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ir\Desktop\Ahmerr\Leverify\CapStone\Excel\"/>
    </mc:Choice>
  </mc:AlternateContent>
  <xr:revisionPtr revIDLastSave="0" documentId="13_ncr:1_{4688FC65-CB1E-4D1F-B4D3-470D86D54EA8}" xr6:coauthVersionLast="47" xr6:coauthVersionMax="47" xr10:uidLastSave="{00000000-0000-0000-0000-000000000000}"/>
  <bookViews>
    <workbookView xWindow="-120" yWindow="-120" windowWidth="20730" windowHeight="11160" activeTab="4" xr2:uid="{00000000-000D-0000-FFFF-FFFF00000000}"/>
  </bookViews>
  <sheets>
    <sheet name="Activity2" sheetId="4" r:id="rId1"/>
    <sheet name="Activity3" sheetId="5" r:id="rId2"/>
    <sheet name="Activity1" sheetId="2" r:id="rId3"/>
    <sheet name="Activity4" sheetId="1" r:id="rId4"/>
    <sheet name="Activity5" sheetId="6" r:id="rId5"/>
  </sheets>
  <definedNames>
    <definedName name="ExternalData_1" localSheetId="2" hidden="1">Activity1!$A$1:$S$1367</definedName>
    <definedName name="Slicer_category_name_1">#N/A</definedName>
    <definedName name="Slicer_payment_method">#N/A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6" l="1"/>
  <c r="I7" i="6" s="1"/>
  <c r="S8" i="1"/>
  <c r="S9" i="1"/>
  <c r="R9" i="1"/>
  <c r="R8" i="1"/>
  <c r="S7" i="1"/>
  <c r="R7" i="1"/>
  <c r="S6" i="1"/>
  <c r="R6" i="1"/>
  <c r="S5" i="1"/>
  <c r="R5" i="1"/>
  <c r="S4" i="1"/>
  <c r="R4" i="1"/>
  <c r="S3" i="1"/>
  <c r="R3" i="1"/>
  <c r="Q9" i="1"/>
  <c r="Q8" i="1"/>
  <c r="Q7" i="1"/>
  <c r="Q6" i="1"/>
  <c r="Q5" i="1"/>
  <c r="Q4" i="1"/>
  <c r="Q3" i="1"/>
  <c r="P9" i="1"/>
  <c r="P8" i="1"/>
  <c r="P7" i="1"/>
  <c r="P6" i="1"/>
  <c r="P5" i="1"/>
  <c r="P4" i="1"/>
  <c r="P3" i="1"/>
  <c r="O9" i="1"/>
  <c r="O8" i="1"/>
  <c r="O7" i="1"/>
  <c r="O6" i="1"/>
  <c r="O5" i="1"/>
  <c r="O4" i="1"/>
  <c r="O3" i="1"/>
  <c r="N9" i="1"/>
  <c r="N8" i="1"/>
  <c r="N7" i="1"/>
  <c r="N6" i="1"/>
  <c r="N5" i="1"/>
  <c r="N4" i="1"/>
  <c r="N3" i="1"/>
  <c r="M9" i="1"/>
  <c r="M8" i="1"/>
  <c r="M7" i="1"/>
  <c r="M6" i="1"/>
  <c r="M5" i="1"/>
  <c r="M4" i="1"/>
  <c r="M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03B7B4-F0DE-4A7B-9E41-5EFD41F1EA69}"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<sst xmlns="http://schemas.openxmlformats.org/spreadsheetml/2006/main" count="66946" uniqueCount="1723">
  <si>
    <t>item_id</t>
  </si>
  <si>
    <t>Customer ID</t>
  </si>
  <si>
    <t>status</t>
  </si>
  <si>
    <t>created_at</t>
  </si>
  <si>
    <t>sku</t>
  </si>
  <si>
    <t>price</t>
  </si>
  <si>
    <t>qty_ordered</t>
  </si>
  <si>
    <t>grand_total</t>
  </si>
  <si>
    <t>increment_id</t>
  </si>
  <si>
    <t>category_name_1</t>
  </si>
  <si>
    <t>discount_amount</t>
  </si>
  <si>
    <t>payment_method</t>
  </si>
  <si>
    <t>Working Date</t>
  </si>
  <si>
    <t>BI Status</t>
  </si>
  <si>
    <t xml:space="preserve"> MV </t>
  </si>
  <si>
    <t>Year</t>
  </si>
  <si>
    <t>Month</t>
  </si>
  <si>
    <t>Customer Since</t>
  </si>
  <si>
    <t>M-Y</t>
  </si>
  <si>
    <t>complete</t>
  </si>
  <si>
    <t>kreations_YI 06-L</t>
  </si>
  <si>
    <t>Women's Fashion</t>
  </si>
  <si>
    <t>cod</t>
  </si>
  <si>
    <t>Net</t>
  </si>
  <si>
    <t>2016-7</t>
  </si>
  <si>
    <t>canceled</t>
  </si>
  <si>
    <t>kcc_Buy 2 Frey Air Freshener &amp; Get 1 Kasual Body Spray Free</t>
  </si>
  <si>
    <t>Beauty &amp; Grooming</t>
  </si>
  <si>
    <t>Gross</t>
  </si>
  <si>
    <t>Ego_UP0017-999-MR0</t>
  </si>
  <si>
    <t>kcc_krone deal</t>
  </si>
  <si>
    <t>order_refunded</t>
  </si>
  <si>
    <t>BK7010400AG</t>
  </si>
  <si>
    <t>Soghaat</t>
  </si>
  <si>
    <t>Valid</t>
  </si>
  <si>
    <t>UK_Namkino All In One 200 Gms</t>
  </si>
  <si>
    <t>UK_Namkino Mix Nimco 400 Gms</t>
  </si>
  <si>
    <t>Apple iPhone 6S 64GB</t>
  </si>
  <si>
    <t>Mobiles &amp; Tablets</t>
  </si>
  <si>
    <t>ublcreditcard</t>
  </si>
  <si>
    <t>mygateway</t>
  </si>
  <si>
    <t>GFC_Pedestal Myga Cross Base (Special Guard) 24"</t>
  </si>
  <si>
    <t>Appliances</t>
  </si>
  <si>
    <t>received</t>
  </si>
  <si>
    <t>BK1070200PL</t>
  </si>
  <si>
    <t>BK1130200CF</t>
  </si>
  <si>
    <t>kcc_Sultanat</t>
  </si>
  <si>
    <t>Home &amp; Living</t>
  </si>
  <si>
    <t>kcc_glamour deal</t>
  </si>
  <si>
    <t>customercredit</t>
  </si>
  <si>
    <t>Assetmen_MD-346-M</t>
  </si>
  <si>
    <t>Men's Fashion</t>
  </si>
  <si>
    <t>cr_DATES WITH CASHEW-400 GM</t>
  </si>
  <si>
    <t>UK_Gift Box Mix Dry Fruit Sweets 500 Gms</t>
  </si>
  <si>
    <t>itter_AB 1199</t>
  </si>
  <si>
    <t>RL_B005</t>
  </si>
  <si>
    <t>bed&amp;rest_S7</t>
  </si>
  <si>
    <t>L&amp;L_LLHLE8224S</t>
  </si>
  <si>
    <t>J&amp;J_JJR-4</t>
  </si>
  <si>
    <t>Kids &amp; Baby</t>
  </si>
  <si>
    <t>J&amp;J_JJR-20</t>
  </si>
  <si>
    <t>D Lend a Helping Hand</t>
  </si>
  <si>
    <t>\N</t>
  </si>
  <si>
    <t>Mochika_M0001112-12</t>
  </si>
  <si>
    <t>Mochika_M0001112-8</t>
  </si>
  <si>
    <t>SKMT_Blood Test</t>
  </si>
  <si>
    <t>Others</t>
  </si>
  <si>
    <t>SKMT_Medicine</t>
  </si>
  <si>
    <t>sputnik_701/5-11</t>
  </si>
  <si>
    <t>Ctees-Black Zip- Up Hoodie-XL</t>
  </si>
  <si>
    <t>Samsung Galaxy J5</t>
  </si>
  <si>
    <t>refund</t>
  </si>
  <si>
    <t>Veet_4</t>
  </si>
  <si>
    <t>RS_Gulab jaman Tin</t>
  </si>
  <si>
    <t>cr_PEANUT SALTY-200 GM</t>
  </si>
  <si>
    <t>Oriflame_21557</t>
  </si>
  <si>
    <t>JBS_TAT-128</t>
  </si>
  <si>
    <t>Ajmery_BRR-590-M</t>
  </si>
  <si>
    <t>HOS_GUCFW75</t>
  </si>
  <si>
    <t>Lexon_LL116B-Blue</t>
  </si>
  <si>
    <t>kcc_Fantasy Perfumed Talcum Powder-200gm</t>
  </si>
  <si>
    <t>2Zee_SC6</t>
  </si>
  <si>
    <t>Q MOBILE Noir X20</t>
  </si>
  <si>
    <t>rehaab_RJ160047</t>
  </si>
  <si>
    <t>Farah_3-B</t>
  </si>
  <si>
    <t>RS_Sohan Halwa Tin</t>
  </si>
  <si>
    <t>UK_Soan Papdi Original 250 Gms</t>
  </si>
  <si>
    <t>UK_Gift Box Soghaat 500 Gms</t>
  </si>
  <si>
    <t>RS_Double Delight</t>
  </si>
  <si>
    <t>Al Muhafiz Sohan Halwa Almond</t>
  </si>
  <si>
    <t>UK_Gift Box Baklawa 500 Gms</t>
  </si>
  <si>
    <t>sputnik_2146/6-8</t>
  </si>
  <si>
    <t>kkc_Kingtox 450ml Classic Green All Insect Killer Spray</t>
  </si>
  <si>
    <t>Al Muhafiz Sohan Halwa Walnut</t>
  </si>
  <si>
    <t>RS_Honey Dry Fruit Halwa</t>
  </si>
  <si>
    <t>itter_AB 1214</t>
  </si>
  <si>
    <t>Eco Star_40U557</t>
  </si>
  <si>
    <t>Entertainment</t>
  </si>
  <si>
    <t>Orient_OR-6057 GX LGFD LV</t>
  </si>
  <si>
    <t>HOS_JPGCW100</t>
  </si>
  <si>
    <t>kkc_Jasmine King Air Freshener</t>
  </si>
  <si>
    <t>asimjofaeanew_5A</t>
  </si>
  <si>
    <t>ajmery_F9-981</t>
  </si>
  <si>
    <t>hijabh_JILBAB-C (1)-52x</t>
  </si>
  <si>
    <t>noritake_NTM163M</t>
  </si>
  <si>
    <t>RS_Habshi Halwa Tin</t>
  </si>
  <si>
    <t>sentiments_WRK1612</t>
  </si>
  <si>
    <t>bata_comfit-8613714-43-9</t>
  </si>
  <si>
    <t>UK_Namkino Mix Nimco 8 Pcs Gift Pack</t>
  </si>
  <si>
    <t>Inoxy_Inoxy Hair Miracle Elixir</t>
  </si>
  <si>
    <t>RS_Chum Chum Tin</t>
  </si>
  <si>
    <t xml:space="preserve">Dany_AUK-650 </t>
  </si>
  <si>
    <t>urban_ PT004-L</t>
  </si>
  <si>
    <t>jackpot_JP-7999</t>
  </si>
  <si>
    <t>UK_Gift Box Pistachio Delight 500 Gms</t>
  </si>
  <si>
    <t>test_tcsconnect</t>
  </si>
  <si>
    <t>sst_Lyquin-Regular fit-Large</t>
  </si>
  <si>
    <t>Fcafe_11777-L</t>
  </si>
  <si>
    <t>LC_359547105042</t>
  </si>
  <si>
    <t>LC_3349668508587</t>
  </si>
  <si>
    <t xml:space="preserve">RS_pheni Desi Ghee 1 kg </t>
  </si>
  <si>
    <t>cashatdoorstep</t>
  </si>
  <si>
    <t>UK_Gulab Jamun Tin Pack 500 Gms</t>
  </si>
  <si>
    <t>UK_Chum Chum Tin Pack  500 Gms</t>
  </si>
  <si>
    <t>UK_Namkino Mix Nimco 200 Gms</t>
  </si>
  <si>
    <t>sentiments_Ferrero Rocher Gift Box</t>
  </si>
  <si>
    <t>EGO_E02377-SML-BG00-S</t>
  </si>
  <si>
    <t>darzee_DP-234-B-Pink-15-M</t>
  </si>
  <si>
    <t>Q MOBILE Noir W7</t>
  </si>
  <si>
    <t>RS_Kaju Barfi</t>
  </si>
  <si>
    <t>RS_cake rusk</t>
  </si>
  <si>
    <t>HR_Bhel Puri 200g</t>
  </si>
  <si>
    <t>UK_Gift Box Almond Delight 500 Gms</t>
  </si>
  <si>
    <t>UK_Soan Papdi 500 Gms</t>
  </si>
  <si>
    <t>Huawei Honor 4C</t>
  </si>
  <si>
    <t>bata_comfit-8614096-43-9</t>
  </si>
  <si>
    <t>bata_comfit-8614096-41-7</t>
  </si>
  <si>
    <t>UK_Gift Box Baklawa 300 Gms</t>
  </si>
  <si>
    <t>UK_Namkino Daal Moth Classic 160 Gms</t>
  </si>
  <si>
    <t>kcc_Bold Pocket Perfume</t>
  </si>
  <si>
    <t>UK_Cake Rusk Original 150 Gms</t>
  </si>
  <si>
    <t>itter_AB 1207</t>
  </si>
  <si>
    <t>Samsung Galaxy J7</t>
  </si>
  <si>
    <t xml:space="preserve">Dany_AUK 55 </t>
  </si>
  <si>
    <t>anex_2028</t>
  </si>
  <si>
    <t>Atiqa_ACFP-01</t>
  </si>
  <si>
    <t>UK_Soan Papdi Orange 250 Gms</t>
  </si>
  <si>
    <t>kcc_Xtreme Classical Men Shower Gel</t>
  </si>
  <si>
    <t>UK_Tea Rusk Regular 220 Gms</t>
  </si>
  <si>
    <t>kcc_Glow</t>
  </si>
  <si>
    <t>emo_HST-17030-B-M</t>
  </si>
  <si>
    <t>Dany_Powerbank Pb- 41</t>
  </si>
  <si>
    <t>Getiit_Joy</t>
  </si>
  <si>
    <t>MYWALET_MW-012-BLACK</t>
  </si>
  <si>
    <t>sstop_Mini AIr Conditioner</t>
  </si>
  <si>
    <t>Huawei_Huawei B2 Talk Band</t>
  </si>
  <si>
    <t>cr_DATES WITH CASHEW-200 GM</t>
  </si>
  <si>
    <t>cr_DATES WITH WALNUT-200 GM</t>
  </si>
  <si>
    <t>Xenium_TG-201653</t>
  </si>
  <si>
    <t>Xenium_TG-2016132</t>
  </si>
  <si>
    <t>Xenium_MBC-2016130</t>
  </si>
  <si>
    <t>ESPICO_Sports Bra-Skin-Free size</t>
  </si>
  <si>
    <t>PucaM_FLASH-BLACK-45</t>
  </si>
  <si>
    <t>Huawei Y221</t>
  </si>
  <si>
    <t>Rabia_1-A</t>
  </si>
  <si>
    <t>kkc_Rose Oasis Prickly Heat Powder</t>
  </si>
  <si>
    <t>cr_MUZAFTI IRANI (500GM)</t>
  </si>
  <si>
    <t>test_tcsconnect1</t>
  </si>
  <si>
    <t>Test Hazir Product 2-Karachi</t>
  </si>
  <si>
    <t>Audionic_B-710</t>
  </si>
  <si>
    <t>Computing</t>
  </si>
  <si>
    <t>Haier M106</t>
  </si>
  <si>
    <t>GBH-GL245-GOLD-7</t>
  </si>
  <si>
    <t>itter_AB1263</t>
  </si>
  <si>
    <t>mcblite</t>
  </si>
  <si>
    <t>GBH-GL226-PINK-8</t>
  </si>
  <si>
    <t>sstop_3dcreenwithspeakers</t>
  </si>
  <si>
    <t>UK_Namkino Khat Mitha Mix 400 Gms</t>
  </si>
  <si>
    <t>UK_Sohan Halwa Tin Pack 400 Gms</t>
  </si>
  <si>
    <t>bata_leena-5178202-38-5</t>
  </si>
  <si>
    <t>KC_209 White-M</t>
  </si>
  <si>
    <t>mm_AG-1038c</t>
  </si>
  <si>
    <t>3m_DC272923871</t>
  </si>
  <si>
    <t>Superstore</t>
  </si>
  <si>
    <t>MEGUIAR_G12711</t>
  </si>
  <si>
    <t>MEGUIAR_G3503</t>
  </si>
  <si>
    <t>MEGUIAR_X3070</t>
  </si>
  <si>
    <t>BFk_Denim Jeans with Gallace for Boys |OF67-3-4 yrs</t>
  </si>
  <si>
    <t>RS_Soan Papri-250gm</t>
  </si>
  <si>
    <t>kcc_lush</t>
  </si>
  <si>
    <t>HR_Pani Puri 360g</t>
  </si>
  <si>
    <t>kcc_active</t>
  </si>
  <si>
    <t>kcc_Xtreme Mantastic Men Shower Gels</t>
  </si>
  <si>
    <t>Rajesh_RAJ033</t>
  </si>
  <si>
    <t>Health &amp; Sports</t>
  </si>
  <si>
    <t>ajmery_AJ-123-L</t>
  </si>
  <si>
    <t>mitsubishi_1.5 ton SRC 18CLK</t>
  </si>
  <si>
    <t xml:space="preserve">Dany_Genius Tab G7 Metallica </t>
  </si>
  <si>
    <t>bata_leena-6618940-39-6</t>
  </si>
  <si>
    <t>gree_12CZ8</t>
  </si>
  <si>
    <t>Teenz_B-0541</t>
  </si>
  <si>
    <t>internetbanking</t>
  </si>
  <si>
    <t>Emo_SS-22057-11</t>
  </si>
  <si>
    <t>sapil_Sapil Disclosure Men 100ML</t>
  </si>
  <si>
    <t>MYWALET_MW-002-D-BROWN</t>
  </si>
  <si>
    <t>kcc_Bakheer Pocket Perfume</t>
  </si>
  <si>
    <t>kcc_Oudh Pocket Perfume</t>
  </si>
  <si>
    <t>kcc_Asool Pocket Perfume</t>
  </si>
  <si>
    <t>Veet_3</t>
  </si>
  <si>
    <t>itter_AB 1141</t>
  </si>
  <si>
    <t>Veet_5</t>
  </si>
  <si>
    <t>sst_Logic  3-Regular fit-Medium</t>
  </si>
  <si>
    <t>kkc_Hayam King Air Freshener</t>
  </si>
  <si>
    <t>sapil_Sapil Passion Women 200ML</t>
  </si>
  <si>
    <t>Dynasty_Classic Cotton-Skin</t>
  </si>
  <si>
    <t>WE_ni72_parrot-veet-gift</t>
  </si>
  <si>
    <t>marketingexpense</t>
  </si>
  <si>
    <t>cos_prfume_9</t>
  </si>
  <si>
    <t xml:space="preserve">Trans_LW 509B </t>
  </si>
  <si>
    <t>LC_3595471021182</t>
  </si>
  <si>
    <t>shoppingmania_18k Gold Filled Blue Ruby Necklace &amp; Earrings</t>
  </si>
  <si>
    <t>Teenz_R-0172-7</t>
  </si>
  <si>
    <t>HOS_RLRW100</t>
  </si>
  <si>
    <t>AKL_A131131293_FC-12</t>
  </si>
  <si>
    <t>MYWALET_MW-014-BLACK</t>
  </si>
  <si>
    <t>Xenium_WA-201611</t>
  </si>
  <si>
    <t>pak_B-32</t>
  </si>
  <si>
    <t>rub_Rubian_VR-Box With Remote</t>
  </si>
  <si>
    <t>kkc_ Icy Menthol Oasis Prickly Heat Powder</t>
  </si>
  <si>
    <t>shoppingmania_Enamel Retro NecklaceTitanic Heart Crystal Pendant</t>
  </si>
  <si>
    <t>Teenz_E-1574 silver</t>
  </si>
  <si>
    <t>emo_HSP-17043-M</t>
  </si>
  <si>
    <t>Emo_HST-28676-L</t>
  </si>
  <si>
    <t>RS_Pheni Desi Ghee 500gm</t>
  </si>
  <si>
    <t>Huawei Honor 4X</t>
  </si>
  <si>
    <t>AUDIONIC6-954217-513546</t>
  </si>
  <si>
    <t>bata_leena-5176214-40-7</t>
  </si>
  <si>
    <t>Tiraaz_Tm-01-001-M</t>
  </si>
  <si>
    <t>Audionic_B-334</t>
  </si>
  <si>
    <t>kcc_effect</t>
  </si>
  <si>
    <t>bata_wein-8734881-44-10</t>
  </si>
  <si>
    <t>CU-0107-Slim Fit Small</t>
  </si>
  <si>
    <t>itter_AB 1122</t>
  </si>
  <si>
    <t>itter_AB 1126</t>
  </si>
  <si>
    <t>itter_AB 1125</t>
  </si>
  <si>
    <t>HR_Soan Papdi 500g</t>
  </si>
  <si>
    <t>stitchers_TnT 012-L</t>
  </si>
  <si>
    <t>Ego_E02437-GN0-Green-XSM</t>
  </si>
  <si>
    <t>Ref-Queen 5041-Black-38</t>
  </si>
  <si>
    <t>B-power_8282391-44</t>
  </si>
  <si>
    <t>dawlance_Health Zone Plus 30 - 1.5 Ton Air Conditioner</t>
  </si>
  <si>
    <t>vitamin_Vita White</t>
  </si>
  <si>
    <t>Rajesh_RAJ61</t>
  </si>
  <si>
    <t>BO_topfastRc-yellow</t>
  </si>
  <si>
    <t>Rajesh_Ben 10 Rail</t>
  </si>
  <si>
    <t>kcc_jazzy</t>
  </si>
  <si>
    <t>Samsung Galaxy S7 Edge</t>
  </si>
  <si>
    <t>BO_racingjeeoRC-silver</t>
  </si>
  <si>
    <t>Rajesh_Green Ben 10 Educational Computer</t>
  </si>
  <si>
    <t>BO_nonRC-Jeep-Red</t>
  </si>
  <si>
    <t>BO_blocks-small-1</t>
  </si>
  <si>
    <t>osaka_3.5W LED BULB</t>
  </si>
  <si>
    <t>Mochika_M0001125-8</t>
  </si>
  <si>
    <t>Mochika_M0001125-12</t>
  </si>
  <si>
    <t>Dany256564981654986456</t>
  </si>
  <si>
    <t>Dany72474879523146357896</t>
  </si>
  <si>
    <t>cr_REWARI CHAKWAL</t>
  </si>
  <si>
    <t>AKL_A131128850_SS-19_Blue</t>
  </si>
  <si>
    <t>ihijab_PN025</t>
  </si>
  <si>
    <t>bed&amp;rest_Danika 3D</t>
  </si>
  <si>
    <t>VITAMIN_KOJIC ACID WHITENING CREAM</t>
  </si>
  <si>
    <t>PHILIPS_HP8600_32</t>
  </si>
  <si>
    <t xml:space="preserve">b&amp;d_Citrus Juicer CJ650   </t>
  </si>
  <si>
    <t>vitamin_Kojic Acid Whitening Face Wash</t>
  </si>
  <si>
    <t>E TCF_Educate a child for a month-PKR 1250</t>
  </si>
  <si>
    <t>bata_comfit-8614737-42-8</t>
  </si>
  <si>
    <t>kcc_Cool Pocket Perfume</t>
  </si>
  <si>
    <t>UK_Gift Box Mix Sweets 500 Gms</t>
  </si>
  <si>
    <t>Dynasty_Dynasty Spark-Off-White</t>
  </si>
  <si>
    <t>mitsubhisi_1.0 Ton - SRK-13CMK</t>
  </si>
  <si>
    <t>Dynasty_Dynasty Spark-Grey</t>
  </si>
  <si>
    <t>UK_Bangali Rasgulla Tin Pack  500 Gms</t>
  </si>
  <si>
    <t>UK_Namkino Masala Sev 200 Gms</t>
  </si>
  <si>
    <t>UK_ Namkino Daal Moong 200 Gms</t>
  </si>
  <si>
    <t>UK_Bhel Puri 200 Gms</t>
  </si>
  <si>
    <t>UK_Namkino Khat Mitha Mix 200 Gms</t>
  </si>
  <si>
    <t>Ctees_Paris Butterflies Pouch</t>
  </si>
  <si>
    <t>bata_comfit-8644502-42-8</t>
  </si>
  <si>
    <t>Emo_SS-18755-41</t>
  </si>
  <si>
    <t>itter_AB 1211</t>
  </si>
  <si>
    <t>WE_TU2</t>
  </si>
  <si>
    <t>bata_bags_9064517-Brown</t>
  </si>
  <si>
    <t>sapil_Sapil Nancy Women 200ML</t>
  </si>
  <si>
    <t>ajmery_TA-3</t>
  </si>
  <si>
    <t>Emo-CT-24304 Green 8 Pocket Cargo Trouser-34</t>
  </si>
  <si>
    <t>UK_Kala Jamun Tin Pack 500 Gms</t>
  </si>
  <si>
    <t>tram_TT25125100</t>
  </si>
  <si>
    <t>US-MSK-6-pink-2T</t>
  </si>
  <si>
    <t>productcredit</t>
  </si>
  <si>
    <t>ihijab_PN041</t>
  </si>
  <si>
    <t>asimjofaeanew_4A</t>
  </si>
  <si>
    <t>tram_TT25128100</t>
  </si>
  <si>
    <t>jackpot_JP-902</t>
  </si>
  <si>
    <t>sanasafinaz_march16_10B-Nationwide Delivery</t>
  </si>
  <si>
    <t>HR_Punjabi Tadka 200g</t>
  </si>
  <si>
    <t>UK_Namkino Crunchy Nut Mix 200 Gms</t>
  </si>
  <si>
    <t>Royal_Energy saver Fan 56 New Model</t>
  </si>
  <si>
    <t>emo_Emo-MH-25104-M</t>
  </si>
  <si>
    <t>urban_URT0025 -L</t>
  </si>
  <si>
    <t>Emo-CT-24302 Brown Twill Cotton 8 Pocket Cargo Trouser-30</t>
  </si>
  <si>
    <t>emo_Emo-MH-19734-M</t>
  </si>
  <si>
    <t>UK_Namkino Mix Nimco 5 Pcs Gift Pack</t>
  </si>
  <si>
    <t>dawlance_Refrigerator 9170WB Energy Saver</t>
  </si>
  <si>
    <t>UK_Bangali Chum Chum Tin Pack  500 Gms</t>
  </si>
  <si>
    <t>bed&amp;rest_B3</t>
  </si>
  <si>
    <t>tram_TT23080083</t>
  </si>
  <si>
    <t>ajmery_BAT-3-S</t>
  </si>
  <si>
    <t>UC_Dark Navy Plain Polo-XL</t>
  </si>
  <si>
    <t>UC_Rust Plain Polo-XL</t>
  </si>
  <si>
    <t>UC_Purple Plain Polo-XL</t>
  </si>
  <si>
    <t>UC_Lagoon Plain Polo-XL</t>
  </si>
  <si>
    <t>audionic9-542175-49576</t>
  </si>
  <si>
    <t>shoppers stop_AndroidOTGAdaptor-7</t>
  </si>
  <si>
    <t>sputnik_806/14A-8</t>
  </si>
  <si>
    <t>Rajesh_White Wax Vac Ear Cleaner</t>
  </si>
  <si>
    <t>Samsung Galaxy A7 710F (2016)</t>
  </si>
  <si>
    <t>casio_MTP-1183A-2ADF</t>
  </si>
  <si>
    <t>stitchers_TnT 034-L</t>
  </si>
  <si>
    <t>qzs_Blue Cotton Broad Neck T-shirt</t>
  </si>
  <si>
    <t>Apple iPhone 6S 16GB</t>
  </si>
  <si>
    <t>vitamin_Milk Thistle Liver Formula</t>
  </si>
  <si>
    <t>Q&amp;Q_VW90-112Y</t>
  </si>
  <si>
    <t>emo_MK-19113-S</t>
  </si>
  <si>
    <t>Tiraaz_Tm-02-012-S</t>
  </si>
  <si>
    <t>Tiraaz_Tm-02-016-S</t>
  </si>
  <si>
    <t>Dynasty_Dynasty Spark-Royal Blue</t>
  </si>
  <si>
    <t>Dynasty_Dynasty Spark-French Blue</t>
  </si>
  <si>
    <t>Dynasty_Dynasty Spark-Brown</t>
  </si>
  <si>
    <t>Emo_SS-24020-42</t>
  </si>
  <si>
    <t>GBH_GS802-7</t>
  </si>
  <si>
    <t>Mochika_M0001129-10</t>
  </si>
  <si>
    <t>RS_Karachi Halwa Tin</t>
  </si>
  <si>
    <t>cr_AJWA DATES (400 GM)</t>
  </si>
  <si>
    <t>kcc_Sultanat Pocket Perfume</t>
  </si>
  <si>
    <t>Haier G20</t>
  </si>
  <si>
    <t>Eco Star_32U557</t>
  </si>
  <si>
    <t>Dany6-954217-555652</t>
  </si>
  <si>
    <t>kcc_lavender</t>
  </si>
  <si>
    <t>kkc_Fayha King Air Freshener</t>
  </si>
  <si>
    <t>kkc_Lavender King Air Freshener</t>
  </si>
  <si>
    <t>kcc_rose</t>
  </si>
  <si>
    <t>kcc_fresh</t>
  </si>
  <si>
    <t>west point_WF-306</t>
  </si>
  <si>
    <t>RS_Sohan Halwa_Tin-1000 GM</t>
  </si>
  <si>
    <t>Huawei P8 lite</t>
  </si>
  <si>
    <t>Audionic_LT-486</t>
  </si>
  <si>
    <t>ajmery_1-AJ</t>
  </si>
  <si>
    <t>alpina_Popcorn Maker SF-2608</t>
  </si>
  <si>
    <t>Haier M108</t>
  </si>
  <si>
    <t>Gree_24CZ8</t>
  </si>
  <si>
    <t>hol_A-406M-42</t>
  </si>
  <si>
    <t>Samsung Galaxy A3</t>
  </si>
  <si>
    <t>PHILIPS_HP8105_29</t>
  </si>
  <si>
    <t>RS_Baklawa 500gm</t>
  </si>
  <si>
    <t>RS_Nan Khatai</t>
  </si>
  <si>
    <t>philips_HD8323/01</t>
  </si>
  <si>
    <t>cr_ALMOND PLAIN-500 GM</t>
  </si>
  <si>
    <t>dawlance_Health Zone Plus 15 - 1 Ton Air Conditioner</t>
  </si>
  <si>
    <t>Audionic_B-880</t>
  </si>
  <si>
    <t>mm_AG-3017</t>
  </si>
  <si>
    <t>VITAMIN_VITA HAIR TREATMENT</t>
  </si>
  <si>
    <t>vitamin_Aloe Vera Plus</t>
  </si>
  <si>
    <t>audionic6-954217-562582</t>
  </si>
  <si>
    <t>MYWALET_MW-060-BROWN</t>
  </si>
  <si>
    <t>WE_MA14</t>
  </si>
  <si>
    <t>Teenz_E-1573</t>
  </si>
  <si>
    <t>AT-TT-2</t>
  </si>
  <si>
    <t>AT-MFNC-10</t>
  </si>
  <si>
    <t>BB_KIDSHD_PIR</t>
  </si>
  <si>
    <t>BB_KIDSHD_ BUL</t>
  </si>
  <si>
    <t>JBS_SL-STOR-031</t>
  </si>
  <si>
    <t>BO_nonRC-Jeep-Silver</t>
  </si>
  <si>
    <t>AUDIONIC BT110 SPEAKER</t>
  </si>
  <si>
    <t>sapil_Sapil Chichi Women 100ML</t>
  </si>
  <si>
    <t>AKL_A131128777_SS-33_Yellow</t>
  </si>
  <si>
    <t>Dany6-954217-691862</t>
  </si>
  <si>
    <t>kke_SCF690_17-A2P-global-001</t>
  </si>
  <si>
    <t>PucaM_SS-35-OLIVE BLACK-42</t>
  </si>
  <si>
    <t>ajmery_SYB-519-43</t>
  </si>
  <si>
    <t>Bold_Classic</t>
  </si>
  <si>
    <t>Bold_Active</t>
  </si>
  <si>
    <t>PucaM_atlas-grey-42</t>
  </si>
  <si>
    <t>Life source_GS300</t>
  </si>
  <si>
    <t>OPI_NLF16</t>
  </si>
  <si>
    <t>salience_SK101-L</t>
  </si>
  <si>
    <t>panasonic_3411</t>
  </si>
  <si>
    <t>UK_Cake Rusk Cardamom 150 Gms</t>
  </si>
  <si>
    <t>bb_WSTIV</t>
  </si>
  <si>
    <t>KI_bedsheet-2050mkmmbs</t>
  </si>
  <si>
    <t>Al Muhafiz Sohan Halwa Cashew</t>
  </si>
  <si>
    <t>audionic_AH-70</t>
  </si>
  <si>
    <t>Dawlance_MD 10 + DWB 600</t>
  </si>
  <si>
    <t>kcc_social</t>
  </si>
  <si>
    <t>kcc_smart</t>
  </si>
  <si>
    <t>Rajesh_RAJ001</t>
  </si>
  <si>
    <t>HR_Moong Dal 200g</t>
  </si>
  <si>
    <t>UK_Karachi Halwa Tin Pack 400 Gms</t>
  </si>
  <si>
    <t>emo_SS-17227-L</t>
  </si>
  <si>
    <t>sst_Jessy-Regular fit-Large</t>
  </si>
  <si>
    <t>BK5110500DG</t>
  </si>
  <si>
    <t>kcc_Charming Perfumed Talcum Powder-100gm</t>
  </si>
  <si>
    <t>sstop_etable</t>
  </si>
  <si>
    <t>sst_Logic 2-Slim Fit-Large</t>
  </si>
  <si>
    <t>samsung_ETA-U90JWSO_45</t>
  </si>
  <si>
    <t>AKL_GMTP002_Earth Red-L</t>
  </si>
  <si>
    <t>mm_AG-2049</t>
  </si>
  <si>
    <t>UC_PP-004-L</t>
  </si>
  <si>
    <t>liberty_9788174367181</t>
  </si>
  <si>
    <t>Books</t>
  </si>
  <si>
    <t>casio_MTP-1302D-1A1VDF</t>
  </si>
  <si>
    <t>Senorita_GAK-836-RED-34</t>
  </si>
  <si>
    <t>Dany_6954217552453</t>
  </si>
  <si>
    <t>dany_6954217942148</t>
  </si>
  <si>
    <t>kcc_funky</t>
  </si>
  <si>
    <t>Huawei_Y6 DS</t>
  </si>
  <si>
    <t>iPhone SE-16GB</t>
  </si>
  <si>
    <t>3m_NANOPAX</t>
  </si>
  <si>
    <t>Gasonline-MPT-524-BEIGE-36</t>
  </si>
  <si>
    <t>Ifsha_CU-0047</t>
  </si>
  <si>
    <t>UK_Namkino Badshahi Mix 200 Gms</t>
  </si>
  <si>
    <t>UK_Namkino Spicy Peanuts 200 Gms</t>
  </si>
  <si>
    <t>Tiraaz_Tm-02-019-L</t>
  </si>
  <si>
    <t>centrix_Scootify - Red Self Balancing Scooter</t>
  </si>
  <si>
    <t>Audionic  BT125 Speaker</t>
  </si>
  <si>
    <t>HOL_A-802T-39</t>
  </si>
  <si>
    <t>BB_RCKBS_GARD</t>
  </si>
  <si>
    <t>UK_Gift Box Habshi Halwa 500 Gms</t>
  </si>
  <si>
    <t>UK_Habshi Halwa Tin Pack 400 Gms</t>
  </si>
  <si>
    <t>UK_Pheni 400 Gms</t>
  </si>
  <si>
    <t>UC_SP-042-L</t>
  </si>
  <si>
    <t>emo_MJ-21916-36</t>
  </si>
  <si>
    <t>Gasonline-MPT-560-GREY-30</t>
  </si>
  <si>
    <t>AKL_A131128809_SS-87_Sea Green</t>
  </si>
  <si>
    <t>AKL_A131130523_SS-185_Blue</t>
  </si>
  <si>
    <t>AKL_A131128827_SS-118_Ivory</t>
  </si>
  <si>
    <t>nabila_Nchant FOR Olive</t>
  </si>
  <si>
    <t>AKL_DL-02-YELLOW</t>
  </si>
  <si>
    <t>UK_Namkino Chatkhara Papdi 150 Gms</t>
  </si>
  <si>
    <t>jackpot_JP-14</t>
  </si>
  <si>
    <t>RUB_Kingston_16 gb Sd Card</t>
  </si>
  <si>
    <t>B-power_8284384-42</t>
  </si>
  <si>
    <t>Emotions_Emo-BS-28436</t>
  </si>
  <si>
    <t>J&amp;J_JJNR16</t>
  </si>
  <si>
    <t>J&amp;J_JJPS-007XL</t>
  </si>
  <si>
    <t>J&amp;J_JJNR12</t>
  </si>
  <si>
    <t>nabila_Ngage FOR Honey</t>
  </si>
  <si>
    <t>Truck Art Round metal tray</t>
  </si>
  <si>
    <t>CK_530-Vest-XLarge</t>
  </si>
  <si>
    <t>CK_530-Underwear-XLarge</t>
  </si>
  <si>
    <t>closecomfort_PC8</t>
  </si>
  <si>
    <t>edifier_XM6-PF</t>
  </si>
  <si>
    <t>qzs_Black V-Neck T-Shirt</t>
  </si>
  <si>
    <t>sm-SamsungC3520</t>
  </si>
  <si>
    <t>qzs_V-neck by QZS Clothing</t>
  </si>
  <si>
    <t>BO_4 Ft Sunset Glow Baby Swimming Pool</t>
  </si>
  <si>
    <t>RT002-M</t>
  </si>
  <si>
    <t>shubinak_SN-ERT-13-S - 34</t>
  </si>
  <si>
    <t>shubinak_SN-ERT-13-grey-S - 34</t>
  </si>
  <si>
    <t>AKL_A131128767_SS-25_Light Blue</t>
  </si>
  <si>
    <t>AKL_A131130507_SS-161_Blue</t>
  </si>
  <si>
    <t>Silkasia_Cream Stylish Embroidered Dress</t>
  </si>
  <si>
    <t>UK_ Namkino Lajawab Mix 200 Gms</t>
  </si>
  <si>
    <t>QMobile Bolt T50</t>
  </si>
  <si>
    <t>shubinak_SN-ERT-13-grey-M - 36</t>
  </si>
  <si>
    <t>kcc_bakheer</t>
  </si>
  <si>
    <t>bata_comfit-8744557-41-7</t>
  </si>
  <si>
    <t>JBS_WEN-043</t>
  </si>
  <si>
    <t>JBS_TAT-173</t>
  </si>
  <si>
    <t>Hstyle_HW-2016165</t>
  </si>
  <si>
    <t>emo_Emo-VB-12 Black Blazer</t>
  </si>
  <si>
    <t>vitamin_Ultra Gainer</t>
  </si>
  <si>
    <t>BK1010200BR</t>
  </si>
  <si>
    <t>UK_Gift Box Sohan Halwa 500 Gms</t>
  </si>
  <si>
    <t>UK_Gulab Jamun Tin Pack  1000 Gms</t>
  </si>
  <si>
    <t>AC_ac168-yellow</t>
  </si>
  <si>
    <t>Emo_SS-21775-41</t>
  </si>
  <si>
    <t>Hawks_A17</t>
  </si>
  <si>
    <t>urban_URT0023-L</t>
  </si>
  <si>
    <t>Bold_Fresh</t>
  </si>
  <si>
    <t>BK5110250OR</t>
  </si>
  <si>
    <t>BK5110500</t>
  </si>
  <si>
    <t>Infinix Hot Note X551-1GB-Gold-Nationwide Delivery</t>
  </si>
  <si>
    <t>Lenovo Zuk</t>
  </si>
  <si>
    <t>Nokia Asha 105</t>
  </si>
  <si>
    <t>bata_comfit-8613714-44-10</t>
  </si>
  <si>
    <t>bata_leena-5161226-37-4</t>
  </si>
  <si>
    <t>PucaM_SS-25-BLACK-41</t>
  </si>
  <si>
    <t>PucaM_SS-2715-CAMEL-43</t>
  </si>
  <si>
    <t>kkc_Rose King  Air Freshener</t>
  </si>
  <si>
    <t>AC_110-white with blacck</t>
  </si>
  <si>
    <t>hol_T-38-42</t>
  </si>
  <si>
    <t>Am-PTV_VC-1029-M</t>
  </si>
  <si>
    <t xml:space="preserve">Audionic_ LT-480 </t>
  </si>
  <si>
    <t>sputnik_701/5-9</t>
  </si>
  <si>
    <t>B-power_8282391-43</t>
  </si>
  <si>
    <t>sputnik_701/D14-10</t>
  </si>
  <si>
    <t>Hstyle_HW-2016156</t>
  </si>
  <si>
    <t>Veet_1</t>
  </si>
  <si>
    <t>kcc_Harmony Perfumed Talcum Powder-200gm</t>
  </si>
  <si>
    <t>rute2_Vit B 50 Complex 50 Tablets</t>
  </si>
  <si>
    <t>vitamin_Ultra Whey Protein</t>
  </si>
  <si>
    <t>MYWALET_MW-033-D1-BLACK</t>
  </si>
  <si>
    <t>vitamin_Royal Jelly 500</t>
  </si>
  <si>
    <t>VITAMIN_HAIR SKIN &amp; NAIL FORMULA</t>
  </si>
  <si>
    <t>VITAMIN_WHITENING BB CREAM</t>
  </si>
  <si>
    <t>alkhair_Black Seed Oil Softgel Capsules100  Cap bottle</t>
  </si>
  <si>
    <t>ESPICO_050-Fancy Nylon Bra-Black-34</t>
  </si>
  <si>
    <t>JBS_SL-STOR-017</t>
  </si>
  <si>
    <t>JBS_SL-STOR-051</t>
  </si>
  <si>
    <t>JBS_SL-STOR-024</t>
  </si>
  <si>
    <t>sputnik_177/9-10</t>
  </si>
  <si>
    <t>Audionic_DJ-106</t>
  </si>
  <si>
    <t>sputnik_3444/10-9</t>
  </si>
  <si>
    <t>ihijab_PN039</t>
  </si>
  <si>
    <t>ajwa_Ajwa Seeds Powder</t>
  </si>
  <si>
    <t>ajwa_Ajwa Dates Powder</t>
  </si>
  <si>
    <t>ESPICO_Classic Cotton-Skin-42</t>
  </si>
  <si>
    <t>samsung_EBF1A2GBU_8</t>
  </si>
  <si>
    <t>Ajmery_BRR-590-L</t>
  </si>
  <si>
    <t>HOS-m_DUNBM100</t>
  </si>
  <si>
    <t>HOS-m_DVFCWM125</t>
  </si>
  <si>
    <t>UK_Namkino Aaloo Sev 200 Gms</t>
  </si>
  <si>
    <t>HOS_HBDRW90</t>
  </si>
  <si>
    <t>PucaM_COOPER-NAVY-41</t>
  </si>
  <si>
    <t>sputnik_741/14-8</t>
  </si>
  <si>
    <t>Q&amp;Q_RP00J002Y</t>
  </si>
  <si>
    <t>HR_Bombay Mixture 200g</t>
  </si>
  <si>
    <t>qzs_Black Mens V-neck T-shirt</t>
  </si>
  <si>
    <t>UK_ Cake Rusk Cardamom 700 Gms</t>
  </si>
  <si>
    <t>Audionic6-954217-516486</t>
  </si>
  <si>
    <t>RS_Nimcolia-5pack</t>
  </si>
  <si>
    <t>qzs_White V-Neck T-Shirt</t>
  </si>
  <si>
    <t>Bold_Noir</t>
  </si>
  <si>
    <t>QMobile Noir S3</t>
  </si>
  <si>
    <t>Rajesh_Pink Dora Electric Piano Keyboard</t>
  </si>
  <si>
    <t>Q MOBILE Noir X700 Pro</t>
  </si>
  <si>
    <t>Samsung_40J5200</t>
  </si>
  <si>
    <t>qzs_Silver Grey V-Neck Shirt</t>
  </si>
  <si>
    <t>LALA_LFK-10</t>
  </si>
  <si>
    <t>ESPICO_Seamless-Black-Free size</t>
  </si>
  <si>
    <t>OHT_LGW-13-Black</t>
  </si>
  <si>
    <t>Ctees_Teddy Love Keychain</t>
  </si>
  <si>
    <t>Salience_SS110-M</t>
  </si>
  <si>
    <t>sputnik_882/9-9</t>
  </si>
  <si>
    <t>Ifsha_CU-0051</t>
  </si>
  <si>
    <t>Apple iPhone 6 (16GB) Gold</t>
  </si>
  <si>
    <t>KI_bedsheet-2154</t>
  </si>
  <si>
    <t>R&amp;I_eIcon Series 12000BTU</t>
  </si>
  <si>
    <t>kcc_mature</t>
  </si>
  <si>
    <t>Nokia 222</t>
  </si>
  <si>
    <t>Audionic_ B-800</t>
  </si>
  <si>
    <t>KC_209 White-XL</t>
  </si>
  <si>
    <t>J&amp;J_JJNR8</t>
  </si>
  <si>
    <t>Maguari_TTHT-6</t>
  </si>
  <si>
    <t>Elite_EDF-89R</t>
  </si>
  <si>
    <t>Dawlance_DW-540 AF</t>
  </si>
  <si>
    <t>vitamin_Super Yohimbe 1000</t>
  </si>
  <si>
    <t>vitamin_Menopause Formula</t>
  </si>
  <si>
    <t>HR_Hara Chiwda 200g</t>
  </si>
  <si>
    <t>nabila_NGELIC FOR IVORY</t>
  </si>
  <si>
    <t>Veet_2</t>
  </si>
  <si>
    <t>cr_PUMPKIN SEEDS LARGE</t>
  </si>
  <si>
    <t>CK_730-Vest-Large</t>
  </si>
  <si>
    <t>CK_530-Underwear-Medium</t>
  </si>
  <si>
    <t>Turbo_100159</t>
  </si>
  <si>
    <t>redspot_9789810550127</t>
  </si>
  <si>
    <t>School &amp; Education</t>
  </si>
  <si>
    <t>Audionic6-954217-517827</t>
  </si>
  <si>
    <t>samsung_B800BC_17</t>
  </si>
  <si>
    <t>kcc_New York</t>
  </si>
  <si>
    <t>kkc_Lemon Oasis Prickly Heat Powder</t>
  </si>
  <si>
    <t>AC_75</t>
  </si>
  <si>
    <t>KCC_OASIS LEMON</t>
  </si>
  <si>
    <t>ESPICO_Classic Cotton-Skin-32</t>
  </si>
  <si>
    <t>GBH-GL218-Fawn-11</t>
  </si>
  <si>
    <t>cr_PAN MASALA ( SWEET)-200 GM</t>
  </si>
  <si>
    <t>Samsung GALAXY NOTE-5</t>
  </si>
  <si>
    <t>Veet_12</t>
  </si>
  <si>
    <t>MEGUIAR_G9719</t>
  </si>
  <si>
    <t>MEGUIAR_M0716</t>
  </si>
  <si>
    <t>Atiqa_AO-3</t>
  </si>
  <si>
    <t>MYWALET_MW-001-D2-D-BROWN</t>
  </si>
  <si>
    <t>BO_DIY-Rc-Red</t>
  </si>
  <si>
    <t>BO_topspeedRC-black</t>
  </si>
  <si>
    <t>Farah_1-A</t>
  </si>
  <si>
    <t>PucaM_SS-2715-GREY-43</t>
  </si>
  <si>
    <t>AKL_A131130455_SS-145_Black</t>
  </si>
  <si>
    <t>Turk &amp; Fillmore Lazaretto Tan-46-12</t>
  </si>
  <si>
    <t>sst_preservatif-Regular fit-Xlarge</t>
  </si>
  <si>
    <t>Nz_6006-XL</t>
  </si>
  <si>
    <t>Ajmery_BRR-590-XL</t>
  </si>
  <si>
    <t>shubinak_SM-WWB39-14-cargo-XL - 40</t>
  </si>
  <si>
    <t>renna_DC-DFB-GR</t>
  </si>
  <si>
    <t>redspot_9789696230007</t>
  </si>
  <si>
    <t>redspot_9789810445210</t>
  </si>
  <si>
    <t>redspot_9789810517397</t>
  </si>
  <si>
    <t>redspot_9789696230243</t>
  </si>
  <si>
    <t>Eglo_13359</t>
  </si>
  <si>
    <t>RUB_Rubian_Selfie Stick</t>
  </si>
  <si>
    <t>Audionic_LT-489</t>
  </si>
  <si>
    <t>Qmobile W15</t>
  </si>
  <si>
    <t>Q MOBILE Noir W35</t>
  </si>
  <si>
    <t>ajmery_TA-6</t>
  </si>
  <si>
    <t>stitchers_TnT 021-L</t>
  </si>
  <si>
    <t>stitchers_TnT 004-L</t>
  </si>
  <si>
    <t>Rumi_257-Brown-L</t>
  </si>
  <si>
    <t>Rumi_1024-Grey-L</t>
  </si>
  <si>
    <t>CITY_White Shirt Half Sleeves Prep to X-8 - 10 yrs - Size 26</t>
  </si>
  <si>
    <t>sputnik_133/14-8</t>
  </si>
  <si>
    <t>bata_leena-5615458-39-6</t>
  </si>
  <si>
    <t>Relaxsit_RS-57</t>
  </si>
  <si>
    <t>MYWALET_MW-007-BLACK</t>
  </si>
  <si>
    <t>QMobile Noir Z10</t>
  </si>
  <si>
    <t>Rajesh_RAJ57</t>
  </si>
  <si>
    <t>ihijab_PN037</t>
  </si>
  <si>
    <t>dawlance_Reddish DW-115CHZ White</t>
  </si>
  <si>
    <t>UK_Tea Rusk Sugar Free 220 Gms</t>
  </si>
  <si>
    <t>Ctees_Paris Keychain</t>
  </si>
  <si>
    <t>cr_ALMOND PLAIN-200 GM</t>
  </si>
  <si>
    <t xml:space="preserve">Dany_Powerbank Pb- 42 </t>
  </si>
  <si>
    <t>cr_CASHEW NUT ROASTED-200 GM</t>
  </si>
  <si>
    <t>cr_PLUM IRANI (SWEET)-500 GM</t>
  </si>
  <si>
    <t>cr_FIG-200 GM</t>
  </si>
  <si>
    <t>cr_PEANUT ROASTED-200 GM</t>
  </si>
  <si>
    <t>cr_PISTA SALTED-200 GM</t>
  </si>
  <si>
    <t>J&amp;J_JJWS-001</t>
  </si>
  <si>
    <t>J&amp;J_JJCM-003</t>
  </si>
  <si>
    <t>Hstyle_HW-2016150</t>
  </si>
  <si>
    <t>Hstyle_HW-2016159</t>
  </si>
  <si>
    <t>Bjorn_WLBLBK005</t>
  </si>
  <si>
    <t>Audionic X-BOOM 5 Black</t>
  </si>
  <si>
    <t>vitamin_Prostate Support</t>
  </si>
  <si>
    <t>GFC_Ceiling V.I.P</t>
  </si>
  <si>
    <t>Fitbit_Surge</t>
  </si>
  <si>
    <t>kcc_Almas Pocket Perfume</t>
  </si>
  <si>
    <t>RB_VASJPLSF262005002-M</t>
  </si>
  <si>
    <t>AKL_A131128708_SS-8_Pink</t>
  </si>
  <si>
    <t>Turbo_100197</t>
  </si>
  <si>
    <t>YC_ODD-CHP-DIP-PLT</t>
  </si>
  <si>
    <t>Turbo_100184</t>
  </si>
  <si>
    <t>JBS_TAT-037</t>
  </si>
  <si>
    <t>L&amp;L_LLHPL807</t>
  </si>
  <si>
    <t>noritake_NT4277M</t>
  </si>
  <si>
    <t>JBS_WEN-066</t>
  </si>
  <si>
    <t>kansai_Frosted Glass</t>
  </si>
  <si>
    <t>Turbo_100028</t>
  </si>
  <si>
    <t>tram_TT23081005</t>
  </si>
  <si>
    <t>Turbo_100120</t>
  </si>
  <si>
    <t>Turbo_100057</t>
  </si>
  <si>
    <t>Audionic_ B-770</t>
  </si>
  <si>
    <t>shopingmania_Ruby Necklace &amp; Earrings Set</t>
  </si>
  <si>
    <t>sputnik_179/2-10</t>
  </si>
  <si>
    <t>Dany39525871458523879523</t>
  </si>
  <si>
    <t>AUDIONIC6-954217-548944</t>
  </si>
  <si>
    <t>MEGUIAR_G10307</t>
  </si>
  <si>
    <t>HR_Masala Moong Dal 200g</t>
  </si>
  <si>
    <t>BK1080200CF</t>
  </si>
  <si>
    <t>AM-Light Beige Suit APS-5100-Medium</t>
  </si>
  <si>
    <t>AM-Sky Blue Shalwar Suit APS-5100-Medium</t>
  </si>
  <si>
    <t>PucaM_SS-15-BROWN-44</t>
  </si>
  <si>
    <t>AM-White Cotton Shalwar Suit  AES-1067-Medium</t>
  </si>
  <si>
    <t>HP P1102 - White_18</t>
  </si>
  <si>
    <t>shoppers stop_MagicGlass-3</t>
  </si>
  <si>
    <t>AKL_A131130486_SS-183_Peach</t>
  </si>
  <si>
    <t>sputnik_701/D14-11</t>
  </si>
  <si>
    <t>Samsung Metro 312 SM-B312E</t>
  </si>
  <si>
    <t>redspot_9789696230144</t>
  </si>
  <si>
    <t>redspot_9789810841492</t>
  </si>
  <si>
    <t>redspot_9789696230106</t>
  </si>
  <si>
    <t>redspot_9810452144</t>
  </si>
  <si>
    <t>redspot_9789810780159</t>
  </si>
  <si>
    <t>redspot_9789810477189</t>
  </si>
  <si>
    <t>redspot_9789696230069</t>
  </si>
  <si>
    <t>redspot_9789696230205</t>
  </si>
  <si>
    <t>redspot_9789810517359</t>
  </si>
  <si>
    <t>redspot_9789696230137</t>
  </si>
  <si>
    <t>redspot_9810824280</t>
  </si>
  <si>
    <t>redspot_9810477198</t>
  </si>
  <si>
    <t>Q MOBILE Noir W50</t>
  </si>
  <si>
    <t>AKL_A131128810_SS-91_Green</t>
  </si>
  <si>
    <t>AKL_A131130512_SS-164_Grey</t>
  </si>
  <si>
    <t>amnaismail_AIL-377-B</t>
  </si>
  <si>
    <t>ajmery_AJ-123-XL</t>
  </si>
  <si>
    <t>QMobile Noir X350 White - LW</t>
  </si>
  <si>
    <t>BB_KIDSHD_PRI</t>
  </si>
  <si>
    <t>kcc_Social Pocket Perfume</t>
  </si>
  <si>
    <t xml:space="preserve">rute2_Coenzyme Q-10 </t>
  </si>
  <si>
    <t>Life source_GM-300</t>
  </si>
  <si>
    <t>Lunar_smart</t>
  </si>
  <si>
    <t>HR_Nimbu Masala 200g</t>
  </si>
  <si>
    <t>CK_730-Vest-Medium</t>
  </si>
  <si>
    <t>mau_111033</t>
  </si>
  <si>
    <t>Emo_S-26858-42</t>
  </si>
  <si>
    <t>UC_Mustard-tt-S</t>
  </si>
  <si>
    <t>Hstyle_HW-2016175</t>
  </si>
  <si>
    <t>samsung_ETA-U90JWSL_42</t>
  </si>
  <si>
    <t>audionic6-954217-564364</t>
  </si>
  <si>
    <t>BB_KIDSHD_HORS</t>
  </si>
  <si>
    <t>PucaM_SS-2041-BLACK GREEN-41</t>
  </si>
  <si>
    <t>PucaM_STARZ-NAVY -44</t>
  </si>
  <si>
    <t>vitamin_Dark Circles</t>
  </si>
  <si>
    <t>vitamin_Vita Zinc</t>
  </si>
  <si>
    <t>osaka_24W SPIRAL</t>
  </si>
  <si>
    <t>noritake_NT4276M</t>
  </si>
  <si>
    <t>Karak_Honey 1 Kg</t>
  </si>
  <si>
    <t>Rubian_usb-fan-08</t>
  </si>
  <si>
    <t>bata_6616942-39-6</t>
  </si>
  <si>
    <t>CBS_9780071701723</t>
  </si>
  <si>
    <t>CBS_9780071464987</t>
  </si>
  <si>
    <t>Fpakistan_FP040</t>
  </si>
  <si>
    <t>mau_112936</t>
  </si>
  <si>
    <t>Dynasty_Marvel By Dynasty-Off-White</t>
  </si>
  <si>
    <t>Xenium_WA-201637</t>
  </si>
  <si>
    <t>kreations_VN 10-M</t>
  </si>
  <si>
    <t>Atiqa_ASLE-07</t>
  </si>
  <si>
    <t>pny_OU3 -32GB</t>
  </si>
  <si>
    <t>osaka_12.5W LED BULB</t>
  </si>
  <si>
    <t>qzs_black &amp; charcoal V shirt</t>
  </si>
  <si>
    <t>AKL_A131128840_SS-44_Green</t>
  </si>
  <si>
    <t>AKL_A131128726_SS-63_Beige</t>
  </si>
  <si>
    <t>AKL_A131130488_SS-31_Peach</t>
  </si>
  <si>
    <t>Audionic_LT-488</t>
  </si>
  <si>
    <t>Audionic_Studio 4</t>
  </si>
  <si>
    <t>dynasty_Snow Berry-Black</t>
  </si>
  <si>
    <t>Teenz_E-H12</t>
  </si>
  <si>
    <t>vitamin_Ultra Muscle</t>
  </si>
  <si>
    <t>ihijab_CN017</t>
  </si>
  <si>
    <t>liberty_9780982423813</t>
  </si>
  <si>
    <t>Audionic_Rb 104</t>
  </si>
  <si>
    <t>scent_CALVIN KLEIN FRESH 75ML</t>
  </si>
  <si>
    <t>HOS_CKETW100</t>
  </si>
  <si>
    <t>J&amp;J_JJNR19</t>
  </si>
  <si>
    <t>J&amp;J_JJNR20</t>
  </si>
  <si>
    <t>osaka_5.5W LED BULB</t>
  </si>
  <si>
    <t>jackpot_JP-13</t>
  </si>
  <si>
    <t>kcc_summer</t>
  </si>
  <si>
    <t>PucaM_SS-2041-BLACK GREEN-42</t>
  </si>
  <si>
    <t>AKL_131699939_FMSG001-Dark Grey</t>
  </si>
  <si>
    <t>col qadri_Sentinels In The Sky</t>
  </si>
  <si>
    <t>PHILIPS_HAIR TRIMMER QC 5130/15</t>
  </si>
  <si>
    <t>RS_Sohan Halwa_Tin-450 GM</t>
  </si>
  <si>
    <t>Audionic_ECCO AH-715</t>
  </si>
  <si>
    <t>sre_Omnivoltaic</t>
  </si>
  <si>
    <t>Gasonline-MPT-205-MUSTARD-32</t>
  </si>
  <si>
    <t>Turbo_100157</t>
  </si>
  <si>
    <t>majestic_15 Pieces Cookware Set</t>
  </si>
  <si>
    <t>samsung_ETA-U90JWSN_44</t>
  </si>
  <si>
    <t>KI_bedsheet-2158</t>
  </si>
  <si>
    <t>L&amp;S_meh006</t>
  </si>
  <si>
    <t>L&amp;S_meh004</t>
  </si>
  <si>
    <t>kcc_Harmony Perfumed Talcum Powder-100gm</t>
  </si>
  <si>
    <t>Mochi_MW-723-GR</t>
  </si>
  <si>
    <t>vitamin_Grape Seed Antioxidant Formula</t>
  </si>
  <si>
    <t>Audionic X-BOOM 5 White</t>
  </si>
  <si>
    <t>Lunar Lr010</t>
  </si>
  <si>
    <t>ESPICO_Sports Bra-Black-Free size</t>
  </si>
  <si>
    <t>ESPICO_Seamless-Skin-Free size</t>
  </si>
  <si>
    <t>kcc_cool</t>
  </si>
  <si>
    <t>gree_12LM4</t>
  </si>
  <si>
    <t>ajmery_DE-2</t>
  </si>
  <si>
    <t>ajmery_CHD-109</t>
  </si>
  <si>
    <t>SA_302024-15.5</t>
  </si>
  <si>
    <t>Salience_SS111-L</t>
  </si>
  <si>
    <t>GG_RTW012-Large</t>
  </si>
  <si>
    <t>sst_Finch 2-Regular fit-Large</t>
  </si>
  <si>
    <t>vitamin_Acne Cream</t>
  </si>
  <si>
    <t>cn_clc_ AS-220RTS</t>
  </si>
  <si>
    <t>rebelz_Crazy Folk 6 Subjects Notebook</t>
  </si>
  <si>
    <t>Atiqa_AB-9</t>
  </si>
  <si>
    <t>mau_115173</t>
  </si>
  <si>
    <t>mau_117445</t>
  </si>
  <si>
    <t>mau_111041</t>
  </si>
  <si>
    <t>tcl_ 24 inch D2720 HD Ready LED TV</t>
  </si>
  <si>
    <t>sstop_iflashotg3in1</t>
  </si>
  <si>
    <t>vitamin_Vita Growth</t>
  </si>
  <si>
    <t>cr_CHAAR MAGHAZ</t>
  </si>
  <si>
    <t>cr_SOUNF (SWEET)</t>
  </si>
  <si>
    <t>bata_comfit-8647502-42-8</t>
  </si>
  <si>
    <t>Lunar Kb Expert Usb</t>
  </si>
  <si>
    <t>rute2_2820</t>
  </si>
  <si>
    <t>bata_comfit-8614096-40-6</t>
  </si>
  <si>
    <t>bata_comfit-8647502-44-10</t>
  </si>
  <si>
    <t>Audionic6-954217-519876</t>
  </si>
  <si>
    <t>vitamin_Acne Cure FaceWash</t>
  </si>
  <si>
    <t>ZM_NC1500</t>
  </si>
  <si>
    <t>Emo_HST-28676-XL</t>
  </si>
  <si>
    <t>cr_PLUM IRANI (SWEET)-200 GM</t>
  </si>
  <si>
    <t xml:space="preserve">vitamin_265 </t>
  </si>
  <si>
    <t>emo_Emo-CS-28598-32</t>
  </si>
  <si>
    <t>samsung_EP-PG920I-S6_28</t>
  </si>
  <si>
    <t>ajmery_GRA-3-AJ-M</t>
  </si>
  <si>
    <t>Dynasty_York By Dynasty-Charcoal</t>
  </si>
  <si>
    <t>Dynasty_Marvel By Dynasty-Navy</t>
  </si>
  <si>
    <t>rute2_6060</t>
  </si>
  <si>
    <t>bata_comfit-8613714-42-8</t>
  </si>
  <si>
    <t>Philips HR1600_00</t>
  </si>
  <si>
    <t>Apple iPhone 6S Plus 128GB</t>
  </si>
  <si>
    <t>JBS_OMA-303</t>
  </si>
  <si>
    <t>JBS_OMA-137</t>
  </si>
  <si>
    <t>JBS_OMA-048</t>
  </si>
  <si>
    <t>JBS_ROS-076</t>
  </si>
  <si>
    <t>JBS_SZ-004</t>
  </si>
  <si>
    <t xml:space="preserve">Braun_Hair Straightener ES-1 </t>
  </si>
  <si>
    <t>MACBOOK AIR 13-INCH 256 GB Flash Drive</t>
  </si>
  <si>
    <t>haier_24LK</t>
  </si>
  <si>
    <t>R&amp;I_eInverter Series 18000BTU</t>
  </si>
  <si>
    <t>kkc_Electric Mosquito Destroyer Set</t>
  </si>
  <si>
    <t>BB_001</t>
  </si>
  <si>
    <t>JBS_TAT-187</t>
  </si>
  <si>
    <t>Veet_6</t>
  </si>
  <si>
    <t>Audionic9-542175-10682</t>
  </si>
  <si>
    <t>vitamin_Children Vitamins</t>
  </si>
  <si>
    <t>HR_Plain Bhujia 200g</t>
  </si>
  <si>
    <t>HR_Chilli Chatak Lachha 200g</t>
  </si>
  <si>
    <t>JBS_SL-STOR-039</t>
  </si>
  <si>
    <t xml:space="preserve">Q&amp;Q_RP00J010Y </t>
  </si>
  <si>
    <t>Xenium_PFF-2016140</t>
  </si>
  <si>
    <t>closed</t>
  </si>
  <si>
    <t>Life source_LS-5001</t>
  </si>
  <si>
    <t>Hstyle_HW-2016141</t>
  </si>
  <si>
    <t>kaliz_3 IN 1</t>
  </si>
  <si>
    <t>Emo_SS-21775-43</t>
  </si>
  <si>
    <t>3m_70005045094</t>
  </si>
  <si>
    <t>ISN's 100% Whey Protein Chocolate</t>
  </si>
  <si>
    <t>HR_Mint Lachha 200g</t>
  </si>
  <si>
    <t>HR_Kaju Mixture 200g</t>
  </si>
  <si>
    <t>Mochi_MW-703-CL Black</t>
  </si>
  <si>
    <t>kke_SCF68317</t>
  </si>
  <si>
    <t>Hawks_A41-Green-XL</t>
  </si>
  <si>
    <t>elite_EFP-402</t>
  </si>
  <si>
    <t>cr_NAAR DRY DATES(200GM)</t>
  </si>
  <si>
    <t>sputnik_749/D14-8</t>
  </si>
  <si>
    <t>vitamin_Eye Formula</t>
  </si>
  <si>
    <t>ajmery_SA-PP3</t>
  </si>
  <si>
    <t>kreations_VN 10-L</t>
  </si>
  <si>
    <t>samsung_B600BC_11</t>
  </si>
  <si>
    <t>ld_fruit-STRAWBERRY</t>
  </si>
  <si>
    <t>kkc_Lavender Push n Fresh Set</t>
  </si>
  <si>
    <t>WE_MA16</t>
  </si>
  <si>
    <t>EGO_E02368-SML-PR00-S</t>
  </si>
  <si>
    <t>ci_A023-L</t>
  </si>
  <si>
    <t>philips_HR1538_63</t>
  </si>
  <si>
    <t>Relaxsit_RS-44</t>
  </si>
  <si>
    <t>BO_ty901-red</t>
  </si>
  <si>
    <t>UK_Namkino Spicy Namak Paray 180 Gms</t>
  </si>
  <si>
    <t>BK1110200CF</t>
  </si>
  <si>
    <t>philips_HR1613_67</t>
  </si>
  <si>
    <t>AKL_GFTR109-L</t>
  </si>
  <si>
    <t>pak_MP-4</t>
  </si>
  <si>
    <t>AKL_A131130469_SS-179_Pink</t>
  </si>
  <si>
    <t>Relaxsit_RS-38</t>
  </si>
  <si>
    <t>Dany72474879523146147852-1</t>
  </si>
  <si>
    <t>AM-Sky Blue Shalwar Suit APS-5100-Large</t>
  </si>
  <si>
    <t>naushemian_0012-L</t>
  </si>
  <si>
    <t>kcc_sandalwood</t>
  </si>
  <si>
    <t>Farah_6-A</t>
  </si>
  <si>
    <t>Farah_7-B</t>
  </si>
  <si>
    <t>dawlance_Microwave Oven MD-7 - 20 litres</t>
  </si>
  <si>
    <t>Rajesh_RAJ68</t>
  </si>
  <si>
    <t>Aleesa_ALG-16-4092-M</t>
  </si>
  <si>
    <t>Haier_Klassic Neon T20</t>
  </si>
  <si>
    <t>Samsung Galaxy J1 Ace</t>
  </si>
  <si>
    <t>kcc_Mushk-ul-Hind</t>
  </si>
  <si>
    <t>KCC_KCC_OASIS APPLE</t>
  </si>
  <si>
    <t>MYWALET_MW-038-BROWN</t>
  </si>
  <si>
    <t>Emo_PS-28554-M</t>
  </si>
  <si>
    <t>CK_530-Boxer-Large</t>
  </si>
  <si>
    <t>BO_Piano-1</t>
  </si>
  <si>
    <t>s_tv_KDL-50W800C</t>
  </si>
  <si>
    <t>MEGUIAR_G17216</t>
  </si>
  <si>
    <t>itter_AB 1219</t>
  </si>
  <si>
    <t>bed&amp;rest_Pony Parade</t>
  </si>
  <si>
    <t>Q&amp;Q_F303-405Y</t>
  </si>
  <si>
    <t>Q&amp;Q_F105-403Y</t>
  </si>
  <si>
    <t>Mochi_MW-712-CL</t>
  </si>
  <si>
    <t>Audionic6-954217-514581</t>
  </si>
  <si>
    <t>UK_ Gift Box Almond Patisa 500 Gms</t>
  </si>
  <si>
    <t>casio_MTP-E305D-2AVDF</t>
  </si>
  <si>
    <t>kcc_Xtreme Tempted Men Shower Gel</t>
  </si>
  <si>
    <t>HOS_IMPFW100</t>
  </si>
  <si>
    <t>cr_PAN MASALA ( SWEET)-500 GM</t>
  </si>
  <si>
    <t>Haier i70</t>
  </si>
  <si>
    <t>liberty_9780719560057</t>
  </si>
  <si>
    <t>liberty_9788129111241</t>
  </si>
  <si>
    <t>Audionic_BT-230</t>
  </si>
  <si>
    <t>BO_shovel-truck-orange</t>
  </si>
  <si>
    <t>BO_medicalkit-CR-12</t>
  </si>
  <si>
    <t>kcc_jasmine</t>
  </si>
  <si>
    <t>ajmery_RAJ-P3-M</t>
  </si>
  <si>
    <t>ISN's 100% Whey Protein - Pack of 2</t>
  </si>
  <si>
    <t>UK_Ramdan Gift Box 2</t>
  </si>
  <si>
    <t>UK_Soan Papdi Chocolate 250 Gms</t>
  </si>
  <si>
    <t>JBS_WEN-062</t>
  </si>
  <si>
    <t>AC_ac38d-black</t>
  </si>
  <si>
    <t>hol_D1</t>
  </si>
  <si>
    <t>Teenz_P-1006</t>
  </si>
  <si>
    <t>ihijab_PN038</t>
  </si>
  <si>
    <t>Rajesh_RAJ020</t>
  </si>
  <si>
    <t>Audionic Max-550</t>
  </si>
  <si>
    <t>HR_Heeng Jeera Peanuts 200g</t>
  </si>
  <si>
    <t>Audionic Vision 9</t>
  </si>
  <si>
    <t>MYWALET_MW-001-D2-BROWN</t>
  </si>
  <si>
    <t>JBS_SL-STOR-004</t>
  </si>
  <si>
    <t>Fpakistan_FP034</t>
  </si>
  <si>
    <t>Farah_2-A</t>
  </si>
  <si>
    <t>mm_AG-697</t>
  </si>
  <si>
    <t>HOS_JLSW100</t>
  </si>
  <si>
    <t>HOS_DVFCWW100</t>
  </si>
  <si>
    <t>mau_118103</t>
  </si>
  <si>
    <t>Oriflame_30719</t>
  </si>
  <si>
    <t>vitamin_Super Ginseng 800</t>
  </si>
  <si>
    <t>Rubian_usb-lamp-fan</t>
  </si>
  <si>
    <t>s_tv_KDL-43W800C</t>
  </si>
  <si>
    <t>RUB_Kingston_16 gb USB Flash drive</t>
  </si>
  <si>
    <t>QmobileNoir i1</t>
  </si>
  <si>
    <t>samsung_ EO-EG920BW_75</t>
  </si>
  <si>
    <t>AKL_A131130466_SS-177_Grey</t>
  </si>
  <si>
    <t>kcc_blaze</t>
  </si>
  <si>
    <t>AKL_A131128760_SS-21_Black</t>
  </si>
  <si>
    <t>HR_Falahari Mixture 200g</t>
  </si>
  <si>
    <t>UK_Cake Rusk Original 700 Gms</t>
  </si>
  <si>
    <t>UK_Cake Rusk Sugar Free 350 Gms</t>
  </si>
  <si>
    <t>UK_Gift Box Kaju Katli 500 Gms</t>
  </si>
  <si>
    <t>UK_Gift Box Kaju Katli 300 Gms</t>
  </si>
  <si>
    <t>cr_ALMOND SALTED-200 GM</t>
  </si>
  <si>
    <t xml:space="preserve">osaka_15W SPIRAL </t>
  </si>
  <si>
    <t xml:space="preserve">osaka_11W SPIRAL </t>
  </si>
  <si>
    <t>b&amp;d_White Light Weight Iron  F150</t>
  </si>
  <si>
    <t>Nokia 215</t>
  </si>
  <si>
    <t>b&amp;d_Heavy Weight Iron F500</t>
  </si>
  <si>
    <t>pak_C-5</t>
  </si>
  <si>
    <t>stinnos_957</t>
  </si>
  <si>
    <t>UC_SP-065-XL</t>
  </si>
  <si>
    <t>J&amp;J_JJPS-001S</t>
  </si>
  <si>
    <t>crest_Pelikano Junior Fountain Pen</t>
  </si>
  <si>
    <t>anex_AG 18</t>
  </si>
  <si>
    <t>Test Hazir Product-Karachi</t>
  </si>
  <si>
    <t>test-product-00</t>
  </si>
  <si>
    <t>J&amp;J_JJFC-012</t>
  </si>
  <si>
    <t>AKL_DL-07-BROWN</t>
  </si>
  <si>
    <t>J&amp;J_JJFC-004</t>
  </si>
  <si>
    <t>bata_comfit-8617096-44-10</t>
  </si>
  <si>
    <t>HR_Aloo Bhujia 200g</t>
  </si>
  <si>
    <t>Hstyle_HW-2016151</t>
  </si>
  <si>
    <t>QmobileNoir i2</t>
  </si>
  <si>
    <t>greenroot_Husn-E-Yousuf</t>
  </si>
  <si>
    <t>L&amp;S_meh002</t>
  </si>
  <si>
    <t>Dawlance_LVS-15 1ton</t>
  </si>
  <si>
    <t>Hstyle_HW-2016148</t>
  </si>
  <si>
    <t>bata_comfit-8719091-43-9</t>
  </si>
  <si>
    <t>ajmery_AJ-123-M</t>
  </si>
  <si>
    <t>sst_JORDAN-Slim Fit-M</t>
  </si>
  <si>
    <t>sputnik_177/9-9</t>
  </si>
  <si>
    <t>UK_Nan Khatai Original 360 Gms</t>
  </si>
  <si>
    <t>jackpot_JP-719B</t>
  </si>
  <si>
    <t>greenroot_rose water 100ml</t>
  </si>
  <si>
    <t>cr_CHANA BLACK SUPER-500 GM</t>
  </si>
  <si>
    <t>greenroot_Mix Pickle</t>
  </si>
  <si>
    <t>greenroot_Lemon Pickle</t>
  </si>
  <si>
    <t>greenroot_Natural Khawa tea 50gm</t>
  </si>
  <si>
    <t>samsung_EP-TA20U_51</t>
  </si>
  <si>
    <t>vitamin_Breast Enlargement</t>
  </si>
  <si>
    <t>hijabh_Jilbab-798-52x</t>
  </si>
  <si>
    <t>vitamin_Vitamin C &amp; Lemon Cream</t>
  </si>
  <si>
    <t>sputnik_815/14-10</t>
  </si>
  <si>
    <t>Veet_7</t>
  </si>
  <si>
    <t>StripyInterior_Disney Cars Rug</t>
  </si>
  <si>
    <t>iPhone SE-64GB</t>
  </si>
  <si>
    <t>GG_RTW012-Small</t>
  </si>
  <si>
    <t>R&amp;I_Chopper CH-580</t>
  </si>
  <si>
    <t>UK_Namkino Coated Peanuts 200 Gms</t>
  </si>
  <si>
    <t>Rajesh_RAJ019</t>
  </si>
  <si>
    <t>rhythm_G1201S-05</t>
  </si>
  <si>
    <t>sputnik_516/9-10</t>
  </si>
  <si>
    <t>rebelz_Bright Aqua 2 Subjects Notebook</t>
  </si>
  <si>
    <t>mau_111031</t>
  </si>
  <si>
    <t>BK5110250CL</t>
  </si>
  <si>
    <t>WE_KX-TSC930CID</t>
  </si>
  <si>
    <t>Rajesh_RAJ47</t>
  </si>
  <si>
    <t>AKL_A131130499_SS-153_Blue</t>
  </si>
  <si>
    <t>Elan_S-M034</t>
  </si>
  <si>
    <t>Mochi_MB-808-BB-36</t>
  </si>
  <si>
    <t>casio_MRW-200H-1BVDF</t>
  </si>
  <si>
    <t>sputnik_701/5-10</t>
  </si>
  <si>
    <t>Maguari_KTS1/A_1</t>
  </si>
  <si>
    <t>3m_08840 Sound</t>
  </si>
  <si>
    <t>RUB_Kemei_KM-580 A</t>
  </si>
  <si>
    <t>Royal_Emperor (W/Proof) 56</t>
  </si>
  <si>
    <t>Bold_Spice</t>
  </si>
  <si>
    <t>Rajesh_Travel Steam Iron</t>
  </si>
  <si>
    <t>UK_ Cake Rusk Original 350 Gms</t>
  </si>
  <si>
    <t>RUB_Rubian Massager</t>
  </si>
  <si>
    <t>sputnik_1340/2DT 10T-10</t>
  </si>
  <si>
    <t>sputnik_1340/2DT 10T-9</t>
  </si>
  <si>
    <t>shubinak_SM-WWT-34-15-S</t>
  </si>
  <si>
    <t>Elan_S-M017</t>
  </si>
  <si>
    <t>Rajesh_RAJ43</t>
  </si>
  <si>
    <t>L&amp;L_LLABF722</t>
  </si>
  <si>
    <t>greenroot_Hair Growth Oil</t>
  </si>
  <si>
    <t>bata_dor-6616871-37-4</t>
  </si>
  <si>
    <t>AKL_GMTP005_Green-L</t>
  </si>
  <si>
    <t>dawlance_Toscana15 INVERTER 1.0 Ton AC</t>
  </si>
  <si>
    <t>Lacie_9000146</t>
  </si>
  <si>
    <t>Al-Bakio_1A170</t>
  </si>
  <si>
    <t>gree_18LM4</t>
  </si>
  <si>
    <t>kcc_sweethome</t>
  </si>
  <si>
    <t>Rajesh_Black Glue Gun</t>
  </si>
  <si>
    <t>stitchers_TnT 033-M</t>
  </si>
  <si>
    <t>QMobile Power 1000</t>
  </si>
  <si>
    <t>salience_SK101-M</t>
  </si>
  <si>
    <t>Emo_BT-28364-M</t>
  </si>
  <si>
    <t>asimjofa_AJL-4B</t>
  </si>
  <si>
    <t>Rajesh_RAJ76</t>
  </si>
  <si>
    <t xml:space="preserve">Elite_Self Balancing Electric Scooter </t>
  </si>
  <si>
    <t>Seven Star_KB-Mix5</t>
  </si>
  <si>
    <t>sanasafinaz_march16_2A-Nationwide Delivery</t>
  </si>
  <si>
    <t>sanasafinaz_march16_10A-Nationwide Delivery</t>
  </si>
  <si>
    <t>sanasafinaz_march16_7A-Nationwide Delivery</t>
  </si>
  <si>
    <t>HH-arabis_0120-JC-81_Black-54</t>
  </si>
  <si>
    <t>Samsung Galaxy Grand Prime G530H</t>
  </si>
  <si>
    <t>Emo-MH-13511 Blue Striped Cotton HoodieLarge</t>
  </si>
  <si>
    <t>vitamin_Whitening Honey &amp; Almond Nourishment Cream</t>
  </si>
  <si>
    <t>vitamin_Whitening Apricot Scrub</t>
  </si>
  <si>
    <t>Posh_Band CS0159-16</t>
  </si>
  <si>
    <t>bata_6614943-39-6</t>
  </si>
  <si>
    <t>R&amp;I_Homage Inverter 1200VA</t>
  </si>
  <si>
    <t>BK1010200CF</t>
  </si>
  <si>
    <t>BK1100200CF</t>
  </si>
  <si>
    <t>BK1050200CF</t>
  </si>
  <si>
    <t>s_tv_KDL-60W600B</t>
  </si>
  <si>
    <t>dawlance_Toscana30 INVERTER 1.5 Ton AC</t>
  </si>
  <si>
    <t>Rubian_usb-fan-010</t>
  </si>
  <si>
    <t>Q MOBILE S5 Lite</t>
  </si>
  <si>
    <t>AT-ABC123P2-36</t>
  </si>
  <si>
    <t>AT-GP-15</t>
  </si>
  <si>
    <t>LALA_SSE-09B</t>
  </si>
  <si>
    <t>MEGUIAR_G18516</t>
  </si>
  <si>
    <t>R&amp;I_HIC-101</t>
  </si>
  <si>
    <t>kcc_urban</t>
  </si>
  <si>
    <t>Samsung Galaxy A5 A510F (2016)</t>
  </si>
  <si>
    <t>Emo-WB-25527 Black Wool Long CoatMedium</t>
  </si>
  <si>
    <t>qmobile_A1</t>
  </si>
  <si>
    <t>samsung_32J4100</t>
  </si>
  <si>
    <t>UC_Pack of 2 R-neck (RW)-XL</t>
  </si>
  <si>
    <t>Raf_RQ-15305-M</t>
  </si>
  <si>
    <t>Am-PTV_AES-1057-M</t>
  </si>
  <si>
    <t>The Vitamin Company Kojic Acid Whitening Cream 40GM</t>
  </si>
  <si>
    <t>vers_Soft Skin Revival Lotion-150ml</t>
  </si>
  <si>
    <t>J&amp;J_JJNR32</t>
  </si>
  <si>
    <t>HOS-m_CKOM100</t>
  </si>
  <si>
    <t>Ego-E02403-FR0-Boundaries-M</t>
  </si>
  <si>
    <t>ajmery_BAT-3-XL</t>
  </si>
  <si>
    <t>Emo_S-25758-42</t>
  </si>
  <si>
    <t>sap_Flip Flops with Glass-7</t>
  </si>
  <si>
    <t>we_VG1</t>
  </si>
  <si>
    <t>Q&amp;Q_Q399-002Y</t>
  </si>
  <si>
    <t>ST_1402_W_P</t>
  </si>
  <si>
    <t>West Point_WF-3119</t>
  </si>
  <si>
    <t>Elan_S-M032</t>
  </si>
  <si>
    <t>stitchers_TnT 012-S</t>
  </si>
  <si>
    <t>liberty_9781445448046</t>
  </si>
  <si>
    <t>Philips_HP8117</t>
  </si>
  <si>
    <t>ST_B1771W_35</t>
  </si>
  <si>
    <t>casio_MTP-1303L-1AVDF</t>
  </si>
  <si>
    <t>SCIFI_Cars_SC4203CFR</t>
  </si>
  <si>
    <t>SCIFI_Spider Man_SC4203SPD</t>
  </si>
  <si>
    <t>lenovo_59435963</t>
  </si>
  <si>
    <t>qzs_Red &amp; Black Stylish Zipper Hoodie</t>
  </si>
  <si>
    <t>emo_Emo-S-19717-M</t>
  </si>
  <si>
    <t>Paramount_9789694947525</t>
  </si>
  <si>
    <t>mohas_MH S1-32</t>
  </si>
  <si>
    <t>Rajesh_RAJ013</t>
  </si>
  <si>
    <t xml:space="preserve">Audionic_LT-475 </t>
  </si>
  <si>
    <t>hol_B-05</t>
  </si>
  <si>
    <t>hol_B-68F-34</t>
  </si>
  <si>
    <t>R-tree_RTP051-34</t>
  </si>
  <si>
    <t>R-tree_RTP056-34</t>
  </si>
  <si>
    <t>Aleesa_ALG-SRT1-M</t>
  </si>
  <si>
    <t>TM_TM/BRF-004-M</t>
  </si>
  <si>
    <t>duma_2055916556699</t>
  </si>
  <si>
    <t>duma_4561254076083</t>
  </si>
  <si>
    <t>duma_2055916556897</t>
  </si>
  <si>
    <t>kcc_Paradise Perfumed Talcum Powder-200gm</t>
  </si>
  <si>
    <t>kcc_Xtreme Horizon Men Shower Gel</t>
  </si>
  <si>
    <t>ajmery_FT-010</t>
  </si>
  <si>
    <t>ESPICO_Multi Set-Red-34</t>
  </si>
  <si>
    <t>Teenz_E-1545-8</t>
  </si>
  <si>
    <t>US-MSAC-08</t>
  </si>
  <si>
    <t>CA_shirt-Medium</t>
  </si>
  <si>
    <t>CA_shirt-Large</t>
  </si>
  <si>
    <t>amnaismail_AIL-378-B</t>
  </si>
  <si>
    <t>CK_530-Vest-Small</t>
  </si>
  <si>
    <t>Farah_4-B</t>
  </si>
  <si>
    <t>shubinak_SSW14-Scarf-14A</t>
  </si>
  <si>
    <t>Fcafew_13295-M</t>
  </si>
  <si>
    <t>Ego_E02398-OW0-MDM</t>
  </si>
  <si>
    <t>AUDIONIC6-954127-514503</t>
  </si>
  <si>
    <t>BFk_Shark Design Denim |OF12 -3-4 yrs</t>
  </si>
  <si>
    <t>BFk_Girl's Jeans with Cross Stitch Design |OF73 -9-10Y</t>
  </si>
  <si>
    <t>USwinter_US-WGT-1-9-10Y</t>
  </si>
  <si>
    <t>ISN's 100% Whey Protein Vanilla</t>
  </si>
  <si>
    <t>Xenium_JEW-2016116</t>
  </si>
  <si>
    <t>infinix_Note 2 Grey</t>
  </si>
  <si>
    <t>Qmobile LT500</t>
  </si>
  <si>
    <t>CK_730-VestSleeves-Large</t>
  </si>
  <si>
    <t xml:space="preserve">Infinix_Hot 3 Pro X553 </t>
  </si>
  <si>
    <t>bata_leena-5178224-40-7</t>
  </si>
  <si>
    <t>BK5110250MK</t>
  </si>
  <si>
    <t>anex_AG 10</t>
  </si>
  <si>
    <t>metro_10300003-Fawn-7</t>
  </si>
  <si>
    <t>jackpot_JP-7777</t>
  </si>
  <si>
    <t>Xenium_BM-2016185</t>
  </si>
  <si>
    <t>bata_leena-6618940-41-8</t>
  </si>
  <si>
    <t>AC_ac128-black &amp; golden</t>
  </si>
  <si>
    <t>Huawei Ascend Y330 White</t>
  </si>
  <si>
    <t>Qmobile_X700i</t>
  </si>
  <si>
    <t>hyundai_HGS7250</t>
  </si>
  <si>
    <t>Dany_G7 Blaster</t>
  </si>
  <si>
    <t>kcc_force</t>
  </si>
  <si>
    <t>kcc_desire</t>
  </si>
  <si>
    <t>Psl_Quetta Gladiators Official Jersey -L</t>
  </si>
  <si>
    <t>kcc_Keen</t>
  </si>
  <si>
    <t xml:space="preserve">Infinix_Zero 3 X552 Grey </t>
  </si>
  <si>
    <t>dawlance_DWF-1600A White</t>
  </si>
  <si>
    <t>kkc_Sadalwood King Air Freshener</t>
  </si>
  <si>
    <t>CK_530-Underwear-Large</t>
  </si>
  <si>
    <t>R-tree_RTP050-32</t>
  </si>
  <si>
    <t>dawlance_DWEK-8212</t>
  </si>
  <si>
    <t>sencor_SWK 1053BK</t>
  </si>
  <si>
    <t xml:space="preserve">greenroot_Premature Grey Oil </t>
  </si>
  <si>
    <t>greenroot_Herbal Hair Shampoo (500ml)</t>
  </si>
  <si>
    <t>greenroot_Clear Acne Face Wash</t>
  </si>
  <si>
    <t>Hstyle_HW-2016174</t>
  </si>
  <si>
    <t>Hstyle_HW-2016161</t>
  </si>
  <si>
    <t>J&amp;J_JJNR15</t>
  </si>
  <si>
    <t>kcc_Romance</t>
  </si>
  <si>
    <t>kcc_asool</t>
  </si>
  <si>
    <t>kcc_Sweet Moments</t>
  </si>
  <si>
    <t>kcc_Wadi-e-Almas</t>
  </si>
  <si>
    <t>kcc_Paris</t>
  </si>
  <si>
    <t>kcc_Spring</t>
  </si>
  <si>
    <t>kcc_Berrylicious</t>
  </si>
  <si>
    <t>kcc_Oudh-ul-Arabia</t>
  </si>
  <si>
    <t>dany_Dany PC-1625 Blister</t>
  </si>
  <si>
    <t>cr_APRICOT-200 GM</t>
  </si>
  <si>
    <t>hol_B-67C-36</t>
  </si>
  <si>
    <t>sst_Boomerang-Slim Fit-Medium</t>
  </si>
  <si>
    <t>PC_1P SP CRW-006</t>
  </si>
  <si>
    <t>alpina_Juice Extractor SF-3008</t>
  </si>
  <si>
    <t xml:space="preserve">b&amp;d_Chopper FX 350  </t>
  </si>
  <si>
    <t>amnaismail_AIL-383-A</t>
  </si>
  <si>
    <t>Paramount_9789694949697</t>
  </si>
  <si>
    <t>UC_Charcoal -tt-XL</t>
  </si>
  <si>
    <t>UC_Purple Plain Polo-L</t>
  </si>
  <si>
    <t>Al-Bakio_1A178</t>
  </si>
  <si>
    <t>infinix_Zero 3 X552 Gold</t>
  </si>
  <si>
    <t>qzs_QZS-026-Medium</t>
  </si>
  <si>
    <t>ashbroe_ABLW-160</t>
  </si>
  <si>
    <t>ashbroe_ABGW-130</t>
  </si>
  <si>
    <t>FV_bmk-320-32</t>
  </si>
  <si>
    <t>qzs_Green And Grey Stylish T-Shirt</t>
  </si>
  <si>
    <t>ajmery_BAT-3-L</t>
  </si>
  <si>
    <t>JBS_TAT-212</t>
  </si>
  <si>
    <t>Fpakistan_FP010</t>
  </si>
  <si>
    <t>sputnik_886/2M-9</t>
  </si>
  <si>
    <t>samsung_EP-TA20P_46</t>
  </si>
  <si>
    <t>rub_Yunteng_YT-1299</t>
  </si>
  <si>
    <t>sstop_3mcable</t>
  </si>
  <si>
    <t>Elan_W-M020</t>
  </si>
  <si>
    <t>Samsung E1282 Duos</t>
  </si>
  <si>
    <t xml:space="preserve">Edifier_ H280 </t>
  </si>
  <si>
    <t>gree_18CZ8</t>
  </si>
  <si>
    <t>nasgas_NWD-130</t>
  </si>
  <si>
    <t>J&amp;J_JJNR36</t>
  </si>
  <si>
    <t>Edifier_Head phone K680</t>
  </si>
  <si>
    <t>Emo_S-25758-44</t>
  </si>
  <si>
    <t>cr_ALMOND SALTED-500 GM</t>
  </si>
  <si>
    <t>cr_PISTA SALTED-500 GM</t>
  </si>
  <si>
    <t>cr_CASHEW NUT ROASTED-500 GM</t>
  </si>
  <si>
    <t>cr_WALNUT-200 GM</t>
  </si>
  <si>
    <t>Rajesh_RAJ005</t>
  </si>
  <si>
    <t>UC_Sp-046-Small</t>
  </si>
  <si>
    <t xml:space="preserve">greenroot_Natural Aloe Vera </t>
  </si>
  <si>
    <t>greenroot_Fit Aura 7 Lite</t>
  </si>
  <si>
    <t>Ego_E02436-BK0-Black-LRG</t>
  </si>
  <si>
    <t>Hawks_A3-Brown_43</t>
  </si>
  <si>
    <t>asimjofaeanew_1B</t>
  </si>
  <si>
    <t>dwm_City K2G271C3 Watch</t>
  </si>
  <si>
    <t>Tabarruk Ihraam Box</t>
  </si>
  <si>
    <t>baritex_Ihram Adult</t>
  </si>
  <si>
    <t>ajmery_GRA-3-AJ-XL</t>
  </si>
  <si>
    <t>sst_Pontiac-Regular fit-Medium</t>
  </si>
  <si>
    <t>Cherrys_SK-501-XL</t>
  </si>
  <si>
    <t>Dynasty_Ticket By Dynasty-Mustang</t>
  </si>
  <si>
    <t>Samsung Galaxy A7</t>
  </si>
  <si>
    <t>Emo_S-25995-44</t>
  </si>
  <si>
    <t>Apple iPhone 6S Plus 16GB</t>
  </si>
  <si>
    <t>Apple iPhone 6 Plus (64GB) Gold</t>
  </si>
  <si>
    <t>QMobile S1</t>
  </si>
  <si>
    <t>jackpot_JP-997</t>
  </si>
  <si>
    <t>renna_DC-DFB-BK</t>
  </si>
  <si>
    <t>renna_DC-CWB-WN</t>
  </si>
  <si>
    <t>guess_W0430L3</t>
  </si>
  <si>
    <t>liberty_9789351050100</t>
  </si>
  <si>
    <t>sony_SLT-A58Y</t>
  </si>
  <si>
    <t>rehaab_RJ160043</t>
  </si>
  <si>
    <t>asimjofaeanew_5B</t>
  </si>
  <si>
    <t>sputnik_4761/6-8</t>
  </si>
  <si>
    <t>PucaM_FLYNET NAVY-42</t>
  </si>
  <si>
    <t>Philips_GC2730</t>
  </si>
  <si>
    <t>tram_TT20540714</t>
  </si>
  <si>
    <t>J&amp;J_JJNR26</t>
  </si>
  <si>
    <t>Xenium_WA-201641</t>
  </si>
  <si>
    <t>shoppingmania_Enamel Retro Necklace</t>
  </si>
  <si>
    <t>AKL_A131128786_SS-42_Blue</t>
  </si>
  <si>
    <t>Samsung E1207</t>
  </si>
  <si>
    <t>dawlance_Blender 600</t>
  </si>
  <si>
    <t>Veet_21</t>
  </si>
  <si>
    <t>sm-SamsungC3312</t>
  </si>
  <si>
    <t>cos_prfume_51</t>
  </si>
  <si>
    <t>Ifsha_CU-0011</t>
  </si>
  <si>
    <t>Ifsha_CU-0049</t>
  </si>
  <si>
    <t>Getiit_Fun</t>
  </si>
  <si>
    <t>sst_MUSICAL-Slim Fit-Medium</t>
  </si>
  <si>
    <t>TM_TM/BKR-003-L</t>
  </si>
  <si>
    <t>UC_Dark Navy Plain Polo-M</t>
  </si>
  <si>
    <t>greenroot_Weight plus</t>
  </si>
  <si>
    <t>hol_D2</t>
  </si>
  <si>
    <t>AKL_A131128766_SS-25_Yellow</t>
  </si>
  <si>
    <t>West point_WF-283</t>
  </si>
  <si>
    <t>Asset_MD-267-S</t>
  </si>
  <si>
    <t>bata_comfit-8617096-41-7</t>
  </si>
  <si>
    <t>B-north_8812212-6</t>
  </si>
  <si>
    <t>Samsung Galaxy A3 - A310 (2016)</t>
  </si>
  <si>
    <t>RS_Rehmat-e-Shereen Mix Mithai</t>
  </si>
  <si>
    <t>royal_Pedestal HS DBB 24" Industrial Special Guard</t>
  </si>
  <si>
    <t>dawlance_9170WB Graphite Grey</t>
  </si>
  <si>
    <t>LALA_BRK-06</t>
  </si>
  <si>
    <t>Ctees_I Love You Keychain</t>
  </si>
  <si>
    <t>greenroot_Herbal Hair Shampoo (140ml)</t>
  </si>
  <si>
    <t>Turk &amp; Fillmore_Tudoe French gold-42</t>
  </si>
  <si>
    <t>philips_HD8325/01</t>
  </si>
  <si>
    <t>JBS_SL-STOR-082</t>
  </si>
  <si>
    <t>qzs_Grey Rhombus Fleece Trousers</t>
  </si>
  <si>
    <t>Apple iPhone 6 (64GB) Silver</t>
  </si>
  <si>
    <t>Dany_Powerbank Pb-26</t>
  </si>
  <si>
    <t>Test Hazir Product 2-Islamabad</t>
  </si>
  <si>
    <t>Dany71364879523146874161</t>
  </si>
  <si>
    <t>Rajesh_Red Sauna Belt Waist Trimmer</t>
  </si>
  <si>
    <t>qzs_Check Pyjamas pack of 4</t>
  </si>
  <si>
    <t>AKL_A131130521_SS-184_Orange</t>
  </si>
  <si>
    <t>R-tree_RT2478-L</t>
  </si>
  <si>
    <t>UK_Namkino Bhujia Sev 200 Gms</t>
  </si>
  <si>
    <t>greenroot_Clear Vision</t>
  </si>
  <si>
    <t>sstop_selfiesticktripod</t>
  </si>
  <si>
    <t>Hawks_A9</t>
  </si>
  <si>
    <t>Victorinox_Bantam Red</t>
  </si>
  <si>
    <t>SSB_Belt-4-Flaks</t>
  </si>
  <si>
    <t>Bjorn_BTCLBR011</t>
  </si>
  <si>
    <t>emo_MP-28026-30</t>
  </si>
  <si>
    <t>greenroot_Premium Rose Cream</t>
  </si>
  <si>
    <t xml:space="preserve">Braun_Hand Blender Set 545 </t>
  </si>
  <si>
    <t>West Point_WF408</t>
  </si>
  <si>
    <t>Life source_LS-2002</t>
  </si>
  <si>
    <t>Audionic_DJ-107</t>
  </si>
  <si>
    <t>Atiqa_ACFP-02</t>
  </si>
  <si>
    <t>lm_READERS DIGEST MONTHLY (ASIAN)-Single Copy</t>
  </si>
  <si>
    <t>dawlance_9122 MDS Metallic Gold</t>
  </si>
  <si>
    <t>AKL_A131130473_SS-181_Blue</t>
  </si>
  <si>
    <t xml:space="preserve">Audionic_ LT-485 </t>
  </si>
  <si>
    <t>RS_Soan Papri-500gm</t>
  </si>
  <si>
    <t>Samsung Galaxy Star 2 G130</t>
  </si>
  <si>
    <t>Oriflame_22701</t>
  </si>
  <si>
    <t>Oriflame_22713</t>
  </si>
  <si>
    <t>Oriflame_22702</t>
  </si>
  <si>
    <t>Oriflame_15891</t>
  </si>
  <si>
    <t>Oriflame_31131</t>
  </si>
  <si>
    <t>hol_W-590</t>
  </si>
  <si>
    <t>kkc_Neem Oasis Prickly Heat Powder</t>
  </si>
  <si>
    <t>PucaM_SS-25-NAVY BLUE-43</t>
  </si>
  <si>
    <t>Mochi_MW-718-BR</t>
  </si>
  <si>
    <t>bata_comfit-8715506-44-10</t>
  </si>
  <si>
    <t>JBS_SL-STOR-037</t>
  </si>
  <si>
    <t>JBS_SL-STOR-029</t>
  </si>
  <si>
    <t>J&amp;J_JJR-12</t>
  </si>
  <si>
    <t>BO_talking-parrot-1</t>
  </si>
  <si>
    <t>mm_AG-3047</t>
  </si>
  <si>
    <t>jackpot_JP-803</t>
  </si>
  <si>
    <t>dawlance_MD-4N Oven</t>
  </si>
  <si>
    <t>pny_OU3 -16GB</t>
  </si>
  <si>
    <t>WE_CO4-veet-gift-1</t>
  </si>
  <si>
    <t>audionic9-542175-68799</t>
  </si>
  <si>
    <t>Greenroot_Onion  Pickle</t>
  </si>
  <si>
    <t>Greenroot_White Radish Pickle</t>
  </si>
  <si>
    <t xml:space="preserve">greenroot_Sandal Wood  Air </t>
  </si>
  <si>
    <t>greenroot_Rose Water</t>
  </si>
  <si>
    <t>kansai_Cardinal Red</t>
  </si>
  <si>
    <t>Paramount_9781444175349</t>
  </si>
  <si>
    <t>Audionic_Benz Pro-I</t>
  </si>
  <si>
    <t>Rubian_smart-watch-gt08</t>
  </si>
  <si>
    <t>bata_leena-5178224-38-5</t>
  </si>
  <si>
    <t>ajmery_GRA-3-AJ-L</t>
  </si>
  <si>
    <t>Ref-Black Shan 8088-38</t>
  </si>
  <si>
    <t>Huawei Ascend Y530 White</t>
  </si>
  <si>
    <t>Emo_SS-22057-10</t>
  </si>
  <si>
    <t>Relaxsit_RS-58</t>
  </si>
  <si>
    <t>ihijab_CAPB032</t>
  </si>
  <si>
    <t>Qmobile E4</t>
  </si>
  <si>
    <t>greenroot_Isphaghol</t>
  </si>
  <si>
    <t>bata_comfit-8647502-43-9</t>
  </si>
  <si>
    <t>AKL_A131128819_SS-109_Sea Green</t>
  </si>
  <si>
    <t>AKL_A131130501_SS-154_Purple</t>
  </si>
  <si>
    <t>AKL_A131128820_SS-115_Blue</t>
  </si>
  <si>
    <t>Rajesh_Doremon Bubble Toy</t>
  </si>
  <si>
    <t>west point_ WF-1108</t>
  </si>
  <si>
    <t>Philips  HD9306</t>
  </si>
  <si>
    <t>ESPICO_Flora-White-36</t>
  </si>
  <si>
    <t>Dany_6954212987410</t>
  </si>
  <si>
    <t>SMART_Light Green Kameez 3/4-13 - 14 yrs - Size 38</t>
  </si>
  <si>
    <t>rebelz_Butterfly 100 Pages Notebook</t>
  </si>
  <si>
    <t>liberty_9780857531995</t>
  </si>
  <si>
    <t>AKL_GFTR110-L</t>
  </si>
  <si>
    <t>greenroot_Herbal Hair Henna Powder</t>
  </si>
  <si>
    <t>JBS_SL-STOR-030</t>
  </si>
  <si>
    <t>cr_PUMPKIN SEEDS SMALL</t>
  </si>
  <si>
    <t>PHILLIPS_HP8698</t>
  </si>
  <si>
    <t>CK_530-Underwear-Small</t>
  </si>
  <si>
    <t>Dany6-954217-458694</t>
  </si>
  <si>
    <t>ajmery_SYB-519-42</t>
  </si>
  <si>
    <t>greenroot_Plum Chutney</t>
  </si>
  <si>
    <t>Life source_LS-2006</t>
  </si>
  <si>
    <t>vitamin_Vitamin A &amp; D</t>
  </si>
  <si>
    <t>OPI_NLS63</t>
  </si>
  <si>
    <t>OPI_NLN44</t>
  </si>
  <si>
    <t>OPI_NLE50</t>
  </si>
  <si>
    <t>GFC_Louver Bracket Remote 15"</t>
  </si>
  <si>
    <t>sst_Blanco-Regular fit-Large</t>
  </si>
  <si>
    <t>Mochi_MB-808-BB-34</t>
  </si>
  <si>
    <t>mau_116553</t>
  </si>
  <si>
    <t>mau_117436</t>
  </si>
  <si>
    <t>sst_MUSICAL-Regular fit-Large</t>
  </si>
  <si>
    <t>CK_330-Lady Pyjama-Medium</t>
  </si>
  <si>
    <t>alkhair_Ajwa Dates 250gm-1</t>
  </si>
  <si>
    <t>Apple iPhone 6 Plus (128GB) Space Grey</t>
  </si>
  <si>
    <t>bata_6616942-38-5</t>
  </si>
  <si>
    <t>RUB_Dingling_RF-608</t>
  </si>
  <si>
    <t>2Zee_TZ3</t>
  </si>
  <si>
    <t>kcc_Charming Perfumed Talcum Powder-200gm</t>
  </si>
  <si>
    <t>kreations_CX 09-M</t>
  </si>
  <si>
    <t>jackpot_JP-399</t>
  </si>
  <si>
    <t>ESPICO_050-Fancy Nylon Bra-Black-32</t>
  </si>
  <si>
    <t>ESPICO_Net Over-Skin-32</t>
  </si>
  <si>
    <t>qzs_Dark City V-Neck Summer T-Shirt</t>
  </si>
  <si>
    <t>UC_FS-018-S</t>
  </si>
  <si>
    <t>casio_BEM-506CD-1AVDF</t>
  </si>
  <si>
    <t>Xenium_JC-2016129</t>
  </si>
  <si>
    <t>mau_110717 Bronzed Shimmer Kisses</t>
  </si>
  <si>
    <t>Atiqa_ACFP-7</t>
  </si>
  <si>
    <t>mau_110635</t>
  </si>
  <si>
    <t>Paramount_9789696371038</t>
  </si>
  <si>
    <t>Emo_PS-28373-L</t>
  </si>
  <si>
    <t>cr_FIG-500 GM</t>
  </si>
  <si>
    <t>PucaM_SS-25-BLACK RED-43</t>
  </si>
  <si>
    <t>rub_Yunteng_YT-228</t>
  </si>
  <si>
    <t>Relaxsit_RS-35</t>
  </si>
  <si>
    <t>Relaxsit_RS-48</t>
  </si>
  <si>
    <t>sockoye_QB-Quarter Black</t>
  </si>
  <si>
    <t>sockoye_CB-Crew Black</t>
  </si>
  <si>
    <t>sockoye_QW-Quarter White</t>
  </si>
  <si>
    <t>sockoye_CW-Crew-White</t>
  </si>
  <si>
    <t>RS_Plain Rusk</t>
  </si>
  <si>
    <t>ST_B1771B_36</t>
  </si>
  <si>
    <t>bata_comfit-8715506-40-6</t>
  </si>
  <si>
    <t>RS_Coconut Bites</t>
  </si>
  <si>
    <t>AKL_A131130520_SS-110_Navy Blue</t>
  </si>
  <si>
    <t>casio_MTP-X100L-1AVDF</t>
  </si>
  <si>
    <t>JBS_SL-STOR-038</t>
  </si>
  <si>
    <t>JBS_SL-STOR-067</t>
  </si>
  <si>
    <t>jackpot_JP-15</t>
  </si>
  <si>
    <t>AKL_A131130479_SS-167_Grey</t>
  </si>
  <si>
    <t>avent_SCF63327</t>
  </si>
  <si>
    <t>Audionic6-954217-511269</t>
  </si>
  <si>
    <t>StripyInterior_ Disney Princess Rug</t>
  </si>
  <si>
    <t>emo_Emo-CS-28598-38</t>
  </si>
  <si>
    <t>BB_KIDSHD_BUTR</t>
  </si>
  <si>
    <t>Maguari_TTBR-T</t>
  </si>
  <si>
    <t>AKL_A131128723_SS-15_Plum</t>
  </si>
  <si>
    <t>LALA_MS5-04A</t>
  </si>
  <si>
    <t>AKL_A131130456_SS-145_Navy Blue</t>
  </si>
  <si>
    <t>amnaismail_AIL-376-B</t>
  </si>
  <si>
    <t>ESPICO_Cotton Cross-Skin-34</t>
  </si>
  <si>
    <t>ESPICO_Cotton Cross-Skin-32</t>
  </si>
  <si>
    <t>ESPICO_Classic Cotton-Skin-34</t>
  </si>
  <si>
    <t>Life source_LS-7001</t>
  </si>
  <si>
    <t>bed&amp;rest_B2</t>
  </si>
  <si>
    <t>ST_J711_53</t>
  </si>
  <si>
    <t>rub_Rubian_Smart Mini Bluetooth Black</t>
  </si>
  <si>
    <t>Ego_E02423-OW0-Off White-SML</t>
  </si>
  <si>
    <t>STBB_A Textbook of Biology 1st year by Prof.Majid uz zaffar</t>
  </si>
  <si>
    <t>Grand_mini speaker_ZM_NC1500</t>
  </si>
  <si>
    <t>RUB_Rubian Zipper</t>
  </si>
  <si>
    <t>bata_comfit-8644502-44-10</t>
  </si>
  <si>
    <t>Emo-FT-25440 CBV Pearl White Fleece Track PantsLarge</t>
  </si>
  <si>
    <t>bata_comfit-8716082-43-9</t>
  </si>
  <si>
    <t>BB_SDTCHGr</t>
  </si>
  <si>
    <t>casio_MTP-E303L-7AVDF</t>
  </si>
  <si>
    <t>Samsung Galaxy Note 3 N9000</t>
  </si>
  <si>
    <t>Audionic_BT-111</t>
  </si>
  <si>
    <t>bata_comfit-8616737-44-10</t>
  </si>
  <si>
    <t>Arino_DM-25 Black-44</t>
  </si>
  <si>
    <t>sapil_Sapil Lumio Women 200ML</t>
  </si>
  <si>
    <t>VITAMIN_HAIR GROWTH</t>
  </si>
  <si>
    <t>VITAMIN_VITA HAIR CREEM</t>
  </si>
  <si>
    <t>Ego_E02443-BK0-Black-MDM</t>
  </si>
  <si>
    <t>xenium_RFC-20164</t>
  </si>
  <si>
    <t>BB_006</t>
  </si>
  <si>
    <t>sputnik_2408/2-10</t>
  </si>
  <si>
    <t>Jackpot_JP-718B</t>
  </si>
  <si>
    <t>urban_UR103-Regular Fit 14.5</t>
  </si>
  <si>
    <t>ajmery_DE-3-L</t>
  </si>
  <si>
    <t>BK1140200CF</t>
  </si>
  <si>
    <t>Teenz_S-2022</t>
  </si>
  <si>
    <t>Emo_PS-28371-XL</t>
  </si>
  <si>
    <t>urban_URT0025 -M</t>
  </si>
  <si>
    <t>MEGUIAR_G13616</t>
  </si>
  <si>
    <t>MEGUIAR_G14512T</t>
  </si>
  <si>
    <t>BO_magnetic-board-blue</t>
  </si>
  <si>
    <t>JBS_SL-STOR-010</t>
  </si>
  <si>
    <t>JBS_SL-STOR-008</t>
  </si>
  <si>
    <t>JBS_SL-STOR-013</t>
  </si>
  <si>
    <t>JBS_SL-STOR-080</t>
  </si>
  <si>
    <t>ESPICO_Multi Set-Red-32</t>
  </si>
  <si>
    <t>Dynasty_Super Lessona-Beige</t>
  </si>
  <si>
    <t>Cosmo_Black Out - Paddle Brush</t>
  </si>
  <si>
    <t>Dany72474879523146147852</t>
  </si>
  <si>
    <t>sst_Lyquin-Regular fit-Xlarge</t>
  </si>
  <si>
    <t>greenroot_Castor Natural Oil</t>
  </si>
  <si>
    <t>centrix_Scootify - Black Self Balancing Scooter</t>
  </si>
  <si>
    <t>Samsung J1 - 4GB</t>
  </si>
  <si>
    <t>GFC_Louver TCP 15"</t>
  </si>
  <si>
    <t>urban_URT026 -M</t>
  </si>
  <si>
    <t>Senorita_GAS-823-BGE-34</t>
  </si>
  <si>
    <t>mau_116624</t>
  </si>
  <si>
    <t>mau_112602</t>
  </si>
  <si>
    <t>sstop_3dscreen</t>
  </si>
  <si>
    <t>Xenium_BM-2016186</t>
  </si>
  <si>
    <t>haier_HSU-18LK-E8</t>
  </si>
  <si>
    <t>jackpot_JP-939</t>
  </si>
  <si>
    <t>Aleesa_ALG-SRT2-XL</t>
  </si>
  <si>
    <t>Aleesa_ALG-16-4092-L</t>
  </si>
  <si>
    <t>Ifsha_CU-0056</t>
  </si>
  <si>
    <t>Ifsha_CU-0025</t>
  </si>
  <si>
    <t>Elan_W-M022</t>
  </si>
  <si>
    <t xml:space="preserve">Dany_Powerbank Pb-23 </t>
  </si>
  <si>
    <t>qzs_Red &amp; Charcoal V- Neck pack of 2</t>
  </si>
  <si>
    <t>B-power_8287076-42</t>
  </si>
  <si>
    <t>liberty_9780062091581</t>
  </si>
  <si>
    <t>rub_Rubian_Selfie LED Flashlight</t>
  </si>
  <si>
    <t>sony_CMT-S20</t>
  </si>
  <si>
    <t>jackpot_JP-72</t>
  </si>
  <si>
    <t>J&amp;J_JJNR18</t>
  </si>
  <si>
    <t>J&amp;J_JJNR34</t>
  </si>
  <si>
    <t>J&amp;J_JJNR38</t>
  </si>
  <si>
    <t>Trans2_LW 510</t>
  </si>
  <si>
    <t>KCC_OASIS RASPBERRY</t>
  </si>
  <si>
    <t>KCC_KCC_OASIS GRAPES</t>
  </si>
  <si>
    <t>bata_comfit-8714082-41-7</t>
  </si>
  <si>
    <t>cr_PAN MASALA (SUGAR-FREE)-200 GM</t>
  </si>
  <si>
    <t>Q&amp;Q_C195J505Y</t>
  </si>
  <si>
    <t>SCIFI_SC38816</t>
  </si>
  <si>
    <t>avent_SCF17622</t>
  </si>
  <si>
    <t>BO_supperdoggy-brown</t>
  </si>
  <si>
    <t>avent_SCF65327</t>
  </si>
  <si>
    <t>mm_AG-115</t>
  </si>
  <si>
    <t>PucaM_SS-25-BLACK-43</t>
  </si>
  <si>
    <t>ajmery_CHD-110</t>
  </si>
  <si>
    <t>stripyinterior_100006</t>
  </si>
  <si>
    <t>Fpakistan_FP005</t>
  </si>
  <si>
    <t>Relaxsit_RS-1</t>
  </si>
  <si>
    <t>Relaxsit_RS-19</t>
  </si>
  <si>
    <t>JBS_OMA-042</t>
  </si>
  <si>
    <t>dany_Dany PC-1210 12 Megapixel</t>
  </si>
  <si>
    <t>qzs_QZS-025-Large</t>
  </si>
  <si>
    <t>wb_FP-25-S</t>
  </si>
  <si>
    <t>wb_TH-91-L</t>
  </si>
  <si>
    <t>urban_URT026 -L</t>
  </si>
  <si>
    <t>urban_URT032-36</t>
  </si>
  <si>
    <t>B_power_8086175-41</t>
  </si>
  <si>
    <t>B-north_8814208-9</t>
  </si>
  <si>
    <t>Arty_T-03</t>
  </si>
  <si>
    <t>Ifsha_CU-0015</t>
  </si>
  <si>
    <t>Life source_LS-9001</t>
  </si>
  <si>
    <t>Elite_AIR COOLER IONIZER</t>
  </si>
  <si>
    <t>ESPICO_Flora-Tea Pink-36</t>
  </si>
  <si>
    <t>JBS_hcd-HON-012</t>
  </si>
  <si>
    <t>hol_A-406BL-40</t>
  </si>
  <si>
    <t>Kenwood_KEA1201</t>
  </si>
  <si>
    <t>J&amp;J_JJNR5</t>
  </si>
  <si>
    <t>AUDIONIC6-954217-514598</t>
  </si>
  <si>
    <t>Samsung I9300I Galaxy S3 Neo</t>
  </si>
  <si>
    <t>CK_730-VestSleeves-Medium</t>
  </si>
  <si>
    <t>casio_GAC-110-1ADR</t>
  </si>
  <si>
    <t>Greenroot_Bael marmalade</t>
  </si>
  <si>
    <t>liberty_9780143422419</t>
  </si>
  <si>
    <t>sstop_Universallensclipkit</t>
  </si>
  <si>
    <t>AKL_A131128764_SS-23_Mustard</t>
  </si>
  <si>
    <t>Emo_CT-29381-L</t>
  </si>
  <si>
    <t>casio_MTP-1129N-7ARDF</t>
  </si>
  <si>
    <t>mm_AG-2014</t>
  </si>
  <si>
    <t>hol_A-1070BL-42</t>
  </si>
  <si>
    <t>Huawei_Y3-11</t>
  </si>
  <si>
    <t>AKL_A131128725_SS-16_Blue</t>
  </si>
  <si>
    <t>AKL_A131130468_SS-178_Green</t>
  </si>
  <si>
    <t>ajmery_SYB-519-44</t>
  </si>
  <si>
    <t>cr_PISTA PLAIN-500 GM</t>
  </si>
  <si>
    <t>UC_Black Plain Polo-M</t>
  </si>
  <si>
    <t>Lunar Boom Bt</t>
  </si>
  <si>
    <t>HP_HP 1510 - White_16_clear</t>
  </si>
  <si>
    <t>lenovo_80J2021CUE</t>
  </si>
  <si>
    <t>shubinak_SN-MB-03</t>
  </si>
  <si>
    <t>ajmery_TGHT-3</t>
  </si>
  <si>
    <t>UC_Deeppink-L</t>
  </si>
  <si>
    <t>liberty_9780857388384</t>
  </si>
  <si>
    <t>CITY_White Shirt Full Sleeves Prep to X-8 - 10 yrs - Size 26</t>
  </si>
  <si>
    <t xml:space="preserve">Trans2_LW 999 </t>
  </si>
  <si>
    <t>UC_PP-003-m</t>
  </si>
  <si>
    <t>bata_comfit-8714039-42-8</t>
  </si>
  <si>
    <t>ajmery_RAJ-P3-XL</t>
  </si>
  <si>
    <t>Eco Star_24U521</t>
  </si>
  <si>
    <t>sputnik_701/D14-8</t>
  </si>
  <si>
    <t>Emo-SS-19933 Off-White SweaterLarge</t>
  </si>
  <si>
    <t>Emo-SS-18848 Black Striped SweatshirtLarge</t>
  </si>
  <si>
    <t>Amk_S-14-M</t>
  </si>
  <si>
    <t>UC_Deeppink-XL</t>
  </si>
  <si>
    <t>osaka_O S -9991</t>
  </si>
  <si>
    <t>PC_5P COMBED-004</t>
  </si>
  <si>
    <t>edifier_XM2_clear</t>
  </si>
  <si>
    <t>UC_Deeppink-M</t>
  </si>
  <si>
    <t>wb_T-27-M</t>
  </si>
  <si>
    <t>R-tree_RT4171-Medium</t>
  </si>
  <si>
    <t>B-power_8285345-41</t>
  </si>
  <si>
    <t>Huawei_Y6 PRO</t>
  </si>
  <si>
    <t>UK_Mix Cookies 300 Gms</t>
  </si>
  <si>
    <t>Life source_MB-240</t>
  </si>
  <si>
    <t>mm_AG-114</t>
  </si>
  <si>
    <t>sap_Cheetah Print Pumps -8</t>
  </si>
  <si>
    <t>sap_Red &amp; White Polka Dot Pumps-8</t>
  </si>
  <si>
    <t>Audionic_AH-142</t>
  </si>
  <si>
    <t>sst_WTR-036-36</t>
  </si>
  <si>
    <t>JBS_SL-STOR-071</t>
  </si>
  <si>
    <t>Qmobile Noir X32</t>
  </si>
  <si>
    <t>rub_Rubian_Ultra-Slim Bluetooth Keyboard</t>
  </si>
  <si>
    <t>ashbroe_ABGW-107(b)</t>
  </si>
  <si>
    <t>Ego_E02406-BK0-Black-MDM</t>
  </si>
  <si>
    <t>tram_TT25127110</t>
  </si>
  <si>
    <t>Promate_GLITZY_19</t>
  </si>
  <si>
    <t>Xenium_JC-2016124</t>
  </si>
  <si>
    <t>Haier L50</t>
  </si>
  <si>
    <t>greenroot_Neem Face Wash</t>
  </si>
  <si>
    <t>CC-110003b-Medium</t>
  </si>
  <si>
    <t>2Zee_CS3</t>
  </si>
  <si>
    <t>osaka_O S-6021</t>
  </si>
  <si>
    <t>Emo-MH-25342 Navy Blue Zipper MockMedium</t>
  </si>
  <si>
    <t>BK1200200MS</t>
  </si>
  <si>
    <t>UC_orange-L</t>
  </si>
  <si>
    <t>UC_SP-59-S</t>
  </si>
  <si>
    <t>kcc_elite</t>
  </si>
  <si>
    <t>kcc_charisma</t>
  </si>
  <si>
    <t xml:space="preserve">greenroot_Men Taur Ultra </t>
  </si>
  <si>
    <t>Rajesh_RAJ012</t>
  </si>
  <si>
    <t>bata_leena-5179228-40-7</t>
  </si>
  <si>
    <t>AC_166 -pink with brown</t>
  </si>
  <si>
    <t>Ctees_FC-Arsenal</t>
  </si>
  <si>
    <t>J&amp;J_JJNR33</t>
  </si>
  <si>
    <t>UC_orange-XL</t>
  </si>
  <si>
    <t>GBH-GS8-BROWN-10</t>
  </si>
  <si>
    <t>Rajesh_RAJ49</t>
  </si>
  <si>
    <t>J&amp;J_JJQS-004S</t>
  </si>
  <si>
    <t>APEX_NIKAI_NB1900</t>
  </si>
  <si>
    <t>kke_SCF69317</t>
  </si>
  <si>
    <t>bata_leena-5614487-39-6</t>
  </si>
  <si>
    <t>bata_leena-5614487-40-7</t>
  </si>
  <si>
    <t>bata_leena-5618474-40-7</t>
  </si>
  <si>
    <t>UK_Bangali Chum Chum Tin Pack  1000 Gms</t>
  </si>
  <si>
    <t>PC_SCHL-FLT-003-6-7</t>
  </si>
  <si>
    <t>bata_leena-5615458-40-7</t>
  </si>
  <si>
    <t>sputnik_701/D14-9</t>
  </si>
  <si>
    <t>vers_Bleach Cream</t>
  </si>
  <si>
    <t>vers_Fairness Cream</t>
  </si>
  <si>
    <t>mau_111069</t>
  </si>
  <si>
    <t>ajmery_BAT-3-M</t>
  </si>
  <si>
    <t>itter_AB 1200</t>
  </si>
  <si>
    <t>USwinter_US-MSB-6-11-12Y</t>
  </si>
  <si>
    <t>sony_DVP-SR370</t>
  </si>
  <si>
    <t>rute2_1800</t>
  </si>
  <si>
    <t>rute2_Calcium &amp; Magnesium Citrate with D</t>
  </si>
  <si>
    <t xml:space="preserve">CPW- 8 Mustard </t>
  </si>
  <si>
    <t>Ctees_Transformer Autobot</t>
  </si>
  <si>
    <t>greenroot_Fit Aura 7</t>
  </si>
  <si>
    <t>greenroot_Natural Kahwa Tea 100gm</t>
  </si>
  <si>
    <t>greenroot_Aloe Vera Face Wash</t>
  </si>
  <si>
    <t>greenroot_Jojoba Oil</t>
  </si>
  <si>
    <t>greenroot_Cardium 90</t>
  </si>
  <si>
    <t>HP_ 15-AC110TU Â </t>
  </si>
  <si>
    <t>mau_117018 Hedonic Velvet Blush</t>
  </si>
  <si>
    <t>mau_117021 Spry Velvet Blush</t>
  </si>
  <si>
    <t>JBS_SL-STOR-086</t>
  </si>
  <si>
    <t>CK_530-Boxer-Medium</t>
  </si>
  <si>
    <t>Samsung Galaxy S6 Edge 32GB SM-G925F</t>
  </si>
  <si>
    <t>emo_CS-16909-38</t>
  </si>
  <si>
    <t>ajmery_DE-4-L</t>
  </si>
  <si>
    <t>J&amp;J_JJWS-002</t>
  </si>
  <si>
    <t>mm_AG-02</t>
  </si>
  <si>
    <t>edukaan_7089-A4 - 300 Pages</t>
  </si>
  <si>
    <t>edukaan_7014-A4 - 300 Pages</t>
  </si>
  <si>
    <t>edukaan_7120-A4 - 300 Pages</t>
  </si>
  <si>
    <t>edukaan_7092-A4 - 300 Pages</t>
  </si>
  <si>
    <t>edukaan_7094-A4 - 300 Pages</t>
  </si>
  <si>
    <t>VE_Ihram-Men-Premium Quality</t>
  </si>
  <si>
    <t>bata_wein-8836154-43-9</t>
  </si>
  <si>
    <t>Hawks_A24</t>
  </si>
  <si>
    <t>kcc_Xtreme Persona Men Shower Gel</t>
  </si>
  <si>
    <t>Samsung Galaxy Grand Prime</t>
  </si>
  <si>
    <t>greenroot_Digest Aid</t>
  </si>
  <si>
    <t>Philips_6540</t>
  </si>
  <si>
    <t>Q Mobile-LT500 WHT</t>
  </si>
  <si>
    <t>Huawei Ascend Y520 White</t>
  </si>
  <si>
    <t>Emo_BT-29550-L</t>
  </si>
  <si>
    <t>AC_149</t>
  </si>
  <si>
    <t>GBH-GS8-BROWN-9</t>
  </si>
  <si>
    <t>barico_BS034-</t>
  </si>
  <si>
    <t>ashbroe_ABGW-123</t>
  </si>
  <si>
    <t>hol_B-67C-40</t>
  </si>
  <si>
    <t>samsungGALAXY S-6 32GB LTE DS</t>
  </si>
  <si>
    <t>Emo_PS-18568-XL</t>
  </si>
  <si>
    <t>vitamin_Ultra Slim Plus</t>
  </si>
  <si>
    <t>Al-Bakio_1B75</t>
  </si>
  <si>
    <t>UC_PP-004-M</t>
  </si>
  <si>
    <t>casio_SHN-3013D-7ADR</t>
  </si>
  <si>
    <t>Al-Bakio_1B71</t>
  </si>
  <si>
    <t>Al-Bakio_1B72</t>
  </si>
  <si>
    <t>Al-Bakio_1B73</t>
  </si>
  <si>
    <t>Al-Bakio_1B74</t>
  </si>
  <si>
    <t>Al-Bakio_1B68</t>
  </si>
  <si>
    <t>Al-Bakio_1B69</t>
  </si>
  <si>
    <t>Al-Bakio_1B70</t>
  </si>
  <si>
    <t>TM_TM/BKR-001-S</t>
  </si>
  <si>
    <t>urban_ PT004-M</t>
  </si>
  <si>
    <t>Emo-MH-13511 Blue Striped Cotton HoodieMedium</t>
  </si>
  <si>
    <t>Samsung Galaxy Star S5280</t>
  </si>
  <si>
    <t>Qmobile M350</t>
  </si>
  <si>
    <t>Q&amp;Q_C191J304Y</t>
  </si>
  <si>
    <t>Q MOBILE Noir S1 Pro</t>
  </si>
  <si>
    <t>Huawei Y6</t>
  </si>
  <si>
    <t>infinix_Hot 3 Gold</t>
  </si>
  <si>
    <t>UK_Roasted Almond Nan Khatai 300 Gms</t>
  </si>
  <si>
    <t>UC_Sp-053-XLarge</t>
  </si>
  <si>
    <t>Huawei_Honor_6_White</t>
  </si>
  <si>
    <t>kcc_inspiring</t>
  </si>
  <si>
    <t>sstop_3miphone</t>
  </si>
  <si>
    <t>JBS_TAT-134</t>
  </si>
  <si>
    <t>JBS_WEN-084</t>
  </si>
  <si>
    <t>JBS_TAT-250</t>
  </si>
  <si>
    <t>JBS_TAT-069</t>
  </si>
  <si>
    <t>emo_CS-22373-M</t>
  </si>
  <si>
    <t>infinix_Note 2 Gold</t>
  </si>
  <si>
    <t>bata_comfit-8746557-43-9</t>
  </si>
  <si>
    <t>PC_1P LD-002</t>
  </si>
  <si>
    <t>ajmery_RAJ-P3-S</t>
  </si>
  <si>
    <t>Ajmery_WB-589-L</t>
  </si>
  <si>
    <t>Ajmery_WB-589-M</t>
  </si>
  <si>
    <t>bata_marie_Black Sandal 5166615 -36</t>
  </si>
  <si>
    <t>ssd_DNM-15-Size 40</t>
  </si>
  <si>
    <t>Haier_HSU-18LK-E10BL</t>
  </si>
  <si>
    <t>J&amp;J_JJFP-016</t>
  </si>
  <si>
    <t>sst_BLACK RATTLE-Regular fit-Medium</t>
  </si>
  <si>
    <t>Casio_EFR-546L-2AVUDF</t>
  </si>
  <si>
    <t>SMART_Belt Pant-13 - 14 yrs-Size 40/28</t>
  </si>
  <si>
    <t>Liberty_9781863966191</t>
  </si>
  <si>
    <t>SMART_Belt Pant-13 - 14 yrs-Size 40/36</t>
  </si>
  <si>
    <t>Al-Bakio_1B52</t>
  </si>
  <si>
    <t>YC_Square Fancy Wall Clock</t>
  </si>
  <si>
    <t>ESPICO_Cami Top-Black-Free size</t>
  </si>
  <si>
    <t>ESPICO_Flora-Black-36</t>
  </si>
  <si>
    <t>ESPICO_Flora-Purple-36</t>
  </si>
  <si>
    <t>BOOSTER CABLE 500AMP</t>
  </si>
  <si>
    <t>vitamin_Vita Hair Shampoo</t>
  </si>
  <si>
    <t>JBS_ROS-075</t>
  </si>
  <si>
    <t>paramount_9789696371489</t>
  </si>
  <si>
    <t>paramount_99914747</t>
  </si>
  <si>
    <t>paramount_9789696371502</t>
  </si>
  <si>
    <t>paramount_9789696371465</t>
  </si>
  <si>
    <t>paramount_9789696371496</t>
  </si>
  <si>
    <t>paramount_9781409310761</t>
  </si>
  <si>
    <t>Row Labels</t>
  </si>
  <si>
    <t>Grand Total</t>
  </si>
  <si>
    <t>Column Labels</t>
  </si>
  <si>
    <t>Sum of grand_total</t>
  </si>
  <si>
    <t>Total Sum of grand_total</t>
  </si>
  <si>
    <t>cash_at_doorstep</t>
  </si>
  <si>
    <t>Total Max of grand_total</t>
  </si>
  <si>
    <t>Max of grand_total</t>
  </si>
  <si>
    <t>Total Average of grand_total</t>
  </si>
  <si>
    <t>Average of grand_total</t>
  </si>
  <si>
    <t>Payment Method</t>
  </si>
  <si>
    <t>Category_name</t>
  </si>
  <si>
    <t>COD</t>
  </si>
  <si>
    <t>customer credit</t>
  </si>
  <si>
    <t>internet banking</t>
  </si>
  <si>
    <t>category_name</t>
  </si>
  <si>
    <t>Sum of Grand_Total</t>
  </si>
  <si>
    <t xml:space="preserve">Put your Values </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</si>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</sst>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s>
  <borders count="1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14" fontId="1" fillId="0" borderId="0" xfId="0" applyNumberFormat="1" applyFont="1"/>
    <xf numFmtId="14"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0" fillId="5" borderId="0" xfId="0" applyFill="1"/>
    <xf numFmtId="0" fontId="0" fillId="5" borderId="0" xfId="0" applyNumberFormat="1" applyFill="1"/>
    <xf numFmtId="0" fontId="0" fillId="6" borderId="0" xfId="0" applyFill="1"/>
    <xf numFmtId="0" fontId="0" fillId="6" borderId="0" xfId="0" applyFill="1" applyAlignment="1">
      <alignment horizontal="center"/>
    </xf>
    <xf numFmtId="0" fontId="1" fillId="0" borderId="0" xfId="0" applyFont="1" applyBorder="1"/>
    <xf numFmtId="0" fontId="0" fillId="0" borderId="0" xfId="0" applyBorder="1"/>
    <xf numFmtId="0" fontId="2" fillId="7" borderId="0" xfId="0" applyFont="1" applyFill="1" applyAlignment="1">
      <alignment horizontal="center"/>
    </xf>
    <xf numFmtId="0" fontId="0" fillId="3" borderId="1" xfId="0" applyFill="1" applyBorder="1"/>
    <xf numFmtId="0" fontId="1" fillId="2" borderId="3" xfId="0" applyFont="1" applyFill="1" applyBorder="1" applyAlignment="1">
      <alignment horizontal="left" vertical="center"/>
    </xf>
    <xf numFmtId="0" fontId="1" fillId="2" borderId="4" xfId="0" applyFont="1" applyFill="1" applyBorder="1"/>
    <xf numFmtId="0" fontId="0" fillId="3" borderId="5" xfId="0" applyFill="1" applyBorder="1"/>
    <xf numFmtId="0" fontId="0" fillId="3" borderId="6" xfId="0" applyFill="1" applyBorder="1"/>
    <xf numFmtId="0" fontId="0" fillId="3" borderId="7" xfId="0" applyFill="1" applyBorder="1"/>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0" fillId="3" borderId="2" xfId="0" applyFill="1" applyBorder="1"/>
    <xf numFmtId="0" fontId="1" fillId="2" borderId="11" xfId="0" applyFont="1" applyFill="1" applyBorder="1"/>
    <xf numFmtId="0" fontId="1" fillId="7" borderId="0" xfId="0" applyFont="1" applyFill="1" applyBorder="1"/>
    <xf numFmtId="0" fontId="0" fillId="8" borderId="2" xfId="0" applyFill="1" applyBorder="1"/>
    <xf numFmtId="0" fontId="0" fillId="3" borderId="11" xfId="0" applyFill="1" applyBorder="1"/>
    <xf numFmtId="0" fontId="0" fillId="8" borderId="3" xfId="0" applyFill="1" applyBorder="1"/>
    <xf numFmtId="0" fontId="0" fillId="8" borderId="5" xfId="0" applyFill="1" applyBorder="1"/>
    <xf numFmtId="0" fontId="0" fillId="8" borderId="6" xfId="0" applyFill="1" applyBorder="1"/>
    <xf numFmtId="0" fontId="3" fillId="7" borderId="0" xfId="0" applyFont="1" applyFill="1" applyAlignment="1">
      <alignment horizontal="center"/>
    </xf>
    <xf numFmtId="0" fontId="0" fillId="9" borderId="0" xfId="0" applyFill="1"/>
    <xf numFmtId="0" fontId="0" fillId="10" borderId="0" xfId="0" applyFill="1"/>
    <xf numFmtId="0" fontId="0" fillId="11" borderId="0" xfId="0" applyFill="1"/>
  </cellXfs>
  <cellStyles count="1">
    <cellStyle name="Normal" xfId="0" builtinId="0"/>
  </cellStyles>
  <dxfs count="30">
    <dxf>
      <numFmt numFmtId="19" formatCode="m/d/yyyy"/>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cent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[Project.xlsx]Activity3!PivotTable1</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13648293963258"/>
          <c:y val="0.24939596092155147"/>
          <c:w val="0.73578937007874012"/>
          <c:h val="0.53774387576552929"/>
        </c:manualLayout>
      </c:layout>
      <c:barChart>
        <c:barDir val="col"/>
        <c:grouping val="clustered"/>
        <c:varyColors val="0"/>
        <c:ser>
          <c:idx val="0"/>
          <c:order val="0"/>
          <c:tx>
            <c:strRef>
              <c:f>Activity3!$B$3</c:f>
              <c:strCache>
                <c:ptCount val="1"/>
                <c:pt idx="0">
                  <c:v>Total</c:v>
                </c:pt>
              </c:strCache>
            </c:strRef>
          </c:tx>
          <c:spPr>
            <a:solidFill>
              <a:schemeClr val="accent1"/>
            </a:solidFill>
            <a:ln>
              <a:noFill/>
            </a:ln>
            <a:effectLst/>
          </c:spPr>
          <c:invertIfNegative val="0"/>
          <c:cat>
            <c:strRef>
              <c:f>Activity3!$A$4:$A$7</c:f>
              <c:strCache>
                <c:ptCount val="3"/>
                <c:pt idx="0">
                  <c:v>Beauty &amp; Grooming</c:v>
                </c:pt>
                <c:pt idx="1">
                  <c:v>Kids &amp; Baby</c:v>
                </c:pt>
                <c:pt idx="2">
                  <c:v>Men's Fashion</c:v>
                </c:pt>
              </c:strCache>
            </c:strRef>
          </c:cat>
          <c:val>
            <c:numRef>
              <c:f>Activity3!$B$4:$B$7</c:f>
              <c:numCache>
                <c:formatCode>General</c:formatCode>
                <c:ptCount val="3"/>
                <c:pt idx="0">
                  <c:v>572993</c:v>
                </c:pt>
                <c:pt idx="1">
                  <c:v>88214.5</c:v>
                </c:pt>
                <c:pt idx="2">
                  <c:v>669426</c:v>
                </c:pt>
              </c:numCache>
            </c:numRef>
          </c:val>
          <c:extLst>
            <c:ext xmlns:c16="http://schemas.microsoft.com/office/drawing/2014/chart" uri="{C3380CC4-5D6E-409C-BE32-E72D297353CC}">
              <c16:uniqueId val="{00000000-D50E-477F-9BF7-D00950C39C54}"/>
            </c:ext>
          </c:extLst>
        </c:ser>
        <c:dLbls>
          <c:showLegendKey val="0"/>
          <c:showVal val="0"/>
          <c:showCatName val="0"/>
          <c:showSerName val="0"/>
          <c:showPercent val="0"/>
          <c:showBubbleSize val="0"/>
        </c:dLbls>
        <c:gapWidth val="219"/>
        <c:axId val="61057039"/>
        <c:axId val="61055375"/>
      </c:barChart>
      <c:catAx>
        <c:axId val="610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5375"/>
        <c:crosses val="autoZero"/>
        <c:auto val="1"/>
        <c:lblAlgn val="ctr"/>
        <c:lblOffset val="100"/>
        <c:noMultiLvlLbl val="0"/>
      </c:catAx>
      <c:valAx>
        <c:axId val="6105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4391601049868766"/>
          <c:y val="0.23550707203266255"/>
          <c:w val="0.41147353455818025"/>
          <c:h val="0.68578922426363376"/>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A0-4440-BCDA-82D2FCCC19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A0-4440-BCDA-82D2FCCC19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A0-4440-BCDA-82D2FCCC19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A0-4440-BCDA-82D2FCCC19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A0-4440-BCDA-82D2FCCC19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A0-4440-BCDA-82D2FCCC1983}"/>
              </c:ext>
            </c:extLst>
          </c:dPt>
          <c:cat>
            <c:strLit>
              <c:ptCount val="6"/>
              <c:pt idx="0">
                <c:v>cashatdoorstep</c:v>
              </c:pt>
              <c:pt idx="1">
                <c:v>cod</c:v>
              </c:pt>
              <c:pt idx="2">
                <c:v>customercredit</c:v>
              </c:pt>
              <c:pt idx="3">
                <c:v>internetbanking</c:v>
              </c:pt>
              <c:pt idx="4">
                <c:v>productcredit</c:v>
              </c:pt>
              <c:pt idx="5">
                <c:v>ublcreditcard</c:v>
              </c:pt>
            </c:strLit>
          </c:cat>
          <c:val>
            <c:numLit>
              <c:formatCode>General</c:formatCode>
              <c:ptCount val="6"/>
              <c:pt idx="0">
                <c:v>16442</c:v>
              </c:pt>
              <c:pt idx="1">
                <c:v>1227538.5</c:v>
              </c:pt>
              <c:pt idx="2">
                <c:v>0</c:v>
              </c:pt>
              <c:pt idx="3">
                <c:v>58046</c:v>
              </c:pt>
              <c:pt idx="4">
                <c:v>0</c:v>
              </c:pt>
              <c:pt idx="5">
                <c:v>28607</c:v>
              </c:pt>
            </c:numLit>
          </c:val>
          <c:extLst>
            <c:ext xmlns:c16="http://schemas.microsoft.com/office/drawing/2014/chart" uri="{C3380CC4-5D6E-409C-BE32-E72D297353CC}">
              <c16:uniqueId val="{0000000C-5FA0-4440-BCDA-82D2FCCC19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xdr:row>
      <xdr:rowOff>104775</xdr:rowOff>
    </xdr:from>
    <xdr:to>
      <xdr:col>9</xdr:col>
      <xdr:colOff>428625</xdr:colOff>
      <xdr:row>15</xdr:row>
      <xdr:rowOff>152400</xdr:rowOff>
    </xdr:to>
    <xdr:graphicFrame macro="">
      <xdr:nvGraphicFramePr>
        <xdr:cNvPr id="3" name="Chart 2">
          <a:extLst>
            <a:ext uri="{FF2B5EF4-FFF2-40B4-BE49-F238E27FC236}">
              <a16:creationId xmlns:a16="http://schemas.microsoft.com/office/drawing/2014/main" id="{AB610F43-659E-4B0D-B539-E40C8EBAE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161925</xdr:rowOff>
    </xdr:from>
    <xdr:to>
      <xdr:col>10</xdr:col>
      <xdr:colOff>314325</xdr:colOff>
      <xdr:row>34</xdr:row>
      <xdr:rowOff>47625</xdr:rowOff>
    </xdr:to>
    <xdr:graphicFrame macro="">
      <xdr:nvGraphicFramePr>
        <xdr:cNvPr id="4" name="Chart 3">
          <a:extLst>
            <a:ext uri="{FF2B5EF4-FFF2-40B4-BE49-F238E27FC236}">
              <a16:creationId xmlns:a16="http://schemas.microsoft.com/office/drawing/2014/main" id="{FDA988B1-D398-4AB7-B3F6-067C0066E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457200</xdr:colOff>
      <xdr:row>7</xdr:row>
      <xdr:rowOff>0</xdr:rowOff>
    </xdr:from>
    <xdr:to>
      <xdr:col>14</xdr:col>
      <xdr:colOff>457200</xdr:colOff>
      <xdr:row>20</xdr:row>
      <xdr:rowOff>47625</xdr:rowOff>
    </xdr:to>
    <mc:AlternateContent xmlns:mc="http://schemas.openxmlformats.org/markup-compatibility/2006">
      <mc:Choice xmlns:a14="http://schemas.microsoft.com/office/drawing/2010/main" Requires="a14">
        <xdr:graphicFrame macro="">
          <xdr:nvGraphicFramePr>
            <xdr:cNvPr id="5" name="category_name_1">
              <a:extLst>
                <a:ext uri="{FF2B5EF4-FFF2-40B4-BE49-F238E27FC236}">
                  <a16:creationId xmlns:a16="http://schemas.microsoft.com/office/drawing/2014/main" id="{F78850BB-01F1-4B09-9385-B242C2B99D1C}"/>
                </a:ext>
              </a:extLst>
            </xdr:cNvPr>
            <xdr:cNvGraphicFramePr/>
          </xdr:nvGraphicFramePr>
          <xdr:xfrm>
            <a:off x="0" y="0"/>
            <a:ext cx="0" cy="0"/>
          </xdr:xfrm>
          <a:graphic>
            <a:graphicData uri="http://schemas.microsoft.com/office/drawing/2010/slicer">
              <sle:slicer xmlns:sle="http://schemas.microsoft.com/office/drawing/2010/slicer" name="category_name_1"/>
            </a:graphicData>
          </a:graphic>
        </xdr:graphicFrame>
      </mc:Choice>
      <mc:Fallback>
        <xdr:sp macro="" textlink="">
          <xdr:nvSpPr>
            <xdr:cNvPr id="0" name=""/>
            <xdr:cNvSpPr>
              <a:spLocks noTextEdit="1"/>
            </xdr:cNvSpPr>
          </xdr:nvSpPr>
          <xdr:spPr>
            <a:xfrm>
              <a:off x="8372475" y="133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571500</xdr:colOff>
      <xdr:row>7</xdr:row>
      <xdr:rowOff>0</xdr:rowOff>
    </xdr:from>
    <xdr:to>
      <xdr:col>17</xdr:col>
      <xdr:colOff>571500</xdr:colOff>
      <xdr:row>20</xdr:row>
      <xdr:rowOff>47625</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C8A425AE-6FD3-42CA-8F4B-60A7B8711748}"/>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0315575" y="133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ir" refreshedDate="45564.665454513888" createdVersion="7" refreshedVersion="7" minRefreshableVersion="3" recordCount="1366" xr:uid="{E330D944-8567-4D23-B1C3-D38EE8E5F7DB}">
  <cacheSource type="worksheet">
    <worksheetSource name="Sheet1"/>
  </cacheSource>
  <cacheFields count="19">
    <cacheField name="Customer ID" numFmtId="0">
      <sharedItems containsSemiMixedTypes="0" containsString="0" containsNumber="1" containsInteger="1" minValue="4" maxValue="1584"/>
    </cacheField>
    <cacheField name="item_id" numFmtId="0">
      <sharedItems containsSemiMixedTypes="0" containsString="0" containsNumber="1" containsInteger="1" minValue="211135" maxValue="216766"/>
    </cacheField>
    <cacheField name="status" numFmtId="0">
      <sharedItems/>
    </cacheField>
    <cacheField name="created_at" numFmtId="14">
      <sharedItems containsSemiMixedTypes="0" containsNonDate="0" containsDate="1" containsString="0" minDate="2016-07-01T00:00:00" maxDate="2016-07-21T00:00:00"/>
    </cacheField>
    <cacheField name="sku" numFmtId="0">
      <sharedItems/>
    </cacheField>
    <cacheField name="price" numFmtId="0">
      <sharedItems containsSemiMixedTypes="0" containsString="0" containsNumber="1" minValue="74" maxValue="18599"/>
    </cacheField>
    <cacheField name="qty_ordered" numFmtId="0">
      <sharedItems containsSemiMixedTypes="0" containsString="0" containsNumber="1" containsInteger="1" minValue="1" maxValue="10"/>
    </cacheField>
    <cacheField name="grand_total" numFmtId="0">
      <sharedItems containsSemiMixedTypes="0" containsString="0" containsNumber="1" minValue="0" maxValue="32088"/>
    </cacheField>
    <cacheField name="increment_id" numFmtId="0">
      <sharedItems containsSemiMixedTypes="0" containsString="0" containsNumber="1" containsInteger="1" minValue="100147446" maxValue="100151449"/>
    </cacheField>
    <cacheField name="category_name_1" numFmtId="0">
      <sharedItems count="3">
        <s v="Men's Fashion"/>
        <s v="Beauty &amp; Grooming"/>
        <s v="Kids &amp; Baby"/>
      </sharedItems>
    </cacheField>
    <cacheField name="discount_amount" numFmtId="0">
      <sharedItems containsSemiMixedTypes="0" containsString="0" containsNumber="1" minValue="0" maxValue="1374.57"/>
    </cacheField>
    <cacheField name="payment_method" numFmtId="0">
      <sharedItems count="6">
        <s v="cod"/>
        <s v="internetbanking"/>
        <s v="ublcreditcard"/>
        <s v="cashatdoorstep"/>
        <s v="customercredit"/>
        <s v="productcredit"/>
      </sharedItems>
    </cacheField>
    <cacheField name="Working Date" numFmtId="14">
      <sharedItems containsSemiMixedTypes="0" containsNonDate="0" containsDate="1" containsString="0" minDate="2016-07-01T00:00:00" maxDate="2016-07-21T00:00:00"/>
    </cacheField>
    <cacheField name="BI Status" numFmtId="0">
      <sharedItems/>
    </cacheField>
    <cacheField name=" MV " numFmtId="0">
      <sharedItems containsSemiMixedTypes="0" containsString="0" containsNumber="1" containsInteger="1" minValue="74" maxValue="18599"/>
    </cacheField>
    <cacheField name="Year" numFmtId="0">
      <sharedItems containsSemiMixedTypes="0" containsString="0" containsNumber="1" containsInteger="1" minValue="2016" maxValue="2016"/>
    </cacheField>
    <cacheField name="Month" numFmtId="0">
      <sharedItems containsSemiMixedTypes="0" containsString="0" containsNumber="1" containsInteger="1" minValue="7" maxValue="7"/>
    </cacheField>
    <cacheField name="Customer Since" numFmtId="14">
      <sharedItems containsSemiMixedTypes="0" containsNonDate="0" containsDate="1" containsString="0" minDate="2016-07-01T00:00:00" maxDate="2016-07-02T00:00:00"/>
    </cacheField>
    <cacheField name="M-Y" numFmtId="14">
      <sharedItems containsSemiMixedTypes="0" containsNonDate="0" containsDate="1" containsString="0" minDate="2024-07-16T00:00:00" maxDate="2024-07-17T00:00:00"/>
    </cacheField>
  </cacheFields>
  <extLst>
    <ext xmlns:x14="http://schemas.microsoft.com/office/spreadsheetml/2009/9/main" uri="{725AE2AE-9491-48be-B2B4-4EB974FC3084}">
      <x14:pivotCacheDefinition pivotCacheId="710842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6">
  <r>
    <n v="473"/>
    <n v="212514"/>
    <s v="complete"/>
    <d v="2016-07-04T00:00:00"/>
    <s v="shubinak_SM-WWB39-14-cargo-XL - 40"/>
    <n v="4000"/>
    <n v="1"/>
    <n v="32088"/>
    <n v="100148355"/>
    <x v="0"/>
    <n v="0"/>
    <x v="0"/>
    <d v="2016-07-04T00:00:00"/>
    <s v="Net"/>
    <n v="4000"/>
    <n v="2016"/>
    <n v="7"/>
    <d v="2016-07-01T00:00:00"/>
    <d v="2024-07-16T00:00:00"/>
  </r>
  <r>
    <n v="473"/>
    <n v="212516"/>
    <s v="complete"/>
    <d v="2016-07-04T00:00:00"/>
    <s v="renna_DC-DFB-GR"/>
    <n v="4400"/>
    <n v="1"/>
    <n v="32088"/>
    <n v="100148355"/>
    <x v="0"/>
    <n v="0"/>
    <x v="0"/>
    <d v="2016-07-04T00:00:00"/>
    <s v="Net"/>
    <n v="4400"/>
    <n v="2016"/>
    <n v="7"/>
    <d v="2016-07-01T00:00:00"/>
    <d v="2024-07-16T00:00:00"/>
  </r>
  <r>
    <n v="473"/>
    <n v="212512"/>
    <s v="complete"/>
    <d v="2016-07-04T00:00:00"/>
    <s v="Ajmery_BRR-590-XL"/>
    <n v="899"/>
    <n v="1"/>
    <n v="32088"/>
    <n v="100148355"/>
    <x v="0"/>
    <n v="0"/>
    <x v="0"/>
    <d v="2016-07-04T00:00:00"/>
    <s v="Net"/>
    <n v="899"/>
    <n v="2016"/>
    <n v="7"/>
    <d v="2016-07-01T00:00:00"/>
    <d v="2024-07-16T00:00:00"/>
  </r>
  <r>
    <n v="473"/>
    <n v="212506"/>
    <s v="complete"/>
    <d v="2016-07-04T00:00:00"/>
    <s v="Turk &amp; Fillmore Lazaretto Tan-46-12"/>
    <n v="14500"/>
    <n v="1"/>
    <n v="32088"/>
    <n v="100148355"/>
    <x v="0"/>
    <n v="0"/>
    <x v="0"/>
    <d v="2016-07-04T00:00:00"/>
    <s v="Net"/>
    <n v="14500"/>
    <n v="2016"/>
    <n v="7"/>
    <d v="2016-07-01T00:00:00"/>
    <d v="2024-07-16T00:00:00"/>
  </r>
  <r>
    <n v="473"/>
    <n v="212508"/>
    <s v="complete"/>
    <d v="2016-07-04T00:00:00"/>
    <s v="sst_preservatif-Regular fit-Xlarge"/>
    <n v="1950"/>
    <n v="1"/>
    <n v="32088"/>
    <n v="100148355"/>
    <x v="0"/>
    <n v="0"/>
    <x v="0"/>
    <d v="2016-07-04T00:00:00"/>
    <s v="Net"/>
    <n v="1950"/>
    <n v="2016"/>
    <n v="7"/>
    <d v="2016-07-01T00:00:00"/>
    <d v="2024-07-16T00:00:00"/>
  </r>
  <r>
    <n v="473"/>
    <n v="212510"/>
    <s v="complete"/>
    <d v="2016-07-04T00:00:00"/>
    <s v="Nz_6006-XL"/>
    <n v="1499"/>
    <n v="1"/>
    <n v="32088"/>
    <n v="100148355"/>
    <x v="0"/>
    <n v="0"/>
    <x v="0"/>
    <d v="2016-07-04T00:00:00"/>
    <s v="Net"/>
    <n v="1499"/>
    <n v="2016"/>
    <n v="7"/>
    <d v="2016-07-01T00:00:00"/>
    <d v="2024-07-16T00:00:00"/>
  </r>
  <r>
    <n v="847"/>
    <n v="213530"/>
    <s v="complete"/>
    <d v="2016-07-11T00:00:00"/>
    <s v="rhythm_G1201S-05"/>
    <n v="18599"/>
    <n v="1"/>
    <n v="18599"/>
    <n v="100149001"/>
    <x v="0"/>
    <n v="0"/>
    <x v="0"/>
    <d v="2016-07-11T00:00:00"/>
    <s v="Net"/>
    <n v="18599"/>
    <n v="2016"/>
    <n v="7"/>
    <d v="2016-07-01T00:00:00"/>
    <d v="2024-07-16T00:00:00"/>
  </r>
  <r>
    <n v="120"/>
    <n v="213513"/>
    <s v="complete"/>
    <d v="2016-07-11T00:00:00"/>
    <s v="HOS_RLRW100"/>
    <n v="8300"/>
    <n v="1"/>
    <n v="17790"/>
    <n v="100148986"/>
    <x v="1"/>
    <n v="0"/>
    <x v="0"/>
    <d v="2016-07-11T00:00:00"/>
    <s v="Net"/>
    <n v="8300"/>
    <n v="2016"/>
    <n v="7"/>
    <d v="2016-07-01T00:00:00"/>
    <d v="2024-07-16T00:00:00"/>
  </r>
  <r>
    <n v="1309"/>
    <n v="215520"/>
    <s v="complete"/>
    <d v="2016-07-16T00:00:00"/>
    <s v="centrix_Scootify - Black Self Balancing Scooter"/>
    <n v="16999"/>
    <n v="1"/>
    <n v="16999"/>
    <n v="100150512"/>
    <x v="2"/>
    <n v="0"/>
    <x v="0"/>
    <d v="2016-07-16T00:00:00"/>
    <s v="Net"/>
    <n v="16999"/>
    <n v="2016"/>
    <n v="7"/>
    <d v="2016-07-01T00:00:00"/>
    <d v="2024-07-16T00:00:00"/>
  </r>
  <r>
    <n v="481"/>
    <n v="213191"/>
    <s v="complete"/>
    <d v="2016-07-09T00:00:00"/>
    <s v="stitchers_TnT 004-L"/>
    <n v="1999"/>
    <n v="1"/>
    <n v="13698"/>
    <n v="100148764"/>
    <x v="0"/>
    <n v="0"/>
    <x v="1"/>
    <d v="2016-07-09T00:00:00"/>
    <s v="Net"/>
    <n v="1999"/>
    <n v="2016"/>
    <n v="7"/>
    <d v="2016-07-01T00:00:00"/>
    <d v="2024-07-16T00:00:00"/>
  </r>
  <r>
    <n v="481"/>
    <n v="213195"/>
    <s v="complete"/>
    <d v="2016-07-09T00:00:00"/>
    <s v="naushemian_0012-L"/>
    <n v="4200"/>
    <n v="1"/>
    <n v="13698"/>
    <n v="100148764"/>
    <x v="0"/>
    <n v="0"/>
    <x v="1"/>
    <d v="2016-07-09T00:00:00"/>
    <s v="Net"/>
    <n v="4200"/>
    <n v="2016"/>
    <n v="7"/>
    <d v="2016-07-01T00:00:00"/>
    <d v="2024-07-16T00:00:00"/>
  </r>
  <r>
    <n v="481"/>
    <n v="213193"/>
    <s v="complete"/>
    <d v="2016-07-09T00:00:00"/>
    <s v="AM-Sky Blue Shalwar Suit APS-5100-Large"/>
    <n v="5500"/>
    <n v="1"/>
    <n v="13698"/>
    <n v="100148764"/>
    <x v="0"/>
    <n v="0"/>
    <x v="1"/>
    <d v="2016-07-09T00:00:00"/>
    <s v="Net"/>
    <n v="5500"/>
    <n v="2016"/>
    <n v="7"/>
    <d v="2016-07-01T00:00:00"/>
    <d v="2024-07-16T00:00:00"/>
  </r>
  <r>
    <n v="481"/>
    <n v="213189"/>
    <s v="complete"/>
    <d v="2016-07-09T00:00:00"/>
    <s v="stitchers_TnT 021-L"/>
    <n v="1999"/>
    <n v="1"/>
    <n v="13698"/>
    <n v="100148764"/>
    <x v="0"/>
    <n v="0"/>
    <x v="1"/>
    <d v="2016-07-09T00:00:00"/>
    <s v="Net"/>
    <n v="1999"/>
    <n v="2016"/>
    <n v="7"/>
    <d v="2016-07-01T00:00:00"/>
    <d v="2024-07-16T00:00:00"/>
  </r>
  <r>
    <n v="13"/>
    <n v="211264"/>
    <s v="complete"/>
    <d v="2016-07-01T00:00:00"/>
    <s v="LC_359547105042"/>
    <n v="4750"/>
    <n v="1"/>
    <n v="12150"/>
    <n v="100147533"/>
    <x v="1"/>
    <n v="0"/>
    <x v="0"/>
    <d v="2016-07-01T00:00:00"/>
    <s v="Net"/>
    <n v="4750"/>
    <n v="2016"/>
    <n v="7"/>
    <d v="2016-07-01T00:00:00"/>
    <d v="2024-07-16T00:00:00"/>
  </r>
  <r>
    <n v="13"/>
    <n v="211265"/>
    <s v="complete"/>
    <d v="2016-07-01T00:00:00"/>
    <s v="LC_3349668508587"/>
    <n v="7400"/>
    <n v="1"/>
    <n v="12150"/>
    <n v="100147533"/>
    <x v="1"/>
    <n v="0"/>
    <x v="0"/>
    <d v="2016-07-01T00:00:00"/>
    <s v="Net"/>
    <n v="7400"/>
    <n v="2016"/>
    <n v="7"/>
    <d v="2016-07-01T00:00:00"/>
    <d v="2024-07-16T00:00:00"/>
  </r>
  <r>
    <n v="396"/>
    <n v="212320"/>
    <s v="complete"/>
    <d v="2016-07-04T00:00:00"/>
    <s v="HOS-m_DVFCWM125"/>
    <n v="3000"/>
    <n v="1"/>
    <n v="10650"/>
    <n v="100148212"/>
    <x v="1"/>
    <n v="0"/>
    <x v="0"/>
    <d v="2016-07-04T00:00:00"/>
    <s v="Net"/>
    <n v="3000"/>
    <n v="2016"/>
    <n v="7"/>
    <d v="2016-07-01T00:00:00"/>
    <d v="2024-07-16T00:00:00"/>
  </r>
  <r>
    <n v="396"/>
    <n v="212318"/>
    <s v="complete"/>
    <d v="2016-07-04T00:00:00"/>
    <s v="LC_359547105042"/>
    <n v="4750"/>
    <n v="1"/>
    <n v="10650"/>
    <n v="100148212"/>
    <x v="1"/>
    <n v="0"/>
    <x v="0"/>
    <d v="2016-07-04T00:00:00"/>
    <s v="Net"/>
    <n v="4750"/>
    <n v="2016"/>
    <n v="7"/>
    <d v="2016-07-01T00:00:00"/>
    <d v="2024-07-16T00:00:00"/>
  </r>
  <r>
    <n v="396"/>
    <n v="212319"/>
    <s v="complete"/>
    <d v="2016-07-04T00:00:00"/>
    <s v="HOS-m_DUNBM100"/>
    <n v="2900"/>
    <n v="1"/>
    <n v="10650"/>
    <n v="100148212"/>
    <x v="1"/>
    <n v="0"/>
    <x v="0"/>
    <d v="2016-07-04T00:00:00"/>
    <s v="Net"/>
    <n v="2900"/>
    <n v="2016"/>
    <n v="7"/>
    <d v="2016-07-01T00:00:00"/>
    <d v="2024-07-16T00:00:00"/>
  </r>
  <r>
    <n v="1576"/>
    <n v="216724"/>
    <s v="complete"/>
    <d v="2016-07-20T00:00:00"/>
    <s v="Casio_EFR-546L-2AVUDF"/>
    <n v="10500"/>
    <n v="1"/>
    <n v="10500"/>
    <n v="100151426"/>
    <x v="0"/>
    <n v="0"/>
    <x v="0"/>
    <d v="2016-07-20T00:00:00"/>
    <s v="Net"/>
    <n v="10500"/>
    <n v="2016"/>
    <n v="7"/>
    <d v="2016-07-01T00:00:00"/>
    <d v="2024-07-16T00:00:00"/>
  </r>
  <r>
    <n v="467"/>
    <n v="212495"/>
    <s v="complete"/>
    <d v="2016-07-04T00:00:00"/>
    <s v="BO_DIY-Rc-Red"/>
    <n v="4500"/>
    <n v="1"/>
    <n v="9300"/>
    <n v="100148346"/>
    <x v="2"/>
    <n v="0"/>
    <x v="2"/>
    <d v="2016-07-04T00:00:00"/>
    <s v="Net"/>
    <n v="4500"/>
    <n v="2016"/>
    <n v="7"/>
    <d v="2016-07-01T00:00:00"/>
    <d v="2024-07-16T00:00:00"/>
  </r>
  <r>
    <n v="467"/>
    <n v="212496"/>
    <s v="complete"/>
    <d v="2016-07-04T00:00:00"/>
    <s v="BO_topspeedRC-black"/>
    <n v="4800"/>
    <n v="1"/>
    <n v="9300"/>
    <n v="100148346"/>
    <x v="2"/>
    <n v="0"/>
    <x v="2"/>
    <d v="2016-07-04T00:00:00"/>
    <s v="Net"/>
    <n v="4800"/>
    <n v="2016"/>
    <n v="7"/>
    <d v="2016-07-01T00:00:00"/>
    <d v="2024-07-16T00:00:00"/>
  </r>
  <r>
    <n v="1508"/>
    <n v="216357"/>
    <s v="complete"/>
    <d v="2016-07-19T00:00:00"/>
    <s v="greenroot_Aloe Vera Face Wash"/>
    <n v="800"/>
    <n v="1"/>
    <n v="8800"/>
    <n v="100151141"/>
    <x v="1"/>
    <n v="0"/>
    <x v="0"/>
    <d v="2016-07-19T00:00:00"/>
    <s v="Net"/>
    <n v="800"/>
    <n v="2016"/>
    <n v="7"/>
    <d v="2016-07-01T00:00:00"/>
    <d v="2024-07-16T00:00:00"/>
  </r>
  <r>
    <n v="1508"/>
    <n v="216358"/>
    <s v="complete"/>
    <d v="2016-07-19T00:00:00"/>
    <s v="greenroot_Herbal Hair Shampoo (140ml)"/>
    <n v="450"/>
    <n v="1"/>
    <n v="8800"/>
    <n v="100151141"/>
    <x v="1"/>
    <n v="0"/>
    <x v="0"/>
    <d v="2016-07-19T00:00:00"/>
    <s v="Net"/>
    <n v="450"/>
    <n v="2016"/>
    <n v="7"/>
    <d v="2016-07-01T00:00:00"/>
    <d v="2024-07-16T00:00:00"/>
  </r>
  <r>
    <n v="1508"/>
    <n v="216359"/>
    <s v="complete"/>
    <d v="2016-07-19T00:00:00"/>
    <s v="greenroot_Jojoba Oil"/>
    <n v="1400"/>
    <n v="1"/>
    <n v="8800"/>
    <n v="100151141"/>
    <x v="1"/>
    <n v="0"/>
    <x v="0"/>
    <d v="2016-07-19T00:00:00"/>
    <s v="Net"/>
    <n v="1400"/>
    <n v="2016"/>
    <n v="7"/>
    <d v="2016-07-01T00:00:00"/>
    <d v="2024-07-16T00:00:00"/>
  </r>
  <r>
    <n v="1508"/>
    <n v="216360"/>
    <s v="complete"/>
    <d v="2016-07-19T00:00:00"/>
    <s v="greenroot_Premium Rose Cream"/>
    <n v="1200"/>
    <n v="1"/>
    <n v="8800"/>
    <n v="100151141"/>
    <x v="1"/>
    <n v="0"/>
    <x v="0"/>
    <d v="2016-07-19T00:00:00"/>
    <s v="Net"/>
    <n v="1200"/>
    <n v="2016"/>
    <n v="7"/>
    <d v="2016-07-01T00:00:00"/>
    <d v="2024-07-16T00:00:00"/>
  </r>
  <r>
    <n v="870"/>
    <n v="213599"/>
    <s v="complete"/>
    <d v="2016-07-11T00:00:00"/>
    <s v="sputnik_1340/2DT 10T-9"/>
    <n v="4000"/>
    <n v="1"/>
    <n v="8000"/>
    <n v="100149052"/>
    <x v="0"/>
    <n v="0"/>
    <x v="0"/>
    <d v="2016-07-11T00:00:00"/>
    <s v="Net"/>
    <n v="4000"/>
    <n v="2016"/>
    <n v="7"/>
    <d v="2016-07-01T00:00:00"/>
    <d v="2024-07-16T00:00:00"/>
  </r>
  <r>
    <n v="870"/>
    <n v="213597"/>
    <s v="complete"/>
    <d v="2016-07-11T00:00:00"/>
    <s v="sputnik_1340/2DT 10T-10"/>
    <n v="4000"/>
    <n v="1"/>
    <n v="8000"/>
    <n v="100149052"/>
    <x v="0"/>
    <n v="0"/>
    <x v="0"/>
    <d v="2016-07-11T00:00:00"/>
    <s v="Net"/>
    <n v="4000"/>
    <n v="2016"/>
    <n v="7"/>
    <d v="2016-07-01T00:00:00"/>
    <d v="2024-07-16T00:00:00"/>
  </r>
  <r>
    <n v="399"/>
    <n v="212334"/>
    <s v="complete"/>
    <d v="2016-07-04T00:00:00"/>
    <s v="sputnik_741/14-8"/>
    <n v="1400"/>
    <n v="1"/>
    <n v="7475"/>
    <n v="100148224"/>
    <x v="0"/>
    <n v="0"/>
    <x v="0"/>
    <d v="2016-07-04T00:00:00"/>
    <s v="Net"/>
    <n v="1400"/>
    <n v="2016"/>
    <n v="7"/>
    <d v="2016-07-01T00:00:00"/>
    <d v="2024-07-16T00:00:00"/>
  </r>
  <r>
    <n v="399"/>
    <n v="212332"/>
    <s v="complete"/>
    <d v="2016-07-04T00:00:00"/>
    <s v="PucaM_COOPER-NAVY-41"/>
    <n v="2400"/>
    <n v="1"/>
    <n v="7475"/>
    <n v="100148224"/>
    <x v="0"/>
    <n v="0"/>
    <x v="0"/>
    <d v="2016-07-04T00:00:00"/>
    <s v="Net"/>
    <n v="2400"/>
    <n v="2016"/>
    <n v="7"/>
    <d v="2016-07-01T00:00:00"/>
    <d v="2024-07-16T00:00:00"/>
  </r>
  <r>
    <n v="399"/>
    <n v="212338"/>
    <s v="complete"/>
    <d v="2016-07-04T00:00:00"/>
    <s v="Q&amp;Q_RP00J002Y"/>
    <n v="2550"/>
    <n v="1"/>
    <n v="7475"/>
    <n v="100148224"/>
    <x v="0"/>
    <n v="0"/>
    <x v="0"/>
    <d v="2016-07-04T00:00:00"/>
    <s v="Net"/>
    <n v="2550"/>
    <n v="2016"/>
    <n v="7"/>
    <d v="2016-07-01T00:00:00"/>
    <d v="2024-07-16T00:00:00"/>
  </r>
  <r>
    <n v="399"/>
    <n v="212336"/>
    <s v="complete"/>
    <d v="2016-07-04T00:00:00"/>
    <s v="PucaM_SS-25-BLACK-41"/>
    <n v="1125"/>
    <n v="1"/>
    <n v="7475"/>
    <n v="100148224"/>
    <x v="0"/>
    <n v="0"/>
    <x v="0"/>
    <d v="2016-07-04T00:00:00"/>
    <s v="Net"/>
    <n v="1125"/>
    <n v="2016"/>
    <n v="7"/>
    <d v="2016-07-01T00:00:00"/>
    <d v="2024-07-16T00:00:00"/>
  </r>
  <r>
    <n v="929"/>
    <n v="213811"/>
    <s v="complete"/>
    <d v="2016-07-12T00:00:00"/>
    <s v="Am-PTV_AES-1057-M"/>
    <n v="3500"/>
    <n v="1"/>
    <n v="7100"/>
    <n v="100149223"/>
    <x v="0"/>
    <n v="0"/>
    <x v="0"/>
    <d v="2016-07-12T00:00:00"/>
    <s v="Net"/>
    <n v="3500"/>
    <n v="2016"/>
    <n v="7"/>
    <d v="2016-07-01T00:00:00"/>
    <d v="2024-07-16T00:00:00"/>
  </r>
  <r>
    <n v="929"/>
    <n v="213809"/>
    <s v="complete"/>
    <d v="2016-07-12T00:00:00"/>
    <s v="Raf_RQ-15305-M"/>
    <n v="3600"/>
    <n v="1"/>
    <n v="7100"/>
    <n v="100149223"/>
    <x v="0"/>
    <n v="0"/>
    <x v="0"/>
    <d v="2016-07-12T00:00:00"/>
    <s v="Net"/>
    <n v="3600"/>
    <n v="2016"/>
    <n v="7"/>
    <d v="2016-07-01T00:00:00"/>
    <d v="2024-07-16T00:00:00"/>
  </r>
  <r>
    <n v="442"/>
    <n v="212435"/>
    <s v="complete"/>
    <d v="2016-07-04T00:00:00"/>
    <s v="nabila_NGELIC FOR IVORY"/>
    <n v="6900"/>
    <n v="1"/>
    <n v="6900"/>
    <n v="100148295"/>
    <x v="1"/>
    <n v="0"/>
    <x v="0"/>
    <d v="2016-07-04T00:00:00"/>
    <s v="Net"/>
    <n v="6900"/>
    <n v="2016"/>
    <n v="7"/>
    <d v="2016-07-01T00:00:00"/>
    <d v="2024-07-16T00:00:00"/>
  </r>
  <r>
    <n v="297"/>
    <n v="212062"/>
    <s v="complete"/>
    <d v="2016-07-02T00:00:00"/>
    <s v="nabila_Nchant FOR Olive"/>
    <n v="6900"/>
    <n v="1"/>
    <n v="6900"/>
    <n v="100148080"/>
    <x v="1"/>
    <n v="0"/>
    <x v="0"/>
    <d v="2016-07-02T00:00:00"/>
    <s v="Net"/>
    <n v="6900"/>
    <n v="2016"/>
    <n v="7"/>
    <d v="2016-07-01T00:00:00"/>
    <d v="2024-07-16T00:00:00"/>
  </r>
  <r>
    <n v="962"/>
    <n v="213900"/>
    <s v="complete"/>
    <d v="2016-07-12T00:00:00"/>
    <s v="R-tree_RTP056-34"/>
    <n v="1699"/>
    <n v="1"/>
    <n v="6779"/>
    <n v="100149284"/>
    <x v="0"/>
    <n v="0"/>
    <x v="0"/>
    <d v="2016-07-12T00:00:00"/>
    <s v="Net"/>
    <n v="1699"/>
    <n v="2016"/>
    <n v="7"/>
    <d v="2016-07-01T00:00:00"/>
    <d v="2024-07-16T00:00:00"/>
  </r>
  <r>
    <n v="962"/>
    <n v="213902"/>
    <s v="complete"/>
    <d v="2016-07-12T00:00:00"/>
    <s v="Aleesa_ALG-SRT1-M"/>
    <n v="615"/>
    <n v="1"/>
    <n v="6779"/>
    <n v="100149284"/>
    <x v="0"/>
    <n v="0"/>
    <x v="0"/>
    <d v="2016-07-12T00:00:00"/>
    <s v="Net"/>
    <n v="615"/>
    <n v="2016"/>
    <n v="7"/>
    <d v="2016-07-01T00:00:00"/>
    <d v="2024-07-16T00:00:00"/>
  </r>
  <r>
    <n v="962"/>
    <n v="213898"/>
    <s v="complete"/>
    <d v="2016-07-12T00:00:00"/>
    <s v="R-tree_RTP051-34"/>
    <n v="1699"/>
    <n v="1"/>
    <n v="6779"/>
    <n v="100149284"/>
    <x v="0"/>
    <n v="0"/>
    <x v="0"/>
    <d v="2016-07-12T00:00:00"/>
    <s v="Net"/>
    <n v="1699"/>
    <n v="2016"/>
    <n v="7"/>
    <d v="2016-07-01T00:00:00"/>
    <d v="2024-07-16T00:00:00"/>
  </r>
  <r>
    <n v="962"/>
    <n v="213893"/>
    <s v="complete"/>
    <d v="2016-07-12T00:00:00"/>
    <s v="hol_B-05"/>
    <n v="1200"/>
    <n v="1"/>
    <n v="6779"/>
    <n v="100149284"/>
    <x v="0"/>
    <n v="0"/>
    <x v="0"/>
    <d v="2016-07-12T00:00:00"/>
    <s v="Net"/>
    <n v="1200"/>
    <n v="2016"/>
    <n v="7"/>
    <d v="2016-07-01T00:00:00"/>
    <d v="2024-07-16T00:00:00"/>
  </r>
  <r>
    <n v="962"/>
    <n v="213894"/>
    <s v="complete"/>
    <d v="2016-07-12T00:00:00"/>
    <s v="hol_B-68F-34"/>
    <n v="899"/>
    <n v="1"/>
    <n v="6779"/>
    <n v="100149284"/>
    <x v="0"/>
    <n v="0"/>
    <x v="0"/>
    <d v="2016-07-12T00:00:00"/>
    <s v="Net"/>
    <n v="899"/>
    <n v="2016"/>
    <n v="7"/>
    <d v="2016-07-01T00:00:00"/>
    <d v="2024-07-16T00:00:00"/>
  </r>
  <r>
    <n v="962"/>
    <n v="213896"/>
    <s v="complete"/>
    <d v="2016-07-12T00:00:00"/>
    <s v="CK_530-Underwear-Medium"/>
    <n v="169"/>
    <n v="1"/>
    <n v="6779"/>
    <n v="100149284"/>
    <x v="0"/>
    <n v="0"/>
    <x v="0"/>
    <d v="2016-07-12T00:00:00"/>
    <s v="Net"/>
    <n v="169"/>
    <n v="2016"/>
    <n v="7"/>
    <d v="2016-07-01T00:00:00"/>
    <d v="2024-07-16T00:00:00"/>
  </r>
  <r>
    <n v="962"/>
    <n v="213904"/>
    <s v="complete"/>
    <d v="2016-07-12T00:00:00"/>
    <s v="TM_TM/BRF-004-M"/>
    <n v="249"/>
    <n v="2"/>
    <n v="6779"/>
    <n v="100149284"/>
    <x v="0"/>
    <n v="0"/>
    <x v="0"/>
    <d v="2016-07-12T00:00:00"/>
    <s v="Net"/>
    <n v="498"/>
    <n v="2016"/>
    <n v="7"/>
    <d v="2016-07-01T00:00:00"/>
    <d v="2024-07-16T00:00:00"/>
  </r>
  <r>
    <n v="1166"/>
    <n v="214877"/>
    <s v="complete"/>
    <d v="2016-07-15T00:00:00"/>
    <s v="BO_nonRC-Jeep-Silver"/>
    <n v="320"/>
    <n v="1"/>
    <n v="6391.5"/>
    <n v="100150019"/>
    <x v="2"/>
    <n v="0"/>
    <x v="0"/>
    <d v="2016-07-15T00:00:00"/>
    <s v="Net"/>
    <n v="320"/>
    <n v="2016"/>
    <n v="7"/>
    <d v="2016-07-01T00:00:00"/>
    <d v="2024-07-16T00:00:00"/>
  </r>
  <r>
    <n v="750"/>
    <n v="213262"/>
    <s v="complete"/>
    <d v="2016-07-10T00:00:00"/>
    <s v="casio_MTP-E305D-2AVDF"/>
    <n v="6050"/>
    <n v="1"/>
    <n v="6050"/>
    <n v="100148813"/>
    <x v="0"/>
    <n v="0"/>
    <x v="0"/>
    <d v="2016-07-10T00:00:00"/>
    <s v="Net"/>
    <n v="6050"/>
    <n v="2016"/>
    <n v="7"/>
    <d v="2016-07-01T00:00:00"/>
    <d v="2024-07-16T00:00:00"/>
  </r>
  <r>
    <n v="848"/>
    <n v="213533"/>
    <s v="complete"/>
    <d v="2016-07-11T00:00:00"/>
    <s v="sputnik_516/9-10"/>
    <n v="5500"/>
    <n v="1"/>
    <n v="5500"/>
    <n v="100149004"/>
    <x v="0"/>
    <n v="0"/>
    <x v="0"/>
    <d v="2016-07-11T00:00:00"/>
    <s v="Net"/>
    <n v="5500"/>
    <n v="2016"/>
    <n v="7"/>
    <d v="2016-07-01T00:00:00"/>
    <d v="2024-07-16T00:00:00"/>
  </r>
  <r>
    <n v="1369"/>
    <n v="215645"/>
    <s v="complete"/>
    <d v="2016-07-17T00:00:00"/>
    <s v="wb_FP-25-S"/>
    <n v="680"/>
    <n v="1"/>
    <n v="5209"/>
    <n v="100150599"/>
    <x v="0"/>
    <n v="0"/>
    <x v="0"/>
    <d v="2016-07-17T00:00:00"/>
    <s v="Net"/>
    <n v="680"/>
    <n v="2016"/>
    <n v="7"/>
    <d v="2016-07-01T00:00:00"/>
    <d v="2024-07-16T00:00:00"/>
  </r>
  <r>
    <n v="1369"/>
    <n v="215643"/>
    <s v="complete"/>
    <d v="2016-07-17T00:00:00"/>
    <s v="qzs_QZS-025-Large"/>
    <n v="899"/>
    <n v="1"/>
    <n v="5209"/>
    <n v="100150599"/>
    <x v="0"/>
    <n v="0"/>
    <x v="0"/>
    <d v="2016-07-17T00:00:00"/>
    <s v="Net"/>
    <n v="899"/>
    <n v="2016"/>
    <n v="7"/>
    <d v="2016-07-01T00:00:00"/>
    <d v="2024-07-16T00:00:00"/>
  </r>
  <r>
    <n v="1369"/>
    <n v="215649"/>
    <s v="complete"/>
    <d v="2016-07-17T00:00:00"/>
    <s v="urban_URT0023-L"/>
    <n v="1200"/>
    <n v="1"/>
    <n v="5209"/>
    <n v="100150599"/>
    <x v="0"/>
    <n v="0"/>
    <x v="0"/>
    <d v="2016-07-17T00:00:00"/>
    <s v="Net"/>
    <n v="1200"/>
    <n v="2016"/>
    <n v="7"/>
    <d v="2016-07-01T00:00:00"/>
    <d v="2024-07-16T00:00:00"/>
  </r>
  <r>
    <n v="1369"/>
    <n v="215651"/>
    <s v="complete"/>
    <d v="2016-07-17T00:00:00"/>
    <s v="urban_URT026 -L"/>
    <n v="1050"/>
    <n v="1"/>
    <n v="5209"/>
    <n v="100150599"/>
    <x v="0"/>
    <n v="0"/>
    <x v="0"/>
    <d v="2016-07-17T00:00:00"/>
    <s v="Net"/>
    <n v="1050"/>
    <n v="2016"/>
    <n v="7"/>
    <d v="2016-07-01T00:00:00"/>
    <d v="2024-07-16T00:00:00"/>
  </r>
  <r>
    <n v="1369"/>
    <n v="215647"/>
    <s v="complete"/>
    <d v="2016-07-17T00:00:00"/>
    <s v="wb_TH-91-L"/>
    <n v="680"/>
    <n v="1"/>
    <n v="5209"/>
    <n v="100150599"/>
    <x v="0"/>
    <n v="0"/>
    <x v="0"/>
    <d v="2016-07-17T00:00:00"/>
    <s v="Net"/>
    <n v="680"/>
    <n v="2016"/>
    <n v="7"/>
    <d v="2016-07-01T00:00:00"/>
    <d v="2024-07-16T00:00:00"/>
  </r>
  <r>
    <n v="1369"/>
    <n v="215653"/>
    <s v="complete"/>
    <d v="2016-07-17T00:00:00"/>
    <s v="urban_URT032-36"/>
    <n v="700"/>
    <n v="1"/>
    <n v="5209"/>
    <n v="100150599"/>
    <x v="0"/>
    <n v="0"/>
    <x v="0"/>
    <d v="2016-07-17T00:00:00"/>
    <s v="Net"/>
    <n v="700"/>
    <n v="2016"/>
    <n v="7"/>
    <d v="2016-07-01T00:00:00"/>
    <d v="2024-07-16T00:00:00"/>
  </r>
  <r>
    <n v="1009"/>
    <n v="214094"/>
    <s v="complete"/>
    <d v="2016-07-13T00:00:00"/>
    <s v="greenroot_Husn-E-Yousuf"/>
    <n v="550"/>
    <n v="1"/>
    <n v="4750"/>
    <n v="100149418"/>
    <x v="1"/>
    <n v="0"/>
    <x v="0"/>
    <d v="2016-07-13T00:00:00"/>
    <s v="Net"/>
    <n v="550"/>
    <n v="2016"/>
    <n v="7"/>
    <d v="2016-07-01T00:00:00"/>
    <d v="2024-07-16T00:00:00"/>
  </r>
  <r>
    <n v="1009"/>
    <n v="214095"/>
    <s v="complete"/>
    <d v="2016-07-13T00:00:00"/>
    <s v="greenroot_Herbal Hair Shampoo (500ml)"/>
    <n v="900"/>
    <n v="1"/>
    <n v="4750"/>
    <n v="100149418"/>
    <x v="1"/>
    <n v="0"/>
    <x v="0"/>
    <d v="2016-07-13T00:00:00"/>
    <s v="Net"/>
    <n v="900"/>
    <n v="2016"/>
    <n v="7"/>
    <d v="2016-07-01T00:00:00"/>
    <d v="2024-07-16T00:00:00"/>
  </r>
  <r>
    <n v="1009"/>
    <n v="214092"/>
    <s v="complete"/>
    <d v="2016-07-13T00:00:00"/>
    <s v="greenroot_Hair Growth Oil"/>
    <n v="500"/>
    <n v="1"/>
    <n v="4750"/>
    <n v="100149418"/>
    <x v="1"/>
    <n v="0"/>
    <x v="0"/>
    <d v="2016-07-13T00:00:00"/>
    <s v="Net"/>
    <n v="500"/>
    <n v="2016"/>
    <n v="7"/>
    <d v="2016-07-01T00:00:00"/>
    <d v="2024-07-16T00:00:00"/>
  </r>
  <r>
    <n v="1009"/>
    <n v="214093"/>
    <s v="complete"/>
    <d v="2016-07-13T00:00:00"/>
    <s v="greenroot_Premature Grey Oil "/>
    <n v="2000"/>
    <n v="1"/>
    <n v="4750"/>
    <n v="100149418"/>
    <x v="1"/>
    <n v="0"/>
    <x v="0"/>
    <d v="2016-07-13T00:00:00"/>
    <s v="Net"/>
    <n v="2000"/>
    <n v="2016"/>
    <n v="7"/>
    <d v="2016-07-01T00:00:00"/>
    <d v="2024-07-16T00:00:00"/>
  </r>
  <r>
    <n v="1009"/>
    <n v="214096"/>
    <s v="complete"/>
    <d v="2016-07-13T00:00:00"/>
    <s v="greenroot_Clear Acne Face Wash"/>
    <n v="800"/>
    <n v="1"/>
    <n v="4750"/>
    <n v="100149418"/>
    <x v="1"/>
    <n v="0"/>
    <x v="0"/>
    <d v="2016-07-13T00:00:00"/>
    <s v="Net"/>
    <n v="800"/>
    <n v="2016"/>
    <n v="7"/>
    <d v="2016-07-01T00:00:00"/>
    <d v="2024-07-16T00:00:00"/>
  </r>
  <r>
    <n v="396"/>
    <n v="212328"/>
    <s v="complete"/>
    <d v="2016-07-04T00:00:00"/>
    <s v="HOS_HBDRW90"/>
    <n v="4750"/>
    <n v="1"/>
    <n v="4750"/>
    <n v="100148220"/>
    <x v="1"/>
    <n v="0"/>
    <x v="0"/>
    <d v="2016-07-04T00:00:00"/>
    <s v="Net"/>
    <n v="4750"/>
    <n v="2016"/>
    <n v="7"/>
    <d v="2016-07-01T00:00:00"/>
    <d v="2024-07-16T00:00:00"/>
  </r>
  <r>
    <n v="672"/>
    <n v="213027"/>
    <s v="complete"/>
    <d v="2016-07-08T00:00:00"/>
    <s v="Dynasty_York By Dynasty-Charcoal"/>
    <n v="2275"/>
    <n v="1"/>
    <n v="4375"/>
    <n v="100148674"/>
    <x v="0"/>
    <n v="0"/>
    <x v="0"/>
    <d v="2016-07-08T00:00:00"/>
    <s v="Net"/>
    <n v="2275"/>
    <n v="2016"/>
    <n v="7"/>
    <d v="2016-07-01T00:00:00"/>
    <d v="2024-07-16T00:00:00"/>
  </r>
  <r>
    <n v="672"/>
    <n v="213028"/>
    <s v="complete"/>
    <d v="2016-07-08T00:00:00"/>
    <s v="Dynasty_Marvel By Dynasty-Navy"/>
    <n v="2100"/>
    <n v="1"/>
    <n v="4375"/>
    <n v="100148674"/>
    <x v="0"/>
    <n v="0"/>
    <x v="0"/>
    <d v="2016-07-08T00:00:00"/>
    <s v="Net"/>
    <n v="2100"/>
    <n v="2016"/>
    <n v="7"/>
    <d v="2016-07-01T00:00:00"/>
    <d v="2024-07-16T00:00:00"/>
  </r>
  <r>
    <n v="611"/>
    <n v="212862"/>
    <s v="complete"/>
    <d v="2016-07-07T00:00:00"/>
    <s v="PHILIPS_HAIR TRIMMER QC 5130/15"/>
    <n v="3789"/>
    <n v="1"/>
    <n v="3789"/>
    <n v="100148584"/>
    <x v="1"/>
    <n v="0"/>
    <x v="0"/>
    <d v="2016-07-07T00:00:00"/>
    <s v="Net"/>
    <n v="3789"/>
    <n v="2016"/>
    <n v="7"/>
    <d v="2016-07-01T00:00:00"/>
    <d v="2024-07-16T00:00:00"/>
  </r>
  <r>
    <n v="1177"/>
    <n v="214926"/>
    <s v="complete"/>
    <d v="2016-07-15T00:00:00"/>
    <s v="Getiit_Joy"/>
    <n v="3750"/>
    <n v="1"/>
    <n v="3750"/>
    <n v="100150057"/>
    <x v="0"/>
    <n v="0"/>
    <x v="0"/>
    <d v="2016-07-15T00:00:00"/>
    <s v="Net"/>
    <n v="3750"/>
    <n v="2016"/>
    <n v="7"/>
    <d v="2016-07-01T00:00:00"/>
    <d v="2024-07-16T00:00:00"/>
  </r>
  <r>
    <n v="599"/>
    <n v="212842"/>
    <s v="complete"/>
    <d v="2016-07-07T00:00:00"/>
    <s v="Getiit_Joy"/>
    <n v="3750"/>
    <n v="1"/>
    <n v="3750"/>
    <n v="100148567"/>
    <x v="0"/>
    <n v="0"/>
    <x v="0"/>
    <d v="2016-07-07T00:00:00"/>
    <s v="Net"/>
    <n v="3750"/>
    <n v="2016"/>
    <n v="7"/>
    <d v="2016-07-01T00:00:00"/>
    <d v="2024-07-16T00:00:00"/>
  </r>
  <r>
    <n v="761"/>
    <n v="213282"/>
    <s v="complete"/>
    <d v="2016-07-10T00:00:00"/>
    <s v="Getiit_Joy"/>
    <n v="3750"/>
    <n v="1"/>
    <n v="3750"/>
    <n v="100148828"/>
    <x v="0"/>
    <n v="0"/>
    <x v="0"/>
    <d v="2016-07-10T00:00:00"/>
    <s v="Net"/>
    <n v="3750"/>
    <n v="2016"/>
    <n v="7"/>
    <d v="2016-07-01T00:00:00"/>
    <d v="2024-07-16T00:00:00"/>
  </r>
  <r>
    <n v="543"/>
    <n v="212713"/>
    <s v="complete"/>
    <d v="2016-07-05T00:00:00"/>
    <s v="Getiit_Joy"/>
    <n v="3750"/>
    <n v="1"/>
    <n v="3750"/>
    <n v="100148469"/>
    <x v="0"/>
    <n v="0"/>
    <x v="2"/>
    <d v="2016-07-05T00:00:00"/>
    <s v="Net"/>
    <n v="3750"/>
    <n v="2016"/>
    <n v="7"/>
    <d v="2016-07-01T00:00:00"/>
    <d v="2024-07-16T00:00:00"/>
  </r>
  <r>
    <n v="292"/>
    <n v="215778"/>
    <s v="complete"/>
    <d v="2016-07-18T00:00:00"/>
    <s v="casio_MTP-1129N-7ARDF"/>
    <n v="3700"/>
    <n v="1"/>
    <n v="3700"/>
    <n v="100150694"/>
    <x v="0"/>
    <n v="0"/>
    <x v="0"/>
    <d v="2016-07-18T00:00:00"/>
    <s v="Net"/>
    <n v="3700"/>
    <n v="2016"/>
    <n v="7"/>
    <d v="2016-07-01T00:00:00"/>
    <d v="2024-07-16T00:00:00"/>
  </r>
  <r>
    <n v="1411"/>
    <n v="215854"/>
    <s v="complete"/>
    <d v="2016-07-18T00:00:00"/>
    <s v="kcc_Buy 2 Frey Air Freshener &amp; Get 1 Kasual Body Spray Free"/>
    <n v="240"/>
    <n v="1"/>
    <n v="3660"/>
    <n v="100150751"/>
    <x v="1"/>
    <n v="0"/>
    <x v="0"/>
    <d v="2016-07-18T00:00:00"/>
    <s v="Net"/>
    <n v="240"/>
    <n v="2016"/>
    <n v="7"/>
    <d v="2016-07-01T00:00:00"/>
    <d v="2024-07-16T00:00:00"/>
  </r>
  <r>
    <n v="417"/>
    <n v="213468"/>
    <s v="complete"/>
    <d v="2016-07-11T00:00:00"/>
    <s v="Salience_SS110-M"/>
    <n v="1352"/>
    <n v="1"/>
    <n v="3302"/>
    <n v="100148955"/>
    <x v="0"/>
    <n v="0"/>
    <x v="0"/>
    <d v="2016-07-11T00:00:00"/>
    <s v="Net"/>
    <n v="1352"/>
    <n v="2016"/>
    <n v="7"/>
    <d v="2016-07-01T00:00:00"/>
    <d v="2024-07-16T00:00:00"/>
  </r>
  <r>
    <n v="417"/>
    <n v="213466"/>
    <s v="complete"/>
    <d v="2016-07-11T00:00:00"/>
    <s v="sst_JORDAN-Slim Fit-M"/>
    <n v="1950"/>
    <n v="1"/>
    <n v="3302"/>
    <n v="100148955"/>
    <x v="0"/>
    <n v="0"/>
    <x v="0"/>
    <d v="2016-07-11T00:00:00"/>
    <s v="Net"/>
    <n v="1950"/>
    <n v="2016"/>
    <n v="7"/>
    <d v="2016-07-01T00:00:00"/>
    <d v="2024-07-16T00:00:00"/>
  </r>
  <r>
    <n v="591"/>
    <n v="212831"/>
    <s v="complete"/>
    <d v="2016-07-06T00:00:00"/>
    <s v="dynasty_Snow Berry-Black"/>
    <n v="3300"/>
    <n v="1"/>
    <n v="3300"/>
    <n v="100148557"/>
    <x v="0"/>
    <n v="0"/>
    <x v="0"/>
    <d v="2016-07-06T00:00:00"/>
    <s v="Net"/>
    <n v="3300"/>
    <n v="2016"/>
    <n v="7"/>
    <d v="2016-07-01T00:00:00"/>
    <d v="2024-07-16T00:00:00"/>
  </r>
  <r>
    <n v="601"/>
    <n v="212848"/>
    <s v="complete"/>
    <d v="2016-07-07T00:00:00"/>
    <s v="HOS_CKETW100"/>
    <n v="3300"/>
    <n v="1"/>
    <n v="3300"/>
    <n v="100148573"/>
    <x v="1"/>
    <n v="0"/>
    <x v="2"/>
    <d v="2016-07-07T00:00:00"/>
    <s v="Net"/>
    <n v="3300"/>
    <n v="2016"/>
    <n v="7"/>
    <d v="2016-07-01T00:00:00"/>
    <d v="2024-07-16T00:00:00"/>
  </r>
  <r>
    <n v="1349"/>
    <n v="215598"/>
    <s v="complete"/>
    <d v="2016-07-17T00:00:00"/>
    <s v="J&amp;J_JJNR18"/>
    <n v="399"/>
    <n v="1"/>
    <n v="2992"/>
    <n v="100150571"/>
    <x v="2"/>
    <n v="0"/>
    <x v="0"/>
    <d v="2016-07-17T00:00:00"/>
    <s v="Net"/>
    <n v="399"/>
    <n v="2016"/>
    <n v="7"/>
    <d v="2016-07-01T00:00:00"/>
    <d v="2024-07-16T00:00:00"/>
  </r>
  <r>
    <n v="1349"/>
    <n v="215600"/>
    <s v="complete"/>
    <d v="2016-07-17T00:00:00"/>
    <s v="J&amp;J_JJNR38"/>
    <n v="399"/>
    <n v="1"/>
    <n v="2992"/>
    <n v="100150571"/>
    <x v="2"/>
    <n v="0"/>
    <x v="0"/>
    <d v="2016-07-17T00:00:00"/>
    <s v="Net"/>
    <n v="399"/>
    <n v="2016"/>
    <n v="7"/>
    <d v="2016-07-01T00:00:00"/>
    <d v="2024-07-16T00:00:00"/>
  </r>
  <r>
    <n v="1349"/>
    <n v="215599"/>
    <s v="complete"/>
    <d v="2016-07-17T00:00:00"/>
    <s v="J&amp;J_JJNR34"/>
    <n v="399"/>
    <n v="1"/>
    <n v="2992"/>
    <n v="100150571"/>
    <x v="2"/>
    <n v="0"/>
    <x v="0"/>
    <d v="2016-07-17T00:00:00"/>
    <s v="Net"/>
    <n v="399"/>
    <n v="2016"/>
    <n v="7"/>
    <d v="2016-07-01T00:00:00"/>
    <d v="2024-07-16T00:00:00"/>
  </r>
  <r>
    <n v="1349"/>
    <n v="215601"/>
    <s v="complete"/>
    <d v="2016-07-17T00:00:00"/>
    <s v="Trans2_LW 510"/>
    <n v="1795"/>
    <n v="1"/>
    <n v="2992"/>
    <n v="100150571"/>
    <x v="2"/>
    <n v="0"/>
    <x v="0"/>
    <d v="2016-07-17T00:00:00"/>
    <s v="Net"/>
    <n v="1795"/>
    <n v="2016"/>
    <n v="7"/>
    <d v="2016-07-01T00:00:00"/>
    <d v="2024-07-16T00:00:00"/>
  </r>
  <r>
    <n v="1006"/>
    <n v="214132"/>
    <s v="complete"/>
    <d v="2016-07-13T00:00:00"/>
    <s v="hol_B-67C-36"/>
    <n v="899"/>
    <n v="1"/>
    <n v="2849"/>
    <n v="100149429"/>
    <x v="0"/>
    <n v="0"/>
    <x v="0"/>
    <d v="2016-07-13T00:00:00"/>
    <s v="Net"/>
    <n v="899"/>
    <n v="2016"/>
    <n v="7"/>
    <d v="2016-07-01T00:00:00"/>
    <d v="2024-07-16T00:00:00"/>
  </r>
  <r>
    <n v="1006"/>
    <n v="214134"/>
    <s v="complete"/>
    <d v="2016-07-13T00:00:00"/>
    <s v="sst_Boomerang-Slim Fit-Medium"/>
    <n v="1950"/>
    <n v="1"/>
    <n v="2849"/>
    <n v="100149429"/>
    <x v="0"/>
    <n v="0"/>
    <x v="0"/>
    <d v="2016-07-13T00:00:00"/>
    <s v="Net"/>
    <n v="1950"/>
    <n v="2016"/>
    <n v="7"/>
    <d v="2016-07-01T00:00:00"/>
    <d v="2024-07-16T00:00:00"/>
  </r>
  <r>
    <n v="1474"/>
    <n v="216106"/>
    <s v="complete"/>
    <d v="2016-07-19T00:00:00"/>
    <s v="Xenium_BM-2016186"/>
    <n v="999"/>
    <n v="1"/>
    <n v="2807"/>
    <n v="100150950"/>
    <x v="1"/>
    <n v="0"/>
    <x v="0"/>
    <d v="2016-07-19T00:00:00"/>
    <s v="Net"/>
    <n v="999"/>
    <n v="2016"/>
    <n v="7"/>
    <d v="2016-07-01T00:00:00"/>
    <d v="2024-07-16T00:00:00"/>
  </r>
  <r>
    <n v="1474"/>
    <n v="216107"/>
    <s v="complete"/>
    <d v="2016-07-19T00:00:00"/>
    <s v="Hstyle_HW-2016150"/>
    <n v="500"/>
    <n v="1"/>
    <n v="2807"/>
    <n v="100150950"/>
    <x v="1"/>
    <n v="0"/>
    <x v="0"/>
    <d v="2016-07-19T00:00:00"/>
    <s v="Net"/>
    <n v="500"/>
    <n v="2016"/>
    <n v="7"/>
    <d v="2016-07-01T00:00:00"/>
    <d v="2024-07-16T00:00:00"/>
  </r>
  <r>
    <n v="1474"/>
    <n v="216108"/>
    <s v="complete"/>
    <d v="2016-07-19T00:00:00"/>
    <s v="2Zee_CS3"/>
    <n v="250"/>
    <n v="1"/>
    <n v="2807"/>
    <n v="100150950"/>
    <x v="1"/>
    <n v="0"/>
    <x v="0"/>
    <d v="2016-07-19T00:00:00"/>
    <s v="Net"/>
    <n v="250"/>
    <n v="2016"/>
    <n v="7"/>
    <d v="2016-07-01T00:00:00"/>
    <d v="2024-07-16T00:00:00"/>
  </r>
  <r>
    <n v="1474"/>
    <n v="216105"/>
    <s v="complete"/>
    <d v="2016-07-19T00:00:00"/>
    <s v="KCC_OASIS LEMON"/>
    <n v="140"/>
    <n v="1"/>
    <n v="2807"/>
    <n v="100150950"/>
    <x v="1"/>
    <n v="0"/>
    <x v="0"/>
    <d v="2016-07-19T00:00:00"/>
    <s v="Net"/>
    <n v="140"/>
    <n v="2016"/>
    <n v="7"/>
    <d v="2016-07-01T00:00:00"/>
    <d v="2024-07-16T00:00:00"/>
  </r>
  <r>
    <n v="257"/>
    <n v="211913"/>
    <s v="complete"/>
    <d v="2016-07-02T00:00:00"/>
    <s v="bb_WSTIV"/>
    <n v="1100"/>
    <n v="1"/>
    <n v="2799"/>
    <n v="100148014"/>
    <x v="2"/>
    <n v="0"/>
    <x v="0"/>
    <d v="2016-07-02T00:00:00"/>
    <s v="Net"/>
    <n v="1100"/>
    <n v="2016"/>
    <n v="7"/>
    <d v="2016-07-01T00:00:00"/>
    <d v="2024-07-16T00:00:00"/>
  </r>
  <r>
    <n v="1125"/>
    <n v="214611"/>
    <s v="complete"/>
    <d v="2016-07-14T00:00:00"/>
    <s v="Victorinox_Bantam Red"/>
    <n v="1100"/>
    <n v="1"/>
    <n v="2714"/>
    <n v="100149802"/>
    <x v="0"/>
    <n v="0"/>
    <x v="0"/>
    <d v="2016-07-14T00:00:00"/>
    <s v="Net"/>
    <n v="1100"/>
    <n v="2016"/>
    <n v="7"/>
    <d v="2016-07-01T00:00:00"/>
    <d v="2024-07-16T00:00:00"/>
  </r>
  <r>
    <n v="191"/>
    <n v="211749"/>
    <s v="complete"/>
    <d v="2016-07-02T00:00:00"/>
    <s v="UC_Purple Plain Polo-XL"/>
    <n v="650"/>
    <n v="1"/>
    <n v="2600"/>
    <n v="100147897"/>
    <x v="0"/>
    <n v="0"/>
    <x v="0"/>
    <d v="2016-07-02T00:00:00"/>
    <s v="Net"/>
    <n v="650"/>
    <n v="2016"/>
    <n v="7"/>
    <d v="2016-07-01T00:00:00"/>
    <d v="2024-07-16T00:00:00"/>
  </r>
  <r>
    <n v="191"/>
    <n v="211751"/>
    <s v="complete"/>
    <d v="2016-07-02T00:00:00"/>
    <s v="UC_Lagoon Plain Polo-XL"/>
    <n v="650"/>
    <n v="1"/>
    <n v="2600"/>
    <n v="100147897"/>
    <x v="0"/>
    <n v="0"/>
    <x v="0"/>
    <d v="2016-07-02T00:00:00"/>
    <s v="Net"/>
    <n v="650"/>
    <n v="2016"/>
    <n v="7"/>
    <d v="2016-07-01T00:00:00"/>
    <d v="2024-07-16T00:00:00"/>
  </r>
  <r>
    <n v="1287"/>
    <n v="215421"/>
    <s v="complete"/>
    <d v="2016-07-16T00:00:00"/>
    <s v="Getiit_Fun"/>
    <n v="2600"/>
    <n v="1"/>
    <n v="2600"/>
    <n v="100150439"/>
    <x v="0"/>
    <n v="0"/>
    <x v="0"/>
    <d v="2016-07-16T00:00:00"/>
    <s v="Net"/>
    <n v="2600"/>
    <n v="2016"/>
    <n v="7"/>
    <d v="2016-07-01T00:00:00"/>
    <d v="2024-07-16T00:00:00"/>
  </r>
  <r>
    <n v="191"/>
    <n v="211747"/>
    <s v="complete"/>
    <d v="2016-07-02T00:00:00"/>
    <s v="UC_Rust Plain Polo-XL"/>
    <n v="650"/>
    <n v="1"/>
    <n v="2600"/>
    <n v="100147897"/>
    <x v="0"/>
    <n v="0"/>
    <x v="0"/>
    <d v="2016-07-02T00:00:00"/>
    <s v="Net"/>
    <n v="650"/>
    <n v="2016"/>
    <n v="7"/>
    <d v="2016-07-01T00:00:00"/>
    <d v="2024-07-16T00:00:00"/>
  </r>
  <r>
    <n v="954"/>
    <n v="213878"/>
    <s v="complete"/>
    <d v="2016-07-12T00:00:00"/>
    <s v="casio_MTP-1303L-1AVDF"/>
    <n v="2600"/>
    <n v="1"/>
    <n v="2600"/>
    <n v="100149275"/>
    <x v="0"/>
    <n v="0"/>
    <x v="0"/>
    <d v="2016-07-12T00:00:00"/>
    <s v="Net"/>
    <n v="2600"/>
    <n v="2016"/>
    <n v="7"/>
    <d v="2016-07-01T00:00:00"/>
    <d v="2024-07-16T00:00:00"/>
  </r>
  <r>
    <n v="191"/>
    <n v="211745"/>
    <s v="complete"/>
    <d v="2016-07-02T00:00:00"/>
    <s v="UC_Dark Navy Plain Polo-XL"/>
    <n v="650"/>
    <n v="1"/>
    <n v="2600"/>
    <n v="100147897"/>
    <x v="0"/>
    <n v="0"/>
    <x v="0"/>
    <d v="2016-07-02T00:00:00"/>
    <s v="Net"/>
    <n v="650"/>
    <n v="2016"/>
    <n v="7"/>
    <d v="2016-07-01T00:00:00"/>
    <d v="2024-07-16T00:00:00"/>
  </r>
  <r>
    <n v="1317"/>
    <n v="215530"/>
    <s v="complete"/>
    <d v="2016-07-16T00:00:00"/>
    <s v="Senorita_GAS-823-BGE-34"/>
    <n v="2550"/>
    <n v="1"/>
    <n v="2550"/>
    <n v="100150520"/>
    <x v="2"/>
    <n v="0"/>
    <x v="0"/>
    <d v="2016-07-16T00:00:00"/>
    <s v="Net"/>
    <n v="2550"/>
    <n v="2016"/>
    <n v="7"/>
    <d v="2016-07-01T00:00:00"/>
    <d v="2024-07-16T00:00:00"/>
  </r>
  <r>
    <n v="984"/>
    <n v="213954"/>
    <s v="complete"/>
    <d v="2016-07-13T00:00:00"/>
    <s v="Q&amp;Q_RP00J002Y"/>
    <n v="2550"/>
    <n v="1"/>
    <n v="2550"/>
    <n v="100149312"/>
    <x v="0"/>
    <n v="0"/>
    <x v="0"/>
    <d v="2016-07-13T00:00:00"/>
    <s v="Net"/>
    <n v="2550"/>
    <n v="2016"/>
    <n v="7"/>
    <d v="2016-07-01T00:00:00"/>
    <d v="2024-07-16T00:00:00"/>
  </r>
  <r>
    <n v="1333"/>
    <n v="215572"/>
    <s v="complete"/>
    <d v="2016-07-17T00:00:00"/>
    <s v="B-power_8287076-42"/>
    <n v="2499"/>
    <n v="1"/>
    <n v="2499"/>
    <n v="100150550"/>
    <x v="0"/>
    <n v="0"/>
    <x v="0"/>
    <d v="2016-07-17T00:00:00"/>
    <s v="Net"/>
    <n v="2499"/>
    <n v="2016"/>
    <n v="7"/>
    <d v="2016-07-01T00:00:00"/>
    <d v="2024-07-16T00:00:00"/>
  </r>
  <r>
    <n v="79"/>
    <n v="215796"/>
    <s v="complete"/>
    <d v="2016-07-18T00:00:00"/>
    <s v="hol_A-1070BL-42"/>
    <n v="2499"/>
    <n v="1"/>
    <n v="2499"/>
    <n v="100150710"/>
    <x v="0"/>
    <n v="0"/>
    <x v="0"/>
    <d v="2016-07-18T00:00:00"/>
    <s v="Net"/>
    <n v="2499"/>
    <n v="2016"/>
    <n v="7"/>
    <d v="2016-07-01T00:00:00"/>
    <d v="2024-07-16T00:00:00"/>
  </r>
  <r>
    <n v="371"/>
    <n v="212255"/>
    <s v="complete"/>
    <d v="2016-07-03T00:00:00"/>
    <s v="B-power_8282391-43"/>
    <n v="2499"/>
    <n v="1"/>
    <n v="2499"/>
    <n v="100148178"/>
    <x v="0"/>
    <n v="0"/>
    <x v="0"/>
    <d v="2016-07-03T00:00:00"/>
    <s v="Net"/>
    <n v="2499"/>
    <n v="2016"/>
    <n v="7"/>
    <d v="2016-07-01T00:00:00"/>
    <d v="2024-07-16T00:00:00"/>
  </r>
  <r>
    <n v="52"/>
    <n v="211937"/>
    <s v="complete"/>
    <d v="2016-07-02T00:00:00"/>
    <s v="emo_SS-17227-L"/>
    <n v="475"/>
    <n v="1"/>
    <n v="2425"/>
    <n v="100148029"/>
    <x v="0"/>
    <n v="0"/>
    <x v="0"/>
    <d v="2016-07-02T00:00:00"/>
    <s v="Net"/>
    <n v="475"/>
    <n v="2016"/>
    <n v="7"/>
    <d v="2016-07-01T00:00:00"/>
    <d v="2024-07-16T00:00:00"/>
  </r>
  <r>
    <n v="52"/>
    <n v="211939"/>
    <s v="complete"/>
    <d v="2016-07-02T00:00:00"/>
    <s v="sst_Jessy-Regular fit-Large"/>
    <n v="1950"/>
    <n v="1"/>
    <n v="2425"/>
    <n v="100148029"/>
    <x v="0"/>
    <n v="0"/>
    <x v="0"/>
    <d v="2016-07-02T00:00:00"/>
    <s v="Net"/>
    <n v="1950"/>
    <n v="2016"/>
    <n v="7"/>
    <d v="2016-07-01T00:00:00"/>
    <d v="2024-07-16T00:00:00"/>
  </r>
  <r>
    <n v="20"/>
    <n v="211692"/>
    <s v="complete"/>
    <d v="2016-07-01T00:00:00"/>
    <s v="kcc_Buy 2 Frey Air Freshener &amp; Get 1 Kasual Body Spray Free"/>
    <n v="240"/>
    <n v="10"/>
    <n v="2400"/>
    <n v="100147857"/>
    <x v="1"/>
    <n v="0"/>
    <x v="0"/>
    <d v="2016-07-01T00:00:00"/>
    <s v="Net"/>
    <n v="2400"/>
    <n v="2016"/>
    <n v="7"/>
    <d v="2016-07-01T00:00:00"/>
    <d v="2024-07-16T00:00:00"/>
  </r>
  <r>
    <n v="1128"/>
    <n v="214626"/>
    <s v="complete"/>
    <d v="2016-07-14T00:00:00"/>
    <s v="greenroot_Premium Rose Cream"/>
    <n v="1200"/>
    <n v="2"/>
    <n v="2400"/>
    <n v="100149810"/>
    <x v="1"/>
    <n v="0"/>
    <x v="0"/>
    <d v="2016-07-14T00:00:00"/>
    <s v="Net"/>
    <n v="2400"/>
    <n v="2016"/>
    <n v="7"/>
    <d v="2016-07-01T00:00:00"/>
    <d v="2024-07-16T00:00:00"/>
  </r>
  <r>
    <n v="1393"/>
    <n v="215737"/>
    <s v="complete"/>
    <d v="2016-07-18T00:00:00"/>
    <s v="ajmery_DE-3-L"/>
    <n v="999"/>
    <n v="1"/>
    <n v="2349"/>
    <n v="100150668"/>
    <x v="0"/>
    <n v="0"/>
    <x v="0"/>
    <d v="2016-07-18T00:00:00"/>
    <s v="Net"/>
    <n v="999"/>
    <n v="2016"/>
    <n v="7"/>
    <d v="2016-07-01T00:00:00"/>
    <d v="2024-07-16T00:00:00"/>
  </r>
  <r>
    <n v="219"/>
    <n v="211828"/>
    <s v="complete"/>
    <d v="2016-07-02T00:00:00"/>
    <s v="PHILIPS_HP8105_29"/>
    <n v="2340"/>
    <n v="1"/>
    <n v="2340"/>
    <n v="100147956"/>
    <x v="1"/>
    <n v="0"/>
    <x v="0"/>
    <d v="2016-07-02T00:00:00"/>
    <s v="Net"/>
    <n v="2340"/>
    <n v="2016"/>
    <n v="7"/>
    <d v="2016-07-01T00:00:00"/>
    <d v="2024-07-16T00:00:00"/>
  </r>
  <r>
    <n v="577"/>
    <n v="215488"/>
    <s v="complete"/>
    <d v="2016-07-16T00:00:00"/>
    <s v="Dynasty_Super Lessona-Beige"/>
    <n v="2295"/>
    <n v="1"/>
    <n v="2295"/>
    <n v="100150490"/>
    <x v="0"/>
    <n v="0"/>
    <x v="0"/>
    <d v="2016-07-16T00:00:00"/>
    <s v="Net"/>
    <n v="2295"/>
    <n v="2016"/>
    <n v="7"/>
    <d v="2016-07-01T00:00:00"/>
    <d v="2024-07-16T00:00:00"/>
  </r>
  <r>
    <n v="415"/>
    <n v="212385"/>
    <s v="complete"/>
    <d v="2016-07-04T00:00:00"/>
    <s v="OHT_LGW-13-Black"/>
    <n v="1825"/>
    <n v="1"/>
    <n v="2205"/>
    <n v="100148255"/>
    <x v="0"/>
    <n v="0"/>
    <x v="0"/>
    <d v="2016-07-04T00:00:00"/>
    <s v="Net"/>
    <n v="1825"/>
    <n v="2016"/>
    <n v="7"/>
    <d v="2016-07-01T00:00:00"/>
    <d v="2024-07-16T00:00:00"/>
  </r>
  <r>
    <n v="871"/>
    <n v="213601"/>
    <s v="complete"/>
    <d v="2016-07-11T00:00:00"/>
    <s v="shubinak_SM-WWT-34-15-S"/>
    <n v="2200"/>
    <n v="1"/>
    <n v="2200"/>
    <n v="100149053"/>
    <x v="0"/>
    <n v="0"/>
    <x v="0"/>
    <d v="2016-07-11T00:00:00"/>
    <s v="Net"/>
    <n v="2200"/>
    <n v="2016"/>
    <n v="7"/>
    <d v="2016-07-01T00:00:00"/>
    <d v="2024-07-16T00:00:00"/>
  </r>
  <r>
    <n v="562"/>
    <n v="212857"/>
    <s v="complete"/>
    <d v="2016-07-07T00:00:00"/>
    <s v="PucaM_SS-2041-BLACK GREEN-42"/>
    <n v="2200"/>
    <n v="1"/>
    <n v="2200"/>
    <n v="100148580"/>
    <x v="0"/>
    <n v="0"/>
    <x v="0"/>
    <d v="2016-07-07T00:00:00"/>
    <s v="Net"/>
    <n v="2200"/>
    <n v="2016"/>
    <n v="7"/>
    <d v="2016-07-01T00:00:00"/>
    <d v="2024-07-16T00:00:00"/>
  </r>
  <r>
    <n v="43"/>
    <n v="211424"/>
    <s v="complete"/>
    <d v="2016-07-01T00:00:00"/>
    <s v="kcc_krone deal"/>
    <n v="360"/>
    <n v="6"/>
    <n v="2160"/>
    <n v="100147650"/>
    <x v="1"/>
    <n v="0"/>
    <x v="0"/>
    <d v="2016-07-01T00:00:00"/>
    <s v="Net"/>
    <n v="2160"/>
    <n v="2016"/>
    <n v="7"/>
    <d v="2016-07-01T00:00:00"/>
    <d v="2024-07-16T00:00:00"/>
  </r>
  <r>
    <n v="577"/>
    <n v="212790"/>
    <s v="complete"/>
    <d v="2016-07-06T00:00:00"/>
    <s v="Dynasty_Marvel By Dynasty-Off-White"/>
    <n v="2100"/>
    <n v="1"/>
    <n v="2100"/>
    <n v="100148529"/>
    <x v="0"/>
    <n v="0"/>
    <x v="0"/>
    <d v="2016-07-06T00:00:00"/>
    <s v="Net"/>
    <n v="2100"/>
    <n v="2016"/>
    <n v="7"/>
    <d v="2016-07-01T00:00:00"/>
    <d v="2024-07-16T00:00:00"/>
  </r>
  <r>
    <n v="1282"/>
    <n v="215393"/>
    <s v="complete"/>
    <d v="2016-07-16T00:00:00"/>
    <s v="Arino_DM-25 Black-44"/>
    <n v="2800"/>
    <n v="1"/>
    <n v="2074"/>
    <n v="100150415"/>
    <x v="0"/>
    <n v="1374.57"/>
    <x v="0"/>
    <d v="2016-07-16T00:00:00"/>
    <s v="Net"/>
    <n v="2800"/>
    <n v="2016"/>
    <n v="7"/>
    <d v="2016-07-01T00:00:00"/>
    <d v="2024-07-16T00:00:00"/>
  </r>
  <r>
    <n v="1282"/>
    <n v="215391"/>
    <s v="complete"/>
    <d v="2016-07-16T00:00:00"/>
    <s v="bata_comfit-8616737-44-10"/>
    <n v="899"/>
    <n v="1"/>
    <n v="2074"/>
    <n v="100150415"/>
    <x v="0"/>
    <n v="441.34"/>
    <x v="0"/>
    <d v="2016-07-16T00:00:00"/>
    <s v="Net"/>
    <n v="899"/>
    <n v="2016"/>
    <n v="7"/>
    <d v="2016-07-01T00:00:00"/>
    <d v="2024-07-16T00:00:00"/>
  </r>
  <r>
    <n v="1282"/>
    <n v="215395"/>
    <s v="complete"/>
    <d v="2016-07-16T00:00:00"/>
    <s v="sapil_Sapil Lumio Women 200ML"/>
    <n v="375"/>
    <n v="1"/>
    <n v="2074"/>
    <n v="100150415"/>
    <x v="1"/>
    <n v="184.09"/>
    <x v="0"/>
    <d v="2016-07-16T00:00:00"/>
    <s v="Net"/>
    <n v="375"/>
    <n v="2016"/>
    <n v="7"/>
    <d v="2016-07-01T00:00:00"/>
    <d v="2024-07-16T00:00:00"/>
  </r>
  <r>
    <n v="1050"/>
    <n v="215073"/>
    <s v="complete"/>
    <d v="2016-07-15T00:00:00"/>
    <s v="Hawks_A3-Brown_43"/>
    <n v="2040"/>
    <n v="1"/>
    <n v="2040"/>
    <n v="100150170"/>
    <x v="0"/>
    <n v="0"/>
    <x v="0"/>
    <d v="2016-07-15T00:00:00"/>
    <s v="Net"/>
    <n v="2040"/>
    <n v="2016"/>
    <n v="7"/>
    <d v="2016-07-01T00:00:00"/>
    <d v="2024-07-16T00:00:00"/>
  </r>
  <r>
    <n v="251"/>
    <n v="211904"/>
    <s v="complete"/>
    <d v="2016-07-02T00:00:00"/>
    <s v="salience_SK101-L"/>
    <n v="1999"/>
    <n v="1"/>
    <n v="1999"/>
    <n v="100148006"/>
    <x v="0"/>
    <n v="0"/>
    <x v="0"/>
    <d v="2016-07-02T00:00:00"/>
    <s v="Net"/>
    <n v="1999"/>
    <n v="2016"/>
    <n v="7"/>
    <d v="2016-07-01T00:00:00"/>
    <d v="2024-07-16T00:00:00"/>
  </r>
  <r>
    <n v="639"/>
    <n v="212932"/>
    <s v="complete"/>
    <d v="2016-07-08T00:00:00"/>
    <s v="mau_111041"/>
    <n v="200"/>
    <n v="1"/>
    <n v="1975"/>
    <n v="100148622"/>
    <x v="1"/>
    <n v="0"/>
    <x v="0"/>
    <d v="2016-07-08T00:00:00"/>
    <s v="Net"/>
    <n v="200"/>
    <n v="2016"/>
    <n v="7"/>
    <d v="2016-07-01T00:00:00"/>
    <d v="2024-07-16T00:00:00"/>
  </r>
  <r>
    <n v="639"/>
    <n v="212929"/>
    <s v="complete"/>
    <d v="2016-07-08T00:00:00"/>
    <s v="Atiqa_AB-9"/>
    <n v="285"/>
    <n v="1"/>
    <n v="1975"/>
    <n v="100148622"/>
    <x v="1"/>
    <n v="0"/>
    <x v="0"/>
    <d v="2016-07-08T00:00:00"/>
    <s v="Net"/>
    <n v="285"/>
    <n v="2016"/>
    <n v="7"/>
    <d v="2016-07-01T00:00:00"/>
    <d v="2024-07-16T00:00:00"/>
  </r>
  <r>
    <n v="639"/>
    <n v="212930"/>
    <s v="complete"/>
    <d v="2016-07-08T00:00:00"/>
    <s v="mau_115173"/>
    <n v="760"/>
    <n v="1"/>
    <n v="1975"/>
    <n v="100148622"/>
    <x v="1"/>
    <n v="0"/>
    <x v="0"/>
    <d v="2016-07-08T00:00:00"/>
    <s v="Net"/>
    <n v="760"/>
    <n v="2016"/>
    <n v="7"/>
    <d v="2016-07-01T00:00:00"/>
    <d v="2024-07-16T00:00:00"/>
  </r>
  <r>
    <n v="639"/>
    <n v="212931"/>
    <s v="complete"/>
    <d v="2016-07-08T00:00:00"/>
    <s v="mau_117445"/>
    <n v="730"/>
    <n v="1"/>
    <n v="1975"/>
    <n v="100148622"/>
    <x v="1"/>
    <n v="0"/>
    <x v="0"/>
    <d v="2016-07-08T00:00:00"/>
    <s v="Net"/>
    <n v="730"/>
    <n v="2016"/>
    <n v="7"/>
    <d v="2016-07-01T00:00:00"/>
    <d v="2024-07-16T00:00:00"/>
  </r>
  <r>
    <n v="858"/>
    <n v="213568"/>
    <s v="complete"/>
    <d v="2016-07-11T00:00:00"/>
    <s v="casio_MRW-200H-1BVDF"/>
    <n v="1950"/>
    <n v="1"/>
    <n v="1950"/>
    <n v="100149027"/>
    <x v="0"/>
    <n v="0"/>
    <x v="0"/>
    <d v="2016-07-11T00:00:00"/>
    <s v="Net"/>
    <n v="1950"/>
    <n v="2016"/>
    <n v="7"/>
    <d v="2016-07-01T00:00:00"/>
    <d v="2024-07-16T00:00:00"/>
  </r>
  <r>
    <n v="268"/>
    <n v="211949"/>
    <s v="complete"/>
    <d v="2016-07-02T00:00:00"/>
    <s v="sst_Logic 2-Slim Fit-Large"/>
    <n v="1950"/>
    <n v="1"/>
    <n v="1950"/>
    <n v="100148035"/>
    <x v="0"/>
    <n v="0"/>
    <x v="0"/>
    <d v="2016-07-02T00:00:00"/>
    <s v="Net"/>
    <n v="1950"/>
    <n v="2016"/>
    <n v="7"/>
    <d v="2016-07-01T00:00:00"/>
    <d v="2024-07-16T00:00:00"/>
  </r>
  <r>
    <n v="1522"/>
    <n v="216423"/>
    <s v="complete"/>
    <d v="2016-07-20T00:00:00"/>
    <s v="kcc_Xtreme Persona Men Shower Gel"/>
    <n v="143"/>
    <n v="1"/>
    <n v="1916"/>
    <n v="100151176"/>
    <x v="1"/>
    <n v="0"/>
    <x v="0"/>
    <d v="2016-07-20T00:00:00"/>
    <s v="Net"/>
    <n v="143"/>
    <n v="2016"/>
    <n v="7"/>
    <d v="2016-07-01T00:00:00"/>
    <d v="2024-07-16T00:00:00"/>
  </r>
  <r>
    <n v="1522"/>
    <n v="216424"/>
    <s v="complete"/>
    <d v="2016-07-20T00:00:00"/>
    <s v="kcc_Cool Pocket Perfume"/>
    <n v="120"/>
    <n v="1"/>
    <n v="1916"/>
    <n v="100151176"/>
    <x v="1"/>
    <n v="0"/>
    <x v="0"/>
    <d v="2016-07-20T00:00:00"/>
    <s v="Net"/>
    <n v="120"/>
    <n v="2016"/>
    <n v="7"/>
    <d v="2016-07-01T00:00:00"/>
    <d v="2024-07-16T00:00:00"/>
  </r>
  <r>
    <n v="1522"/>
    <n v="216421"/>
    <s v="complete"/>
    <d v="2016-07-20T00:00:00"/>
    <s v="Hawks_A24"/>
    <n v="1233"/>
    <n v="1"/>
    <n v="1916"/>
    <n v="100151176"/>
    <x v="0"/>
    <n v="0"/>
    <x v="0"/>
    <d v="2016-07-20T00:00:00"/>
    <s v="Net"/>
    <n v="1233"/>
    <n v="2016"/>
    <n v="7"/>
    <d v="2016-07-01T00:00:00"/>
    <d v="2024-07-16T00:00:00"/>
  </r>
  <r>
    <n v="1522"/>
    <n v="216422"/>
    <s v="complete"/>
    <d v="2016-07-20T00:00:00"/>
    <s v="kcc_active"/>
    <n v="180"/>
    <n v="1"/>
    <n v="1916"/>
    <n v="100151176"/>
    <x v="1"/>
    <n v="0"/>
    <x v="0"/>
    <d v="2016-07-20T00:00:00"/>
    <s v="Net"/>
    <n v="180"/>
    <n v="2016"/>
    <n v="7"/>
    <d v="2016-07-01T00:00:00"/>
    <d v="2024-07-16T00:00:00"/>
  </r>
  <r>
    <n v="1522"/>
    <n v="216420"/>
    <s v="complete"/>
    <d v="2016-07-20T00:00:00"/>
    <s v="kcc_Buy 2 Frey Air Freshener &amp; Get 1 Kasual Body Spray Free"/>
    <n v="240"/>
    <n v="1"/>
    <n v="1916"/>
    <n v="100151176"/>
    <x v="1"/>
    <n v="0"/>
    <x v="0"/>
    <d v="2016-07-20T00:00:00"/>
    <s v="Net"/>
    <n v="240"/>
    <n v="2016"/>
    <n v="7"/>
    <d v="2016-07-01T00:00:00"/>
    <d v="2024-07-16T00:00:00"/>
  </r>
  <r>
    <n v="1318"/>
    <n v="215532"/>
    <s v="complete"/>
    <d v="2016-07-16T00:00:00"/>
    <s v="mau_116624"/>
    <n v="950"/>
    <n v="1"/>
    <n v="1900"/>
    <n v="100150521"/>
    <x v="1"/>
    <n v="0"/>
    <x v="0"/>
    <d v="2016-07-16T00:00:00"/>
    <s v="Net"/>
    <n v="950"/>
    <n v="2016"/>
    <n v="7"/>
    <d v="2016-07-01T00:00:00"/>
    <d v="2024-07-16T00:00:00"/>
  </r>
  <r>
    <n v="1318"/>
    <n v="215533"/>
    <s v="complete"/>
    <d v="2016-07-16T00:00:00"/>
    <s v="mau_112602"/>
    <n v="950"/>
    <n v="1"/>
    <n v="1900"/>
    <n v="100150521"/>
    <x v="1"/>
    <n v="0"/>
    <x v="0"/>
    <d v="2016-07-16T00:00:00"/>
    <s v="Net"/>
    <n v="950"/>
    <n v="2016"/>
    <n v="7"/>
    <d v="2016-07-01T00:00:00"/>
    <d v="2024-07-16T00:00:00"/>
  </r>
  <r>
    <n v="1053"/>
    <n v="214282"/>
    <s v="complete"/>
    <d v="2016-07-13T00:00:00"/>
    <s v="Dynasty_Ticket By Dynasty-Mustang"/>
    <n v="1895"/>
    <n v="1"/>
    <n v="1895"/>
    <n v="100149531"/>
    <x v="0"/>
    <n v="0"/>
    <x v="0"/>
    <d v="2016-07-13T00:00:00"/>
    <s v="Net"/>
    <n v="1895"/>
    <n v="2016"/>
    <n v="7"/>
    <d v="2016-07-01T00:00:00"/>
    <d v="2024-07-16T00:00:00"/>
  </r>
  <r>
    <n v="86"/>
    <n v="213501"/>
    <s v="complete"/>
    <d v="2016-07-11T00:00:00"/>
    <s v="itter_AB1263"/>
    <n v="1870"/>
    <n v="1"/>
    <n v="1870"/>
    <n v="100148976"/>
    <x v="1"/>
    <n v="0"/>
    <x v="3"/>
    <d v="2016-07-11T00:00:00"/>
    <s v="Net"/>
    <n v="1870"/>
    <n v="2016"/>
    <n v="7"/>
    <d v="2016-07-01T00:00:00"/>
    <d v="2024-07-16T00:00:00"/>
  </r>
  <r>
    <n v="56"/>
    <n v="213108"/>
    <s v="complete"/>
    <d v="2016-07-09T00:00:00"/>
    <s v="sputnik_749/D14-8"/>
    <n v="1800"/>
    <n v="1"/>
    <n v="1800"/>
    <n v="100148729"/>
    <x v="0"/>
    <n v="0"/>
    <x v="0"/>
    <d v="2016-07-09T00:00:00"/>
    <s v="Net"/>
    <n v="1800"/>
    <n v="2016"/>
    <n v="7"/>
    <d v="2016-07-01T00:00:00"/>
    <d v="2024-07-16T00:00:00"/>
  </r>
  <r>
    <n v="825"/>
    <n v="213482"/>
    <s v="complete"/>
    <d v="2016-07-11T00:00:00"/>
    <s v="greenroot_Husn-E-Yousuf"/>
    <n v="550"/>
    <n v="3"/>
    <n v="1800"/>
    <n v="100148963"/>
    <x v="1"/>
    <n v="0"/>
    <x v="0"/>
    <d v="2016-07-11T00:00:00"/>
    <s v="Net"/>
    <n v="1650"/>
    <n v="2016"/>
    <n v="7"/>
    <d v="2016-07-01T00:00:00"/>
    <d v="2024-07-16T00:00:00"/>
  </r>
  <r>
    <n v="825"/>
    <n v="213483"/>
    <s v="complete"/>
    <d v="2016-07-11T00:00:00"/>
    <s v="greenroot_rose water 100ml"/>
    <n v="150"/>
    <n v="1"/>
    <n v="1800"/>
    <n v="100148963"/>
    <x v="1"/>
    <n v="0"/>
    <x v="0"/>
    <d v="2016-07-11T00:00:00"/>
    <s v="Net"/>
    <n v="150"/>
    <n v="2016"/>
    <n v="7"/>
    <d v="2016-07-01T00:00:00"/>
    <d v="2024-07-16T00:00:00"/>
  </r>
  <r>
    <n v="1573"/>
    <n v="216702"/>
    <s v="complete"/>
    <d v="2016-07-20T00:00:00"/>
    <s v="ssd_DNM-15-Size 40"/>
    <n v="1800"/>
    <n v="1"/>
    <n v="1800"/>
    <n v="100151408"/>
    <x v="0"/>
    <n v="0"/>
    <x v="0"/>
    <d v="2016-07-20T00:00:00"/>
    <s v="Net"/>
    <n v="1800"/>
    <n v="2016"/>
    <n v="7"/>
    <d v="2016-07-01T00:00:00"/>
    <d v="2024-07-16T00:00:00"/>
  </r>
  <r>
    <n v="268"/>
    <n v="216024"/>
    <s v="complete"/>
    <d v="2016-07-18T00:00:00"/>
    <s v="sst_WTR-036-36"/>
    <n v="1750"/>
    <n v="1"/>
    <n v="1750"/>
    <n v="100150887"/>
    <x v="0"/>
    <n v="0"/>
    <x v="0"/>
    <d v="2016-07-18T00:00:00"/>
    <s v="Net"/>
    <n v="1750"/>
    <n v="2016"/>
    <n v="7"/>
    <d v="2016-07-01T00:00:00"/>
    <d v="2024-07-16T00:00:00"/>
  </r>
  <r>
    <n v="511"/>
    <n v="213198"/>
    <s v="complete"/>
    <d v="2016-07-09T00:00:00"/>
    <s v="RB_VASJPLSF262005002-M"/>
    <n v="1240"/>
    <n v="1"/>
    <n v="1740"/>
    <n v="100148766"/>
    <x v="0"/>
    <n v="0"/>
    <x v="0"/>
    <d v="2016-07-09T00:00:00"/>
    <s v="Net"/>
    <n v="1240"/>
    <n v="2016"/>
    <n v="7"/>
    <d v="2016-07-01T00:00:00"/>
    <d v="2024-07-16T00:00:00"/>
  </r>
  <r>
    <n v="511"/>
    <n v="213200"/>
    <s v="complete"/>
    <d v="2016-07-09T00:00:00"/>
    <s v="emo_HSP-17043-M"/>
    <n v="500"/>
    <n v="1"/>
    <n v="1740"/>
    <n v="100148766"/>
    <x v="0"/>
    <n v="0"/>
    <x v="0"/>
    <d v="2016-07-09T00:00:00"/>
    <s v="Net"/>
    <n v="500"/>
    <n v="2016"/>
    <n v="7"/>
    <d v="2016-07-01T00:00:00"/>
    <d v="2024-07-16T00:00:00"/>
  </r>
  <r>
    <n v="36"/>
    <n v="215614"/>
    <s v="complete"/>
    <d v="2016-07-17T00:00:00"/>
    <s v="Q&amp;Q_C195J505Y"/>
    <n v="1700"/>
    <n v="1"/>
    <n v="1700"/>
    <n v="100150578"/>
    <x v="0"/>
    <n v="0"/>
    <x v="0"/>
    <d v="2016-07-17T00:00:00"/>
    <s v="Net"/>
    <n v="1700"/>
    <n v="2016"/>
    <n v="7"/>
    <d v="2016-07-01T00:00:00"/>
    <d v="2024-07-16T00:00:00"/>
  </r>
  <r>
    <n v="1006"/>
    <n v="214086"/>
    <s v="complete"/>
    <d v="2016-07-13T00:00:00"/>
    <s v="R-tree_RTP050-32"/>
    <n v="1699"/>
    <n v="1"/>
    <n v="1699"/>
    <n v="100149414"/>
    <x v="0"/>
    <n v="0"/>
    <x v="0"/>
    <d v="2016-07-13T00:00:00"/>
    <s v="Net"/>
    <n v="1699"/>
    <n v="2016"/>
    <n v="7"/>
    <d v="2016-07-01T00:00:00"/>
    <d v="2024-07-16T00:00:00"/>
  </r>
  <r>
    <n v="101"/>
    <n v="211496"/>
    <s v="complete"/>
    <d v="2016-07-01T00:00:00"/>
    <s v="sapil_Sapil Disclosure Men 100ML"/>
    <n v="1647"/>
    <n v="1"/>
    <n v="1647"/>
    <n v="100147707"/>
    <x v="1"/>
    <n v="0"/>
    <x v="0"/>
    <d v="2016-07-01T00:00:00"/>
    <s v="Net"/>
    <n v="1647"/>
    <n v="2016"/>
    <n v="7"/>
    <d v="2016-07-01T00:00:00"/>
    <d v="2024-07-16T00:00:00"/>
  </r>
  <r>
    <n v="64"/>
    <n v="213525"/>
    <s v="complete"/>
    <d v="2016-07-11T00:00:00"/>
    <s v="Rajesh_RAJ019"/>
    <n v="1625"/>
    <n v="1"/>
    <n v="1625"/>
    <n v="100148996"/>
    <x v="1"/>
    <n v="0"/>
    <x v="0"/>
    <d v="2016-07-11T00:00:00"/>
    <s v="Net"/>
    <n v="1625"/>
    <n v="2016"/>
    <n v="7"/>
    <d v="2016-07-01T00:00:00"/>
    <d v="2024-07-16T00:00:00"/>
  </r>
  <r>
    <n v="680"/>
    <n v="213046"/>
    <s v="complete"/>
    <d v="2016-07-09T00:00:00"/>
    <s v="Braun_Hair Straightener ES-1 "/>
    <n v="3900"/>
    <n v="1"/>
    <n v="1600"/>
    <n v="100148687"/>
    <x v="1"/>
    <n v="0"/>
    <x v="0"/>
    <d v="2016-07-09T00:00:00"/>
    <s v="Net"/>
    <n v="3900"/>
    <n v="2016"/>
    <n v="7"/>
    <d v="2016-07-01T00:00:00"/>
    <d v="2024-07-16T00:00:00"/>
  </r>
  <r>
    <n v="33"/>
    <n v="211822"/>
    <s v="complete"/>
    <d v="2016-07-02T00:00:00"/>
    <s v="kcc_glamour deal"/>
    <n v="320"/>
    <n v="5"/>
    <n v="1600"/>
    <n v="100147951"/>
    <x v="1"/>
    <n v="0"/>
    <x v="0"/>
    <d v="2016-07-02T00:00:00"/>
    <s v="Net"/>
    <n v="1600"/>
    <n v="2016"/>
    <n v="7"/>
    <d v="2016-07-01T00:00:00"/>
    <d v="2024-07-16T00:00:00"/>
  </r>
  <r>
    <n v="609"/>
    <n v="212860"/>
    <s v="complete"/>
    <d v="2016-07-07T00:00:00"/>
    <s v="AKL_131699939_FMSG001-Dark Grey"/>
    <n v="1598"/>
    <n v="1"/>
    <n v="1598"/>
    <n v="100148582"/>
    <x v="0"/>
    <n v="0"/>
    <x v="0"/>
    <d v="2016-07-07T00:00:00"/>
    <s v="Net"/>
    <n v="1598"/>
    <n v="2016"/>
    <n v="7"/>
    <d v="2016-07-01T00:00:00"/>
    <d v="2024-07-16T00:00:00"/>
  </r>
  <r>
    <n v="713"/>
    <n v="213139"/>
    <s v="complete"/>
    <d v="2016-07-09T00:00:00"/>
    <s v="BO_ty901-red"/>
    <n v="1790"/>
    <n v="1"/>
    <n v="1590"/>
    <n v="100148748"/>
    <x v="2"/>
    <n v="200"/>
    <x v="0"/>
    <d v="2016-07-09T00:00:00"/>
    <s v="Net"/>
    <n v="1790"/>
    <n v="2016"/>
    <n v="7"/>
    <d v="2016-07-01T00:00:00"/>
    <d v="2024-07-16T00:00:00"/>
  </r>
  <r>
    <n v="1154"/>
    <n v="214843"/>
    <s v="complete"/>
    <d v="2016-07-15T00:00:00"/>
    <s v="greenroot_Rose Water"/>
    <n v="75"/>
    <n v="2"/>
    <n v="1560"/>
    <n v="100149993"/>
    <x v="1"/>
    <n v="0"/>
    <x v="0"/>
    <d v="2016-07-15T00:00:00"/>
    <s v="Net"/>
    <n v="150"/>
    <n v="2016"/>
    <n v="7"/>
    <d v="2016-07-01T00:00:00"/>
    <d v="2024-07-16T00:00:00"/>
  </r>
  <r>
    <n v="502"/>
    <n v="212596"/>
    <s v="complete"/>
    <d v="2016-07-05T00:00:00"/>
    <s v="Bjorn_WLBLBK005"/>
    <n v="1549"/>
    <n v="1"/>
    <n v="1549"/>
    <n v="100148410"/>
    <x v="0"/>
    <n v="0"/>
    <x v="0"/>
    <d v="2016-07-05T00:00:00"/>
    <s v="Net"/>
    <n v="1549"/>
    <n v="2016"/>
    <n v="7"/>
    <d v="2016-07-01T00:00:00"/>
    <d v="2024-07-16T00:00:00"/>
  </r>
  <r>
    <n v="1049"/>
    <n v="214268"/>
    <s v="complete"/>
    <d v="2016-07-13T00:00:00"/>
    <s v="ajmery_AJ-123-M"/>
    <n v="999"/>
    <n v="1"/>
    <n v="1549"/>
    <n v="100149527"/>
    <x v="0"/>
    <n v="0"/>
    <x v="0"/>
    <d v="2016-07-13T00:00:00"/>
    <s v="Net"/>
    <n v="999"/>
    <n v="2016"/>
    <n v="7"/>
    <d v="2016-07-01T00:00:00"/>
    <d v="2024-07-16T00:00:00"/>
  </r>
  <r>
    <n v="1049"/>
    <n v="214267"/>
    <s v="complete"/>
    <d v="2016-07-13T00:00:00"/>
    <s v="greenroot_Husn-E-Yousuf"/>
    <n v="550"/>
    <n v="1"/>
    <n v="1549"/>
    <n v="100149527"/>
    <x v="1"/>
    <n v="0"/>
    <x v="0"/>
    <d v="2016-07-13T00:00:00"/>
    <s v="Net"/>
    <n v="550"/>
    <n v="2016"/>
    <n v="7"/>
    <d v="2016-07-01T00:00:00"/>
    <d v="2024-07-16T00:00:00"/>
  </r>
  <r>
    <n v="23"/>
    <n v="215552"/>
    <s v="complete"/>
    <d v="2016-07-17T00:00:00"/>
    <s v="Aleesa_ALG-SRT2-XL"/>
    <n v="615"/>
    <n v="1"/>
    <n v="1538"/>
    <n v="100150539"/>
    <x v="0"/>
    <n v="0"/>
    <x v="0"/>
    <d v="2016-07-17T00:00:00"/>
    <s v="Net"/>
    <n v="615"/>
    <n v="2016"/>
    <n v="7"/>
    <d v="2016-07-01T00:00:00"/>
    <d v="2024-07-16T00:00:00"/>
  </r>
  <r>
    <n v="23"/>
    <n v="215554"/>
    <s v="complete"/>
    <d v="2016-07-17T00:00:00"/>
    <s v="Aleesa_ALG-16-4092-L"/>
    <n v="923"/>
    <n v="1"/>
    <n v="1538"/>
    <n v="100150539"/>
    <x v="0"/>
    <n v="0"/>
    <x v="0"/>
    <d v="2016-07-17T00:00:00"/>
    <s v="Net"/>
    <n v="923"/>
    <n v="2016"/>
    <n v="7"/>
    <d v="2016-07-01T00:00:00"/>
    <d v="2024-07-16T00:00:00"/>
  </r>
  <r>
    <n v="439"/>
    <n v="212425"/>
    <s v="complete"/>
    <d v="2016-07-04T00:00:00"/>
    <s v="sputnik_701/D14-10"/>
    <n v="1500"/>
    <n v="1"/>
    <n v="1500"/>
    <n v="100148290"/>
    <x v="0"/>
    <n v="0"/>
    <x v="0"/>
    <d v="2016-07-04T00:00:00"/>
    <s v="Net"/>
    <n v="1500"/>
    <n v="2016"/>
    <n v="7"/>
    <d v="2016-07-01T00:00:00"/>
    <d v="2024-07-16T00:00:00"/>
  </r>
  <r>
    <n v="1430"/>
    <n v="215957"/>
    <s v="complete"/>
    <d v="2016-07-18T00:00:00"/>
    <s v="sputnik_701/D14-8"/>
    <n v="1500"/>
    <n v="1"/>
    <n v="1500"/>
    <n v="100150844"/>
    <x v="0"/>
    <n v="0"/>
    <x v="0"/>
    <d v="2016-07-18T00:00:00"/>
    <s v="Net"/>
    <n v="1500"/>
    <n v="2016"/>
    <n v="7"/>
    <d v="2016-07-01T00:00:00"/>
    <d v="2024-07-16T00:00:00"/>
  </r>
  <r>
    <n v="363"/>
    <n v="212241"/>
    <s v="complete"/>
    <d v="2016-07-03T00:00:00"/>
    <s v="PucaM_SS-2715-CAMEL-43"/>
    <n v="1500"/>
    <n v="1"/>
    <n v="1500"/>
    <n v="100148169"/>
    <x v="0"/>
    <n v="0"/>
    <x v="0"/>
    <d v="2016-07-03T00:00:00"/>
    <s v="Net"/>
    <n v="1500"/>
    <n v="2016"/>
    <n v="7"/>
    <d v="2016-07-01T00:00:00"/>
    <d v="2024-07-16T00:00:00"/>
  </r>
  <r>
    <n v="1144"/>
    <n v="214805"/>
    <s v="complete"/>
    <d v="2016-07-14T00:00:00"/>
    <s v="PucaM_SS-25-NAVY BLUE-43"/>
    <n v="1500"/>
    <n v="1"/>
    <n v="1500"/>
    <n v="100149975"/>
    <x v="0"/>
    <n v="0"/>
    <x v="0"/>
    <d v="2016-07-14T00:00:00"/>
    <s v="Net"/>
    <n v="1500"/>
    <n v="2016"/>
    <n v="7"/>
    <d v="2016-07-01T00:00:00"/>
    <d v="2024-07-16T00:00:00"/>
  </r>
  <r>
    <n v="42"/>
    <n v="213470"/>
    <s v="complete"/>
    <d v="2016-07-11T00:00:00"/>
    <s v="sputnik_177/9-9"/>
    <n v="1500"/>
    <n v="1"/>
    <n v="1500"/>
    <n v="100148956"/>
    <x v="0"/>
    <n v="0"/>
    <x v="3"/>
    <d v="2016-07-11T00:00:00"/>
    <s v="Net"/>
    <n v="1500"/>
    <n v="2016"/>
    <n v="7"/>
    <d v="2016-07-01T00:00:00"/>
    <d v="2024-07-16T00:00:00"/>
  </r>
  <r>
    <n v="1454"/>
    <n v="216052"/>
    <s v="complete"/>
    <d v="2016-07-19T00:00:00"/>
    <s v="RUB_Kemei_KM-580 A"/>
    <n v="1499"/>
    <n v="1"/>
    <n v="1499"/>
    <n v="100150911"/>
    <x v="1"/>
    <n v="0"/>
    <x v="0"/>
    <d v="2016-07-19T00:00:00"/>
    <s v="Net"/>
    <n v="1499"/>
    <n v="2016"/>
    <n v="7"/>
    <d v="2016-07-01T00:00:00"/>
    <d v="2024-07-16T00:00:00"/>
  </r>
  <r>
    <n v="1269"/>
    <n v="215295"/>
    <s v="complete"/>
    <d v="2016-07-16T00:00:00"/>
    <s v="Xenium_BM-2016185"/>
    <n v="1498"/>
    <n v="1"/>
    <n v="1498"/>
    <n v="100150341"/>
    <x v="1"/>
    <n v="0"/>
    <x v="0"/>
    <d v="2016-07-16T00:00:00"/>
    <s v="Net"/>
    <n v="1498"/>
    <n v="2016"/>
    <n v="7"/>
    <d v="2016-07-01T00:00:00"/>
    <d v="2024-07-16T00:00:00"/>
  </r>
  <r>
    <n v="1574"/>
    <n v="216711"/>
    <s v="complete"/>
    <d v="2016-07-20T00:00:00"/>
    <s v="J&amp;J_JJFP-016"/>
    <n v="1495"/>
    <n v="1"/>
    <n v="1495"/>
    <n v="100151415"/>
    <x v="2"/>
    <n v="0"/>
    <x v="0"/>
    <d v="2016-07-20T00:00:00"/>
    <s v="Net"/>
    <n v="1495"/>
    <n v="2016"/>
    <n v="7"/>
    <d v="2016-07-01T00:00:00"/>
    <d v="2024-07-16T00:00:00"/>
  </r>
  <r>
    <n v="234"/>
    <n v="214770"/>
    <s v="complete"/>
    <d v="2016-07-14T00:00:00"/>
    <s v="Atiqa_ACFP-02"/>
    <n v="450"/>
    <n v="1"/>
    <n v="1470"/>
    <n v="100149954"/>
    <x v="1"/>
    <n v="0"/>
    <x v="0"/>
    <d v="2016-07-14T00:00:00"/>
    <s v="Net"/>
    <n v="450"/>
    <n v="2016"/>
    <n v="7"/>
    <d v="2016-07-01T00:00:00"/>
    <d v="2024-07-16T00:00:00"/>
  </r>
  <r>
    <n v="234"/>
    <n v="214771"/>
    <s v="complete"/>
    <d v="2016-07-14T00:00:00"/>
    <s v="Atiqa_ACFP-01"/>
    <n v="450"/>
    <n v="1"/>
    <n v="1470"/>
    <n v="100149954"/>
    <x v="1"/>
    <n v="0"/>
    <x v="0"/>
    <d v="2016-07-14T00:00:00"/>
    <s v="Net"/>
    <n v="450"/>
    <n v="2016"/>
    <n v="7"/>
    <d v="2016-07-01T00:00:00"/>
    <d v="2024-07-16T00:00:00"/>
  </r>
  <r>
    <n v="234"/>
    <n v="214772"/>
    <s v="complete"/>
    <d v="2016-07-14T00:00:00"/>
    <s v="kcc_glamour deal"/>
    <n v="320"/>
    <n v="1"/>
    <n v="1470"/>
    <n v="100149954"/>
    <x v="1"/>
    <n v="0"/>
    <x v="0"/>
    <d v="2016-07-14T00:00:00"/>
    <s v="Net"/>
    <n v="320"/>
    <n v="2016"/>
    <n v="7"/>
    <d v="2016-07-01T00:00:00"/>
    <d v="2024-07-16T00:00:00"/>
  </r>
  <r>
    <n v="220"/>
    <n v="215688"/>
    <s v="complete"/>
    <d v="2016-07-18T00:00:00"/>
    <s v="ajmery_1-AJ"/>
    <n v="1099"/>
    <n v="1"/>
    <n v="1459"/>
    <n v="100150625"/>
    <x v="0"/>
    <n v="0"/>
    <x v="0"/>
    <d v="2016-07-18T00:00:00"/>
    <s v="Net"/>
    <n v="1099"/>
    <n v="2016"/>
    <n v="7"/>
    <d v="2016-07-01T00:00:00"/>
    <d v="2024-07-16T00:00:00"/>
  </r>
  <r>
    <n v="220"/>
    <n v="215689"/>
    <s v="complete"/>
    <d v="2016-07-18T00:00:00"/>
    <s v="kcc_krone deal"/>
    <n v="360"/>
    <n v="1"/>
    <n v="1459"/>
    <n v="100150625"/>
    <x v="1"/>
    <n v="0"/>
    <x v="0"/>
    <d v="2016-07-18T00:00:00"/>
    <s v="Net"/>
    <n v="360"/>
    <n v="2016"/>
    <n v="7"/>
    <d v="2016-07-01T00:00:00"/>
    <d v="2024-07-16T00:00:00"/>
  </r>
  <r>
    <n v="881"/>
    <n v="213629"/>
    <s v="complete"/>
    <d v="2016-07-12T00:00:00"/>
    <s v="AKL_GMTP005_Green-L"/>
    <n v="1450"/>
    <n v="1"/>
    <n v="1450"/>
    <n v="100149075"/>
    <x v="0"/>
    <n v="0"/>
    <x v="0"/>
    <d v="2016-07-12T00:00:00"/>
    <s v="Net"/>
    <n v="1450"/>
    <n v="2016"/>
    <n v="7"/>
    <d v="2016-07-01T00:00:00"/>
    <d v="2024-07-16T00:00:00"/>
  </r>
  <r>
    <n v="468"/>
    <n v="212497"/>
    <s v="complete"/>
    <d v="2016-07-04T00:00:00"/>
    <s v="kcc_krone deal"/>
    <n v="360"/>
    <n v="4"/>
    <n v="1440"/>
    <n v="100148347"/>
    <x v="1"/>
    <n v="0"/>
    <x v="0"/>
    <d v="2016-07-04T00:00:00"/>
    <s v="Net"/>
    <n v="1440"/>
    <n v="2016"/>
    <n v="7"/>
    <d v="2016-07-01T00:00:00"/>
    <d v="2024-07-16T00:00:00"/>
  </r>
  <r>
    <n v="364"/>
    <n v="213133"/>
    <s v="complete"/>
    <d v="2016-07-09T00:00:00"/>
    <s v="ci_A023-L"/>
    <n v="1435.5"/>
    <n v="1"/>
    <n v="1435.5"/>
    <n v="100148745"/>
    <x v="0"/>
    <n v="0"/>
    <x v="0"/>
    <d v="2016-07-09T00:00:00"/>
    <s v="Net"/>
    <n v="1436"/>
    <n v="2016"/>
    <n v="7"/>
    <d v="2016-07-01T00:00:00"/>
    <d v="2024-07-16T00:00:00"/>
  </r>
  <r>
    <n v="481"/>
    <n v="212546"/>
    <s v="complete"/>
    <d v="2016-07-04T00:00:00"/>
    <s v="sputnik_133/14-8"/>
    <n v="1400"/>
    <n v="1"/>
    <n v="1400"/>
    <n v="100148370"/>
    <x v="0"/>
    <n v="0"/>
    <x v="1"/>
    <d v="2016-07-04T00:00:00"/>
    <s v="Net"/>
    <n v="1400"/>
    <n v="2016"/>
    <n v="7"/>
    <d v="2016-07-01T00:00:00"/>
    <d v="2024-07-16T00:00:00"/>
  </r>
  <r>
    <n v="230"/>
    <n v="215436"/>
    <s v="complete"/>
    <d v="2016-07-16T00:00:00"/>
    <s v="sputnik_741/14-8"/>
    <n v="1400"/>
    <n v="1"/>
    <n v="1400"/>
    <n v="100150454"/>
    <x v="0"/>
    <n v="0"/>
    <x v="3"/>
    <d v="2016-07-16T00:00:00"/>
    <s v="Net"/>
    <n v="1400"/>
    <n v="2016"/>
    <n v="7"/>
    <d v="2016-07-01T00:00:00"/>
    <d v="2024-07-16T00:00:00"/>
  </r>
  <r>
    <n v="1473"/>
    <n v="216102"/>
    <s v="complete"/>
    <d v="2016-07-19T00:00:00"/>
    <s v="CC-110003b-Medium"/>
    <n v="1399"/>
    <n v="1"/>
    <n v="1399"/>
    <n v="100150949"/>
    <x v="0"/>
    <n v="0"/>
    <x v="0"/>
    <d v="2016-07-19T00:00:00"/>
    <s v="Net"/>
    <n v="1399"/>
    <n v="2016"/>
    <n v="7"/>
    <d v="2016-07-01T00:00:00"/>
    <d v="2024-07-16T00:00:00"/>
  </r>
  <r>
    <n v="834"/>
    <n v="213505"/>
    <s v="complete"/>
    <d v="2016-07-11T00:00:00"/>
    <s v="vitamin_Dark Circles"/>
    <n v="690"/>
    <n v="1"/>
    <n v="1380"/>
    <n v="100148979"/>
    <x v="1"/>
    <n v="0"/>
    <x v="0"/>
    <d v="2016-07-11T00:00:00"/>
    <s v="Net"/>
    <n v="690"/>
    <n v="2016"/>
    <n v="7"/>
    <d v="2016-07-01T00:00:00"/>
    <d v="2024-07-16T00:00:00"/>
  </r>
  <r>
    <n v="1041"/>
    <n v="214223"/>
    <s v="complete"/>
    <d v="2016-07-13T00:00:00"/>
    <s v="itter_AB 1219"/>
    <n v="250"/>
    <n v="1"/>
    <n v="1380"/>
    <n v="100149495"/>
    <x v="1"/>
    <n v="0"/>
    <x v="0"/>
    <d v="2016-07-13T00:00:00"/>
    <s v="Net"/>
    <n v="250"/>
    <n v="2016"/>
    <n v="7"/>
    <d v="2016-07-01T00:00:00"/>
    <d v="2024-07-16T00:00:00"/>
  </r>
  <r>
    <n v="1041"/>
    <n v="214224"/>
    <s v="complete"/>
    <d v="2016-07-13T00:00:00"/>
    <s v="itter_AB 1125"/>
    <n v="640"/>
    <n v="1"/>
    <n v="1380"/>
    <n v="100149495"/>
    <x v="1"/>
    <n v="0"/>
    <x v="0"/>
    <d v="2016-07-13T00:00:00"/>
    <s v="Net"/>
    <n v="640"/>
    <n v="2016"/>
    <n v="7"/>
    <d v="2016-07-01T00:00:00"/>
    <d v="2024-07-16T00:00:00"/>
  </r>
  <r>
    <n v="1041"/>
    <n v="214225"/>
    <s v="complete"/>
    <d v="2016-07-13T00:00:00"/>
    <s v="itter_AB 1199"/>
    <n v="490"/>
    <n v="1"/>
    <n v="1380"/>
    <n v="100149495"/>
    <x v="1"/>
    <n v="0"/>
    <x v="0"/>
    <d v="2016-07-13T00:00:00"/>
    <s v="Net"/>
    <n v="490"/>
    <n v="2016"/>
    <n v="7"/>
    <d v="2016-07-01T00:00:00"/>
    <d v="2024-07-16T00:00:00"/>
  </r>
  <r>
    <n v="1107"/>
    <n v="214510"/>
    <s v="complete"/>
    <d v="2016-07-14T00:00:00"/>
    <s v="Rajesh_RAJ47"/>
    <n v="1370"/>
    <n v="1"/>
    <n v="1370"/>
    <n v="100149716"/>
    <x v="1"/>
    <n v="0"/>
    <x v="0"/>
    <d v="2016-07-14T00:00:00"/>
    <s v="Net"/>
    <n v="1370"/>
    <n v="2016"/>
    <n v="7"/>
    <d v="2016-07-01T00:00:00"/>
    <d v="2024-07-16T00:00:00"/>
  </r>
  <r>
    <n v="854"/>
    <n v="213557"/>
    <s v="complete"/>
    <d v="2016-07-11T00:00:00"/>
    <s v="Rajesh_RAJ47"/>
    <n v="1370"/>
    <n v="1"/>
    <n v="1370"/>
    <n v="100149018"/>
    <x v="1"/>
    <n v="0"/>
    <x v="0"/>
    <d v="2016-07-11T00:00:00"/>
    <s v="Net"/>
    <n v="1370"/>
    <n v="2016"/>
    <n v="7"/>
    <d v="2016-07-01T00:00:00"/>
    <d v="2024-07-16T00:00:00"/>
  </r>
  <r>
    <n v="1456"/>
    <n v="216055"/>
    <s v="complete"/>
    <d v="2016-07-19T00:00:00"/>
    <s v="BB_KIDSHD_PIR"/>
    <n v="799"/>
    <n v="1"/>
    <n v="1369"/>
    <n v="100150914"/>
    <x v="2"/>
    <n v="0"/>
    <x v="0"/>
    <d v="2016-07-19T00:00:00"/>
    <s v="Net"/>
    <n v="799"/>
    <n v="2016"/>
    <n v="7"/>
    <d v="2016-07-01T00:00:00"/>
    <d v="2024-07-16T00:00:00"/>
  </r>
  <r>
    <n v="1537"/>
    <n v="216481"/>
    <s v="complete"/>
    <d v="2016-07-20T00:00:00"/>
    <s v="hol_B-67C-40"/>
    <n v="899"/>
    <n v="1"/>
    <n v="1334"/>
    <n v="100151228"/>
    <x v="0"/>
    <n v="0"/>
    <x v="0"/>
    <d v="2016-07-20T00:00:00"/>
    <s v="Net"/>
    <n v="899"/>
    <n v="2016"/>
    <n v="7"/>
    <d v="2016-07-01T00:00:00"/>
    <d v="2024-07-16T00:00:00"/>
  </r>
  <r>
    <n v="1537"/>
    <n v="216480"/>
    <s v="complete"/>
    <d v="2016-07-20T00:00:00"/>
    <s v="ashbroe_ABGW-123"/>
    <n v="435"/>
    <n v="1"/>
    <n v="1334"/>
    <n v="100151228"/>
    <x v="0"/>
    <n v="0"/>
    <x v="0"/>
    <d v="2016-07-20T00:00:00"/>
    <s v="Net"/>
    <n v="435"/>
    <n v="2016"/>
    <n v="7"/>
    <d v="2016-07-01T00:00:00"/>
    <d v="2024-07-16T00:00:00"/>
  </r>
  <r>
    <n v="86"/>
    <n v="215446"/>
    <s v="complete"/>
    <d v="2016-07-16T00:00:00"/>
    <s v="urban_UR103-Regular Fit 14.5"/>
    <n v="1300"/>
    <n v="1"/>
    <n v="1300"/>
    <n v="100150461"/>
    <x v="0"/>
    <n v="0"/>
    <x v="3"/>
    <d v="2016-07-16T00:00:00"/>
    <s v="Net"/>
    <n v="1300"/>
    <n v="2016"/>
    <n v="7"/>
    <d v="2016-07-01T00:00:00"/>
    <d v="2024-07-16T00:00:00"/>
  </r>
  <r>
    <n v="306"/>
    <n v="212078"/>
    <s v="complete"/>
    <d v="2016-07-03T00:00:00"/>
    <s v="J&amp;J_JJNR16"/>
    <n v="399"/>
    <n v="1"/>
    <n v="1293"/>
    <n v="100148093"/>
    <x v="2"/>
    <n v="0"/>
    <x v="0"/>
    <d v="2016-07-03T00:00:00"/>
    <s v="Net"/>
    <n v="399"/>
    <n v="2016"/>
    <n v="7"/>
    <d v="2016-07-01T00:00:00"/>
    <d v="2024-07-16T00:00:00"/>
  </r>
  <r>
    <n v="306"/>
    <n v="212079"/>
    <s v="complete"/>
    <d v="2016-07-03T00:00:00"/>
    <s v="J&amp;J_JJPS-007XL"/>
    <n v="495"/>
    <n v="1"/>
    <n v="1293"/>
    <n v="100148093"/>
    <x v="2"/>
    <n v="0"/>
    <x v="0"/>
    <d v="2016-07-03T00:00:00"/>
    <s v="Net"/>
    <n v="495"/>
    <n v="2016"/>
    <n v="7"/>
    <d v="2016-07-01T00:00:00"/>
    <d v="2024-07-16T00:00:00"/>
  </r>
  <r>
    <n v="306"/>
    <n v="212080"/>
    <s v="complete"/>
    <d v="2016-07-03T00:00:00"/>
    <s v="J&amp;J_JJNR12"/>
    <n v="399"/>
    <n v="1"/>
    <n v="1293"/>
    <n v="100148093"/>
    <x v="2"/>
    <n v="0"/>
    <x v="0"/>
    <d v="2016-07-03T00:00:00"/>
    <s v="Net"/>
    <n v="399"/>
    <n v="2016"/>
    <n v="7"/>
    <d v="2016-07-01T00:00:00"/>
    <d v="2024-07-16T00:00:00"/>
  </r>
  <r>
    <n v="1308"/>
    <n v="215518"/>
    <s v="complete"/>
    <d v="2016-07-16T00:00:00"/>
    <s v="greenroot_Castor Natural Oil"/>
    <n v="300"/>
    <n v="1"/>
    <n v="1290"/>
    <n v="100150510"/>
    <x v="1"/>
    <n v="0"/>
    <x v="0"/>
    <d v="2016-07-16T00:00:00"/>
    <s v="Net"/>
    <n v="300"/>
    <n v="2016"/>
    <n v="7"/>
    <d v="2016-07-01T00:00:00"/>
    <d v="2024-07-16T00:00:00"/>
  </r>
  <r>
    <n v="468"/>
    <n v="212499"/>
    <s v="complete"/>
    <d v="2016-07-04T00:00:00"/>
    <s v="kcc_glamour deal"/>
    <n v="320"/>
    <n v="4"/>
    <n v="1280"/>
    <n v="100148349"/>
    <x v="1"/>
    <n v="0"/>
    <x v="0"/>
    <d v="2016-07-04T00:00:00"/>
    <s v="Net"/>
    <n v="1280"/>
    <n v="2016"/>
    <n v="7"/>
    <d v="2016-07-01T00:00:00"/>
    <d v="2024-07-16T00:00:00"/>
  </r>
  <r>
    <n v="82"/>
    <n v="213097"/>
    <s v="complete"/>
    <d v="2016-07-09T00:00:00"/>
    <s v="Mochi_MW-703-CL Black"/>
    <n v="1280"/>
    <n v="1"/>
    <n v="1280"/>
    <n v="100148719"/>
    <x v="0"/>
    <n v="0"/>
    <x v="0"/>
    <d v="2016-07-09T00:00:00"/>
    <s v="Net"/>
    <n v="1280"/>
    <n v="2016"/>
    <n v="7"/>
    <d v="2016-07-01T00:00:00"/>
    <d v="2024-07-16T00:00:00"/>
  </r>
  <r>
    <n v="13"/>
    <n v="211151"/>
    <s v="complete"/>
    <d v="2016-07-01T00:00:00"/>
    <s v="itter_AB 1199"/>
    <n v="490"/>
    <n v="1"/>
    <n v="1270"/>
    <n v="100147458"/>
    <x v="1"/>
    <n v="0"/>
    <x v="0"/>
    <d v="2016-07-01T00:00:00"/>
    <s v="Net"/>
    <n v="490"/>
    <n v="2016"/>
    <n v="7"/>
    <d v="2016-07-01T00:00:00"/>
    <d v="2024-07-16T00:00:00"/>
  </r>
  <r>
    <n v="910"/>
    <n v="213716"/>
    <s v="complete"/>
    <d v="2016-07-12T00:00:00"/>
    <s v="Posh_Band CS0159-16"/>
    <n v="1267.5"/>
    <n v="1"/>
    <n v="1267.5"/>
    <n v="100149141"/>
    <x v="0"/>
    <n v="0"/>
    <x v="0"/>
    <d v="2016-07-12T00:00:00"/>
    <s v="Net"/>
    <n v="1268"/>
    <n v="2016"/>
    <n v="7"/>
    <d v="2016-07-01T00:00:00"/>
    <d v="2024-07-16T00:00:00"/>
  </r>
  <r>
    <n v="344"/>
    <n v="212778"/>
    <s v="complete"/>
    <d v="2016-07-06T00:00:00"/>
    <s v="itter_AB 1214"/>
    <n v="300"/>
    <n v="1"/>
    <n v="1249"/>
    <n v="100148521"/>
    <x v="1"/>
    <n v="0"/>
    <x v="2"/>
    <d v="2016-07-06T00:00:00"/>
    <s v="Net"/>
    <n v="300"/>
    <n v="2016"/>
    <n v="7"/>
    <d v="2016-07-01T00:00:00"/>
    <d v="2024-07-16T00:00:00"/>
  </r>
  <r>
    <n v="344"/>
    <n v="212779"/>
    <s v="complete"/>
    <d v="2016-07-06T00:00:00"/>
    <s v="itter_AB 1207"/>
    <n v="250"/>
    <n v="1"/>
    <n v="1249"/>
    <n v="100148521"/>
    <x v="1"/>
    <n v="0"/>
    <x v="2"/>
    <d v="2016-07-06T00:00:00"/>
    <s v="Net"/>
    <n v="250"/>
    <n v="2016"/>
    <n v="7"/>
    <d v="2016-07-01T00:00:00"/>
    <d v="2024-07-16T00:00:00"/>
  </r>
  <r>
    <n v="114"/>
    <n v="216270"/>
    <s v="complete"/>
    <d v="2016-07-19T00:00:00"/>
    <s v="ajmery_BAT-3-M"/>
    <n v="999"/>
    <n v="1"/>
    <n v="1239"/>
    <n v="100151075"/>
    <x v="0"/>
    <n v="0"/>
    <x v="0"/>
    <d v="2016-07-19T00:00:00"/>
    <s v="Net"/>
    <n v="999"/>
    <n v="2016"/>
    <n v="7"/>
    <d v="2016-07-01T00:00:00"/>
    <d v="2024-07-16T00:00:00"/>
  </r>
  <r>
    <n v="114"/>
    <n v="216272"/>
    <s v="complete"/>
    <d v="2016-07-19T00:00:00"/>
    <s v="kcc_Buy 2 Frey Air Freshener &amp; Get 1 Kasual Body Spray Free"/>
    <n v="240"/>
    <n v="1"/>
    <n v="1239"/>
    <n v="100151075"/>
    <x v="1"/>
    <n v="0"/>
    <x v="0"/>
    <d v="2016-07-19T00:00:00"/>
    <s v="Net"/>
    <n v="240"/>
    <n v="2016"/>
    <n v="7"/>
    <d v="2016-07-01T00:00:00"/>
    <d v="2024-07-16T00:00:00"/>
  </r>
  <r>
    <n v="685"/>
    <n v="213054"/>
    <s v="complete"/>
    <d v="2016-07-09T00:00:00"/>
    <s v="itter_AB 1126"/>
    <n v="800"/>
    <n v="1"/>
    <n v="1200"/>
    <n v="100148695"/>
    <x v="1"/>
    <n v="0"/>
    <x v="0"/>
    <d v="2016-07-09T00:00:00"/>
    <s v="Net"/>
    <n v="800"/>
    <n v="2016"/>
    <n v="7"/>
    <d v="2016-07-01T00:00:00"/>
    <d v="2024-07-16T00:00:00"/>
  </r>
  <r>
    <n v="20"/>
    <n v="211688"/>
    <s v="complete"/>
    <d v="2016-07-01T00:00:00"/>
    <s v="kcc_Buy 2 Frey Air Freshener &amp; Get 1 Kasual Body Spray Free"/>
    <n v="240"/>
    <n v="5"/>
    <n v="1200"/>
    <n v="100147854"/>
    <x v="1"/>
    <n v="0"/>
    <x v="0"/>
    <d v="2016-07-01T00:00:00"/>
    <s v="Net"/>
    <n v="1200"/>
    <n v="2016"/>
    <n v="7"/>
    <d v="2016-07-01T00:00:00"/>
    <d v="2024-07-16T00:00:00"/>
  </r>
  <r>
    <n v="350"/>
    <n v="212202"/>
    <s v="complete"/>
    <d v="2016-07-03T00:00:00"/>
    <s v="urban_URT0023-L"/>
    <n v="1200"/>
    <n v="1"/>
    <n v="1200"/>
    <n v="100148153"/>
    <x v="0"/>
    <n v="0"/>
    <x v="0"/>
    <d v="2016-07-03T00:00:00"/>
    <s v="Net"/>
    <n v="1200"/>
    <n v="2016"/>
    <n v="7"/>
    <d v="2016-07-01T00:00:00"/>
    <d v="2024-07-16T00:00:00"/>
  </r>
  <r>
    <n v="13"/>
    <n v="211927"/>
    <s v="complete"/>
    <d v="2016-07-02T00:00:00"/>
    <s v="kcc_Cool Pocket Perfume"/>
    <n v="120"/>
    <n v="1"/>
    <n v="1160"/>
    <n v="100148024"/>
    <x v="1"/>
    <n v="0"/>
    <x v="0"/>
    <d v="2016-07-02T00:00:00"/>
    <s v="Net"/>
    <n v="120"/>
    <n v="2016"/>
    <n v="7"/>
    <d v="2016-07-01T00:00:00"/>
    <d v="2024-07-16T00:00:00"/>
  </r>
  <r>
    <n v="13"/>
    <n v="211925"/>
    <s v="complete"/>
    <d v="2016-07-02T00:00:00"/>
    <s v="kcc_Bakheer Pocket Perfume"/>
    <n v="120"/>
    <n v="2"/>
    <n v="1160"/>
    <n v="100148024"/>
    <x v="1"/>
    <n v="0"/>
    <x v="0"/>
    <d v="2016-07-02T00:00:00"/>
    <s v="Net"/>
    <n v="240"/>
    <n v="2016"/>
    <n v="7"/>
    <d v="2016-07-01T00:00:00"/>
    <d v="2024-07-16T00:00:00"/>
  </r>
  <r>
    <n v="13"/>
    <n v="211926"/>
    <s v="complete"/>
    <d v="2016-07-02T00:00:00"/>
    <s v="kcc_Oudh Pocket Perfume"/>
    <n v="120"/>
    <n v="1"/>
    <n v="1160"/>
    <n v="100148024"/>
    <x v="1"/>
    <n v="0"/>
    <x v="0"/>
    <d v="2016-07-02T00:00:00"/>
    <s v="Net"/>
    <n v="120"/>
    <n v="2016"/>
    <n v="7"/>
    <d v="2016-07-01T00:00:00"/>
    <d v="2024-07-16T00:00:00"/>
  </r>
  <r>
    <n v="245"/>
    <n v="211887"/>
    <s v="complete"/>
    <d v="2016-07-02T00:00:00"/>
    <s v="kke_SCF690_17-A2P-global-001"/>
    <n v="1160"/>
    <n v="1"/>
    <n v="1160"/>
    <n v="100147996"/>
    <x v="2"/>
    <n v="0"/>
    <x v="0"/>
    <d v="2016-07-02T00:00:00"/>
    <s v="Net"/>
    <n v="1160"/>
    <n v="2016"/>
    <n v="7"/>
    <d v="2016-07-01T00:00:00"/>
    <d v="2024-07-16T00:00:00"/>
  </r>
  <r>
    <n v="13"/>
    <n v="211929"/>
    <s v="complete"/>
    <d v="2016-07-02T00:00:00"/>
    <s v="kcc_social"/>
    <n v="180"/>
    <n v="1"/>
    <n v="1160"/>
    <n v="100148024"/>
    <x v="1"/>
    <n v="0"/>
    <x v="0"/>
    <d v="2016-07-02T00:00:00"/>
    <s v="Net"/>
    <n v="180"/>
    <n v="2016"/>
    <n v="7"/>
    <d v="2016-07-01T00:00:00"/>
    <d v="2024-07-16T00:00:00"/>
  </r>
  <r>
    <n v="13"/>
    <n v="211928"/>
    <s v="complete"/>
    <d v="2016-07-02T00:00:00"/>
    <s v="kcc_glamour deal"/>
    <n v="320"/>
    <n v="1"/>
    <n v="1160"/>
    <n v="100148024"/>
    <x v="1"/>
    <n v="0"/>
    <x v="0"/>
    <d v="2016-07-02T00:00:00"/>
    <s v="Net"/>
    <n v="320"/>
    <n v="2016"/>
    <n v="7"/>
    <d v="2016-07-01T00:00:00"/>
    <d v="2024-07-16T00:00:00"/>
  </r>
  <r>
    <n v="1487"/>
    <n v="216465"/>
    <s v="complete"/>
    <d v="2016-07-20T00:00:00"/>
    <s v="kke_SCF690_17-A2P-global-001"/>
    <n v="1160"/>
    <n v="1"/>
    <n v="1160"/>
    <n v="100151214"/>
    <x v="2"/>
    <n v="0"/>
    <x v="0"/>
    <d v="2016-07-20T00:00:00"/>
    <s v="Net"/>
    <n v="1160"/>
    <n v="2016"/>
    <n v="7"/>
    <d v="2016-07-01T00:00:00"/>
    <d v="2024-07-16T00:00:00"/>
  </r>
  <r>
    <n v="334"/>
    <n v="212168"/>
    <s v="complete"/>
    <d v="2016-07-03T00:00:00"/>
    <s v="itter_AB 1126"/>
    <n v="800"/>
    <n v="1"/>
    <n v="1150"/>
    <n v="100148131"/>
    <x v="1"/>
    <n v="0"/>
    <x v="0"/>
    <d v="2016-07-03T00:00:00"/>
    <s v="Net"/>
    <n v="800"/>
    <n v="2016"/>
    <n v="7"/>
    <d v="2016-07-01T00:00:00"/>
    <d v="2024-07-16T00:00:00"/>
  </r>
  <r>
    <n v="693"/>
    <n v="213082"/>
    <s v="complete"/>
    <d v="2016-07-09T00:00:00"/>
    <s v="Xenium_PFF-2016140"/>
    <n v="1150"/>
    <n v="1"/>
    <n v="1150"/>
    <n v="100148712"/>
    <x v="1"/>
    <n v="0"/>
    <x v="0"/>
    <d v="2016-07-09T00:00:00"/>
    <s v="Net"/>
    <n v="1150"/>
    <n v="2016"/>
    <n v="7"/>
    <d v="2016-07-01T00:00:00"/>
    <d v="2024-07-16T00:00:00"/>
  </r>
  <r>
    <n v="412"/>
    <n v="212368"/>
    <s v="complete"/>
    <d v="2016-07-04T00:00:00"/>
    <s v="kcc_krone deal"/>
    <n v="360"/>
    <n v="1"/>
    <n v="1140"/>
    <n v="100148247"/>
    <x v="1"/>
    <n v="53.73"/>
    <x v="0"/>
    <d v="2016-07-04T00:00:00"/>
    <s v="Net"/>
    <n v="360"/>
    <n v="2016"/>
    <n v="7"/>
    <d v="2016-07-01T00:00:00"/>
    <d v="2024-07-16T00:00:00"/>
  </r>
  <r>
    <n v="114"/>
    <n v="216164"/>
    <s v="complete"/>
    <d v="2016-07-19T00:00:00"/>
    <s v="kcc_krone deal"/>
    <n v="360"/>
    <n v="1"/>
    <n v="1100"/>
    <n v="100150996"/>
    <x v="1"/>
    <n v="0"/>
    <x v="0"/>
    <d v="2016-07-19T00:00:00"/>
    <s v="Net"/>
    <n v="360"/>
    <n v="2016"/>
    <n v="7"/>
    <d v="2016-07-01T00:00:00"/>
    <d v="2024-07-16T00:00:00"/>
  </r>
  <r>
    <n v="855"/>
    <n v="213559"/>
    <s v="complete"/>
    <d v="2016-07-11T00:00:00"/>
    <s v="greenroot_Husn-E-Yousuf"/>
    <n v="550"/>
    <n v="2"/>
    <n v="1100"/>
    <n v="100149020"/>
    <x v="1"/>
    <n v="0"/>
    <x v="0"/>
    <d v="2016-07-11T00:00:00"/>
    <s v="Net"/>
    <n v="1100"/>
    <n v="2016"/>
    <n v="7"/>
    <d v="2016-07-01T00:00:00"/>
    <d v="2024-07-16T00:00:00"/>
  </r>
  <r>
    <n v="1298"/>
    <n v="215470"/>
    <s v="complete"/>
    <d v="2016-07-16T00:00:00"/>
    <s v="urban_URT0025 -M"/>
    <n v="1100"/>
    <n v="1"/>
    <n v="1100"/>
    <n v="100150482"/>
    <x v="0"/>
    <n v="0"/>
    <x v="0"/>
    <d v="2016-07-16T00:00:00"/>
    <s v="Net"/>
    <n v="1100"/>
    <n v="2016"/>
    <n v="7"/>
    <d v="2016-07-01T00:00:00"/>
    <d v="2024-07-16T00:00:00"/>
  </r>
  <r>
    <n v="163"/>
    <n v="215744"/>
    <s v="complete"/>
    <d v="2016-07-18T00:00:00"/>
    <s v="ajmery_1-AJ"/>
    <n v="1099"/>
    <n v="1"/>
    <n v="1099"/>
    <n v="100150671"/>
    <x v="0"/>
    <n v="0"/>
    <x v="0"/>
    <d v="2016-07-18T00:00:00"/>
    <s v="Net"/>
    <n v="1099"/>
    <n v="2016"/>
    <n v="7"/>
    <d v="2016-07-01T00:00:00"/>
    <d v="2024-07-16T00:00:00"/>
  </r>
  <r>
    <n v="114"/>
    <n v="216174"/>
    <s v="complete"/>
    <d v="2016-07-19T00:00:00"/>
    <s v="ajmery_1-AJ"/>
    <n v="1099"/>
    <n v="1"/>
    <n v="1099"/>
    <n v="100151004"/>
    <x v="0"/>
    <n v="0"/>
    <x v="0"/>
    <d v="2016-07-19T00:00:00"/>
    <s v="Net"/>
    <n v="1099"/>
    <n v="2016"/>
    <n v="7"/>
    <d v="2016-07-01T00:00:00"/>
    <d v="2024-07-16T00:00:00"/>
  </r>
  <r>
    <n v="35"/>
    <n v="211818"/>
    <s v="complete"/>
    <d v="2016-07-02T00:00:00"/>
    <s v="ajmery_1-AJ"/>
    <n v="1099"/>
    <n v="1"/>
    <n v="1099"/>
    <n v="100147947"/>
    <x v="0"/>
    <n v="0"/>
    <x v="0"/>
    <d v="2016-07-02T00:00:00"/>
    <s v="Net"/>
    <n v="1099"/>
    <n v="2016"/>
    <n v="7"/>
    <d v="2016-07-01T00:00:00"/>
    <d v="2024-07-16T00:00:00"/>
  </r>
  <r>
    <n v="806"/>
    <n v="216231"/>
    <s v="complete"/>
    <d v="2016-07-19T00:00:00"/>
    <s v="ajmery_1-AJ"/>
    <n v="1099"/>
    <n v="1"/>
    <n v="1099"/>
    <n v="100151049"/>
    <x v="0"/>
    <n v="0"/>
    <x v="0"/>
    <d v="2016-07-19T00:00:00"/>
    <s v="Net"/>
    <n v="1099"/>
    <n v="2016"/>
    <n v="7"/>
    <d v="2016-07-01T00:00:00"/>
    <d v="2024-07-16T00:00:00"/>
  </r>
  <r>
    <n v="1129"/>
    <n v="214762"/>
    <s v="complete"/>
    <d v="2016-07-14T00:00:00"/>
    <s v="ajmery_1-AJ"/>
    <n v="1099"/>
    <n v="1"/>
    <n v="1099"/>
    <n v="100149946"/>
    <x v="0"/>
    <n v="0"/>
    <x v="0"/>
    <d v="2016-07-14T00:00:00"/>
    <s v="Net"/>
    <n v="1099"/>
    <n v="2016"/>
    <n v="7"/>
    <d v="2016-07-01T00:00:00"/>
    <d v="2024-07-16T00:00:00"/>
  </r>
  <r>
    <n v="1251"/>
    <n v="215254"/>
    <s v="complete"/>
    <d v="2016-07-15T00:00:00"/>
    <s v="ajmery_1-AJ"/>
    <n v="1099"/>
    <n v="1"/>
    <n v="1099"/>
    <n v="100150311"/>
    <x v="0"/>
    <n v="0"/>
    <x v="0"/>
    <d v="2016-07-15T00:00:00"/>
    <s v="Net"/>
    <n v="1099"/>
    <n v="2016"/>
    <n v="7"/>
    <d v="2016-07-01T00:00:00"/>
    <d v="2024-07-16T00:00:00"/>
  </r>
  <r>
    <n v="35"/>
    <n v="216601"/>
    <s v="complete"/>
    <d v="2016-07-20T00:00:00"/>
    <s v="ajmery_1-AJ"/>
    <n v="1099"/>
    <n v="1"/>
    <n v="1099"/>
    <n v="100151326"/>
    <x v="0"/>
    <n v="0"/>
    <x v="0"/>
    <d v="2016-07-20T00:00:00"/>
    <s v="Net"/>
    <n v="1099"/>
    <n v="2016"/>
    <n v="7"/>
    <d v="2016-07-01T00:00:00"/>
    <d v="2024-07-16T00:00:00"/>
  </r>
  <r>
    <n v="43"/>
    <n v="211707"/>
    <s v="complete"/>
    <d v="2016-07-01T00:00:00"/>
    <s v="kcc_krone deal"/>
    <n v="360"/>
    <n v="3"/>
    <n v="1080"/>
    <n v="100147869"/>
    <x v="1"/>
    <n v="0"/>
    <x v="0"/>
    <d v="2016-07-01T00:00:00"/>
    <s v="Net"/>
    <n v="1080"/>
    <n v="2016"/>
    <n v="7"/>
    <d v="2016-07-01T00:00:00"/>
    <d v="2024-07-16T00:00:00"/>
  </r>
  <r>
    <n v="1358"/>
    <n v="215620"/>
    <s v="complete"/>
    <d v="2016-07-17T00:00:00"/>
    <s v="avent_SCF17622"/>
    <n v="1080"/>
    <n v="1"/>
    <n v="1080"/>
    <n v="100150584"/>
    <x v="2"/>
    <n v="0"/>
    <x v="0"/>
    <d v="2016-07-17T00:00:00"/>
    <s v="Net"/>
    <n v="1080"/>
    <n v="2016"/>
    <n v="7"/>
    <d v="2016-07-01T00:00:00"/>
    <d v="2024-07-16T00:00:00"/>
  </r>
  <r>
    <n v="220"/>
    <n v="215686"/>
    <s v="complete"/>
    <d v="2016-07-18T00:00:00"/>
    <s v="kcc_krone deal"/>
    <n v="360"/>
    <n v="3"/>
    <n v="1080"/>
    <n v="100150623"/>
    <x v="1"/>
    <n v="0"/>
    <x v="0"/>
    <d v="2016-07-18T00:00:00"/>
    <s v="Net"/>
    <n v="1080"/>
    <n v="2016"/>
    <n v="7"/>
    <d v="2016-07-01T00:00:00"/>
    <d v="2024-07-16T00:00:00"/>
  </r>
  <r>
    <n v="806"/>
    <n v="216620"/>
    <s v="complete"/>
    <d v="2016-07-20T00:00:00"/>
    <s v="kcc_krone deal"/>
    <n v="360"/>
    <n v="1"/>
    <n v="1060"/>
    <n v="100151343"/>
    <x v="1"/>
    <n v="0"/>
    <x v="0"/>
    <d v="2016-07-20T00:00:00"/>
    <s v="Net"/>
    <n v="360"/>
    <n v="2016"/>
    <n v="7"/>
    <d v="2016-07-01T00:00:00"/>
    <d v="2024-07-16T00:00:00"/>
  </r>
  <r>
    <n v="806"/>
    <n v="216618"/>
    <s v="complete"/>
    <d v="2016-07-20T00:00:00"/>
    <s v="UC_Sp-053-XLarge"/>
    <n v="700"/>
    <n v="1"/>
    <n v="1060"/>
    <n v="100151343"/>
    <x v="0"/>
    <n v="0"/>
    <x v="0"/>
    <d v="2016-07-20T00:00:00"/>
    <s v="Net"/>
    <n v="700"/>
    <n v="2016"/>
    <n v="7"/>
    <d v="2016-07-01T00:00:00"/>
    <d v="2024-07-16T00:00:00"/>
  </r>
  <r>
    <n v="767"/>
    <n v="215101"/>
    <s v="complete"/>
    <d v="2016-07-15T00:00:00"/>
    <s v="RUB_Dingling_RF-608"/>
    <n v="1050"/>
    <n v="1"/>
    <n v="1050"/>
    <n v="100150179"/>
    <x v="1"/>
    <n v="0"/>
    <x v="0"/>
    <d v="2016-07-15T00:00:00"/>
    <s v="Net"/>
    <n v="1050"/>
    <n v="2016"/>
    <n v="7"/>
    <d v="2016-07-01T00:00:00"/>
    <d v="2024-07-16T00:00:00"/>
  </r>
  <r>
    <n v="71"/>
    <n v="211572"/>
    <s v="complete"/>
    <d v="2016-07-01T00:00:00"/>
    <s v="Emo_HST-28676-L"/>
    <n v="199"/>
    <n v="1"/>
    <n v="1049"/>
    <n v="100147773"/>
    <x v="0"/>
    <n v="0"/>
    <x v="0"/>
    <d v="2016-07-01T00:00:00"/>
    <s v="Net"/>
    <n v="199"/>
    <n v="2016"/>
    <n v="7"/>
    <d v="2016-07-01T00:00:00"/>
    <d v="2024-07-16T00:00:00"/>
  </r>
  <r>
    <n v="71"/>
    <n v="211570"/>
    <s v="complete"/>
    <d v="2016-07-01T00:00:00"/>
    <s v="emo_HSP-17043-M"/>
    <n v="500"/>
    <n v="1"/>
    <n v="1049"/>
    <n v="100147773"/>
    <x v="0"/>
    <n v="0"/>
    <x v="0"/>
    <d v="2016-07-01T00:00:00"/>
    <s v="Net"/>
    <n v="500"/>
    <n v="2016"/>
    <n v="7"/>
    <d v="2016-07-01T00:00:00"/>
    <d v="2024-07-16T00:00:00"/>
  </r>
  <r>
    <n v="1581"/>
    <n v="216749"/>
    <s v="complete"/>
    <d v="2016-07-20T00:00:00"/>
    <s v="itter_AB 1211"/>
    <n v="250"/>
    <n v="1"/>
    <n v="1040"/>
    <n v="100151438"/>
    <x v="1"/>
    <n v="0"/>
    <x v="0"/>
    <d v="2016-07-20T00:00:00"/>
    <s v="Net"/>
    <n v="250"/>
    <n v="2016"/>
    <n v="7"/>
    <d v="2016-07-01T00:00:00"/>
    <d v="2024-07-16T00:00:00"/>
  </r>
  <r>
    <n v="825"/>
    <n v="215491"/>
    <s v="complete"/>
    <d v="2016-07-16T00:00:00"/>
    <s v="vitamin_Whitening Apricot Scrub"/>
    <n v="690"/>
    <n v="1"/>
    <n v="1040"/>
    <n v="100150493"/>
    <x v="1"/>
    <n v="0"/>
    <x v="0"/>
    <d v="2016-07-16T00:00:00"/>
    <s v="Net"/>
    <n v="690"/>
    <n v="2016"/>
    <n v="7"/>
    <d v="2016-07-01T00:00:00"/>
    <d v="2024-07-16T00:00:00"/>
  </r>
  <r>
    <n v="1581"/>
    <n v="216748"/>
    <s v="complete"/>
    <d v="2016-07-20T00:00:00"/>
    <s v="itter_AB 1199"/>
    <n v="490"/>
    <n v="1"/>
    <n v="1040"/>
    <n v="100151438"/>
    <x v="1"/>
    <n v="0"/>
    <x v="0"/>
    <d v="2016-07-20T00:00:00"/>
    <s v="Net"/>
    <n v="490"/>
    <n v="2016"/>
    <n v="7"/>
    <d v="2016-07-01T00:00:00"/>
    <d v="2024-07-16T00:00:00"/>
  </r>
  <r>
    <n v="1581"/>
    <n v="216747"/>
    <s v="complete"/>
    <d v="2016-07-20T00:00:00"/>
    <s v="itter_AB 1214"/>
    <n v="300"/>
    <n v="1"/>
    <n v="1040"/>
    <n v="100151438"/>
    <x v="1"/>
    <n v="0"/>
    <x v="0"/>
    <d v="2016-07-20T00:00:00"/>
    <s v="Net"/>
    <n v="300"/>
    <n v="2016"/>
    <n v="7"/>
    <d v="2016-07-01T00:00:00"/>
    <d v="2024-07-16T00:00:00"/>
  </r>
  <r>
    <n v="825"/>
    <n v="215492"/>
    <s v="complete"/>
    <d v="2016-07-16T00:00:00"/>
    <s v="VITAMIN_WHITENING BB CREAM"/>
    <n v="350"/>
    <n v="1"/>
    <n v="1040"/>
    <n v="100150493"/>
    <x v="1"/>
    <n v="0"/>
    <x v="0"/>
    <d v="2016-07-16T00:00:00"/>
    <s v="Net"/>
    <n v="350"/>
    <n v="2016"/>
    <n v="7"/>
    <d v="2016-07-01T00:00:00"/>
    <d v="2024-07-16T00:00:00"/>
  </r>
  <r>
    <n v="466"/>
    <n v="212494"/>
    <s v="complete"/>
    <d v="2016-07-04T00:00:00"/>
    <s v="MYWALET_MW-001-D2-D-BROWN"/>
    <n v="512"/>
    <n v="2"/>
    <n v="1024"/>
    <n v="100148345"/>
    <x v="0"/>
    <n v="0"/>
    <x v="0"/>
    <d v="2016-07-04T00:00:00"/>
    <s v="Net"/>
    <n v="1024"/>
    <n v="2016"/>
    <n v="7"/>
    <d v="2016-07-01T00:00:00"/>
    <d v="2024-07-16T00:00:00"/>
  </r>
  <r>
    <n v="91"/>
    <n v="211447"/>
    <s v="complete"/>
    <d v="2016-07-01T00:00:00"/>
    <s v="BFk_Denim Jeans with Gallace for Boys |OF67-3-4 yrs"/>
    <n v="903"/>
    <n v="1"/>
    <n v="1013"/>
    <n v="100147663"/>
    <x v="2"/>
    <n v="0"/>
    <x v="0"/>
    <d v="2016-07-01T00:00:00"/>
    <s v="Net"/>
    <n v="903"/>
    <n v="2016"/>
    <n v="7"/>
    <d v="2016-07-01T00:00:00"/>
    <d v="2024-07-16T00:00:00"/>
  </r>
  <r>
    <n v="1283"/>
    <n v="215405"/>
    <s v="complete"/>
    <d v="2016-07-16T00:00:00"/>
    <s v="VITAMIN_VITA HAIR CREEM"/>
    <n v="1000"/>
    <n v="1"/>
    <n v="1000"/>
    <n v="100150425"/>
    <x v="1"/>
    <n v="0"/>
    <x v="0"/>
    <d v="2016-07-16T00:00:00"/>
    <s v="Net"/>
    <n v="1000"/>
    <n v="2016"/>
    <n v="7"/>
    <d v="2016-07-01T00:00:00"/>
    <d v="2024-07-16T00:00:00"/>
  </r>
  <r>
    <n v="80"/>
    <n v="211405"/>
    <s v="complete"/>
    <d v="2016-07-01T00:00:00"/>
    <s v="PucaM_FLASH-BLACK-45"/>
    <n v="1200"/>
    <n v="1"/>
    <n v="1000"/>
    <n v="100147637"/>
    <x v="0"/>
    <n v="200"/>
    <x v="0"/>
    <d v="2016-07-01T00:00:00"/>
    <s v="Net"/>
    <n v="1200"/>
    <n v="2016"/>
    <n v="7"/>
    <d v="2016-07-01T00:00:00"/>
    <d v="2024-07-16T00:00:00"/>
  </r>
  <r>
    <n v="236"/>
    <n v="216754"/>
    <s v="complete"/>
    <d v="2016-07-20T00:00:00"/>
    <s v="vitamin_Vita Hair Shampoo"/>
    <n v="1000"/>
    <n v="1"/>
    <n v="1000"/>
    <n v="100151442"/>
    <x v="1"/>
    <n v="0"/>
    <x v="0"/>
    <d v="2016-07-20T00:00:00"/>
    <s v="Net"/>
    <n v="1000"/>
    <n v="2016"/>
    <n v="7"/>
    <d v="2016-07-01T00:00:00"/>
    <d v="2024-07-16T00:00:00"/>
  </r>
  <r>
    <n v="806"/>
    <n v="215787"/>
    <s v="complete"/>
    <d v="2016-07-18T00:00:00"/>
    <s v="itter_AB 1125"/>
    <n v="640"/>
    <n v="1"/>
    <n v="1000"/>
    <n v="100150702"/>
    <x v="1"/>
    <n v="0"/>
    <x v="0"/>
    <d v="2016-07-18T00:00:00"/>
    <s v="Net"/>
    <n v="640"/>
    <n v="2016"/>
    <n v="7"/>
    <d v="2016-07-01T00:00:00"/>
    <d v="2024-07-16T00:00:00"/>
  </r>
  <r>
    <n v="806"/>
    <n v="215786"/>
    <s v="complete"/>
    <d v="2016-07-18T00:00:00"/>
    <s v="kcc_krone deal"/>
    <n v="360"/>
    <n v="1"/>
    <n v="1000"/>
    <n v="100150702"/>
    <x v="1"/>
    <n v="0"/>
    <x v="0"/>
    <d v="2016-07-18T00:00:00"/>
    <s v="Net"/>
    <n v="360"/>
    <n v="2016"/>
    <n v="7"/>
    <d v="2016-07-01T00:00:00"/>
    <d v="2024-07-16T00:00:00"/>
  </r>
  <r>
    <n v="59"/>
    <n v="216189"/>
    <s v="complete"/>
    <d v="2016-07-19T00:00:00"/>
    <s v="kcc_glamour deal"/>
    <n v="320"/>
    <n v="2"/>
    <n v="1000"/>
    <n v="100151018"/>
    <x v="1"/>
    <n v="0"/>
    <x v="0"/>
    <d v="2016-07-19T00:00:00"/>
    <s v="Net"/>
    <n v="640"/>
    <n v="2016"/>
    <n v="7"/>
    <d v="2016-07-01T00:00:00"/>
    <d v="2024-07-16T00:00:00"/>
  </r>
  <r>
    <n v="59"/>
    <n v="216188"/>
    <s v="complete"/>
    <d v="2016-07-19T00:00:00"/>
    <s v="kcc_krone deal"/>
    <n v="360"/>
    <n v="1"/>
    <n v="1000"/>
    <n v="100151018"/>
    <x v="1"/>
    <n v="0"/>
    <x v="0"/>
    <d v="2016-07-19T00:00:00"/>
    <s v="Net"/>
    <n v="360"/>
    <n v="2016"/>
    <n v="7"/>
    <d v="2016-07-01T00:00:00"/>
    <d v="2024-07-16T00:00:00"/>
  </r>
  <r>
    <n v="806"/>
    <n v="216535"/>
    <s v="complete"/>
    <d v="2016-07-20T00:00:00"/>
    <s v="ajmery_TA-6"/>
    <n v="999"/>
    <n v="1"/>
    <n v="999"/>
    <n v="100151272"/>
    <x v="0"/>
    <n v="0"/>
    <x v="0"/>
    <d v="2016-07-20T00:00:00"/>
    <s v="Net"/>
    <n v="999"/>
    <n v="2016"/>
    <n v="7"/>
    <d v="2016-07-01T00:00:00"/>
    <d v="2024-07-16T00:00:00"/>
  </r>
  <r>
    <n v="35"/>
    <n v="216584"/>
    <s v="complete"/>
    <d v="2016-07-20T00:00:00"/>
    <s v="ajmery_TA-3"/>
    <n v="999"/>
    <n v="1"/>
    <n v="999"/>
    <n v="100151311"/>
    <x v="0"/>
    <n v="0"/>
    <x v="0"/>
    <d v="2016-07-20T00:00:00"/>
    <s v="Net"/>
    <n v="999"/>
    <n v="2016"/>
    <n v="7"/>
    <d v="2016-07-01T00:00:00"/>
    <d v="2024-07-16T00:00:00"/>
  </r>
  <r>
    <n v="806"/>
    <n v="214381"/>
    <s v="complete"/>
    <d v="2016-07-14T00:00:00"/>
    <s v="ajmery_BAT-3-XL"/>
    <n v="999"/>
    <n v="1"/>
    <n v="999"/>
    <n v="100149603"/>
    <x v="0"/>
    <n v="0"/>
    <x v="0"/>
    <d v="2016-07-14T00:00:00"/>
    <s v="Net"/>
    <n v="999"/>
    <n v="2016"/>
    <n v="7"/>
    <d v="2016-07-01T00:00:00"/>
    <d v="2024-07-16T00:00:00"/>
  </r>
  <r>
    <n v="36"/>
    <n v="212530"/>
    <s v="complete"/>
    <d v="2016-07-04T00:00:00"/>
    <s v="ajmery_TA-6"/>
    <n v="999"/>
    <n v="1"/>
    <n v="999"/>
    <n v="100148363"/>
    <x v="0"/>
    <n v="0"/>
    <x v="0"/>
    <d v="2016-07-04T00:00:00"/>
    <s v="Net"/>
    <n v="999"/>
    <n v="2016"/>
    <n v="7"/>
    <d v="2016-07-01T00:00:00"/>
    <d v="2024-07-16T00:00:00"/>
  </r>
  <r>
    <n v="220"/>
    <n v="214938"/>
    <s v="complete"/>
    <d v="2016-07-15T00:00:00"/>
    <s v="ajmery_TA-6"/>
    <n v="999"/>
    <n v="1"/>
    <n v="999"/>
    <n v="100150064"/>
    <x v="0"/>
    <n v="0"/>
    <x v="0"/>
    <d v="2016-07-15T00:00:00"/>
    <s v="Net"/>
    <n v="999"/>
    <n v="2016"/>
    <n v="7"/>
    <d v="2016-07-01T00:00:00"/>
    <d v="2024-07-16T00:00:00"/>
  </r>
  <r>
    <n v="262"/>
    <n v="213059"/>
    <s v="complete"/>
    <d v="2016-07-09T00:00:00"/>
    <s v="bata_comfit-8613714-43-9"/>
    <n v="999"/>
    <n v="1"/>
    <n v="999"/>
    <n v="100148699"/>
    <x v="0"/>
    <n v="0"/>
    <x v="0"/>
    <d v="2016-07-09T00:00:00"/>
    <s v="Net"/>
    <n v="999"/>
    <n v="2016"/>
    <n v="7"/>
    <d v="2016-07-01T00:00:00"/>
    <d v="2024-07-16T00:00:00"/>
  </r>
  <r>
    <n v="806"/>
    <n v="214562"/>
    <s v="complete"/>
    <d v="2016-07-14T00:00:00"/>
    <s v="ajmery_F9-981"/>
    <n v="999"/>
    <n v="1"/>
    <n v="999"/>
    <n v="100149760"/>
    <x v="0"/>
    <n v="0"/>
    <x v="0"/>
    <d v="2016-07-14T00:00:00"/>
    <s v="Net"/>
    <n v="999"/>
    <n v="2016"/>
    <n v="7"/>
    <d v="2016-07-01T00:00:00"/>
    <d v="2024-07-16T00:00:00"/>
  </r>
  <r>
    <n v="1160"/>
    <n v="214853"/>
    <s v="complete"/>
    <d v="2016-07-15T00:00:00"/>
    <s v="ajmery_GRA-3-AJ-L"/>
    <n v="999"/>
    <n v="1"/>
    <n v="999"/>
    <n v="100150001"/>
    <x v="0"/>
    <n v="0"/>
    <x v="0"/>
    <d v="2016-07-15T00:00:00"/>
    <s v="Net"/>
    <n v="999"/>
    <n v="2016"/>
    <n v="7"/>
    <d v="2016-07-01T00:00:00"/>
    <d v="2024-07-16T00:00:00"/>
  </r>
  <r>
    <n v="676"/>
    <n v="213034"/>
    <s v="complete"/>
    <d v="2016-07-08T00:00:00"/>
    <s v="bata_comfit-8613714-42-8"/>
    <n v="999"/>
    <n v="1"/>
    <n v="999"/>
    <n v="100148680"/>
    <x v="0"/>
    <n v="0"/>
    <x v="0"/>
    <d v="2016-07-08T00:00:00"/>
    <s v="Net"/>
    <n v="999"/>
    <n v="2016"/>
    <n v="7"/>
    <d v="2016-07-01T00:00:00"/>
    <d v="2024-07-16T00:00:00"/>
  </r>
  <r>
    <n v="35"/>
    <n v="216625"/>
    <s v="complete"/>
    <d v="2016-07-20T00:00:00"/>
    <s v="ajmery_GRA-3-AJ-L"/>
    <n v="999"/>
    <n v="1"/>
    <n v="999"/>
    <n v="100151348"/>
    <x v="0"/>
    <n v="0"/>
    <x v="0"/>
    <d v="2016-07-20T00:00:00"/>
    <s v="Net"/>
    <n v="999"/>
    <n v="2016"/>
    <n v="7"/>
    <d v="2016-07-01T00:00:00"/>
    <d v="2024-07-16T00:00:00"/>
  </r>
  <r>
    <n v="683"/>
    <n v="213052"/>
    <s v="complete"/>
    <d v="2016-07-09T00:00:00"/>
    <s v="ajmery_TA-3"/>
    <n v="999"/>
    <n v="1"/>
    <n v="999"/>
    <n v="100148693"/>
    <x v="0"/>
    <n v="0"/>
    <x v="0"/>
    <d v="2016-07-09T00:00:00"/>
    <s v="Net"/>
    <n v="999"/>
    <n v="2016"/>
    <n v="7"/>
    <d v="2016-07-01T00:00:00"/>
    <d v="2024-07-16T00:00:00"/>
  </r>
  <r>
    <n v="806"/>
    <n v="214420"/>
    <s v="complete"/>
    <d v="2016-07-14T00:00:00"/>
    <s v="ajmery_F9-981"/>
    <n v="999"/>
    <n v="1"/>
    <n v="999"/>
    <n v="100149637"/>
    <x v="0"/>
    <n v="0"/>
    <x v="0"/>
    <d v="2016-07-14T00:00:00"/>
    <s v="Net"/>
    <n v="999"/>
    <n v="2016"/>
    <n v="7"/>
    <d v="2016-07-01T00:00:00"/>
    <d v="2024-07-16T00:00:00"/>
  </r>
  <r>
    <n v="163"/>
    <n v="216500"/>
    <s v="complete"/>
    <d v="2016-07-20T00:00:00"/>
    <s v="ajmery_TA-3"/>
    <n v="999"/>
    <n v="1"/>
    <n v="999"/>
    <n v="100151243"/>
    <x v="0"/>
    <n v="0"/>
    <x v="0"/>
    <d v="2016-07-20T00:00:00"/>
    <s v="Net"/>
    <n v="999"/>
    <n v="2016"/>
    <n v="7"/>
    <d v="2016-07-01T00:00:00"/>
    <d v="2024-07-16T00:00:00"/>
  </r>
  <r>
    <n v="114"/>
    <n v="215030"/>
    <s v="complete"/>
    <d v="2016-07-15T00:00:00"/>
    <s v="ajmery_GRA-3-AJ-M"/>
    <n v="999"/>
    <n v="1"/>
    <n v="999"/>
    <n v="100150143"/>
    <x v="0"/>
    <n v="0"/>
    <x v="0"/>
    <d v="2016-07-15T00:00:00"/>
    <s v="Net"/>
    <n v="999"/>
    <n v="2016"/>
    <n v="7"/>
    <d v="2016-07-01T00:00:00"/>
    <d v="2024-07-16T00:00:00"/>
  </r>
  <r>
    <n v="358"/>
    <n v="212231"/>
    <s v="complete"/>
    <d v="2016-07-03T00:00:00"/>
    <s v="bata_comfit-8613714-44-10"/>
    <n v="999"/>
    <n v="1"/>
    <n v="999"/>
    <n v="100148163"/>
    <x v="0"/>
    <n v="0"/>
    <x v="1"/>
    <d v="2016-07-03T00:00:00"/>
    <s v="Net"/>
    <n v="999"/>
    <n v="2016"/>
    <n v="7"/>
    <d v="2016-07-01T00:00:00"/>
    <d v="2024-07-16T00:00:00"/>
  </r>
  <r>
    <n v="806"/>
    <n v="213832"/>
    <s v="complete"/>
    <d v="2016-07-12T00:00:00"/>
    <s v="ajmery_BAT-3-XL"/>
    <n v="999"/>
    <n v="1"/>
    <n v="999"/>
    <n v="100149241"/>
    <x v="0"/>
    <n v="0"/>
    <x v="0"/>
    <d v="2016-07-12T00:00:00"/>
    <s v="Net"/>
    <n v="999"/>
    <n v="2016"/>
    <n v="7"/>
    <d v="2016-07-01T00:00:00"/>
    <d v="2024-07-16T00:00:00"/>
  </r>
  <r>
    <n v="806"/>
    <n v="213813"/>
    <s v="complete"/>
    <d v="2016-07-12T00:00:00"/>
    <s v="ajmery_TA-6"/>
    <n v="999"/>
    <n v="1"/>
    <n v="999"/>
    <n v="100149224"/>
    <x v="0"/>
    <n v="0"/>
    <x v="0"/>
    <d v="2016-07-12T00:00:00"/>
    <s v="Net"/>
    <n v="999"/>
    <n v="2016"/>
    <n v="7"/>
    <d v="2016-07-01T00:00:00"/>
    <d v="2024-07-16T00:00:00"/>
  </r>
  <r>
    <n v="747"/>
    <n v="213254"/>
    <s v="complete"/>
    <d v="2016-07-10T00:00:00"/>
    <s v="ajmery_TA-6"/>
    <n v="999"/>
    <n v="1"/>
    <n v="999"/>
    <n v="100148807"/>
    <x v="0"/>
    <n v="0"/>
    <x v="0"/>
    <d v="2016-07-10T00:00:00"/>
    <s v="Net"/>
    <n v="999"/>
    <n v="2016"/>
    <n v="7"/>
    <d v="2016-07-01T00:00:00"/>
    <d v="2024-07-16T00:00:00"/>
  </r>
  <r>
    <n v="806"/>
    <n v="215886"/>
    <s v="complete"/>
    <d v="2016-07-18T00:00:00"/>
    <s v="ajmery_TA-6"/>
    <n v="999"/>
    <n v="1"/>
    <n v="999"/>
    <n v="100150776"/>
    <x v="0"/>
    <n v="0"/>
    <x v="0"/>
    <d v="2016-07-18T00:00:00"/>
    <s v="Net"/>
    <n v="999"/>
    <n v="2016"/>
    <n v="7"/>
    <d v="2016-07-01T00:00:00"/>
    <d v="2024-07-16T00:00:00"/>
  </r>
  <r>
    <n v="806"/>
    <n v="215433"/>
    <s v="complete"/>
    <d v="2016-07-16T00:00:00"/>
    <s v="ajmery_F9-981"/>
    <n v="999"/>
    <n v="1"/>
    <n v="999"/>
    <n v="100150451"/>
    <x v="0"/>
    <n v="0"/>
    <x v="0"/>
    <d v="2016-07-16T00:00:00"/>
    <s v="Net"/>
    <n v="999"/>
    <n v="2016"/>
    <n v="7"/>
    <d v="2016-07-01T00:00:00"/>
    <d v="2024-07-16T00:00:00"/>
  </r>
  <r>
    <n v="806"/>
    <n v="215538"/>
    <s v="complete"/>
    <d v="2016-07-17T00:00:00"/>
    <s v="Xenium_BM-2016186"/>
    <n v="999"/>
    <n v="1"/>
    <n v="999"/>
    <n v="100150526"/>
    <x v="1"/>
    <n v="0"/>
    <x v="0"/>
    <d v="2016-07-17T00:00:00"/>
    <s v="Net"/>
    <n v="999"/>
    <n v="2016"/>
    <n v="7"/>
    <d v="2016-07-01T00:00:00"/>
    <d v="2024-07-16T00:00:00"/>
  </r>
  <r>
    <n v="61"/>
    <n v="215435"/>
    <s v="complete"/>
    <d v="2016-07-16T00:00:00"/>
    <s v="ajmery_F9-981"/>
    <n v="999"/>
    <n v="1"/>
    <n v="999"/>
    <n v="100150453"/>
    <x v="0"/>
    <n v="0"/>
    <x v="0"/>
    <d v="2016-07-16T00:00:00"/>
    <s v="Net"/>
    <n v="999"/>
    <n v="2016"/>
    <n v="7"/>
    <d v="2016-07-01T00:00:00"/>
    <d v="2024-07-16T00:00:00"/>
  </r>
  <r>
    <n v="100"/>
    <n v="211476"/>
    <s v="complete"/>
    <d v="2016-07-01T00:00:00"/>
    <s v="ajmery_AJ-123-L"/>
    <n v="999"/>
    <n v="1"/>
    <n v="999"/>
    <n v="100147690"/>
    <x v="0"/>
    <n v="0"/>
    <x v="0"/>
    <d v="2016-07-01T00:00:00"/>
    <s v="Net"/>
    <n v="999"/>
    <n v="2016"/>
    <n v="7"/>
    <d v="2016-07-01T00:00:00"/>
    <d v="2024-07-16T00:00:00"/>
  </r>
  <r>
    <n v="1080"/>
    <n v="215592"/>
    <s v="complete"/>
    <d v="2016-07-17T00:00:00"/>
    <s v="ajmery_F9-981"/>
    <n v="999"/>
    <n v="1"/>
    <n v="999"/>
    <n v="100150565"/>
    <x v="0"/>
    <n v="0"/>
    <x v="0"/>
    <d v="2016-07-17T00:00:00"/>
    <s v="Net"/>
    <n v="999"/>
    <n v="2016"/>
    <n v="7"/>
    <d v="2016-07-01T00:00:00"/>
    <d v="2024-07-16T00:00:00"/>
  </r>
  <r>
    <n v="35"/>
    <n v="211817"/>
    <s v="complete"/>
    <d v="2016-07-02T00:00:00"/>
    <s v="ajmery_TA-3"/>
    <n v="999"/>
    <n v="1"/>
    <n v="999"/>
    <n v="100147946"/>
    <x v="0"/>
    <n v="0"/>
    <x v="0"/>
    <d v="2016-07-02T00:00:00"/>
    <s v="Net"/>
    <n v="999"/>
    <n v="2016"/>
    <n v="7"/>
    <d v="2016-07-01T00:00:00"/>
    <d v="2024-07-16T00:00:00"/>
  </r>
  <r>
    <n v="114"/>
    <n v="216275"/>
    <s v="complete"/>
    <d v="2016-07-19T00:00:00"/>
    <s v="ajmery_GRA-3-AJ-L"/>
    <n v="999"/>
    <n v="1"/>
    <n v="999"/>
    <n v="100151078"/>
    <x v="0"/>
    <n v="0"/>
    <x v="0"/>
    <d v="2016-07-19T00:00:00"/>
    <s v="Net"/>
    <n v="999"/>
    <n v="2016"/>
    <n v="7"/>
    <d v="2016-07-01T00:00:00"/>
    <d v="2024-07-16T00:00:00"/>
  </r>
  <r>
    <n v="806"/>
    <n v="216310"/>
    <s v="complete"/>
    <d v="2016-07-19T00:00:00"/>
    <s v="ajmery_F9-981"/>
    <n v="999"/>
    <n v="1"/>
    <n v="999"/>
    <n v="100151102"/>
    <x v="0"/>
    <n v="0"/>
    <x v="0"/>
    <d v="2016-07-19T00:00:00"/>
    <s v="Net"/>
    <n v="999"/>
    <n v="2016"/>
    <n v="7"/>
    <d v="2016-07-01T00:00:00"/>
    <d v="2024-07-16T00:00:00"/>
  </r>
  <r>
    <n v="1391"/>
    <n v="215725"/>
    <s v="complete"/>
    <d v="2016-07-18T00:00:00"/>
    <s v="ajmery_GRA-3-AJ-L"/>
    <n v="999"/>
    <n v="1"/>
    <n v="999"/>
    <n v="100150659"/>
    <x v="0"/>
    <n v="0"/>
    <x v="0"/>
    <d v="2016-07-18T00:00:00"/>
    <s v="Net"/>
    <n v="999"/>
    <n v="2016"/>
    <n v="7"/>
    <d v="2016-07-01T00:00:00"/>
    <d v="2024-07-16T00:00:00"/>
  </r>
  <r>
    <n v="806"/>
    <n v="215452"/>
    <s v="complete"/>
    <d v="2016-07-16T00:00:00"/>
    <s v="ajmery_DE-3-L"/>
    <n v="999"/>
    <n v="1"/>
    <n v="999"/>
    <n v="100150466"/>
    <x v="0"/>
    <n v="0"/>
    <x v="0"/>
    <d v="2016-07-16T00:00:00"/>
    <s v="Net"/>
    <n v="999"/>
    <n v="2016"/>
    <n v="7"/>
    <d v="2016-07-01T00:00:00"/>
    <d v="2024-07-16T00:00:00"/>
  </r>
  <r>
    <n v="114"/>
    <n v="215199"/>
    <s v="complete"/>
    <d v="2016-07-15T00:00:00"/>
    <s v="ajmery_TA-3"/>
    <n v="999"/>
    <n v="1"/>
    <n v="999"/>
    <n v="100150273"/>
    <x v="0"/>
    <n v="0"/>
    <x v="0"/>
    <d v="2016-07-15T00:00:00"/>
    <s v="Net"/>
    <n v="999"/>
    <n v="2016"/>
    <n v="7"/>
    <d v="2016-07-01T00:00:00"/>
    <d v="2024-07-16T00:00:00"/>
  </r>
  <r>
    <n v="1327"/>
    <n v="215558"/>
    <s v="complete"/>
    <d v="2016-07-17T00:00:00"/>
    <s v="Ifsha_CU-0056"/>
    <n v="499"/>
    <n v="1"/>
    <n v="998"/>
    <n v="100150541"/>
    <x v="0"/>
    <n v="0"/>
    <x v="0"/>
    <d v="2016-07-17T00:00:00"/>
    <s v="Net"/>
    <n v="499"/>
    <n v="2016"/>
    <n v="7"/>
    <d v="2016-07-01T00:00:00"/>
    <d v="2024-07-16T00:00:00"/>
  </r>
  <r>
    <n v="1327"/>
    <n v="215559"/>
    <s v="complete"/>
    <d v="2016-07-17T00:00:00"/>
    <s v="Ifsha_CU-0025"/>
    <n v="499"/>
    <n v="1"/>
    <n v="998"/>
    <n v="100150541"/>
    <x v="0"/>
    <n v="0"/>
    <x v="0"/>
    <d v="2016-07-17T00:00:00"/>
    <s v="Net"/>
    <n v="499"/>
    <n v="2016"/>
    <n v="7"/>
    <d v="2016-07-01T00:00:00"/>
    <d v="2024-07-16T00:00:00"/>
  </r>
  <r>
    <n v="640"/>
    <n v="213247"/>
    <s v="complete"/>
    <d v="2016-07-10T00:00:00"/>
    <s v="VITAMIN_KOJIC ACID WHITENING CREAM"/>
    <n v="280"/>
    <n v="1"/>
    <n v="990"/>
    <n v="100148802"/>
    <x v="1"/>
    <n v="0"/>
    <x v="0"/>
    <d v="2016-07-10T00:00:00"/>
    <s v="Net"/>
    <n v="280"/>
    <n v="2016"/>
    <n v="7"/>
    <d v="2016-07-01T00:00:00"/>
    <d v="2024-07-16T00:00:00"/>
  </r>
  <r>
    <n v="640"/>
    <n v="213244"/>
    <s v="complete"/>
    <d v="2016-07-10T00:00:00"/>
    <s v="itter_AB 1219"/>
    <n v="250"/>
    <n v="1"/>
    <n v="990"/>
    <n v="100148802"/>
    <x v="1"/>
    <n v="0"/>
    <x v="0"/>
    <d v="2016-07-10T00:00:00"/>
    <s v="Net"/>
    <n v="250"/>
    <n v="2016"/>
    <n v="7"/>
    <d v="2016-07-01T00:00:00"/>
    <d v="2024-07-16T00:00:00"/>
  </r>
  <r>
    <n v="1358"/>
    <n v="215622"/>
    <s v="complete"/>
    <d v="2016-07-17T00:00:00"/>
    <s v="avent_SCF65327"/>
    <n v="990"/>
    <n v="1"/>
    <n v="990"/>
    <n v="100150586"/>
    <x v="2"/>
    <n v="0"/>
    <x v="0"/>
    <d v="2016-07-17T00:00:00"/>
    <s v="Net"/>
    <n v="990"/>
    <n v="2016"/>
    <n v="7"/>
    <d v="2016-07-01T00:00:00"/>
    <d v="2024-07-16T00:00:00"/>
  </r>
  <r>
    <n v="249"/>
    <n v="211900"/>
    <s v="complete"/>
    <d v="2016-07-02T00:00:00"/>
    <s v="OPI_NLF16"/>
    <n v="990"/>
    <n v="1"/>
    <n v="990"/>
    <n v="100148002"/>
    <x v="1"/>
    <n v="0"/>
    <x v="0"/>
    <d v="2016-07-02T00:00:00"/>
    <s v="Net"/>
    <n v="990"/>
    <n v="2016"/>
    <n v="7"/>
    <d v="2016-07-01T00:00:00"/>
    <d v="2024-07-16T00:00:00"/>
  </r>
  <r>
    <n v="640"/>
    <n v="213245"/>
    <s v="complete"/>
    <d v="2016-07-10T00:00:00"/>
    <s v="kcc_fresh"/>
    <n v="180"/>
    <n v="1"/>
    <n v="990"/>
    <n v="100148802"/>
    <x v="1"/>
    <n v="0"/>
    <x v="0"/>
    <d v="2016-07-10T00:00:00"/>
    <s v="Net"/>
    <n v="180"/>
    <n v="2016"/>
    <n v="7"/>
    <d v="2016-07-01T00:00:00"/>
    <d v="2024-07-16T00:00:00"/>
  </r>
  <r>
    <n v="737"/>
    <n v="213230"/>
    <s v="complete"/>
    <d v="2016-07-10T00:00:00"/>
    <s v="BO_Piano-1"/>
    <n v="990"/>
    <n v="1"/>
    <n v="990"/>
    <n v="100148789"/>
    <x v="2"/>
    <n v="0"/>
    <x v="0"/>
    <d v="2016-07-10T00:00:00"/>
    <s v="Net"/>
    <n v="990"/>
    <n v="2016"/>
    <n v="7"/>
    <d v="2016-07-01T00:00:00"/>
    <d v="2024-07-16T00:00:00"/>
  </r>
  <r>
    <n v="640"/>
    <n v="213246"/>
    <s v="complete"/>
    <d v="2016-07-10T00:00:00"/>
    <s v="vitamin_Kojic Acid Whitening Face Wash"/>
    <n v="280"/>
    <n v="1"/>
    <n v="990"/>
    <n v="100148802"/>
    <x v="1"/>
    <n v="0"/>
    <x v="0"/>
    <d v="2016-07-10T00:00:00"/>
    <s v="Net"/>
    <n v="280"/>
    <n v="2016"/>
    <n v="7"/>
    <d v="2016-07-01T00:00:00"/>
    <d v="2024-07-16T00:00:00"/>
  </r>
  <r>
    <n v="1340"/>
    <n v="215583"/>
    <s v="complete"/>
    <d v="2016-07-17T00:00:00"/>
    <s v="mau_118103"/>
    <n v="970"/>
    <n v="1"/>
    <n v="970"/>
    <n v="100150558"/>
    <x v="1"/>
    <n v="0"/>
    <x v="0"/>
    <d v="2016-07-17T00:00:00"/>
    <s v="Net"/>
    <n v="970"/>
    <n v="2016"/>
    <n v="7"/>
    <d v="2016-07-01T00:00:00"/>
    <d v="2024-07-16T00:00:00"/>
  </r>
  <r>
    <n v="35"/>
    <n v="215843"/>
    <s v="complete"/>
    <d v="2016-07-18T00:00:00"/>
    <s v="ajmery_SYB-519-44"/>
    <n v="959"/>
    <n v="1"/>
    <n v="959"/>
    <n v="100150743"/>
    <x v="0"/>
    <n v="0"/>
    <x v="0"/>
    <d v="2016-07-18T00:00:00"/>
    <s v="Net"/>
    <n v="959"/>
    <n v="2016"/>
    <n v="7"/>
    <d v="2016-07-01T00:00:00"/>
    <d v="2024-07-16T00:00:00"/>
  </r>
  <r>
    <n v="727"/>
    <n v="213212"/>
    <s v="complete"/>
    <d v="2016-07-09T00:00:00"/>
    <s v="Aleesa_ALG-16-4092-M"/>
    <n v="923"/>
    <n v="1"/>
    <n v="923"/>
    <n v="100148776"/>
    <x v="0"/>
    <n v="0"/>
    <x v="0"/>
    <d v="2016-07-09T00:00:00"/>
    <s v="Net"/>
    <n v="923"/>
    <n v="2016"/>
    <n v="7"/>
    <d v="2016-07-01T00:00:00"/>
    <d v="2024-07-16T00:00:00"/>
  </r>
  <r>
    <n v="65"/>
    <n v="211366"/>
    <s v="complete"/>
    <d v="2016-07-01T00:00:00"/>
    <s v="kcc_Buy 2 Frey Air Freshener &amp; Get 1 Kasual Body Spray Free"/>
    <n v="240"/>
    <n v="1"/>
    <n v="920"/>
    <n v="100147608"/>
    <x v="1"/>
    <n v="0"/>
    <x v="0"/>
    <d v="2016-07-01T00:00:00"/>
    <s v="Net"/>
    <n v="240"/>
    <n v="2016"/>
    <n v="7"/>
    <d v="2016-07-01T00:00:00"/>
    <d v="2024-07-16T00:00:00"/>
  </r>
  <r>
    <n v="65"/>
    <n v="211367"/>
    <s v="complete"/>
    <d v="2016-07-01T00:00:00"/>
    <s v="kcc_krone deal"/>
    <n v="360"/>
    <n v="1"/>
    <n v="920"/>
    <n v="100147608"/>
    <x v="1"/>
    <n v="0"/>
    <x v="0"/>
    <d v="2016-07-01T00:00:00"/>
    <s v="Net"/>
    <n v="360"/>
    <n v="2016"/>
    <n v="7"/>
    <d v="2016-07-01T00:00:00"/>
    <d v="2024-07-16T00:00:00"/>
  </r>
  <r>
    <n v="65"/>
    <n v="211365"/>
    <s v="complete"/>
    <d v="2016-07-01T00:00:00"/>
    <s v="kcc_glamour deal"/>
    <n v="320"/>
    <n v="1"/>
    <n v="920"/>
    <n v="100147608"/>
    <x v="1"/>
    <n v="0"/>
    <x v="0"/>
    <d v="2016-07-01T00:00:00"/>
    <s v="Net"/>
    <n v="320"/>
    <n v="2016"/>
    <n v="7"/>
    <d v="2016-07-01T00:00:00"/>
    <d v="2024-07-16T00:00:00"/>
  </r>
  <r>
    <n v="668"/>
    <n v="213018"/>
    <s v="complete"/>
    <d v="2016-07-08T00:00:00"/>
    <s v="Ajmery_BRR-590-XL"/>
    <n v="899"/>
    <n v="1"/>
    <n v="899"/>
    <n v="100148668"/>
    <x v="0"/>
    <n v="0"/>
    <x v="0"/>
    <d v="2016-07-08T00:00:00"/>
    <s v="Net"/>
    <n v="899"/>
    <n v="2016"/>
    <n v="7"/>
    <d v="2016-07-01T00:00:00"/>
    <d v="2024-07-16T00:00:00"/>
  </r>
  <r>
    <n v="286"/>
    <n v="212029"/>
    <s v="complete"/>
    <d v="2016-07-02T00:00:00"/>
    <s v="Ajmery_BRR-590-M"/>
    <n v="899"/>
    <n v="1"/>
    <n v="899"/>
    <n v="100148066"/>
    <x v="0"/>
    <n v="0"/>
    <x v="0"/>
    <d v="2016-07-02T00:00:00"/>
    <s v="Net"/>
    <n v="899"/>
    <n v="2016"/>
    <n v="7"/>
    <d v="2016-07-01T00:00:00"/>
    <d v="2024-07-16T00:00:00"/>
  </r>
  <r>
    <n v="35"/>
    <n v="215845"/>
    <s v="complete"/>
    <d v="2016-07-18T00:00:00"/>
    <s v="ajmery_DE-2"/>
    <n v="899"/>
    <n v="1"/>
    <n v="899"/>
    <n v="100150744"/>
    <x v="0"/>
    <n v="0"/>
    <x v="0"/>
    <d v="2016-07-18T00:00:00"/>
    <s v="Net"/>
    <n v="899"/>
    <n v="2016"/>
    <n v="7"/>
    <d v="2016-07-01T00:00:00"/>
    <d v="2024-07-16T00:00:00"/>
  </r>
  <r>
    <n v="917"/>
    <n v="213740"/>
    <s v="complete"/>
    <d v="2016-07-12T00:00:00"/>
    <s v="Ajmery_BRR-590-XL"/>
    <n v="899"/>
    <n v="1"/>
    <n v="899"/>
    <n v="100149161"/>
    <x v="0"/>
    <n v="0"/>
    <x v="0"/>
    <d v="2016-07-12T00:00:00"/>
    <s v="Net"/>
    <n v="899"/>
    <n v="2016"/>
    <n v="7"/>
    <d v="2016-07-01T00:00:00"/>
    <d v="2024-07-16T00:00:00"/>
  </r>
  <r>
    <n v="1024"/>
    <n v="214162"/>
    <s v="complete"/>
    <d v="2016-07-13T00:00:00"/>
    <s v="qzs_QZS-026-Medium"/>
    <n v="899"/>
    <n v="1"/>
    <n v="899"/>
    <n v="100149451"/>
    <x v="0"/>
    <n v="0"/>
    <x v="0"/>
    <d v="2016-07-13T00:00:00"/>
    <s v="Net"/>
    <n v="899"/>
    <n v="2016"/>
    <n v="7"/>
    <d v="2016-07-01T00:00:00"/>
    <d v="2024-07-16T00:00:00"/>
  </r>
  <r>
    <n v="1024"/>
    <n v="214184"/>
    <s v="complete"/>
    <d v="2016-07-13T00:00:00"/>
    <s v="qzs_Green And Grey Stylish T-Shirt"/>
    <n v="895"/>
    <n v="1"/>
    <n v="895"/>
    <n v="100149468"/>
    <x v="0"/>
    <n v="0"/>
    <x v="0"/>
    <d v="2016-07-13T00:00:00"/>
    <s v="Net"/>
    <n v="895"/>
    <n v="2016"/>
    <n v="7"/>
    <d v="2016-07-01T00:00:00"/>
    <d v="2024-07-16T00:00:00"/>
  </r>
  <r>
    <n v="758"/>
    <n v="213278"/>
    <s v="complete"/>
    <d v="2016-07-10T00:00:00"/>
    <s v="BO_medicalkit-CR-12"/>
    <n v="390"/>
    <n v="1"/>
    <n v="880"/>
    <n v="100148824"/>
    <x v="2"/>
    <n v="0"/>
    <x v="0"/>
    <d v="2016-07-10T00:00:00"/>
    <s v="Net"/>
    <n v="390"/>
    <n v="2016"/>
    <n v="7"/>
    <d v="2016-07-01T00:00:00"/>
    <d v="2024-07-16T00:00:00"/>
  </r>
  <r>
    <n v="758"/>
    <n v="213277"/>
    <s v="complete"/>
    <d v="2016-07-10T00:00:00"/>
    <s v="BO_shovel-truck-orange"/>
    <n v="490"/>
    <n v="1"/>
    <n v="880"/>
    <n v="100148824"/>
    <x v="2"/>
    <n v="0"/>
    <x v="0"/>
    <d v="2016-07-10T00:00:00"/>
    <s v="Net"/>
    <n v="490"/>
    <n v="2016"/>
    <n v="7"/>
    <d v="2016-07-01T00:00:00"/>
    <d v="2024-07-16T00:00:00"/>
  </r>
  <r>
    <n v="1468"/>
    <n v="216085"/>
    <s v="complete"/>
    <d v="2016-07-19T00:00:00"/>
    <s v="greenroot_Rose Water"/>
    <n v="75"/>
    <n v="1"/>
    <n v="875"/>
    <n v="100150934"/>
    <x v="1"/>
    <n v="0"/>
    <x v="0"/>
    <d v="2016-07-19T00:00:00"/>
    <s v="Net"/>
    <n v="75"/>
    <n v="2016"/>
    <n v="7"/>
    <d v="2016-07-01T00:00:00"/>
    <d v="2024-07-16T00:00:00"/>
  </r>
  <r>
    <n v="1468"/>
    <n v="216086"/>
    <s v="complete"/>
    <d v="2016-07-19T00:00:00"/>
    <s v="greenroot_Neem Face Wash"/>
    <n v="800"/>
    <n v="1"/>
    <n v="875"/>
    <n v="100150934"/>
    <x v="1"/>
    <n v="0"/>
    <x v="0"/>
    <d v="2016-07-19T00:00:00"/>
    <s v="Net"/>
    <n v="800"/>
    <n v="2016"/>
    <n v="7"/>
    <d v="2016-07-01T00:00:00"/>
    <d v="2024-07-16T00:00:00"/>
  </r>
  <r>
    <n v="565"/>
    <n v="212771"/>
    <s v="complete"/>
    <d v="2016-07-06T00:00:00"/>
    <s v="vitamin_Dark Circles"/>
    <n v="552"/>
    <n v="1"/>
    <n v="872"/>
    <n v="100148515"/>
    <x v="1"/>
    <n v="0"/>
    <x v="0"/>
    <d v="2016-07-06T00:00:00"/>
    <s v="Net"/>
    <n v="552"/>
    <n v="2016"/>
    <n v="7"/>
    <d v="2016-07-01T00:00:00"/>
    <d v="2024-07-16T00:00:00"/>
  </r>
  <r>
    <n v="114"/>
    <n v="214540"/>
    <s v="complete"/>
    <d v="2016-07-14T00:00:00"/>
    <s v="kcc_krone deal"/>
    <n v="360"/>
    <n v="1"/>
    <n v="870"/>
    <n v="100149741"/>
    <x v="1"/>
    <n v="0"/>
    <x v="0"/>
    <d v="2016-07-14T00:00:00"/>
    <s v="Net"/>
    <n v="360"/>
    <n v="2016"/>
    <n v="7"/>
    <d v="2016-07-01T00:00:00"/>
    <d v="2024-07-16T00:00:00"/>
  </r>
  <r>
    <n v="985"/>
    <n v="213968"/>
    <s v="complete"/>
    <d v="2016-07-13T00:00:00"/>
    <s v="CK_530-Boxer-Large"/>
    <n v="217"/>
    <n v="2"/>
    <n v="868"/>
    <n v="100149320"/>
    <x v="0"/>
    <n v="0"/>
    <x v="0"/>
    <d v="2016-07-13T00:00:00"/>
    <s v="Net"/>
    <n v="434"/>
    <n v="2016"/>
    <n v="7"/>
    <d v="2016-07-01T00:00:00"/>
    <d v="2024-07-16T00:00:00"/>
  </r>
  <r>
    <n v="985"/>
    <n v="213970"/>
    <s v="complete"/>
    <d v="2016-07-13T00:00:00"/>
    <s v="CK_730-VestSleeves-Large"/>
    <n v="217"/>
    <n v="2"/>
    <n v="868"/>
    <n v="100149320"/>
    <x v="0"/>
    <n v="0"/>
    <x v="0"/>
    <d v="2016-07-13T00:00:00"/>
    <s v="Net"/>
    <n v="434"/>
    <n v="2016"/>
    <n v="7"/>
    <d v="2016-07-01T00:00:00"/>
    <d v="2024-07-16T00:00:00"/>
  </r>
  <r>
    <n v="1060"/>
    <n v="215998"/>
    <s v="complete"/>
    <d v="2016-07-18T00:00:00"/>
    <s v="Mochi_MB-808-BB-36"/>
    <n v="840"/>
    <n v="1"/>
    <n v="840"/>
    <n v="100150871"/>
    <x v="0"/>
    <n v="0"/>
    <x v="0"/>
    <d v="2016-07-18T00:00:00"/>
    <s v="Net"/>
    <n v="840"/>
    <n v="2016"/>
    <n v="7"/>
    <d v="2016-07-01T00:00:00"/>
    <d v="2024-07-16T00:00:00"/>
  </r>
  <r>
    <n v="1565"/>
    <n v="216643"/>
    <s v="complete"/>
    <d v="2016-07-20T00:00:00"/>
    <s v="Mochi_MB-808-BB-34"/>
    <n v="840"/>
    <n v="1"/>
    <n v="840"/>
    <n v="100151360"/>
    <x v="0"/>
    <n v="0"/>
    <x v="0"/>
    <d v="2016-07-20T00:00:00"/>
    <s v="Net"/>
    <n v="840"/>
    <n v="2016"/>
    <n v="7"/>
    <d v="2016-07-01T00:00:00"/>
    <d v="2024-07-16T00:00:00"/>
  </r>
  <r>
    <n v="361"/>
    <n v="212237"/>
    <s v="complete"/>
    <d v="2016-07-03T00:00:00"/>
    <s v="vitamin_Kojic Acid Whitening Face Wash"/>
    <n v="280"/>
    <n v="2"/>
    <n v="840"/>
    <n v="100148166"/>
    <x v="1"/>
    <n v="0"/>
    <x v="0"/>
    <d v="2016-07-03T00:00:00"/>
    <s v="Net"/>
    <n v="560"/>
    <n v="2016"/>
    <n v="7"/>
    <d v="2016-07-01T00:00:00"/>
    <d v="2024-07-16T00:00:00"/>
  </r>
  <r>
    <n v="361"/>
    <n v="212236"/>
    <s v="complete"/>
    <d v="2016-07-03T00:00:00"/>
    <s v="VITAMIN_KOJIC ACID WHITENING CREAM"/>
    <n v="280"/>
    <n v="1"/>
    <n v="840"/>
    <n v="100148166"/>
    <x v="1"/>
    <n v="0"/>
    <x v="0"/>
    <d v="2016-07-03T00:00:00"/>
    <s v="Net"/>
    <n v="280"/>
    <n v="2016"/>
    <n v="7"/>
    <d v="2016-07-01T00:00:00"/>
    <d v="2024-07-16T00:00:00"/>
  </r>
  <r>
    <n v="1199"/>
    <n v="215024"/>
    <s v="complete"/>
    <d v="2016-07-15T00:00:00"/>
    <s v="Mochi_MB-808-BB-34"/>
    <n v="840"/>
    <n v="1"/>
    <n v="840"/>
    <n v="100150138"/>
    <x v="0"/>
    <n v="0"/>
    <x v="0"/>
    <d v="2016-07-15T00:00:00"/>
    <s v="Net"/>
    <n v="840"/>
    <n v="2016"/>
    <n v="7"/>
    <d v="2016-07-01T00:00:00"/>
    <d v="2024-07-16T00:00:00"/>
  </r>
  <r>
    <n v="675"/>
    <n v="213038"/>
    <s v="complete"/>
    <d v="2016-07-09T00:00:00"/>
    <s v="VITAMIN_WHITENING BB CREAM"/>
    <n v="280"/>
    <n v="3"/>
    <n v="840"/>
    <n v="100148683"/>
    <x v="1"/>
    <n v="0"/>
    <x v="0"/>
    <d v="2016-07-09T00:00:00"/>
    <s v="Net"/>
    <n v="840"/>
    <n v="2016"/>
    <n v="7"/>
    <d v="2016-07-01T00:00:00"/>
    <d v="2024-07-16T00:00:00"/>
  </r>
  <r>
    <n v="86"/>
    <n v="214257"/>
    <s v="complete"/>
    <d v="2016-07-13T00:00:00"/>
    <s v="itter_AB 1126"/>
    <n v="800"/>
    <n v="1"/>
    <n v="800"/>
    <n v="100149520"/>
    <x v="1"/>
    <n v="0"/>
    <x v="0"/>
    <d v="2016-07-13T00:00:00"/>
    <s v="Net"/>
    <n v="800"/>
    <n v="2016"/>
    <n v="7"/>
    <d v="2016-07-01T00:00:00"/>
    <d v="2024-07-16T00:00:00"/>
  </r>
  <r>
    <n v="136"/>
    <n v="211595"/>
    <s v="complete"/>
    <d v="2016-07-01T00:00:00"/>
    <s v="itter_AB 1126"/>
    <n v="800"/>
    <n v="1"/>
    <n v="800"/>
    <n v="100147788"/>
    <x v="1"/>
    <n v="0"/>
    <x v="0"/>
    <d v="2016-07-01T00:00:00"/>
    <s v="Net"/>
    <n v="800"/>
    <n v="2016"/>
    <n v="7"/>
    <d v="2016-07-01T00:00:00"/>
    <d v="2024-07-16T00:00:00"/>
  </r>
  <r>
    <n v="1544"/>
    <n v="216531"/>
    <s v="complete"/>
    <d v="2016-07-20T00:00:00"/>
    <s v="itter_AB 1122"/>
    <n v="800"/>
    <n v="1"/>
    <n v="800"/>
    <n v="100151269"/>
    <x v="1"/>
    <n v="0"/>
    <x v="0"/>
    <d v="2016-07-20T00:00:00"/>
    <s v="Net"/>
    <n v="800"/>
    <n v="2016"/>
    <n v="7"/>
    <d v="2016-07-01T00:00:00"/>
    <d v="2024-07-16T00:00:00"/>
  </r>
  <r>
    <n v="391"/>
    <n v="214831"/>
    <s v="complete"/>
    <d v="2016-07-14T00:00:00"/>
    <s v="greenroot_Natural Aloe Vera "/>
    <n v="800"/>
    <n v="1"/>
    <n v="800"/>
    <n v="100149990"/>
    <x v="1"/>
    <n v="0"/>
    <x v="0"/>
    <d v="2016-07-14T00:00:00"/>
    <s v="Net"/>
    <n v="800"/>
    <n v="2016"/>
    <n v="7"/>
    <d v="2016-07-01T00:00:00"/>
    <d v="2024-07-16T00:00:00"/>
  </r>
  <r>
    <n v="86"/>
    <n v="215382"/>
    <s v="complete"/>
    <d v="2016-07-16T00:00:00"/>
    <s v="itter_AB 1122"/>
    <n v="800"/>
    <n v="1"/>
    <n v="800"/>
    <n v="100150408"/>
    <x v="1"/>
    <n v="0"/>
    <x v="0"/>
    <d v="2016-07-16T00:00:00"/>
    <s v="Net"/>
    <n v="800"/>
    <n v="2016"/>
    <n v="7"/>
    <d v="2016-07-01T00:00:00"/>
    <d v="2024-07-16T00:00:00"/>
  </r>
  <r>
    <n v="1244"/>
    <n v="215236"/>
    <s v="complete"/>
    <d v="2016-07-15T00:00:00"/>
    <s v="greenroot_Clear Acne Face Wash"/>
    <n v="800"/>
    <n v="1"/>
    <n v="800"/>
    <n v="100150297"/>
    <x v="1"/>
    <n v="0"/>
    <x v="0"/>
    <d v="2016-07-15T00:00:00"/>
    <s v="Net"/>
    <n v="800"/>
    <n v="2016"/>
    <n v="7"/>
    <d v="2016-07-01T00:00:00"/>
    <d v="2024-07-16T00:00:00"/>
  </r>
  <r>
    <n v="86"/>
    <n v="216328"/>
    <s v="complete"/>
    <d v="2016-07-19T00:00:00"/>
    <s v="itter_AB 1122"/>
    <n v="800"/>
    <n v="1"/>
    <n v="800"/>
    <n v="100151119"/>
    <x v="1"/>
    <n v="0"/>
    <x v="3"/>
    <d v="2016-07-19T00:00:00"/>
    <s v="Net"/>
    <n v="800"/>
    <n v="2016"/>
    <n v="7"/>
    <d v="2016-07-01T00:00:00"/>
    <d v="2024-07-16T00:00:00"/>
  </r>
  <r>
    <n v="136"/>
    <n v="211592"/>
    <s v="complete"/>
    <d v="2016-07-01T00:00:00"/>
    <s v="itter_AB 1122"/>
    <n v="800"/>
    <n v="1"/>
    <n v="800"/>
    <n v="100147786"/>
    <x v="1"/>
    <n v="0"/>
    <x v="0"/>
    <d v="2016-07-01T00:00:00"/>
    <s v="Net"/>
    <n v="800"/>
    <n v="2016"/>
    <n v="7"/>
    <d v="2016-07-01T00:00:00"/>
    <d v="2024-07-16T00:00:00"/>
  </r>
  <r>
    <n v="1264"/>
    <n v="215284"/>
    <s v="complete"/>
    <d v="2016-07-16T00:00:00"/>
    <s v="BB_KIDSHD_BUTR"/>
    <n v="799"/>
    <n v="1"/>
    <n v="799"/>
    <n v="100150333"/>
    <x v="2"/>
    <n v="0"/>
    <x v="0"/>
    <d v="2016-07-16T00:00:00"/>
    <s v="Net"/>
    <n v="799"/>
    <n v="2016"/>
    <n v="7"/>
    <d v="2016-07-01T00:00:00"/>
    <d v="2024-07-16T00:00:00"/>
  </r>
  <r>
    <n v="292"/>
    <n v="216666"/>
    <s v="complete"/>
    <d v="2016-07-20T00:00:00"/>
    <s v="bata_comfit-8746557-43-9"/>
    <n v="799"/>
    <n v="1"/>
    <n v="799"/>
    <n v="100151381"/>
    <x v="0"/>
    <n v="0"/>
    <x v="3"/>
    <d v="2016-07-20T00:00:00"/>
    <s v="Net"/>
    <n v="799"/>
    <n v="2016"/>
    <n v="7"/>
    <d v="2016-07-01T00:00:00"/>
    <d v="2024-07-16T00:00:00"/>
  </r>
  <r>
    <n v="901"/>
    <n v="216199"/>
    <s v="complete"/>
    <d v="2016-07-19T00:00:00"/>
    <s v="J&amp;J_JJNR12"/>
    <n v="399"/>
    <n v="1"/>
    <n v="798"/>
    <n v="100151026"/>
    <x v="2"/>
    <n v="0"/>
    <x v="0"/>
    <d v="2016-07-19T00:00:00"/>
    <s v="Net"/>
    <n v="399"/>
    <n v="2016"/>
    <n v="7"/>
    <d v="2016-07-01T00:00:00"/>
    <d v="2024-07-16T00:00:00"/>
  </r>
  <r>
    <n v="901"/>
    <n v="216198"/>
    <s v="complete"/>
    <d v="2016-07-19T00:00:00"/>
    <s v="J&amp;J_JJNR33"/>
    <n v="399"/>
    <n v="1"/>
    <n v="798"/>
    <n v="100151026"/>
    <x v="2"/>
    <n v="0"/>
    <x v="0"/>
    <d v="2016-07-19T00:00:00"/>
    <s v="Net"/>
    <n v="399"/>
    <n v="2016"/>
    <n v="7"/>
    <d v="2016-07-01T00:00:00"/>
    <d v="2024-07-16T00:00:00"/>
  </r>
  <r>
    <n v="201"/>
    <n v="211766"/>
    <s v="complete"/>
    <d v="2016-07-02T00:00:00"/>
    <s v="qzs_Blue Cotton Broad Neck T-shirt"/>
    <n v="795"/>
    <n v="1"/>
    <n v="795"/>
    <n v="100147908"/>
    <x v="0"/>
    <n v="0"/>
    <x v="0"/>
    <d v="2016-07-02T00:00:00"/>
    <s v="Net"/>
    <n v="795"/>
    <n v="2016"/>
    <n v="7"/>
    <d v="2016-07-01T00:00:00"/>
    <d v="2024-07-16T00:00:00"/>
  </r>
  <r>
    <n v="230"/>
    <n v="216256"/>
    <s v="complete"/>
    <d v="2016-07-19T00:00:00"/>
    <s v="Emo_SS-22057-11"/>
    <n v="775"/>
    <n v="1"/>
    <n v="775"/>
    <n v="100151063"/>
    <x v="0"/>
    <n v="0"/>
    <x v="3"/>
    <d v="2016-07-19T00:00:00"/>
    <s v="Net"/>
    <n v="775"/>
    <n v="2016"/>
    <n v="7"/>
    <d v="2016-07-01T00:00:00"/>
    <d v="2024-07-16T00:00:00"/>
  </r>
  <r>
    <n v="292"/>
    <n v="214542"/>
    <s v="complete"/>
    <d v="2016-07-14T00:00:00"/>
    <s v="Emo_SS-22057-11"/>
    <n v="775"/>
    <n v="1"/>
    <n v="775"/>
    <n v="100149742"/>
    <x v="0"/>
    <n v="0"/>
    <x v="0"/>
    <d v="2016-07-14T00:00:00"/>
    <s v="Net"/>
    <n v="775"/>
    <n v="2016"/>
    <n v="7"/>
    <d v="2016-07-01T00:00:00"/>
    <d v="2024-07-16T00:00:00"/>
  </r>
  <r>
    <n v="42"/>
    <n v="214022"/>
    <s v="complete"/>
    <d v="2016-07-13T00:00:00"/>
    <s v="Emo_SS-22057-11"/>
    <n v="775"/>
    <n v="1"/>
    <n v="775"/>
    <n v="100149361"/>
    <x v="0"/>
    <n v="0"/>
    <x v="0"/>
    <d v="2016-07-13T00:00:00"/>
    <s v="Net"/>
    <n v="775"/>
    <n v="2016"/>
    <n v="7"/>
    <d v="2016-07-01T00:00:00"/>
    <d v="2024-07-16T00:00:00"/>
  </r>
  <r>
    <n v="220"/>
    <n v="214871"/>
    <s v="complete"/>
    <d v="2016-07-15T00:00:00"/>
    <s v="Emo_SS-22057-10"/>
    <n v="775"/>
    <n v="1"/>
    <n v="775"/>
    <n v="100150016"/>
    <x v="0"/>
    <n v="0"/>
    <x v="0"/>
    <d v="2016-07-15T00:00:00"/>
    <s v="Net"/>
    <n v="775"/>
    <n v="2016"/>
    <n v="7"/>
    <d v="2016-07-01T00:00:00"/>
    <d v="2024-07-16T00:00:00"/>
  </r>
  <r>
    <n v="105"/>
    <n v="211487"/>
    <s v="complete"/>
    <d v="2016-07-01T00:00:00"/>
    <s v="Emo_SS-22057-11"/>
    <n v="775"/>
    <n v="1"/>
    <n v="775"/>
    <n v="100147699"/>
    <x v="0"/>
    <n v="0"/>
    <x v="0"/>
    <d v="2016-07-01T00:00:00"/>
    <s v="Net"/>
    <n v="775"/>
    <n v="2016"/>
    <n v="7"/>
    <d v="2016-07-01T00:00:00"/>
    <d v="2024-07-16T00:00:00"/>
  </r>
  <r>
    <n v="698"/>
    <n v="213102"/>
    <s v="complete"/>
    <d v="2016-07-09T00:00:00"/>
    <s v="Hawks_A41-Green-XL"/>
    <n v="764"/>
    <n v="1"/>
    <n v="764"/>
    <n v="100148724"/>
    <x v="0"/>
    <n v="0"/>
    <x v="0"/>
    <d v="2016-07-09T00:00:00"/>
    <s v="Net"/>
    <n v="764"/>
    <n v="2016"/>
    <n v="7"/>
    <d v="2016-07-01T00:00:00"/>
    <d v="2024-07-16T00:00:00"/>
  </r>
  <r>
    <n v="413"/>
    <n v="214846"/>
    <s v="complete"/>
    <d v="2016-07-15T00:00:00"/>
    <s v="vitamin_Breast Enlargement"/>
    <n v="750"/>
    <n v="1"/>
    <n v="750"/>
    <n v="100149996"/>
    <x v="1"/>
    <n v="0"/>
    <x v="0"/>
    <d v="2016-07-15T00:00:00"/>
    <s v="Net"/>
    <n v="750"/>
    <n v="2016"/>
    <n v="7"/>
    <d v="2016-07-01T00:00:00"/>
    <d v="2024-07-16T00:00:00"/>
  </r>
  <r>
    <n v="828"/>
    <n v="213490"/>
    <s v="complete"/>
    <d v="2016-07-11T00:00:00"/>
    <s v="vitamin_Breast Enlargement"/>
    <n v="750"/>
    <n v="1"/>
    <n v="750"/>
    <n v="100148967"/>
    <x v="1"/>
    <n v="0"/>
    <x v="0"/>
    <d v="2016-07-11T00:00:00"/>
    <s v="Net"/>
    <n v="750"/>
    <n v="2016"/>
    <n v="7"/>
    <d v="2016-07-01T00:00:00"/>
    <d v="2024-07-16T00:00:00"/>
  </r>
  <r>
    <n v="22"/>
    <n v="211176"/>
    <s v="complete"/>
    <d v="2016-07-01T00:00:00"/>
    <s v="Oriflame_21557"/>
    <n v="850"/>
    <n v="1"/>
    <n v="740"/>
    <n v="100147471"/>
    <x v="1"/>
    <n v="180.85"/>
    <x v="0"/>
    <d v="2016-07-01T00:00:00"/>
    <s v="Net"/>
    <n v="850"/>
    <n v="2016"/>
    <n v="7"/>
    <d v="2016-07-01T00:00:00"/>
    <d v="2024-07-16T00:00:00"/>
  </r>
  <r>
    <n v="13"/>
    <n v="214098"/>
    <s v="complete"/>
    <d v="2016-07-13T00:00:00"/>
    <s v="Hstyle_HW-2016161"/>
    <n v="405"/>
    <n v="1"/>
    <n v="735"/>
    <n v="100149419"/>
    <x v="1"/>
    <n v="0"/>
    <x v="0"/>
    <d v="2016-07-13T00:00:00"/>
    <s v="Net"/>
    <n v="405"/>
    <n v="2016"/>
    <n v="7"/>
    <d v="2016-07-01T00:00:00"/>
    <d v="2024-07-16T00:00:00"/>
  </r>
  <r>
    <n v="13"/>
    <n v="214097"/>
    <s v="complete"/>
    <d v="2016-07-13T00:00:00"/>
    <s v="Hstyle_HW-2016174"/>
    <n v="330"/>
    <n v="1"/>
    <n v="735"/>
    <n v="100149419"/>
    <x v="1"/>
    <n v="0"/>
    <x v="0"/>
    <d v="2016-07-13T00:00:00"/>
    <s v="Net"/>
    <n v="330"/>
    <n v="2016"/>
    <n v="7"/>
    <d v="2016-07-01T00:00:00"/>
    <d v="2024-07-16T00:00:00"/>
  </r>
  <r>
    <n v="1453"/>
    <n v="216049"/>
    <s v="complete"/>
    <d v="2016-07-19T00:00:00"/>
    <s v="ashbroe_ABGW-130"/>
    <n v="580"/>
    <n v="1"/>
    <n v="733"/>
    <n v="100150909"/>
    <x v="0"/>
    <n v="235.2"/>
    <x v="0"/>
    <d v="2016-07-19T00:00:00"/>
    <s v="Net"/>
    <n v="580"/>
    <n v="2016"/>
    <n v="7"/>
    <d v="2016-07-01T00:00:00"/>
    <d v="2024-07-16T00:00:00"/>
  </r>
  <r>
    <n v="1453"/>
    <n v="216050"/>
    <s v="complete"/>
    <d v="2016-07-19T00:00:00"/>
    <s v="ashbroe_ABGW-107(b)"/>
    <n v="653"/>
    <n v="1"/>
    <n v="733"/>
    <n v="100150909"/>
    <x v="0"/>
    <n v="264.8"/>
    <x v="0"/>
    <d v="2016-07-19T00:00:00"/>
    <s v="Net"/>
    <n v="653"/>
    <n v="2016"/>
    <n v="7"/>
    <d v="2016-07-01T00:00:00"/>
    <d v="2024-07-16T00:00:00"/>
  </r>
  <r>
    <n v="43"/>
    <n v="211433"/>
    <s v="complete"/>
    <d v="2016-07-01T00:00:00"/>
    <s v="kcc_krone deal"/>
    <n v="360"/>
    <n v="2"/>
    <n v="720"/>
    <n v="100147655"/>
    <x v="1"/>
    <n v="0"/>
    <x v="0"/>
    <d v="2016-07-01T00:00:00"/>
    <s v="Net"/>
    <n v="720"/>
    <n v="2016"/>
    <n v="7"/>
    <d v="2016-07-01T00:00:00"/>
    <d v="2024-07-16T00:00:00"/>
  </r>
  <r>
    <n v="820"/>
    <n v="215973"/>
    <s v="complete"/>
    <d v="2016-07-18T00:00:00"/>
    <s v="kcc_krone deal"/>
    <n v="360"/>
    <n v="2"/>
    <n v="720"/>
    <n v="100150852"/>
    <x v="1"/>
    <n v="0"/>
    <x v="0"/>
    <d v="2016-07-18T00:00:00"/>
    <s v="Net"/>
    <n v="720"/>
    <n v="2016"/>
    <n v="7"/>
    <d v="2016-07-01T00:00:00"/>
    <d v="2024-07-16T00:00:00"/>
  </r>
  <r>
    <n v="220"/>
    <n v="215687"/>
    <s v="complete"/>
    <d v="2016-07-18T00:00:00"/>
    <s v="kcc_krone deal"/>
    <n v="360"/>
    <n v="2"/>
    <n v="720"/>
    <n v="100150624"/>
    <x v="1"/>
    <n v="0"/>
    <x v="0"/>
    <d v="2016-07-18T00:00:00"/>
    <s v="Net"/>
    <n v="720"/>
    <n v="2016"/>
    <n v="7"/>
    <d v="2016-07-01T00:00:00"/>
    <d v="2024-07-16T00:00:00"/>
  </r>
  <r>
    <n v="806"/>
    <n v="215968"/>
    <s v="complete"/>
    <d v="2016-07-18T00:00:00"/>
    <s v="kcc_krone deal"/>
    <n v="360"/>
    <n v="2"/>
    <n v="720"/>
    <n v="100150848"/>
    <x v="1"/>
    <n v="0"/>
    <x v="0"/>
    <d v="2016-07-18T00:00:00"/>
    <s v="Net"/>
    <n v="720"/>
    <n v="2016"/>
    <n v="7"/>
    <d v="2016-07-01T00:00:00"/>
    <d v="2024-07-16T00:00:00"/>
  </r>
  <r>
    <n v="1226"/>
    <n v="215202"/>
    <s v="complete"/>
    <d v="2016-07-15T00:00:00"/>
    <s v="kcc_krone deal"/>
    <n v="360"/>
    <n v="2"/>
    <n v="720"/>
    <n v="100150275"/>
    <x v="1"/>
    <n v="0"/>
    <x v="0"/>
    <d v="2016-07-15T00:00:00"/>
    <s v="Net"/>
    <n v="720"/>
    <n v="2016"/>
    <n v="7"/>
    <d v="2016-07-01T00:00:00"/>
    <d v="2024-07-16T00:00:00"/>
  </r>
  <r>
    <n v="566"/>
    <n v="213615"/>
    <s v="complete"/>
    <d v="2016-07-12T00:00:00"/>
    <s v="kcc_krone deal"/>
    <n v="360"/>
    <n v="1"/>
    <n v="710"/>
    <n v="100149065"/>
    <x v="1"/>
    <n v="148.75"/>
    <x v="0"/>
    <d v="2016-07-12T00:00:00"/>
    <s v="Net"/>
    <n v="360"/>
    <n v="2016"/>
    <n v="7"/>
    <d v="2016-07-01T00:00:00"/>
    <d v="2024-07-16T00:00:00"/>
  </r>
  <r>
    <n v="820"/>
    <n v="216135"/>
    <s v="complete"/>
    <d v="2016-07-19T00:00:00"/>
    <s v="UC_SP-59-S"/>
    <n v="700"/>
    <n v="1"/>
    <n v="700"/>
    <n v="100150972"/>
    <x v="0"/>
    <n v="0"/>
    <x v="0"/>
    <d v="2016-07-19T00:00:00"/>
    <s v="Net"/>
    <n v="700"/>
    <n v="2016"/>
    <n v="7"/>
    <d v="2016-07-01T00:00:00"/>
    <d v="2024-07-16T00:00:00"/>
  </r>
  <r>
    <n v="468"/>
    <n v="213261"/>
    <s v="complete"/>
    <d v="2016-07-10T00:00:00"/>
    <s v="kcc_Buy 2 Frey Air Freshener &amp; Get 1 Kasual Body Spray Free"/>
    <n v="240"/>
    <n v="5"/>
    <n v="700"/>
    <n v="100148812"/>
    <x v="1"/>
    <n v="500"/>
    <x v="0"/>
    <d v="2016-07-10T00:00:00"/>
    <s v="Net"/>
    <n v="1200"/>
    <n v="2016"/>
    <n v="7"/>
    <d v="2016-07-01T00:00:00"/>
    <d v="2024-07-16T00:00:00"/>
  </r>
  <r>
    <n v="94"/>
    <n v="211460"/>
    <s v="complete"/>
    <d v="2016-07-01T00:00:00"/>
    <s v="kcc_lush"/>
    <n v="140"/>
    <n v="5"/>
    <n v="700"/>
    <n v="100147675"/>
    <x v="1"/>
    <n v="0"/>
    <x v="0"/>
    <d v="2016-07-01T00:00:00"/>
    <s v="Net"/>
    <n v="700"/>
    <n v="2016"/>
    <n v="7"/>
    <d v="2016-07-01T00:00:00"/>
    <d v="2024-07-16T00:00:00"/>
  </r>
  <r>
    <n v="292"/>
    <n v="214890"/>
    <s v="complete"/>
    <d v="2016-07-15T00:00:00"/>
    <s v="bata_comfit-8647502-43-9"/>
    <n v="699"/>
    <n v="1"/>
    <n v="699"/>
    <n v="100150030"/>
    <x v="0"/>
    <n v="0"/>
    <x v="3"/>
    <d v="2016-07-15T00:00:00"/>
    <s v="Net"/>
    <n v="699"/>
    <n v="2016"/>
    <n v="7"/>
    <d v="2016-07-01T00:00:00"/>
    <d v="2024-07-16T00:00:00"/>
  </r>
  <r>
    <n v="36"/>
    <n v="216345"/>
    <s v="complete"/>
    <d v="2016-07-19T00:00:00"/>
    <s v="bata_comfit-8647502-42-8"/>
    <n v="699"/>
    <n v="1"/>
    <n v="699"/>
    <n v="100151135"/>
    <x v="0"/>
    <n v="0"/>
    <x v="0"/>
    <d v="2016-07-19T00:00:00"/>
    <s v="Net"/>
    <n v="699"/>
    <n v="2016"/>
    <n v="7"/>
    <d v="2016-07-01T00:00:00"/>
    <d v="2024-07-16T00:00:00"/>
  </r>
  <r>
    <n v="806"/>
    <n v="214155"/>
    <s v="complete"/>
    <d v="2016-07-13T00:00:00"/>
    <s v="UC_Charcoal -tt-XL"/>
    <n v="699"/>
    <n v="1"/>
    <n v="699"/>
    <n v="100149446"/>
    <x v="0"/>
    <n v="0"/>
    <x v="0"/>
    <d v="2016-07-13T00:00:00"/>
    <s v="Net"/>
    <n v="699"/>
    <n v="2016"/>
    <n v="7"/>
    <d v="2016-07-01T00:00:00"/>
    <d v="2024-07-16T00:00:00"/>
  </r>
  <r>
    <n v="1254"/>
    <n v="215259"/>
    <s v="complete"/>
    <d v="2016-07-15T00:00:00"/>
    <s v="bata_comfit-8715506-40-6"/>
    <n v="699"/>
    <n v="1"/>
    <n v="699"/>
    <n v="100150314"/>
    <x v="0"/>
    <n v="0"/>
    <x v="0"/>
    <d v="2016-07-15T00:00:00"/>
    <s v="Net"/>
    <n v="699"/>
    <n v="2016"/>
    <n v="7"/>
    <d v="2016-07-01T00:00:00"/>
    <d v="2024-07-16T00:00:00"/>
  </r>
  <r>
    <n v="1278"/>
    <n v="215360"/>
    <s v="complete"/>
    <d v="2016-07-16T00:00:00"/>
    <s v="bata_comfit-8644502-44-10"/>
    <n v="699"/>
    <n v="1"/>
    <n v="699"/>
    <n v="100150391"/>
    <x v="0"/>
    <n v="0"/>
    <x v="0"/>
    <d v="2016-07-16T00:00:00"/>
    <s v="Net"/>
    <n v="699"/>
    <n v="2016"/>
    <n v="7"/>
    <d v="2016-07-01T00:00:00"/>
    <d v="2024-07-16T00:00:00"/>
  </r>
  <r>
    <n v="1246"/>
    <n v="215244"/>
    <s v="complete"/>
    <d v="2016-07-15T00:00:00"/>
    <s v="bata_comfit-8647502-42-8"/>
    <n v="699"/>
    <n v="1"/>
    <n v="699"/>
    <n v="100150302"/>
    <x v="0"/>
    <n v="0"/>
    <x v="0"/>
    <d v="2016-07-15T00:00:00"/>
    <s v="Net"/>
    <n v="699"/>
    <n v="2016"/>
    <n v="7"/>
    <d v="2016-07-01T00:00:00"/>
    <d v="2024-07-16T00:00:00"/>
  </r>
  <r>
    <n v="4"/>
    <n v="216369"/>
    <s v="complete"/>
    <d v="2016-07-19T00:00:00"/>
    <s v="mau_117018 Hedonic Velvet Blush"/>
    <n v="340"/>
    <n v="2"/>
    <n v="680"/>
    <n v="100151149"/>
    <x v="1"/>
    <n v="0"/>
    <x v="0"/>
    <d v="2016-07-19T00:00:00"/>
    <s v="Net"/>
    <n v="680"/>
    <n v="2016"/>
    <n v="7"/>
    <d v="2016-07-01T00:00:00"/>
    <d v="2024-07-16T00:00:00"/>
  </r>
  <r>
    <n v="220"/>
    <n v="215679"/>
    <s v="complete"/>
    <d v="2016-07-18T00:00:00"/>
    <s v="kcc_krone deal"/>
    <n v="360"/>
    <n v="1"/>
    <n v="680"/>
    <n v="100150618"/>
    <x v="1"/>
    <n v="0"/>
    <x v="0"/>
    <d v="2016-07-18T00:00:00"/>
    <s v="Net"/>
    <n v="360"/>
    <n v="2016"/>
    <n v="7"/>
    <d v="2016-07-01T00:00:00"/>
    <d v="2024-07-16T00:00:00"/>
  </r>
  <r>
    <n v="820"/>
    <n v="215358"/>
    <s v="complete"/>
    <d v="2016-07-16T00:00:00"/>
    <s v="kcc_glamour deal"/>
    <n v="320"/>
    <n v="1"/>
    <n v="680"/>
    <n v="100150390"/>
    <x v="1"/>
    <n v="0"/>
    <x v="0"/>
    <d v="2016-07-16T00:00:00"/>
    <s v="Net"/>
    <n v="320"/>
    <n v="2016"/>
    <n v="7"/>
    <d v="2016-07-01T00:00:00"/>
    <d v="2024-07-16T00:00:00"/>
  </r>
  <r>
    <n v="220"/>
    <n v="215680"/>
    <s v="complete"/>
    <d v="2016-07-18T00:00:00"/>
    <s v="kcc_glamour deal"/>
    <n v="320"/>
    <n v="1"/>
    <n v="680"/>
    <n v="100150618"/>
    <x v="1"/>
    <n v="0"/>
    <x v="0"/>
    <d v="2016-07-18T00:00:00"/>
    <s v="Net"/>
    <n v="320"/>
    <n v="2016"/>
    <n v="7"/>
    <d v="2016-07-01T00:00:00"/>
    <d v="2024-07-16T00:00:00"/>
  </r>
  <r>
    <n v="220"/>
    <n v="215683"/>
    <s v="complete"/>
    <d v="2016-07-18T00:00:00"/>
    <s v="kcc_krone deal"/>
    <n v="360"/>
    <n v="1"/>
    <n v="680"/>
    <n v="100150620"/>
    <x v="1"/>
    <n v="0"/>
    <x v="0"/>
    <d v="2016-07-18T00:00:00"/>
    <s v="Net"/>
    <n v="360"/>
    <n v="2016"/>
    <n v="7"/>
    <d v="2016-07-01T00:00:00"/>
    <d v="2024-07-16T00:00:00"/>
  </r>
  <r>
    <n v="820"/>
    <n v="215355"/>
    <s v="complete"/>
    <d v="2016-07-16T00:00:00"/>
    <s v="kcc_glamour deal"/>
    <n v="320"/>
    <n v="1"/>
    <n v="680"/>
    <n v="100150388"/>
    <x v="1"/>
    <n v="0"/>
    <x v="0"/>
    <d v="2016-07-16T00:00:00"/>
    <s v="Net"/>
    <n v="320"/>
    <n v="2016"/>
    <n v="7"/>
    <d v="2016-07-01T00:00:00"/>
    <d v="2024-07-16T00:00:00"/>
  </r>
  <r>
    <n v="820"/>
    <n v="216131"/>
    <s v="complete"/>
    <d v="2016-07-19T00:00:00"/>
    <s v="kcc_glamour deal"/>
    <n v="320"/>
    <n v="1"/>
    <n v="680"/>
    <n v="100150968"/>
    <x v="1"/>
    <n v="0"/>
    <x v="0"/>
    <d v="2016-07-19T00:00:00"/>
    <s v="Net"/>
    <n v="320"/>
    <n v="2016"/>
    <n v="7"/>
    <d v="2016-07-01T00:00:00"/>
    <d v="2024-07-16T00:00:00"/>
  </r>
  <r>
    <n v="820"/>
    <n v="215354"/>
    <s v="complete"/>
    <d v="2016-07-16T00:00:00"/>
    <s v="kcc_krone deal"/>
    <n v="360"/>
    <n v="1"/>
    <n v="680"/>
    <n v="100150388"/>
    <x v="1"/>
    <n v="0"/>
    <x v="0"/>
    <d v="2016-07-16T00:00:00"/>
    <s v="Net"/>
    <n v="360"/>
    <n v="2016"/>
    <n v="7"/>
    <d v="2016-07-01T00:00:00"/>
    <d v="2024-07-16T00:00:00"/>
  </r>
  <r>
    <n v="220"/>
    <n v="215682"/>
    <s v="complete"/>
    <d v="2016-07-18T00:00:00"/>
    <s v="kcc_glamour deal"/>
    <n v="320"/>
    <n v="1"/>
    <n v="680"/>
    <n v="100150620"/>
    <x v="1"/>
    <n v="0"/>
    <x v="0"/>
    <d v="2016-07-18T00:00:00"/>
    <s v="Net"/>
    <n v="320"/>
    <n v="2016"/>
    <n v="7"/>
    <d v="2016-07-01T00:00:00"/>
    <d v="2024-07-16T00:00:00"/>
  </r>
  <r>
    <n v="114"/>
    <n v="216161"/>
    <s v="complete"/>
    <d v="2016-07-19T00:00:00"/>
    <s v="kcc_glamour deal"/>
    <n v="320"/>
    <n v="1"/>
    <n v="680"/>
    <n v="100150993"/>
    <x v="1"/>
    <n v="0"/>
    <x v="0"/>
    <d v="2016-07-19T00:00:00"/>
    <s v="Net"/>
    <n v="320"/>
    <n v="2016"/>
    <n v="7"/>
    <d v="2016-07-01T00:00:00"/>
    <d v="2024-07-16T00:00:00"/>
  </r>
  <r>
    <n v="820"/>
    <n v="215359"/>
    <s v="complete"/>
    <d v="2016-07-16T00:00:00"/>
    <s v="kcc_krone deal"/>
    <n v="360"/>
    <n v="1"/>
    <n v="680"/>
    <n v="100150390"/>
    <x v="1"/>
    <n v="0"/>
    <x v="0"/>
    <d v="2016-07-16T00:00:00"/>
    <s v="Net"/>
    <n v="360"/>
    <n v="2016"/>
    <n v="7"/>
    <d v="2016-07-01T00:00:00"/>
    <d v="2024-07-16T00:00:00"/>
  </r>
  <r>
    <n v="820"/>
    <n v="216130"/>
    <s v="complete"/>
    <d v="2016-07-19T00:00:00"/>
    <s v="kcc_krone deal"/>
    <n v="360"/>
    <n v="1"/>
    <n v="680"/>
    <n v="100150968"/>
    <x v="1"/>
    <n v="0"/>
    <x v="0"/>
    <d v="2016-07-19T00:00:00"/>
    <s v="Net"/>
    <n v="360"/>
    <n v="2016"/>
    <n v="7"/>
    <d v="2016-07-01T00:00:00"/>
    <d v="2024-07-16T00:00:00"/>
  </r>
  <r>
    <n v="114"/>
    <n v="216160"/>
    <s v="complete"/>
    <d v="2016-07-19T00:00:00"/>
    <s v="kcc_krone deal"/>
    <n v="360"/>
    <n v="1"/>
    <n v="680"/>
    <n v="100150993"/>
    <x v="1"/>
    <n v="0"/>
    <x v="0"/>
    <d v="2016-07-19T00:00:00"/>
    <s v="Net"/>
    <n v="360"/>
    <n v="2016"/>
    <n v="7"/>
    <d v="2016-07-01T00:00:00"/>
    <d v="2024-07-16T00:00:00"/>
  </r>
  <r>
    <n v="763"/>
    <n v="213288"/>
    <s v="complete"/>
    <d v="2016-07-10T00:00:00"/>
    <s v="kcc_fresh"/>
    <n v="180"/>
    <n v="1"/>
    <n v="679"/>
    <n v="100148831"/>
    <x v="1"/>
    <n v="76.34"/>
    <x v="0"/>
    <d v="2016-07-10T00:00:00"/>
    <s v="Net"/>
    <n v="180"/>
    <n v="2016"/>
    <n v="7"/>
    <d v="2016-07-01T00:00:00"/>
    <d v="2024-07-16T00:00:00"/>
  </r>
  <r>
    <n v="763"/>
    <n v="213286"/>
    <s v="complete"/>
    <d v="2016-07-10T00:00:00"/>
    <s v="ajmery_RAJ-P3-M"/>
    <n v="999"/>
    <n v="1"/>
    <n v="679"/>
    <n v="100148831"/>
    <x v="0"/>
    <n v="423.66"/>
    <x v="0"/>
    <d v="2016-07-10T00:00:00"/>
    <s v="Net"/>
    <n v="999"/>
    <n v="2016"/>
    <n v="7"/>
    <d v="2016-07-01T00:00:00"/>
    <d v="2024-07-16T00:00:00"/>
  </r>
  <r>
    <n v="42"/>
    <n v="216457"/>
    <s v="complete"/>
    <d v="2016-07-20T00:00:00"/>
    <s v="Rajesh_Green Ben 10 Educational Computer"/>
    <n v="670"/>
    <n v="1"/>
    <n v="670"/>
    <n v="100151207"/>
    <x v="2"/>
    <n v="0"/>
    <x v="3"/>
    <d v="2016-07-20T00:00:00"/>
    <s v="Net"/>
    <n v="670"/>
    <n v="2016"/>
    <n v="7"/>
    <d v="2016-07-01T00:00:00"/>
    <d v="2024-07-16T00:00:00"/>
  </r>
  <r>
    <n v="806"/>
    <n v="214157"/>
    <s v="complete"/>
    <d v="2016-07-13T00:00:00"/>
    <s v="UC_Purple Plain Polo-L"/>
    <n v="650"/>
    <n v="1"/>
    <n v="650"/>
    <n v="100149447"/>
    <x v="0"/>
    <n v="0"/>
    <x v="0"/>
    <d v="2016-07-13T00:00:00"/>
    <s v="Net"/>
    <n v="650"/>
    <n v="2016"/>
    <n v="7"/>
    <d v="2016-07-01T00:00:00"/>
    <d v="2024-07-16T00:00:00"/>
  </r>
  <r>
    <n v="1410"/>
    <n v="215852"/>
    <s v="complete"/>
    <d v="2016-07-18T00:00:00"/>
    <s v="UC_Black Plain Polo-M"/>
    <n v="650"/>
    <n v="1"/>
    <n v="650"/>
    <n v="100150750"/>
    <x v="0"/>
    <n v="0"/>
    <x v="0"/>
    <d v="2016-07-18T00:00:00"/>
    <s v="Net"/>
    <n v="650"/>
    <n v="2016"/>
    <n v="7"/>
    <d v="2016-07-01T00:00:00"/>
    <d v="2024-07-16T00:00:00"/>
  </r>
  <r>
    <n v="1061"/>
    <n v="215938"/>
    <s v="complete"/>
    <d v="2016-07-18T00:00:00"/>
    <s v="UC_PP-003-m"/>
    <n v="650"/>
    <n v="1"/>
    <n v="650"/>
    <n v="100150827"/>
    <x v="0"/>
    <n v="0"/>
    <x v="0"/>
    <d v="2016-07-18T00:00:00"/>
    <s v="Net"/>
    <n v="650"/>
    <n v="2016"/>
    <n v="7"/>
    <d v="2016-07-01T00:00:00"/>
    <d v="2024-07-16T00:00:00"/>
  </r>
  <r>
    <n v="806"/>
    <n v="214372"/>
    <s v="complete"/>
    <d v="2016-07-14T00:00:00"/>
    <s v="UC_Dark Navy Plain Polo-M"/>
    <n v="650"/>
    <n v="1"/>
    <n v="650"/>
    <n v="100149595"/>
    <x v="0"/>
    <n v="0"/>
    <x v="0"/>
    <d v="2016-07-14T00:00:00"/>
    <s v="Net"/>
    <n v="650"/>
    <n v="2016"/>
    <n v="7"/>
    <d v="2016-07-01T00:00:00"/>
    <d v="2024-07-16T00:00:00"/>
  </r>
  <r>
    <n v="806"/>
    <n v="215850"/>
    <s v="complete"/>
    <d v="2016-07-18T00:00:00"/>
    <s v="itter_AB 1125"/>
    <n v="640"/>
    <n v="1"/>
    <n v="640"/>
    <n v="100150748"/>
    <x v="1"/>
    <n v="0"/>
    <x v="0"/>
    <d v="2016-07-18T00:00:00"/>
    <s v="Net"/>
    <n v="640"/>
    <n v="2016"/>
    <n v="7"/>
    <d v="2016-07-01T00:00:00"/>
    <d v="2024-07-16T00:00:00"/>
  </r>
  <r>
    <n v="105"/>
    <n v="211512"/>
    <s v="complete"/>
    <d v="2016-07-01T00:00:00"/>
    <s v="itter_AB 1141"/>
    <n v="640"/>
    <n v="1"/>
    <n v="640"/>
    <n v="100147721"/>
    <x v="1"/>
    <n v="0"/>
    <x v="0"/>
    <d v="2016-07-01T00:00:00"/>
    <s v="Net"/>
    <n v="640"/>
    <n v="2016"/>
    <n v="7"/>
    <d v="2016-07-01T00:00:00"/>
    <d v="2024-07-16T00:00:00"/>
  </r>
  <r>
    <n v="43"/>
    <n v="211434"/>
    <s v="complete"/>
    <d v="2016-07-01T00:00:00"/>
    <s v="kcc_glamour deal"/>
    <n v="320"/>
    <n v="2"/>
    <n v="640"/>
    <n v="100147656"/>
    <x v="1"/>
    <n v="0"/>
    <x v="0"/>
    <d v="2016-07-01T00:00:00"/>
    <s v="Net"/>
    <n v="640"/>
    <n v="2016"/>
    <n v="7"/>
    <d v="2016-07-01T00:00:00"/>
    <d v="2024-07-16T00:00:00"/>
  </r>
  <r>
    <n v="813"/>
    <n v="215430"/>
    <s v="complete"/>
    <d v="2016-07-16T00:00:00"/>
    <s v="itter_AB 1141"/>
    <n v="640"/>
    <n v="1"/>
    <n v="640"/>
    <n v="100150448"/>
    <x v="1"/>
    <n v="0"/>
    <x v="0"/>
    <d v="2016-07-16T00:00:00"/>
    <s v="Net"/>
    <n v="640"/>
    <n v="2016"/>
    <n v="7"/>
    <d v="2016-07-01T00:00:00"/>
    <d v="2024-07-16T00:00:00"/>
  </r>
  <r>
    <n v="86"/>
    <n v="214907"/>
    <s v="complete"/>
    <d v="2016-07-15T00:00:00"/>
    <s v="itter_AB 1141"/>
    <n v="640"/>
    <n v="1"/>
    <n v="640"/>
    <n v="100150041"/>
    <x v="1"/>
    <n v="0"/>
    <x v="3"/>
    <d v="2016-07-15T00:00:00"/>
    <s v="Net"/>
    <n v="640"/>
    <n v="2016"/>
    <n v="7"/>
    <d v="2016-07-01T00:00:00"/>
    <d v="2024-07-16T00:00:00"/>
  </r>
  <r>
    <n v="43"/>
    <n v="216340"/>
    <s v="complete"/>
    <d v="2016-07-19T00:00:00"/>
    <s v="itter_AB 1125"/>
    <n v="640"/>
    <n v="1"/>
    <n v="640"/>
    <n v="100151130"/>
    <x v="1"/>
    <n v="0"/>
    <x v="0"/>
    <d v="2016-07-19T00:00:00"/>
    <s v="Net"/>
    <n v="640"/>
    <n v="2016"/>
    <n v="7"/>
    <d v="2016-07-01T00:00:00"/>
    <d v="2024-07-16T00:00:00"/>
  </r>
  <r>
    <n v="33"/>
    <n v="211836"/>
    <s v="complete"/>
    <d v="2016-07-02T00:00:00"/>
    <s v="kcc_glamour deal"/>
    <n v="320"/>
    <n v="2"/>
    <n v="640"/>
    <n v="100147963"/>
    <x v="1"/>
    <n v="0"/>
    <x v="0"/>
    <d v="2016-07-02T00:00:00"/>
    <s v="Net"/>
    <n v="640"/>
    <n v="2016"/>
    <n v="7"/>
    <d v="2016-07-01T00:00:00"/>
    <d v="2024-07-16T00:00:00"/>
  </r>
  <r>
    <n v="136"/>
    <n v="211597"/>
    <s v="complete"/>
    <d v="2016-07-01T00:00:00"/>
    <s v="itter_AB 1125"/>
    <n v="640"/>
    <n v="1"/>
    <n v="640"/>
    <n v="100147790"/>
    <x v="1"/>
    <n v="0"/>
    <x v="0"/>
    <d v="2016-07-01T00:00:00"/>
    <s v="Net"/>
    <n v="640"/>
    <n v="2016"/>
    <n v="7"/>
    <d v="2016-07-01T00:00:00"/>
    <d v="2024-07-16T00:00:00"/>
  </r>
  <r>
    <n v="266"/>
    <n v="211947"/>
    <s v="complete"/>
    <d v="2016-07-02T00:00:00"/>
    <s v="MYWALET_MW-060-BROWN"/>
    <n v="626"/>
    <n v="1"/>
    <n v="626"/>
    <n v="100148033"/>
    <x v="0"/>
    <n v="0"/>
    <x v="0"/>
    <d v="2016-07-02T00:00:00"/>
    <s v="Net"/>
    <n v="626"/>
    <n v="2016"/>
    <n v="7"/>
    <d v="2016-07-01T00:00:00"/>
    <d v="2024-07-16T00:00:00"/>
  </r>
  <r>
    <n v="779"/>
    <n v="213317"/>
    <s v="complete"/>
    <d v="2016-07-11T00:00:00"/>
    <s v="MYWALET_MW-060-BROWN"/>
    <n v="626"/>
    <n v="1"/>
    <n v="626"/>
    <n v="100148857"/>
    <x v="0"/>
    <n v="0"/>
    <x v="0"/>
    <d v="2016-07-11T00:00:00"/>
    <s v="Net"/>
    <n v="626"/>
    <n v="2016"/>
    <n v="7"/>
    <d v="2016-07-01T00:00:00"/>
    <d v="2024-07-16T00:00:00"/>
  </r>
  <r>
    <n v="380"/>
    <n v="216221"/>
    <s v="complete"/>
    <d v="2016-07-19T00:00:00"/>
    <s v="Rajesh_RAJ49"/>
    <n v="1120"/>
    <n v="1"/>
    <n v="620"/>
    <n v="100151040"/>
    <x v="1"/>
    <n v="0"/>
    <x v="0"/>
    <d v="2016-07-19T00:00:00"/>
    <s v="Net"/>
    <n v="1120"/>
    <n v="2016"/>
    <n v="7"/>
    <d v="2016-07-01T00:00:00"/>
    <d v="2024-07-16T00:00:00"/>
  </r>
  <r>
    <n v="36"/>
    <n v="215038"/>
    <s v="complete"/>
    <d v="2016-07-15T00:00:00"/>
    <s v="bata_comfit-8614096-43-9"/>
    <n v="599"/>
    <n v="1"/>
    <n v="599"/>
    <n v="100150149"/>
    <x v="0"/>
    <n v="0"/>
    <x v="0"/>
    <d v="2016-07-15T00:00:00"/>
    <s v="Net"/>
    <n v="599"/>
    <n v="2016"/>
    <n v="7"/>
    <d v="2016-07-01T00:00:00"/>
    <d v="2024-07-16T00:00:00"/>
  </r>
  <r>
    <n v="230"/>
    <n v="214428"/>
    <s v="complete"/>
    <d v="2016-07-14T00:00:00"/>
    <s v="bata_comfit-8617096-41-7"/>
    <n v="599"/>
    <n v="1"/>
    <n v="599"/>
    <n v="100149643"/>
    <x v="0"/>
    <n v="0"/>
    <x v="3"/>
    <d v="2016-07-14T00:00:00"/>
    <s v="Net"/>
    <n v="599"/>
    <n v="2016"/>
    <n v="7"/>
    <d v="2016-07-01T00:00:00"/>
    <d v="2024-07-16T00:00:00"/>
  </r>
  <r>
    <n v="292"/>
    <n v="215373"/>
    <s v="complete"/>
    <d v="2016-07-16T00:00:00"/>
    <s v="bata_comfit-8716082-43-9"/>
    <n v="599"/>
    <n v="1"/>
    <n v="599"/>
    <n v="100150402"/>
    <x v="0"/>
    <n v="0"/>
    <x v="3"/>
    <d v="2016-07-16T00:00:00"/>
    <s v="Net"/>
    <n v="599"/>
    <n v="2016"/>
    <n v="7"/>
    <d v="2016-07-01T00:00:00"/>
    <d v="2024-07-16T00:00:00"/>
  </r>
  <r>
    <n v="1351"/>
    <n v="215605"/>
    <s v="complete"/>
    <d v="2016-07-17T00:00:00"/>
    <s v="bata_comfit-8714082-41-7"/>
    <n v="599"/>
    <n v="1"/>
    <n v="599"/>
    <n v="100150573"/>
    <x v="0"/>
    <n v="0"/>
    <x v="0"/>
    <d v="2016-07-17T00:00:00"/>
    <s v="Net"/>
    <n v="599"/>
    <n v="2016"/>
    <n v="7"/>
    <d v="2016-07-01T00:00:00"/>
    <d v="2024-07-16T00:00:00"/>
  </r>
  <r>
    <n v="820"/>
    <n v="215093"/>
    <s v="complete"/>
    <d v="2016-07-15T00:00:00"/>
    <s v="bata_comfit-8614096-41-7"/>
    <n v="599"/>
    <n v="1"/>
    <n v="599"/>
    <n v="100150173"/>
    <x v="0"/>
    <n v="0"/>
    <x v="0"/>
    <d v="2016-07-15T00:00:00"/>
    <s v="Net"/>
    <n v="599"/>
    <n v="2016"/>
    <n v="7"/>
    <d v="2016-07-01T00:00:00"/>
    <d v="2024-07-16T00:00:00"/>
  </r>
  <r>
    <n v="63"/>
    <n v="211345"/>
    <s v="complete"/>
    <d v="2016-07-01T00:00:00"/>
    <s v="bata_comfit-8614096-41-7"/>
    <n v="599"/>
    <n v="1"/>
    <n v="599"/>
    <n v="100147592"/>
    <x v="0"/>
    <n v="0"/>
    <x v="0"/>
    <d v="2016-07-01T00:00:00"/>
    <s v="Net"/>
    <n v="599"/>
    <n v="2016"/>
    <n v="7"/>
    <d v="2016-07-01T00:00:00"/>
    <d v="2024-07-16T00:00:00"/>
  </r>
  <r>
    <n v="62"/>
    <n v="211347"/>
    <s v="complete"/>
    <d v="2016-07-01T00:00:00"/>
    <s v="bata_comfit-8614096-43-9"/>
    <n v="599"/>
    <n v="1"/>
    <n v="599"/>
    <n v="100147593"/>
    <x v="0"/>
    <n v="0"/>
    <x v="0"/>
    <d v="2016-07-01T00:00:00"/>
    <s v="Net"/>
    <n v="599"/>
    <n v="2016"/>
    <n v="7"/>
    <d v="2016-07-01T00:00:00"/>
    <d v="2024-07-16T00:00:00"/>
  </r>
  <r>
    <n v="292"/>
    <n v="213666"/>
    <s v="complete"/>
    <d v="2016-07-12T00:00:00"/>
    <s v="bata_comfit-8719091-43-9"/>
    <n v="599"/>
    <n v="1"/>
    <n v="599"/>
    <n v="100149106"/>
    <x v="0"/>
    <n v="0"/>
    <x v="3"/>
    <d v="2016-07-12T00:00:00"/>
    <s v="Net"/>
    <n v="599"/>
    <n v="2016"/>
    <n v="7"/>
    <d v="2016-07-01T00:00:00"/>
    <d v="2024-07-16T00:00:00"/>
  </r>
  <r>
    <n v="230"/>
    <n v="213459"/>
    <s v="complete"/>
    <d v="2016-07-11T00:00:00"/>
    <s v="bata_comfit-8719091-43-9"/>
    <n v="599"/>
    <n v="1"/>
    <n v="599"/>
    <n v="100148950"/>
    <x v="0"/>
    <n v="0"/>
    <x v="3"/>
    <d v="2016-07-11T00:00:00"/>
    <s v="Net"/>
    <n v="599"/>
    <n v="2016"/>
    <n v="7"/>
    <d v="2016-07-01T00:00:00"/>
    <d v="2024-07-16T00:00:00"/>
  </r>
  <r>
    <n v="459"/>
    <n v="215977"/>
    <s v="complete"/>
    <d v="2016-07-18T00:00:00"/>
    <s v="Bold_Fresh"/>
    <n v="299"/>
    <n v="2"/>
    <n v="598"/>
    <n v="100150856"/>
    <x v="1"/>
    <n v="0"/>
    <x v="0"/>
    <d v="2016-07-18T00:00:00"/>
    <s v="Net"/>
    <n v="598"/>
    <n v="2016"/>
    <n v="7"/>
    <d v="2016-07-01T00:00:00"/>
    <d v="2024-07-16T00:00:00"/>
  </r>
  <r>
    <n v="806"/>
    <n v="215384"/>
    <s v="complete"/>
    <d v="2016-07-16T00:00:00"/>
    <s v="Emo-FT-25440 CBV Pearl White Fleece Track PantsLarge"/>
    <n v="575"/>
    <n v="1"/>
    <n v="575"/>
    <n v="100150410"/>
    <x v="0"/>
    <n v="0"/>
    <x v="0"/>
    <d v="2016-07-16T00:00:00"/>
    <s v="Net"/>
    <n v="575"/>
    <n v="2016"/>
    <n v="7"/>
    <d v="2016-07-01T00:00:00"/>
    <d v="2024-07-16T00:00:00"/>
  </r>
  <r>
    <n v="806"/>
    <n v="215370"/>
    <s v="complete"/>
    <d v="2016-07-16T00:00:00"/>
    <s v="Emo-FT-25440 CBV Pearl White Fleece Track PantsLarge"/>
    <n v="575"/>
    <n v="1"/>
    <n v="575"/>
    <n v="100150400"/>
    <x v="0"/>
    <n v="0"/>
    <x v="0"/>
    <d v="2016-07-16T00:00:00"/>
    <s v="Net"/>
    <n v="575"/>
    <n v="2016"/>
    <n v="7"/>
    <d v="2016-07-01T00:00:00"/>
    <d v="2024-07-16T00:00:00"/>
  </r>
  <r>
    <n v="33"/>
    <n v="215824"/>
    <s v="complete"/>
    <d v="2016-07-18T00:00:00"/>
    <s v="KCC_KCC_OASIS APPLE"/>
    <n v="140"/>
    <n v="1"/>
    <n v="560"/>
    <n v="100150733"/>
    <x v="1"/>
    <n v="0"/>
    <x v="0"/>
    <d v="2016-07-18T00:00:00"/>
    <s v="Net"/>
    <n v="140"/>
    <n v="2016"/>
    <n v="7"/>
    <d v="2016-07-01T00:00:00"/>
    <d v="2024-07-16T00:00:00"/>
  </r>
  <r>
    <n v="33"/>
    <n v="215826"/>
    <s v="complete"/>
    <d v="2016-07-18T00:00:00"/>
    <s v="KCC_KCC_OASIS GRAPES"/>
    <n v="140"/>
    <n v="1"/>
    <n v="560"/>
    <n v="100150733"/>
    <x v="1"/>
    <n v="0"/>
    <x v="0"/>
    <d v="2016-07-18T00:00:00"/>
    <s v="Net"/>
    <n v="140"/>
    <n v="2016"/>
    <n v="7"/>
    <d v="2016-07-01T00:00:00"/>
    <d v="2024-07-16T00:00:00"/>
  </r>
  <r>
    <n v="33"/>
    <n v="215825"/>
    <s v="complete"/>
    <d v="2016-07-18T00:00:00"/>
    <s v="KCC_OASIS RASPBERRY"/>
    <n v="140"/>
    <n v="1"/>
    <n v="560"/>
    <n v="100150733"/>
    <x v="1"/>
    <n v="0"/>
    <x v="0"/>
    <d v="2016-07-18T00:00:00"/>
    <s v="Net"/>
    <n v="140"/>
    <n v="2016"/>
    <n v="7"/>
    <d v="2016-07-01T00:00:00"/>
    <d v="2024-07-16T00:00:00"/>
  </r>
  <r>
    <n v="33"/>
    <n v="215827"/>
    <s v="complete"/>
    <d v="2016-07-18T00:00:00"/>
    <s v="KCC_OASIS LEMON"/>
    <n v="140"/>
    <n v="1"/>
    <n v="560"/>
    <n v="100150733"/>
    <x v="1"/>
    <n v="0"/>
    <x v="0"/>
    <d v="2016-07-18T00:00:00"/>
    <s v="Net"/>
    <n v="140"/>
    <n v="2016"/>
    <n v="7"/>
    <d v="2016-07-01T00:00:00"/>
    <d v="2024-07-16T00:00:00"/>
  </r>
  <r>
    <n v="638"/>
    <n v="212924"/>
    <s v="complete"/>
    <d v="2016-07-08T00:00:00"/>
    <s v="vitamin_Acne Cream"/>
    <n v="552"/>
    <n v="1"/>
    <n v="552"/>
    <n v="100148619"/>
    <x v="1"/>
    <n v="0"/>
    <x v="0"/>
    <d v="2016-07-08T00:00:00"/>
    <s v="Net"/>
    <n v="552"/>
    <n v="2016"/>
    <n v="7"/>
    <d v="2016-07-01T00:00:00"/>
    <d v="2024-07-16T00:00:00"/>
  </r>
  <r>
    <n v="866"/>
    <n v="213593"/>
    <s v="complete"/>
    <d v="2016-07-11T00:00:00"/>
    <s v="greenroot_Husn-E-Yousuf"/>
    <n v="550"/>
    <n v="1"/>
    <n v="550"/>
    <n v="100149048"/>
    <x v="1"/>
    <n v="0"/>
    <x v="0"/>
    <d v="2016-07-11T00:00:00"/>
    <s v="Net"/>
    <n v="550"/>
    <n v="2016"/>
    <n v="7"/>
    <d v="2016-07-01T00:00:00"/>
    <d v="2024-07-16T00:00:00"/>
  </r>
  <r>
    <n v="468"/>
    <n v="213264"/>
    <s v="complete"/>
    <d v="2016-07-10T00:00:00"/>
    <s v="kcc_Cool Pocket Perfume"/>
    <n v="120"/>
    <n v="5"/>
    <n v="529"/>
    <n v="100148814"/>
    <x v="1"/>
    <n v="291.55"/>
    <x v="0"/>
    <d v="2016-07-10T00:00:00"/>
    <s v="Net"/>
    <n v="600"/>
    <n v="2016"/>
    <n v="7"/>
    <d v="2016-07-01T00:00:00"/>
    <d v="2024-07-16T00:00:00"/>
  </r>
  <r>
    <n v="468"/>
    <n v="213263"/>
    <s v="complete"/>
    <d v="2016-07-10T00:00:00"/>
    <s v="kcc_Xtreme Tempted Men Shower Gel"/>
    <n v="143"/>
    <n v="3"/>
    <n v="529"/>
    <n v="100148814"/>
    <x v="1"/>
    <n v="208.45"/>
    <x v="0"/>
    <d v="2016-07-10T00:00:00"/>
    <s v="Net"/>
    <n v="429"/>
    <n v="2016"/>
    <n v="7"/>
    <d v="2016-07-01T00:00:00"/>
    <d v="2024-07-16T00:00:00"/>
  </r>
  <r>
    <n v="656"/>
    <n v="212999"/>
    <s v="complete"/>
    <d v="2016-07-08T00:00:00"/>
    <s v="MYWALET_MW-001-D2-D-BROWN"/>
    <n v="512"/>
    <n v="1"/>
    <n v="512"/>
    <n v="100148653"/>
    <x v="0"/>
    <n v="0"/>
    <x v="0"/>
    <d v="2016-07-08T00:00:00"/>
    <s v="Net"/>
    <n v="512"/>
    <n v="2016"/>
    <n v="7"/>
    <d v="2016-07-01T00:00:00"/>
    <d v="2024-07-16T00:00:00"/>
  </r>
  <r>
    <n v="735"/>
    <n v="213223"/>
    <s v="complete"/>
    <d v="2016-07-10T00:00:00"/>
    <s v="Emo_PS-28554-M"/>
    <n v="500"/>
    <n v="1"/>
    <n v="500"/>
    <n v="100148785"/>
    <x v="0"/>
    <n v="0"/>
    <x v="0"/>
    <d v="2016-07-10T00:00:00"/>
    <s v="Net"/>
    <n v="500"/>
    <n v="2016"/>
    <n v="7"/>
    <d v="2016-07-01T00:00:00"/>
    <d v="2024-07-16T00:00:00"/>
  </r>
  <r>
    <n v="468"/>
    <n v="213269"/>
    <s v="complete"/>
    <d v="2016-07-10T00:00:00"/>
    <s v="kcc_glamour deal"/>
    <n v="320"/>
    <n v="1"/>
    <n v="500"/>
    <n v="100148817"/>
    <x v="1"/>
    <n v="160"/>
    <x v="0"/>
    <d v="2016-07-10T00:00:00"/>
    <s v="Net"/>
    <n v="320"/>
    <n v="2016"/>
    <n v="7"/>
    <d v="2016-07-01T00:00:00"/>
    <d v="2024-07-16T00:00:00"/>
  </r>
  <r>
    <n v="468"/>
    <n v="213267"/>
    <s v="complete"/>
    <d v="2016-07-10T00:00:00"/>
    <s v="kcc_Bakheer Pocket Perfume"/>
    <n v="120"/>
    <n v="2"/>
    <n v="500"/>
    <n v="100148817"/>
    <x v="1"/>
    <n v="120"/>
    <x v="0"/>
    <d v="2016-07-10T00:00:00"/>
    <s v="Net"/>
    <n v="240"/>
    <n v="2016"/>
    <n v="7"/>
    <d v="2016-07-01T00:00:00"/>
    <d v="2024-07-16T00:00:00"/>
  </r>
  <r>
    <n v="468"/>
    <n v="213268"/>
    <s v="complete"/>
    <d v="2016-07-10T00:00:00"/>
    <s v="kcc_krone deal"/>
    <n v="360"/>
    <n v="1"/>
    <n v="500"/>
    <n v="100148817"/>
    <x v="1"/>
    <n v="180"/>
    <x v="0"/>
    <d v="2016-07-10T00:00:00"/>
    <s v="Net"/>
    <n v="360"/>
    <n v="2016"/>
    <n v="7"/>
    <d v="2016-07-01T00:00:00"/>
    <d v="2024-07-16T00:00:00"/>
  </r>
  <r>
    <n v="420"/>
    <n v="212389"/>
    <s v="complete"/>
    <d v="2016-07-04T00:00:00"/>
    <s v="Ifsha_CU-0051"/>
    <n v="499"/>
    <n v="1"/>
    <n v="499"/>
    <n v="100148258"/>
    <x v="0"/>
    <n v="0"/>
    <x v="0"/>
    <d v="2016-07-04T00:00:00"/>
    <s v="Net"/>
    <n v="499"/>
    <n v="2016"/>
    <n v="7"/>
    <d v="2016-07-01T00:00:00"/>
    <d v="2024-07-16T00:00:00"/>
  </r>
  <r>
    <n v="675"/>
    <n v="213047"/>
    <s v="complete"/>
    <d v="2016-07-09T00:00:00"/>
    <s v="Ifsha_CU-0051"/>
    <n v="499"/>
    <n v="1"/>
    <n v="499"/>
    <n v="100148688"/>
    <x v="0"/>
    <n v="0"/>
    <x v="0"/>
    <d v="2016-07-09T00:00:00"/>
    <s v="Net"/>
    <n v="499"/>
    <n v="2016"/>
    <n v="7"/>
    <d v="2016-07-01T00:00:00"/>
    <d v="2024-07-16T00:00:00"/>
  </r>
  <r>
    <n v="1040"/>
    <n v="214221"/>
    <s v="complete"/>
    <d v="2016-07-13T00:00:00"/>
    <s v="J&amp;J_JJNR36"/>
    <n v="399"/>
    <n v="1"/>
    <n v="499"/>
    <n v="100149494"/>
    <x v="2"/>
    <n v="0"/>
    <x v="0"/>
    <d v="2016-07-13T00:00:00"/>
    <s v="Net"/>
    <n v="399"/>
    <n v="2016"/>
    <n v="7"/>
    <d v="2016-07-01T00:00:00"/>
    <d v="2024-07-16T00:00:00"/>
  </r>
  <r>
    <n v="1042"/>
    <n v="214243"/>
    <s v="complete"/>
    <d v="2016-07-13T00:00:00"/>
    <s v="J&amp;J_JJPS-007XL"/>
    <n v="495"/>
    <n v="1"/>
    <n v="495"/>
    <n v="100149512"/>
    <x v="2"/>
    <n v="0"/>
    <x v="1"/>
    <d v="2016-07-13T00:00:00"/>
    <s v="Net"/>
    <n v="495"/>
    <n v="2016"/>
    <n v="7"/>
    <d v="2016-07-01T00:00:00"/>
    <d v="2024-07-16T00:00:00"/>
  </r>
  <r>
    <n v="66"/>
    <n v="213411"/>
    <s v="complete"/>
    <d v="2016-07-11T00:00:00"/>
    <s v="J&amp;J_JJPS-001S"/>
    <n v="495"/>
    <n v="1"/>
    <n v="495"/>
    <n v="100148922"/>
    <x v="2"/>
    <n v="0"/>
    <x v="0"/>
    <d v="2016-07-11T00:00:00"/>
    <s v="Net"/>
    <n v="495"/>
    <n v="2016"/>
    <n v="7"/>
    <d v="2016-07-01T00:00:00"/>
    <d v="2024-07-16T00:00:00"/>
  </r>
  <r>
    <n v="767"/>
    <n v="216228"/>
    <s v="complete"/>
    <d v="2016-07-19T00:00:00"/>
    <s v="itter_AB 1199"/>
    <n v="490"/>
    <n v="1"/>
    <n v="490"/>
    <n v="100151046"/>
    <x v="1"/>
    <n v="0"/>
    <x v="0"/>
    <d v="2016-07-19T00:00:00"/>
    <s v="Net"/>
    <n v="490"/>
    <n v="2016"/>
    <n v="7"/>
    <d v="2016-07-01T00:00:00"/>
    <d v="2024-07-16T00:00:00"/>
  </r>
  <r>
    <n v="846"/>
    <n v="213529"/>
    <s v="complete"/>
    <d v="2016-07-11T00:00:00"/>
    <s v="itter_AB 1199"/>
    <n v="490"/>
    <n v="1"/>
    <n v="490"/>
    <n v="100149000"/>
    <x v="1"/>
    <n v="0"/>
    <x v="0"/>
    <d v="2016-07-11T00:00:00"/>
    <s v="Net"/>
    <n v="490"/>
    <n v="2016"/>
    <n v="7"/>
    <d v="2016-07-01T00:00:00"/>
    <d v="2024-07-16T00:00:00"/>
  </r>
  <r>
    <n v="1081"/>
    <n v="214353"/>
    <s v="complete"/>
    <d v="2016-07-14T00:00:00"/>
    <s v="BO_shovel-truck-orange"/>
    <n v="490"/>
    <n v="1"/>
    <n v="490"/>
    <n v="100149584"/>
    <x v="2"/>
    <n v="0"/>
    <x v="0"/>
    <d v="2016-07-14T00:00:00"/>
    <s v="Net"/>
    <n v="490"/>
    <n v="2016"/>
    <n v="7"/>
    <d v="2016-07-01T00:00:00"/>
    <d v="2024-07-16T00:00:00"/>
  </r>
  <r>
    <n v="43"/>
    <n v="216441"/>
    <s v="complete"/>
    <d v="2016-07-20T00:00:00"/>
    <s v="itter_AB 1199"/>
    <n v="490"/>
    <n v="1"/>
    <n v="490"/>
    <n v="100151192"/>
    <x v="1"/>
    <n v="0"/>
    <x v="0"/>
    <d v="2016-07-20T00:00:00"/>
    <s v="Net"/>
    <n v="490"/>
    <n v="2016"/>
    <n v="7"/>
    <d v="2016-07-01T00:00:00"/>
    <d v="2024-07-16T00:00:00"/>
  </r>
  <r>
    <n v="1016"/>
    <n v="215409"/>
    <s v="complete"/>
    <d v="2016-07-16T00:00:00"/>
    <s v="itter_AB 1199"/>
    <n v="490"/>
    <n v="1"/>
    <n v="490"/>
    <n v="100150428"/>
    <x v="1"/>
    <n v="0"/>
    <x v="0"/>
    <d v="2016-07-16T00:00:00"/>
    <s v="Net"/>
    <n v="490"/>
    <n v="2016"/>
    <n v="7"/>
    <d v="2016-07-01T00:00:00"/>
    <d v="2024-07-16T00:00:00"/>
  </r>
  <r>
    <n v="292"/>
    <n v="214546"/>
    <s v="complete"/>
    <d v="2016-07-14T00:00:00"/>
    <s v="kcc_desire"/>
    <n v="140"/>
    <n v="1"/>
    <n v="490"/>
    <n v="100149745"/>
    <x v="1"/>
    <n v="0"/>
    <x v="0"/>
    <d v="2016-07-14T00:00:00"/>
    <s v="Net"/>
    <n v="140"/>
    <n v="2016"/>
    <n v="7"/>
    <d v="2016-07-01T00:00:00"/>
    <d v="2024-07-16T00:00:00"/>
  </r>
  <r>
    <n v="435"/>
    <n v="212420"/>
    <s v="complete"/>
    <d v="2016-07-04T00:00:00"/>
    <s v="BO_topfastRc-yellow"/>
    <n v="490"/>
    <n v="1"/>
    <n v="490"/>
    <n v="100148285"/>
    <x v="2"/>
    <n v="0"/>
    <x v="0"/>
    <d v="2016-07-04T00:00:00"/>
    <s v="Net"/>
    <n v="490"/>
    <n v="2016"/>
    <n v="7"/>
    <d v="2016-07-01T00:00:00"/>
    <d v="2024-07-16T00:00:00"/>
  </r>
  <r>
    <n v="767"/>
    <n v="216352"/>
    <s v="complete"/>
    <d v="2016-07-19T00:00:00"/>
    <s v="itter_AB 1199"/>
    <n v="490"/>
    <n v="1"/>
    <n v="490"/>
    <n v="100151138"/>
    <x v="1"/>
    <n v="0"/>
    <x v="0"/>
    <d v="2016-07-19T00:00:00"/>
    <s v="Net"/>
    <n v="490"/>
    <n v="2016"/>
    <n v="7"/>
    <d v="2016-07-01T00:00:00"/>
    <d v="2024-07-16T00:00:00"/>
  </r>
  <r>
    <n v="820"/>
    <n v="214030"/>
    <s v="complete"/>
    <d v="2016-07-13T00:00:00"/>
    <s v="kcc_Buy 2 Frey Air Freshener &amp; Get 1 Kasual Body Spray Free"/>
    <n v="240"/>
    <n v="2"/>
    <n v="480"/>
    <n v="100149368"/>
    <x v="1"/>
    <n v="0"/>
    <x v="0"/>
    <d v="2016-07-13T00:00:00"/>
    <s v="Net"/>
    <n v="480"/>
    <n v="2016"/>
    <n v="7"/>
    <d v="2016-07-01T00:00:00"/>
    <d v="2024-07-16T00:00:00"/>
  </r>
  <r>
    <n v="277"/>
    <n v="212014"/>
    <s v="complete"/>
    <d v="2016-07-02T00:00:00"/>
    <s v="kcc_active"/>
    <n v="180"/>
    <n v="1"/>
    <n v="480"/>
    <n v="100148055"/>
    <x v="1"/>
    <n v="0"/>
    <x v="0"/>
    <d v="2016-07-02T00:00:00"/>
    <s v="Net"/>
    <n v="180"/>
    <n v="2016"/>
    <n v="7"/>
    <d v="2016-07-01T00:00:00"/>
    <d v="2024-07-16T00:00:00"/>
  </r>
  <r>
    <n v="277"/>
    <n v="212015"/>
    <s v="complete"/>
    <d v="2016-07-02T00:00:00"/>
    <s v="itter_AB 1214"/>
    <n v="300"/>
    <n v="1"/>
    <n v="480"/>
    <n v="100148055"/>
    <x v="1"/>
    <n v="0"/>
    <x v="0"/>
    <d v="2016-07-02T00:00:00"/>
    <s v="Net"/>
    <n v="300"/>
    <n v="2016"/>
    <n v="7"/>
    <d v="2016-07-01T00:00:00"/>
    <d v="2024-07-16T00:00:00"/>
  </r>
  <r>
    <n v="43"/>
    <n v="211468"/>
    <s v="complete"/>
    <d v="2016-07-01T00:00:00"/>
    <s v="kcc_Buy 2 Frey Air Freshener &amp; Get 1 Kasual Body Spray Free"/>
    <n v="240"/>
    <n v="2"/>
    <n v="480"/>
    <n v="100147683"/>
    <x v="1"/>
    <n v="0"/>
    <x v="0"/>
    <d v="2016-07-01T00:00:00"/>
    <s v="Net"/>
    <n v="480"/>
    <n v="2016"/>
    <n v="7"/>
    <d v="2016-07-01T00:00:00"/>
    <d v="2024-07-16T00:00:00"/>
  </r>
  <r>
    <n v="510"/>
    <n v="212606"/>
    <s v="complete"/>
    <d v="2016-07-05T00:00:00"/>
    <s v="kcc_Almas Pocket Perfume"/>
    <n v="120"/>
    <n v="1"/>
    <n v="480"/>
    <n v="100148419"/>
    <x v="1"/>
    <n v="0"/>
    <x v="0"/>
    <d v="2016-07-05T00:00:00"/>
    <s v="Net"/>
    <n v="120"/>
    <n v="2016"/>
    <n v="7"/>
    <d v="2016-07-01T00:00:00"/>
    <d v="2024-07-16T00:00:00"/>
  </r>
  <r>
    <n v="820"/>
    <n v="214400"/>
    <s v="complete"/>
    <d v="2016-07-14T00:00:00"/>
    <s v="kcc_Buy 2 Frey Air Freshener &amp; Get 1 Kasual Body Spray Free"/>
    <n v="240"/>
    <n v="2"/>
    <n v="480"/>
    <n v="100149621"/>
    <x v="1"/>
    <n v="0"/>
    <x v="0"/>
    <d v="2016-07-14T00:00:00"/>
    <s v="Net"/>
    <n v="480"/>
    <n v="2016"/>
    <n v="7"/>
    <d v="2016-07-01T00:00:00"/>
    <d v="2024-07-16T00:00:00"/>
  </r>
  <r>
    <n v="43"/>
    <n v="211437"/>
    <s v="complete"/>
    <d v="2016-07-01T00:00:00"/>
    <s v="kcc_Buy 2 Frey Air Freshener &amp; Get 1 Kasual Body Spray Free"/>
    <n v="240"/>
    <n v="2"/>
    <n v="480"/>
    <n v="100147658"/>
    <x v="1"/>
    <n v="0"/>
    <x v="0"/>
    <d v="2016-07-01T00:00:00"/>
    <s v="Net"/>
    <n v="480"/>
    <n v="2016"/>
    <n v="7"/>
    <d v="2016-07-01T00:00:00"/>
    <d v="2024-07-16T00:00:00"/>
  </r>
  <r>
    <n v="510"/>
    <n v="212607"/>
    <s v="complete"/>
    <d v="2016-07-05T00:00:00"/>
    <s v="kcc_krone deal"/>
    <n v="360"/>
    <n v="1"/>
    <n v="480"/>
    <n v="100148419"/>
    <x v="1"/>
    <n v="0"/>
    <x v="0"/>
    <d v="2016-07-05T00:00:00"/>
    <s v="Net"/>
    <n v="360"/>
    <n v="2016"/>
    <n v="7"/>
    <d v="2016-07-01T00:00:00"/>
    <d v="2024-07-16T00:00:00"/>
  </r>
  <r>
    <n v="820"/>
    <n v="214401"/>
    <s v="complete"/>
    <d v="2016-07-14T00:00:00"/>
    <s v="kcc_Buy 2 Frey Air Freshener &amp; Get 1 Kasual Body Spray Free"/>
    <n v="240"/>
    <n v="2"/>
    <n v="480"/>
    <n v="100149622"/>
    <x v="1"/>
    <n v="0"/>
    <x v="0"/>
    <d v="2016-07-14T00:00:00"/>
    <s v="Net"/>
    <n v="480"/>
    <n v="2016"/>
    <n v="7"/>
    <d v="2016-07-01T00:00:00"/>
    <d v="2024-07-16T00:00:00"/>
  </r>
  <r>
    <n v="56"/>
    <n v="216706"/>
    <s v="complete"/>
    <d v="2016-07-20T00:00:00"/>
    <s v="kcc_force"/>
    <n v="99"/>
    <n v="3"/>
    <n v="462"/>
    <n v="100151411"/>
    <x v="1"/>
    <n v="0"/>
    <x v="0"/>
    <d v="2016-07-20T00:00:00"/>
    <s v="Net"/>
    <n v="297"/>
    <n v="2016"/>
    <n v="7"/>
    <d v="2016-07-01T00:00:00"/>
    <d v="2024-07-16T00:00:00"/>
  </r>
  <r>
    <n v="74"/>
    <n v="211392"/>
    <s v="complete"/>
    <d v="2016-07-01T00:00:00"/>
    <s v="MYWALET_MW-012-BLACK"/>
    <n v="455"/>
    <n v="1"/>
    <n v="455"/>
    <n v="100147629"/>
    <x v="0"/>
    <n v="0"/>
    <x v="0"/>
    <d v="2016-07-01T00:00:00"/>
    <s v="Net"/>
    <n v="455"/>
    <n v="2016"/>
    <n v="7"/>
    <d v="2016-07-01T00:00:00"/>
    <d v="2024-07-16T00:00:00"/>
  </r>
  <r>
    <n v="734"/>
    <n v="213222"/>
    <s v="complete"/>
    <d v="2016-07-10T00:00:00"/>
    <s v="MYWALET_MW-038-BROWN"/>
    <n v="455"/>
    <n v="1"/>
    <n v="455"/>
    <n v="100148784"/>
    <x v="0"/>
    <n v="0"/>
    <x v="0"/>
    <d v="2016-07-10T00:00:00"/>
    <s v="Net"/>
    <n v="455"/>
    <n v="2016"/>
    <n v="7"/>
    <d v="2016-07-01T00:00:00"/>
    <d v="2024-07-16T00:00:00"/>
  </r>
  <r>
    <n v="19"/>
    <n v="211166"/>
    <s v="complete"/>
    <d v="2016-07-01T00:00:00"/>
    <s v="Ctees-Black Zip- Up Hoodie-XL"/>
    <n v="450"/>
    <n v="1"/>
    <n v="450"/>
    <n v="100147465"/>
    <x v="2"/>
    <n v="0"/>
    <x v="0"/>
    <d v="2016-07-01T00:00:00"/>
    <s v="Net"/>
    <n v="450"/>
    <n v="2016"/>
    <n v="7"/>
    <d v="2016-07-01T00:00:00"/>
    <d v="2024-07-16T00:00:00"/>
  </r>
  <r>
    <n v="861"/>
    <n v="213574"/>
    <s v="complete"/>
    <d v="2016-07-11T00:00:00"/>
    <s v="itter_AB 1219"/>
    <n v="250"/>
    <n v="1"/>
    <n v="430"/>
    <n v="100149032"/>
    <x v="1"/>
    <n v="0"/>
    <x v="0"/>
    <d v="2016-07-11T00:00:00"/>
    <s v="Net"/>
    <n v="250"/>
    <n v="2016"/>
    <n v="7"/>
    <d v="2016-07-01T00:00:00"/>
    <d v="2024-07-16T00:00:00"/>
  </r>
  <r>
    <n v="861"/>
    <n v="213575"/>
    <s v="complete"/>
    <d v="2016-07-11T00:00:00"/>
    <s v="kcc_cool"/>
    <n v="180"/>
    <n v="1"/>
    <n v="430"/>
    <n v="100149032"/>
    <x v="1"/>
    <n v="0"/>
    <x v="0"/>
    <d v="2016-07-11T00:00:00"/>
    <s v="Net"/>
    <n v="180"/>
    <n v="2016"/>
    <n v="7"/>
    <d v="2016-07-01T00:00:00"/>
    <d v="2024-07-16T00:00:00"/>
  </r>
  <r>
    <n v="806"/>
    <n v="214040"/>
    <s v="complete"/>
    <d v="2016-07-13T00:00:00"/>
    <s v="kcc_desire"/>
    <n v="140"/>
    <n v="1"/>
    <n v="420"/>
    <n v="100149377"/>
    <x v="1"/>
    <n v="0"/>
    <x v="0"/>
    <d v="2016-07-13T00:00:00"/>
    <s v="Net"/>
    <n v="140"/>
    <n v="2016"/>
    <n v="7"/>
    <d v="2016-07-01T00:00:00"/>
    <d v="2024-07-16T00:00:00"/>
  </r>
  <r>
    <n v="806"/>
    <n v="214041"/>
    <s v="complete"/>
    <d v="2016-07-13T00:00:00"/>
    <s v="kcc_lush"/>
    <n v="140"/>
    <n v="1"/>
    <n v="420"/>
    <n v="100149377"/>
    <x v="1"/>
    <n v="0"/>
    <x v="0"/>
    <d v="2016-07-13T00:00:00"/>
    <s v="Net"/>
    <n v="140"/>
    <n v="2016"/>
    <n v="7"/>
    <d v="2016-07-01T00:00:00"/>
    <d v="2024-07-16T00:00:00"/>
  </r>
  <r>
    <n v="1350"/>
    <n v="215603"/>
    <s v="complete"/>
    <d v="2016-07-17T00:00:00"/>
    <s v="KCC_OASIS RASPBERRY"/>
    <n v="140"/>
    <n v="1"/>
    <n v="420"/>
    <n v="100150572"/>
    <x v="1"/>
    <n v="0"/>
    <x v="0"/>
    <d v="2016-07-17T00:00:00"/>
    <s v="Net"/>
    <n v="140"/>
    <n v="2016"/>
    <n v="7"/>
    <d v="2016-07-01T00:00:00"/>
    <d v="2024-07-16T00:00:00"/>
  </r>
  <r>
    <n v="1350"/>
    <n v="215604"/>
    <s v="complete"/>
    <d v="2016-07-17T00:00:00"/>
    <s v="KCC_KCC_OASIS GRAPES"/>
    <n v="140"/>
    <n v="1"/>
    <n v="420"/>
    <n v="100150572"/>
    <x v="1"/>
    <n v="0"/>
    <x v="0"/>
    <d v="2016-07-17T00:00:00"/>
    <s v="Net"/>
    <n v="140"/>
    <n v="2016"/>
    <n v="7"/>
    <d v="2016-07-01T00:00:00"/>
    <d v="2024-07-16T00:00:00"/>
  </r>
  <r>
    <n v="1350"/>
    <n v="215602"/>
    <s v="complete"/>
    <d v="2016-07-17T00:00:00"/>
    <s v="KCC_OASIS LEMON"/>
    <n v="140"/>
    <n v="1"/>
    <n v="420"/>
    <n v="100150572"/>
    <x v="1"/>
    <n v="0"/>
    <x v="0"/>
    <d v="2016-07-17T00:00:00"/>
    <s v="Net"/>
    <n v="140"/>
    <n v="2016"/>
    <n v="7"/>
    <d v="2016-07-01T00:00:00"/>
    <d v="2024-07-16T00:00:00"/>
  </r>
  <r>
    <n v="806"/>
    <n v="214039"/>
    <s v="complete"/>
    <d v="2016-07-13T00:00:00"/>
    <s v="kcc_force"/>
    <n v="140"/>
    <n v="1"/>
    <n v="420"/>
    <n v="100149377"/>
    <x v="1"/>
    <n v="0"/>
    <x v="0"/>
    <d v="2016-07-13T00:00:00"/>
    <s v="Net"/>
    <n v="140"/>
    <n v="2016"/>
    <n v="7"/>
    <d v="2016-07-01T00:00:00"/>
    <d v="2024-07-16T00:00:00"/>
  </r>
  <r>
    <n v="1201"/>
    <n v="215041"/>
    <s v="complete"/>
    <d v="2016-07-15T00:00:00"/>
    <s v="mau_117436"/>
    <n v="420"/>
    <n v="1"/>
    <n v="420"/>
    <n v="100150151"/>
    <x v="1"/>
    <n v="0"/>
    <x v="0"/>
    <d v="2016-07-15T00:00:00"/>
    <s v="Net"/>
    <n v="420"/>
    <n v="2016"/>
    <n v="7"/>
    <d v="2016-07-01T00:00:00"/>
    <d v="2024-07-16T00:00:00"/>
  </r>
  <r>
    <n v="618"/>
    <n v="212938"/>
    <s v="complete"/>
    <d v="2016-07-08T00:00:00"/>
    <s v="itter_AB 1207"/>
    <n v="250"/>
    <n v="1"/>
    <n v="419"/>
    <n v="100148626"/>
    <x v="1"/>
    <n v="0"/>
    <x v="0"/>
    <d v="2016-07-08T00:00:00"/>
    <s v="Net"/>
    <n v="250"/>
    <n v="2016"/>
    <n v="7"/>
    <d v="2016-07-01T00:00:00"/>
    <d v="2024-07-16T00:00:00"/>
  </r>
  <r>
    <n v="618"/>
    <n v="212936"/>
    <s v="complete"/>
    <d v="2016-07-08T00:00:00"/>
    <s v="CK_530-Underwear-Medium"/>
    <n v="169"/>
    <n v="1"/>
    <n v="419"/>
    <n v="100148626"/>
    <x v="0"/>
    <n v="0"/>
    <x v="0"/>
    <d v="2016-07-08T00:00:00"/>
    <s v="Net"/>
    <n v="169"/>
    <n v="2016"/>
    <n v="7"/>
    <d v="2016-07-01T00:00:00"/>
    <d v="2024-07-16T00:00:00"/>
  </r>
  <r>
    <n v="1394"/>
    <n v="215739"/>
    <s v="complete"/>
    <d v="2016-07-18T00:00:00"/>
    <s v="CK_730-VestSleeves-Medium"/>
    <n v="212"/>
    <n v="1"/>
    <n v="411"/>
    <n v="100150669"/>
    <x v="0"/>
    <n v="0"/>
    <x v="0"/>
    <d v="2016-07-18T00:00:00"/>
    <s v="Net"/>
    <n v="212"/>
    <n v="2016"/>
    <n v="7"/>
    <d v="2016-07-01T00:00:00"/>
    <d v="2024-07-16T00:00:00"/>
  </r>
  <r>
    <n v="1394"/>
    <n v="215741"/>
    <s v="complete"/>
    <d v="2016-07-18T00:00:00"/>
    <s v="Emo_HST-28676-L"/>
    <n v="199"/>
    <n v="1"/>
    <n v="411"/>
    <n v="100150669"/>
    <x v="0"/>
    <n v="0"/>
    <x v="0"/>
    <d v="2016-07-18T00:00:00"/>
    <s v="Net"/>
    <n v="199"/>
    <n v="2016"/>
    <n v="7"/>
    <d v="2016-07-01T00:00:00"/>
    <d v="2024-07-16T00:00:00"/>
  </r>
  <r>
    <n v="374"/>
    <n v="212261"/>
    <s v="complete"/>
    <d v="2016-07-03T00:00:00"/>
    <s v="Hstyle_HW-2016156"/>
    <n v="405"/>
    <n v="1"/>
    <n v="405"/>
    <n v="100148182"/>
    <x v="1"/>
    <n v="0"/>
    <x v="0"/>
    <d v="2016-07-03T00:00:00"/>
    <s v="Net"/>
    <n v="405"/>
    <n v="2016"/>
    <n v="7"/>
    <d v="2016-07-01T00:00:00"/>
    <d v="2024-07-16T00:00:00"/>
  </r>
  <r>
    <n v="638"/>
    <n v="213007"/>
    <s v="complete"/>
    <d v="2016-07-08T00:00:00"/>
    <s v="vitamin_Acne Cure FaceWash"/>
    <n v="400"/>
    <n v="1"/>
    <n v="400"/>
    <n v="100148659"/>
    <x v="1"/>
    <n v="0"/>
    <x v="0"/>
    <d v="2016-07-08T00:00:00"/>
    <s v="Net"/>
    <n v="400"/>
    <n v="2016"/>
    <n v="7"/>
    <d v="2016-07-01T00:00:00"/>
    <d v="2024-07-16T00:00:00"/>
  </r>
  <r>
    <n v="1297"/>
    <n v="215466"/>
    <s v="complete"/>
    <d v="2016-07-16T00:00:00"/>
    <s v="Emo_PS-28371-XL"/>
    <n v="400"/>
    <n v="1"/>
    <n v="400"/>
    <n v="100150479"/>
    <x v="0"/>
    <n v="0"/>
    <x v="0"/>
    <d v="2016-07-16T00:00:00"/>
    <s v="Net"/>
    <n v="400"/>
    <n v="2016"/>
    <n v="7"/>
    <d v="2016-07-01T00:00:00"/>
    <d v="2024-07-16T00:00:00"/>
  </r>
  <r>
    <n v="932"/>
    <n v="213825"/>
    <s v="complete"/>
    <d v="2016-07-12T00:00:00"/>
    <s v="J&amp;J_JJNR32"/>
    <n v="399"/>
    <n v="1"/>
    <n v="399"/>
    <n v="100149235"/>
    <x v="2"/>
    <n v="0"/>
    <x v="0"/>
    <d v="2016-07-12T00:00:00"/>
    <s v="Net"/>
    <n v="399"/>
    <n v="2016"/>
    <n v="7"/>
    <d v="2016-07-01T00:00:00"/>
    <d v="2024-07-16T00:00:00"/>
  </r>
  <r>
    <n v="1074"/>
    <n v="214334"/>
    <s v="complete"/>
    <d v="2016-07-14T00:00:00"/>
    <s v="J&amp;J_JJNR26"/>
    <n v="399"/>
    <n v="1"/>
    <n v="399"/>
    <n v="100149567"/>
    <x v="2"/>
    <n v="0"/>
    <x v="0"/>
    <d v="2016-07-14T00:00:00"/>
    <s v="Net"/>
    <n v="399"/>
    <n v="2016"/>
    <n v="7"/>
    <d v="2016-07-01T00:00:00"/>
    <d v="2024-07-16T00:00:00"/>
  </r>
  <r>
    <n v="292"/>
    <n v="215711"/>
    <s v="complete"/>
    <d v="2016-07-18T00:00:00"/>
    <s v="J&amp;J_JJNR5"/>
    <n v="399"/>
    <n v="1"/>
    <n v="399"/>
    <n v="100150646"/>
    <x v="2"/>
    <n v="0"/>
    <x v="3"/>
    <d v="2016-07-18T00:00:00"/>
    <s v="Net"/>
    <n v="399"/>
    <n v="2016"/>
    <n v="7"/>
    <d v="2016-07-01T00:00:00"/>
    <d v="2024-07-16T00:00:00"/>
  </r>
  <r>
    <n v="806"/>
    <n v="215063"/>
    <s v="complete"/>
    <d v="2016-07-15T00:00:00"/>
    <s v="Emo_HST-28676-XL"/>
    <n v="199"/>
    <n v="2"/>
    <n v="398"/>
    <n v="100150169"/>
    <x v="0"/>
    <n v="0"/>
    <x v="0"/>
    <d v="2016-07-15T00:00:00"/>
    <s v="Net"/>
    <n v="398"/>
    <n v="2016"/>
    <n v="7"/>
    <d v="2016-07-01T00:00:00"/>
    <d v="2024-07-16T00:00:00"/>
  </r>
  <r>
    <n v="583"/>
    <n v="213010"/>
    <s v="complete"/>
    <d v="2016-07-08T00:00:00"/>
    <s v="Emo_HST-28676-XL"/>
    <n v="199"/>
    <n v="2"/>
    <n v="398"/>
    <n v="100148662"/>
    <x v="0"/>
    <n v="0"/>
    <x v="0"/>
    <d v="2016-07-08T00:00:00"/>
    <s v="Net"/>
    <n v="398"/>
    <n v="2016"/>
    <n v="7"/>
    <d v="2016-07-01T00:00:00"/>
    <d v="2024-07-16T00:00:00"/>
  </r>
  <r>
    <n v="66"/>
    <n v="213425"/>
    <s v="complete"/>
    <d v="2016-07-11T00:00:00"/>
    <s v="J&amp;J_JJFC-012"/>
    <n v="395"/>
    <n v="1"/>
    <n v="395"/>
    <n v="100148927"/>
    <x v="2"/>
    <n v="0"/>
    <x v="0"/>
    <d v="2016-07-11T00:00:00"/>
    <s v="Net"/>
    <n v="395"/>
    <n v="2016"/>
    <n v="7"/>
    <d v="2016-07-01T00:00:00"/>
    <d v="2024-07-16T00:00:00"/>
  </r>
  <r>
    <n v="66"/>
    <n v="213427"/>
    <s v="complete"/>
    <d v="2016-07-11T00:00:00"/>
    <s v="J&amp;J_JJFC-004"/>
    <n v="395"/>
    <n v="1"/>
    <n v="395"/>
    <n v="100148929"/>
    <x v="2"/>
    <n v="0"/>
    <x v="0"/>
    <d v="2016-07-11T00:00:00"/>
    <s v="Net"/>
    <n v="395"/>
    <n v="2016"/>
    <n v="7"/>
    <d v="2016-07-01T00:00:00"/>
    <d v="2024-07-16T00:00:00"/>
  </r>
  <r>
    <n v="113"/>
    <n v="211695"/>
    <s v="complete"/>
    <d v="2016-07-01T00:00:00"/>
    <s v="sapil_Sapil Nancy Women 200ML"/>
    <n v="375"/>
    <n v="1"/>
    <n v="375"/>
    <n v="100147860"/>
    <x v="1"/>
    <n v="0"/>
    <x v="3"/>
    <d v="2016-07-01T00:00:00"/>
    <s v="Net"/>
    <n v="375"/>
    <n v="2016"/>
    <n v="7"/>
    <d v="2016-07-01T00:00:00"/>
    <d v="2024-07-16T00:00:00"/>
  </r>
  <r>
    <n v="145"/>
    <n v="211635"/>
    <s v="complete"/>
    <d v="2016-07-01T00:00:00"/>
    <s v="Rajesh_Green Ben 10 Educational Computer"/>
    <n v="670"/>
    <n v="1"/>
    <n v="370"/>
    <n v="100147823"/>
    <x v="2"/>
    <n v="300"/>
    <x v="0"/>
    <d v="2016-07-01T00:00:00"/>
    <s v="Net"/>
    <n v="670"/>
    <n v="2016"/>
    <n v="7"/>
    <d v="2016-07-01T00:00:00"/>
    <d v="2024-07-16T00:00:00"/>
  </r>
  <r>
    <n v="407"/>
    <n v="212358"/>
    <s v="complete"/>
    <d v="2016-07-04T00:00:00"/>
    <s v="Rajesh_Pink Dora Electric Piano Keyboard"/>
    <n v="865"/>
    <n v="1"/>
    <n v="365"/>
    <n v="100148237"/>
    <x v="2"/>
    <n v="500"/>
    <x v="0"/>
    <d v="2016-07-04T00:00:00"/>
    <s v="Net"/>
    <n v="865"/>
    <n v="2016"/>
    <n v="7"/>
    <d v="2016-07-01T00:00:00"/>
    <d v="2024-07-16T00:00:00"/>
  </r>
  <r>
    <n v="964"/>
    <n v="213909"/>
    <s v="complete"/>
    <d v="2016-07-13T00:00:00"/>
    <s v="kcc_Paradise Perfumed Talcum Powder-200gm"/>
    <n v="143"/>
    <n v="1"/>
    <n v="360"/>
    <n v="100149286"/>
    <x v="1"/>
    <n v="0"/>
    <x v="0"/>
    <d v="2016-07-13T00:00:00"/>
    <s v="Net"/>
    <n v="143"/>
    <n v="2016"/>
    <n v="7"/>
    <d v="2016-07-01T00:00:00"/>
    <d v="2024-07-16T00:00:00"/>
  </r>
  <r>
    <n v="964"/>
    <n v="213911"/>
    <s v="complete"/>
    <d v="2016-07-13T00:00:00"/>
    <s v="kcc_Xtreme Horizon Men Shower Gel"/>
    <n v="143"/>
    <n v="1"/>
    <n v="360"/>
    <n v="100149286"/>
    <x v="1"/>
    <n v="0"/>
    <x v="0"/>
    <d v="2016-07-13T00:00:00"/>
    <s v="Net"/>
    <n v="143"/>
    <n v="2016"/>
    <n v="7"/>
    <d v="2016-07-01T00:00:00"/>
    <d v="2024-07-16T00:00:00"/>
  </r>
  <r>
    <n v="114"/>
    <n v="216149"/>
    <s v="complete"/>
    <d v="2016-07-19T00:00:00"/>
    <s v="kcc_krone deal"/>
    <n v="360"/>
    <n v="1"/>
    <n v="360"/>
    <n v="100150984"/>
    <x v="1"/>
    <n v="0"/>
    <x v="0"/>
    <d v="2016-07-19T00:00:00"/>
    <s v="Net"/>
    <n v="360"/>
    <n v="2016"/>
    <n v="7"/>
    <d v="2016-07-01T00:00:00"/>
    <d v="2024-07-16T00:00:00"/>
  </r>
  <r>
    <n v="114"/>
    <n v="216167"/>
    <s v="complete"/>
    <d v="2016-07-19T00:00:00"/>
    <s v="kcc_krone deal"/>
    <n v="360"/>
    <n v="1"/>
    <n v="360"/>
    <n v="100150998"/>
    <x v="1"/>
    <n v="0"/>
    <x v="0"/>
    <d v="2016-07-19T00:00:00"/>
    <s v="Net"/>
    <n v="360"/>
    <n v="2016"/>
    <n v="7"/>
    <d v="2016-07-01T00:00:00"/>
    <d v="2024-07-16T00:00:00"/>
  </r>
  <r>
    <n v="986"/>
    <n v="213979"/>
    <s v="complete"/>
    <d v="2016-07-13T00:00:00"/>
    <s v="kcc_krone deal"/>
    <n v="360"/>
    <n v="1"/>
    <n v="360"/>
    <n v="100149324"/>
    <x v="1"/>
    <n v="0"/>
    <x v="1"/>
    <d v="2016-07-13T00:00:00"/>
    <s v="Net"/>
    <n v="360"/>
    <n v="2016"/>
    <n v="7"/>
    <d v="2016-07-01T00:00:00"/>
    <d v="2024-07-16T00:00:00"/>
  </r>
  <r>
    <n v="806"/>
    <n v="216128"/>
    <s v="complete"/>
    <d v="2016-07-19T00:00:00"/>
    <s v="kcc_krone deal"/>
    <n v="360"/>
    <n v="1"/>
    <n v="360"/>
    <n v="100150966"/>
    <x v="1"/>
    <n v="0"/>
    <x v="0"/>
    <d v="2016-07-19T00:00:00"/>
    <s v="Net"/>
    <n v="360"/>
    <n v="2016"/>
    <n v="7"/>
    <d v="2016-07-01T00:00:00"/>
    <d v="2024-07-16T00:00:00"/>
  </r>
  <r>
    <n v="806"/>
    <n v="216100"/>
    <s v="complete"/>
    <d v="2016-07-19T00:00:00"/>
    <s v="kcc_krone deal"/>
    <n v="360"/>
    <n v="1"/>
    <n v="360"/>
    <n v="100150947"/>
    <x v="1"/>
    <n v="0"/>
    <x v="0"/>
    <d v="2016-07-19T00:00:00"/>
    <s v="Net"/>
    <n v="360"/>
    <n v="2016"/>
    <n v="7"/>
    <d v="2016-07-01T00:00:00"/>
    <d v="2024-07-16T00:00:00"/>
  </r>
  <r>
    <n v="964"/>
    <n v="213912"/>
    <s v="complete"/>
    <d v="2016-07-13T00:00:00"/>
    <s v="kcc_Harmony Perfumed Talcum Powder-100gm"/>
    <n v="74"/>
    <n v="1"/>
    <n v="360"/>
    <n v="100149286"/>
    <x v="1"/>
    <n v="0"/>
    <x v="0"/>
    <d v="2016-07-13T00:00:00"/>
    <s v="Net"/>
    <n v="74"/>
    <n v="2016"/>
    <n v="7"/>
    <d v="2016-07-01T00:00:00"/>
    <d v="2024-07-16T00:00:00"/>
  </r>
  <r>
    <n v="35"/>
    <n v="213820"/>
    <s v="complete"/>
    <d v="2016-07-12T00:00:00"/>
    <s v="kcc_krone deal"/>
    <n v="360"/>
    <n v="1"/>
    <n v="360"/>
    <n v="100149230"/>
    <x v="1"/>
    <n v="0"/>
    <x v="0"/>
    <d v="2016-07-12T00:00:00"/>
    <s v="Net"/>
    <n v="360"/>
    <n v="2016"/>
    <n v="7"/>
    <d v="2016-07-01T00:00:00"/>
    <d v="2024-07-16T00:00:00"/>
  </r>
  <r>
    <n v="806"/>
    <n v="215188"/>
    <s v="complete"/>
    <d v="2016-07-15T00:00:00"/>
    <s v="kcc_krone deal"/>
    <n v="360"/>
    <n v="1"/>
    <n v="360"/>
    <n v="100150261"/>
    <x v="1"/>
    <n v="0"/>
    <x v="0"/>
    <d v="2016-07-15T00:00:00"/>
    <s v="Net"/>
    <n v="360"/>
    <n v="2016"/>
    <n v="7"/>
    <d v="2016-07-01T00:00:00"/>
    <d v="2024-07-16T00:00:00"/>
  </r>
  <r>
    <n v="820"/>
    <n v="216475"/>
    <s v="complete"/>
    <d v="2016-07-20T00:00:00"/>
    <s v="kcc_krone deal"/>
    <n v="360"/>
    <n v="1"/>
    <n v="360"/>
    <n v="100151223"/>
    <x v="1"/>
    <n v="0"/>
    <x v="0"/>
    <d v="2016-07-20T00:00:00"/>
    <s v="Net"/>
    <n v="360"/>
    <n v="2016"/>
    <n v="7"/>
    <d v="2016-07-01T00:00:00"/>
    <d v="2024-07-16T00:00:00"/>
  </r>
  <r>
    <n v="930"/>
    <n v="213819"/>
    <s v="complete"/>
    <d v="2016-07-12T00:00:00"/>
    <s v="kcc_krone deal"/>
    <n v="360"/>
    <n v="1"/>
    <n v="360"/>
    <n v="100149229"/>
    <x v="1"/>
    <n v="0"/>
    <x v="0"/>
    <d v="2016-07-12T00:00:00"/>
    <s v="Net"/>
    <n v="360"/>
    <n v="2016"/>
    <n v="7"/>
    <d v="2016-07-01T00:00:00"/>
    <d v="2024-07-16T00:00:00"/>
  </r>
  <r>
    <n v="35"/>
    <n v="215814"/>
    <s v="complete"/>
    <d v="2016-07-18T00:00:00"/>
    <s v="kcc_krone deal"/>
    <n v="360"/>
    <n v="1"/>
    <n v="360"/>
    <n v="100150725"/>
    <x v="1"/>
    <n v="0"/>
    <x v="0"/>
    <d v="2016-07-18T00:00:00"/>
    <s v="Net"/>
    <n v="360"/>
    <n v="2016"/>
    <n v="7"/>
    <d v="2016-07-01T00:00:00"/>
    <d v="2024-07-16T00:00:00"/>
  </r>
  <r>
    <n v="813"/>
    <n v="213874"/>
    <s v="complete"/>
    <d v="2016-07-12T00:00:00"/>
    <s v="kcc_krone deal"/>
    <n v="360"/>
    <n v="1"/>
    <n v="360"/>
    <n v="100149272"/>
    <x v="1"/>
    <n v="0"/>
    <x v="0"/>
    <d v="2016-07-12T00:00:00"/>
    <s v="Net"/>
    <n v="360"/>
    <n v="2016"/>
    <n v="7"/>
    <d v="2016-07-01T00:00:00"/>
    <d v="2024-07-16T00:00:00"/>
  </r>
  <r>
    <n v="35"/>
    <n v="216151"/>
    <s v="complete"/>
    <d v="2016-07-19T00:00:00"/>
    <s v="kcc_krone deal"/>
    <n v="360"/>
    <n v="1"/>
    <n v="360"/>
    <n v="100150986"/>
    <x v="1"/>
    <n v="0"/>
    <x v="0"/>
    <d v="2016-07-19T00:00:00"/>
    <s v="Net"/>
    <n v="360"/>
    <n v="2016"/>
    <n v="7"/>
    <d v="2016-07-01T00:00:00"/>
    <d v="2024-07-16T00:00:00"/>
  </r>
  <r>
    <n v="806"/>
    <n v="213831"/>
    <s v="complete"/>
    <d v="2016-07-12T00:00:00"/>
    <s v="kcc_krone deal"/>
    <n v="360"/>
    <n v="1"/>
    <n v="360"/>
    <n v="100149240"/>
    <x v="1"/>
    <n v="0"/>
    <x v="0"/>
    <d v="2016-07-12T00:00:00"/>
    <s v="Net"/>
    <n v="360"/>
    <n v="2016"/>
    <n v="7"/>
    <d v="2016-07-01T00:00:00"/>
    <d v="2024-07-16T00:00:00"/>
  </r>
  <r>
    <n v="114"/>
    <n v="213834"/>
    <s v="complete"/>
    <d v="2016-07-12T00:00:00"/>
    <s v="kcc_krone deal"/>
    <n v="360"/>
    <n v="1"/>
    <n v="360"/>
    <n v="100149242"/>
    <x v="1"/>
    <n v="0"/>
    <x v="0"/>
    <d v="2016-07-12T00:00:00"/>
    <s v="Net"/>
    <n v="360"/>
    <n v="2016"/>
    <n v="7"/>
    <d v="2016-07-01T00:00:00"/>
    <d v="2024-07-16T00:00:00"/>
  </r>
  <r>
    <n v="114"/>
    <n v="216183"/>
    <s v="complete"/>
    <d v="2016-07-19T00:00:00"/>
    <s v="kcc_krone deal"/>
    <n v="360"/>
    <n v="1"/>
    <n v="360"/>
    <n v="100151013"/>
    <x v="1"/>
    <n v="0"/>
    <x v="0"/>
    <d v="2016-07-19T00:00:00"/>
    <s v="Net"/>
    <n v="360"/>
    <n v="2016"/>
    <n v="7"/>
    <d v="2016-07-01T00:00:00"/>
    <d v="2024-07-16T00:00:00"/>
  </r>
  <r>
    <n v="806"/>
    <n v="216185"/>
    <s v="complete"/>
    <d v="2016-07-19T00:00:00"/>
    <s v="kcc_krone deal"/>
    <n v="360"/>
    <n v="1"/>
    <n v="360"/>
    <n v="100151015"/>
    <x v="1"/>
    <n v="0"/>
    <x v="0"/>
    <d v="2016-07-19T00:00:00"/>
    <s v="Net"/>
    <n v="360"/>
    <n v="2016"/>
    <n v="7"/>
    <d v="2016-07-01T00:00:00"/>
    <d v="2024-07-16T00:00:00"/>
  </r>
  <r>
    <n v="58"/>
    <n v="216454"/>
    <s v="complete"/>
    <d v="2016-07-20T00:00:00"/>
    <s v="kcc_krone deal"/>
    <n v="360"/>
    <n v="1"/>
    <n v="360"/>
    <n v="100151204"/>
    <x v="1"/>
    <n v="0"/>
    <x v="0"/>
    <d v="2016-07-20T00:00:00"/>
    <s v="Net"/>
    <n v="360"/>
    <n v="2016"/>
    <n v="7"/>
    <d v="2016-07-01T00:00:00"/>
    <d v="2024-07-16T00:00:00"/>
  </r>
  <r>
    <n v="820"/>
    <n v="214036"/>
    <s v="complete"/>
    <d v="2016-07-13T00:00:00"/>
    <s v="kcc_krone deal"/>
    <n v="360"/>
    <n v="1"/>
    <n v="360"/>
    <n v="100149374"/>
    <x v="1"/>
    <n v="0"/>
    <x v="0"/>
    <d v="2016-07-13T00:00:00"/>
    <s v="Net"/>
    <n v="360"/>
    <n v="2016"/>
    <n v="7"/>
    <d v="2016-07-01T00:00:00"/>
    <d v="2024-07-16T00:00:00"/>
  </r>
  <r>
    <n v="58"/>
    <n v="216455"/>
    <s v="complete"/>
    <d v="2016-07-20T00:00:00"/>
    <s v="kcc_krone deal"/>
    <n v="360"/>
    <n v="1"/>
    <n v="360"/>
    <n v="100151205"/>
    <x v="1"/>
    <n v="0"/>
    <x v="0"/>
    <d v="2016-07-20T00:00:00"/>
    <s v="Net"/>
    <n v="360"/>
    <n v="2016"/>
    <n v="7"/>
    <d v="2016-07-01T00:00:00"/>
    <d v="2024-07-16T00:00:00"/>
  </r>
  <r>
    <n v="806"/>
    <n v="215987"/>
    <s v="complete"/>
    <d v="2016-07-18T00:00:00"/>
    <s v="kcc_krone deal"/>
    <n v="360"/>
    <n v="1"/>
    <n v="360"/>
    <n v="100150864"/>
    <x v="1"/>
    <n v="0"/>
    <x v="0"/>
    <d v="2016-07-18T00:00:00"/>
    <s v="Net"/>
    <n v="360"/>
    <n v="2016"/>
    <n v="7"/>
    <d v="2016-07-01T00:00:00"/>
    <d v="2024-07-16T00:00:00"/>
  </r>
  <r>
    <n v="36"/>
    <n v="216451"/>
    <s v="complete"/>
    <d v="2016-07-20T00:00:00"/>
    <s v="kcc_krone deal"/>
    <n v="360"/>
    <n v="1"/>
    <n v="360"/>
    <n v="100151201"/>
    <x v="1"/>
    <n v="0"/>
    <x v="0"/>
    <d v="2016-07-20T00:00:00"/>
    <s v="Net"/>
    <n v="360"/>
    <n v="2016"/>
    <n v="7"/>
    <d v="2016-07-01T00:00:00"/>
    <d v="2024-07-16T00:00:00"/>
  </r>
  <r>
    <n v="806"/>
    <n v="215830"/>
    <s v="complete"/>
    <d v="2016-07-18T00:00:00"/>
    <s v="kcc_krone deal"/>
    <n v="360"/>
    <n v="1"/>
    <n v="360"/>
    <n v="100150735"/>
    <x v="1"/>
    <n v="0"/>
    <x v="0"/>
    <d v="2016-07-18T00:00:00"/>
    <s v="Net"/>
    <n v="360"/>
    <n v="2016"/>
    <n v="7"/>
    <d v="2016-07-01T00:00:00"/>
    <d v="2024-07-16T00:00:00"/>
  </r>
  <r>
    <n v="820"/>
    <n v="215870"/>
    <s v="complete"/>
    <d v="2016-07-18T00:00:00"/>
    <s v="kcc_krone deal"/>
    <n v="360"/>
    <n v="1"/>
    <n v="360"/>
    <n v="100150763"/>
    <x v="1"/>
    <n v="0"/>
    <x v="0"/>
    <d v="2016-07-18T00:00:00"/>
    <s v="Net"/>
    <n v="360"/>
    <n v="2016"/>
    <n v="7"/>
    <d v="2016-07-01T00:00:00"/>
    <d v="2024-07-16T00:00:00"/>
  </r>
  <r>
    <n v="820"/>
    <n v="215982"/>
    <s v="complete"/>
    <d v="2016-07-18T00:00:00"/>
    <s v="kcc_krone deal"/>
    <n v="360"/>
    <n v="1"/>
    <n v="360"/>
    <n v="100150860"/>
    <x v="1"/>
    <n v="0"/>
    <x v="0"/>
    <d v="2016-07-18T00:00:00"/>
    <s v="Net"/>
    <n v="360"/>
    <n v="2016"/>
    <n v="7"/>
    <d v="2016-07-01T00:00:00"/>
    <d v="2024-07-16T00:00:00"/>
  </r>
  <r>
    <n v="820"/>
    <n v="215975"/>
    <s v="complete"/>
    <d v="2016-07-18T00:00:00"/>
    <s v="kcc_krone deal"/>
    <n v="360"/>
    <n v="1"/>
    <n v="360"/>
    <n v="100150854"/>
    <x v="1"/>
    <n v="0"/>
    <x v="0"/>
    <d v="2016-07-18T00:00:00"/>
    <s v="Net"/>
    <n v="360"/>
    <n v="2016"/>
    <n v="7"/>
    <d v="2016-07-01T00:00:00"/>
    <d v="2024-07-16T00:00:00"/>
  </r>
  <r>
    <n v="137"/>
    <n v="214000"/>
    <s v="complete"/>
    <d v="2016-07-13T00:00:00"/>
    <s v="kcc_krone deal"/>
    <n v="360"/>
    <n v="1"/>
    <n v="360"/>
    <n v="100149341"/>
    <x v="1"/>
    <n v="0"/>
    <x v="0"/>
    <d v="2016-07-13T00:00:00"/>
    <s v="Net"/>
    <n v="360"/>
    <n v="2016"/>
    <n v="7"/>
    <d v="2016-07-01T00:00:00"/>
    <d v="2024-07-16T00:00:00"/>
  </r>
  <r>
    <n v="820"/>
    <n v="214006"/>
    <s v="complete"/>
    <d v="2016-07-13T00:00:00"/>
    <s v="kcc_krone deal"/>
    <n v="360"/>
    <n v="1"/>
    <n v="360"/>
    <n v="100149346"/>
    <x v="1"/>
    <n v="0"/>
    <x v="0"/>
    <d v="2016-07-13T00:00:00"/>
    <s v="Net"/>
    <n v="360"/>
    <n v="2016"/>
    <n v="7"/>
    <d v="2016-07-01T00:00:00"/>
    <d v="2024-07-16T00:00:00"/>
  </r>
  <r>
    <n v="137"/>
    <n v="213999"/>
    <s v="complete"/>
    <d v="2016-07-13T00:00:00"/>
    <s v="kcc_krone deal"/>
    <n v="360"/>
    <n v="1"/>
    <n v="360"/>
    <n v="100149340"/>
    <x v="1"/>
    <n v="0"/>
    <x v="0"/>
    <d v="2016-07-13T00:00:00"/>
    <s v="Net"/>
    <n v="360"/>
    <n v="2016"/>
    <n v="7"/>
    <d v="2016-07-01T00:00:00"/>
    <d v="2024-07-16T00:00:00"/>
  </r>
  <r>
    <n v="230"/>
    <n v="213989"/>
    <s v="complete"/>
    <d v="2016-07-13T00:00:00"/>
    <s v="kcc_krone deal"/>
    <n v="360"/>
    <n v="1"/>
    <n v="360"/>
    <n v="100149333"/>
    <x v="1"/>
    <n v="0"/>
    <x v="3"/>
    <d v="2016-07-13T00:00:00"/>
    <s v="Net"/>
    <n v="360"/>
    <n v="2016"/>
    <n v="7"/>
    <d v="2016-07-01T00:00:00"/>
    <d v="2024-07-16T00:00:00"/>
  </r>
  <r>
    <n v="58"/>
    <n v="216089"/>
    <s v="complete"/>
    <d v="2016-07-19T00:00:00"/>
    <s v="kcc_krone deal"/>
    <n v="360"/>
    <n v="1"/>
    <n v="360"/>
    <n v="100150937"/>
    <x v="1"/>
    <n v="0"/>
    <x v="0"/>
    <d v="2016-07-19T00:00:00"/>
    <s v="Net"/>
    <n v="360"/>
    <n v="2016"/>
    <n v="7"/>
    <d v="2016-07-01T00:00:00"/>
    <d v="2024-07-16T00:00:00"/>
  </r>
  <r>
    <n v="820"/>
    <n v="214007"/>
    <s v="complete"/>
    <d v="2016-07-13T00:00:00"/>
    <s v="kcc_krone deal"/>
    <n v="360"/>
    <n v="1"/>
    <n v="360"/>
    <n v="100149347"/>
    <x v="1"/>
    <n v="0"/>
    <x v="0"/>
    <d v="2016-07-13T00:00:00"/>
    <s v="Net"/>
    <n v="360"/>
    <n v="2016"/>
    <n v="7"/>
    <d v="2016-07-01T00:00:00"/>
    <d v="2024-07-16T00:00:00"/>
  </r>
  <r>
    <n v="820"/>
    <n v="214034"/>
    <s v="complete"/>
    <d v="2016-07-13T00:00:00"/>
    <s v="kcc_krone deal"/>
    <n v="360"/>
    <n v="1"/>
    <n v="360"/>
    <n v="100149372"/>
    <x v="1"/>
    <n v="0"/>
    <x v="0"/>
    <d v="2016-07-13T00:00:00"/>
    <s v="Net"/>
    <n v="360"/>
    <n v="2016"/>
    <n v="7"/>
    <d v="2016-07-01T00:00:00"/>
    <d v="2024-07-16T00:00:00"/>
  </r>
  <r>
    <n v="820"/>
    <n v="214035"/>
    <s v="complete"/>
    <d v="2016-07-13T00:00:00"/>
    <s v="kcc_krone deal"/>
    <n v="360"/>
    <n v="1"/>
    <n v="360"/>
    <n v="100149373"/>
    <x v="1"/>
    <n v="0"/>
    <x v="0"/>
    <d v="2016-07-13T00:00:00"/>
    <s v="Net"/>
    <n v="360"/>
    <n v="2016"/>
    <n v="7"/>
    <d v="2016-07-01T00:00:00"/>
    <d v="2024-07-16T00:00:00"/>
  </r>
  <r>
    <n v="820"/>
    <n v="214033"/>
    <s v="complete"/>
    <d v="2016-07-13T00:00:00"/>
    <s v="kcc_krone deal"/>
    <n v="360"/>
    <n v="1"/>
    <n v="360"/>
    <n v="100149371"/>
    <x v="1"/>
    <n v="0"/>
    <x v="0"/>
    <d v="2016-07-13T00:00:00"/>
    <s v="Net"/>
    <n v="360"/>
    <n v="2016"/>
    <n v="7"/>
    <d v="2016-07-01T00:00:00"/>
    <d v="2024-07-16T00:00:00"/>
  </r>
  <r>
    <n v="820"/>
    <n v="214008"/>
    <s v="complete"/>
    <d v="2016-07-13T00:00:00"/>
    <s v="kcc_krone deal"/>
    <n v="360"/>
    <n v="1"/>
    <n v="360"/>
    <n v="100149348"/>
    <x v="1"/>
    <n v="0"/>
    <x v="0"/>
    <d v="2016-07-13T00:00:00"/>
    <s v="Net"/>
    <n v="360"/>
    <n v="2016"/>
    <n v="7"/>
    <d v="2016-07-01T00:00:00"/>
    <d v="2024-07-16T00:00:00"/>
  </r>
  <r>
    <n v="58"/>
    <n v="216456"/>
    <s v="complete"/>
    <d v="2016-07-20T00:00:00"/>
    <s v="kcc_krone deal"/>
    <n v="360"/>
    <n v="1"/>
    <n v="360"/>
    <n v="100151206"/>
    <x v="1"/>
    <n v="0"/>
    <x v="0"/>
    <d v="2016-07-20T00:00:00"/>
    <s v="Net"/>
    <n v="360"/>
    <n v="2016"/>
    <n v="7"/>
    <d v="2016-07-01T00:00:00"/>
    <d v="2024-07-16T00:00:00"/>
  </r>
  <r>
    <n v="820"/>
    <n v="215362"/>
    <s v="complete"/>
    <d v="2016-07-16T00:00:00"/>
    <s v="kcc_krone deal"/>
    <n v="360"/>
    <n v="1"/>
    <n v="360"/>
    <n v="100150392"/>
    <x v="1"/>
    <n v="0"/>
    <x v="0"/>
    <d v="2016-07-16T00:00:00"/>
    <s v="Net"/>
    <n v="360"/>
    <n v="2016"/>
    <n v="7"/>
    <d v="2016-07-01T00:00:00"/>
    <d v="2024-07-16T00:00:00"/>
  </r>
  <r>
    <n v="1169"/>
    <n v="214893"/>
    <s v="complete"/>
    <d v="2016-07-15T00:00:00"/>
    <s v="kcc_krone deal"/>
    <n v="360"/>
    <n v="1"/>
    <n v="360"/>
    <n v="100150032"/>
    <x v="1"/>
    <n v="0"/>
    <x v="0"/>
    <d v="2016-07-15T00:00:00"/>
    <s v="Net"/>
    <n v="360"/>
    <n v="2016"/>
    <n v="7"/>
    <d v="2016-07-01T00:00:00"/>
    <d v="2024-07-16T00:00:00"/>
  </r>
  <r>
    <n v="163"/>
    <n v="214895"/>
    <s v="complete"/>
    <d v="2016-07-15T00:00:00"/>
    <s v="kcc_krone deal"/>
    <n v="360"/>
    <n v="1"/>
    <n v="360"/>
    <n v="100150034"/>
    <x v="1"/>
    <n v="0"/>
    <x v="0"/>
    <d v="2016-07-15T00:00:00"/>
    <s v="Net"/>
    <n v="360"/>
    <n v="2016"/>
    <n v="7"/>
    <d v="2016-07-01T00:00:00"/>
    <d v="2024-07-16T00:00:00"/>
  </r>
  <r>
    <n v="1165"/>
    <n v="214867"/>
    <s v="complete"/>
    <d v="2016-07-15T00:00:00"/>
    <s v="kcc_krone deal"/>
    <n v="360"/>
    <n v="1"/>
    <n v="360"/>
    <n v="100150012"/>
    <x v="1"/>
    <n v="0"/>
    <x v="0"/>
    <d v="2016-07-15T00:00:00"/>
    <s v="Net"/>
    <n v="360"/>
    <n v="2016"/>
    <n v="7"/>
    <d v="2016-07-01T00:00:00"/>
    <d v="2024-07-16T00:00:00"/>
  </r>
  <r>
    <n v="58"/>
    <n v="214873"/>
    <s v="complete"/>
    <d v="2016-07-15T00:00:00"/>
    <s v="kcc_krone deal"/>
    <n v="360"/>
    <n v="1"/>
    <n v="360"/>
    <n v="100150017"/>
    <x v="1"/>
    <n v="0"/>
    <x v="0"/>
    <d v="2016-07-15T00:00:00"/>
    <s v="Net"/>
    <n v="360"/>
    <n v="2016"/>
    <n v="7"/>
    <d v="2016-07-01T00:00:00"/>
    <d v="2024-07-16T00:00:00"/>
  </r>
  <r>
    <n v="58"/>
    <n v="214874"/>
    <s v="complete"/>
    <d v="2016-07-15T00:00:00"/>
    <s v="kcc_krone deal"/>
    <n v="360"/>
    <n v="1"/>
    <n v="360"/>
    <n v="100150018"/>
    <x v="1"/>
    <n v="0"/>
    <x v="0"/>
    <d v="2016-07-15T00:00:00"/>
    <s v="Net"/>
    <n v="360"/>
    <n v="2016"/>
    <n v="7"/>
    <d v="2016-07-01T00:00:00"/>
    <d v="2024-07-16T00:00:00"/>
  </r>
  <r>
    <n v="1274"/>
    <n v="215345"/>
    <s v="complete"/>
    <d v="2016-07-16T00:00:00"/>
    <s v="kcc_krone deal"/>
    <n v="360"/>
    <n v="1"/>
    <n v="360"/>
    <n v="100150380"/>
    <x v="1"/>
    <n v="0"/>
    <x v="0"/>
    <d v="2016-07-16T00:00:00"/>
    <s v="Net"/>
    <n v="360"/>
    <n v="2016"/>
    <n v="7"/>
    <d v="2016-07-01T00:00:00"/>
    <d v="2024-07-16T00:00:00"/>
  </r>
  <r>
    <n v="806"/>
    <n v="214941"/>
    <s v="complete"/>
    <d v="2016-07-15T00:00:00"/>
    <s v="kcc_krone deal"/>
    <n v="360"/>
    <n v="1"/>
    <n v="360"/>
    <n v="100150067"/>
    <x v="1"/>
    <n v="0"/>
    <x v="0"/>
    <d v="2016-07-15T00:00:00"/>
    <s v="Net"/>
    <n v="360"/>
    <n v="2016"/>
    <n v="7"/>
    <d v="2016-07-01T00:00:00"/>
    <d v="2024-07-16T00:00:00"/>
  </r>
  <r>
    <n v="1272"/>
    <n v="215342"/>
    <s v="complete"/>
    <d v="2016-07-16T00:00:00"/>
    <s v="kcc_krone deal"/>
    <n v="360"/>
    <n v="1"/>
    <n v="360"/>
    <n v="100150377"/>
    <x v="1"/>
    <n v="0"/>
    <x v="0"/>
    <d v="2016-07-16T00:00:00"/>
    <s v="Net"/>
    <n v="360"/>
    <n v="2016"/>
    <n v="7"/>
    <d v="2016-07-01T00:00:00"/>
    <d v="2024-07-16T00:00:00"/>
  </r>
  <r>
    <n v="163"/>
    <n v="214896"/>
    <s v="complete"/>
    <d v="2016-07-15T00:00:00"/>
    <s v="kcc_krone deal"/>
    <n v="360"/>
    <n v="1"/>
    <n v="360"/>
    <n v="100150035"/>
    <x v="1"/>
    <n v="0"/>
    <x v="0"/>
    <d v="2016-07-15T00:00:00"/>
    <s v="Net"/>
    <n v="360"/>
    <n v="2016"/>
    <n v="7"/>
    <d v="2016-07-01T00:00:00"/>
    <d v="2024-07-16T00:00:00"/>
  </r>
  <r>
    <n v="33"/>
    <n v="214917"/>
    <s v="complete"/>
    <d v="2016-07-15T00:00:00"/>
    <s v="kcc_krone deal"/>
    <n v="360"/>
    <n v="1"/>
    <n v="360"/>
    <n v="100150049"/>
    <x v="1"/>
    <n v="0"/>
    <x v="0"/>
    <d v="2016-07-15T00:00:00"/>
    <s v="Net"/>
    <n v="360"/>
    <n v="2016"/>
    <n v="7"/>
    <d v="2016-07-01T00:00:00"/>
    <d v="2024-07-16T00:00:00"/>
  </r>
  <r>
    <n v="33"/>
    <n v="214918"/>
    <s v="complete"/>
    <d v="2016-07-15T00:00:00"/>
    <s v="kcc_krone deal"/>
    <n v="360"/>
    <n v="1"/>
    <n v="360"/>
    <n v="100150050"/>
    <x v="1"/>
    <n v="0"/>
    <x v="0"/>
    <d v="2016-07-15T00:00:00"/>
    <s v="Net"/>
    <n v="360"/>
    <n v="2016"/>
    <n v="7"/>
    <d v="2016-07-01T00:00:00"/>
    <d v="2024-07-16T00:00:00"/>
  </r>
  <r>
    <n v="1290"/>
    <n v="215439"/>
    <s v="complete"/>
    <d v="2016-07-16T00:00:00"/>
    <s v="kcc_krone deal"/>
    <n v="360"/>
    <n v="1"/>
    <n v="360"/>
    <n v="100150456"/>
    <x v="1"/>
    <n v="0"/>
    <x v="0"/>
    <d v="2016-07-16T00:00:00"/>
    <s v="Net"/>
    <n v="360"/>
    <n v="2016"/>
    <n v="7"/>
    <d v="2016-07-01T00:00:00"/>
    <d v="2024-07-16T00:00:00"/>
  </r>
  <r>
    <n v="806"/>
    <n v="215434"/>
    <s v="complete"/>
    <d v="2016-07-16T00:00:00"/>
    <s v="kcc_krone deal"/>
    <n v="360"/>
    <n v="1"/>
    <n v="360"/>
    <n v="100150452"/>
    <x v="1"/>
    <n v="0"/>
    <x v="0"/>
    <d v="2016-07-16T00:00:00"/>
    <s v="Net"/>
    <n v="360"/>
    <n v="2016"/>
    <n v="7"/>
    <d v="2016-07-01T00:00:00"/>
    <d v="2024-07-16T00:00:00"/>
  </r>
  <r>
    <n v="806"/>
    <n v="215427"/>
    <s v="complete"/>
    <d v="2016-07-16T00:00:00"/>
    <s v="kcc_krone deal"/>
    <n v="360"/>
    <n v="1"/>
    <n v="360"/>
    <n v="100150445"/>
    <x v="1"/>
    <n v="0"/>
    <x v="0"/>
    <d v="2016-07-16T00:00:00"/>
    <s v="Net"/>
    <n v="360"/>
    <n v="2016"/>
    <n v="7"/>
    <d v="2016-07-01T00:00:00"/>
    <d v="2024-07-16T00:00:00"/>
  </r>
  <r>
    <n v="820"/>
    <n v="215450"/>
    <s v="complete"/>
    <d v="2016-07-16T00:00:00"/>
    <s v="kcc_krone deal"/>
    <n v="360"/>
    <n v="1"/>
    <n v="360"/>
    <n v="100150464"/>
    <x v="1"/>
    <n v="0"/>
    <x v="0"/>
    <d v="2016-07-16T00:00:00"/>
    <s v="Net"/>
    <n v="360"/>
    <n v="2016"/>
    <n v="7"/>
    <d v="2016-07-01T00:00:00"/>
    <d v="2024-07-16T00:00:00"/>
  </r>
  <r>
    <n v="806"/>
    <n v="215445"/>
    <s v="complete"/>
    <d v="2016-07-16T00:00:00"/>
    <s v="kcc_krone deal"/>
    <n v="360"/>
    <n v="1"/>
    <n v="360"/>
    <n v="100150460"/>
    <x v="1"/>
    <n v="0"/>
    <x v="0"/>
    <d v="2016-07-16T00:00:00"/>
    <s v="Net"/>
    <n v="360"/>
    <n v="2016"/>
    <n v="7"/>
    <d v="2016-07-01T00:00:00"/>
    <d v="2024-07-16T00:00:00"/>
  </r>
  <r>
    <n v="806"/>
    <n v="215444"/>
    <s v="complete"/>
    <d v="2016-07-16T00:00:00"/>
    <s v="kcc_krone deal"/>
    <n v="360"/>
    <n v="1"/>
    <n v="360"/>
    <n v="100150459"/>
    <x v="1"/>
    <n v="0"/>
    <x v="0"/>
    <d v="2016-07-16T00:00:00"/>
    <s v="Net"/>
    <n v="360"/>
    <n v="2016"/>
    <n v="7"/>
    <d v="2016-07-01T00:00:00"/>
    <d v="2024-07-16T00:00:00"/>
  </r>
  <r>
    <n v="806"/>
    <n v="215390"/>
    <s v="complete"/>
    <d v="2016-07-16T00:00:00"/>
    <s v="kcc_krone deal"/>
    <n v="360"/>
    <n v="1"/>
    <n v="360"/>
    <n v="100150414"/>
    <x v="1"/>
    <n v="0"/>
    <x v="0"/>
    <d v="2016-07-16T00:00:00"/>
    <s v="Net"/>
    <n v="360"/>
    <n v="2016"/>
    <n v="7"/>
    <d v="2016-07-01T00:00:00"/>
    <d v="2024-07-16T00:00:00"/>
  </r>
  <r>
    <n v="220"/>
    <n v="214865"/>
    <s v="complete"/>
    <d v="2016-07-15T00:00:00"/>
    <s v="kcc_krone deal"/>
    <n v="360"/>
    <n v="1"/>
    <n v="360"/>
    <n v="100150010"/>
    <x v="1"/>
    <n v="0"/>
    <x v="0"/>
    <d v="2016-07-15T00:00:00"/>
    <s v="Net"/>
    <n v="360"/>
    <n v="2016"/>
    <n v="7"/>
    <d v="2016-07-01T00:00:00"/>
    <d v="2024-07-16T00:00:00"/>
  </r>
  <r>
    <n v="35"/>
    <n v="214866"/>
    <s v="complete"/>
    <d v="2016-07-15T00:00:00"/>
    <s v="kcc_krone deal"/>
    <n v="360"/>
    <n v="1"/>
    <n v="360"/>
    <n v="100150011"/>
    <x v="1"/>
    <n v="0"/>
    <x v="0"/>
    <d v="2016-07-15T00:00:00"/>
    <s v="Net"/>
    <n v="360"/>
    <n v="2016"/>
    <n v="7"/>
    <d v="2016-07-01T00:00:00"/>
    <d v="2024-07-16T00:00:00"/>
  </r>
  <r>
    <n v="820"/>
    <n v="216278"/>
    <s v="complete"/>
    <d v="2016-07-19T00:00:00"/>
    <s v="kcc_krone deal"/>
    <n v="360"/>
    <n v="1"/>
    <n v="360"/>
    <n v="100151080"/>
    <x v="1"/>
    <n v="0"/>
    <x v="0"/>
    <d v="2016-07-19T00:00:00"/>
    <s v="Net"/>
    <n v="360"/>
    <n v="2016"/>
    <n v="7"/>
    <d v="2016-07-01T00:00:00"/>
    <d v="2024-07-16T00:00:00"/>
  </r>
  <r>
    <n v="820"/>
    <n v="216281"/>
    <s v="complete"/>
    <d v="2016-07-19T00:00:00"/>
    <s v="kcc_krone deal"/>
    <n v="360"/>
    <n v="1"/>
    <n v="360"/>
    <n v="100151083"/>
    <x v="1"/>
    <n v="0"/>
    <x v="0"/>
    <d v="2016-07-19T00:00:00"/>
    <s v="Net"/>
    <n v="360"/>
    <n v="2016"/>
    <n v="7"/>
    <d v="2016-07-01T00:00:00"/>
    <d v="2024-07-16T00:00:00"/>
  </r>
  <r>
    <n v="806"/>
    <n v="215400"/>
    <s v="complete"/>
    <d v="2016-07-16T00:00:00"/>
    <s v="kcc_krone deal"/>
    <n v="360"/>
    <n v="1"/>
    <n v="360"/>
    <n v="100150420"/>
    <x v="1"/>
    <n v="0"/>
    <x v="0"/>
    <d v="2016-07-16T00:00:00"/>
    <s v="Net"/>
    <n v="360"/>
    <n v="2016"/>
    <n v="7"/>
    <d v="2016-07-01T00:00:00"/>
    <d v="2024-07-16T00:00:00"/>
  </r>
  <r>
    <n v="1271"/>
    <n v="215339"/>
    <s v="complete"/>
    <d v="2016-07-16T00:00:00"/>
    <s v="kcc_krone deal"/>
    <n v="360"/>
    <n v="1"/>
    <n v="360"/>
    <n v="100150375"/>
    <x v="1"/>
    <n v="0"/>
    <x v="0"/>
    <d v="2016-07-16T00:00:00"/>
    <s v="Net"/>
    <n v="360"/>
    <n v="2016"/>
    <n v="7"/>
    <d v="2016-07-01T00:00:00"/>
    <d v="2024-07-16T00:00:00"/>
  </r>
  <r>
    <n v="163"/>
    <n v="215243"/>
    <s v="complete"/>
    <d v="2016-07-15T00:00:00"/>
    <s v="kcc_active"/>
    <n v="180"/>
    <n v="2"/>
    <n v="360"/>
    <n v="100150301"/>
    <x v="1"/>
    <n v="0"/>
    <x v="0"/>
    <d v="2016-07-15T00:00:00"/>
    <s v="Net"/>
    <n v="360"/>
    <n v="2016"/>
    <n v="7"/>
    <d v="2016-07-01T00:00:00"/>
    <d v="2024-07-16T00:00:00"/>
  </r>
  <r>
    <n v="806"/>
    <n v="216312"/>
    <s v="complete"/>
    <d v="2016-07-19T00:00:00"/>
    <s v="kcc_krone deal"/>
    <n v="360"/>
    <n v="1"/>
    <n v="360"/>
    <n v="100151104"/>
    <x v="1"/>
    <n v="0"/>
    <x v="0"/>
    <d v="2016-07-19T00:00:00"/>
    <s v="Net"/>
    <n v="360"/>
    <n v="2016"/>
    <n v="7"/>
    <d v="2016-07-01T00:00:00"/>
    <d v="2024-07-16T00:00:00"/>
  </r>
  <r>
    <n v="806"/>
    <n v="215103"/>
    <s v="complete"/>
    <d v="2016-07-15T00:00:00"/>
    <s v="kcc_krone deal"/>
    <n v="360"/>
    <n v="1"/>
    <n v="360"/>
    <n v="100150181"/>
    <x v="1"/>
    <n v="0"/>
    <x v="0"/>
    <d v="2016-07-15T00:00:00"/>
    <s v="Net"/>
    <n v="360"/>
    <n v="2016"/>
    <n v="7"/>
    <d v="2016-07-01T00:00:00"/>
    <d v="2024-07-16T00:00:00"/>
  </r>
  <r>
    <n v="114"/>
    <n v="215051"/>
    <s v="complete"/>
    <d v="2016-07-15T00:00:00"/>
    <s v="kcc_krone deal"/>
    <n v="360"/>
    <n v="1"/>
    <n v="360"/>
    <n v="100150158"/>
    <x v="1"/>
    <n v="0"/>
    <x v="0"/>
    <d v="2016-07-15T00:00:00"/>
    <s v="Net"/>
    <n v="360"/>
    <n v="2016"/>
    <n v="7"/>
    <d v="2016-07-01T00:00:00"/>
    <d v="2024-07-16T00:00:00"/>
  </r>
  <r>
    <n v="806"/>
    <n v="215055"/>
    <s v="complete"/>
    <d v="2016-07-15T00:00:00"/>
    <s v="kcc_krone deal"/>
    <n v="360"/>
    <n v="1"/>
    <n v="360"/>
    <n v="100150161"/>
    <x v="1"/>
    <n v="0"/>
    <x v="0"/>
    <d v="2016-07-15T00:00:00"/>
    <s v="Net"/>
    <n v="360"/>
    <n v="2016"/>
    <n v="7"/>
    <d v="2016-07-01T00:00:00"/>
    <d v="2024-07-16T00:00:00"/>
  </r>
  <r>
    <n v="163"/>
    <n v="215062"/>
    <s v="complete"/>
    <d v="2016-07-15T00:00:00"/>
    <s v="kcc_krone deal"/>
    <n v="360"/>
    <n v="1"/>
    <n v="360"/>
    <n v="100150168"/>
    <x v="1"/>
    <n v="0"/>
    <x v="0"/>
    <d v="2016-07-15T00:00:00"/>
    <s v="Net"/>
    <n v="360"/>
    <n v="2016"/>
    <n v="7"/>
    <d v="2016-07-01T00:00:00"/>
    <d v="2024-07-16T00:00:00"/>
  </r>
  <r>
    <n v="806"/>
    <n v="215178"/>
    <s v="complete"/>
    <d v="2016-07-15T00:00:00"/>
    <s v="kcc_krone deal"/>
    <n v="360"/>
    <n v="1"/>
    <n v="360"/>
    <n v="100150254"/>
    <x v="1"/>
    <n v="0"/>
    <x v="0"/>
    <d v="2016-07-15T00:00:00"/>
    <s v="Net"/>
    <n v="360"/>
    <n v="2016"/>
    <n v="7"/>
    <d v="2016-07-01T00:00:00"/>
    <d v="2024-07-16T00:00:00"/>
  </r>
  <r>
    <n v="63"/>
    <n v="215181"/>
    <s v="complete"/>
    <d v="2016-07-15T00:00:00"/>
    <s v="kcc_krone deal"/>
    <n v="360"/>
    <n v="1"/>
    <n v="360"/>
    <n v="100150257"/>
    <x v="1"/>
    <n v="0"/>
    <x v="0"/>
    <d v="2016-07-15T00:00:00"/>
    <s v="Net"/>
    <n v="360"/>
    <n v="2016"/>
    <n v="7"/>
    <d v="2016-07-01T00:00:00"/>
    <d v="2024-07-16T00:00:00"/>
  </r>
  <r>
    <n v="1169"/>
    <n v="215197"/>
    <s v="complete"/>
    <d v="2016-07-15T00:00:00"/>
    <s v="kcc_krone deal"/>
    <n v="360"/>
    <n v="1"/>
    <n v="360"/>
    <n v="100150271"/>
    <x v="1"/>
    <n v="0"/>
    <x v="0"/>
    <d v="2016-07-15T00:00:00"/>
    <s v="Net"/>
    <n v="360"/>
    <n v="2016"/>
    <n v="7"/>
    <d v="2016-07-01T00:00:00"/>
    <d v="2024-07-16T00:00:00"/>
  </r>
  <r>
    <n v="114"/>
    <n v="215122"/>
    <s v="complete"/>
    <d v="2016-07-15T00:00:00"/>
    <s v="kcc_krone deal"/>
    <n v="360"/>
    <n v="1"/>
    <n v="360"/>
    <n v="100150199"/>
    <x v="1"/>
    <n v="0"/>
    <x v="0"/>
    <d v="2016-07-15T00:00:00"/>
    <s v="Net"/>
    <n v="360"/>
    <n v="2016"/>
    <n v="7"/>
    <d v="2016-07-01T00:00:00"/>
    <d v="2024-07-16T00:00:00"/>
  </r>
  <r>
    <n v="806"/>
    <n v="215127"/>
    <s v="complete"/>
    <d v="2016-07-15T00:00:00"/>
    <s v="kcc_krone deal"/>
    <n v="360"/>
    <n v="1"/>
    <n v="360"/>
    <n v="100150204"/>
    <x v="1"/>
    <n v="0"/>
    <x v="0"/>
    <d v="2016-07-15T00:00:00"/>
    <s v="Net"/>
    <n v="360"/>
    <n v="2016"/>
    <n v="7"/>
    <d v="2016-07-01T00:00:00"/>
    <d v="2024-07-16T00:00:00"/>
  </r>
  <r>
    <n v="806"/>
    <n v="215128"/>
    <s v="complete"/>
    <d v="2016-07-15T00:00:00"/>
    <s v="kcc_krone deal"/>
    <n v="360"/>
    <n v="1"/>
    <n v="360"/>
    <n v="100150205"/>
    <x v="1"/>
    <n v="0"/>
    <x v="0"/>
    <d v="2016-07-15T00:00:00"/>
    <s v="Net"/>
    <n v="360"/>
    <n v="2016"/>
    <n v="7"/>
    <d v="2016-07-01T00:00:00"/>
    <d v="2024-07-16T00:00:00"/>
  </r>
  <r>
    <n v="820"/>
    <n v="215329"/>
    <s v="complete"/>
    <d v="2016-07-16T00:00:00"/>
    <s v="kcc_krone deal"/>
    <n v="360"/>
    <n v="1"/>
    <n v="360"/>
    <n v="100150365"/>
    <x v="1"/>
    <n v="0"/>
    <x v="0"/>
    <d v="2016-07-16T00:00:00"/>
    <s v="Net"/>
    <n v="360"/>
    <n v="2016"/>
    <n v="7"/>
    <d v="2016-07-01T00:00:00"/>
    <d v="2024-07-16T00:00:00"/>
  </r>
  <r>
    <n v="820"/>
    <n v="215328"/>
    <s v="complete"/>
    <d v="2016-07-16T00:00:00"/>
    <s v="kcc_krone deal"/>
    <n v="360"/>
    <n v="1"/>
    <n v="360"/>
    <n v="100150364"/>
    <x v="1"/>
    <n v="0"/>
    <x v="0"/>
    <d v="2016-07-16T00:00:00"/>
    <s v="Net"/>
    <n v="360"/>
    <n v="2016"/>
    <n v="7"/>
    <d v="2016-07-01T00:00:00"/>
    <d v="2024-07-16T00:00:00"/>
  </r>
  <r>
    <n v="33"/>
    <n v="215015"/>
    <s v="complete"/>
    <d v="2016-07-15T00:00:00"/>
    <s v="kcc_krone deal"/>
    <n v="360"/>
    <n v="1"/>
    <n v="360"/>
    <n v="100150130"/>
    <x v="1"/>
    <n v="0"/>
    <x v="0"/>
    <d v="2016-07-15T00:00:00"/>
    <s v="Net"/>
    <n v="360"/>
    <n v="2016"/>
    <n v="7"/>
    <d v="2016-07-01T00:00:00"/>
    <d v="2024-07-16T00:00:00"/>
  </r>
  <r>
    <n v="35"/>
    <n v="215336"/>
    <s v="complete"/>
    <d v="2016-07-16T00:00:00"/>
    <s v="kcc_krone deal"/>
    <n v="360"/>
    <n v="1"/>
    <n v="360"/>
    <n v="100150372"/>
    <x v="1"/>
    <n v="0"/>
    <x v="0"/>
    <d v="2016-07-16T00:00:00"/>
    <s v="Net"/>
    <n v="360"/>
    <n v="2016"/>
    <n v="7"/>
    <d v="2016-07-01T00:00:00"/>
    <d v="2024-07-16T00:00:00"/>
  </r>
  <r>
    <n v="820"/>
    <n v="215332"/>
    <s v="complete"/>
    <d v="2016-07-16T00:00:00"/>
    <s v="kcc_krone deal"/>
    <n v="360"/>
    <n v="1"/>
    <n v="360"/>
    <n v="100150368"/>
    <x v="1"/>
    <n v="0"/>
    <x v="0"/>
    <d v="2016-07-16T00:00:00"/>
    <s v="Net"/>
    <n v="360"/>
    <n v="2016"/>
    <n v="7"/>
    <d v="2016-07-01T00:00:00"/>
    <d v="2024-07-16T00:00:00"/>
  </r>
  <r>
    <n v="820"/>
    <n v="215330"/>
    <s v="complete"/>
    <d v="2016-07-16T00:00:00"/>
    <s v="kcc_krone deal"/>
    <n v="360"/>
    <n v="1"/>
    <n v="360"/>
    <n v="100150366"/>
    <x v="1"/>
    <n v="0"/>
    <x v="0"/>
    <d v="2016-07-16T00:00:00"/>
    <s v="Net"/>
    <n v="360"/>
    <n v="2016"/>
    <n v="7"/>
    <d v="2016-07-01T00:00:00"/>
    <d v="2024-07-16T00:00:00"/>
  </r>
  <r>
    <n v="33"/>
    <n v="215322"/>
    <s v="complete"/>
    <d v="2016-07-16T00:00:00"/>
    <s v="kcc_krone deal"/>
    <n v="360"/>
    <n v="1"/>
    <n v="360"/>
    <n v="100150358"/>
    <x v="1"/>
    <n v="0"/>
    <x v="0"/>
    <d v="2016-07-16T00:00:00"/>
    <s v="Net"/>
    <n v="360"/>
    <n v="2016"/>
    <n v="7"/>
    <d v="2016-07-01T00:00:00"/>
    <d v="2024-07-16T00:00:00"/>
  </r>
  <r>
    <n v="1270"/>
    <n v="215318"/>
    <s v="complete"/>
    <d v="2016-07-16T00:00:00"/>
    <s v="kcc_krone deal"/>
    <n v="360"/>
    <n v="1"/>
    <n v="360"/>
    <n v="100150354"/>
    <x v="1"/>
    <n v="0"/>
    <x v="0"/>
    <d v="2016-07-16T00:00:00"/>
    <s v="Net"/>
    <n v="360"/>
    <n v="2016"/>
    <n v="7"/>
    <d v="2016-07-01T00:00:00"/>
    <d v="2024-07-16T00:00:00"/>
  </r>
  <r>
    <n v="33"/>
    <n v="215021"/>
    <s v="complete"/>
    <d v="2016-07-15T00:00:00"/>
    <s v="kcc_krone deal"/>
    <n v="360"/>
    <n v="1"/>
    <n v="360"/>
    <n v="100150136"/>
    <x v="1"/>
    <n v="0"/>
    <x v="0"/>
    <d v="2016-07-15T00:00:00"/>
    <s v="Net"/>
    <n v="360"/>
    <n v="2016"/>
    <n v="7"/>
    <d v="2016-07-01T00:00:00"/>
    <d v="2024-07-16T00:00:00"/>
  </r>
  <r>
    <n v="820"/>
    <n v="215327"/>
    <s v="complete"/>
    <d v="2016-07-16T00:00:00"/>
    <s v="kcc_krone deal"/>
    <n v="360"/>
    <n v="1"/>
    <n v="360"/>
    <n v="100150363"/>
    <x v="1"/>
    <n v="0"/>
    <x v="0"/>
    <d v="2016-07-16T00:00:00"/>
    <s v="Net"/>
    <n v="360"/>
    <n v="2016"/>
    <n v="7"/>
    <d v="2016-07-01T00:00:00"/>
    <d v="2024-07-16T00:00:00"/>
  </r>
  <r>
    <n v="33"/>
    <n v="215018"/>
    <s v="complete"/>
    <d v="2016-07-15T00:00:00"/>
    <s v="kcc_krone deal"/>
    <n v="360"/>
    <n v="1"/>
    <n v="360"/>
    <n v="100150133"/>
    <x v="1"/>
    <n v="0"/>
    <x v="0"/>
    <d v="2016-07-15T00:00:00"/>
    <s v="Net"/>
    <n v="360"/>
    <n v="2016"/>
    <n v="7"/>
    <d v="2016-07-01T00:00:00"/>
    <d v="2024-07-16T00:00:00"/>
  </r>
  <r>
    <n v="33"/>
    <n v="215019"/>
    <s v="complete"/>
    <d v="2016-07-15T00:00:00"/>
    <s v="kcc_krone deal"/>
    <n v="360"/>
    <n v="1"/>
    <n v="360"/>
    <n v="100150134"/>
    <x v="1"/>
    <n v="0"/>
    <x v="0"/>
    <d v="2016-07-15T00:00:00"/>
    <s v="Net"/>
    <n v="360"/>
    <n v="2016"/>
    <n v="7"/>
    <d v="2016-07-01T00:00:00"/>
    <d v="2024-07-16T00:00:00"/>
  </r>
  <r>
    <n v="806"/>
    <n v="216262"/>
    <s v="complete"/>
    <d v="2016-07-19T00:00:00"/>
    <s v="kcc_krone deal"/>
    <n v="360"/>
    <n v="1"/>
    <n v="360"/>
    <n v="100151067"/>
    <x v="1"/>
    <n v="0"/>
    <x v="0"/>
    <d v="2016-07-19T00:00:00"/>
    <s v="Net"/>
    <n v="360"/>
    <n v="2016"/>
    <n v="7"/>
    <d v="2016-07-01T00:00:00"/>
    <d v="2024-07-16T00:00:00"/>
  </r>
  <r>
    <n v="114"/>
    <n v="214506"/>
    <s v="complete"/>
    <d v="2016-07-14T00:00:00"/>
    <s v="kcc_krone deal"/>
    <n v="360"/>
    <n v="1"/>
    <n v="360"/>
    <n v="100149712"/>
    <x v="1"/>
    <n v="0"/>
    <x v="0"/>
    <d v="2016-07-14T00:00:00"/>
    <s v="Net"/>
    <n v="360"/>
    <n v="2016"/>
    <n v="7"/>
    <d v="2016-07-01T00:00:00"/>
    <d v="2024-07-16T00:00:00"/>
  </r>
  <r>
    <n v="806"/>
    <n v="215731"/>
    <s v="complete"/>
    <d v="2016-07-18T00:00:00"/>
    <s v="kcc_krone deal"/>
    <n v="360"/>
    <n v="1"/>
    <n v="360"/>
    <n v="100150664"/>
    <x v="1"/>
    <n v="0"/>
    <x v="0"/>
    <d v="2016-07-18T00:00:00"/>
    <s v="Net"/>
    <n v="360"/>
    <n v="2016"/>
    <n v="7"/>
    <d v="2016-07-01T00:00:00"/>
    <d v="2024-07-16T00:00:00"/>
  </r>
  <r>
    <n v="13"/>
    <n v="216258"/>
    <s v="complete"/>
    <d v="2016-07-19T00:00:00"/>
    <s v="vers_Bleach Cream"/>
    <n v="195"/>
    <n v="1"/>
    <n v="360"/>
    <n v="100151064"/>
    <x v="1"/>
    <n v="0"/>
    <x v="0"/>
    <d v="2016-07-19T00:00:00"/>
    <s v="Net"/>
    <n v="195"/>
    <n v="2016"/>
    <n v="7"/>
    <d v="2016-07-01T00:00:00"/>
    <d v="2024-07-16T00:00:00"/>
  </r>
  <r>
    <n v="13"/>
    <n v="216259"/>
    <s v="complete"/>
    <d v="2016-07-19T00:00:00"/>
    <s v="vers_Fairness Cream"/>
    <n v="165"/>
    <n v="1"/>
    <n v="360"/>
    <n v="100151064"/>
    <x v="1"/>
    <n v="0"/>
    <x v="0"/>
    <d v="2016-07-19T00:00:00"/>
    <s v="Net"/>
    <n v="165"/>
    <n v="2016"/>
    <n v="7"/>
    <d v="2016-07-01T00:00:00"/>
    <d v="2024-07-16T00:00:00"/>
  </r>
  <r>
    <n v="806"/>
    <n v="215745"/>
    <s v="complete"/>
    <d v="2016-07-18T00:00:00"/>
    <s v="kcc_krone deal"/>
    <n v="360"/>
    <n v="1"/>
    <n v="360"/>
    <n v="100150672"/>
    <x v="1"/>
    <n v="0"/>
    <x v="0"/>
    <d v="2016-07-18T00:00:00"/>
    <s v="Net"/>
    <n v="360"/>
    <n v="2016"/>
    <n v="7"/>
    <d v="2016-07-01T00:00:00"/>
    <d v="2024-07-16T00:00:00"/>
  </r>
  <r>
    <n v="806"/>
    <n v="215694"/>
    <s v="complete"/>
    <d v="2016-07-18T00:00:00"/>
    <s v="kcc_krone deal"/>
    <n v="360"/>
    <n v="1"/>
    <n v="360"/>
    <n v="100150629"/>
    <x v="1"/>
    <n v="0"/>
    <x v="0"/>
    <d v="2016-07-18T00:00:00"/>
    <s v="Net"/>
    <n v="360"/>
    <n v="2016"/>
    <n v="7"/>
    <d v="2016-07-01T00:00:00"/>
    <d v="2024-07-16T00:00:00"/>
  </r>
  <r>
    <n v="220"/>
    <n v="215685"/>
    <s v="complete"/>
    <d v="2016-07-18T00:00:00"/>
    <s v="kcc_krone deal"/>
    <n v="360"/>
    <n v="1"/>
    <n v="360"/>
    <n v="100150622"/>
    <x v="1"/>
    <n v="0"/>
    <x v="0"/>
    <d v="2016-07-18T00:00:00"/>
    <s v="Net"/>
    <n v="360"/>
    <n v="2016"/>
    <n v="7"/>
    <d v="2016-07-01T00:00:00"/>
    <d v="2024-07-16T00:00:00"/>
  </r>
  <r>
    <n v="59"/>
    <n v="214527"/>
    <s v="complete"/>
    <d v="2016-07-14T00:00:00"/>
    <s v="kcc_krone deal"/>
    <n v="360"/>
    <n v="1"/>
    <n v="360"/>
    <n v="100149729"/>
    <x v="1"/>
    <n v="0"/>
    <x v="0"/>
    <d v="2016-07-14T00:00:00"/>
    <s v="Net"/>
    <n v="360"/>
    <n v="2016"/>
    <n v="7"/>
    <d v="2016-07-01T00:00:00"/>
    <d v="2024-07-16T00:00:00"/>
  </r>
  <r>
    <n v="58"/>
    <n v="215727"/>
    <s v="complete"/>
    <d v="2016-07-18T00:00:00"/>
    <s v="kcc_krone deal"/>
    <n v="360"/>
    <n v="1"/>
    <n v="360"/>
    <n v="100150660"/>
    <x v="1"/>
    <n v="0"/>
    <x v="0"/>
    <d v="2016-07-18T00:00:00"/>
    <s v="Net"/>
    <n v="360"/>
    <n v="2016"/>
    <n v="7"/>
    <d v="2016-07-01T00:00:00"/>
    <d v="2024-07-16T00:00:00"/>
  </r>
  <r>
    <n v="806"/>
    <n v="215695"/>
    <s v="complete"/>
    <d v="2016-07-18T00:00:00"/>
    <s v="kcc_krone deal"/>
    <n v="360"/>
    <n v="1"/>
    <n v="360"/>
    <n v="100150630"/>
    <x v="1"/>
    <n v="0"/>
    <x v="0"/>
    <d v="2016-07-18T00:00:00"/>
    <s v="Net"/>
    <n v="360"/>
    <n v="2016"/>
    <n v="7"/>
    <d v="2016-07-01T00:00:00"/>
    <d v="2024-07-16T00:00:00"/>
  </r>
  <r>
    <n v="1111"/>
    <n v="214519"/>
    <s v="complete"/>
    <d v="2016-07-14T00:00:00"/>
    <s v="kcc_krone deal"/>
    <n v="360"/>
    <n v="1"/>
    <n v="360"/>
    <n v="100149724"/>
    <x v="1"/>
    <n v="0"/>
    <x v="0"/>
    <d v="2016-07-14T00:00:00"/>
    <s v="Net"/>
    <n v="360"/>
    <n v="2016"/>
    <n v="7"/>
    <d v="2016-07-01T00:00:00"/>
    <d v="2024-07-16T00:00:00"/>
  </r>
  <r>
    <n v="1404"/>
    <n v="215789"/>
    <s v="complete"/>
    <d v="2016-07-18T00:00:00"/>
    <s v="kcc_krone deal"/>
    <n v="360"/>
    <n v="1"/>
    <n v="360"/>
    <n v="100150704"/>
    <x v="1"/>
    <n v="0"/>
    <x v="0"/>
    <d v="2016-07-18T00:00:00"/>
    <s v="Net"/>
    <n v="360"/>
    <n v="2016"/>
    <n v="7"/>
    <d v="2016-07-01T00:00:00"/>
    <d v="2024-07-16T00:00:00"/>
  </r>
  <r>
    <n v="230"/>
    <n v="215780"/>
    <s v="complete"/>
    <d v="2016-07-18T00:00:00"/>
    <s v="kcc_krone deal"/>
    <n v="360"/>
    <n v="1"/>
    <n v="360"/>
    <n v="100150696"/>
    <x v="1"/>
    <n v="0"/>
    <x v="3"/>
    <d v="2016-07-18T00:00:00"/>
    <s v="Net"/>
    <n v="360"/>
    <n v="2016"/>
    <n v="7"/>
    <d v="2016-07-01T00:00:00"/>
    <d v="2024-07-16T00:00:00"/>
  </r>
  <r>
    <n v="820"/>
    <n v="215776"/>
    <s v="complete"/>
    <d v="2016-07-18T00:00:00"/>
    <s v="kcc_krone deal"/>
    <n v="360"/>
    <n v="1"/>
    <n v="360"/>
    <n v="100150692"/>
    <x v="1"/>
    <n v="0"/>
    <x v="0"/>
    <d v="2016-07-18T00:00:00"/>
    <s v="Net"/>
    <n v="360"/>
    <n v="2016"/>
    <n v="7"/>
    <d v="2016-07-01T00:00:00"/>
    <d v="2024-07-16T00:00:00"/>
  </r>
  <r>
    <n v="137"/>
    <n v="215808"/>
    <s v="complete"/>
    <d v="2016-07-18T00:00:00"/>
    <s v="kcc_krone deal"/>
    <n v="360"/>
    <n v="1"/>
    <n v="360"/>
    <n v="100150720"/>
    <x v="1"/>
    <n v="0"/>
    <x v="0"/>
    <d v="2016-07-18T00:00:00"/>
    <s v="Net"/>
    <n v="360"/>
    <n v="2016"/>
    <n v="7"/>
    <d v="2016-07-01T00:00:00"/>
    <d v="2024-07-16T00:00:00"/>
  </r>
  <r>
    <n v="279"/>
    <n v="216431"/>
    <s v="complete"/>
    <d v="2016-07-20T00:00:00"/>
    <s v="kcc_krone deal"/>
    <n v="360"/>
    <n v="1"/>
    <n v="360"/>
    <n v="100151182"/>
    <x v="1"/>
    <n v="0"/>
    <x v="2"/>
    <d v="2016-07-20T00:00:00"/>
    <s v="Net"/>
    <n v="360"/>
    <n v="2016"/>
    <n v="7"/>
    <d v="2016-07-01T00:00:00"/>
    <d v="2024-07-16T00:00:00"/>
  </r>
  <r>
    <n v="806"/>
    <n v="216211"/>
    <s v="complete"/>
    <d v="2016-07-19T00:00:00"/>
    <s v="kcc_krone deal"/>
    <n v="360"/>
    <n v="1"/>
    <n v="360"/>
    <n v="100151032"/>
    <x v="1"/>
    <n v="0"/>
    <x v="0"/>
    <d v="2016-07-19T00:00:00"/>
    <s v="Net"/>
    <n v="360"/>
    <n v="2016"/>
    <n v="7"/>
    <d v="2016-07-01T00:00:00"/>
    <d v="2024-07-16T00:00:00"/>
  </r>
  <r>
    <n v="114"/>
    <n v="214502"/>
    <s v="complete"/>
    <d v="2016-07-14T00:00:00"/>
    <s v="kcc_krone deal"/>
    <n v="360"/>
    <n v="1"/>
    <n v="360"/>
    <n v="100149708"/>
    <x v="1"/>
    <n v="0"/>
    <x v="0"/>
    <d v="2016-07-14T00:00:00"/>
    <s v="Net"/>
    <n v="360"/>
    <n v="2016"/>
    <n v="7"/>
    <d v="2016-07-01T00:00:00"/>
    <d v="2024-07-16T00:00:00"/>
  </r>
  <r>
    <n v="114"/>
    <n v="214503"/>
    <s v="complete"/>
    <d v="2016-07-14T00:00:00"/>
    <s v="kcc_krone deal"/>
    <n v="360"/>
    <n v="1"/>
    <n v="360"/>
    <n v="100149709"/>
    <x v="1"/>
    <n v="0"/>
    <x v="0"/>
    <d v="2016-07-14T00:00:00"/>
    <s v="Net"/>
    <n v="360"/>
    <n v="2016"/>
    <n v="7"/>
    <d v="2016-07-01T00:00:00"/>
    <d v="2024-07-16T00:00:00"/>
  </r>
  <r>
    <n v="1397"/>
    <n v="215758"/>
    <s v="complete"/>
    <d v="2016-07-18T00:00:00"/>
    <s v="kcc_krone deal"/>
    <n v="360"/>
    <n v="1"/>
    <n v="360"/>
    <n v="100150679"/>
    <x v="1"/>
    <n v="0"/>
    <x v="0"/>
    <d v="2016-07-18T00:00:00"/>
    <s v="Net"/>
    <n v="360"/>
    <n v="2016"/>
    <n v="7"/>
    <d v="2016-07-01T00:00:00"/>
    <d v="2024-07-16T00:00:00"/>
  </r>
  <r>
    <n v="58"/>
    <n v="214488"/>
    <s v="complete"/>
    <d v="2016-07-14T00:00:00"/>
    <s v="kcc_krone deal"/>
    <n v="360"/>
    <n v="1"/>
    <n v="360"/>
    <n v="100149695"/>
    <x v="1"/>
    <n v="0"/>
    <x v="0"/>
    <d v="2016-07-14T00:00:00"/>
    <s v="Net"/>
    <n v="360"/>
    <n v="2016"/>
    <n v="7"/>
    <d v="2016-07-01T00:00:00"/>
    <d v="2024-07-16T00:00:00"/>
  </r>
  <r>
    <n v="35"/>
    <n v="216241"/>
    <s v="complete"/>
    <d v="2016-07-19T00:00:00"/>
    <s v="kcc_krone deal"/>
    <n v="360"/>
    <n v="1"/>
    <n v="360"/>
    <n v="100151053"/>
    <x v="1"/>
    <n v="0"/>
    <x v="0"/>
    <d v="2016-07-19T00:00:00"/>
    <s v="Net"/>
    <n v="360"/>
    <n v="2016"/>
    <n v="7"/>
    <d v="2016-07-01T00:00:00"/>
    <d v="2024-07-16T00:00:00"/>
  </r>
  <r>
    <n v="114"/>
    <n v="214494"/>
    <s v="complete"/>
    <d v="2016-07-14T00:00:00"/>
    <s v="kcc_krone deal"/>
    <n v="360"/>
    <n v="1"/>
    <n v="360"/>
    <n v="100149700"/>
    <x v="1"/>
    <n v="0"/>
    <x v="0"/>
    <d v="2016-07-14T00:00:00"/>
    <s v="Net"/>
    <n v="360"/>
    <n v="2016"/>
    <n v="7"/>
    <d v="2016-07-01T00:00:00"/>
    <d v="2024-07-16T00:00:00"/>
  </r>
  <r>
    <n v="59"/>
    <n v="214529"/>
    <s v="complete"/>
    <d v="2016-07-14T00:00:00"/>
    <s v="kcc_krone deal"/>
    <n v="360"/>
    <n v="1"/>
    <n v="360"/>
    <n v="100149731"/>
    <x v="1"/>
    <n v="0"/>
    <x v="0"/>
    <d v="2016-07-14T00:00:00"/>
    <s v="Net"/>
    <n v="360"/>
    <n v="2016"/>
    <n v="7"/>
    <d v="2016-07-01T00:00:00"/>
    <d v="2024-07-16T00:00:00"/>
  </r>
  <r>
    <n v="822"/>
    <n v="214560"/>
    <s v="complete"/>
    <d v="2016-07-14T00:00:00"/>
    <s v="kcc_krone deal"/>
    <n v="360"/>
    <n v="1"/>
    <n v="360"/>
    <n v="100149758"/>
    <x v="1"/>
    <n v="0"/>
    <x v="0"/>
    <d v="2016-07-14T00:00:00"/>
    <s v="Net"/>
    <n v="360"/>
    <n v="2016"/>
    <n v="7"/>
    <d v="2016-07-01T00:00:00"/>
    <d v="2024-07-16T00:00:00"/>
  </r>
  <r>
    <n v="806"/>
    <n v="215539"/>
    <s v="complete"/>
    <d v="2016-07-17T00:00:00"/>
    <s v="kcc_krone deal"/>
    <n v="360"/>
    <n v="1"/>
    <n v="360"/>
    <n v="100150527"/>
    <x v="1"/>
    <n v="0"/>
    <x v="0"/>
    <d v="2016-07-17T00:00:00"/>
    <s v="Net"/>
    <n v="360"/>
    <n v="2016"/>
    <n v="7"/>
    <d v="2016-07-01T00:00:00"/>
    <d v="2024-07-16T00:00:00"/>
  </r>
  <r>
    <n v="820"/>
    <n v="214564"/>
    <s v="complete"/>
    <d v="2016-07-14T00:00:00"/>
    <s v="kcc_krone deal"/>
    <n v="360"/>
    <n v="1"/>
    <n v="360"/>
    <n v="100149762"/>
    <x v="1"/>
    <n v="0"/>
    <x v="0"/>
    <d v="2016-07-14T00:00:00"/>
    <s v="Net"/>
    <n v="360"/>
    <n v="2016"/>
    <n v="7"/>
    <d v="2016-07-01T00:00:00"/>
    <d v="2024-07-16T00:00:00"/>
  </r>
  <r>
    <n v="33"/>
    <n v="214556"/>
    <s v="complete"/>
    <d v="2016-07-14T00:00:00"/>
    <s v="kcc_krone deal"/>
    <n v="360"/>
    <n v="1"/>
    <n v="360"/>
    <n v="100149754"/>
    <x v="1"/>
    <n v="0"/>
    <x v="0"/>
    <d v="2016-07-14T00:00:00"/>
    <s v="Net"/>
    <n v="360"/>
    <n v="2016"/>
    <n v="7"/>
    <d v="2016-07-01T00:00:00"/>
    <d v="2024-07-16T00:00:00"/>
  </r>
  <r>
    <n v="33"/>
    <n v="214557"/>
    <s v="complete"/>
    <d v="2016-07-14T00:00:00"/>
    <s v="kcc_krone deal"/>
    <n v="360"/>
    <n v="1"/>
    <n v="360"/>
    <n v="100149755"/>
    <x v="1"/>
    <n v="0"/>
    <x v="0"/>
    <d v="2016-07-14T00:00:00"/>
    <s v="Net"/>
    <n v="360"/>
    <n v="2016"/>
    <n v="7"/>
    <d v="2016-07-01T00:00:00"/>
    <d v="2024-07-16T00:00:00"/>
  </r>
  <r>
    <n v="33"/>
    <n v="214558"/>
    <s v="complete"/>
    <d v="2016-07-14T00:00:00"/>
    <s v="kcc_krone deal"/>
    <n v="360"/>
    <n v="1"/>
    <n v="360"/>
    <n v="100149756"/>
    <x v="1"/>
    <n v="0"/>
    <x v="0"/>
    <d v="2016-07-14T00:00:00"/>
    <s v="Net"/>
    <n v="360"/>
    <n v="2016"/>
    <n v="7"/>
    <d v="2016-07-01T00:00:00"/>
    <d v="2024-07-16T00:00:00"/>
  </r>
  <r>
    <n v="820"/>
    <n v="214600"/>
    <s v="complete"/>
    <d v="2016-07-14T00:00:00"/>
    <s v="kcc_krone deal"/>
    <n v="360"/>
    <n v="1"/>
    <n v="360"/>
    <n v="100149793"/>
    <x v="1"/>
    <n v="0"/>
    <x v="0"/>
    <d v="2016-07-14T00:00:00"/>
    <s v="Net"/>
    <n v="360"/>
    <n v="2016"/>
    <n v="7"/>
    <d v="2016-07-01T00:00:00"/>
    <d v="2024-07-16T00:00:00"/>
  </r>
  <r>
    <n v="1294"/>
    <n v="215460"/>
    <s v="complete"/>
    <d v="2016-07-16T00:00:00"/>
    <s v="kcc_cool"/>
    <n v="180"/>
    <n v="2"/>
    <n v="360"/>
    <n v="100150473"/>
    <x v="1"/>
    <n v="0"/>
    <x v="0"/>
    <d v="2016-07-16T00:00:00"/>
    <s v="Net"/>
    <n v="360"/>
    <n v="2016"/>
    <n v="7"/>
    <d v="2016-07-01T00:00:00"/>
    <d v="2024-07-16T00:00:00"/>
  </r>
  <r>
    <n v="806"/>
    <n v="215458"/>
    <s v="complete"/>
    <d v="2016-07-16T00:00:00"/>
    <s v="kcc_krone deal"/>
    <n v="360"/>
    <n v="1"/>
    <n v="360"/>
    <n v="100150471"/>
    <x v="1"/>
    <n v="0"/>
    <x v="0"/>
    <d v="2016-07-16T00:00:00"/>
    <s v="Net"/>
    <n v="360"/>
    <n v="2016"/>
    <n v="7"/>
    <d v="2016-07-01T00:00:00"/>
    <d v="2024-07-16T00:00:00"/>
  </r>
  <r>
    <n v="820"/>
    <n v="214567"/>
    <s v="complete"/>
    <d v="2016-07-14T00:00:00"/>
    <s v="kcc_krone deal"/>
    <n v="360"/>
    <n v="1"/>
    <n v="360"/>
    <n v="100149764"/>
    <x v="1"/>
    <n v="0"/>
    <x v="0"/>
    <d v="2016-07-14T00:00:00"/>
    <s v="Net"/>
    <n v="360"/>
    <n v="2016"/>
    <n v="7"/>
    <d v="2016-07-01T00:00:00"/>
    <d v="2024-07-16T00:00:00"/>
  </r>
  <r>
    <n v="820"/>
    <n v="214570"/>
    <s v="complete"/>
    <d v="2016-07-14T00:00:00"/>
    <s v="kcc_krone deal"/>
    <n v="360"/>
    <n v="1"/>
    <n v="360"/>
    <n v="100149767"/>
    <x v="1"/>
    <n v="0"/>
    <x v="0"/>
    <d v="2016-07-14T00:00:00"/>
    <s v="Net"/>
    <n v="360"/>
    <n v="2016"/>
    <n v="7"/>
    <d v="2016-07-01T00:00:00"/>
    <d v="2024-07-16T00:00:00"/>
  </r>
  <r>
    <n v="820"/>
    <n v="214599"/>
    <s v="complete"/>
    <d v="2016-07-14T00:00:00"/>
    <s v="kcc_krone deal"/>
    <n v="360"/>
    <n v="1"/>
    <n v="360"/>
    <n v="100149792"/>
    <x v="1"/>
    <n v="0"/>
    <x v="0"/>
    <d v="2016-07-14T00:00:00"/>
    <s v="Net"/>
    <n v="360"/>
    <n v="2016"/>
    <n v="7"/>
    <d v="2016-07-01T00:00:00"/>
    <d v="2024-07-16T00:00:00"/>
  </r>
  <r>
    <n v="1356"/>
    <n v="215618"/>
    <s v="complete"/>
    <d v="2016-07-17T00:00:00"/>
    <s v="kcc_krone deal"/>
    <n v="360"/>
    <n v="1"/>
    <n v="360"/>
    <n v="100150582"/>
    <x v="1"/>
    <n v="0"/>
    <x v="0"/>
    <d v="2016-07-17T00:00:00"/>
    <s v="Net"/>
    <n v="360"/>
    <n v="2016"/>
    <n v="7"/>
    <d v="2016-07-01T00:00:00"/>
    <d v="2024-07-16T00:00:00"/>
  </r>
  <r>
    <n v="1113"/>
    <n v="214548"/>
    <s v="complete"/>
    <d v="2016-07-14T00:00:00"/>
    <s v="kcc_krone deal"/>
    <n v="360"/>
    <n v="1"/>
    <n v="360"/>
    <n v="100149746"/>
    <x v="1"/>
    <n v="0"/>
    <x v="0"/>
    <d v="2016-07-14T00:00:00"/>
    <s v="Net"/>
    <n v="360"/>
    <n v="2016"/>
    <n v="7"/>
    <d v="2016-07-01T00:00:00"/>
    <d v="2024-07-16T00:00:00"/>
  </r>
  <r>
    <n v="33"/>
    <n v="214549"/>
    <s v="complete"/>
    <d v="2016-07-14T00:00:00"/>
    <s v="kcc_krone deal"/>
    <n v="360"/>
    <n v="1"/>
    <n v="360"/>
    <n v="100149747"/>
    <x v="1"/>
    <n v="0"/>
    <x v="0"/>
    <d v="2016-07-14T00:00:00"/>
    <s v="Net"/>
    <n v="360"/>
    <n v="2016"/>
    <n v="7"/>
    <d v="2016-07-01T00:00:00"/>
    <d v="2024-07-16T00:00:00"/>
  </r>
  <r>
    <n v="220"/>
    <n v="215678"/>
    <s v="complete"/>
    <d v="2016-07-18T00:00:00"/>
    <s v="kcc_krone deal"/>
    <n v="360"/>
    <n v="1"/>
    <n v="360"/>
    <n v="100150617"/>
    <x v="1"/>
    <n v="0"/>
    <x v="0"/>
    <d v="2016-07-18T00:00:00"/>
    <s v="Net"/>
    <n v="360"/>
    <n v="2016"/>
    <n v="7"/>
    <d v="2016-07-01T00:00:00"/>
    <d v="2024-07-16T00:00:00"/>
  </r>
  <r>
    <n v="59"/>
    <n v="214528"/>
    <s v="complete"/>
    <d v="2016-07-14T00:00:00"/>
    <s v="kcc_krone deal"/>
    <n v="360"/>
    <n v="1"/>
    <n v="360"/>
    <n v="100149730"/>
    <x v="1"/>
    <n v="0"/>
    <x v="0"/>
    <d v="2016-07-14T00:00:00"/>
    <s v="Net"/>
    <n v="360"/>
    <n v="2016"/>
    <n v="7"/>
    <d v="2016-07-01T00:00:00"/>
    <d v="2024-07-16T00:00:00"/>
  </r>
  <r>
    <n v="33"/>
    <n v="214535"/>
    <s v="complete"/>
    <d v="2016-07-14T00:00:00"/>
    <s v="kcc_krone deal"/>
    <n v="360"/>
    <n v="1"/>
    <n v="360"/>
    <n v="100149737"/>
    <x v="1"/>
    <n v="0"/>
    <x v="0"/>
    <d v="2016-07-14T00:00:00"/>
    <s v="Net"/>
    <n v="360"/>
    <n v="2016"/>
    <n v="7"/>
    <d v="2016-07-01T00:00:00"/>
    <d v="2024-07-16T00:00:00"/>
  </r>
  <r>
    <n v="143"/>
    <n v="214554"/>
    <s v="complete"/>
    <d v="2016-07-14T00:00:00"/>
    <s v="kcc_krone deal"/>
    <n v="360"/>
    <n v="1"/>
    <n v="360"/>
    <n v="100149752"/>
    <x v="1"/>
    <n v="0"/>
    <x v="0"/>
    <d v="2016-07-14T00:00:00"/>
    <s v="Net"/>
    <n v="360"/>
    <n v="2016"/>
    <n v="7"/>
    <d v="2016-07-01T00:00:00"/>
    <d v="2024-07-16T00:00:00"/>
  </r>
  <r>
    <n v="33"/>
    <n v="214555"/>
    <s v="complete"/>
    <d v="2016-07-14T00:00:00"/>
    <s v="kcc_krone deal"/>
    <n v="360"/>
    <n v="1"/>
    <n v="360"/>
    <n v="100149753"/>
    <x v="1"/>
    <n v="0"/>
    <x v="0"/>
    <d v="2016-07-14T00:00:00"/>
    <s v="Net"/>
    <n v="360"/>
    <n v="2016"/>
    <n v="7"/>
    <d v="2016-07-01T00:00:00"/>
    <d v="2024-07-16T00:00:00"/>
  </r>
  <r>
    <n v="33"/>
    <n v="214553"/>
    <s v="complete"/>
    <d v="2016-07-14T00:00:00"/>
    <s v="kcc_krone deal"/>
    <n v="360"/>
    <n v="1"/>
    <n v="360"/>
    <n v="100149751"/>
    <x v="1"/>
    <n v="0"/>
    <x v="0"/>
    <d v="2016-07-14T00:00:00"/>
    <s v="Net"/>
    <n v="360"/>
    <n v="2016"/>
    <n v="7"/>
    <d v="2016-07-01T00:00:00"/>
    <d v="2024-07-16T00:00:00"/>
  </r>
  <r>
    <n v="143"/>
    <n v="214550"/>
    <s v="complete"/>
    <d v="2016-07-14T00:00:00"/>
    <s v="kcc_krone deal"/>
    <n v="360"/>
    <n v="1"/>
    <n v="360"/>
    <n v="100149748"/>
    <x v="1"/>
    <n v="0"/>
    <x v="0"/>
    <d v="2016-07-14T00:00:00"/>
    <s v="Net"/>
    <n v="360"/>
    <n v="2016"/>
    <n v="7"/>
    <d v="2016-07-01T00:00:00"/>
    <d v="2024-07-16T00:00:00"/>
  </r>
  <r>
    <n v="33"/>
    <n v="214551"/>
    <s v="complete"/>
    <d v="2016-07-14T00:00:00"/>
    <s v="kcc_krone deal"/>
    <n v="360"/>
    <n v="1"/>
    <n v="360"/>
    <n v="100149749"/>
    <x v="1"/>
    <n v="0"/>
    <x v="0"/>
    <d v="2016-07-14T00:00:00"/>
    <s v="Net"/>
    <n v="360"/>
    <n v="2016"/>
    <n v="7"/>
    <d v="2016-07-01T00:00:00"/>
    <d v="2024-07-16T00:00:00"/>
  </r>
  <r>
    <n v="33"/>
    <n v="214552"/>
    <s v="complete"/>
    <d v="2016-07-14T00:00:00"/>
    <s v="kcc_krone deal"/>
    <n v="360"/>
    <n v="1"/>
    <n v="360"/>
    <n v="100149750"/>
    <x v="1"/>
    <n v="0"/>
    <x v="0"/>
    <d v="2016-07-14T00:00:00"/>
    <s v="Net"/>
    <n v="360"/>
    <n v="2016"/>
    <n v="7"/>
    <d v="2016-07-01T00:00:00"/>
    <d v="2024-07-16T00:00:00"/>
  </r>
  <r>
    <n v="43"/>
    <n v="211540"/>
    <s v="complete"/>
    <d v="2016-07-01T00:00:00"/>
    <s v="kcc_krone deal"/>
    <n v="360"/>
    <n v="1"/>
    <n v="360"/>
    <n v="100147746"/>
    <x v="1"/>
    <n v="0"/>
    <x v="0"/>
    <d v="2016-07-01T00:00:00"/>
    <s v="Net"/>
    <n v="360"/>
    <n v="2016"/>
    <n v="7"/>
    <d v="2016-07-01T00:00:00"/>
    <d v="2024-07-16T00:00:00"/>
  </r>
  <r>
    <n v="43"/>
    <n v="211535"/>
    <s v="complete"/>
    <d v="2016-07-01T00:00:00"/>
    <s v="kcc_krone deal"/>
    <n v="360"/>
    <n v="1"/>
    <n v="360"/>
    <n v="100147743"/>
    <x v="1"/>
    <n v="0"/>
    <x v="0"/>
    <d v="2016-07-01T00:00:00"/>
    <s v="Net"/>
    <n v="360"/>
    <n v="2016"/>
    <n v="7"/>
    <d v="2016-07-01T00:00:00"/>
    <d v="2024-07-16T00:00:00"/>
  </r>
  <r>
    <n v="56"/>
    <n v="213343"/>
    <s v="complete"/>
    <d v="2016-07-11T00:00:00"/>
    <s v="kcc_krone deal"/>
    <n v="360"/>
    <n v="1"/>
    <n v="360"/>
    <n v="100148874"/>
    <x v="1"/>
    <n v="0"/>
    <x v="0"/>
    <d v="2016-07-11T00:00:00"/>
    <s v="Net"/>
    <n v="360"/>
    <n v="2016"/>
    <n v="7"/>
    <d v="2016-07-01T00:00:00"/>
    <d v="2024-07-16T00:00:00"/>
  </r>
  <r>
    <n v="43"/>
    <n v="211544"/>
    <s v="complete"/>
    <d v="2016-07-01T00:00:00"/>
    <s v="kcc_krone deal"/>
    <n v="360"/>
    <n v="1"/>
    <n v="360"/>
    <n v="100147749"/>
    <x v="1"/>
    <n v="0"/>
    <x v="0"/>
    <d v="2016-07-01T00:00:00"/>
    <s v="Net"/>
    <n v="360"/>
    <n v="2016"/>
    <n v="7"/>
    <d v="2016-07-01T00:00:00"/>
    <d v="2024-07-16T00:00:00"/>
  </r>
  <r>
    <n v="43"/>
    <n v="211543"/>
    <s v="complete"/>
    <d v="2016-07-01T00:00:00"/>
    <s v="kcc_krone deal"/>
    <n v="360"/>
    <n v="1"/>
    <n v="360"/>
    <n v="100147748"/>
    <x v="1"/>
    <n v="0"/>
    <x v="0"/>
    <d v="2016-07-01T00:00:00"/>
    <s v="Net"/>
    <n v="360"/>
    <n v="2016"/>
    <n v="7"/>
    <d v="2016-07-01T00:00:00"/>
    <d v="2024-07-16T00:00:00"/>
  </r>
  <r>
    <n v="43"/>
    <n v="211534"/>
    <s v="complete"/>
    <d v="2016-07-01T00:00:00"/>
    <s v="kcc_krone deal"/>
    <n v="360"/>
    <n v="1"/>
    <n v="360"/>
    <n v="100147742"/>
    <x v="1"/>
    <n v="0"/>
    <x v="0"/>
    <d v="2016-07-01T00:00:00"/>
    <s v="Net"/>
    <n v="360"/>
    <n v="2016"/>
    <n v="7"/>
    <d v="2016-07-01T00:00:00"/>
    <d v="2024-07-16T00:00:00"/>
  </r>
  <r>
    <n v="20"/>
    <n v="213408"/>
    <s v="complete"/>
    <d v="2016-07-11T00:00:00"/>
    <s v="kcc_krone deal"/>
    <n v="360"/>
    <n v="1"/>
    <n v="360"/>
    <n v="100148919"/>
    <x v="1"/>
    <n v="0"/>
    <x v="0"/>
    <d v="2016-07-11T00:00:00"/>
    <s v="Net"/>
    <n v="360"/>
    <n v="2016"/>
    <n v="7"/>
    <d v="2016-07-01T00:00:00"/>
    <d v="2024-07-16T00:00:00"/>
  </r>
  <r>
    <n v="43"/>
    <n v="211532"/>
    <s v="complete"/>
    <d v="2016-07-01T00:00:00"/>
    <s v="kcc_krone deal"/>
    <n v="360"/>
    <n v="1"/>
    <n v="360"/>
    <n v="100147740"/>
    <x v="1"/>
    <n v="0"/>
    <x v="0"/>
    <d v="2016-07-01T00:00:00"/>
    <s v="Net"/>
    <n v="360"/>
    <n v="2016"/>
    <n v="7"/>
    <d v="2016-07-01T00:00:00"/>
    <d v="2024-07-16T00:00:00"/>
  </r>
  <r>
    <n v="1397"/>
    <n v="216499"/>
    <s v="complete"/>
    <d v="2016-07-20T00:00:00"/>
    <s v="kcc_krone deal"/>
    <n v="360"/>
    <n v="1"/>
    <n v="360"/>
    <n v="100151242"/>
    <x v="1"/>
    <n v="0"/>
    <x v="0"/>
    <d v="2016-07-20T00:00:00"/>
    <s v="Net"/>
    <n v="360"/>
    <n v="2016"/>
    <n v="7"/>
    <d v="2016-07-01T00:00:00"/>
    <d v="2024-07-16T00:00:00"/>
  </r>
  <r>
    <n v="43"/>
    <n v="211533"/>
    <s v="complete"/>
    <d v="2016-07-01T00:00:00"/>
    <s v="kcc_krone deal"/>
    <n v="360"/>
    <n v="1"/>
    <n v="360"/>
    <n v="100147741"/>
    <x v="1"/>
    <n v="0"/>
    <x v="0"/>
    <d v="2016-07-01T00:00:00"/>
    <s v="Net"/>
    <n v="360"/>
    <n v="2016"/>
    <n v="7"/>
    <d v="2016-07-01T00:00:00"/>
    <d v="2024-07-16T00:00:00"/>
  </r>
  <r>
    <n v="806"/>
    <n v="213400"/>
    <s v="complete"/>
    <d v="2016-07-11T00:00:00"/>
    <s v="kcc_krone deal"/>
    <n v="360"/>
    <n v="1"/>
    <n v="360"/>
    <n v="100148912"/>
    <x v="1"/>
    <n v="0"/>
    <x v="0"/>
    <d v="2016-07-11T00:00:00"/>
    <s v="Net"/>
    <n v="360"/>
    <n v="2016"/>
    <n v="7"/>
    <d v="2016-07-01T00:00:00"/>
    <d v="2024-07-16T00:00:00"/>
  </r>
  <r>
    <n v="43"/>
    <n v="211598"/>
    <s v="complete"/>
    <d v="2016-07-01T00:00:00"/>
    <s v="kcc_krone deal"/>
    <n v="360"/>
    <n v="1"/>
    <n v="360"/>
    <n v="100147791"/>
    <x v="1"/>
    <n v="0"/>
    <x v="0"/>
    <d v="2016-07-01T00:00:00"/>
    <s v="Net"/>
    <n v="360"/>
    <n v="2016"/>
    <n v="7"/>
    <d v="2016-07-01T00:00:00"/>
    <d v="2024-07-16T00:00:00"/>
  </r>
  <r>
    <n v="43"/>
    <n v="211555"/>
    <s v="complete"/>
    <d v="2016-07-01T00:00:00"/>
    <s v="kcc_krone deal"/>
    <n v="360"/>
    <n v="1"/>
    <n v="360"/>
    <n v="100147759"/>
    <x v="1"/>
    <n v="0"/>
    <x v="0"/>
    <d v="2016-07-01T00:00:00"/>
    <s v="Net"/>
    <n v="360"/>
    <n v="2016"/>
    <n v="7"/>
    <d v="2016-07-01T00:00:00"/>
    <d v="2024-07-16T00:00:00"/>
  </r>
  <r>
    <n v="143"/>
    <n v="211622"/>
    <s v="complete"/>
    <d v="2016-07-01T00:00:00"/>
    <s v="kcc_krone deal"/>
    <n v="360"/>
    <n v="1"/>
    <n v="360"/>
    <n v="100147810"/>
    <x v="1"/>
    <n v="0"/>
    <x v="0"/>
    <d v="2016-07-01T00:00:00"/>
    <s v="Net"/>
    <n v="360"/>
    <n v="2016"/>
    <n v="7"/>
    <d v="2016-07-01T00:00:00"/>
    <d v="2024-07-16T00:00:00"/>
  </r>
  <r>
    <n v="806"/>
    <n v="216717"/>
    <s v="complete"/>
    <d v="2016-07-20T00:00:00"/>
    <s v="kcc_krone deal"/>
    <n v="360"/>
    <n v="1"/>
    <n v="360"/>
    <n v="100151421"/>
    <x v="1"/>
    <n v="0"/>
    <x v="0"/>
    <d v="2016-07-20T00:00:00"/>
    <s v="Net"/>
    <n v="360"/>
    <n v="2016"/>
    <n v="7"/>
    <d v="2016-07-01T00:00:00"/>
    <d v="2024-07-16T00:00:00"/>
  </r>
  <r>
    <n v="143"/>
    <n v="211623"/>
    <s v="complete"/>
    <d v="2016-07-01T00:00:00"/>
    <s v="kcc_krone deal"/>
    <n v="360"/>
    <n v="1"/>
    <n v="360"/>
    <n v="100147811"/>
    <x v="1"/>
    <n v="0"/>
    <x v="0"/>
    <d v="2016-07-01T00:00:00"/>
    <s v="Net"/>
    <n v="360"/>
    <n v="2016"/>
    <n v="7"/>
    <d v="2016-07-01T00:00:00"/>
    <d v="2024-07-16T00:00:00"/>
  </r>
  <r>
    <n v="43"/>
    <n v="211554"/>
    <s v="complete"/>
    <d v="2016-07-01T00:00:00"/>
    <s v="kcc_krone deal"/>
    <n v="360"/>
    <n v="1"/>
    <n v="360"/>
    <n v="100147758"/>
    <x v="1"/>
    <n v="0"/>
    <x v="0"/>
    <d v="2016-07-01T00:00:00"/>
    <s v="Net"/>
    <n v="360"/>
    <n v="2016"/>
    <n v="7"/>
    <d v="2016-07-01T00:00:00"/>
    <d v="2024-07-16T00:00:00"/>
  </r>
  <r>
    <n v="43"/>
    <n v="211546"/>
    <s v="complete"/>
    <d v="2016-07-01T00:00:00"/>
    <s v="kcc_krone deal"/>
    <n v="360"/>
    <n v="1"/>
    <n v="360"/>
    <n v="100147751"/>
    <x v="1"/>
    <n v="0"/>
    <x v="0"/>
    <d v="2016-07-01T00:00:00"/>
    <s v="Net"/>
    <n v="360"/>
    <n v="2016"/>
    <n v="7"/>
    <d v="2016-07-01T00:00:00"/>
    <d v="2024-07-16T00:00:00"/>
  </r>
  <r>
    <n v="59"/>
    <n v="211545"/>
    <s v="complete"/>
    <d v="2016-07-01T00:00:00"/>
    <s v="kcc_krone deal"/>
    <n v="360"/>
    <n v="1"/>
    <n v="360"/>
    <n v="100147750"/>
    <x v="1"/>
    <n v="0"/>
    <x v="0"/>
    <d v="2016-07-01T00:00:00"/>
    <s v="Net"/>
    <n v="360"/>
    <n v="2016"/>
    <n v="7"/>
    <d v="2016-07-01T00:00:00"/>
    <d v="2024-07-16T00:00:00"/>
  </r>
  <r>
    <n v="43"/>
    <n v="211547"/>
    <s v="complete"/>
    <d v="2016-07-01T00:00:00"/>
    <s v="kcc_krone deal"/>
    <n v="360"/>
    <n v="1"/>
    <n v="360"/>
    <n v="100147752"/>
    <x v="1"/>
    <n v="0"/>
    <x v="0"/>
    <d v="2016-07-01T00:00:00"/>
    <s v="Net"/>
    <n v="360"/>
    <n v="2016"/>
    <n v="7"/>
    <d v="2016-07-01T00:00:00"/>
    <d v="2024-07-16T00:00:00"/>
  </r>
  <r>
    <n v="43"/>
    <n v="211553"/>
    <s v="complete"/>
    <d v="2016-07-01T00:00:00"/>
    <s v="kcc_krone deal"/>
    <n v="360"/>
    <n v="1"/>
    <n v="360"/>
    <n v="100147757"/>
    <x v="1"/>
    <n v="0"/>
    <x v="0"/>
    <d v="2016-07-01T00:00:00"/>
    <s v="Net"/>
    <n v="360"/>
    <n v="2016"/>
    <n v="7"/>
    <d v="2016-07-01T00:00:00"/>
    <d v="2024-07-16T00:00:00"/>
  </r>
  <r>
    <n v="43"/>
    <n v="211550"/>
    <s v="complete"/>
    <d v="2016-07-01T00:00:00"/>
    <s v="kcc_krone deal"/>
    <n v="360"/>
    <n v="1"/>
    <n v="360"/>
    <n v="100147755"/>
    <x v="1"/>
    <n v="0"/>
    <x v="0"/>
    <d v="2016-07-01T00:00:00"/>
    <s v="Net"/>
    <n v="360"/>
    <n v="2016"/>
    <n v="7"/>
    <d v="2016-07-01T00:00:00"/>
    <d v="2024-07-16T00:00:00"/>
  </r>
  <r>
    <n v="59"/>
    <n v="211499"/>
    <s v="complete"/>
    <d v="2016-07-01T00:00:00"/>
    <s v="kcc_krone deal"/>
    <n v="360"/>
    <n v="1"/>
    <n v="360"/>
    <n v="100147710"/>
    <x v="1"/>
    <n v="0"/>
    <x v="0"/>
    <d v="2016-07-01T00:00:00"/>
    <s v="Net"/>
    <n v="360"/>
    <n v="2016"/>
    <n v="7"/>
    <d v="2016-07-01T00:00:00"/>
    <d v="2024-07-16T00:00:00"/>
  </r>
  <r>
    <n v="59"/>
    <n v="211498"/>
    <s v="complete"/>
    <d v="2016-07-01T00:00:00"/>
    <s v="kcc_krone deal"/>
    <n v="360"/>
    <n v="1"/>
    <n v="360"/>
    <n v="100147709"/>
    <x v="1"/>
    <n v="0"/>
    <x v="0"/>
    <d v="2016-07-01T00:00:00"/>
    <s v="Net"/>
    <n v="360"/>
    <n v="2016"/>
    <n v="7"/>
    <d v="2016-07-01T00:00:00"/>
    <d v="2024-07-16T00:00:00"/>
  </r>
  <r>
    <n v="43"/>
    <n v="211500"/>
    <s v="complete"/>
    <d v="2016-07-01T00:00:00"/>
    <s v="kcc_krone deal"/>
    <n v="360"/>
    <n v="1"/>
    <n v="360"/>
    <n v="100147711"/>
    <x v="1"/>
    <n v="0"/>
    <x v="0"/>
    <d v="2016-07-01T00:00:00"/>
    <s v="Net"/>
    <n v="360"/>
    <n v="2016"/>
    <n v="7"/>
    <d v="2016-07-01T00:00:00"/>
    <d v="2024-07-16T00:00:00"/>
  </r>
  <r>
    <n v="806"/>
    <n v="213484"/>
    <s v="complete"/>
    <d v="2016-07-11T00:00:00"/>
    <s v="kcc_krone deal"/>
    <n v="360"/>
    <n v="1"/>
    <n v="360"/>
    <n v="100148964"/>
    <x v="1"/>
    <n v="0"/>
    <x v="0"/>
    <d v="2016-07-11T00:00:00"/>
    <s v="Net"/>
    <n v="360"/>
    <n v="2016"/>
    <n v="7"/>
    <d v="2016-07-01T00:00:00"/>
    <d v="2024-07-16T00:00:00"/>
  </r>
  <r>
    <n v="43"/>
    <n v="211504"/>
    <s v="complete"/>
    <d v="2016-07-01T00:00:00"/>
    <s v="kcc_krone deal"/>
    <n v="360"/>
    <n v="1"/>
    <n v="360"/>
    <n v="100147715"/>
    <x v="1"/>
    <n v="0"/>
    <x v="0"/>
    <d v="2016-07-01T00:00:00"/>
    <s v="Net"/>
    <n v="360"/>
    <n v="2016"/>
    <n v="7"/>
    <d v="2016-07-01T00:00:00"/>
    <d v="2024-07-16T00:00:00"/>
  </r>
  <r>
    <n v="43"/>
    <n v="211493"/>
    <s v="complete"/>
    <d v="2016-07-01T00:00:00"/>
    <s v="kcc_krone deal"/>
    <n v="360"/>
    <n v="1"/>
    <n v="360"/>
    <n v="100147704"/>
    <x v="1"/>
    <n v="0"/>
    <x v="0"/>
    <d v="2016-07-01T00:00:00"/>
    <s v="Net"/>
    <n v="360"/>
    <n v="2016"/>
    <n v="7"/>
    <d v="2016-07-01T00:00:00"/>
    <d v="2024-07-16T00:00:00"/>
  </r>
  <r>
    <n v="43"/>
    <n v="211467"/>
    <s v="complete"/>
    <d v="2016-07-01T00:00:00"/>
    <s v="kcc_krone deal"/>
    <n v="360"/>
    <n v="1"/>
    <n v="360"/>
    <n v="100147682"/>
    <x v="1"/>
    <n v="0"/>
    <x v="0"/>
    <d v="2016-07-01T00:00:00"/>
    <s v="Net"/>
    <n v="360"/>
    <n v="2016"/>
    <n v="7"/>
    <d v="2016-07-01T00:00:00"/>
    <d v="2024-07-16T00:00:00"/>
  </r>
  <r>
    <n v="829"/>
    <n v="213493"/>
    <s v="complete"/>
    <d v="2016-07-11T00:00:00"/>
    <s v="kcc_krone deal"/>
    <n v="360"/>
    <n v="1"/>
    <n v="360"/>
    <n v="100148970"/>
    <x v="1"/>
    <n v="0"/>
    <x v="0"/>
    <d v="2016-07-11T00:00:00"/>
    <s v="Net"/>
    <n v="360"/>
    <n v="2016"/>
    <n v="7"/>
    <d v="2016-07-01T00:00:00"/>
    <d v="2024-07-16T00:00:00"/>
  </r>
  <r>
    <n v="43"/>
    <n v="211471"/>
    <s v="complete"/>
    <d v="2016-07-01T00:00:00"/>
    <s v="kcc_krone deal"/>
    <n v="360"/>
    <n v="1"/>
    <n v="360"/>
    <n v="100147685"/>
    <x v="1"/>
    <n v="0"/>
    <x v="0"/>
    <d v="2016-07-01T00:00:00"/>
    <s v="Net"/>
    <n v="360"/>
    <n v="2016"/>
    <n v="7"/>
    <d v="2016-07-01T00:00:00"/>
    <d v="2024-07-16T00:00:00"/>
  </r>
  <r>
    <n v="43"/>
    <n v="211490"/>
    <s v="complete"/>
    <d v="2016-07-01T00:00:00"/>
    <s v="kcc_krone deal"/>
    <n v="360"/>
    <n v="1"/>
    <n v="360"/>
    <n v="100147701"/>
    <x v="1"/>
    <n v="0"/>
    <x v="0"/>
    <d v="2016-07-01T00:00:00"/>
    <s v="Net"/>
    <n v="360"/>
    <n v="2016"/>
    <n v="7"/>
    <d v="2016-07-01T00:00:00"/>
    <d v="2024-07-16T00:00:00"/>
  </r>
  <r>
    <n v="43"/>
    <n v="211483"/>
    <s v="complete"/>
    <d v="2016-07-01T00:00:00"/>
    <s v="kcc_krone deal"/>
    <n v="360"/>
    <n v="1"/>
    <n v="360"/>
    <n v="100147695"/>
    <x v="1"/>
    <n v="0"/>
    <x v="0"/>
    <d v="2016-07-01T00:00:00"/>
    <s v="Net"/>
    <n v="360"/>
    <n v="2016"/>
    <n v="7"/>
    <d v="2016-07-01T00:00:00"/>
    <d v="2024-07-16T00:00:00"/>
  </r>
  <r>
    <n v="35"/>
    <n v="211516"/>
    <s v="complete"/>
    <d v="2016-07-01T00:00:00"/>
    <s v="kcc_krone deal"/>
    <n v="360"/>
    <n v="1"/>
    <n v="360"/>
    <n v="100147724"/>
    <x v="1"/>
    <n v="0"/>
    <x v="0"/>
    <d v="2016-07-01T00:00:00"/>
    <s v="Net"/>
    <n v="360"/>
    <n v="2016"/>
    <n v="7"/>
    <d v="2016-07-01T00:00:00"/>
    <d v="2024-07-16T00:00:00"/>
  </r>
  <r>
    <n v="13"/>
    <n v="211510"/>
    <s v="complete"/>
    <d v="2016-07-01T00:00:00"/>
    <s v="kcc_Asool Pocket Perfume"/>
    <n v="120"/>
    <n v="1"/>
    <n v="360"/>
    <n v="100147719"/>
    <x v="1"/>
    <n v="0"/>
    <x v="0"/>
    <d v="2016-07-01T00:00:00"/>
    <s v="Net"/>
    <n v="120"/>
    <n v="2016"/>
    <n v="7"/>
    <d v="2016-07-01T00:00:00"/>
    <d v="2024-07-16T00:00:00"/>
  </r>
  <r>
    <n v="43"/>
    <n v="211529"/>
    <s v="complete"/>
    <d v="2016-07-01T00:00:00"/>
    <s v="kcc_krone deal"/>
    <n v="360"/>
    <n v="1"/>
    <n v="360"/>
    <n v="100147737"/>
    <x v="1"/>
    <n v="0"/>
    <x v="0"/>
    <d v="2016-07-01T00:00:00"/>
    <s v="Net"/>
    <n v="360"/>
    <n v="2016"/>
    <n v="7"/>
    <d v="2016-07-01T00:00:00"/>
    <d v="2024-07-16T00:00:00"/>
  </r>
  <r>
    <n v="806"/>
    <n v="213409"/>
    <s v="complete"/>
    <d v="2016-07-11T00:00:00"/>
    <s v="kcc_krone deal"/>
    <n v="360"/>
    <n v="1"/>
    <n v="360"/>
    <n v="100148920"/>
    <x v="1"/>
    <n v="0"/>
    <x v="0"/>
    <d v="2016-07-11T00:00:00"/>
    <s v="Net"/>
    <n v="360"/>
    <n v="2016"/>
    <n v="7"/>
    <d v="2016-07-01T00:00:00"/>
    <d v="2024-07-16T00:00:00"/>
  </r>
  <r>
    <n v="43"/>
    <n v="211530"/>
    <s v="complete"/>
    <d v="2016-07-01T00:00:00"/>
    <s v="kcc_krone deal"/>
    <n v="360"/>
    <n v="1"/>
    <n v="360"/>
    <n v="100147738"/>
    <x v="1"/>
    <n v="0"/>
    <x v="0"/>
    <d v="2016-07-01T00:00:00"/>
    <s v="Net"/>
    <n v="360"/>
    <n v="2016"/>
    <n v="7"/>
    <d v="2016-07-01T00:00:00"/>
    <d v="2024-07-16T00:00:00"/>
  </r>
  <r>
    <n v="806"/>
    <n v="213444"/>
    <s v="complete"/>
    <d v="2016-07-11T00:00:00"/>
    <s v="kcc_krone deal"/>
    <n v="360"/>
    <n v="1"/>
    <n v="360"/>
    <n v="100148936"/>
    <x v="1"/>
    <n v="0"/>
    <x v="0"/>
    <d v="2016-07-11T00:00:00"/>
    <s v="Net"/>
    <n v="360"/>
    <n v="2016"/>
    <n v="7"/>
    <d v="2016-07-01T00:00:00"/>
    <d v="2024-07-16T00:00:00"/>
  </r>
  <r>
    <n v="13"/>
    <n v="211508"/>
    <s v="complete"/>
    <d v="2016-07-01T00:00:00"/>
    <s v="kcc_Bakheer Pocket Perfume"/>
    <n v="120"/>
    <n v="1"/>
    <n v="360"/>
    <n v="100147719"/>
    <x v="1"/>
    <n v="0"/>
    <x v="0"/>
    <d v="2016-07-01T00:00:00"/>
    <s v="Net"/>
    <n v="120"/>
    <n v="2016"/>
    <n v="7"/>
    <d v="2016-07-01T00:00:00"/>
    <d v="2024-07-16T00:00:00"/>
  </r>
  <r>
    <n v="806"/>
    <n v="213463"/>
    <s v="complete"/>
    <d v="2016-07-11T00:00:00"/>
    <s v="kcc_krone deal"/>
    <n v="360"/>
    <n v="1"/>
    <n v="360"/>
    <n v="100148952"/>
    <x v="1"/>
    <n v="0"/>
    <x v="0"/>
    <d v="2016-07-11T00:00:00"/>
    <s v="Net"/>
    <n v="360"/>
    <n v="2016"/>
    <n v="7"/>
    <d v="2016-07-01T00:00:00"/>
    <d v="2024-07-16T00:00:00"/>
  </r>
  <r>
    <n v="13"/>
    <n v="211509"/>
    <s v="complete"/>
    <d v="2016-07-01T00:00:00"/>
    <s v="kcc_Oudh Pocket Perfume"/>
    <n v="120"/>
    <n v="1"/>
    <n v="360"/>
    <n v="100147719"/>
    <x v="1"/>
    <n v="0"/>
    <x v="0"/>
    <d v="2016-07-01T00:00:00"/>
    <s v="Net"/>
    <n v="120"/>
    <n v="2016"/>
    <n v="7"/>
    <d v="2016-07-01T00:00:00"/>
    <d v="2024-07-16T00:00:00"/>
  </r>
  <r>
    <n v="814"/>
    <n v="213447"/>
    <s v="complete"/>
    <d v="2016-07-11T00:00:00"/>
    <s v="kcc_krone deal"/>
    <n v="360"/>
    <n v="1"/>
    <n v="360"/>
    <n v="100148938"/>
    <x v="1"/>
    <n v="0"/>
    <x v="0"/>
    <d v="2016-07-11T00:00:00"/>
    <s v="Net"/>
    <n v="360"/>
    <n v="2016"/>
    <n v="7"/>
    <d v="2016-07-01T00:00:00"/>
    <d v="2024-07-16T00:00:00"/>
  </r>
  <r>
    <n v="35"/>
    <n v="213452"/>
    <s v="complete"/>
    <d v="2016-07-11T00:00:00"/>
    <s v="kcc_krone deal"/>
    <n v="360"/>
    <n v="1"/>
    <n v="360"/>
    <n v="100148943"/>
    <x v="1"/>
    <n v="0"/>
    <x v="0"/>
    <d v="2016-07-11T00:00:00"/>
    <s v="Net"/>
    <n v="360"/>
    <n v="2016"/>
    <n v="7"/>
    <d v="2016-07-01T00:00:00"/>
    <d v="2024-07-16T00:00:00"/>
  </r>
  <r>
    <n v="43"/>
    <n v="212721"/>
    <s v="complete"/>
    <d v="2016-07-05T00:00:00"/>
    <s v="kcc_krone deal"/>
    <n v="360"/>
    <n v="1"/>
    <n v="360"/>
    <n v="100148477"/>
    <x v="1"/>
    <n v="0"/>
    <x v="0"/>
    <d v="2016-07-05T00:00:00"/>
    <s v="Net"/>
    <n v="360"/>
    <n v="2016"/>
    <n v="7"/>
    <d v="2016-07-01T00:00:00"/>
    <d v="2024-07-16T00:00:00"/>
  </r>
  <r>
    <n v="43"/>
    <n v="212722"/>
    <s v="complete"/>
    <d v="2016-07-05T00:00:00"/>
    <s v="kcc_krone deal"/>
    <n v="360"/>
    <n v="1"/>
    <n v="360"/>
    <n v="100148478"/>
    <x v="1"/>
    <n v="0"/>
    <x v="0"/>
    <d v="2016-07-05T00:00:00"/>
    <s v="Net"/>
    <n v="360"/>
    <n v="2016"/>
    <n v="7"/>
    <d v="2016-07-01T00:00:00"/>
    <d v="2024-07-16T00:00:00"/>
  </r>
  <r>
    <n v="43"/>
    <n v="212717"/>
    <s v="complete"/>
    <d v="2016-07-05T00:00:00"/>
    <s v="kcc_krone deal"/>
    <n v="360"/>
    <n v="1"/>
    <n v="360"/>
    <n v="100148473"/>
    <x v="1"/>
    <n v="0"/>
    <x v="0"/>
    <d v="2016-07-05T00:00:00"/>
    <s v="Net"/>
    <n v="360"/>
    <n v="2016"/>
    <n v="7"/>
    <d v="2016-07-01T00:00:00"/>
    <d v="2024-07-16T00:00:00"/>
  </r>
  <r>
    <n v="228"/>
    <n v="212367"/>
    <s v="complete"/>
    <d v="2016-07-04T00:00:00"/>
    <s v="kcc_krone deal"/>
    <n v="360"/>
    <n v="1"/>
    <n v="360"/>
    <n v="100148246"/>
    <x v="1"/>
    <n v="0"/>
    <x v="0"/>
    <d v="2016-07-04T00:00:00"/>
    <s v="Net"/>
    <n v="360"/>
    <n v="2016"/>
    <n v="7"/>
    <d v="2016-07-01T00:00:00"/>
    <d v="2024-07-16T00:00:00"/>
  </r>
  <r>
    <n v="143"/>
    <n v="216631"/>
    <s v="complete"/>
    <d v="2016-07-20T00:00:00"/>
    <s v="kcc_krone deal"/>
    <n v="360"/>
    <n v="1"/>
    <n v="360"/>
    <n v="100151353"/>
    <x v="1"/>
    <n v="0"/>
    <x v="0"/>
    <d v="2016-07-20T00:00:00"/>
    <s v="Net"/>
    <n v="360"/>
    <n v="2016"/>
    <n v="7"/>
    <d v="2016-07-01T00:00:00"/>
    <d v="2024-07-16T00:00:00"/>
  </r>
  <r>
    <n v="43"/>
    <n v="216642"/>
    <s v="complete"/>
    <d v="2016-07-20T00:00:00"/>
    <s v="kcc_krone deal"/>
    <n v="360"/>
    <n v="1"/>
    <n v="360"/>
    <n v="100151359"/>
    <x v="1"/>
    <n v="0"/>
    <x v="0"/>
    <d v="2016-07-20T00:00:00"/>
    <s v="Net"/>
    <n v="360"/>
    <n v="2016"/>
    <n v="7"/>
    <d v="2016-07-01T00:00:00"/>
    <d v="2024-07-16T00:00:00"/>
  </r>
  <r>
    <n v="820"/>
    <n v="216662"/>
    <s v="complete"/>
    <d v="2016-07-20T00:00:00"/>
    <s v="kcc_krone deal"/>
    <n v="360"/>
    <n v="1"/>
    <n v="360"/>
    <n v="100151378"/>
    <x v="1"/>
    <n v="0"/>
    <x v="0"/>
    <d v="2016-07-20T00:00:00"/>
    <s v="Net"/>
    <n v="360"/>
    <n v="2016"/>
    <n v="7"/>
    <d v="2016-07-01T00:00:00"/>
    <d v="2024-07-16T00:00:00"/>
  </r>
  <r>
    <n v="806"/>
    <n v="216575"/>
    <s v="complete"/>
    <d v="2016-07-20T00:00:00"/>
    <s v="kcc_krone deal"/>
    <n v="360"/>
    <n v="1"/>
    <n v="360"/>
    <n v="100151303"/>
    <x v="1"/>
    <n v="0"/>
    <x v="0"/>
    <d v="2016-07-20T00:00:00"/>
    <s v="Net"/>
    <n v="360"/>
    <n v="2016"/>
    <n v="7"/>
    <d v="2016-07-01T00:00:00"/>
    <d v="2024-07-16T00:00:00"/>
  </r>
  <r>
    <n v="43"/>
    <n v="216646"/>
    <s v="complete"/>
    <d v="2016-07-20T00:00:00"/>
    <s v="kcc_krone deal"/>
    <n v="360"/>
    <n v="1"/>
    <n v="360"/>
    <n v="100151362"/>
    <x v="1"/>
    <n v="0"/>
    <x v="0"/>
    <d v="2016-07-20T00:00:00"/>
    <s v="Net"/>
    <n v="360"/>
    <n v="2016"/>
    <n v="7"/>
    <d v="2016-07-01T00:00:00"/>
    <d v="2024-07-16T00:00:00"/>
  </r>
  <r>
    <n v="328"/>
    <n v="212161"/>
    <s v="complete"/>
    <d v="2016-07-03T00:00:00"/>
    <s v="kcc_krone deal"/>
    <n v="360"/>
    <n v="1"/>
    <n v="360"/>
    <n v="100148125"/>
    <x v="1"/>
    <n v="0"/>
    <x v="0"/>
    <d v="2016-07-03T00:00:00"/>
    <s v="Net"/>
    <n v="360"/>
    <n v="2016"/>
    <n v="7"/>
    <d v="2016-07-01T00:00:00"/>
    <d v="2024-07-16T00:00:00"/>
  </r>
  <r>
    <n v="325"/>
    <n v="212152"/>
    <s v="complete"/>
    <d v="2016-07-03T00:00:00"/>
    <s v="kcc_krone deal"/>
    <n v="360"/>
    <n v="1"/>
    <n v="360"/>
    <n v="100148118"/>
    <x v="1"/>
    <n v="0"/>
    <x v="0"/>
    <d v="2016-07-03T00:00:00"/>
    <s v="Net"/>
    <n v="360"/>
    <n v="2016"/>
    <n v="7"/>
    <d v="2016-07-01T00:00:00"/>
    <d v="2024-07-16T00:00:00"/>
  </r>
  <r>
    <n v="114"/>
    <n v="212473"/>
    <s v="complete"/>
    <d v="2016-07-04T00:00:00"/>
    <s v="kcc_krone deal"/>
    <n v="360"/>
    <n v="1"/>
    <n v="360"/>
    <n v="100148326"/>
    <x v="1"/>
    <n v="0"/>
    <x v="0"/>
    <d v="2016-07-04T00:00:00"/>
    <s v="Net"/>
    <n v="360"/>
    <n v="2016"/>
    <n v="7"/>
    <d v="2016-07-01T00:00:00"/>
    <d v="2024-07-16T00:00:00"/>
  </r>
  <r>
    <n v="43"/>
    <n v="212454"/>
    <s v="complete"/>
    <d v="2016-07-04T00:00:00"/>
    <s v="kcc_krone deal"/>
    <n v="360"/>
    <n v="1"/>
    <n v="360"/>
    <n v="100148310"/>
    <x v="1"/>
    <n v="0"/>
    <x v="0"/>
    <d v="2016-07-04T00:00:00"/>
    <s v="Net"/>
    <n v="360"/>
    <n v="2016"/>
    <n v="7"/>
    <d v="2016-07-01T00:00:00"/>
    <d v="2024-07-16T00:00:00"/>
  </r>
  <r>
    <n v="43"/>
    <n v="212457"/>
    <s v="complete"/>
    <d v="2016-07-04T00:00:00"/>
    <s v="kcc_krone deal"/>
    <n v="360"/>
    <n v="1"/>
    <n v="360"/>
    <n v="100148313"/>
    <x v="1"/>
    <n v="0"/>
    <x v="0"/>
    <d v="2016-07-04T00:00:00"/>
    <s v="Net"/>
    <n v="360"/>
    <n v="2016"/>
    <n v="7"/>
    <d v="2016-07-01T00:00:00"/>
    <d v="2024-07-16T00:00:00"/>
  </r>
  <r>
    <n v="43"/>
    <n v="212458"/>
    <s v="complete"/>
    <d v="2016-07-04T00:00:00"/>
    <s v="kcc_krone deal"/>
    <n v="360"/>
    <n v="1"/>
    <n v="360"/>
    <n v="100148314"/>
    <x v="1"/>
    <n v="0"/>
    <x v="0"/>
    <d v="2016-07-04T00:00:00"/>
    <s v="Net"/>
    <n v="360"/>
    <n v="2016"/>
    <n v="7"/>
    <d v="2016-07-01T00:00:00"/>
    <d v="2024-07-16T00:00:00"/>
  </r>
  <r>
    <n v="114"/>
    <n v="212469"/>
    <s v="complete"/>
    <d v="2016-07-04T00:00:00"/>
    <s v="kcc_krone deal"/>
    <n v="360"/>
    <n v="1"/>
    <n v="360"/>
    <n v="100148323"/>
    <x v="1"/>
    <n v="0"/>
    <x v="0"/>
    <d v="2016-07-04T00:00:00"/>
    <s v="Net"/>
    <n v="360"/>
    <n v="2016"/>
    <n v="7"/>
    <d v="2016-07-01T00:00:00"/>
    <d v="2024-07-16T00:00:00"/>
  </r>
  <r>
    <n v="114"/>
    <n v="212476"/>
    <s v="complete"/>
    <d v="2016-07-04T00:00:00"/>
    <s v="kcc_krone deal"/>
    <n v="360"/>
    <n v="1"/>
    <n v="360"/>
    <n v="100148329"/>
    <x v="1"/>
    <n v="0"/>
    <x v="0"/>
    <d v="2016-07-04T00:00:00"/>
    <s v="Net"/>
    <n v="360"/>
    <n v="2016"/>
    <n v="7"/>
    <d v="2016-07-01T00:00:00"/>
    <d v="2024-07-16T00:00:00"/>
  </r>
  <r>
    <n v="86"/>
    <n v="212393"/>
    <s v="complete"/>
    <d v="2016-07-04T00:00:00"/>
    <s v="kcc_krone deal"/>
    <n v="360"/>
    <n v="1"/>
    <n v="360"/>
    <n v="100148262"/>
    <x v="1"/>
    <n v="0"/>
    <x v="0"/>
    <d v="2016-07-04T00:00:00"/>
    <s v="Net"/>
    <n v="360"/>
    <n v="2016"/>
    <n v="7"/>
    <d v="2016-07-01T00:00:00"/>
    <d v="2024-07-16T00:00:00"/>
  </r>
  <r>
    <n v="806"/>
    <n v="216591"/>
    <s v="complete"/>
    <d v="2016-07-20T00:00:00"/>
    <s v="kcc_krone deal"/>
    <n v="360"/>
    <n v="1"/>
    <n v="360"/>
    <n v="100151317"/>
    <x v="1"/>
    <n v="0"/>
    <x v="0"/>
    <d v="2016-07-20T00:00:00"/>
    <s v="Net"/>
    <n v="360"/>
    <n v="2016"/>
    <n v="7"/>
    <d v="2016-07-01T00:00:00"/>
    <d v="2024-07-16T00:00:00"/>
  </r>
  <r>
    <n v="424"/>
    <n v="212410"/>
    <s v="complete"/>
    <d v="2016-07-04T00:00:00"/>
    <s v="kcc_krone deal"/>
    <n v="360"/>
    <n v="1"/>
    <n v="360"/>
    <n v="100148276"/>
    <x v="1"/>
    <n v="0"/>
    <x v="0"/>
    <d v="2016-07-04T00:00:00"/>
    <s v="Net"/>
    <n v="360"/>
    <n v="2016"/>
    <n v="7"/>
    <d v="2016-07-01T00:00:00"/>
    <d v="2024-07-16T00:00:00"/>
  </r>
  <r>
    <n v="461"/>
    <n v="212485"/>
    <s v="complete"/>
    <d v="2016-07-04T00:00:00"/>
    <s v="kcc_krone deal"/>
    <n v="360"/>
    <n v="1"/>
    <n v="360"/>
    <n v="100148338"/>
    <x v="1"/>
    <n v="0"/>
    <x v="0"/>
    <d v="2016-07-04T00:00:00"/>
    <s v="Net"/>
    <n v="360"/>
    <n v="2016"/>
    <n v="7"/>
    <d v="2016-07-01T00:00:00"/>
    <d v="2024-07-16T00:00:00"/>
  </r>
  <r>
    <n v="448"/>
    <n v="212447"/>
    <s v="complete"/>
    <d v="2016-07-04T00:00:00"/>
    <s v="kcc_krone deal"/>
    <n v="360"/>
    <n v="1"/>
    <n v="360"/>
    <n v="100148304"/>
    <x v="1"/>
    <n v="0"/>
    <x v="0"/>
    <d v="2016-07-04T00:00:00"/>
    <s v="Net"/>
    <n v="360"/>
    <n v="2016"/>
    <n v="7"/>
    <d v="2016-07-01T00:00:00"/>
    <d v="2024-07-16T00:00:00"/>
  </r>
  <r>
    <n v="667"/>
    <n v="213017"/>
    <s v="complete"/>
    <d v="2016-07-08T00:00:00"/>
    <s v="kcc_krone deal"/>
    <n v="360"/>
    <n v="1"/>
    <n v="360"/>
    <n v="100148667"/>
    <x v="1"/>
    <n v="0"/>
    <x v="0"/>
    <d v="2016-07-08T00:00:00"/>
    <s v="Net"/>
    <n v="360"/>
    <n v="2016"/>
    <n v="7"/>
    <d v="2016-07-01T00:00:00"/>
    <d v="2024-07-16T00:00:00"/>
  </r>
  <r>
    <n v="800"/>
    <n v="216530"/>
    <s v="complete"/>
    <d v="2016-07-20T00:00:00"/>
    <s v="kcc_krone deal"/>
    <n v="360"/>
    <n v="1"/>
    <n v="360"/>
    <n v="100151268"/>
    <x v="1"/>
    <n v="0"/>
    <x v="0"/>
    <d v="2016-07-20T00:00:00"/>
    <s v="Net"/>
    <n v="360"/>
    <n v="2016"/>
    <n v="7"/>
    <d v="2016-07-01T00:00:00"/>
    <d v="2024-07-16T00:00:00"/>
  </r>
  <r>
    <n v="641"/>
    <n v="212940"/>
    <s v="complete"/>
    <d v="2016-07-08T00:00:00"/>
    <s v="kcc_krone deal"/>
    <n v="360"/>
    <n v="1"/>
    <n v="360"/>
    <n v="100148628"/>
    <x v="1"/>
    <n v="0"/>
    <x v="0"/>
    <d v="2016-07-08T00:00:00"/>
    <s v="Net"/>
    <n v="360"/>
    <n v="2016"/>
    <n v="7"/>
    <d v="2016-07-01T00:00:00"/>
    <d v="2024-07-16T00:00:00"/>
  </r>
  <r>
    <n v="806"/>
    <n v="216709"/>
    <s v="complete"/>
    <d v="2016-07-20T00:00:00"/>
    <s v="kcc_krone deal"/>
    <n v="360"/>
    <n v="1"/>
    <n v="360"/>
    <n v="100151413"/>
    <x v="1"/>
    <n v="0"/>
    <x v="0"/>
    <d v="2016-07-20T00:00:00"/>
    <s v="Net"/>
    <n v="360"/>
    <n v="2016"/>
    <n v="7"/>
    <d v="2016-07-01T00:00:00"/>
    <d v="2024-07-16T00:00:00"/>
  </r>
  <r>
    <n v="628"/>
    <n v="212898"/>
    <s v="complete"/>
    <d v="2016-07-08T00:00:00"/>
    <s v="kcc_krone deal"/>
    <n v="360"/>
    <n v="1"/>
    <n v="360"/>
    <n v="100148608"/>
    <x v="1"/>
    <n v="0"/>
    <x v="0"/>
    <d v="2016-07-08T00:00:00"/>
    <s v="Net"/>
    <n v="360"/>
    <n v="2016"/>
    <n v="7"/>
    <d v="2016-07-01T00:00:00"/>
    <d v="2024-07-16T00:00:00"/>
  </r>
  <r>
    <n v="43"/>
    <n v="211628"/>
    <s v="complete"/>
    <d v="2016-07-01T00:00:00"/>
    <s v="kcc_krone deal"/>
    <n v="360"/>
    <n v="1"/>
    <n v="360"/>
    <n v="100147816"/>
    <x v="1"/>
    <n v="0"/>
    <x v="0"/>
    <d v="2016-07-01T00:00:00"/>
    <s v="Net"/>
    <n v="360"/>
    <n v="2016"/>
    <n v="7"/>
    <d v="2016-07-01T00:00:00"/>
    <d v="2024-07-16T00:00:00"/>
  </r>
  <r>
    <n v="143"/>
    <n v="211627"/>
    <s v="complete"/>
    <d v="2016-07-01T00:00:00"/>
    <s v="kcc_krone deal"/>
    <n v="360"/>
    <n v="1"/>
    <n v="360"/>
    <n v="100147815"/>
    <x v="1"/>
    <n v="0"/>
    <x v="0"/>
    <d v="2016-07-01T00:00:00"/>
    <s v="Net"/>
    <n v="360"/>
    <n v="2016"/>
    <n v="7"/>
    <d v="2016-07-01T00:00:00"/>
    <d v="2024-07-16T00:00:00"/>
  </r>
  <r>
    <n v="143"/>
    <n v="211624"/>
    <s v="complete"/>
    <d v="2016-07-01T00:00:00"/>
    <s v="kcc_krone deal"/>
    <n v="360"/>
    <n v="1"/>
    <n v="360"/>
    <n v="100147812"/>
    <x v="1"/>
    <n v="0"/>
    <x v="0"/>
    <d v="2016-07-01T00:00:00"/>
    <s v="Net"/>
    <n v="360"/>
    <n v="2016"/>
    <n v="7"/>
    <d v="2016-07-01T00:00:00"/>
    <d v="2024-07-16T00:00:00"/>
  </r>
  <r>
    <n v="806"/>
    <n v="216509"/>
    <s v="complete"/>
    <d v="2016-07-20T00:00:00"/>
    <s v="kcc_krone deal"/>
    <n v="360"/>
    <n v="1"/>
    <n v="360"/>
    <n v="100151250"/>
    <x v="1"/>
    <n v="0"/>
    <x v="0"/>
    <d v="2016-07-20T00:00:00"/>
    <s v="Net"/>
    <n v="360"/>
    <n v="2016"/>
    <n v="7"/>
    <d v="2016-07-01T00:00:00"/>
    <d v="2024-07-16T00:00:00"/>
  </r>
  <r>
    <n v="806"/>
    <n v="216521"/>
    <s v="complete"/>
    <d v="2016-07-20T00:00:00"/>
    <s v="kcc_krone deal"/>
    <n v="360"/>
    <n v="1"/>
    <n v="360"/>
    <n v="100151259"/>
    <x v="1"/>
    <n v="0"/>
    <x v="0"/>
    <d v="2016-07-20T00:00:00"/>
    <s v="Net"/>
    <n v="360"/>
    <n v="2016"/>
    <n v="7"/>
    <d v="2016-07-01T00:00:00"/>
    <d v="2024-07-16T00:00:00"/>
  </r>
  <r>
    <n v="35"/>
    <n v="216520"/>
    <s v="complete"/>
    <d v="2016-07-20T00:00:00"/>
    <s v="kcc_krone deal"/>
    <n v="360"/>
    <n v="1"/>
    <n v="360"/>
    <n v="100151258"/>
    <x v="1"/>
    <n v="0"/>
    <x v="0"/>
    <d v="2016-07-20T00:00:00"/>
    <s v="Net"/>
    <n v="360"/>
    <n v="2016"/>
    <n v="7"/>
    <d v="2016-07-01T00:00:00"/>
    <d v="2024-07-16T00:00:00"/>
  </r>
  <r>
    <n v="1551"/>
    <n v="216558"/>
    <s v="complete"/>
    <d v="2016-07-20T00:00:00"/>
    <s v="kcc_krone deal"/>
    <n v="360"/>
    <n v="1"/>
    <n v="360"/>
    <n v="100151294"/>
    <x v="1"/>
    <n v="0"/>
    <x v="0"/>
    <d v="2016-07-20T00:00:00"/>
    <s v="Net"/>
    <n v="360"/>
    <n v="2016"/>
    <n v="7"/>
    <d v="2016-07-01T00:00:00"/>
    <d v="2024-07-16T00:00:00"/>
  </r>
  <r>
    <n v="43"/>
    <n v="211714"/>
    <s v="complete"/>
    <d v="2016-07-01T00:00:00"/>
    <s v="kcc_krone deal"/>
    <n v="360"/>
    <n v="1"/>
    <n v="360"/>
    <n v="100147876"/>
    <x v="1"/>
    <n v="0"/>
    <x v="0"/>
    <d v="2016-07-01T00:00:00"/>
    <s v="Net"/>
    <n v="360"/>
    <n v="2016"/>
    <n v="7"/>
    <d v="2016-07-01T00:00:00"/>
    <d v="2024-07-16T00:00:00"/>
  </r>
  <r>
    <n v="114"/>
    <n v="216684"/>
    <s v="complete"/>
    <d v="2016-07-20T00:00:00"/>
    <s v="kcc_krone deal"/>
    <n v="360"/>
    <n v="1"/>
    <n v="360"/>
    <n v="100151395"/>
    <x v="1"/>
    <n v="0"/>
    <x v="0"/>
    <d v="2016-07-20T00:00:00"/>
    <s v="Net"/>
    <n v="360"/>
    <n v="2016"/>
    <n v="7"/>
    <d v="2016-07-01T00:00:00"/>
    <d v="2024-07-16T00:00:00"/>
  </r>
  <r>
    <n v="163"/>
    <n v="216572"/>
    <s v="complete"/>
    <d v="2016-07-20T00:00:00"/>
    <s v="kcc_krone deal"/>
    <n v="360"/>
    <n v="1"/>
    <n v="360"/>
    <n v="100151300"/>
    <x v="1"/>
    <n v="0"/>
    <x v="0"/>
    <d v="2016-07-20T00:00:00"/>
    <s v="Net"/>
    <n v="360"/>
    <n v="2016"/>
    <n v="7"/>
    <d v="2016-07-01T00:00:00"/>
    <d v="2024-07-16T00:00:00"/>
  </r>
  <r>
    <n v="806"/>
    <n v="216678"/>
    <s v="complete"/>
    <d v="2016-07-20T00:00:00"/>
    <s v="kcc_krone deal"/>
    <n v="360"/>
    <n v="1"/>
    <n v="360"/>
    <n v="100151390"/>
    <x v="1"/>
    <n v="0"/>
    <x v="0"/>
    <d v="2016-07-20T00:00:00"/>
    <s v="Net"/>
    <n v="360"/>
    <n v="2016"/>
    <n v="7"/>
    <d v="2016-07-01T00:00:00"/>
    <d v="2024-07-16T00:00:00"/>
  </r>
  <r>
    <n v="820"/>
    <n v="216554"/>
    <s v="complete"/>
    <d v="2016-07-20T00:00:00"/>
    <s v="kcc_krone deal"/>
    <n v="360"/>
    <n v="1"/>
    <n v="360"/>
    <n v="100151290"/>
    <x v="1"/>
    <n v="0"/>
    <x v="0"/>
    <d v="2016-07-20T00:00:00"/>
    <s v="Net"/>
    <n v="360"/>
    <n v="2016"/>
    <n v="7"/>
    <d v="2016-07-01T00:00:00"/>
    <d v="2024-07-16T00:00:00"/>
  </r>
  <r>
    <n v="43"/>
    <n v="211663"/>
    <s v="complete"/>
    <d v="2016-07-01T00:00:00"/>
    <s v="kcc_krone deal"/>
    <n v="360"/>
    <n v="1"/>
    <n v="360"/>
    <n v="100147842"/>
    <x v="1"/>
    <n v="0"/>
    <x v="0"/>
    <d v="2016-07-01T00:00:00"/>
    <s v="Net"/>
    <n v="360"/>
    <n v="2016"/>
    <n v="7"/>
    <d v="2016-07-01T00:00:00"/>
    <d v="2024-07-16T00:00:00"/>
  </r>
  <r>
    <n v="43"/>
    <n v="211654"/>
    <s v="complete"/>
    <d v="2016-07-01T00:00:00"/>
    <s v="kcc_krone deal"/>
    <n v="360"/>
    <n v="1"/>
    <n v="360"/>
    <n v="100147834"/>
    <x v="1"/>
    <n v="0"/>
    <x v="0"/>
    <d v="2016-07-01T00:00:00"/>
    <s v="Net"/>
    <n v="360"/>
    <n v="2016"/>
    <n v="7"/>
    <d v="2016-07-01T00:00:00"/>
    <d v="2024-07-16T00:00:00"/>
  </r>
  <r>
    <n v="20"/>
    <n v="212826"/>
    <s v="complete"/>
    <d v="2016-07-06T00:00:00"/>
    <s v="kcc_krone deal"/>
    <n v="360"/>
    <n v="1"/>
    <n v="360"/>
    <n v="100148552"/>
    <x v="1"/>
    <n v="0"/>
    <x v="0"/>
    <d v="2016-07-06T00:00:00"/>
    <s v="Net"/>
    <n v="360"/>
    <n v="2016"/>
    <n v="7"/>
    <d v="2016-07-01T00:00:00"/>
    <d v="2024-07-16T00:00:00"/>
  </r>
  <r>
    <n v="820"/>
    <n v="216553"/>
    <s v="complete"/>
    <d v="2016-07-20T00:00:00"/>
    <s v="kcc_krone deal"/>
    <n v="360"/>
    <n v="1"/>
    <n v="360"/>
    <n v="100151289"/>
    <x v="1"/>
    <n v="0"/>
    <x v="0"/>
    <d v="2016-07-20T00:00:00"/>
    <s v="Net"/>
    <n v="360"/>
    <n v="2016"/>
    <n v="7"/>
    <d v="2016-07-01T00:00:00"/>
    <d v="2024-07-16T00:00:00"/>
  </r>
  <r>
    <n v="43"/>
    <n v="211664"/>
    <s v="complete"/>
    <d v="2016-07-01T00:00:00"/>
    <s v="kcc_krone deal"/>
    <n v="360"/>
    <n v="1"/>
    <n v="360"/>
    <n v="100147843"/>
    <x v="1"/>
    <n v="0"/>
    <x v="0"/>
    <d v="2016-07-01T00:00:00"/>
    <s v="Net"/>
    <n v="360"/>
    <n v="2016"/>
    <n v="7"/>
    <d v="2016-07-01T00:00:00"/>
    <d v="2024-07-16T00:00:00"/>
  </r>
  <r>
    <n v="43"/>
    <n v="211335"/>
    <s v="complete"/>
    <d v="2016-07-01T00:00:00"/>
    <s v="kcc_krone deal"/>
    <n v="360"/>
    <n v="1"/>
    <n v="360"/>
    <n v="100147582"/>
    <x v="1"/>
    <n v="0"/>
    <x v="0"/>
    <d v="2016-07-01T00:00:00"/>
    <s v="Net"/>
    <n v="360"/>
    <n v="2016"/>
    <n v="7"/>
    <d v="2016-07-01T00:00:00"/>
    <d v="2024-07-16T00:00:00"/>
  </r>
  <r>
    <n v="33"/>
    <n v="211331"/>
    <s v="complete"/>
    <d v="2016-07-01T00:00:00"/>
    <s v="kcc_krone deal"/>
    <n v="360"/>
    <n v="1"/>
    <n v="360"/>
    <n v="100147580"/>
    <x v="1"/>
    <n v="0"/>
    <x v="0"/>
    <d v="2016-07-01T00:00:00"/>
    <s v="Net"/>
    <n v="360"/>
    <n v="2016"/>
    <n v="7"/>
    <d v="2016-07-01T00:00:00"/>
    <d v="2024-07-16T00:00:00"/>
  </r>
  <r>
    <n v="43"/>
    <n v="211337"/>
    <s v="complete"/>
    <d v="2016-07-01T00:00:00"/>
    <s v="kcc_krone deal"/>
    <n v="360"/>
    <n v="1"/>
    <n v="360"/>
    <n v="100147584"/>
    <x v="1"/>
    <n v="0"/>
    <x v="0"/>
    <d v="2016-07-01T00:00:00"/>
    <s v="Net"/>
    <n v="360"/>
    <n v="2016"/>
    <n v="7"/>
    <d v="2016-07-01T00:00:00"/>
    <d v="2024-07-16T00:00:00"/>
  </r>
  <r>
    <n v="43"/>
    <n v="211339"/>
    <s v="complete"/>
    <d v="2016-07-01T00:00:00"/>
    <s v="kcc_krone deal"/>
    <n v="360"/>
    <n v="1"/>
    <n v="360"/>
    <n v="100147586"/>
    <x v="1"/>
    <n v="0"/>
    <x v="0"/>
    <d v="2016-07-01T00:00:00"/>
    <s v="Net"/>
    <n v="360"/>
    <n v="2016"/>
    <n v="7"/>
    <d v="2016-07-01T00:00:00"/>
    <d v="2024-07-16T00:00:00"/>
  </r>
  <r>
    <n v="33"/>
    <n v="211338"/>
    <s v="complete"/>
    <d v="2016-07-01T00:00:00"/>
    <s v="kcc_krone deal"/>
    <n v="360"/>
    <n v="1"/>
    <n v="360"/>
    <n v="100147585"/>
    <x v="1"/>
    <n v="0"/>
    <x v="0"/>
    <d v="2016-07-01T00:00:00"/>
    <s v="Net"/>
    <n v="360"/>
    <n v="2016"/>
    <n v="7"/>
    <d v="2016-07-01T00:00:00"/>
    <d v="2024-07-16T00:00:00"/>
  </r>
  <r>
    <n v="43"/>
    <n v="211307"/>
    <s v="complete"/>
    <d v="2016-07-01T00:00:00"/>
    <s v="kcc_krone deal"/>
    <n v="360"/>
    <n v="1"/>
    <n v="360"/>
    <n v="100147565"/>
    <x v="1"/>
    <n v="0"/>
    <x v="0"/>
    <d v="2016-07-01T00:00:00"/>
    <s v="Net"/>
    <n v="360"/>
    <n v="2016"/>
    <n v="7"/>
    <d v="2016-07-01T00:00:00"/>
    <d v="2024-07-16T00:00:00"/>
  </r>
  <r>
    <n v="86"/>
    <n v="213723"/>
    <s v="complete"/>
    <d v="2016-07-12T00:00:00"/>
    <s v="kcc_krone deal"/>
    <n v="360"/>
    <n v="1"/>
    <n v="360"/>
    <n v="100149147"/>
    <x v="1"/>
    <n v="0"/>
    <x v="0"/>
    <d v="2016-07-12T00:00:00"/>
    <s v="Net"/>
    <n v="360"/>
    <n v="2016"/>
    <n v="7"/>
    <d v="2016-07-01T00:00:00"/>
    <d v="2024-07-16T00:00:00"/>
  </r>
  <r>
    <n v="43"/>
    <n v="211309"/>
    <s v="complete"/>
    <d v="2016-07-01T00:00:00"/>
    <s v="kcc_krone deal"/>
    <n v="360"/>
    <n v="1"/>
    <n v="360"/>
    <n v="100147567"/>
    <x v="1"/>
    <n v="0"/>
    <x v="0"/>
    <d v="2016-07-01T00:00:00"/>
    <s v="Net"/>
    <n v="360"/>
    <n v="2016"/>
    <n v="7"/>
    <d v="2016-07-01T00:00:00"/>
    <d v="2024-07-16T00:00:00"/>
  </r>
  <r>
    <n v="43"/>
    <n v="211328"/>
    <s v="complete"/>
    <d v="2016-07-01T00:00:00"/>
    <s v="kcc_krone deal"/>
    <n v="360"/>
    <n v="1"/>
    <n v="360"/>
    <n v="100147577"/>
    <x v="1"/>
    <n v="0"/>
    <x v="0"/>
    <d v="2016-07-01T00:00:00"/>
    <s v="Net"/>
    <n v="360"/>
    <n v="2016"/>
    <n v="7"/>
    <d v="2016-07-01T00:00:00"/>
    <d v="2024-07-16T00:00:00"/>
  </r>
  <r>
    <n v="33"/>
    <n v="211317"/>
    <s v="complete"/>
    <d v="2016-07-01T00:00:00"/>
    <s v="kcc_krone deal"/>
    <n v="360"/>
    <n v="1"/>
    <n v="360"/>
    <n v="100147570"/>
    <x v="1"/>
    <n v="0"/>
    <x v="0"/>
    <d v="2016-07-01T00:00:00"/>
    <s v="Net"/>
    <n v="360"/>
    <n v="2016"/>
    <n v="7"/>
    <d v="2016-07-01T00:00:00"/>
    <d v="2024-07-16T00:00:00"/>
  </r>
  <r>
    <n v="43"/>
    <n v="211354"/>
    <s v="complete"/>
    <d v="2016-07-01T00:00:00"/>
    <s v="kcc_krone deal"/>
    <n v="360"/>
    <n v="1"/>
    <n v="360"/>
    <n v="100147598"/>
    <x v="1"/>
    <n v="0"/>
    <x v="0"/>
    <d v="2016-07-01T00:00:00"/>
    <s v="Net"/>
    <n v="360"/>
    <n v="2016"/>
    <n v="7"/>
    <d v="2016-07-01T00:00:00"/>
    <d v="2024-07-16T00:00:00"/>
  </r>
  <r>
    <n v="43"/>
    <n v="211351"/>
    <s v="complete"/>
    <d v="2016-07-01T00:00:00"/>
    <s v="kcc_krone deal"/>
    <n v="360"/>
    <n v="1"/>
    <n v="360"/>
    <n v="100147596"/>
    <x v="1"/>
    <n v="0"/>
    <x v="0"/>
    <d v="2016-07-01T00:00:00"/>
    <s v="Net"/>
    <n v="360"/>
    <n v="2016"/>
    <n v="7"/>
    <d v="2016-07-01T00:00:00"/>
    <d v="2024-07-16T00:00:00"/>
  </r>
  <r>
    <n v="43"/>
    <n v="211356"/>
    <s v="complete"/>
    <d v="2016-07-01T00:00:00"/>
    <s v="kcc_krone deal"/>
    <n v="360"/>
    <n v="1"/>
    <n v="360"/>
    <n v="100147600"/>
    <x v="1"/>
    <n v="0"/>
    <x v="0"/>
    <d v="2016-07-01T00:00:00"/>
    <s v="Net"/>
    <n v="360"/>
    <n v="2016"/>
    <n v="7"/>
    <d v="2016-07-01T00:00:00"/>
    <d v="2024-07-16T00:00:00"/>
  </r>
  <r>
    <n v="43"/>
    <n v="211360"/>
    <s v="complete"/>
    <d v="2016-07-01T00:00:00"/>
    <s v="kcc_krone deal"/>
    <n v="360"/>
    <n v="1"/>
    <n v="360"/>
    <n v="100147603"/>
    <x v="1"/>
    <n v="0"/>
    <x v="0"/>
    <d v="2016-07-01T00:00:00"/>
    <s v="Net"/>
    <n v="360"/>
    <n v="2016"/>
    <n v="7"/>
    <d v="2016-07-01T00:00:00"/>
    <d v="2024-07-16T00:00:00"/>
  </r>
  <r>
    <n v="43"/>
    <n v="211357"/>
    <s v="complete"/>
    <d v="2016-07-01T00:00:00"/>
    <s v="kcc_krone deal"/>
    <n v="360"/>
    <n v="1"/>
    <n v="360"/>
    <n v="100147601"/>
    <x v="1"/>
    <n v="0"/>
    <x v="0"/>
    <d v="2016-07-01T00:00:00"/>
    <s v="Net"/>
    <n v="360"/>
    <n v="2016"/>
    <n v="7"/>
    <d v="2016-07-01T00:00:00"/>
    <d v="2024-07-16T00:00:00"/>
  </r>
  <r>
    <n v="63"/>
    <n v="211350"/>
    <s v="complete"/>
    <d v="2016-07-01T00:00:00"/>
    <s v="kcc_krone deal"/>
    <n v="360"/>
    <n v="1"/>
    <n v="360"/>
    <n v="100147595"/>
    <x v="1"/>
    <n v="0"/>
    <x v="0"/>
    <d v="2016-07-01T00:00:00"/>
    <s v="Net"/>
    <n v="360"/>
    <n v="2016"/>
    <n v="7"/>
    <d v="2016-07-01T00:00:00"/>
    <d v="2024-07-16T00:00:00"/>
  </r>
  <r>
    <n v="43"/>
    <n v="211341"/>
    <s v="complete"/>
    <d v="2016-07-01T00:00:00"/>
    <s v="kcc_krone deal"/>
    <n v="360"/>
    <n v="1"/>
    <n v="360"/>
    <n v="100147588"/>
    <x v="1"/>
    <n v="0"/>
    <x v="0"/>
    <d v="2016-07-01T00:00:00"/>
    <s v="Net"/>
    <n v="360"/>
    <n v="2016"/>
    <n v="7"/>
    <d v="2016-07-01T00:00:00"/>
    <d v="2024-07-16T00:00:00"/>
  </r>
  <r>
    <n v="20"/>
    <n v="213670"/>
    <s v="complete"/>
    <d v="2016-07-12T00:00:00"/>
    <s v="kcc_krone deal"/>
    <n v="360"/>
    <n v="1"/>
    <n v="360"/>
    <n v="100149108"/>
    <x v="1"/>
    <n v="0"/>
    <x v="0"/>
    <d v="2016-07-12T00:00:00"/>
    <s v="Net"/>
    <n v="360"/>
    <n v="2016"/>
    <n v="7"/>
    <d v="2016-07-01T00:00:00"/>
    <d v="2024-07-16T00:00:00"/>
  </r>
  <r>
    <n v="63"/>
    <n v="213663"/>
    <s v="complete"/>
    <d v="2016-07-12T00:00:00"/>
    <s v="kcc_krone deal"/>
    <n v="360"/>
    <n v="1"/>
    <n v="360"/>
    <n v="100149104"/>
    <x v="1"/>
    <n v="0"/>
    <x v="0"/>
    <d v="2016-07-12T00:00:00"/>
    <s v="Net"/>
    <n v="360"/>
    <n v="2016"/>
    <n v="7"/>
    <d v="2016-07-01T00:00:00"/>
    <d v="2024-07-16T00:00:00"/>
  </r>
  <r>
    <n v="43"/>
    <n v="211349"/>
    <s v="complete"/>
    <d v="2016-07-01T00:00:00"/>
    <s v="kcc_krone deal"/>
    <n v="360"/>
    <n v="1"/>
    <n v="360"/>
    <n v="100147594"/>
    <x v="1"/>
    <n v="0"/>
    <x v="0"/>
    <d v="2016-07-01T00:00:00"/>
    <s v="Net"/>
    <n v="360"/>
    <n v="2016"/>
    <n v="7"/>
    <d v="2016-07-01T00:00:00"/>
    <d v="2024-07-16T00:00:00"/>
  </r>
  <r>
    <n v="43"/>
    <n v="211306"/>
    <s v="complete"/>
    <d v="2016-07-01T00:00:00"/>
    <s v="kcc_krone deal"/>
    <n v="360"/>
    <n v="1"/>
    <n v="360"/>
    <n v="100147564"/>
    <x v="1"/>
    <n v="0"/>
    <x v="0"/>
    <d v="2016-07-01T00:00:00"/>
    <s v="Net"/>
    <n v="360"/>
    <n v="2016"/>
    <n v="7"/>
    <d v="2016-07-01T00:00:00"/>
    <d v="2024-07-16T00:00:00"/>
  </r>
  <r>
    <n v="43"/>
    <n v="211256"/>
    <s v="complete"/>
    <d v="2016-07-01T00:00:00"/>
    <s v="kcc_krone deal"/>
    <n v="360"/>
    <n v="1"/>
    <n v="360"/>
    <n v="100147528"/>
    <x v="1"/>
    <n v="0"/>
    <x v="0"/>
    <d v="2016-07-01T00:00:00"/>
    <s v="Net"/>
    <n v="360"/>
    <n v="2016"/>
    <n v="7"/>
    <d v="2016-07-01T00:00:00"/>
    <d v="2024-07-16T00:00:00"/>
  </r>
  <r>
    <n v="43"/>
    <n v="211217"/>
    <s v="complete"/>
    <d v="2016-07-01T00:00:00"/>
    <s v="kcc_krone deal"/>
    <n v="360"/>
    <n v="1"/>
    <n v="360"/>
    <n v="100147498"/>
    <x v="1"/>
    <n v="0"/>
    <x v="0"/>
    <d v="2016-07-01T00:00:00"/>
    <s v="Net"/>
    <n v="360"/>
    <n v="2016"/>
    <n v="7"/>
    <d v="2016-07-01T00:00:00"/>
    <d v="2024-07-16T00:00:00"/>
  </r>
  <r>
    <n v="43"/>
    <n v="211271"/>
    <s v="complete"/>
    <d v="2016-07-01T00:00:00"/>
    <s v="kcc_krone deal"/>
    <n v="360"/>
    <n v="1"/>
    <n v="360"/>
    <n v="100147539"/>
    <x v="1"/>
    <n v="0"/>
    <x v="0"/>
    <d v="2016-07-01T00:00:00"/>
    <s v="Net"/>
    <n v="360"/>
    <n v="2016"/>
    <n v="7"/>
    <d v="2016-07-01T00:00:00"/>
    <d v="2024-07-16T00:00:00"/>
  </r>
  <r>
    <n v="806"/>
    <n v="213771"/>
    <s v="complete"/>
    <d v="2016-07-12T00:00:00"/>
    <s v="kcc_krone deal"/>
    <n v="360"/>
    <n v="1"/>
    <n v="360"/>
    <n v="100149190"/>
    <x v="1"/>
    <n v="0"/>
    <x v="0"/>
    <d v="2016-07-12T00:00:00"/>
    <s v="Net"/>
    <n v="360"/>
    <n v="2016"/>
    <n v="7"/>
    <d v="2016-07-01T00:00:00"/>
    <d v="2024-07-16T00:00:00"/>
  </r>
  <r>
    <n v="43"/>
    <n v="211272"/>
    <s v="complete"/>
    <d v="2016-07-01T00:00:00"/>
    <s v="kcc_krone deal"/>
    <n v="360"/>
    <n v="1"/>
    <n v="360"/>
    <n v="100147540"/>
    <x v="1"/>
    <n v="0"/>
    <x v="0"/>
    <d v="2016-07-01T00:00:00"/>
    <s v="Net"/>
    <n v="360"/>
    <n v="2016"/>
    <n v="7"/>
    <d v="2016-07-01T00:00:00"/>
    <d v="2024-07-16T00:00:00"/>
  </r>
  <r>
    <n v="20"/>
    <n v="211169"/>
    <s v="complete"/>
    <d v="2016-07-01T00:00:00"/>
    <s v="kcc_krone deal"/>
    <n v="360"/>
    <n v="1"/>
    <n v="360"/>
    <n v="100147467"/>
    <x v="1"/>
    <n v="0"/>
    <x v="0"/>
    <d v="2016-07-01T00:00:00"/>
    <s v="Net"/>
    <n v="360"/>
    <n v="2016"/>
    <n v="7"/>
    <d v="2016-07-01T00:00:00"/>
    <d v="2024-07-16T00:00:00"/>
  </r>
  <r>
    <n v="35"/>
    <n v="216166"/>
    <s v="complete"/>
    <d v="2016-07-19T00:00:00"/>
    <s v="kcc_krone deal"/>
    <n v="360"/>
    <n v="1"/>
    <n v="360"/>
    <n v="100150997"/>
    <x v="1"/>
    <n v="0"/>
    <x v="0"/>
    <d v="2016-07-19T00:00:00"/>
    <s v="Net"/>
    <n v="360"/>
    <n v="2016"/>
    <n v="7"/>
    <d v="2016-07-01T00:00:00"/>
    <d v="2024-07-16T00:00:00"/>
  </r>
  <r>
    <n v="230"/>
    <n v="213786"/>
    <s v="complete"/>
    <d v="2016-07-12T00:00:00"/>
    <s v="kcc_krone deal"/>
    <n v="360"/>
    <n v="1"/>
    <n v="360"/>
    <n v="100149205"/>
    <x v="1"/>
    <n v="0"/>
    <x v="3"/>
    <d v="2016-07-12T00:00:00"/>
    <s v="Net"/>
    <n v="360"/>
    <n v="2016"/>
    <n v="7"/>
    <d v="2016-07-01T00:00:00"/>
    <d v="2024-07-16T00:00:00"/>
  </r>
  <r>
    <n v="35"/>
    <n v="211212"/>
    <s v="complete"/>
    <d v="2016-07-01T00:00:00"/>
    <s v="kcc_krone deal"/>
    <n v="360"/>
    <n v="1"/>
    <n v="360"/>
    <n v="100147494"/>
    <x v="1"/>
    <n v="0"/>
    <x v="0"/>
    <d v="2016-07-01T00:00:00"/>
    <s v="Net"/>
    <n v="360"/>
    <n v="2016"/>
    <n v="7"/>
    <d v="2016-07-01T00:00:00"/>
    <d v="2024-07-16T00:00:00"/>
  </r>
  <r>
    <n v="806"/>
    <n v="213782"/>
    <s v="complete"/>
    <d v="2016-07-12T00:00:00"/>
    <s v="kcc_krone deal"/>
    <n v="360"/>
    <n v="1"/>
    <n v="360"/>
    <n v="100149201"/>
    <x v="1"/>
    <n v="0"/>
    <x v="0"/>
    <d v="2016-07-12T00:00:00"/>
    <s v="Net"/>
    <n v="360"/>
    <n v="2016"/>
    <n v="7"/>
    <d v="2016-07-01T00:00:00"/>
    <d v="2024-07-16T00:00:00"/>
  </r>
  <r>
    <n v="43"/>
    <n v="211298"/>
    <s v="complete"/>
    <d v="2016-07-01T00:00:00"/>
    <s v="kcc_krone deal"/>
    <n v="360"/>
    <n v="1"/>
    <n v="360"/>
    <n v="100147558"/>
    <x v="1"/>
    <n v="0"/>
    <x v="0"/>
    <d v="2016-07-01T00:00:00"/>
    <s v="Net"/>
    <n v="360"/>
    <n v="2016"/>
    <n v="7"/>
    <d v="2016-07-01T00:00:00"/>
    <d v="2024-07-16T00:00:00"/>
  </r>
  <r>
    <n v="43"/>
    <n v="211297"/>
    <s v="complete"/>
    <d v="2016-07-01T00:00:00"/>
    <s v="kcc_krone deal"/>
    <n v="360"/>
    <n v="1"/>
    <n v="360"/>
    <n v="100147557"/>
    <x v="1"/>
    <n v="0"/>
    <x v="0"/>
    <d v="2016-07-01T00:00:00"/>
    <s v="Net"/>
    <n v="360"/>
    <n v="2016"/>
    <n v="7"/>
    <d v="2016-07-01T00:00:00"/>
    <d v="2024-07-16T00:00:00"/>
  </r>
  <r>
    <n v="43"/>
    <n v="211300"/>
    <s v="complete"/>
    <d v="2016-07-01T00:00:00"/>
    <s v="kcc_krone deal"/>
    <n v="360"/>
    <n v="1"/>
    <n v="360"/>
    <n v="100147560"/>
    <x v="1"/>
    <n v="0"/>
    <x v="0"/>
    <d v="2016-07-01T00:00:00"/>
    <s v="Net"/>
    <n v="360"/>
    <n v="2016"/>
    <n v="7"/>
    <d v="2016-07-01T00:00:00"/>
    <d v="2024-07-16T00:00:00"/>
  </r>
  <r>
    <n v="43"/>
    <n v="211305"/>
    <s v="complete"/>
    <d v="2016-07-01T00:00:00"/>
    <s v="kcc_krone deal"/>
    <n v="360"/>
    <n v="1"/>
    <n v="360"/>
    <n v="100147563"/>
    <x v="1"/>
    <n v="0"/>
    <x v="0"/>
    <d v="2016-07-01T00:00:00"/>
    <s v="Net"/>
    <n v="360"/>
    <n v="2016"/>
    <n v="7"/>
    <d v="2016-07-01T00:00:00"/>
    <d v="2024-07-16T00:00:00"/>
  </r>
  <r>
    <n v="43"/>
    <n v="211304"/>
    <s v="complete"/>
    <d v="2016-07-01T00:00:00"/>
    <s v="kcc_krone deal"/>
    <n v="360"/>
    <n v="1"/>
    <n v="360"/>
    <n v="100147562"/>
    <x v="1"/>
    <n v="0"/>
    <x v="0"/>
    <d v="2016-07-01T00:00:00"/>
    <s v="Net"/>
    <n v="360"/>
    <n v="2016"/>
    <n v="7"/>
    <d v="2016-07-01T00:00:00"/>
    <d v="2024-07-16T00:00:00"/>
  </r>
  <r>
    <n v="43"/>
    <n v="211287"/>
    <s v="complete"/>
    <d v="2016-07-01T00:00:00"/>
    <s v="kcc_krone deal"/>
    <n v="360"/>
    <n v="1"/>
    <n v="360"/>
    <n v="100147550"/>
    <x v="1"/>
    <n v="0"/>
    <x v="0"/>
    <d v="2016-07-01T00:00:00"/>
    <s v="Net"/>
    <n v="360"/>
    <n v="2016"/>
    <n v="7"/>
    <d v="2016-07-01T00:00:00"/>
    <d v="2024-07-16T00:00:00"/>
  </r>
  <r>
    <n v="43"/>
    <n v="211278"/>
    <s v="complete"/>
    <d v="2016-07-01T00:00:00"/>
    <s v="kcc_krone deal"/>
    <n v="360"/>
    <n v="1"/>
    <n v="360"/>
    <n v="100147545"/>
    <x v="1"/>
    <n v="0"/>
    <x v="0"/>
    <d v="2016-07-01T00:00:00"/>
    <s v="Net"/>
    <n v="360"/>
    <n v="2016"/>
    <n v="7"/>
    <d v="2016-07-01T00:00:00"/>
    <d v="2024-07-16T00:00:00"/>
  </r>
  <r>
    <n v="43"/>
    <n v="211288"/>
    <s v="complete"/>
    <d v="2016-07-01T00:00:00"/>
    <s v="kcc_krone deal"/>
    <n v="360"/>
    <n v="1"/>
    <n v="360"/>
    <n v="100147551"/>
    <x v="1"/>
    <n v="0"/>
    <x v="0"/>
    <d v="2016-07-01T00:00:00"/>
    <s v="Net"/>
    <n v="360"/>
    <n v="2016"/>
    <n v="7"/>
    <d v="2016-07-01T00:00:00"/>
    <d v="2024-07-16T00:00:00"/>
  </r>
  <r>
    <n v="43"/>
    <n v="211295"/>
    <s v="complete"/>
    <d v="2016-07-01T00:00:00"/>
    <s v="kcc_krone deal"/>
    <n v="360"/>
    <n v="1"/>
    <n v="360"/>
    <n v="100147555"/>
    <x v="1"/>
    <n v="0"/>
    <x v="0"/>
    <d v="2016-07-01T00:00:00"/>
    <s v="Net"/>
    <n v="360"/>
    <n v="2016"/>
    <n v="7"/>
    <d v="2016-07-01T00:00:00"/>
    <d v="2024-07-16T00:00:00"/>
  </r>
  <r>
    <n v="43"/>
    <n v="211292"/>
    <s v="complete"/>
    <d v="2016-07-01T00:00:00"/>
    <s v="kcc_krone deal"/>
    <n v="360"/>
    <n v="1"/>
    <n v="360"/>
    <n v="100147553"/>
    <x v="1"/>
    <n v="0"/>
    <x v="0"/>
    <d v="2016-07-01T00:00:00"/>
    <s v="Net"/>
    <n v="360"/>
    <n v="2016"/>
    <n v="7"/>
    <d v="2016-07-01T00:00:00"/>
    <d v="2024-07-16T00:00:00"/>
  </r>
  <r>
    <n v="43"/>
    <n v="211362"/>
    <s v="complete"/>
    <d v="2016-07-01T00:00:00"/>
    <s v="kcc_krone deal"/>
    <n v="360"/>
    <n v="1"/>
    <n v="360"/>
    <n v="100147605"/>
    <x v="1"/>
    <n v="0"/>
    <x v="0"/>
    <d v="2016-07-01T00:00:00"/>
    <s v="Net"/>
    <n v="360"/>
    <n v="2016"/>
    <n v="7"/>
    <d v="2016-07-01T00:00:00"/>
    <d v="2024-07-16T00:00:00"/>
  </r>
  <r>
    <n v="43"/>
    <n v="211423"/>
    <s v="complete"/>
    <d v="2016-07-01T00:00:00"/>
    <s v="kcc_krone deal"/>
    <n v="360"/>
    <n v="1"/>
    <n v="360"/>
    <n v="100147649"/>
    <x v="1"/>
    <n v="0"/>
    <x v="0"/>
    <d v="2016-07-01T00:00:00"/>
    <s v="Net"/>
    <n v="360"/>
    <n v="2016"/>
    <n v="7"/>
    <d v="2016-07-01T00:00:00"/>
    <d v="2024-07-16T00:00:00"/>
  </r>
  <r>
    <n v="43"/>
    <n v="211383"/>
    <s v="complete"/>
    <d v="2016-07-01T00:00:00"/>
    <s v="kcc_krone deal"/>
    <n v="360"/>
    <n v="1"/>
    <n v="360"/>
    <n v="100147622"/>
    <x v="1"/>
    <n v="0"/>
    <x v="0"/>
    <d v="2016-07-01T00:00:00"/>
    <s v="Net"/>
    <n v="360"/>
    <n v="2016"/>
    <n v="7"/>
    <d v="2016-07-01T00:00:00"/>
    <d v="2024-07-16T00:00:00"/>
  </r>
  <r>
    <n v="43"/>
    <n v="211438"/>
    <s v="complete"/>
    <d v="2016-07-01T00:00:00"/>
    <s v="kcc_krone deal"/>
    <n v="360"/>
    <n v="1"/>
    <n v="360"/>
    <n v="100147659"/>
    <x v="1"/>
    <n v="0"/>
    <x v="0"/>
    <d v="2016-07-01T00:00:00"/>
    <s v="Net"/>
    <n v="360"/>
    <n v="2016"/>
    <n v="7"/>
    <d v="2016-07-01T00:00:00"/>
    <d v="2024-07-16T00:00:00"/>
  </r>
  <r>
    <n v="43"/>
    <n v="211450"/>
    <s v="complete"/>
    <d v="2016-07-01T00:00:00"/>
    <s v="kcc_krone deal"/>
    <n v="360"/>
    <n v="1"/>
    <n v="360"/>
    <n v="100147665"/>
    <x v="1"/>
    <n v="0"/>
    <x v="0"/>
    <d v="2016-07-01T00:00:00"/>
    <s v="Net"/>
    <n v="360"/>
    <n v="2016"/>
    <n v="7"/>
    <d v="2016-07-01T00:00:00"/>
    <d v="2024-07-16T00:00:00"/>
  </r>
  <r>
    <n v="43"/>
    <n v="211440"/>
    <s v="complete"/>
    <d v="2016-07-01T00:00:00"/>
    <s v="kcc_krone deal"/>
    <n v="360"/>
    <n v="1"/>
    <n v="360"/>
    <n v="100147661"/>
    <x v="1"/>
    <n v="0"/>
    <x v="0"/>
    <d v="2016-07-01T00:00:00"/>
    <s v="Net"/>
    <n v="360"/>
    <n v="2016"/>
    <n v="7"/>
    <d v="2016-07-01T00:00:00"/>
    <d v="2024-07-16T00:00:00"/>
  </r>
  <r>
    <n v="43"/>
    <n v="211375"/>
    <s v="complete"/>
    <d v="2016-07-01T00:00:00"/>
    <s v="kcc_krone deal"/>
    <n v="360"/>
    <n v="1"/>
    <n v="360"/>
    <n v="100147616"/>
    <x v="1"/>
    <n v="0"/>
    <x v="0"/>
    <d v="2016-07-01T00:00:00"/>
    <s v="Net"/>
    <n v="360"/>
    <n v="2016"/>
    <n v="7"/>
    <d v="2016-07-01T00:00:00"/>
    <d v="2024-07-16T00:00:00"/>
  </r>
  <r>
    <n v="43"/>
    <n v="211372"/>
    <s v="complete"/>
    <d v="2016-07-01T00:00:00"/>
    <s v="kcc_krone deal"/>
    <n v="360"/>
    <n v="1"/>
    <n v="360"/>
    <n v="100147613"/>
    <x v="1"/>
    <n v="0"/>
    <x v="0"/>
    <d v="2016-07-01T00:00:00"/>
    <s v="Net"/>
    <n v="360"/>
    <n v="2016"/>
    <n v="7"/>
    <d v="2016-07-01T00:00:00"/>
    <d v="2024-07-16T00:00:00"/>
  </r>
  <r>
    <n v="43"/>
    <n v="211379"/>
    <s v="complete"/>
    <d v="2016-07-01T00:00:00"/>
    <s v="kcc_krone deal"/>
    <n v="360"/>
    <n v="1"/>
    <n v="360"/>
    <n v="100147618"/>
    <x v="1"/>
    <n v="0"/>
    <x v="0"/>
    <d v="2016-07-01T00:00:00"/>
    <s v="Net"/>
    <n v="360"/>
    <n v="2016"/>
    <n v="7"/>
    <d v="2016-07-01T00:00:00"/>
    <d v="2024-07-16T00:00:00"/>
  </r>
  <r>
    <n v="43"/>
    <n v="211382"/>
    <s v="complete"/>
    <d v="2016-07-01T00:00:00"/>
    <s v="kcc_krone deal"/>
    <n v="360"/>
    <n v="1"/>
    <n v="360"/>
    <n v="100147621"/>
    <x v="1"/>
    <n v="0"/>
    <x v="0"/>
    <d v="2016-07-01T00:00:00"/>
    <s v="Net"/>
    <n v="360"/>
    <n v="2016"/>
    <n v="7"/>
    <d v="2016-07-01T00:00:00"/>
    <d v="2024-07-16T00:00:00"/>
  </r>
  <r>
    <n v="43"/>
    <n v="211381"/>
    <s v="complete"/>
    <d v="2016-07-01T00:00:00"/>
    <s v="kcc_krone deal"/>
    <n v="360"/>
    <n v="1"/>
    <n v="360"/>
    <n v="100147620"/>
    <x v="1"/>
    <n v="0"/>
    <x v="0"/>
    <d v="2016-07-01T00:00:00"/>
    <s v="Net"/>
    <n v="360"/>
    <n v="2016"/>
    <n v="7"/>
    <d v="2016-07-01T00:00:00"/>
    <d v="2024-07-16T00:00:00"/>
  </r>
  <r>
    <n v="43"/>
    <n v="211457"/>
    <s v="complete"/>
    <d v="2016-07-01T00:00:00"/>
    <s v="kcc_krone deal"/>
    <n v="360"/>
    <n v="1"/>
    <n v="360"/>
    <n v="100147672"/>
    <x v="1"/>
    <n v="0"/>
    <x v="0"/>
    <d v="2016-07-01T00:00:00"/>
    <s v="Net"/>
    <n v="360"/>
    <n v="2016"/>
    <n v="7"/>
    <d v="2016-07-01T00:00:00"/>
    <d v="2024-07-16T00:00:00"/>
  </r>
  <r>
    <n v="43"/>
    <n v="211456"/>
    <s v="complete"/>
    <d v="2016-07-01T00:00:00"/>
    <s v="kcc_krone deal"/>
    <n v="360"/>
    <n v="1"/>
    <n v="360"/>
    <n v="100147671"/>
    <x v="1"/>
    <n v="0"/>
    <x v="0"/>
    <d v="2016-07-01T00:00:00"/>
    <s v="Net"/>
    <n v="360"/>
    <n v="2016"/>
    <n v="7"/>
    <d v="2016-07-01T00:00:00"/>
    <d v="2024-07-16T00:00:00"/>
  </r>
  <r>
    <n v="43"/>
    <n v="211459"/>
    <s v="complete"/>
    <d v="2016-07-01T00:00:00"/>
    <s v="kcc_krone deal"/>
    <n v="360"/>
    <n v="1"/>
    <n v="360"/>
    <n v="100147674"/>
    <x v="1"/>
    <n v="0"/>
    <x v="0"/>
    <d v="2016-07-01T00:00:00"/>
    <s v="Net"/>
    <n v="360"/>
    <n v="2016"/>
    <n v="7"/>
    <d v="2016-07-01T00:00:00"/>
    <d v="2024-07-16T00:00:00"/>
  </r>
  <r>
    <n v="35"/>
    <n v="213502"/>
    <s v="complete"/>
    <d v="2016-07-11T00:00:00"/>
    <s v="kcc_krone deal"/>
    <n v="360"/>
    <n v="1"/>
    <n v="360"/>
    <n v="100148977"/>
    <x v="1"/>
    <n v="0"/>
    <x v="0"/>
    <d v="2016-07-11T00:00:00"/>
    <s v="Net"/>
    <n v="360"/>
    <n v="2016"/>
    <n v="7"/>
    <d v="2016-07-01T00:00:00"/>
    <d v="2024-07-16T00:00:00"/>
  </r>
  <r>
    <n v="43"/>
    <n v="211464"/>
    <s v="complete"/>
    <d v="2016-07-01T00:00:00"/>
    <s v="kcc_krone deal"/>
    <n v="360"/>
    <n v="1"/>
    <n v="360"/>
    <n v="100147679"/>
    <x v="1"/>
    <n v="0"/>
    <x v="0"/>
    <d v="2016-07-01T00:00:00"/>
    <s v="Net"/>
    <n v="360"/>
    <n v="2016"/>
    <n v="7"/>
    <d v="2016-07-01T00:00:00"/>
    <d v="2024-07-16T00:00:00"/>
  </r>
  <r>
    <n v="43"/>
    <n v="211452"/>
    <s v="complete"/>
    <d v="2016-07-01T00:00:00"/>
    <s v="kcc_krone deal"/>
    <n v="360"/>
    <n v="1"/>
    <n v="360"/>
    <n v="100147667"/>
    <x v="1"/>
    <n v="0"/>
    <x v="0"/>
    <d v="2016-07-01T00:00:00"/>
    <s v="Net"/>
    <n v="360"/>
    <n v="2016"/>
    <n v="7"/>
    <d v="2016-07-01T00:00:00"/>
    <d v="2024-07-16T00:00:00"/>
  </r>
  <r>
    <n v="43"/>
    <n v="211466"/>
    <s v="complete"/>
    <d v="2016-07-01T00:00:00"/>
    <s v="kcc_krone deal"/>
    <n v="360"/>
    <n v="1"/>
    <n v="360"/>
    <n v="100147681"/>
    <x v="1"/>
    <n v="0"/>
    <x v="0"/>
    <d v="2016-07-01T00:00:00"/>
    <s v="Net"/>
    <n v="360"/>
    <n v="2016"/>
    <n v="7"/>
    <d v="2016-07-01T00:00:00"/>
    <d v="2024-07-16T00:00:00"/>
  </r>
  <r>
    <n v="43"/>
    <n v="211453"/>
    <s v="complete"/>
    <d v="2016-07-01T00:00:00"/>
    <s v="kcc_krone deal"/>
    <n v="360"/>
    <n v="1"/>
    <n v="360"/>
    <n v="100147668"/>
    <x v="1"/>
    <n v="0"/>
    <x v="0"/>
    <d v="2016-07-01T00:00:00"/>
    <s v="Net"/>
    <n v="360"/>
    <n v="2016"/>
    <n v="7"/>
    <d v="2016-07-01T00:00:00"/>
    <d v="2024-07-16T00:00:00"/>
  </r>
  <r>
    <n v="43"/>
    <n v="211455"/>
    <s v="complete"/>
    <d v="2016-07-01T00:00:00"/>
    <s v="kcc_krone deal"/>
    <n v="360"/>
    <n v="1"/>
    <n v="360"/>
    <n v="100147670"/>
    <x v="1"/>
    <n v="0"/>
    <x v="0"/>
    <d v="2016-07-01T00:00:00"/>
    <s v="Net"/>
    <n v="360"/>
    <n v="2016"/>
    <n v="7"/>
    <d v="2016-07-01T00:00:00"/>
    <d v="2024-07-16T00:00:00"/>
  </r>
  <r>
    <n v="43"/>
    <n v="211454"/>
    <s v="complete"/>
    <d v="2016-07-01T00:00:00"/>
    <s v="kcc_krone deal"/>
    <n v="360"/>
    <n v="1"/>
    <n v="360"/>
    <n v="100147669"/>
    <x v="1"/>
    <n v="0"/>
    <x v="0"/>
    <d v="2016-07-01T00:00:00"/>
    <s v="Net"/>
    <n v="360"/>
    <n v="2016"/>
    <n v="7"/>
    <d v="2016-07-01T00:00:00"/>
    <d v="2024-07-16T00:00:00"/>
  </r>
  <r>
    <n v="43"/>
    <n v="211364"/>
    <s v="complete"/>
    <d v="2016-07-01T00:00:00"/>
    <s v="kcc_krone deal"/>
    <n v="360"/>
    <n v="1"/>
    <n v="360"/>
    <n v="100147607"/>
    <x v="1"/>
    <n v="0"/>
    <x v="0"/>
    <d v="2016-07-01T00:00:00"/>
    <s v="Net"/>
    <n v="360"/>
    <n v="2016"/>
    <n v="7"/>
    <d v="2016-07-01T00:00:00"/>
    <d v="2024-07-16T00:00:00"/>
  </r>
  <r>
    <n v="43"/>
    <n v="211369"/>
    <s v="complete"/>
    <d v="2016-07-01T00:00:00"/>
    <s v="kcc_krone deal"/>
    <n v="360"/>
    <n v="1"/>
    <n v="360"/>
    <n v="100147610"/>
    <x v="1"/>
    <n v="0"/>
    <x v="0"/>
    <d v="2016-07-01T00:00:00"/>
    <s v="Net"/>
    <n v="360"/>
    <n v="2016"/>
    <n v="7"/>
    <d v="2016-07-01T00:00:00"/>
    <d v="2024-07-16T00:00:00"/>
  </r>
  <r>
    <n v="43"/>
    <n v="211371"/>
    <s v="complete"/>
    <d v="2016-07-01T00:00:00"/>
    <s v="kcc_krone deal"/>
    <n v="360"/>
    <n v="1"/>
    <n v="360"/>
    <n v="100147612"/>
    <x v="1"/>
    <n v="0"/>
    <x v="0"/>
    <d v="2016-07-01T00:00:00"/>
    <s v="Net"/>
    <n v="360"/>
    <n v="2016"/>
    <n v="7"/>
    <d v="2016-07-01T00:00:00"/>
    <d v="2024-07-16T00:00:00"/>
  </r>
  <r>
    <n v="35"/>
    <n v="213651"/>
    <s v="complete"/>
    <d v="2016-07-12T00:00:00"/>
    <s v="kcc_krone deal"/>
    <n v="360"/>
    <n v="1"/>
    <n v="360"/>
    <n v="100149094"/>
    <x v="1"/>
    <n v="0"/>
    <x v="0"/>
    <d v="2016-07-12T00:00:00"/>
    <s v="Net"/>
    <n v="360"/>
    <n v="2016"/>
    <n v="7"/>
    <d v="2016-07-01T00:00:00"/>
    <d v="2024-07-16T00:00:00"/>
  </r>
  <r>
    <n v="1507"/>
    <n v="216354"/>
    <s v="complete"/>
    <d v="2016-07-19T00:00:00"/>
    <s v="Ctees_Transformer Autobot"/>
    <n v="350"/>
    <n v="1"/>
    <n v="350"/>
    <n v="100151140"/>
    <x v="0"/>
    <n v="0"/>
    <x v="0"/>
    <d v="2016-07-19T00:00:00"/>
    <s v="Net"/>
    <n v="350"/>
    <n v="2016"/>
    <n v="7"/>
    <d v="2016-07-01T00:00:00"/>
    <d v="2024-07-16T00:00:00"/>
  </r>
  <r>
    <n v="1348"/>
    <n v="215597"/>
    <s v="complete"/>
    <d v="2016-07-17T00:00:00"/>
    <s v="VITAMIN_WHITENING BB CREAM"/>
    <n v="350"/>
    <n v="1"/>
    <n v="350"/>
    <n v="100150570"/>
    <x v="1"/>
    <n v="0"/>
    <x v="0"/>
    <d v="2016-07-17T00:00:00"/>
    <s v="Net"/>
    <n v="350"/>
    <n v="2016"/>
    <n v="7"/>
    <d v="2016-07-01T00:00:00"/>
    <d v="2024-07-16T00:00:00"/>
  </r>
  <r>
    <n v="1255"/>
    <n v="215263"/>
    <s v="complete"/>
    <d v="2016-07-15T00:00:00"/>
    <s v="VITAMIN_KOJIC ACID WHITENING CREAM"/>
    <n v="350"/>
    <n v="1"/>
    <n v="350"/>
    <n v="100150317"/>
    <x v="1"/>
    <n v="0"/>
    <x v="0"/>
    <d v="2016-07-15T00:00:00"/>
    <s v="Net"/>
    <n v="350"/>
    <n v="2016"/>
    <n v="7"/>
    <d v="2016-07-01T00:00:00"/>
    <d v="2024-07-16T00:00:00"/>
  </r>
  <r>
    <n v="1516"/>
    <n v="216396"/>
    <s v="complete"/>
    <d v="2016-07-19T00:00:00"/>
    <s v="J&amp;J_JJWS-002"/>
    <n v="350"/>
    <n v="1"/>
    <n v="350"/>
    <n v="100151167"/>
    <x v="2"/>
    <n v="0"/>
    <x v="0"/>
    <d v="2016-07-19T00:00:00"/>
    <s v="Net"/>
    <n v="350"/>
    <n v="2016"/>
    <n v="7"/>
    <d v="2016-07-01T00:00:00"/>
    <d v="2024-07-16T00:00:00"/>
  </r>
  <r>
    <n v="1483"/>
    <n v="216196"/>
    <s v="complete"/>
    <d v="2016-07-19T00:00:00"/>
    <s v="Ctees_FC-Arsenal"/>
    <n v="350"/>
    <n v="1"/>
    <n v="350"/>
    <n v="100151024"/>
    <x v="0"/>
    <n v="0"/>
    <x v="0"/>
    <d v="2016-07-19T00:00:00"/>
    <s v="Net"/>
    <n v="350"/>
    <n v="2016"/>
    <n v="7"/>
    <d v="2016-07-01T00:00:00"/>
    <d v="2024-07-16T00:00:00"/>
  </r>
  <r>
    <n v="4"/>
    <n v="216371"/>
    <s v="complete"/>
    <d v="2016-07-19T00:00:00"/>
    <s v="mau_117021 Spry Velvet Blush"/>
    <n v="340"/>
    <n v="1"/>
    <n v="340"/>
    <n v="100151150"/>
    <x v="1"/>
    <n v="0"/>
    <x v="0"/>
    <d v="2016-07-19T00:00:00"/>
    <s v="Net"/>
    <n v="340"/>
    <n v="2016"/>
    <n v="7"/>
    <d v="2016-07-01T00:00:00"/>
    <d v="2024-07-16T00:00:00"/>
  </r>
  <r>
    <n v="851"/>
    <n v="213545"/>
    <s v="complete"/>
    <d v="2016-07-11T00:00:00"/>
    <s v="CK_530-Underwear-Medium"/>
    <n v="169"/>
    <n v="2"/>
    <n v="338"/>
    <n v="100149013"/>
    <x v="0"/>
    <n v="0"/>
    <x v="0"/>
    <d v="2016-07-11T00:00:00"/>
    <s v="Net"/>
    <n v="338"/>
    <n v="2016"/>
    <n v="7"/>
    <d v="2016-07-01T00:00:00"/>
    <d v="2024-07-16T00:00:00"/>
  </r>
  <r>
    <n v="416"/>
    <n v="212374"/>
    <s v="complete"/>
    <d v="2016-07-04T00:00:00"/>
    <s v="Ctees_Teddy Love Keychain"/>
    <n v="325"/>
    <n v="1"/>
    <n v="325"/>
    <n v="100148250"/>
    <x v="0"/>
    <n v="0"/>
    <x v="0"/>
    <d v="2016-07-04T00:00:00"/>
    <s v="Net"/>
    <n v="325"/>
    <n v="2016"/>
    <n v="7"/>
    <d v="2016-07-01T00:00:00"/>
    <d v="2024-07-16T00:00:00"/>
  </r>
  <r>
    <n v="1091"/>
    <n v="214397"/>
    <s v="complete"/>
    <d v="2016-07-14T00:00:00"/>
    <s v="Ctees_Paris Keychain"/>
    <n v="325"/>
    <n v="1"/>
    <n v="325"/>
    <n v="100149618"/>
    <x v="0"/>
    <n v="0"/>
    <x v="0"/>
    <d v="2016-07-14T00:00:00"/>
    <s v="Net"/>
    <n v="325"/>
    <n v="2016"/>
    <n v="7"/>
    <d v="2016-07-01T00:00:00"/>
    <d v="2024-07-16T00:00:00"/>
  </r>
  <r>
    <n v="97"/>
    <n v="211469"/>
    <s v="complete"/>
    <d v="2016-07-01T00:00:00"/>
    <s v="kcc_active"/>
    <n v="180"/>
    <n v="1"/>
    <n v="323"/>
    <n v="100147684"/>
    <x v="1"/>
    <n v="0"/>
    <x v="0"/>
    <d v="2016-07-01T00:00:00"/>
    <s v="Net"/>
    <n v="180"/>
    <n v="2016"/>
    <n v="7"/>
    <d v="2016-07-01T00:00:00"/>
    <d v="2024-07-16T00:00:00"/>
  </r>
  <r>
    <n v="97"/>
    <n v="211470"/>
    <s v="complete"/>
    <d v="2016-07-01T00:00:00"/>
    <s v="kcc_Xtreme Mantastic Men Shower Gels"/>
    <n v="143"/>
    <n v="1"/>
    <n v="323"/>
    <n v="100147684"/>
    <x v="1"/>
    <n v="0"/>
    <x v="0"/>
    <d v="2016-07-01T00:00:00"/>
    <s v="Net"/>
    <n v="143"/>
    <n v="2016"/>
    <n v="7"/>
    <d v="2016-07-01T00:00:00"/>
    <d v="2024-07-16T00:00:00"/>
  </r>
  <r>
    <n v="43"/>
    <n v="211275"/>
    <s v="complete"/>
    <d v="2016-07-01T00:00:00"/>
    <s v="kcc_glamour deal"/>
    <n v="320"/>
    <n v="1"/>
    <n v="320"/>
    <n v="100147543"/>
    <x v="1"/>
    <n v="0"/>
    <x v="0"/>
    <d v="2016-07-01T00:00:00"/>
    <s v="Net"/>
    <n v="320"/>
    <n v="2016"/>
    <n v="7"/>
    <d v="2016-07-01T00:00:00"/>
    <d v="2024-07-16T00:00:00"/>
  </r>
  <r>
    <n v="58"/>
    <n v="216090"/>
    <s v="complete"/>
    <d v="2016-07-19T00:00:00"/>
    <s v="kcc_glamour deal"/>
    <n v="320"/>
    <n v="1"/>
    <n v="320"/>
    <n v="100150938"/>
    <x v="1"/>
    <n v="0"/>
    <x v="0"/>
    <d v="2016-07-19T00:00:00"/>
    <s v="Net"/>
    <n v="320"/>
    <n v="2016"/>
    <n v="7"/>
    <d v="2016-07-01T00:00:00"/>
    <d v="2024-07-16T00:00:00"/>
  </r>
  <r>
    <n v="58"/>
    <n v="215729"/>
    <s v="complete"/>
    <d v="2016-07-18T00:00:00"/>
    <s v="kcc_glamour deal"/>
    <n v="320"/>
    <n v="1"/>
    <n v="320"/>
    <n v="100150662"/>
    <x v="1"/>
    <n v="0"/>
    <x v="0"/>
    <d v="2016-07-18T00:00:00"/>
    <s v="Net"/>
    <n v="320"/>
    <n v="2016"/>
    <n v="7"/>
    <d v="2016-07-01T00:00:00"/>
    <d v="2024-07-16T00:00:00"/>
  </r>
  <r>
    <n v="43"/>
    <n v="211273"/>
    <s v="complete"/>
    <d v="2016-07-01T00:00:00"/>
    <s v="kcc_glamour deal"/>
    <n v="320"/>
    <n v="1"/>
    <n v="320"/>
    <n v="100147541"/>
    <x v="1"/>
    <n v="0"/>
    <x v="0"/>
    <d v="2016-07-01T00:00:00"/>
    <s v="Net"/>
    <n v="320"/>
    <n v="2016"/>
    <n v="7"/>
    <d v="2016-07-01T00:00:00"/>
    <d v="2024-07-16T00:00:00"/>
  </r>
  <r>
    <n v="43"/>
    <n v="211491"/>
    <s v="complete"/>
    <d v="2016-07-01T00:00:00"/>
    <s v="kcc_glamour deal"/>
    <n v="320"/>
    <n v="1"/>
    <n v="320"/>
    <n v="100147702"/>
    <x v="1"/>
    <n v="0"/>
    <x v="0"/>
    <d v="2016-07-01T00:00:00"/>
    <s v="Net"/>
    <n v="320"/>
    <n v="2016"/>
    <n v="7"/>
    <d v="2016-07-01T00:00:00"/>
    <d v="2024-07-16T00:00:00"/>
  </r>
  <r>
    <n v="43"/>
    <n v="211282"/>
    <s v="complete"/>
    <d v="2016-07-01T00:00:00"/>
    <s v="kcc_glamour deal"/>
    <n v="320"/>
    <n v="1"/>
    <n v="320"/>
    <n v="100147547"/>
    <x v="1"/>
    <n v="0"/>
    <x v="0"/>
    <d v="2016-07-01T00:00:00"/>
    <s v="Net"/>
    <n v="320"/>
    <n v="2016"/>
    <n v="7"/>
    <d v="2016-07-01T00:00:00"/>
    <d v="2024-07-16T00:00:00"/>
  </r>
  <r>
    <n v="56"/>
    <n v="215176"/>
    <s v="complete"/>
    <d v="2016-07-15T00:00:00"/>
    <s v="kcc_glamour deal"/>
    <n v="320"/>
    <n v="1"/>
    <n v="320"/>
    <n v="100150252"/>
    <x v="1"/>
    <n v="0"/>
    <x v="0"/>
    <d v="2016-07-15T00:00:00"/>
    <s v="Net"/>
    <n v="320"/>
    <n v="2016"/>
    <n v="7"/>
    <d v="2016-07-01T00:00:00"/>
    <d v="2024-07-16T00:00:00"/>
  </r>
  <r>
    <n v="43"/>
    <n v="211713"/>
    <s v="complete"/>
    <d v="2016-07-01T00:00:00"/>
    <s v="kcc_glamour deal"/>
    <n v="320"/>
    <n v="1"/>
    <n v="320"/>
    <n v="100147875"/>
    <x v="1"/>
    <n v="0"/>
    <x v="0"/>
    <d v="2016-07-01T00:00:00"/>
    <s v="Net"/>
    <n v="320"/>
    <n v="2016"/>
    <n v="7"/>
    <d v="2016-07-01T00:00:00"/>
    <d v="2024-07-16T00:00:00"/>
  </r>
  <r>
    <n v="43"/>
    <n v="212013"/>
    <s v="complete"/>
    <d v="2016-07-02T00:00:00"/>
    <s v="kcc_glamour deal"/>
    <n v="320"/>
    <n v="1"/>
    <n v="320"/>
    <n v="100148054"/>
    <x v="1"/>
    <n v="0"/>
    <x v="0"/>
    <d v="2016-07-02T00:00:00"/>
    <s v="Net"/>
    <n v="320"/>
    <n v="2016"/>
    <n v="7"/>
    <d v="2016-07-01T00:00:00"/>
    <d v="2024-07-16T00:00:00"/>
  </r>
  <r>
    <n v="259"/>
    <n v="211918"/>
    <s v="complete"/>
    <d v="2016-07-02T00:00:00"/>
    <s v="kcc_glamour deal"/>
    <n v="320"/>
    <n v="1"/>
    <n v="320"/>
    <n v="100148018"/>
    <x v="1"/>
    <n v="0"/>
    <x v="0"/>
    <d v="2016-07-02T00:00:00"/>
    <s v="Net"/>
    <n v="320"/>
    <n v="2016"/>
    <n v="7"/>
    <d v="2016-07-01T00:00:00"/>
    <d v="2024-07-16T00:00:00"/>
  </r>
  <r>
    <n v="43"/>
    <n v="211548"/>
    <s v="complete"/>
    <d v="2016-07-01T00:00:00"/>
    <s v="kcc_glamour deal"/>
    <n v="320"/>
    <n v="1"/>
    <n v="320"/>
    <n v="100147753"/>
    <x v="1"/>
    <n v="0"/>
    <x v="0"/>
    <d v="2016-07-01T00:00:00"/>
    <s v="Net"/>
    <n v="320"/>
    <n v="2016"/>
    <n v="7"/>
    <d v="2016-07-01T00:00:00"/>
    <d v="2024-07-16T00:00:00"/>
  </r>
  <r>
    <n v="806"/>
    <n v="215050"/>
    <s v="complete"/>
    <d v="2016-07-15T00:00:00"/>
    <s v="kcc_glamour deal"/>
    <n v="320"/>
    <n v="1"/>
    <n v="320"/>
    <n v="100150157"/>
    <x v="1"/>
    <n v="0"/>
    <x v="0"/>
    <d v="2016-07-15T00:00:00"/>
    <s v="Net"/>
    <n v="320"/>
    <n v="2016"/>
    <n v="7"/>
    <d v="2016-07-01T00:00:00"/>
    <d v="2024-07-16T00:00:00"/>
  </r>
  <r>
    <n v="319"/>
    <n v="212102"/>
    <s v="complete"/>
    <d v="2016-07-03T00:00:00"/>
    <s v="kcc_glamour deal"/>
    <n v="320"/>
    <n v="1"/>
    <n v="320"/>
    <n v="100148107"/>
    <x v="1"/>
    <n v="0"/>
    <x v="0"/>
    <d v="2016-07-03T00:00:00"/>
    <s v="Net"/>
    <n v="320"/>
    <n v="2016"/>
    <n v="7"/>
    <d v="2016-07-01T00:00:00"/>
    <d v="2024-07-16T00:00:00"/>
  </r>
  <r>
    <n v="332"/>
    <n v="212165"/>
    <s v="complete"/>
    <d v="2016-07-03T00:00:00"/>
    <s v="kcc_glamour deal"/>
    <n v="320"/>
    <n v="1"/>
    <n v="320"/>
    <n v="100148129"/>
    <x v="1"/>
    <n v="0"/>
    <x v="0"/>
    <d v="2016-07-03T00:00:00"/>
    <s v="Net"/>
    <n v="320"/>
    <n v="2016"/>
    <n v="7"/>
    <d v="2016-07-01T00:00:00"/>
    <d v="2024-07-16T00:00:00"/>
  </r>
  <r>
    <n v="43"/>
    <n v="211257"/>
    <s v="complete"/>
    <d v="2016-07-01T00:00:00"/>
    <s v="kcc_glamour deal"/>
    <n v="320"/>
    <n v="1"/>
    <n v="320"/>
    <n v="100147529"/>
    <x v="1"/>
    <n v="0"/>
    <x v="0"/>
    <d v="2016-07-01T00:00:00"/>
    <s v="Net"/>
    <n v="320"/>
    <n v="2016"/>
    <n v="7"/>
    <d v="2016-07-01T00:00:00"/>
    <d v="2024-07-16T00:00:00"/>
  </r>
  <r>
    <n v="35"/>
    <n v="216621"/>
    <s v="complete"/>
    <d v="2016-07-20T00:00:00"/>
    <s v="kcc_glamour deal"/>
    <n v="320"/>
    <n v="1"/>
    <n v="320"/>
    <n v="100151344"/>
    <x v="1"/>
    <n v="0"/>
    <x v="0"/>
    <d v="2016-07-20T00:00:00"/>
    <s v="Net"/>
    <n v="320"/>
    <n v="2016"/>
    <n v="7"/>
    <d v="2016-07-01T00:00:00"/>
    <d v="2024-07-16T00:00:00"/>
  </r>
  <r>
    <n v="43"/>
    <n v="211266"/>
    <s v="complete"/>
    <d v="2016-07-01T00:00:00"/>
    <s v="kcc_glamour deal"/>
    <n v="320"/>
    <n v="1"/>
    <n v="320"/>
    <n v="100147534"/>
    <x v="1"/>
    <n v="0"/>
    <x v="0"/>
    <d v="2016-07-01T00:00:00"/>
    <s v="Net"/>
    <n v="320"/>
    <n v="2016"/>
    <n v="7"/>
    <d v="2016-07-01T00:00:00"/>
    <d v="2024-07-16T00:00:00"/>
  </r>
  <r>
    <n v="43"/>
    <n v="211484"/>
    <s v="complete"/>
    <d v="2016-07-01T00:00:00"/>
    <s v="kcc_glamour deal"/>
    <n v="320"/>
    <n v="1"/>
    <n v="320"/>
    <n v="100147696"/>
    <x v="1"/>
    <n v="0"/>
    <x v="0"/>
    <d v="2016-07-01T00:00:00"/>
    <s v="Net"/>
    <n v="320"/>
    <n v="2016"/>
    <n v="7"/>
    <d v="2016-07-01T00:00:00"/>
    <d v="2024-07-16T00:00:00"/>
  </r>
  <r>
    <n v="58"/>
    <n v="214880"/>
    <s v="complete"/>
    <d v="2016-07-15T00:00:00"/>
    <s v="kcc_glamour deal"/>
    <n v="320"/>
    <n v="1"/>
    <n v="320"/>
    <n v="100150020"/>
    <x v="1"/>
    <n v="0"/>
    <x v="0"/>
    <d v="2016-07-15T00:00:00"/>
    <s v="Net"/>
    <n v="320"/>
    <n v="2016"/>
    <n v="7"/>
    <d v="2016-07-01T00:00:00"/>
    <d v="2024-07-16T00:00:00"/>
  </r>
  <r>
    <n v="35"/>
    <n v="216154"/>
    <s v="complete"/>
    <d v="2016-07-19T00:00:00"/>
    <s v="kcc_glamour deal"/>
    <n v="320"/>
    <n v="1"/>
    <n v="320"/>
    <n v="100150989"/>
    <x v="1"/>
    <n v="0"/>
    <x v="0"/>
    <d v="2016-07-19T00:00:00"/>
    <s v="Net"/>
    <n v="320"/>
    <n v="2016"/>
    <n v="7"/>
    <d v="2016-07-01T00:00:00"/>
    <d v="2024-07-16T00:00:00"/>
  </r>
  <r>
    <n v="85"/>
    <n v="211463"/>
    <s v="complete"/>
    <d v="2016-07-01T00:00:00"/>
    <s v="kcc_glamour deal"/>
    <n v="320"/>
    <n v="1"/>
    <n v="320"/>
    <n v="100147678"/>
    <x v="1"/>
    <n v="0"/>
    <x v="0"/>
    <d v="2016-07-01T00:00:00"/>
    <s v="Net"/>
    <n v="320"/>
    <n v="2016"/>
    <n v="7"/>
    <d v="2016-07-01T00:00:00"/>
    <d v="2024-07-16T00:00:00"/>
  </r>
  <r>
    <n v="220"/>
    <n v="216127"/>
    <s v="complete"/>
    <d v="2016-07-19T00:00:00"/>
    <s v="kcc_glamour deal"/>
    <n v="320"/>
    <n v="1"/>
    <n v="320"/>
    <n v="100150965"/>
    <x v="1"/>
    <n v="0"/>
    <x v="0"/>
    <d v="2016-07-19T00:00:00"/>
    <s v="Net"/>
    <n v="320"/>
    <n v="2016"/>
    <n v="7"/>
    <d v="2016-07-01T00:00:00"/>
    <d v="2024-07-16T00:00:00"/>
  </r>
  <r>
    <n v="820"/>
    <n v="216645"/>
    <s v="complete"/>
    <d v="2016-07-20T00:00:00"/>
    <s v="kcc_glamour deal"/>
    <n v="320"/>
    <n v="1"/>
    <n v="320"/>
    <n v="100151361"/>
    <x v="1"/>
    <n v="0"/>
    <x v="0"/>
    <d v="2016-07-20T00:00:00"/>
    <s v="Net"/>
    <n v="320"/>
    <n v="2016"/>
    <n v="7"/>
    <d v="2016-07-01T00:00:00"/>
    <d v="2024-07-16T00:00:00"/>
  </r>
  <r>
    <n v="48"/>
    <n v="212257"/>
    <s v="complete"/>
    <d v="2016-07-03T00:00:00"/>
    <s v="kcc_glamour deal"/>
    <n v="320"/>
    <n v="1"/>
    <n v="320"/>
    <n v="100148179"/>
    <x v="1"/>
    <n v="0"/>
    <x v="0"/>
    <d v="2016-07-03T00:00:00"/>
    <s v="Net"/>
    <n v="320"/>
    <n v="2016"/>
    <n v="7"/>
    <d v="2016-07-01T00:00:00"/>
    <d v="2024-07-16T00:00:00"/>
  </r>
  <r>
    <n v="335"/>
    <n v="212171"/>
    <s v="complete"/>
    <d v="2016-07-03T00:00:00"/>
    <s v="kcc_glamour deal"/>
    <n v="320"/>
    <n v="1"/>
    <n v="320"/>
    <n v="100148134"/>
    <x v="1"/>
    <n v="0"/>
    <x v="0"/>
    <d v="2016-07-03T00:00:00"/>
    <s v="Net"/>
    <n v="320"/>
    <n v="2016"/>
    <n v="7"/>
    <d v="2016-07-01T00:00:00"/>
    <d v="2024-07-16T00:00:00"/>
  </r>
  <r>
    <n v="43"/>
    <n v="211489"/>
    <s v="complete"/>
    <d v="2016-07-01T00:00:00"/>
    <s v="kcc_glamour deal"/>
    <n v="320"/>
    <n v="1"/>
    <n v="320"/>
    <n v="100147700"/>
    <x v="1"/>
    <n v="0"/>
    <x v="0"/>
    <d v="2016-07-01T00:00:00"/>
    <s v="Net"/>
    <n v="320"/>
    <n v="2016"/>
    <n v="7"/>
    <d v="2016-07-01T00:00:00"/>
    <d v="2024-07-16T00:00:00"/>
  </r>
  <r>
    <n v="1173"/>
    <n v="214923"/>
    <s v="complete"/>
    <d v="2016-07-15T00:00:00"/>
    <s v="kcc_glamour deal"/>
    <n v="320"/>
    <n v="1"/>
    <n v="320"/>
    <n v="100150054"/>
    <x v="1"/>
    <n v="0"/>
    <x v="0"/>
    <d v="2016-07-15T00:00:00"/>
    <s v="Net"/>
    <n v="320"/>
    <n v="2016"/>
    <n v="7"/>
    <d v="2016-07-01T00:00:00"/>
    <d v="2024-07-16T00:00:00"/>
  </r>
  <r>
    <n v="43"/>
    <n v="211270"/>
    <s v="complete"/>
    <d v="2016-07-01T00:00:00"/>
    <s v="kcc_glamour deal"/>
    <n v="320"/>
    <n v="1"/>
    <n v="320"/>
    <n v="100147538"/>
    <x v="1"/>
    <n v="0"/>
    <x v="0"/>
    <d v="2016-07-01T00:00:00"/>
    <s v="Net"/>
    <n v="320"/>
    <n v="2016"/>
    <n v="7"/>
    <d v="2016-07-01T00:00:00"/>
    <d v="2024-07-16T00:00:00"/>
  </r>
  <r>
    <n v="806"/>
    <n v="214939"/>
    <s v="complete"/>
    <d v="2016-07-15T00:00:00"/>
    <s v="kcc_glamour deal"/>
    <n v="320"/>
    <n v="1"/>
    <n v="320"/>
    <n v="100150065"/>
    <x v="1"/>
    <n v="0"/>
    <x v="0"/>
    <d v="2016-07-15T00:00:00"/>
    <s v="Net"/>
    <n v="320"/>
    <n v="2016"/>
    <n v="7"/>
    <d v="2016-07-01T00:00:00"/>
    <d v="2024-07-16T00:00:00"/>
  </r>
  <r>
    <n v="44"/>
    <n v="211846"/>
    <s v="complete"/>
    <d v="2016-07-02T00:00:00"/>
    <s v="kcc_glamour deal"/>
    <n v="320"/>
    <n v="1"/>
    <n v="320"/>
    <n v="100147970"/>
    <x v="1"/>
    <n v="0"/>
    <x v="0"/>
    <d v="2016-07-02T00:00:00"/>
    <s v="Net"/>
    <n v="320"/>
    <n v="2016"/>
    <n v="7"/>
    <d v="2016-07-01T00:00:00"/>
    <d v="2024-07-16T00:00:00"/>
  </r>
  <r>
    <n v="43"/>
    <n v="211560"/>
    <s v="complete"/>
    <d v="2016-07-01T00:00:00"/>
    <s v="kcc_glamour deal"/>
    <n v="320"/>
    <n v="1"/>
    <n v="320"/>
    <n v="100147764"/>
    <x v="1"/>
    <n v="0"/>
    <x v="0"/>
    <d v="2016-07-01T00:00:00"/>
    <s v="Net"/>
    <n v="320"/>
    <n v="2016"/>
    <n v="7"/>
    <d v="2016-07-01T00:00:00"/>
    <d v="2024-07-16T00:00:00"/>
  </r>
  <r>
    <n v="1105"/>
    <n v="215489"/>
    <s v="complete"/>
    <d v="2016-07-16T00:00:00"/>
    <s v="kcc_glamour deal"/>
    <n v="320"/>
    <n v="1"/>
    <n v="320"/>
    <n v="100150491"/>
    <x v="1"/>
    <n v="0"/>
    <x v="0"/>
    <d v="2016-07-16T00:00:00"/>
    <s v="Net"/>
    <n v="320"/>
    <n v="2016"/>
    <n v="7"/>
    <d v="2016-07-01T00:00:00"/>
    <d v="2024-07-16T00:00:00"/>
  </r>
  <r>
    <n v="35"/>
    <n v="215404"/>
    <s v="complete"/>
    <d v="2016-07-16T00:00:00"/>
    <s v="kcc_glamour deal"/>
    <n v="320"/>
    <n v="1"/>
    <n v="320"/>
    <n v="100150424"/>
    <x v="1"/>
    <n v="0"/>
    <x v="0"/>
    <d v="2016-07-16T00:00:00"/>
    <s v="Net"/>
    <n v="320"/>
    <n v="2016"/>
    <n v="7"/>
    <d v="2016-07-01T00:00:00"/>
    <d v="2024-07-16T00:00:00"/>
  </r>
  <r>
    <n v="43"/>
    <n v="211561"/>
    <s v="complete"/>
    <d v="2016-07-01T00:00:00"/>
    <s v="kcc_glamour deal"/>
    <n v="320"/>
    <n v="1"/>
    <n v="320"/>
    <n v="100147765"/>
    <x v="1"/>
    <n v="0"/>
    <x v="0"/>
    <d v="2016-07-01T00:00:00"/>
    <s v="Net"/>
    <n v="320"/>
    <n v="2016"/>
    <n v="7"/>
    <d v="2016-07-01T00:00:00"/>
    <d v="2024-07-16T00:00:00"/>
  </r>
  <r>
    <n v="43"/>
    <n v="211429"/>
    <s v="complete"/>
    <d v="2016-07-01T00:00:00"/>
    <s v="kcc_glamour deal"/>
    <n v="320"/>
    <n v="1"/>
    <n v="320"/>
    <n v="100147652"/>
    <x v="1"/>
    <n v="0"/>
    <x v="0"/>
    <d v="2016-07-01T00:00:00"/>
    <s v="Net"/>
    <n v="320"/>
    <n v="2016"/>
    <n v="7"/>
    <d v="2016-07-01T00:00:00"/>
    <d v="2024-07-16T00:00:00"/>
  </r>
  <r>
    <n v="820"/>
    <n v="215974"/>
    <s v="complete"/>
    <d v="2016-07-18T00:00:00"/>
    <s v="kcc_glamour deal"/>
    <n v="320"/>
    <n v="1"/>
    <n v="320"/>
    <n v="100150853"/>
    <x v="1"/>
    <n v="0"/>
    <x v="0"/>
    <d v="2016-07-18T00:00:00"/>
    <s v="Net"/>
    <n v="320"/>
    <n v="2016"/>
    <n v="7"/>
    <d v="2016-07-01T00:00:00"/>
    <d v="2024-07-16T00:00:00"/>
  </r>
  <r>
    <n v="43"/>
    <n v="211439"/>
    <s v="complete"/>
    <d v="2016-07-01T00:00:00"/>
    <s v="kcc_glamour deal"/>
    <n v="320"/>
    <n v="1"/>
    <n v="320"/>
    <n v="100147660"/>
    <x v="1"/>
    <n v="0"/>
    <x v="0"/>
    <d v="2016-07-01T00:00:00"/>
    <s v="Net"/>
    <n v="320"/>
    <n v="2016"/>
    <n v="7"/>
    <d v="2016-07-01T00:00:00"/>
    <d v="2024-07-16T00:00:00"/>
  </r>
  <r>
    <n v="43"/>
    <n v="211559"/>
    <s v="complete"/>
    <d v="2016-07-01T00:00:00"/>
    <s v="kcc_glamour deal"/>
    <n v="320"/>
    <n v="1"/>
    <n v="320"/>
    <n v="100147763"/>
    <x v="1"/>
    <n v="0"/>
    <x v="0"/>
    <d v="2016-07-01T00:00:00"/>
    <s v="Net"/>
    <n v="320"/>
    <n v="2016"/>
    <n v="7"/>
    <d v="2016-07-01T00:00:00"/>
    <d v="2024-07-16T00:00:00"/>
  </r>
  <r>
    <n v="43"/>
    <n v="211631"/>
    <s v="complete"/>
    <d v="2016-07-01T00:00:00"/>
    <s v="kcc_glamour deal"/>
    <n v="320"/>
    <n v="1"/>
    <n v="320"/>
    <n v="100147819"/>
    <x v="1"/>
    <n v="0"/>
    <x v="0"/>
    <d v="2016-07-01T00:00:00"/>
    <s v="Net"/>
    <n v="320"/>
    <n v="2016"/>
    <n v="7"/>
    <d v="2016-07-01T00:00:00"/>
    <d v="2024-07-16T00:00:00"/>
  </r>
  <r>
    <n v="820"/>
    <n v="216273"/>
    <s v="complete"/>
    <d v="2016-07-19T00:00:00"/>
    <s v="kcc_glamour deal"/>
    <n v="320"/>
    <n v="1"/>
    <n v="320"/>
    <n v="100151076"/>
    <x v="1"/>
    <n v="0"/>
    <x v="0"/>
    <d v="2016-07-19T00:00:00"/>
    <s v="Net"/>
    <n v="320"/>
    <n v="2016"/>
    <n v="7"/>
    <d v="2016-07-01T00:00:00"/>
    <d v="2024-07-16T00:00:00"/>
  </r>
  <r>
    <n v="43"/>
    <n v="211600"/>
    <s v="complete"/>
    <d v="2016-07-01T00:00:00"/>
    <s v="kcc_glamour deal"/>
    <n v="320"/>
    <n v="1"/>
    <n v="320"/>
    <n v="100147793"/>
    <x v="1"/>
    <n v="0"/>
    <x v="0"/>
    <d v="2016-07-01T00:00:00"/>
    <s v="Net"/>
    <n v="320"/>
    <n v="2016"/>
    <n v="7"/>
    <d v="2016-07-01T00:00:00"/>
    <d v="2024-07-16T00:00:00"/>
  </r>
  <r>
    <n v="43"/>
    <n v="211565"/>
    <s v="complete"/>
    <d v="2016-07-01T00:00:00"/>
    <s v="kcc_glamour deal"/>
    <n v="320"/>
    <n v="1"/>
    <n v="320"/>
    <n v="100147769"/>
    <x v="1"/>
    <n v="0"/>
    <x v="0"/>
    <d v="2016-07-01T00:00:00"/>
    <s v="Net"/>
    <n v="320"/>
    <n v="2016"/>
    <n v="7"/>
    <d v="2016-07-01T00:00:00"/>
    <d v="2024-07-16T00:00:00"/>
  </r>
  <r>
    <n v="820"/>
    <n v="215456"/>
    <s v="complete"/>
    <d v="2016-07-16T00:00:00"/>
    <s v="kcc_glamour deal"/>
    <n v="320"/>
    <n v="1"/>
    <n v="320"/>
    <n v="100150469"/>
    <x v="1"/>
    <n v="0"/>
    <x v="0"/>
    <d v="2016-07-16T00:00:00"/>
    <s v="Net"/>
    <n v="320"/>
    <n v="2016"/>
    <n v="7"/>
    <d v="2016-07-01T00:00:00"/>
    <d v="2024-07-16T00:00:00"/>
  </r>
  <r>
    <n v="43"/>
    <n v="211564"/>
    <s v="complete"/>
    <d v="2016-07-01T00:00:00"/>
    <s v="kcc_glamour deal"/>
    <n v="320"/>
    <n v="1"/>
    <n v="320"/>
    <n v="100147768"/>
    <x v="1"/>
    <n v="0"/>
    <x v="0"/>
    <d v="2016-07-01T00:00:00"/>
    <s v="Net"/>
    <n v="320"/>
    <n v="2016"/>
    <n v="7"/>
    <d v="2016-07-01T00:00:00"/>
    <d v="2024-07-16T00:00:00"/>
  </r>
  <r>
    <n v="33"/>
    <n v="211340"/>
    <s v="complete"/>
    <d v="2016-07-01T00:00:00"/>
    <s v="kcc_glamour deal"/>
    <n v="320"/>
    <n v="1"/>
    <n v="320"/>
    <n v="100147587"/>
    <x v="1"/>
    <n v="0"/>
    <x v="0"/>
    <d v="2016-07-01T00:00:00"/>
    <s v="Net"/>
    <n v="320"/>
    <n v="2016"/>
    <n v="7"/>
    <d v="2016-07-01T00:00:00"/>
    <d v="2024-07-16T00:00:00"/>
  </r>
  <r>
    <n v="43"/>
    <n v="211562"/>
    <s v="complete"/>
    <d v="2016-07-01T00:00:00"/>
    <s v="kcc_glamour deal"/>
    <n v="320"/>
    <n v="1"/>
    <n v="320"/>
    <n v="100147766"/>
    <x v="1"/>
    <n v="0"/>
    <x v="0"/>
    <d v="2016-07-01T00:00:00"/>
    <s v="Net"/>
    <n v="320"/>
    <n v="2016"/>
    <n v="7"/>
    <d v="2016-07-01T00:00:00"/>
    <d v="2024-07-16T00:00:00"/>
  </r>
  <r>
    <n v="820"/>
    <n v="215462"/>
    <s v="complete"/>
    <d v="2016-07-16T00:00:00"/>
    <s v="kcc_glamour deal"/>
    <n v="320"/>
    <n v="1"/>
    <n v="320"/>
    <n v="100150475"/>
    <x v="1"/>
    <n v="0"/>
    <x v="0"/>
    <d v="2016-07-16T00:00:00"/>
    <s v="Net"/>
    <n v="320"/>
    <n v="2016"/>
    <n v="7"/>
    <d v="2016-07-01T00:00:00"/>
    <d v="2024-07-16T00:00:00"/>
  </r>
  <r>
    <n v="820"/>
    <n v="215463"/>
    <s v="complete"/>
    <d v="2016-07-16T00:00:00"/>
    <s v="kcc_glamour deal"/>
    <n v="320"/>
    <n v="1"/>
    <n v="320"/>
    <n v="100150476"/>
    <x v="1"/>
    <n v="0"/>
    <x v="0"/>
    <d v="2016-07-16T00:00:00"/>
    <s v="Net"/>
    <n v="320"/>
    <n v="2016"/>
    <n v="7"/>
    <d v="2016-07-01T00:00:00"/>
    <d v="2024-07-16T00:00:00"/>
  </r>
  <r>
    <n v="806"/>
    <n v="215803"/>
    <s v="complete"/>
    <d v="2016-07-18T00:00:00"/>
    <s v="kcc_glamour deal"/>
    <n v="320"/>
    <n v="1"/>
    <n v="320"/>
    <n v="100150716"/>
    <x v="1"/>
    <n v="0"/>
    <x v="0"/>
    <d v="2016-07-18T00:00:00"/>
    <s v="Net"/>
    <n v="320"/>
    <n v="2016"/>
    <n v="7"/>
    <d v="2016-07-01T00:00:00"/>
    <d v="2024-07-16T00:00:00"/>
  </r>
  <r>
    <n v="820"/>
    <n v="215333"/>
    <s v="complete"/>
    <d v="2016-07-16T00:00:00"/>
    <s v="kcc_glamour deal"/>
    <n v="320"/>
    <n v="1"/>
    <n v="320"/>
    <n v="100150369"/>
    <x v="1"/>
    <n v="0"/>
    <x v="0"/>
    <d v="2016-07-16T00:00:00"/>
    <s v="Net"/>
    <n v="320"/>
    <n v="2016"/>
    <n v="7"/>
    <d v="2016-07-01T00:00:00"/>
    <d v="2024-07-16T00:00:00"/>
  </r>
  <r>
    <n v="43"/>
    <n v="211557"/>
    <s v="complete"/>
    <d v="2016-07-01T00:00:00"/>
    <s v="kcc_glamour deal"/>
    <n v="320"/>
    <n v="1"/>
    <n v="320"/>
    <n v="100147761"/>
    <x v="1"/>
    <n v="0"/>
    <x v="0"/>
    <d v="2016-07-01T00:00:00"/>
    <s v="Net"/>
    <n v="320"/>
    <n v="2016"/>
    <n v="7"/>
    <d v="2016-07-01T00:00:00"/>
    <d v="2024-07-16T00:00:00"/>
  </r>
  <r>
    <n v="43"/>
    <n v="211715"/>
    <s v="complete"/>
    <d v="2016-07-01T00:00:00"/>
    <s v="kcc_glamour deal"/>
    <n v="320"/>
    <n v="1"/>
    <n v="320"/>
    <n v="100147877"/>
    <x v="1"/>
    <n v="0"/>
    <x v="0"/>
    <d v="2016-07-01T00:00:00"/>
    <s v="Net"/>
    <n v="320"/>
    <n v="2016"/>
    <n v="7"/>
    <d v="2016-07-01T00:00:00"/>
    <d v="2024-07-16T00:00:00"/>
  </r>
  <r>
    <n v="43"/>
    <n v="211719"/>
    <s v="complete"/>
    <d v="2016-07-01T00:00:00"/>
    <s v="kcc_glamour deal"/>
    <n v="320"/>
    <n v="1"/>
    <n v="320"/>
    <n v="100147880"/>
    <x v="1"/>
    <n v="0"/>
    <x v="0"/>
    <d v="2016-07-01T00:00:00"/>
    <s v="Net"/>
    <n v="320"/>
    <n v="2016"/>
    <n v="7"/>
    <d v="2016-07-01T00:00:00"/>
    <d v="2024-07-16T00:00:00"/>
  </r>
  <r>
    <n v="35"/>
    <n v="215837"/>
    <s v="complete"/>
    <d v="2016-07-18T00:00:00"/>
    <s v="kcc_glamour deal"/>
    <n v="320"/>
    <n v="1"/>
    <n v="320"/>
    <n v="100150740"/>
    <x v="1"/>
    <n v="0"/>
    <x v="0"/>
    <d v="2016-07-18T00:00:00"/>
    <s v="Net"/>
    <n v="320"/>
    <n v="2016"/>
    <n v="7"/>
    <d v="2016-07-01T00:00:00"/>
    <d v="2024-07-16T00:00:00"/>
  </r>
  <r>
    <n v="44"/>
    <n v="211845"/>
    <s v="complete"/>
    <d v="2016-07-02T00:00:00"/>
    <s v="kcc_glamour deal"/>
    <n v="320"/>
    <n v="1"/>
    <n v="320"/>
    <n v="100147969"/>
    <x v="1"/>
    <n v="0"/>
    <x v="0"/>
    <d v="2016-07-02T00:00:00"/>
    <s v="Net"/>
    <n v="320"/>
    <n v="2016"/>
    <n v="7"/>
    <d v="2016-07-01T00:00:00"/>
    <d v="2024-07-16T00:00:00"/>
  </r>
  <r>
    <n v="43"/>
    <n v="211502"/>
    <s v="complete"/>
    <d v="2016-07-01T00:00:00"/>
    <s v="kcc_glamour deal"/>
    <n v="320"/>
    <n v="1"/>
    <n v="320"/>
    <n v="100147713"/>
    <x v="1"/>
    <n v="0"/>
    <x v="0"/>
    <d v="2016-07-01T00:00:00"/>
    <s v="Net"/>
    <n v="320"/>
    <n v="2016"/>
    <n v="7"/>
    <d v="2016-07-01T00:00:00"/>
    <d v="2024-07-16T00:00:00"/>
  </r>
  <r>
    <n v="228"/>
    <n v="211829"/>
    <s v="complete"/>
    <d v="2016-07-02T00:00:00"/>
    <s v="kcc_glamour deal"/>
    <n v="320"/>
    <n v="1"/>
    <n v="320"/>
    <n v="100147957"/>
    <x v="1"/>
    <n v="0"/>
    <x v="0"/>
    <d v="2016-07-02T00:00:00"/>
    <s v="Net"/>
    <n v="320"/>
    <n v="2016"/>
    <n v="7"/>
    <d v="2016-07-01T00:00:00"/>
    <d v="2024-07-16T00:00:00"/>
  </r>
  <r>
    <n v="813"/>
    <n v="215497"/>
    <s v="complete"/>
    <d v="2016-07-16T00:00:00"/>
    <s v="kcc_glamour deal"/>
    <n v="320"/>
    <n v="1"/>
    <n v="320"/>
    <n v="100150496"/>
    <x v="1"/>
    <n v="0"/>
    <x v="0"/>
    <d v="2016-07-16T00:00:00"/>
    <s v="Net"/>
    <n v="320"/>
    <n v="2016"/>
    <n v="7"/>
    <d v="2016-07-01T00:00:00"/>
    <d v="2024-07-16T00:00:00"/>
  </r>
  <r>
    <n v="820"/>
    <n v="216296"/>
    <s v="complete"/>
    <d v="2016-07-19T00:00:00"/>
    <s v="kcc_glamour deal"/>
    <n v="320"/>
    <n v="1"/>
    <n v="320"/>
    <n v="100151095"/>
    <x v="1"/>
    <n v="0"/>
    <x v="0"/>
    <d v="2016-07-19T00:00:00"/>
    <s v="Net"/>
    <n v="320"/>
    <n v="2016"/>
    <n v="7"/>
    <d v="2016-07-01T00:00:00"/>
    <d v="2024-07-16T00:00:00"/>
  </r>
  <r>
    <n v="43"/>
    <n v="211558"/>
    <s v="complete"/>
    <d v="2016-07-01T00:00:00"/>
    <s v="kcc_glamour deal"/>
    <n v="320"/>
    <n v="1"/>
    <n v="320"/>
    <n v="100147762"/>
    <x v="1"/>
    <n v="0"/>
    <x v="0"/>
    <d v="2016-07-01T00:00:00"/>
    <s v="Net"/>
    <n v="320"/>
    <n v="2016"/>
    <n v="7"/>
    <d v="2016-07-01T00:00:00"/>
    <d v="2024-07-16T00:00:00"/>
  </r>
  <r>
    <n v="43"/>
    <n v="211441"/>
    <s v="complete"/>
    <d v="2016-07-01T00:00:00"/>
    <s v="kcc_glamour deal"/>
    <n v="320"/>
    <n v="1"/>
    <n v="320"/>
    <n v="100147662"/>
    <x v="1"/>
    <n v="0"/>
    <x v="0"/>
    <d v="2016-07-01T00:00:00"/>
    <s v="Net"/>
    <n v="320"/>
    <n v="2016"/>
    <n v="7"/>
    <d v="2016-07-01T00:00:00"/>
    <d v="2024-07-16T00:00:00"/>
  </r>
  <r>
    <n v="43"/>
    <n v="211451"/>
    <s v="complete"/>
    <d v="2016-07-01T00:00:00"/>
    <s v="kcc_glamour deal"/>
    <n v="320"/>
    <n v="1"/>
    <n v="320"/>
    <n v="100147666"/>
    <x v="1"/>
    <n v="0"/>
    <x v="0"/>
    <d v="2016-07-01T00:00:00"/>
    <s v="Net"/>
    <n v="320"/>
    <n v="2016"/>
    <n v="7"/>
    <d v="2016-07-01T00:00:00"/>
    <d v="2024-07-16T00:00:00"/>
  </r>
  <r>
    <n v="813"/>
    <n v="215498"/>
    <s v="complete"/>
    <d v="2016-07-16T00:00:00"/>
    <s v="kcc_glamour deal"/>
    <n v="320"/>
    <n v="1"/>
    <n v="320"/>
    <n v="100150497"/>
    <x v="1"/>
    <n v="0"/>
    <x v="0"/>
    <d v="2016-07-16T00:00:00"/>
    <s v="Net"/>
    <n v="320"/>
    <n v="2016"/>
    <n v="7"/>
    <d v="2016-07-01T00:00:00"/>
    <d v="2024-07-16T00:00:00"/>
  </r>
  <r>
    <n v="35"/>
    <n v="211506"/>
    <s v="complete"/>
    <d v="2016-07-01T00:00:00"/>
    <s v="kcc_glamour deal"/>
    <n v="320"/>
    <n v="1"/>
    <n v="320"/>
    <n v="100147717"/>
    <x v="1"/>
    <n v="0"/>
    <x v="0"/>
    <d v="2016-07-01T00:00:00"/>
    <s v="Net"/>
    <n v="320"/>
    <n v="2016"/>
    <n v="7"/>
    <d v="2016-07-01T00:00:00"/>
    <d v="2024-07-16T00:00:00"/>
  </r>
  <r>
    <n v="820"/>
    <n v="215368"/>
    <s v="complete"/>
    <d v="2016-07-16T00:00:00"/>
    <s v="kcc_glamour deal"/>
    <n v="320"/>
    <n v="1"/>
    <n v="320"/>
    <n v="100150398"/>
    <x v="1"/>
    <n v="0"/>
    <x v="0"/>
    <d v="2016-07-16T00:00:00"/>
    <s v="Net"/>
    <n v="320"/>
    <n v="2016"/>
    <n v="7"/>
    <d v="2016-07-01T00:00:00"/>
    <d v="2024-07-16T00:00:00"/>
  </r>
  <r>
    <n v="813"/>
    <n v="216022"/>
    <s v="complete"/>
    <d v="2016-07-18T00:00:00"/>
    <s v="kcc_glamour deal"/>
    <n v="320"/>
    <n v="1"/>
    <n v="320"/>
    <n v="100150885"/>
    <x v="1"/>
    <n v="0"/>
    <x v="0"/>
    <d v="2016-07-18T00:00:00"/>
    <s v="Net"/>
    <n v="320"/>
    <n v="2016"/>
    <n v="7"/>
    <d v="2016-07-01T00:00:00"/>
    <d v="2024-07-16T00:00:00"/>
  </r>
  <r>
    <n v="32"/>
    <n v="213688"/>
    <s v="complete"/>
    <d v="2016-07-12T00:00:00"/>
    <s v="kcc_glamour deal"/>
    <n v="320"/>
    <n v="1"/>
    <n v="320"/>
    <n v="100149124"/>
    <x v="1"/>
    <n v="0"/>
    <x v="0"/>
    <d v="2016-07-12T00:00:00"/>
    <s v="Net"/>
    <n v="320"/>
    <n v="2016"/>
    <n v="7"/>
    <d v="2016-07-01T00:00:00"/>
    <d v="2024-07-16T00:00:00"/>
  </r>
  <r>
    <n v="44"/>
    <n v="214449"/>
    <s v="complete"/>
    <d v="2016-07-14T00:00:00"/>
    <s v="kcc_glamour deal"/>
    <n v="320"/>
    <n v="1"/>
    <n v="320"/>
    <n v="100149660"/>
    <x v="1"/>
    <n v="0"/>
    <x v="0"/>
    <d v="2016-07-14T00:00:00"/>
    <s v="Net"/>
    <n v="320"/>
    <n v="2016"/>
    <n v="7"/>
    <d v="2016-07-01T00:00:00"/>
    <d v="2024-07-16T00:00:00"/>
  </r>
  <r>
    <n v="32"/>
    <n v="213685"/>
    <s v="complete"/>
    <d v="2016-07-12T00:00:00"/>
    <s v="kcc_glamour deal"/>
    <n v="320"/>
    <n v="1"/>
    <n v="320"/>
    <n v="100149122"/>
    <x v="1"/>
    <n v="0"/>
    <x v="0"/>
    <d v="2016-07-12T00:00:00"/>
    <s v="Net"/>
    <n v="320"/>
    <n v="2016"/>
    <n v="7"/>
    <d v="2016-07-01T00:00:00"/>
    <d v="2024-07-16T00:00:00"/>
  </r>
  <r>
    <n v="35"/>
    <n v="213714"/>
    <s v="complete"/>
    <d v="2016-07-12T00:00:00"/>
    <s v="kcc_glamour deal"/>
    <n v="320"/>
    <n v="1"/>
    <n v="320"/>
    <n v="100149139"/>
    <x v="1"/>
    <n v="0"/>
    <x v="0"/>
    <d v="2016-07-12T00:00:00"/>
    <s v="Net"/>
    <n v="320"/>
    <n v="2016"/>
    <n v="7"/>
    <d v="2016-07-01T00:00:00"/>
    <d v="2024-07-16T00:00:00"/>
  </r>
  <r>
    <n v="32"/>
    <n v="213689"/>
    <s v="complete"/>
    <d v="2016-07-12T00:00:00"/>
    <s v="kcc_glamour deal"/>
    <n v="320"/>
    <n v="1"/>
    <n v="320"/>
    <n v="100149125"/>
    <x v="1"/>
    <n v="0"/>
    <x v="0"/>
    <d v="2016-07-12T00:00:00"/>
    <s v="Net"/>
    <n v="320"/>
    <n v="2016"/>
    <n v="7"/>
    <d v="2016-07-01T00:00:00"/>
    <d v="2024-07-16T00:00:00"/>
  </r>
  <r>
    <n v="820"/>
    <n v="214014"/>
    <s v="complete"/>
    <d v="2016-07-13T00:00:00"/>
    <s v="kcc_glamour deal"/>
    <n v="320"/>
    <n v="1"/>
    <n v="320"/>
    <n v="100149353"/>
    <x v="1"/>
    <n v="0"/>
    <x v="0"/>
    <d v="2016-07-13T00:00:00"/>
    <s v="Net"/>
    <n v="320"/>
    <n v="2016"/>
    <n v="7"/>
    <d v="2016-07-01T00:00:00"/>
    <d v="2024-07-16T00:00:00"/>
  </r>
  <r>
    <n v="35"/>
    <n v="214472"/>
    <s v="complete"/>
    <d v="2016-07-14T00:00:00"/>
    <s v="kcc_glamour deal"/>
    <n v="320"/>
    <n v="1"/>
    <n v="320"/>
    <n v="100149680"/>
    <x v="1"/>
    <n v="0"/>
    <x v="0"/>
    <d v="2016-07-14T00:00:00"/>
    <s v="Net"/>
    <n v="320"/>
    <n v="2016"/>
    <n v="7"/>
    <d v="2016-07-01T00:00:00"/>
    <d v="2024-07-16T00:00:00"/>
  </r>
  <r>
    <n v="800"/>
    <n v="216484"/>
    <s v="complete"/>
    <d v="2016-07-20T00:00:00"/>
    <s v="kcc_glamour deal"/>
    <n v="320"/>
    <n v="1"/>
    <n v="320"/>
    <n v="100151230"/>
    <x v="1"/>
    <n v="0"/>
    <x v="0"/>
    <d v="2016-07-20T00:00:00"/>
    <s v="Net"/>
    <n v="320"/>
    <n v="2016"/>
    <n v="7"/>
    <d v="2016-07-01T00:00:00"/>
    <d v="2024-07-16T00:00:00"/>
  </r>
  <r>
    <n v="43"/>
    <n v="212718"/>
    <s v="complete"/>
    <d v="2016-07-05T00:00:00"/>
    <s v="kcc_glamour deal"/>
    <n v="320"/>
    <n v="1"/>
    <n v="320"/>
    <n v="100148474"/>
    <x v="1"/>
    <n v="0"/>
    <x v="0"/>
    <d v="2016-07-05T00:00:00"/>
    <s v="Net"/>
    <n v="320"/>
    <n v="2016"/>
    <n v="7"/>
    <d v="2016-07-01T00:00:00"/>
    <d v="2024-07-16T00:00:00"/>
  </r>
  <r>
    <n v="44"/>
    <n v="214450"/>
    <s v="complete"/>
    <d v="2016-07-14T00:00:00"/>
    <s v="kcc_glamour deal"/>
    <n v="320"/>
    <n v="1"/>
    <n v="320"/>
    <n v="100149661"/>
    <x v="1"/>
    <n v="0"/>
    <x v="0"/>
    <d v="2016-07-14T00:00:00"/>
    <s v="Net"/>
    <n v="320"/>
    <n v="2016"/>
    <n v="7"/>
    <d v="2016-07-01T00:00:00"/>
    <d v="2024-07-16T00:00:00"/>
  </r>
  <r>
    <n v="163"/>
    <n v="214453"/>
    <s v="complete"/>
    <d v="2016-07-14T00:00:00"/>
    <s v="kcc_glamour deal"/>
    <n v="320"/>
    <n v="1"/>
    <n v="320"/>
    <n v="100149664"/>
    <x v="1"/>
    <n v="0"/>
    <x v="0"/>
    <d v="2016-07-14T00:00:00"/>
    <s v="Net"/>
    <n v="320"/>
    <n v="2016"/>
    <n v="7"/>
    <d v="2016-07-01T00:00:00"/>
    <d v="2024-07-16T00:00:00"/>
  </r>
  <r>
    <n v="43"/>
    <n v="212731"/>
    <s v="complete"/>
    <d v="2016-07-05T00:00:00"/>
    <s v="kcc_glamour deal"/>
    <n v="320"/>
    <n v="1"/>
    <n v="320"/>
    <n v="100148487"/>
    <x v="1"/>
    <n v="0"/>
    <x v="0"/>
    <d v="2016-07-05T00:00:00"/>
    <s v="Net"/>
    <n v="320"/>
    <n v="2016"/>
    <n v="7"/>
    <d v="2016-07-01T00:00:00"/>
    <d v="2024-07-16T00:00:00"/>
  </r>
  <r>
    <n v="44"/>
    <n v="213967"/>
    <s v="complete"/>
    <d v="2016-07-13T00:00:00"/>
    <s v="kcc_glamour deal"/>
    <n v="320"/>
    <n v="1"/>
    <n v="320"/>
    <n v="100149319"/>
    <x v="1"/>
    <n v="0"/>
    <x v="0"/>
    <d v="2016-07-13T00:00:00"/>
    <s v="Net"/>
    <n v="320"/>
    <n v="2016"/>
    <n v="7"/>
    <d v="2016-07-01T00:00:00"/>
    <d v="2024-07-16T00:00:00"/>
  </r>
  <r>
    <n v="1036"/>
    <n v="214210"/>
    <s v="complete"/>
    <d v="2016-07-13T00:00:00"/>
    <s v="kcc_glamour deal"/>
    <n v="320"/>
    <n v="1"/>
    <n v="320"/>
    <n v="100149483"/>
    <x v="1"/>
    <n v="0"/>
    <x v="0"/>
    <d v="2016-07-13T00:00:00"/>
    <s v="Net"/>
    <n v="320"/>
    <n v="2016"/>
    <n v="7"/>
    <d v="2016-07-01T00:00:00"/>
    <d v="2024-07-16T00:00:00"/>
  </r>
  <r>
    <n v="813"/>
    <n v="213442"/>
    <s v="complete"/>
    <d v="2016-07-11T00:00:00"/>
    <s v="kcc_glamour deal"/>
    <n v="320"/>
    <n v="1"/>
    <n v="320"/>
    <n v="100148934"/>
    <x v="1"/>
    <n v="0"/>
    <x v="0"/>
    <d v="2016-07-11T00:00:00"/>
    <s v="Net"/>
    <n v="320"/>
    <n v="2016"/>
    <n v="7"/>
    <d v="2016-07-01T00:00:00"/>
    <d v="2024-07-16T00:00:00"/>
  </r>
  <r>
    <n v="1397"/>
    <n v="216501"/>
    <s v="complete"/>
    <d v="2016-07-20T00:00:00"/>
    <s v="kcc_glamour deal"/>
    <n v="320"/>
    <n v="1"/>
    <n v="320"/>
    <n v="100151244"/>
    <x v="1"/>
    <n v="0"/>
    <x v="0"/>
    <d v="2016-07-20T00:00:00"/>
    <s v="Net"/>
    <n v="320"/>
    <n v="2016"/>
    <n v="7"/>
    <d v="2016-07-01T00:00:00"/>
    <d v="2024-07-16T00:00:00"/>
  </r>
  <r>
    <n v="163"/>
    <n v="214416"/>
    <s v="complete"/>
    <d v="2016-07-14T00:00:00"/>
    <s v="kcc_glamour deal"/>
    <n v="320"/>
    <n v="1"/>
    <n v="320"/>
    <n v="100149633"/>
    <x v="1"/>
    <n v="0"/>
    <x v="0"/>
    <d v="2016-07-14T00:00:00"/>
    <s v="Net"/>
    <n v="320"/>
    <n v="2016"/>
    <n v="7"/>
    <d v="2016-07-01T00:00:00"/>
    <d v="2024-07-16T00:00:00"/>
  </r>
  <r>
    <n v="1029"/>
    <n v="214217"/>
    <s v="complete"/>
    <d v="2016-07-13T00:00:00"/>
    <s v="kcc_glamour deal"/>
    <n v="320"/>
    <n v="1"/>
    <n v="320"/>
    <n v="100149490"/>
    <x v="1"/>
    <n v="0"/>
    <x v="0"/>
    <d v="2016-07-13T00:00:00"/>
    <s v="Net"/>
    <n v="320"/>
    <n v="2016"/>
    <n v="7"/>
    <d v="2016-07-01T00:00:00"/>
    <d v="2024-07-16T00:00:00"/>
  </r>
  <r>
    <n v="820"/>
    <n v="216466"/>
    <s v="complete"/>
    <d v="2016-07-20T00:00:00"/>
    <s v="kcc_glamour deal"/>
    <n v="320"/>
    <n v="1"/>
    <n v="320"/>
    <n v="100151215"/>
    <x v="1"/>
    <n v="0"/>
    <x v="0"/>
    <d v="2016-07-20T00:00:00"/>
    <s v="Net"/>
    <n v="320"/>
    <n v="2016"/>
    <n v="7"/>
    <d v="2016-07-01T00:00:00"/>
    <d v="2024-07-16T00:00:00"/>
  </r>
  <r>
    <n v="35"/>
    <n v="213755"/>
    <s v="complete"/>
    <d v="2016-07-12T00:00:00"/>
    <s v="kcc_glamour deal"/>
    <n v="320"/>
    <n v="1"/>
    <n v="320"/>
    <n v="100149174"/>
    <x v="1"/>
    <n v="0"/>
    <x v="0"/>
    <d v="2016-07-12T00:00:00"/>
    <s v="Net"/>
    <n v="320"/>
    <n v="2016"/>
    <n v="7"/>
    <d v="2016-07-01T00:00:00"/>
    <d v="2024-07-16T00:00:00"/>
  </r>
  <r>
    <n v="230"/>
    <n v="214177"/>
    <s v="complete"/>
    <d v="2016-07-13T00:00:00"/>
    <s v="kcc_glamour deal"/>
    <n v="320"/>
    <n v="1"/>
    <n v="320"/>
    <n v="100149462"/>
    <x v="1"/>
    <n v="0"/>
    <x v="3"/>
    <d v="2016-07-13T00:00:00"/>
    <s v="Net"/>
    <n v="320"/>
    <n v="2016"/>
    <n v="7"/>
    <d v="2016-07-01T00:00:00"/>
    <d v="2024-07-16T00:00:00"/>
  </r>
  <r>
    <n v="820"/>
    <n v="214571"/>
    <s v="complete"/>
    <d v="2016-07-14T00:00:00"/>
    <s v="kcc_glamour deal"/>
    <n v="320"/>
    <n v="1"/>
    <n v="320"/>
    <n v="100149768"/>
    <x v="1"/>
    <n v="0"/>
    <x v="0"/>
    <d v="2016-07-14T00:00:00"/>
    <s v="Net"/>
    <n v="320"/>
    <n v="2016"/>
    <n v="7"/>
    <d v="2016-07-01T00:00:00"/>
    <d v="2024-07-16T00:00:00"/>
  </r>
  <r>
    <n v="364"/>
    <n v="213454"/>
    <s v="complete"/>
    <d v="2016-07-11T00:00:00"/>
    <s v="kcc_glamour deal"/>
    <n v="320"/>
    <n v="1"/>
    <n v="320"/>
    <n v="100148945"/>
    <x v="1"/>
    <n v="0"/>
    <x v="0"/>
    <d v="2016-07-11T00:00:00"/>
    <s v="Net"/>
    <n v="320"/>
    <n v="2016"/>
    <n v="7"/>
    <d v="2016-07-01T00:00:00"/>
    <d v="2024-07-16T00:00:00"/>
  </r>
  <r>
    <n v="791"/>
    <n v="213339"/>
    <s v="complete"/>
    <d v="2016-07-11T00:00:00"/>
    <s v="kcc_glamour deal"/>
    <n v="320"/>
    <n v="1"/>
    <n v="320"/>
    <n v="100148870"/>
    <x v="1"/>
    <n v="0"/>
    <x v="0"/>
    <d v="2016-07-11T00:00:00"/>
    <s v="Net"/>
    <n v="320"/>
    <n v="2016"/>
    <n v="7"/>
    <d v="2016-07-01T00:00:00"/>
    <d v="2024-07-16T00:00:00"/>
  </r>
  <r>
    <n v="412"/>
    <n v="212716"/>
    <s v="complete"/>
    <d v="2016-07-05T00:00:00"/>
    <s v="kcc_glamour deal"/>
    <n v="320"/>
    <n v="1"/>
    <n v="320"/>
    <n v="100148472"/>
    <x v="1"/>
    <n v="0"/>
    <x v="0"/>
    <d v="2016-07-05T00:00:00"/>
    <s v="Net"/>
    <n v="320"/>
    <n v="2016"/>
    <n v="7"/>
    <d v="2016-07-01T00:00:00"/>
    <d v="2024-07-16T00:00:00"/>
  </r>
  <r>
    <n v="732"/>
    <n v="213219"/>
    <s v="complete"/>
    <d v="2016-07-10T00:00:00"/>
    <s v="kcc_glamour deal"/>
    <n v="320"/>
    <n v="1"/>
    <n v="320"/>
    <n v="100148782"/>
    <x v="1"/>
    <n v="0"/>
    <x v="0"/>
    <d v="2016-07-10T00:00:00"/>
    <s v="Net"/>
    <n v="320"/>
    <n v="2016"/>
    <n v="7"/>
    <d v="2016-07-01T00:00:00"/>
    <d v="2024-07-16T00:00:00"/>
  </r>
  <r>
    <n v="137"/>
    <n v="213653"/>
    <s v="complete"/>
    <d v="2016-07-12T00:00:00"/>
    <s v="kcc_glamour deal"/>
    <n v="320"/>
    <n v="1"/>
    <n v="320"/>
    <n v="100149096"/>
    <x v="1"/>
    <n v="0"/>
    <x v="0"/>
    <d v="2016-07-12T00:00:00"/>
    <s v="Net"/>
    <n v="320"/>
    <n v="2016"/>
    <n v="7"/>
    <d v="2016-07-01T00:00:00"/>
    <d v="2024-07-16T00:00:00"/>
  </r>
  <r>
    <n v="230"/>
    <n v="214068"/>
    <s v="complete"/>
    <d v="2016-07-13T00:00:00"/>
    <s v="kcc_glamour deal"/>
    <n v="320"/>
    <n v="1"/>
    <n v="320"/>
    <n v="100149398"/>
    <x v="1"/>
    <n v="0"/>
    <x v="3"/>
    <d v="2016-07-13T00:00:00"/>
    <s v="Net"/>
    <n v="320"/>
    <n v="2016"/>
    <n v="7"/>
    <d v="2016-07-01T00:00:00"/>
    <d v="2024-07-16T00:00:00"/>
  </r>
  <r>
    <n v="44"/>
    <n v="213799"/>
    <s v="complete"/>
    <d v="2016-07-12T00:00:00"/>
    <s v="kcc_glamour deal"/>
    <n v="320"/>
    <n v="1"/>
    <n v="320"/>
    <n v="100149214"/>
    <x v="1"/>
    <n v="0"/>
    <x v="0"/>
    <d v="2016-07-12T00:00:00"/>
    <s v="Net"/>
    <n v="320"/>
    <n v="2016"/>
    <n v="7"/>
    <d v="2016-07-01T00:00:00"/>
    <d v="2024-07-16T00:00:00"/>
  </r>
  <r>
    <n v="163"/>
    <n v="216593"/>
    <s v="complete"/>
    <d v="2016-07-20T00:00:00"/>
    <s v="kcc_glamour deal"/>
    <n v="320"/>
    <n v="1"/>
    <n v="320"/>
    <n v="100151319"/>
    <x v="1"/>
    <n v="0"/>
    <x v="0"/>
    <d v="2016-07-20T00:00:00"/>
    <s v="Net"/>
    <n v="320"/>
    <n v="2016"/>
    <n v="7"/>
    <d v="2016-07-01T00:00:00"/>
    <d v="2024-07-16T00:00:00"/>
  </r>
  <r>
    <n v="56"/>
    <n v="213129"/>
    <s v="complete"/>
    <d v="2016-07-09T00:00:00"/>
    <s v="kcc_glamour deal"/>
    <n v="320"/>
    <n v="1"/>
    <n v="320"/>
    <n v="100148742"/>
    <x v="1"/>
    <n v="0"/>
    <x v="0"/>
    <d v="2016-07-09T00:00:00"/>
    <s v="Net"/>
    <n v="320"/>
    <n v="2016"/>
    <n v="7"/>
    <d v="2016-07-01T00:00:00"/>
    <d v="2024-07-16T00:00:00"/>
  </r>
  <r>
    <n v="35"/>
    <n v="216608"/>
    <s v="complete"/>
    <d v="2016-07-20T00:00:00"/>
    <s v="kcc_glamour deal"/>
    <n v="320"/>
    <n v="1"/>
    <n v="320"/>
    <n v="100151333"/>
    <x v="1"/>
    <n v="0"/>
    <x v="0"/>
    <d v="2016-07-20T00:00:00"/>
    <s v="Net"/>
    <n v="320"/>
    <n v="2016"/>
    <n v="7"/>
    <d v="2016-07-01T00:00:00"/>
    <d v="2024-07-16T00:00:00"/>
  </r>
  <r>
    <n v="641"/>
    <n v="213592"/>
    <s v="complete"/>
    <d v="2016-07-11T00:00:00"/>
    <s v="kcc_glamour deal"/>
    <n v="320"/>
    <n v="1"/>
    <n v="320"/>
    <n v="100149047"/>
    <x v="1"/>
    <n v="0"/>
    <x v="0"/>
    <d v="2016-07-11T00:00:00"/>
    <s v="Net"/>
    <n v="320"/>
    <n v="2016"/>
    <n v="7"/>
    <d v="2016-07-01T00:00:00"/>
    <d v="2024-07-16T00:00:00"/>
  </r>
  <r>
    <n v="820"/>
    <n v="214573"/>
    <s v="complete"/>
    <d v="2016-07-14T00:00:00"/>
    <s v="kcc_glamour deal"/>
    <n v="320"/>
    <n v="1"/>
    <n v="320"/>
    <n v="100149770"/>
    <x v="1"/>
    <n v="0"/>
    <x v="0"/>
    <d v="2016-07-14T00:00:00"/>
    <s v="Net"/>
    <n v="320"/>
    <n v="2016"/>
    <n v="7"/>
    <d v="2016-07-01T00:00:00"/>
    <d v="2024-07-16T00:00:00"/>
  </r>
  <r>
    <n v="44"/>
    <n v="213642"/>
    <s v="complete"/>
    <d v="2016-07-12T00:00:00"/>
    <s v="kcc_glamour deal"/>
    <n v="320"/>
    <n v="1"/>
    <n v="320"/>
    <n v="100149087"/>
    <x v="1"/>
    <n v="0"/>
    <x v="0"/>
    <d v="2016-07-12T00:00:00"/>
    <s v="Net"/>
    <n v="320"/>
    <n v="2016"/>
    <n v="7"/>
    <d v="2016-07-01T00:00:00"/>
    <d v="2024-07-16T00:00:00"/>
  </r>
  <r>
    <n v="813"/>
    <n v="213584"/>
    <s v="complete"/>
    <d v="2016-07-11T00:00:00"/>
    <s v="kcc_glamour deal"/>
    <n v="320"/>
    <n v="1"/>
    <n v="320"/>
    <n v="100149041"/>
    <x v="1"/>
    <n v="0"/>
    <x v="0"/>
    <d v="2016-07-11T00:00:00"/>
    <s v="Net"/>
    <n v="320"/>
    <n v="2016"/>
    <n v="7"/>
    <d v="2016-07-01T00:00:00"/>
    <d v="2024-07-16T00:00:00"/>
  </r>
  <r>
    <n v="35"/>
    <n v="216607"/>
    <s v="complete"/>
    <d v="2016-07-20T00:00:00"/>
    <s v="kcc_glamour deal"/>
    <n v="320"/>
    <n v="1"/>
    <n v="320"/>
    <n v="100151332"/>
    <x v="1"/>
    <n v="0"/>
    <x v="0"/>
    <d v="2016-07-20T00:00:00"/>
    <s v="Net"/>
    <n v="320"/>
    <n v="2016"/>
    <n v="7"/>
    <d v="2016-07-01T00:00:00"/>
    <d v="2024-07-16T00:00:00"/>
  </r>
  <r>
    <n v="44"/>
    <n v="214537"/>
    <s v="complete"/>
    <d v="2016-07-14T00:00:00"/>
    <s v="kcc_glamour deal"/>
    <n v="320"/>
    <n v="1"/>
    <n v="320"/>
    <n v="100149739"/>
    <x v="1"/>
    <n v="0"/>
    <x v="0"/>
    <d v="2016-07-14T00:00:00"/>
    <s v="Net"/>
    <n v="320"/>
    <n v="2016"/>
    <n v="7"/>
    <d v="2016-07-01T00:00:00"/>
    <d v="2024-07-16T00:00:00"/>
  </r>
  <r>
    <n v="20"/>
    <n v="213671"/>
    <s v="complete"/>
    <d v="2016-07-12T00:00:00"/>
    <s v="kcc_glamour deal"/>
    <n v="320"/>
    <n v="1"/>
    <n v="320"/>
    <n v="100149109"/>
    <x v="1"/>
    <n v="0"/>
    <x v="0"/>
    <d v="2016-07-12T00:00:00"/>
    <s v="Net"/>
    <n v="320"/>
    <n v="2016"/>
    <n v="7"/>
    <d v="2016-07-01T00:00:00"/>
    <d v="2024-07-16T00:00:00"/>
  </r>
  <r>
    <n v="893"/>
    <n v="213656"/>
    <s v="complete"/>
    <d v="2016-07-12T00:00:00"/>
    <s v="kcc_glamour deal"/>
    <n v="320"/>
    <n v="1"/>
    <n v="320"/>
    <n v="100149098"/>
    <x v="1"/>
    <n v="0"/>
    <x v="0"/>
    <d v="2016-07-12T00:00:00"/>
    <s v="Net"/>
    <n v="320"/>
    <n v="2016"/>
    <n v="7"/>
    <d v="2016-07-01T00:00:00"/>
    <d v="2024-07-16T00:00:00"/>
  </r>
  <r>
    <n v="516"/>
    <n v="212629"/>
    <s v="complete"/>
    <d v="2016-07-05T00:00:00"/>
    <s v="kcc_glamour deal"/>
    <n v="320"/>
    <n v="1"/>
    <n v="320"/>
    <n v="100148433"/>
    <x v="1"/>
    <n v="0"/>
    <x v="0"/>
    <d v="2016-07-05T00:00:00"/>
    <s v="Net"/>
    <n v="320"/>
    <n v="2016"/>
    <n v="7"/>
    <d v="2016-07-01T00:00:00"/>
    <d v="2024-07-16T00:00:00"/>
  </r>
  <r>
    <n v="820"/>
    <n v="216551"/>
    <s v="complete"/>
    <d v="2016-07-20T00:00:00"/>
    <s v="kcc_glamour deal"/>
    <n v="320"/>
    <n v="1"/>
    <n v="320"/>
    <n v="100151287"/>
    <x v="1"/>
    <n v="0"/>
    <x v="0"/>
    <d v="2016-07-20T00:00:00"/>
    <s v="Net"/>
    <n v="320"/>
    <n v="2016"/>
    <n v="7"/>
    <d v="2016-07-01T00:00:00"/>
    <d v="2024-07-16T00:00:00"/>
  </r>
  <r>
    <n v="36"/>
    <n v="216453"/>
    <s v="complete"/>
    <d v="2016-07-20T00:00:00"/>
    <s v="kcc_glamour deal"/>
    <n v="320"/>
    <n v="1"/>
    <n v="320"/>
    <n v="100151203"/>
    <x v="1"/>
    <n v="0"/>
    <x v="0"/>
    <d v="2016-07-20T00:00:00"/>
    <s v="Net"/>
    <n v="320"/>
    <n v="2016"/>
    <n v="7"/>
    <d v="2016-07-01T00:00:00"/>
    <d v="2024-07-16T00:00:00"/>
  </r>
  <r>
    <n v="619"/>
    <n v="212877"/>
    <s v="complete"/>
    <d v="2016-07-07T00:00:00"/>
    <s v="kcc_glamour deal"/>
    <n v="320"/>
    <n v="1"/>
    <n v="320"/>
    <n v="100148593"/>
    <x v="1"/>
    <n v="0"/>
    <x v="0"/>
    <d v="2016-07-07T00:00:00"/>
    <s v="Net"/>
    <n v="320"/>
    <n v="2016"/>
    <n v="7"/>
    <d v="2016-07-01T00:00:00"/>
    <d v="2024-07-16T00:00:00"/>
  </r>
  <r>
    <n v="114"/>
    <n v="213562"/>
    <s v="complete"/>
    <d v="2016-07-11T00:00:00"/>
    <s v="kcc_glamour deal"/>
    <n v="320"/>
    <n v="1"/>
    <n v="320"/>
    <n v="100149022"/>
    <x v="1"/>
    <n v="0"/>
    <x v="0"/>
    <d v="2016-07-11T00:00:00"/>
    <s v="Net"/>
    <n v="320"/>
    <n v="2016"/>
    <n v="7"/>
    <d v="2016-07-01T00:00:00"/>
    <d v="2024-07-16T00:00:00"/>
  </r>
  <r>
    <n v="145"/>
    <n v="211637"/>
    <s v="complete"/>
    <d v="2016-07-01T00:00:00"/>
    <s v="BO_blocks-small-1"/>
    <n v="290"/>
    <n v="1"/>
    <n v="310"/>
    <n v="100147824"/>
    <x v="2"/>
    <n v="142.62"/>
    <x v="0"/>
    <d v="2016-07-01T00:00:00"/>
    <s v="Net"/>
    <n v="290"/>
    <n v="2016"/>
    <n v="7"/>
    <d v="2016-07-01T00:00:00"/>
    <d v="2024-07-16T00:00:00"/>
  </r>
  <r>
    <n v="145"/>
    <n v="211636"/>
    <s v="complete"/>
    <d v="2016-07-01T00:00:00"/>
    <s v="BO_nonRC-Jeep-Red"/>
    <n v="320"/>
    <n v="1"/>
    <n v="310"/>
    <n v="100147824"/>
    <x v="2"/>
    <n v="157.38"/>
    <x v="0"/>
    <d v="2016-07-01T00:00:00"/>
    <s v="Net"/>
    <n v="320"/>
    <n v="2016"/>
    <n v="7"/>
    <d v="2016-07-01T00:00:00"/>
    <d v="2024-07-16T00:00:00"/>
  </r>
  <r>
    <n v="1542"/>
    <n v="216529"/>
    <s v="complete"/>
    <d v="2016-07-20T00:00:00"/>
    <s v="itter_AB 1214"/>
    <n v="300"/>
    <n v="1"/>
    <n v="300"/>
    <n v="100151267"/>
    <x v="1"/>
    <n v="0"/>
    <x v="0"/>
    <d v="2016-07-20T00:00:00"/>
    <s v="Net"/>
    <n v="300"/>
    <n v="2016"/>
    <n v="7"/>
    <d v="2016-07-01T00:00:00"/>
    <d v="2024-07-16T00:00:00"/>
  </r>
  <r>
    <n v="86"/>
    <n v="215760"/>
    <s v="complete"/>
    <d v="2016-07-18T00:00:00"/>
    <s v="itter_AB 1214"/>
    <n v="300"/>
    <n v="1"/>
    <n v="300"/>
    <n v="100150681"/>
    <x v="1"/>
    <n v="0"/>
    <x v="0"/>
    <d v="2016-07-18T00:00:00"/>
    <s v="Net"/>
    <n v="300"/>
    <n v="2016"/>
    <n v="7"/>
    <d v="2016-07-01T00:00:00"/>
    <d v="2024-07-16T00:00:00"/>
  </r>
  <r>
    <n v="21"/>
    <n v="213668"/>
    <s v="complete"/>
    <d v="2016-07-12T00:00:00"/>
    <s v="Veet_4"/>
    <n v="165"/>
    <n v="1"/>
    <n v="300"/>
    <n v="100149107"/>
    <x v="1"/>
    <n v="0"/>
    <x v="0"/>
    <d v="2016-07-12T00:00:00"/>
    <s v="Net"/>
    <n v="165"/>
    <n v="2016"/>
    <n v="7"/>
    <d v="2016-07-01T00:00:00"/>
    <d v="2024-07-16T00:00:00"/>
  </r>
  <r>
    <n v="815"/>
    <n v="213457"/>
    <s v="complete"/>
    <d v="2016-07-11T00:00:00"/>
    <s v="Hstyle_HW-2016148"/>
    <n v="300"/>
    <n v="1"/>
    <n v="300"/>
    <n v="100148948"/>
    <x v="1"/>
    <n v="0"/>
    <x v="0"/>
    <d v="2016-07-11T00:00:00"/>
    <s v="Net"/>
    <n v="300"/>
    <n v="2016"/>
    <n v="7"/>
    <d v="2016-07-01T00:00:00"/>
    <d v="2024-07-16T00:00:00"/>
  </r>
  <r>
    <n v="35"/>
    <n v="211200"/>
    <s v="complete"/>
    <d v="2016-07-01T00:00:00"/>
    <s v="itter_AB 1214"/>
    <n v="300"/>
    <n v="1"/>
    <n v="300"/>
    <n v="100147484"/>
    <x v="1"/>
    <n v="0"/>
    <x v="0"/>
    <d v="2016-07-01T00:00:00"/>
    <s v="Net"/>
    <n v="300"/>
    <n v="2016"/>
    <n v="7"/>
    <d v="2016-07-01T00:00:00"/>
    <d v="2024-07-16T00:00:00"/>
  </r>
  <r>
    <n v="813"/>
    <n v="215364"/>
    <s v="complete"/>
    <d v="2016-07-16T00:00:00"/>
    <s v="Bold_Active"/>
    <n v="299"/>
    <n v="1"/>
    <n v="299"/>
    <n v="100150394"/>
    <x v="1"/>
    <n v="0"/>
    <x v="0"/>
    <d v="2016-07-16T00:00:00"/>
    <s v="Net"/>
    <n v="299"/>
    <n v="2016"/>
    <n v="7"/>
    <d v="2016-07-01T00:00:00"/>
    <d v="2024-07-16T00:00:00"/>
  </r>
  <r>
    <n v="813"/>
    <n v="215499"/>
    <s v="complete"/>
    <d v="2016-07-16T00:00:00"/>
    <s v="Bold_Noir"/>
    <n v="299"/>
    <n v="1"/>
    <n v="299"/>
    <n v="100150498"/>
    <x v="1"/>
    <n v="0"/>
    <x v="0"/>
    <d v="2016-07-16T00:00:00"/>
    <s v="Net"/>
    <n v="299"/>
    <n v="2016"/>
    <n v="7"/>
    <d v="2016-07-01T00:00:00"/>
    <d v="2024-07-16T00:00:00"/>
  </r>
  <r>
    <n v="820"/>
    <n v="215363"/>
    <s v="complete"/>
    <d v="2016-07-16T00:00:00"/>
    <s v="Bold_Classic"/>
    <n v="299"/>
    <n v="1"/>
    <n v="299"/>
    <n v="100150393"/>
    <x v="1"/>
    <n v="0"/>
    <x v="0"/>
    <d v="2016-07-16T00:00:00"/>
    <s v="Net"/>
    <n v="299"/>
    <n v="2016"/>
    <n v="7"/>
    <d v="2016-07-01T00:00:00"/>
    <d v="2024-07-16T00:00:00"/>
  </r>
  <r>
    <n v="813"/>
    <n v="213586"/>
    <s v="complete"/>
    <d v="2016-07-11T00:00:00"/>
    <s v="Bold_Spice"/>
    <n v="299"/>
    <n v="1"/>
    <n v="299"/>
    <n v="100149043"/>
    <x v="1"/>
    <n v="0"/>
    <x v="0"/>
    <d v="2016-07-11T00:00:00"/>
    <s v="Net"/>
    <n v="299"/>
    <n v="2016"/>
    <n v="7"/>
    <d v="2016-07-01T00:00:00"/>
    <d v="2024-07-16T00:00:00"/>
  </r>
  <r>
    <n v="813"/>
    <n v="215227"/>
    <s v="complete"/>
    <d v="2016-07-15T00:00:00"/>
    <s v="Bold_Noir"/>
    <n v="299"/>
    <n v="1"/>
    <n v="299"/>
    <n v="100150291"/>
    <x v="1"/>
    <n v="0"/>
    <x v="0"/>
    <d v="2016-07-15T00:00:00"/>
    <s v="Net"/>
    <n v="299"/>
    <n v="2016"/>
    <n v="7"/>
    <d v="2016-07-01T00:00:00"/>
    <d v="2024-07-16T00:00:00"/>
  </r>
  <r>
    <n v="813"/>
    <n v="215226"/>
    <s v="complete"/>
    <d v="2016-07-15T00:00:00"/>
    <s v="Bold_Spice"/>
    <n v="299"/>
    <n v="1"/>
    <n v="299"/>
    <n v="100150290"/>
    <x v="1"/>
    <n v="0"/>
    <x v="0"/>
    <d v="2016-07-15T00:00:00"/>
    <s v="Net"/>
    <n v="299"/>
    <n v="2016"/>
    <n v="7"/>
    <d v="2016-07-01T00:00:00"/>
    <d v="2024-07-16T00:00:00"/>
  </r>
  <r>
    <n v="833"/>
    <n v="213508"/>
    <s v="complete"/>
    <d v="2016-07-11T00:00:00"/>
    <s v="Bold_Classic"/>
    <n v="299"/>
    <n v="1"/>
    <n v="299"/>
    <n v="100148981"/>
    <x v="1"/>
    <n v="0"/>
    <x v="0"/>
    <d v="2016-07-11T00:00:00"/>
    <s v="Net"/>
    <n v="299"/>
    <n v="2016"/>
    <n v="7"/>
    <d v="2016-07-01T00:00:00"/>
    <d v="2024-07-16T00:00:00"/>
  </r>
  <r>
    <n v="833"/>
    <n v="213498"/>
    <s v="complete"/>
    <d v="2016-07-11T00:00:00"/>
    <s v="Bold_Classic"/>
    <n v="299"/>
    <n v="1"/>
    <n v="299"/>
    <n v="100148974"/>
    <x v="1"/>
    <n v="0"/>
    <x v="0"/>
    <d v="2016-07-11T00:00:00"/>
    <s v="Net"/>
    <n v="299"/>
    <n v="2016"/>
    <n v="7"/>
    <d v="2016-07-01T00:00:00"/>
    <d v="2024-07-16T00:00:00"/>
  </r>
  <r>
    <n v="1014"/>
    <n v="214130"/>
    <s v="complete"/>
    <d v="2016-07-13T00:00:00"/>
    <s v="Bold_Noir"/>
    <n v="299"/>
    <n v="1"/>
    <n v="299"/>
    <n v="100149427"/>
    <x v="1"/>
    <n v="0"/>
    <x v="0"/>
    <d v="2016-07-13T00:00:00"/>
    <s v="Net"/>
    <n v="299"/>
    <n v="2016"/>
    <n v="7"/>
    <d v="2016-07-01T00:00:00"/>
    <d v="2024-07-16T00:00:00"/>
  </r>
  <r>
    <n v="813"/>
    <n v="214787"/>
    <s v="complete"/>
    <d v="2016-07-14T00:00:00"/>
    <s v="Bold_Active"/>
    <n v="299"/>
    <n v="1"/>
    <n v="299"/>
    <n v="100149968"/>
    <x v="1"/>
    <n v="0"/>
    <x v="0"/>
    <d v="2016-07-14T00:00:00"/>
    <s v="Net"/>
    <n v="299"/>
    <n v="2016"/>
    <n v="7"/>
    <d v="2016-07-01T00:00:00"/>
    <d v="2024-07-16T00:00:00"/>
  </r>
  <r>
    <n v="35"/>
    <n v="216616"/>
    <s v="complete"/>
    <d v="2016-07-20T00:00:00"/>
    <s v="Bold_Classic"/>
    <n v="299"/>
    <n v="1"/>
    <n v="299"/>
    <n v="100151341"/>
    <x v="1"/>
    <n v="0"/>
    <x v="0"/>
    <d v="2016-07-20T00:00:00"/>
    <s v="Net"/>
    <n v="299"/>
    <n v="2016"/>
    <n v="7"/>
    <d v="2016-07-01T00:00:00"/>
    <d v="2024-07-16T00:00:00"/>
  </r>
  <r>
    <n v="330"/>
    <n v="213260"/>
    <s v="complete"/>
    <d v="2016-07-10T00:00:00"/>
    <s v="Bold_Noir"/>
    <n v="299"/>
    <n v="1"/>
    <n v="299"/>
    <n v="100148811"/>
    <x v="1"/>
    <n v="0"/>
    <x v="0"/>
    <d v="2016-07-10T00:00:00"/>
    <s v="Net"/>
    <n v="299"/>
    <n v="2016"/>
    <n v="7"/>
    <d v="2016-07-01T00:00:00"/>
    <d v="2024-07-16T00:00:00"/>
  </r>
  <r>
    <n v="405"/>
    <n v="212356"/>
    <s v="complete"/>
    <d v="2016-07-04T00:00:00"/>
    <s v="Bold_Noir"/>
    <n v="299"/>
    <n v="1"/>
    <n v="299"/>
    <n v="100148235"/>
    <x v="1"/>
    <n v="0"/>
    <x v="0"/>
    <d v="2016-07-04T00:00:00"/>
    <s v="Net"/>
    <n v="299"/>
    <n v="2016"/>
    <n v="7"/>
    <d v="2016-07-01T00:00:00"/>
    <d v="2024-07-16T00:00:00"/>
  </r>
  <r>
    <n v="813"/>
    <n v="215366"/>
    <s v="complete"/>
    <d v="2016-07-16T00:00:00"/>
    <s v="Bold_Fresh"/>
    <n v="299"/>
    <n v="1"/>
    <n v="299"/>
    <n v="100150396"/>
    <x v="1"/>
    <n v="0"/>
    <x v="0"/>
    <d v="2016-07-16T00:00:00"/>
    <s v="Net"/>
    <n v="299"/>
    <n v="2016"/>
    <n v="7"/>
    <d v="2016-07-01T00:00:00"/>
    <d v="2024-07-16T00:00:00"/>
  </r>
  <r>
    <n v="813"/>
    <n v="215365"/>
    <s v="complete"/>
    <d v="2016-07-16T00:00:00"/>
    <s v="Bold_Fresh"/>
    <n v="299"/>
    <n v="1"/>
    <n v="299"/>
    <n v="100150395"/>
    <x v="1"/>
    <n v="0"/>
    <x v="0"/>
    <d v="2016-07-16T00:00:00"/>
    <s v="Net"/>
    <n v="299"/>
    <n v="2016"/>
    <n v="7"/>
    <d v="2016-07-01T00:00:00"/>
    <d v="2024-07-16T00:00:00"/>
  </r>
  <r>
    <n v="515"/>
    <n v="212628"/>
    <s v="complete"/>
    <d v="2016-07-05T00:00:00"/>
    <s v="Bold_Fresh"/>
    <n v="299"/>
    <n v="1"/>
    <n v="299"/>
    <n v="100148432"/>
    <x v="1"/>
    <n v="0"/>
    <x v="0"/>
    <d v="2016-07-05T00:00:00"/>
    <s v="Net"/>
    <n v="299"/>
    <n v="2016"/>
    <n v="7"/>
    <d v="2016-07-01T00:00:00"/>
    <d v="2024-07-16T00:00:00"/>
  </r>
  <r>
    <n v="820"/>
    <n v="215367"/>
    <s v="complete"/>
    <d v="2016-07-16T00:00:00"/>
    <s v="Bold_Classic"/>
    <n v="299"/>
    <n v="1"/>
    <n v="299"/>
    <n v="100150397"/>
    <x v="1"/>
    <n v="0"/>
    <x v="0"/>
    <d v="2016-07-16T00:00:00"/>
    <s v="Net"/>
    <n v="299"/>
    <n v="2016"/>
    <n v="7"/>
    <d v="2016-07-01T00:00:00"/>
    <d v="2024-07-16T00:00:00"/>
  </r>
  <r>
    <n v="820"/>
    <n v="216467"/>
    <s v="complete"/>
    <d v="2016-07-20T00:00:00"/>
    <s v="Bold_Fresh"/>
    <n v="299"/>
    <n v="1"/>
    <n v="299"/>
    <n v="100151216"/>
    <x v="1"/>
    <n v="0"/>
    <x v="0"/>
    <d v="2016-07-20T00:00:00"/>
    <s v="Net"/>
    <n v="299"/>
    <n v="2016"/>
    <n v="7"/>
    <d v="2016-07-01T00:00:00"/>
    <d v="2024-07-16T00:00:00"/>
  </r>
  <r>
    <n v="833"/>
    <n v="213503"/>
    <s v="complete"/>
    <d v="2016-07-11T00:00:00"/>
    <s v="Bold_Classic"/>
    <n v="299"/>
    <n v="1"/>
    <n v="299"/>
    <n v="100148978"/>
    <x v="1"/>
    <n v="0"/>
    <x v="0"/>
    <d v="2016-07-11T00:00:00"/>
    <s v="Net"/>
    <n v="299"/>
    <n v="2016"/>
    <n v="7"/>
    <d v="2016-07-01T00:00:00"/>
    <d v="2024-07-16T00:00:00"/>
  </r>
  <r>
    <n v="15"/>
    <n v="211156"/>
    <s v="complete"/>
    <d v="2016-07-01T00:00:00"/>
    <s v="J&amp;J_JJR-20"/>
    <n v="149"/>
    <n v="1"/>
    <n v="298"/>
    <n v="100147460"/>
    <x v="2"/>
    <n v="0"/>
    <x v="0"/>
    <d v="2016-07-01T00:00:00"/>
    <s v="Net"/>
    <n v="149"/>
    <n v="2016"/>
    <n v="7"/>
    <d v="2016-07-01T00:00:00"/>
    <d v="2024-07-16T00:00:00"/>
  </r>
  <r>
    <n v="15"/>
    <n v="211155"/>
    <s v="complete"/>
    <d v="2016-07-01T00:00:00"/>
    <s v="J&amp;J_JJR-4"/>
    <n v="149"/>
    <n v="1"/>
    <n v="298"/>
    <n v="100147460"/>
    <x v="2"/>
    <n v="0"/>
    <x v="0"/>
    <d v="2016-07-01T00:00:00"/>
    <s v="Net"/>
    <n v="149"/>
    <n v="2016"/>
    <n v="7"/>
    <d v="2016-07-01T00:00:00"/>
    <d v="2024-07-16T00:00:00"/>
  </r>
  <r>
    <n v="114"/>
    <n v="216158"/>
    <s v="complete"/>
    <d v="2016-07-19T00:00:00"/>
    <s v="kcc_desire"/>
    <n v="99"/>
    <n v="1"/>
    <n v="297"/>
    <n v="100150991"/>
    <x v="1"/>
    <n v="0"/>
    <x v="0"/>
    <d v="2016-07-19T00:00:00"/>
    <s v="Net"/>
    <n v="99"/>
    <n v="2016"/>
    <n v="7"/>
    <d v="2016-07-01T00:00:00"/>
    <d v="2024-07-16T00:00:00"/>
  </r>
  <r>
    <n v="114"/>
    <n v="216156"/>
    <s v="complete"/>
    <d v="2016-07-19T00:00:00"/>
    <s v="kcc_effect"/>
    <n v="99"/>
    <n v="1"/>
    <n v="297"/>
    <n v="100150991"/>
    <x v="1"/>
    <n v="0"/>
    <x v="0"/>
    <d v="2016-07-19T00:00:00"/>
    <s v="Net"/>
    <n v="99"/>
    <n v="2016"/>
    <n v="7"/>
    <d v="2016-07-01T00:00:00"/>
    <d v="2024-07-16T00:00:00"/>
  </r>
  <r>
    <n v="114"/>
    <n v="216157"/>
    <s v="complete"/>
    <d v="2016-07-19T00:00:00"/>
    <s v="kcc_charisma"/>
    <n v="99"/>
    <n v="1"/>
    <n v="297"/>
    <n v="100150991"/>
    <x v="1"/>
    <n v="0"/>
    <x v="0"/>
    <d v="2016-07-19T00:00:00"/>
    <s v="Net"/>
    <n v="99"/>
    <n v="2016"/>
    <n v="7"/>
    <d v="2016-07-01T00:00:00"/>
    <d v="2024-07-16T00:00:00"/>
  </r>
  <r>
    <n v="1210"/>
    <n v="215104"/>
    <s v="complete"/>
    <d v="2016-07-15T00:00:00"/>
    <s v="BO_blocks-small-1"/>
    <n v="290"/>
    <n v="1"/>
    <n v="290"/>
    <n v="100150182"/>
    <x v="2"/>
    <n v="0"/>
    <x v="0"/>
    <d v="2016-07-15T00:00:00"/>
    <s v="Net"/>
    <n v="290"/>
    <n v="2016"/>
    <n v="7"/>
    <d v="2016-07-01T00:00:00"/>
    <d v="2024-07-16T00:00:00"/>
  </r>
  <r>
    <n v="163"/>
    <n v="216568"/>
    <s v="complete"/>
    <d v="2016-07-20T00:00:00"/>
    <s v="TM_TM/BKR-001-S"/>
    <n v="289"/>
    <n v="1"/>
    <n v="289"/>
    <n v="100151297"/>
    <x v="0"/>
    <n v="0"/>
    <x v="0"/>
    <d v="2016-07-20T00:00:00"/>
    <s v="Net"/>
    <n v="289"/>
    <n v="2016"/>
    <n v="7"/>
    <d v="2016-07-01T00:00:00"/>
    <d v="2024-07-16T00:00:00"/>
  </r>
  <r>
    <n v="33"/>
    <n v="214370"/>
    <s v="complete"/>
    <d v="2016-07-14T00:00:00"/>
    <s v="TM_TM/BKR-003-L"/>
    <n v="289"/>
    <n v="1"/>
    <n v="289"/>
    <n v="100149594"/>
    <x v="0"/>
    <n v="0"/>
    <x v="0"/>
    <d v="2016-07-14T00:00:00"/>
    <s v="Net"/>
    <n v="289"/>
    <n v="2016"/>
    <n v="7"/>
    <d v="2016-07-01T00:00:00"/>
    <d v="2024-07-16T00:00:00"/>
  </r>
  <r>
    <n v="322"/>
    <n v="212106"/>
    <s v="complete"/>
    <d v="2016-07-03T00:00:00"/>
    <s v="vitamin_Kojic Acid Whitening Face Wash"/>
    <n v="280"/>
    <n v="1"/>
    <n v="280"/>
    <n v="100148111"/>
    <x v="1"/>
    <n v="0"/>
    <x v="0"/>
    <d v="2016-07-03T00:00:00"/>
    <s v="Net"/>
    <n v="280"/>
    <n v="2016"/>
    <n v="7"/>
    <d v="2016-07-01T00:00:00"/>
    <d v="2024-07-16T00:00:00"/>
  </r>
  <r>
    <n v="35"/>
    <n v="216557"/>
    <s v="complete"/>
    <d v="2016-07-20T00:00:00"/>
    <s v="KCC_OASIS RASPBERRY"/>
    <n v="140"/>
    <n v="2"/>
    <n v="280"/>
    <n v="100151293"/>
    <x v="1"/>
    <n v="0"/>
    <x v="0"/>
    <d v="2016-07-20T00:00:00"/>
    <s v="Net"/>
    <n v="280"/>
    <n v="2016"/>
    <n v="7"/>
    <d v="2016-07-01T00:00:00"/>
    <d v="2024-07-16T00:00:00"/>
  </r>
  <r>
    <n v="581"/>
    <n v="212799"/>
    <s v="complete"/>
    <d v="2016-07-06T00:00:00"/>
    <s v="Atiqa_ASLE-07"/>
    <n v="280"/>
    <n v="1"/>
    <n v="280"/>
    <n v="100148537"/>
    <x v="1"/>
    <n v="0"/>
    <x v="0"/>
    <d v="2016-07-06T00:00:00"/>
    <s v="Net"/>
    <n v="280"/>
    <n v="2016"/>
    <n v="7"/>
    <d v="2016-07-01T00:00:00"/>
    <d v="2024-07-16T00:00:00"/>
  </r>
  <r>
    <n v="1171"/>
    <n v="214903"/>
    <s v="complete"/>
    <d v="2016-07-15T00:00:00"/>
    <s v="BO_blocks-small-1"/>
    <n v="290"/>
    <n v="1"/>
    <n v="270"/>
    <n v="100150038"/>
    <x v="2"/>
    <n v="0"/>
    <x v="0"/>
    <d v="2016-07-15T00:00:00"/>
    <s v="Net"/>
    <n v="290"/>
    <n v="2016"/>
    <n v="7"/>
    <d v="2016-07-01T00:00:00"/>
    <d v="2024-07-16T00:00:00"/>
  </r>
  <r>
    <n v="1171"/>
    <n v="214902"/>
    <s v="complete"/>
    <d v="2016-07-15T00:00:00"/>
    <s v="Rajesh_Doremon Bubble Toy"/>
    <n v="730"/>
    <n v="1"/>
    <n v="270"/>
    <n v="100150038"/>
    <x v="2"/>
    <n v="0"/>
    <x v="0"/>
    <d v="2016-07-15T00:00:00"/>
    <s v="Net"/>
    <n v="730"/>
    <n v="2016"/>
    <n v="7"/>
    <d v="2016-07-01T00:00:00"/>
    <d v="2024-07-16T00:00:00"/>
  </r>
  <r>
    <n v="555"/>
    <n v="212754"/>
    <s v="complete"/>
    <d v="2016-07-05T00:00:00"/>
    <s v="mau_111033"/>
    <n v="260"/>
    <n v="1"/>
    <n v="260"/>
    <n v="100148503"/>
    <x v="1"/>
    <n v="0"/>
    <x v="0"/>
    <d v="2016-07-05T00:00:00"/>
    <s v="Net"/>
    <n v="260"/>
    <n v="2016"/>
    <n v="7"/>
    <d v="2016-07-01T00:00:00"/>
    <d v="2024-07-16T00:00:00"/>
  </r>
  <r>
    <n v="576"/>
    <n v="212789"/>
    <s v="complete"/>
    <d v="2016-07-06T00:00:00"/>
    <s v="mau_112936"/>
    <n v="260"/>
    <n v="1"/>
    <n v="260"/>
    <n v="100148528"/>
    <x v="1"/>
    <n v="0"/>
    <x v="0"/>
    <d v="2016-07-06T00:00:00"/>
    <s v="Net"/>
    <n v="260"/>
    <n v="2016"/>
    <n v="7"/>
    <d v="2016-07-01T00:00:00"/>
    <d v="2024-07-16T00:00:00"/>
  </r>
  <r>
    <n v="485"/>
    <n v="212553"/>
    <s v="complete"/>
    <d v="2016-07-04T00:00:00"/>
    <s v="MYWALET_MW-007-BLACK"/>
    <n v="455"/>
    <n v="1"/>
    <n v="255"/>
    <n v="100148375"/>
    <x v="0"/>
    <n v="200"/>
    <x v="0"/>
    <d v="2016-07-04T00:00:00"/>
    <s v="Net"/>
    <n v="455"/>
    <n v="2016"/>
    <n v="7"/>
    <d v="2016-07-01T00:00:00"/>
    <d v="2024-07-16T00:00:00"/>
  </r>
  <r>
    <n v="43"/>
    <n v="216332"/>
    <s v="complete"/>
    <d v="2016-07-19T00:00:00"/>
    <s v="itter_AB 1211"/>
    <n v="250"/>
    <n v="1"/>
    <n v="250"/>
    <n v="100151122"/>
    <x v="1"/>
    <n v="0"/>
    <x v="0"/>
    <d v="2016-07-19T00:00:00"/>
    <s v="Net"/>
    <n v="250"/>
    <n v="2016"/>
    <n v="7"/>
    <d v="2016-07-01T00:00:00"/>
    <d v="2024-07-16T00:00:00"/>
  </r>
  <r>
    <n v="43"/>
    <n v="216314"/>
    <s v="complete"/>
    <d v="2016-07-19T00:00:00"/>
    <s v="itter_AB 1211"/>
    <n v="250"/>
    <n v="1"/>
    <n v="250"/>
    <n v="100151106"/>
    <x v="1"/>
    <n v="0"/>
    <x v="0"/>
    <d v="2016-07-19T00:00:00"/>
    <s v="Net"/>
    <n v="250"/>
    <n v="2016"/>
    <n v="7"/>
    <d v="2016-07-01T00:00:00"/>
    <d v="2024-07-16T00:00:00"/>
  </r>
  <r>
    <n v="588"/>
    <n v="212827"/>
    <s v="complete"/>
    <d v="2016-07-06T00:00:00"/>
    <s v="itter_AB 1207"/>
    <n v="250"/>
    <n v="1"/>
    <n v="250"/>
    <n v="100148553"/>
    <x v="1"/>
    <n v="0"/>
    <x v="0"/>
    <d v="2016-07-06T00:00:00"/>
    <s v="Net"/>
    <n v="250"/>
    <n v="2016"/>
    <n v="7"/>
    <d v="2016-07-01T00:00:00"/>
    <d v="2024-07-16T00:00:00"/>
  </r>
  <r>
    <n v="43"/>
    <n v="216338"/>
    <s v="complete"/>
    <d v="2016-07-19T00:00:00"/>
    <s v="itter_AB 1211"/>
    <n v="250"/>
    <n v="1"/>
    <n v="250"/>
    <n v="100151128"/>
    <x v="1"/>
    <n v="0"/>
    <x v="0"/>
    <d v="2016-07-19T00:00:00"/>
    <s v="Net"/>
    <n v="250"/>
    <n v="2016"/>
    <n v="7"/>
    <d v="2016-07-01T00:00:00"/>
    <d v="2024-07-16T00:00:00"/>
  </r>
  <r>
    <n v="43"/>
    <n v="216337"/>
    <s v="complete"/>
    <d v="2016-07-19T00:00:00"/>
    <s v="itter_AB 1211"/>
    <n v="250"/>
    <n v="1"/>
    <n v="250"/>
    <n v="100151127"/>
    <x v="1"/>
    <n v="0"/>
    <x v="0"/>
    <d v="2016-07-19T00:00:00"/>
    <s v="Net"/>
    <n v="250"/>
    <n v="2016"/>
    <n v="7"/>
    <d v="2016-07-01T00:00:00"/>
    <d v="2024-07-16T00:00:00"/>
  </r>
  <r>
    <n v="43"/>
    <n v="216293"/>
    <s v="complete"/>
    <d v="2016-07-19T00:00:00"/>
    <s v="itter_AB 1200"/>
    <n v="250"/>
    <n v="1"/>
    <n v="250"/>
    <n v="100151093"/>
    <x v="1"/>
    <n v="0"/>
    <x v="0"/>
    <d v="2016-07-19T00:00:00"/>
    <s v="Net"/>
    <n v="250"/>
    <n v="2016"/>
    <n v="7"/>
    <d v="2016-07-01T00:00:00"/>
    <d v="2024-07-16T00:00:00"/>
  </r>
  <r>
    <n v="35"/>
    <n v="214972"/>
    <s v="complete"/>
    <d v="2016-07-15T00:00:00"/>
    <s v="itter_AB 1219"/>
    <n v="250"/>
    <n v="1"/>
    <n v="250"/>
    <n v="100150093"/>
    <x v="1"/>
    <n v="0"/>
    <x v="0"/>
    <d v="2016-07-15T00:00:00"/>
    <s v="Net"/>
    <n v="250"/>
    <n v="2016"/>
    <n v="7"/>
    <d v="2016-07-01T00:00:00"/>
    <d v="2024-07-16T00:00:00"/>
  </r>
  <r>
    <n v="163"/>
    <n v="216487"/>
    <s v="complete"/>
    <d v="2016-07-20T00:00:00"/>
    <s v="itter_AB 1211"/>
    <n v="250"/>
    <n v="1"/>
    <n v="250"/>
    <n v="100151233"/>
    <x v="1"/>
    <n v="0"/>
    <x v="0"/>
    <d v="2016-07-20T00:00:00"/>
    <s v="Net"/>
    <n v="250"/>
    <n v="2016"/>
    <n v="7"/>
    <d v="2016-07-01T00:00:00"/>
    <d v="2024-07-16T00:00:00"/>
  </r>
  <r>
    <n v="806"/>
    <n v="216722"/>
    <s v="complete"/>
    <d v="2016-07-20T00:00:00"/>
    <s v="itter_AB 1200"/>
    <n v="250"/>
    <n v="1"/>
    <n v="250"/>
    <n v="100151424"/>
    <x v="1"/>
    <n v="0"/>
    <x v="0"/>
    <d v="2016-07-20T00:00:00"/>
    <s v="Net"/>
    <n v="250"/>
    <n v="2016"/>
    <n v="7"/>
    <d v="2016-07-01T00:00:00"/>
    <d v="2024-07-16T00:00:00"/>
  </r>
  <r>
    <n v="43"/>
    <n v="212443"/>
    <s v="complete"/>
    <d v="2016-07-04T00:00:00"/>
    <s v="itter_AB 1207"/>
    <n v="250"/>
    <n v="1"/>
    <n v="250"/>
    <n v="100148300"/>
    <x v="1"/>
    <n v="0"/>
    <x v="0"/>
    <d v="2016-07-04T00:00:00"/>
    <s v="Net"/>
    <n v="250"/>
    <n v="2016"/>
    <n v="7"/>
    <d v="2016-07-01T00:00:00"/>
    <d v="2024-07-16T00:00:00"/>
  </r>
  <r>
    <n v="163"/>
    <n v="216488"/>
    <s v="complete"/>
    <d v="2016-07-20T00:00:00"/>
    <s v="itter_AB 1211"/>
    <n v="250"/>
    <n v="1"/>
    <n v="250"/>
    <n v="100151234"/>
    <x v="1"/>
    <n v="0"/>
    <x v="0"/>
    <d v="2016-07-20T00:00:00"/>
    <s v="Net"/>
    <n v="250"/>
    <n v="2016"/>
    <n v="7"/>
    <d v="2016-07-01T00:00:00"/>
    <d v="2024-07-16T00:00:00"/>
  </r>
  <r>
    <n v="43"/>
    <n v="216650"/>
    <s v="complete"/>
    <d v="2016-07-20T00:00:00"/>
    <s v="itter_AB 1211"/>
    <n v="250"/>
    <n v="1"/>
    <n v="250"/>
    <n v="100151366"/>
    <x v="1"/>
    <n v="0"/>
    <x v="0"/>
    <d v="2016-07-20T00:00:00"/>
    <s v="Net"/>
    <n v="250"/>
    <n v="2016"/>
    <n v="7"/>
    <d v="2016-07-01T00:00:00"/>
    <d v="2024-07-16T00:00:00"/>
  </r>
  <r>
    <n v="35"/>
    <n v="214474"/>
    <s v="complete"/>
    <d v="2016-07-14T00:00:00"/>
    <s v="itter_AB 1211"/>
    <n v="250"/>
    <n v="1"/>
    <n v="250"/>
    <n v="100149682"/>
    <x v="1"/>
    <n v="0"/>
    <x v="0"/>
    <d v="2016-07-14T00:00:00"/>
    <s v="Net"/>
    <n v="250"/>
    <n v="2016"/>
    <n v="7"/>
    <d v="2016-07-01T00:00:00"/>
    <d v="2024-07-16T00:00:00"/>
  </r>
  <r>
    <n v="63"/>
    <n v="214496"/>
    <s v="complete"/>
    <d v="2016-07-14T00:00:00"/>
    <s v="itter_AB 1207"/>
    <n v="250"/>
    <n v="1"/>
    <n v="250"/>
    <n v="100149702"/>
    <x v="1"/>
    <n v="0"/>
    <x v="0"/>
    <d v="2016-07-14T00:00:00"/>
    <s v="Net"/>
    <n v="250"/>
    <n v="2016"/>
    <n v="7"/>
    <d v="2016-07-01T00:00:00"/>
    <d v="2024-07-16T00:00:00"/>
  </r>
  <r>
    <n v="869"/>
    <n v="213596"/>
    <s v="complete"/>
    <d v="2016-07-11T00:00:00"/>
    <s v="itter_AB 1211"/>
    <n v="250"/>
    <n v="1"/>
    <n v="250"/>
    <n v="100149051"/>
    <x v="1"/>
    <n v="0"/>
    <x v="0"/>
    <d v="2016-07-11T00:00:00"/>
    <s v="Net"/>
    <n v="250"/>
    <n v="2016"/>
    <n v="7"/>
    <d v="2016-07-01T00:00:00"/>
    <d v="2024-07-16T00:00:00"/>
  </r>
  <r>
    <n v="43"/>
    <n v="216324"/>
    <s v="complete"/>
    <d v="2016-07-19T00:00:00"/>
    <s v="itter_AB 1211"/>
    <n v="250"/>
    <n v="1"/>
    <n v="250"/>
    <n v="100151115"/>
    <x v="1"/>
    <n v="0"/>
    <x v="0"/>
    <d v="2016-07-19T00:00:00"/>
    <s v="Net"/>
    <n v="250"/>
    <n v="2016"/>
    <n v="7"/>
    <d v="2016-07-01T00:00:00"/>
    <d v="2024-07-16T00:00:00"/>
  </r>
  <r>
    <n v="43"/>
    <n v="216292"/>
    <s v="complete"/>
    <d v="2016-07-19T00:00:00"/>
    <s v="itter_AB 1211"/>
    <n v="250"/>
    <n v="1"/>
    <n v="250"/>
    <n v="100151092"/>
    <x v="1"/>
    <n v="0"/>
    <x v="0"/>
    <d v="2016-07-19T00:00:00"/>
    <s v="Net"/>
    <n v="250"/>
    <n v="2016"/>
    <n v="7"/>
    <d v="2016-07-01T00:00:00"/>
    <d v="2024-07-16T00:00:00"/>
  </r>
  <r>
    <n v="43"/>
    <n v="216315"/>
    <s v="complete"/>
    <d v="2016-07-19T00:00:00"/>
    <s v="itter_AB 1219"/>
    <n v="250"/>
    <n v="1"/>
    <n v="250"/>
    <n v="100151107"/>
    <x v="1"/>
    <n v="0"/>
    <x v="0"/>
    <d v="2016-07-19T00:00:00"/>
    <s v="Net"/>
    <n v="250"/>
    <n v="2016"/>
    <n v="7"/>
    <d v="2016-07-01T00:00:00"/>
    <d v="2024-07-16T00:00:00"/>
  </r>
  <r>
    <n v="63"/>
    <n v="211361"/>
    <s v="complete"/>
    <d v="2016-07-01T00:00:00"/>
    <s v="itter_AB 1207"/>
    <n v="250"/>
    <n v="1"/>
    <n v="250"/>
    <n v="100147604"/>
    <x v="1"/>
    <n v="0"/>
    <x v="0"/>
    <d v="2016-07-01T00:00:00"/>
    <s v="Net"/>
    <n v="250"/>
    <n v="2016"/>
    <n v="7"/>
    <d v="2016-07-01T00:00:00"/>
    <d v="2024-07-16T00:00:00"/>
  </r>
  <r>
    <n v="43"/>
    <n v="216325"/>
    <s v="complete"/>
    <d v="2016-07-19T00:00:00"/>
    <s v="itter_AB 1211"/>
    <n v="250"/>
    <n v="1"/>
    <n v="250"/>
    <n v="100151116"/>
    <x v="1"/>
    <n v="0"/>
    <x v="0"/>
    <d v="2016-07-19T00:00:00"/>
    <s v="Net"/>
    <n v="250"/>
    <n v="2016"/>
    <n v="7"/>
    <d v="2016-07-01T00:00:00"/>
    <d v="2024-07-16T00:00:00"/>
  </r>
  <r>
    <n v="163"/>
    <n v="215424"/>
    <s v="complete"/>
    <d v="2016-07-16T00:00:00"/>
    <s v="itter_AB 1211"/>
    <n v="250"/>
    <n v="1"/>
    <n v="250"/>
    <n v="100150442"/>
    <x v="1"/>
    <n v="0"/>
    <x v="0"/>
    <d v="2016-07-16T00:00:00"/>
    <s v="Net"/>
    <n v="250"/>
    <n v="2016"/>
    <n v="7"/>
    <d v="2016-07-01T00:00:00"/>
    <d v="2024-07-16T00:00:00"/>
  </r>
  <r>
    <n v="163"/>
    <n v="216489"/>
    <s v="complete"/>
    <d v="2016-07-20T00:00:00"/>
    <s v="itter_AB 1211"/>
    <n v="250"/>
    <n v="1"/>
    <n v="250"/>
    <n v="100151235"/>
    <x v="1"/>
    <n v="0"/>
    <x v="0"/>
    <d v="2016-07-20T00:00:00"/>
    <s v="Net"/>
    <n v="250"/>
    <n v="2016"/>
    <n v="7"/>
    <d v="2016-07-01T00:00:00"/>
    <d v="2024-07-16T00:00:00"/>
  </r>
  <r>
    <n v="163"/>
    <n v="213765"/>
    <s v="complete"/>
    <d v="2016-07-12T00:00:00"/>
    <s v="itter_AB 1211"/>
    <n v="250"/>
    <n v="1"/>
    <n v="250"/>
    <n v="100149184"/>
    <x v="1"/>
    <n v="0"/>
    <x v="0"/>
    <d v="2016-07-12T00:00:00"/>
    <s v="Net"/>
    <n v="250"/>
    <n v="2016"/>
    <n v="7"/>
    <d v="2016-07-01T00:00:00"/>
    <d v="2024-07-16T00:00:00"/>
  </r>
  <r>
    <n v="163"/>
    <n v="216134"/>
    <s v="complete"/>
    <d v="2016-07-19T00:00:00"/>
    <s v="itter_AB 1211"/>
    <n v="250"/>
    <n v="1"/>
    <n v="250"/>
    <n v="100150971"/>
    <x v="1"/>
    <n v="0"/>
    <x v="0"/>
    <d v="2016-07-19T00:00:00"/>
    <s v="Net"/>
    <n v="250"/>
    <n v="2016"/>
    <n v="7"/>
    <d v="2016-07-01T00:00:00"/>
    <d v="2024-07-16T00:00:00"/>
  </r>
  <r>
    <n v="163"/>
    <n v="216138"/>
    <s v="complete"/>
    <d v="2016-07-19T00:00:00"/>
    <s v="itter_AB 1211"/>
    <n v="250"/>
    <n v="1"/>
    <n v="250"/>
    <n v="100150974"/>
    <x v="1"/>
    <n v="0"/>
    <x v="0"/>
    <d v="2016-07-19T00:00:00"/>
    <s v="Net"/>
    <n v="250"/>
    <n v="2016"/>
    <n v="7"/>
    <d v="2016-07-01T00:00:00"/>
    <d v="2024-07-16T00:00:00"/>
  </r>
  <r>
    <n v="43"/>
    <n v="216440"/>
    <s v="complete"/>
    <d v="2016-07-20T00:00:00"/>
    <s v="itter_AB 1211"/>
    <n v="250"/>
    <n v="1"/>
    <n v="250"/>
    <n v="100151191"/>
    <x v="1"/>
    <n v="0"/>
    <x v="0"/>
    <d v="2016-07-20T00:00:00"/>
    <s v="Net"/>
    <n v="250"/>
    <n v="2016"/>
    <n v="7"/>
    <d v="2016-07-01T00:00:00"/>
    <d v="2024-07-16T00:00:00"/>
  </r>
  <r>
    <n v="1084"/>
    <n v="214358"/>
    <s v="complete"/>
    <d v="2016-07-14T00:00:00"/>
    <s v="itter_AB 1219"/>
    <n v="250"/>
    <n v="1"/>
    <n v="250"/>
    <n v="100149589"/>
    <x v="1"/>
    <n v="0"/>
    <x v="0"/>
    <d v="2016-07-14T00:00:00"/>
    <s v="Net"/>
    <n v="250"/>
    <n v="2016"/>
    <n v="7"/>
    <d v="2016-07-01T00:00:00"/>
    <d v="2024-07-16T00:00:00"/>
  </r>
  <r>
    <n v="43"/>
    <n v="216334"/>
    <s v="complete"/>
    <d v="2016-07-19T00:00:00"/>
    <s v="itter_AB 1211"/>
    <n v="250"/>
    <n v="1"/>
    <n v="250"/>
    <n v="100151124"/>
    <x v="1"/>
    <n v="0"/>
    <x v="0"/>
    <d v="2016-07-19T00:00:00"/>
    <s v="Net"/>
    <n v="250"/>
    <n v="2016"/>
    <n v="7"/>
    <d v="2016-07-01T00:00:00"/>
    <d v="2024-07-16T00:00:00"/>
  </r>
  <r>
    <n v="163"/>
    <n v="214418"/>
    <s v="complete"/>
    <d v="2016-07-14T00:00:00"/>
    <s v="itter_AB 1211"/>
    <n v="250"/>
    <n v="1"/>
    <n v="250"/>
    <n v="100149635"/>
    <x v="1"/>
    <n v="0"/>
    <x v="0"/>
    <d v="2016-07-14T00:00:00"/>
    <s v="Net"/>
    <n v="250"/>
    <n v="2016"/>
    <n v="7"/>
    <d v="2016-07-01T00:00:00"/>
    <d v="2024-07-16T00:00:00"/>
  </r>
  <r>
    <n v="163"/>
    <n v="213766"/>
    <s v="complete"/>
    <d v="2016-07-12T00:00:00"/>
    <s v="itter_AB 1211"/>
    <n v="250"/>
    <n v="1"/>
    <n v="250"/>
    <n v="100149185"/>
    <x v="1"/>
    <n v="0"/>
    <x v="0"/>
    <d v="2016-07-12T00:00:00"/>
    <s v="Net"/>
    <n v="250"/>
    <n v="2016"/>
    <n v="7"/>
    <d v="2016-07-01T00:00:00"/>
    <d v="2024-07-16T00:00:00"/>
  </r>
  <r>
    <n v="163"/>
    <n v="213519"/>
    <s v="complete"/>
    <d v="2016-07-11T00:00:00"/>
    <s v="itter_AB 1211"/>
    <n v="250"/>
    <n v="1"/>
    <n v="250"/>
    <n v="100148990"/>
    <x v="1"/>
    <n v="0"/>
    <x v="0"/>
    <d v="2016-07-11T00:00:00"/>
    <s v="Net"/>
    <n v="250"/>
    <n v="2016"/>
    <n v="7"/>
    <d v="2016-07-01T00:00:00"/>
    <d v="2024-07-16T00:00:00"/>
  </r>
  <r>
    <n v="163"/>
    <n v="213767"/>
    <s v="complete"/>
    <d v="2016-07-12T00:00:00"/>
    <s v="itter_AB 1211"/>
    <n v="250"/>
    <n v="1"/>
    <n v="250"/>
    <n v="100149186"/>
    <x v="1"/>
    <n v="0"/>
    <x v="0"/>
    <d v="2016-07-12T00:00:00"/>
    <s v="Net"/>
    <n v="250"/>
    <n v="2016"/>
    <n v="7"/>
    <d v="2016-07-01T00:00:00"/>
    <d v="2024-07-16T00:00:00"/>
  </r>
  <r>
    <n v="163"/>
    <n v="211685"/>
    <s v="complete"/>
    <d v="2016-07-01T00:00:00"/>
    <s v="itter_AB 1211"/>
    <n v="250"/>
    <n v="1"/>
    <n v="250"/>
    <n v="100147851"/>
    <x v="1"/>
    <n v="0"/>
    <x v="0"/>
    <d v="2016-07-01T00:00:00"/>
    <s v="Net"/>
    <n v="250"/>
    <n v="2016"/>
    <n v="7"/>
    <d v="2016-07-01T00:00:00"/>
    <d v="2024-07-16T00:00:00"/>
  </r>
  <r>
    <n v="163"/>
    <n v="211686"/>
    <s v="complete"/>
    <d v="2016-07-01T00:00:00"/>
    <s v="itter_AB 1211"/>
    <n v="250"/>
    <n v="1"/>
    <n v="250"/>
    <n v="100147852"/>
    <x v="1"/>
    <n v="0"/>
    <x v="0"/>
    <d v="2016-07-01T00:00:00"/>
    <s v="Net"/>
    <n v="250"/>
    <n v="2016"/>
    <n v="7"/>
    <d v="2016-07-01T00:00:00"/>
    <d v="2024-07-16T00:00:00"/>
  </r>
  <r>
    <n v="164"/>
    <n v="211687"/>
    <s v="complete"/>
    <d v="2016-07-01T00:00:00"/>
    <s v="itter_AB 1207"/>
    <n v="250"/>
    <n v="1"/>
    <n v="250"/>
    <n v="100147853"/>
    <x v="1"/>
    <n v="0"/>
    <x v="0"/>
    <d v="2016-07-01T00:00:00"/>
    <s v="Net"/>
    <n v="250"/>
    <n v="2016"/>
    <n v="7"/>
    <d v="2016-07-01T00:00:00"/>
    <d v="2024-07-16T00:00:00"/>
  </r>
  <r>
    <n v="163"/>
    <n v="216137"/>
    <s v="complete"/>
    <d v="2016-07-19T00:00:00"/>
    <s v="itter_AB 1211"/>
    <n v="250"/>
    <n v="1"/>
    <n v="250"/>
    <n v="100150973"/>
    <x v="1"/>
    <n v="0"/>
    <x v="0"/>
    <d v="2016-07-19T00:00:00"/>
    <s v="Net"/>
    <n v="250"/>
    <n v="2016"/>
    <n v="7"/>
    <d v="2016-07-01T00:00:00"/>
    <d v="2024-07-16T00:00:00"/>
  </r>
  <r>
    <n v="137"/>
    <n v="214229"/>
    <s v="complete"/>
    <d v="2016-07-13T00:00:00"/>
    <s v="kcc_Buy 2 Frey Air Freshener &amp; Get 1 Kasual Body Spray Free"/>
    <n v="240"/>
    <n v="1"/>
    <n v="240"/>
    <n v="100149499"/>
    <x v="1"/>
    <n v="0"/>
    <x v="0"/>
    <d v="2016-07-13T00:00:00"/>
    <s v="Net"/>
    <n v="240"/>
    <n v="2016"/>
    <n v="7"/>
    <d v="2016-07-01T00:00:00"/>
    <d v="2024-07-16T00:00:00"/>
  </r>
  <r>
    <n v="163"/>
    <n v="215705"/>
    <s v="complete"/>
    <d v="2016-07-18T00:00:00"/>
    <s v="kcc_Buy 2 Frey Air Freshener &amp; Get 1 Kasual Body Spray Free"/>
    <n v="240"/>
    <n v="1"/>
    <n v="240"/>
    <n v="100150640"/>
    <x v="1"/>
    <n v="0"/>
    <x v="0"/>
    <d v="2016-07-18T00:00:00"/>
    <s v="Net"/>
    <n v="240"/>
    <n v="2016"/>
    <n v="7"/>
    <d v="2016-07-01T00:00:00"/>
    <d v="2024-07-16T00:00:00"/>
  </r>
  <r>
    <n v="137"/>
    <n v="214228"/>
    <s v="complete"/>
    <d v="2016-07-13T00:00:00"/>
    <s v="kcc_Buy 2 Frey Air Freshener &amp; Get 1 Kasual Body Spray Free"/>
    <n v="240"/>
    <n v="1"/>
    <n v="240"/>
    <n v="100149498"/>
    <x v="1"/>
    <n v="0"/>
    <x v="0"/>
    <d v="2016-07-13T00:00:00"/>
    <s v="Net"/>
    <n v="240"/>
    <n v="2016"/>
    <n v="7"/>
    <d v="2016-07-01T00:00:00"/>
    <d v="2024-07-16T00:00:00"/>
  </r>
  <r>
    <n v="163"/>
    <n v="215702"/>
    <s v="complete"/>
    <d v="2016-07-18T00:00:00"/>
    <s v="kcc_Buy 2 Frey Air Freshener &amp; Get 1 Kasual Body Spray Free"/>
    <n v="240"/>
    <n v="1"/>
    <n v="240"/>
    <n v="100150637"/>
    <x v="1"/>
    <n v="0"/>
    <x v="0"/>
    <d v="2016-07-18T00:00:00"/>
    <s v="Net"/>
    <n v="240"/>
    <n v="2016"/>
    <n v="7"/>
    <d v="2016-07-01T00:00:00"/>
    <d v="2024-07-16T00:00:00"/>
  </r>
  <r>
    <n v="137"/>
    <n v="214227"/>
    <s v="complete"/>
    <d v="2016-07-13T00:00:00"/>
    <s v="kcc_Buy 2 Frey Air Freshener &amp; Get 1 Kasual Body Spray Free"/>
    <n v="240"/>
    <n v="1"/>
    <n v="240"/>
    <n v="100149497"/>
    <x v="1"/>
    <n v="0"/>
    <x v="0"/>
    <d v="2016-07-13T00:00:00"/>
    <s v="Net"/>
    <n v="240"/>
    <n v="2016"/>
    <n v="7"/>
    <d v="2016-07-01T00:00:00"/>
    <d v="2024-07-16T00:00:00"/>
  </r>
  <r>
    <n v="163"/>
    <n v="215701"/>
    <s v="complete"/>
    <d v="2016-07-18T00:00:00"/>
    <s v="kcc_Buy 2 Frey Air Freshener &amp; Get 1 Kasual Body Spray Free"/>
    <n v="240"/>
    <n v="1"/>
    <n v="240"/>
    <n v="100150636"/>
    <x v="1"/>
    <n v="0"/>
    <x v="0"/>
    <d v="2016-07-18T00:00:00"/>
    <s v="Net"/>
    <n v="240"/>
    <n v="2016"/>
    <n v="7"/>
    <d v="2016-07-01T00:00:00"/>
    <d v="2024-07-16T00:00:00"/>
  </r>
  <r>
    <n v="163"/>
    <n v="215707"/>
    <s v="complete"/>
    <d v="2016-07-18T00:00:00"/>
    <s v="kcc_Buy 2 Frey Air Freshener &amp; Get 1 Kasual Body Spray Free"/>
    <n v="240"/>
    <n v="1"/>
    <n v="240"/>
    <n v="100150642"/>
    <x v="1"/>
    <n v="0"/>
    <x v="0"/>
    <d v="2016-07-18T00:00:00"/>
    <s v="Net"/>
    <n v="240"/>
    <n v="2016"/>
    <n v="7"/>
    <d v="2016-07-01T00:00:00"/>
    <d v="2024-07-16T00:00:00"/>
  </r>
  <r>
    <n v="261"/>
    <n v="214139"/>
    <s v="complete"/>
    <d v="2016-07-13T00:00:00"/>
    <s v="kcc_Buy 2 Frey Air Freshener &amp; Get 1 Kasual Body Spray Free"/>
    <n v="240"/>
    <n v="1"/>
    <n v="240"/>
    <n v="100149433"/>
    <x v="1"/>
    <n v="0"/>
    <x v="0"/>
    <d v="2016-07-13T00:00:00"/>
    <s v="Net"/>
    <n v="240"/>
    <n v="2016"/>
    <n v="7"/>
    <d v="2016-07-01T00:00:00"/>
    <d v="2024-07-16T00:00:00"/>
  </r>
  <r>
    <n v="261"/>
    <n v="215712"/>
    <s v="complete"/>
    <d v="2016-07-18T00:00:00"/>
    <s v="kcc_Buy 2 Frey Air Freshener &amp; Get 1 Kasual Body Spray Free"/>
    <n v="240"/>
    <n v="1"/>
    <n v="240"/>
    <n v="100150647"/>
    <x v="1"/>
    <n v="0"/>
    <x v="0"/>
    <d v="2016-07-18T00:00:00"/>
    <s v="Net"/>
    <n v="240"/>
    <n v="2016"/>
    <n v="7"/>
    <d v="2016-07-01T00:00:00"/>
    <d v="2024-07-16T00:00:00"/>
  </r>
  <r>
    <n v="143"/>
    <n v="216735"/>
    <s v="complete"/>
    <d v="2016-07-20T00:00:00"/>
    <s v="kcc_Buy 2 Frey Air Freshener &amp; Get 1 Kasual Body Spray Free"/>
    <n v="240"/>
    <n v="1"/>
    <n v="240"/>
    <n v="100151432"/>
    <x v="1"/>
    <n v="0"/>
    <x v="0"/>
    <d v="2016-07-20T00:00:00"/>
    <s v="Net"/>
    <n v="240"/>
    <n v="2016"/>
    <n v="7"/>
    <d v="2016-07-01T00:00:00"/>
    <d v="2024-07-16T00:00:00"/>
  </r>
  <r>
    <n v="820"/>
    <n v="216734"/>
    <s v="complete"/>
    <d v="2016-07-20T00:00:00"/>
    <s v="kcc_Buy 2 Frey Air Freshener &amp; Get 1 Kasual Body Spray Free"/>
    <n v="240"/>
    <n v="1"/>
    <n v="240"/>
    <n v="100151431"/>
    <x v="1"/>
    <n v="0"/>
    <x v="0"/>
    <d v="2016-07-20T00:00:00"/>
    <s v="Net"/>
    <n v="240"/>
    <n v="2016"/>
    <n v="7"/>
    <d v="2016-07-01T00:00:00"/>
    <d v="2024-07-16T00:00:00"/>
  </r>
  <r>
    <n v="137"/>
    <n v="214226"/>
    <s v="complete"/>
    <d v="2016-07-13T00:00:00"/>
    <s v="kcc_Buy 2 Frey Air Freshener &amp; Get 1 Kasual Body Spray Free"/>
    <n v="240"/>
    <n v="1"/>
    <n v="240"/>
    <n v="100149496"/>
    <x v="1"/>
    <n v="0"/>
    <x v="0"/>
    <d v="2016-07-13T00:00:00"/>
    <s v="Net"/>
    <n v="240"/>
    <n v="2016"/>
    <n v="7"/>
    <d v="2016-07-01T00:00:00"/>
    <d v="2024-07-16T00:00:00"/>
  </r>
  <r>
    <n v="909"/>
    <n v="216263"/>
    <s v="complete"/>
    <d v="2016-07-19T00:00:00"/>
    <s v="kcc_Buy 2 Frey Air Freshener &amp; Get 1 Kasual Body Spray Free"/>
    <n v="240"/>
    <n v="1"/>
    <n v="240"/>
    <n v="100151068"/>
    <x v="1"/>
    <n v="0"/>
    <x v="0"/>
    <d v="2016-07-19T00:00:00"/>
    <s v="Net"/>
    <n v="240"/>
    <n v="2016"/>
    <n v="7"/>
    <d v="2016-07-01T00:00:00"/>
    <d v="2024-07-16T00:00:00"/>
  </r>
  <r>
    <n v="230"/>
    <n v="214174"/>
    <s v="complete"/>
    <d v="2016-07-13T00:00:00"/>
    <s v="kcc_Buy 2 Frey Air Freshener &amp; Get 1 Kasual Body Spray Free"/>
    <n v="240"/>
    <n v="1"/>
    <n v="240"/>
    <n v="100149460"/>
    <x v="1"/>
    <n v="0"/>
    <x v="3"/>
    <d v="2016-07-13T00:00:00"/>
    <s v="Net"/>
    <n v="240"/>
    <n v="2016"/>
    <n v="7"/>
    <d v="2016-07-01T00:00:00"/>
    <d v="2024-07-16T00:00:00"/>
  </r>
  <r>
    <n v="137"/>
    <n v="214230"/>
    <s v="complete"/>
    <d v="2016-07-13T00:00:00"/>
    <s v="kcc_Buy 2 Frey Air Freshener &amp; Get 1 Kasual Body Spray Free"/>
    <n v="240"/>
    <n v="1"/>
    <n v="240"/>
    <n v="100149500"/>
    <x v="1"/>
    <n v="0"/>
    <x v="0"/>
    <d v="2016-07-13T00:00:00"/>
    <s v="Net"/>
    <n v="240"/>
    <n v="2016"/>
    <n v="7"/>
    <d v="2016-07-01T00:00:00"/>
    <d v="2024-07-16T00:00:00"/>
  </r>
  <r>
    <n v="43"/>
    <n v="211475"/>
    <s v="complete"/>
    <d v="2016-07-01T00:00:00"/>
    <s v="kcc_Buy 2 Frey Air Freshener &amp; Get 1 Kasual Body Spray Free"/>
    <n v="240"/>
    <n v="1"/>
    <n v="240"/>
    <n v="100147689"/>
    <x v="1"/>
    <n v="0"/>
    <x v="0"/>
    <d v="2016-07-01T00:00:00"/>
    <s v="Net"/>
    <n v="240"/>
    <n v="2016"/>
    <n v="7"/>
    <d v="2016-07-01T00:00:00"/>
    <d v="2024-07-16T00:00:00"/>
  </r>
  <r>
    <n v="820"/>
    <n v="216492"/>
    <s v="complete"/>
    <d v="2016-07-20T00:00:00"/>
    <s v="kcc_Buy 2 Frey Air Freshener &amp; Get 1 Kasual Body Spray Free"/>
    <n v="240"/>
    <n v="1"/>
    <n v="240"/>
    <n v="100151238"/>
    <x v="1"/>
    <n v="0"/>
    <x v="0"/>
    <d v="2016-07-20T00:00:00"/>
    <s v="Net"/>
    <n v="240"/>
    <n v="2016"/>
    <n v="7"/>
    <d v="2016-07-01T00:00:00"/>
    <d v="2024-07-16T00:00:00"/>
  </r>
  <r>
    <n v="137"/>
    <n v="214231"/>
    <s v="complete"/>
    <d v="2016-07-13T00:00:00"/>
    <s v="kcc_Buy 2 Frey Air Freshener &amp; Get 1 Kasual Body Spray Free"/>
    <n v="240"/>
    <n v="1"/>
    <n v="240"/>
    <n v="100149501"/>
    <x v="1"/>
    <n v="0"/>
    <x v="0"/>
    <d v="2016-07-13T00:00:00"/>
    <s v="Net"/>
    <n v="240"/>
    <n v="2016"/>
    <n v="7"/>
    <d v="2016-07-01T00:00:00"/>
    <d v="2024-07-16T00:00:00"/>
  </r>
  <r>
    <n v="1026"/>
    <n v="214169"/>
    <s v="complete"/>
    <d v="2016-07-13T00:00:00"/>
    <s v="kcc_Buy 2 Frey Air Freshener &amp; Get 1 Kasual Body Spray Free"/>
    <n v="240"/>
    <n v="1"/>
    <n v="240"/>
    <n v="100149456"/>
    <x v="1"/>
    <n v="0"/>
    <x v="0"/>
    <d v="2016-07-13T00:00:00"/>
    <s v="Net"/>
    <n v="240"/>
    <n v="2016"/>
    <n v="7"/>
    <d v="2016-07-01T00:00:00"/>
    <d v="2024-07-16T00:00:00"/>
  </r>
  <r>
    <n v="909"/>
    <n v="216264"/>
    <s v="complete"/>
    <d v="2016-07-19T00:00:00"/>
    <s v="kcc_Buy 2 Frey Air Freshener &amp; Get 1 Kasual Body Spray Free"/>
    <n v="240"/>
    <n v="1"/>
    <n v="240"/>
    <n v="100151069"/>
    <x v="1"/>
    <n v="0"/>
    <x v="0"/>
    <d v="2016-07-19T00:00:00"/>
    <s v="Net"/>
    <n v="240"/>
    <n v="2016"/>
    <n v="7"/>
    <d v="2016-07-01T00:00:00"/>
    <d v="2024-07-16T00:00:00"/>
  </r>
  <r>
    <n v="43"/>
    <n v="211485"/>
    <s v="complete"/>
    <d v="2016-07-01T00:00:00"/>
    <s v="kcc_Buy 2 Frey Air Freshener &amp; Get 1 Kasual Body Spray Free"/>
    <n v="240"/>
    <n v="1"/>
    <n v="240"/>
    <n v="100147697"/>
    <x v="1"/>
    <n v="0"/>
    <x v="0"/>
    <d v="2016-07-01T00:00:00"/>
    <s v="Net"/>
    <n v="240"/>
    <n v="2016"/>
    <n v="7"/>
    <d v="2016-07-01T00:00:00"/>
    <d v="2024-07-16T00:00:00"/>
  </r>
  <r>
    <n v="163"/>
    <n v="214173"/>
    <s v="complete"/>
    <d v="2016-07-13T00:00:00"/>
    <s v="kcc_Buy 2 Frey Air Freshener &amp; Get 1 Kasual Body Spray Free"/>
    <n v="240"/>
    <n v="1"/>
    <n v="240"/>
    <n v="100149459"/>
    <x v="1"/>
    <n v="0"/>
    <x v="0"/>
    <d v="2016-07-13T00:00:00"/>
    <s v="Net"/>
    <n v="240"/>
    <n v="2016"/>
    <n v="7"/>
    <d v="2016-07-01T00:00:00"/>
    <d v="2024-07-16T00:00:00"/>
  </r>
  <r>
    <n v="43"/>
    <n v="211432"/>
    <s v="complete"/>
    <d v="2016-07-01T00:00:00"/>
    <s v="kcc_Buy 2 Frey Air Freshener &amp; Get 1 Kasual Body Spray Free"/>
    <n v="240"/>
    <n v="1"/>
    <n v="240"/>
    <n v="100147654"/>
    <x v="1"/>
    <n v="0"/>
    <x v="0"/>
    <d v="2016-07-01T00:00:00"/>
    <s v="Net"/>
    <n v="240"/>
    <n v="2016"/>
    <n v="7"/>
    <d v="2016-07-01T00:00:00"/>
    <d v="2024-07-16T00:00:00"/>
  </r>
  <r>
    <n v="820"/>
    <n v="216733"/>
    <s v="complete"/>
    <d v="2016-07-20T00:00:00"/>
    <s v="kcc_Buy 2 Frey Air Freshener &amp; Get 1 Kasual Body Spray Free"/>
    <n v="240"/>
    <n v="1"/>
    <n v="240"/>
    <n v="100151430"/>
    <x v="1"/>
    <n v="0"/>
    <x v="0"/>
    <d v="2016-07-20T00:00:00"/>
    <s v="Net"/>
    <n v="240"/>
    <n v="2016"/>
    <n v="7"/>
    <d v="2016-07-01T00:00:00"/>
    <d v="2024-07-16T00:00:00"/>
  </r>
  <r>
    <n v="163"/>
    <n v="214172"/>
    <s v="complete"/>
    <d v="2016-07-13T00:00:00"/>
    <s v="kcc_Buy 2 Frey Air Freshener &amp; Get 1 Kasual Body Spray Free"/>
    <n v="240"/>
    <n v="1"/>
    <n v="240"/>
    <n v="100149458"/>
    <x v="1"/>
    <n v="0"/>
    <x v="0"/>
    <d v="2016-07-13T00:00:00"/>
    <s v="Net"/>
    <n v="240"/>
    <n v="2016"/>
    <n v="7"/>
    <d v="2016-07-01T00:00:00"/>
    <d v="2024-07-16T00:00:00"/>
  </r>
  <r>
    <n v="137"/>
    <n v="214233"/>
    <s v="complete"/>
    <d v="2016-07-13T00:00:00"/>
    <s v="kcc_Buy 2 Frey Air Freshener &amp; Get 1 Kasual Body Spray Free"/>
    <n v="240"/>
    <n v="1"/>
    <n v="240"/>
    <n v="100149503"/>
    <x v="1"/>
    <n v="0"/>
    <x v="0"/>
    <d v="2016-07-13T00:00:00"/>
    <s v="Net"/>
    <n v="240"/>
    <n v="2016"/>
    <n v="7"/>
    <d v="2016-07-01T00:00:00"/>
    <d v="2024-07-16T00:00:00"/>
  </r>
  <r>
    <n v="253"/>
    <n v="213531"/>
    <s v="complete"/>
    <d v="2016-07-11T00:00:00"/>
    <s v="kcc_Buy 2 Frey Air Freshener &amp; Get 1 Kasual Body Spray Free"/>
    <n v="240"/>
    <n v="1"/>
    <n v="240"/>
    <n v="100149002"/>
    <x v="1"/>
    <n v="0"/>
    <x v="0"/>
    <d v="2016-07-11T00:00:00"/>
    <s v="Net"/>
    <n v="240"/>
    <n v="2016"/>
    <n v="7"/>
    <d v="2016-07-01T00:00:00"/>
    <d v="2024-07-16T00:00:00"/>
  </r>
  <r>
    <n v="43"/>
    <n v="211474"/>
    <s v="complete"/>
    <d v="2016-07-01T00:00:00"/>
    <s v="kcc_Buy 2 Frey Air Freshener &amp; Get 1 Kasual Body Spray Free"/>
    <n v="240"/>
    <n v="1"/>
    <n v="240"/>
    <n v="100147688"/>
    <x v="1"/>
    <n v="0"/>
    <x v="0"/>
    <d v="2016-07-01T00:00:00"/>
    <s v="Net"/>
    <n v="240"/>
    <n v="2016"/>
    <n v="7"/>
    <d v="2016-07-01T00:00:00"/>
    <d v="2024-07-16T00:00:00"/>
  </r>
  <r>
    <n v="163"/>
    <n v="213773"/>
    <s v="complete"/>
    <d v="2016-07-12T00:00:00"/>
    <s v="kcc_Buy 2 Frey Air Freshener &amp; Get 1 Kasual Body Spray Free"/>
    <n v="240"/>
    <n v="1"/>
    <n v="240"/>
    <n v="100149192"/>
    <x v="1"/>
    <n v="0"/>
    <x v="0"/>
    <d v="2016-07-12T00:00:00"/>
    <s v="Net"/>
    <n v="240"/>
    <n v="2016"/>
    <n v="7"/>
    <d v="2016-07-01T00:00:00"/>
    <d v="2024-07-16T00:00:00"/>
  </r>
  <r>
    <n v="163"/>
    <n v="213772"/>
    <s v="complete"/>
    <d v="2016-07-12T00:00:00"/>
    <s v="kcc_Buy 2 Frey Air Freshener &amp; Get 1 Kasual Body Spray Free"/>
    <n v="240"/>
    <n v="1"/>
    <n v="240"/>
    <n v="100149191"/>
    <x v="1"/>
    <n v="0"/>
    <x v="0"/>
    <d v="2016-07-12T00:00:00"/>
    <s v="Net"/>
    <n v="240"/>
    <n v="2016"/>
    <n v="7"/>
    <d v="2016-07-01T00:00:00"/>
    <d v="2024-07-16T00:00:00"/>
  </r>
  <r>
    <n v="43"/>
    <n v="211274"/>
    <s v="complete"/>
    <d v="2016-07-01T00:00:00"/>
    <s v="kcc_Buy 2 Frey Air Freshener &amp; Get 1 Kasual Body Spray Free"/>
    <n v="240"/>
    <n v="1"/>
    <n v="240"/>
    <n v="100147542"/>
    <x v="1"/>
    <n v="0"/>
    <x v="0"/>
    <d v="2016-07-01T00:00:00"/>
    <s v="Net"/>
    <n v="240"/>
    <n v="2016"/>
    <n v="7"/>
    <d v="2016-07-01T00:00:00"/>
    <d v="2024-07-16T00:00:00"/>
  </r>
  <r>
    <n v="163"/>
    <n v="213777"/>
    <s v="complete"/>
    <d v="2016-07-12T00:00:00"/>
    <s v="kcc_Buy 2 Frey Air Freshener &amp; Get 1 Kasual Body Spray Free"/>
    <n v="240"/>
    <n v="1"/>
    <n v="240"/>
    <n v="100149196"/>
    <x v="1"/>
    <n v="0"/>
    <x v="0"/>
    <d v="2016-07-12T00:00:00"/>
    <s v="Net"/>
    <n v="240"/>
    <n v="2016"/>
    <n v="7"/>
    <d v="2016-07-01T00:00:00"/>
    <d v="2024-07-16T00:00:00"/>
  </r>
  <r>
    <n v="820"/>
    <n v="216124"/>
    <s v="complete"/>
    <d v="2016-07-19T00:00:00"/>
    <s v="kcc_Buy 2 Frey Air Freshener &amp; Get 1 Kasual Body Spray Free"/>
    <n v="240"/>
    <n v="1"/>
    <n v="240"/>
    <n v="100150962"/>
    <x v="1"/>
    <n v="0"/>
    <x v="0"/>
    <d v="2016-07-19T00:00:00"/>
    <s v="Net"/>
    <n v="240"/>
    <n v="2016"/>
    <n v="7"/>
    <d v="2016-07-01T00:00:00"/>
    <d v="2024-07-16T00:00:00"/>
  </r>
  <r>
    <n v="820"/>
    <n v="216179"/>
    <s v="complete"/>
    <d v="2016-07-19T00:00:00"/>
    <s v="kcc_Buy 2 Frey Air Freshener &amp; Get 1 Kasual Body Spray Free"/>
    <n v="240"/>
    <n v="1"/>
    <n v="240"/>
    <n v="100151009"/>
    <x v="1"/>
    <n v="0"/>
    <x v="0"/>
    <d v="2016-07-19T00:00:00"/>
    <s v="Net"/>
    <n v="240"/>
    <n v="2016"/>
    <n v="7"/>
    <d v="2016-07-01T00:00:00"/>
    <d v="2024-07-16T00:00:00"/>
  </r>
  <r>
    <n v="820"/>
    <n v="216118"/>
    <s v="complete"/>
    <d v="2016-07-19T00:00:00"/>
    <s v="kcc_Buy 2 Frey Air Freshener &amp; Get 1 Kasual Body Spray Free"/>
    <n v="240"/>
    <n v="1"/>
    <n v="240"/>
    <n v="100150957"/>
    <x v="1"/>
    <n v="0"/>
    <x v="0"/>
    <d v="2016-07-19T00:00:00"/>
    <s v="Net"/>
    <n v="240"/>
    <n v="2016"/>
    <n v="7"/>
    <d v="2016-07-01T00:00:00"/>
    <d v="2024-07-16T00:00:00"/>
  </r>
  <r>
    <n v="820"/>
    <n v="216181"/>
    <s v="complete"/>
    <d v="2016-07-19T00:00:00"/>
    <s v="kcc_Buy 2 Frey Air Freshener &amp; Get 1 Kasual Body Spray Free"/>
    <n v="240"/>
    <n v="1"/>
    <n v="240"/>
    <n v="100151011"/>
    <x v="1"/>
    <n v="0"/>
    <x v="0"/>
    <d v="2016-07-19T00:00:00"/>
    <s v="Net"/>
    <n v="240"/>
    <n v="2016"/>
    <n v="7"/>
    <d v="2016-07-01T00:00:00"/>
    <d v="2024-07-16T00:00:00"/>
  </r>
  <r>
    <n v="820"/>
    <n v="216184"/>
    <s v="complete"/>
    <d v="2016-07-19T00:00:00"/>
    <s v="kcc_Buy 2 Frey Air Freshener &amp; Get 1 Kasual Body Spray Free"/>
    <n v="240"/>
    <n v="1"/>
    <n v="240"/>
    <n v="100151014"/>
    <x v="1"/>
    <n v="0"/>
    <x v="0"/>
    <d v="2016-07-19T00:00:00"/>
    <s v="Net"/>
    <n v="240"/>
    <n v="2016"/>
    <n v="7"/>
    <d v="2016-07-01T00:00:00"/>
    <d v="2024-07-16T00:00:00"/>
  </r>
  <r>
    <n v="163"/>
    <n v="213763"/>
    <s v="complete"/>
    <d v="2016-07-12T00:00:00"/>
    <s v="kcc_Buy 2 Frey Air Freshener &amp; Get 1 Kasual Body Spray Free"/>
    <n v="240"/>
    <n v="1"/>
    <n v="240"/>
    <n v="100149182"/>
    <x v="1"/>
    <n v="0"/>
    <x v="0"/>
    <d v="2016-07-12T00:00:00"/>
    <s v="Net"/>
    <n v="240"/>
    <n v="2016"/>
    <n v="7"/>
    <d v="2016-07-01T00:00:00"/>
    <d v="2024-07-16T00:00:00"/>
  </r>
  <r>
    <n v="163"/>
    <n v="213769"/>
    <s v="complete"/>
    <d v="2016-07-12T00:00:00"/>
    <s v="kcc_Buy 2 Frey Air Freshener &amp; Get 1 Kasual Body Spray Free"/>
    <n v="240"/>
    <n v="1"/>
    <n v="240"/>
    <n v="100149188"/>
    <x v="1"/>
    <n v="0"/>
    <x v="0"/>
    <d v="2016-07-12T00:00:00"/>
    <s v="Net"/>
    <n v="240"/>
    <n v="2016"/>
    <n v="7"/>
    <d v="2016-07-01T00:00:00"/>
    <d v="2024-07-16T00:00:00"/>
  </r>
  <r>
    <n v="163"/>
    <n v="213770"/>
    <s v="complete"/>
    <d v="2016-07-12T00:00:00"/>
    <s v="kcc_Buy 2 Frey Air Freshener &amp; Get 1 Kasual Body Spray Free"/>
    <n v="240"/>
    <n v="1"/>
    <n v="240"/>
    <n v="100149189"/>
    <x v="1"/>
    <n v="0"/>
    <x v="0"/>
    <d v="2016-07-12T00:00:00"/>
    <s v="Net"/>
    <n v="240"/>
    <n v="2016"/>
    <n v="7"/>
    <d v="2016-07-01T00:00:00"/>
    <d v="2024-07-16T00:00:00"/>
  </r>
  <r>
    <n v="1026"/>
    <n v="216094"/>
    <s v="complete"/>
    <d v="2016-07-19T00:00:00"/>
    <s v="kcc_Buy 2 Frey Air Freshener &amp; Get 1 Kasual Body Spray Free"/>
    <n v="240"/>
    <n v="1"/>
    <n v="240"/>
    <n v="100150941"/>
    <x v="1"/>
    <n v="0"/>
    <x v="0"/>
    <d v="2016-07-19T00:00:00"/>
    <s v="Net"/>
    <n v="240"/>
    <n v="2016"/>
    <n v="7"/>
    <d v="2016-07-01T00:00:00"/>
    <d v="2024-07-16T00:00:00"/>
  </r>
  <r>
    <n v="820"/>
    <n v="216180"/>
    <s v="complete"/>
    <d v="2016-07-19T00:00:00"/>
    <s v="kcc_Buy 2 Frey Air Freshener &amp; Get 1 Kasual Body Spray Free"/>
    <n v="240"/>
    <n v="1"/>
    <n v="240"/>
    <n v="100151010"/>
    <x v="1"/>
    <n v="0"/>
    <x v="0"/>
    <d v="2016-07-19T00:00:00"/>
    <s v="Net"/>
    <n v="240"/>
    <n v="2016"/>
    <n v="7"/>
    <d v="2016-07-01T00:00:00"/>
    <d v="2024-07-16T00:00:00"/>
  </r>
  <r>
    <n v="820"/>
    <n v="216125"/>
    <s v="complete"/>
    <d v="2016-07-19T00:00:00"/>
    <s v="kcc_Buy 2 Frey Air Freshener &amp; Get 1 Kasual Body Spray Free"/>
    <n v="240"/>
    <n v="1"/>
    <n v="240"/>
    <n v="100150963"/>
    <x v="1"/>
    <n v="0"/>
    <x v="0"/>
    <d v="2016-07-19T00:00:00"/>
    <s v="Net"/>
    <n v="240"/>
    <n v="2016"/>
    <n v="7"/>
    <d v="2016-07-01T00:00:00"/>
    <d v="2024-07-16T00:00:00"/>
  </r>
  <r>
    <n v="35"/>
    <n v="216147"/>
    <s v="complete"/>
    <d v="2016-07-19T00:00:00"/>
    <s v="kcc_Buy 2 Frey Air Freshener &amp; Get 1 Kasual Body Spray Free"/>
    <n v="240"/>
    <n v="1"/>
    <n v="240"/>
    <n v="100150982"/>
    <x v="1"/>
    <n v="0"/>
    <x v="0"/>
    <d v="2016-07-19T00:00:00"/>
    <s v="Net"/>
    <n v="240"/>
    <n v="2016"/>
    <n v="7"/>
    <d v="2016-07-01T00:00:00"/>
    <d v="2024-07-16T00:00:00"/>
  </r>
  <r>
    <n v="820"/>
    <n v="216177"/>
    <s v="complete"/>
    <d v="2016-07-19T00:00:00"/>
    <s v="kcc_Buy 2 Frey Air Freshener &amp; Get 1 Kasual Body Spray Free"/>
    <n v="240"/>
    <n v="1"/>
    <n v="240"/>
    <n v="100151007"/>
    <x v="1"/>
    <n v="0"/>
    <x v="0"/>
    <d v="2016-07-19T00:00:00"/>
    <s v="Net"/>
    <n v="240"/>
    <n v="2016"/>
    <n v="7"/>
    <d v="2016-07-01T00:00:00"/>
    <d v="2024-07-16T00:00:00"/>
  </r>
  <r>
    <n v="953"/>
    <n v="213872"/>
    <s v="complete"/>
    <d v="2016-07-12T00:00:00"/>
    <s v="kcc_Social Pocket Perfume"/>
    <n v="120"/>
    <n v="1"/>
    <n v="240"/>
    <n v="100149271"/>
    <x v="1"/>
    <n v="0"/>
    <x v="0"/>
    <d v="2016-07-12T00:00:00"/>
    <s v="Net"/>
    <n v="120"/>
    <n v="2016"/>
    <n v="7"/>
    <d v="2016-07-01T00:00:00"/>
    <d v="2024-07-16T00:00:00"/>
  </r>
  <r>
    <n v="163"/>
    <n v="213780"/>
    <s v="complete"/>
    <d v="2016-07-12T00:00:00"/>
    <s v="kcc_Buy 2 Frey Air Freshener &amp; Get 1 Kasual Body Spray Free"/>
    <n v="240"/>
    <n v="1"/>
    <n v="240"/>
    <n v="100149199"/>
    <x v="1"/>
    <n v="0"/>
    <x v="0"/>
    <d v="2016-07-12T00:00:00"/>
    <s v="Net"/>
    <n v="240"/>
    <n v="2016"/>
    <n v="7"/>
    <d v="2016-07-01T00:00:00"/>
    <d v="2024-07-16T00:00:00"/>
  </r>
  <r>
    <n v="230"/>
    <n v="213787"/>
    <s v="complete"/>
    <d v="2016-07-12T00:00:00"/>
    <s v="kcc_Buy 2 Frey Air Freshener &amp; Get 1 Kasual Body Spray Free"/>
    <n v="240"/>
    <n v="1"/>
    <n v="240"/>
    <n v="100149206"/>
    <x v="1"/>
    <n v="0"/>
    <x v="3"/>
    <d v="2016-07-12T00:00:00"/>
    <s v="Net"/>
    <n v="240"/>
    <n v="2016"/>
    <n v="7"/>
    <d v="2016-07-01T00:00:00"/>
    <d v="2024-07-16T00:00:00"/>
  </r>
  <r>
    <n v="820"/>
    <n v="216176"/>
    <s v="complete"/>
    <d v="2016-07-19T00:00:00"/>
    <s v="kcc_Buy 2 Frey Air Freshener &amp; Get 1 Kasual Body Spray Free"/>
    <n v="240"/>
    <n v="1"/>
    <n v="240"/>
    <n v="100151006"/>
    <x v="1"/>
    <n v="0"/>
    <x v="0"/>
    <d v="2016-07-19T00:00:00"/>
    <s v="Net"/>
    <n v="240"/>
    <n v="2016"/>
    <n v="7"/>
    <d v="2016-07-01T00:00:00"/>
    <d v="2024-07-16T00:00:00"/>
  </r>
  <r>
    <n v="163"/>
    <n v="213781"/>
    <s v="complete"/>
    <d v="2016-07-12T00:00:00"/>
    <s v="kcc_Buy 2 Frey Air Freshener &amp; Get 1 Kasual Body Spray Free"/>
    <n v="240"/>
    <n v="1"/>
    <n v="240"/>
    <n v="100149200"/>
    <x v="1"/>
    <n v="0"/>
    <x v="0"/>
    <d v="2016-07-12T00:00:00"/>
    <s v="Net"/>
    <n v="240"/>
    <n v="2016"/>
    <n v="7"/>
    <d v="2016-07-01T00:00:00"/>
    <d v="2024-07-16T00:00:00"/>
  </r>
  <r>
    <n v="1478"/>
    <n v="216129"/>
    <s v="complete"/>
    <d v="2016-07-19T00:00:00"/>
    <s v="kcc_Buy 2 Frey Air Freshener &amp; Get 1 Kasual Body Spray Free"/>
    <n v="240"/>
    <n v="1"/>
    <n v="240"/>
    <n v="100150967"/>
    <x v="1"/>
    <n v="0"/>
    <x v="0"/>
    <d v="2016-07-19T00:00:00"/>
    <s v="Net"/>
    <n v="240"/>
    <n v="2016"/>
    <n v="7"/>
    <d v="2016-07-01T00:00:00"/>
    <d v="2024-07-16T00:00:00"/>
  </r>
  <r>
    <n v="163"/>
    <n v="213778"/>
    <s v="complete"/>
    <d v="2016-07-12T00:00:00"/>
    <s v="kcc_Buy 2 Frey Air Freshener &amp; Get 1 Kasual Body Spray Free"/>
    <n v="240"/>
    <n v="1"/>
    <n v="240"/>
    <n v="100149197"/>
    <x v="1"/>
    <n v="0"/>
    <x v="0"/>
    <d v="2016-07-12T00:00:00"/>
    <s v="Net"/>
    <n v="240"/>
    <n v="2016"/>
    <n v="7"/>
    <d v="2016-07-01T00:00:00"/>
    <d v="2024-07-16T00:00:00"/>
  </r>
  <r>
    <n v="43"/>
    <n v="211267"/>
    <s v="complete"/>
    <d v="2016-07-01T00:00:00"/>
    <s v="kcc_Buy 2 Frey Air Freshener &amp; Get 1 Kasual Body Spray Free"/>
    <n v="240"/>
    <n v="1"/>
    <n v="240"/>
    <n v="100147535"/>
    <x v="1"/>
    <n v="0"/>
    <x v="0"/>
    <d v="2016-07-01T00:00:00"/>
    <s v="Net"/>
    <n v="240"/>
    <n v="2016"/>
    <n v="7"/>
    <d v="2016-07-01T00:00:00"/>
    <d v="2024-07-16T00:00:00"/>
  </r>
  <r>
    <n v="1536"/>
    <n v="216478"/>
    <s v="complete"/>
    <d v="2016-07-20T00:00:00"/>
    <s v="kcc_Buy 2 Frey Air Freshener &amp; Get 1 Kasual Body Spray Free"/>
    <n v="240"/>
    <n v="1"/>
    <n v="240"/>
    <n v="100151226"/>
    <x v="1"/>
    <n v="0"/>
    <x v="0"/>
    <d v="2016-07-20T00:00:00"/>
    <s v="Net"/>
    <n v="240"/>
    <n v="2016"/>
    <n v="7"/>
    <d v="2016-07-01T00:00:00"/>
    <d v="2024-07-16T00:00:00"/>
  </r>
  <r>
    <n v="163"/>
    <n v="216133"/>
    <s v="complete"/>
    <d v="2016-07-19T00:00:00"/>
    <s v="kcc_Buy 2 Frey Air Freshener &amp; Get 1 Kasual Body Spray Free"/>
    <n v="240"/>
    <n v="1"/>
    <n v="240"/>
    <n v="100150970"/>
    <x v="1"/>
    <n v="0"/>
    <x v="0"/>
    <d v="2016-07-19T00:00:00"/>
    <s v="Net"/>
    <n v="240"/>
    <n v="2016"/>
    <n v="7"/>
    <d v="2016-07-01T00:00:00"/>
    <d v="2024-07-16T00:00:00"/>
  </r>
  <r>
    <n v="163"/>
    <n v="216132"/>
    <s v="complete"/>
    <d v="2016-07-19T00:00:00"/>
    <s v="kcc_Buy 2 Frey Air Freshener &amp; Get 1 Kasual Body Spray Free"/>
    <n v="240"/>
    <n v="1"/>
    <n v="240"/>
    <n v="100150969"/>
    <x v="1"/>
    <n v="0"/>
    <x v="0"/>
    <d v="2016-07-19T00:00:00"/>
    <s v="Net"/>
    <n v="240"/>
    <n v="2016"/>
    <n v="7"/>
    <d v="2016-07-01T00:00:00"/>
    <d v="2024-07-16T00:00:00"/>
  </r>
  <r>
    <n v="953"/>
    <n v="213873"/>
    <s v="complete"/>
    <d v="2016-07-12T00:00:00"/>
    <s v="kcc_Bold Pocket Perfume"/>
    <n v="120"/>
    <n v="1"/>
    <n v="240"/>
    <n v="100149271"/>
    <x v="1"/>
    <n v="0"/>
    <x v="0"/>
    <d v="2016-07-12T00:00:00"/>
    <s v="Net"/>
    <n v="120"/>
    <n v="2016"/>
    <n v="7"/>
    <d v="2016-07-01T00:00:00"/>
    <d v="2024-07-16T00:00:00"/>
  </r>
  <r>
    <n v="163"/>
    <n v="213762"/>
    <s v="complete"/>
    <d v="2016-07-12T00:00:00"/>
    <s v="kcc_Buy 2 Frey Air Freshener &amp; Get 1 Kasual Body Spray Free"/>
    <n v="240"/>
    <n v="1"/>
    <n v="240"/>
    <n v="100149181"/>
    <x v="1"/>
    <n v="0"/>
    <x v="0"/>
    <d v="2016-07-12T00:00:00"/>
    <s v="Net"/>
    <n v="240"/>
    <n v="2016"/>
    <n v="7"/>
    <d v="2016-07-01T00:00:00"/>
    <d v="2024-07-16T00:00:00"/>
  </r>
  <r>
    <n v="163"/>
    <n v="214050"/>
    <s v="complete"/>
    <d v="2016-07-13T00:00:00"/>
    <s v="kcc_Buy 2 Frey Air Freshener &amp; Get 1 Kasual Body Spray Free"/>
    <n v="240"/>
    <n v="1"/>
    <n v="240"/>
    <n v="100149383"/>
    <x v="1"/>
    <n v="0"/>
    <x v="0"/>
    <d v="2016-07-13T00:00:00"/>
    <s v="Net"/>
    <n v="240"/>
    <n v="2016"/>
    <n v="7"/>
    <d v="2016-07-01T00:00:00"/>
    <d v="2024-07-16T00:00:00"/>
  </r>
  <r>
    <n v="137"/>
    <n v="214052"/>
    <s v="complete"/>
    <d v="2016-07-13T00:00:00"/>
    <s v="kcc_Buy 2 Frey Air Freshener &amp; Get 1 Kasual Body Spray Free"/>
    <n v="240"/>
    <n v="1"/>
    <n v="240"/>
    <n v="100149385"/>
    <x v="1"/>
    <n v="0"/>
    <x v="0"/>
    <d v="2016-07-13T00:00:00"/>
    <s v="Net"/>
    <n v="240"/>
    <n v="2016"/>
    <n v="7"/>
    <d v="2016-07-01T00:00:00"/>
    <d v="2024-07-16T00:00:00"/>
  </r>
  <r>
    <n v="163"/>
    <n v="214055"/>
    <s v="complete"/>
    <d v="2016-07-13T00:00:00"/>
    <s v="kcc_Buy 2 Frey Air Freshener &amp; Get 1 Kasual Body Spray Free"/>
    <n v="240"/>
    <n v="1"/>
    <n v="240"/>
    <n v="100149388"/>
    <x v="1"/>
    <n v="0"/>
    <x v="0"/>
    <d v="2016-07-13T00:00:00"/>
    <s v="Net"/>
    <n v="240"/>
    <n v="2016"/>
    <n v="7"/>
    <d v="2016-07-01T00:00:00"/>
    <d v="2024-07-16T00:00:00"/>
  </r>
  <r>
    <n v="137"/>
    <n v="214044"/>
    <s v="complete"/>
    <d v="2016-07-13T00:00:00"/>
    <s v="kcc_Buy 2 Frey Air Freshener &amp; Get 1 Kasual Body Spray Free"/>
    <n v="240"/>
    <n v="1"/>
    <n v="240"/>
    <n v="100149380"/>
    <x v="1"/>
    <n v="0"/>
    <x v="0"/>
    <d v="2016-07-13T00:00:00"/>
    <s v="Net"/>
    <n v="240"/>
    <n v="2016"/>
    <n v="7"/>
    <d v="2016-07-01T00:00:00"/>
    <d v="2024-07-16T00:00:00"/>
  </r>
  <r>
    <n v="137"/>
    <n v="214236"/>
    <s v="complete"/>
    <d v="2016-07-13T00:00:00"/>
    <s v="kcc_Buy 2 Frey Air Freshener &amp; Get 1 Kasual Body Spray Free"/>
    <n v="240"/>
    <n v="1"/>
    <n v="240"/>
    <n v="100149506"/>
    <x v="1"/>
    <n v="0"/>
    <x v="0"/>
    <d v="2016-07-13T00:00:00"/>
    <s v="Net"/>
    <n v="240"/>
    <n v="2016"/>
    <n v="7"/>
    <d v="2016-07-01T00:00:00"/>
    <d v="2024-07-16T00:00:00"/>
  </r>
  <r>
    <n v="820"/>
    <n v="214037"/>
    <s v="complete"/>
    <d v="2016-07-13T00:00:00"/>
    <s v="kcc_Buy 2 Frey Air Freshener &amp; Get 1 Kasual Body Spray Free"/>
    <n v="240"/>
    <n v="1"/>
    <n v="240"/>
    <n v="100149375"/>
    <x v="1"/>
    <n v="0"/>
    <x v="0"/>
    <d v="2016-07-13T00:00:00"/>
    <s v="Net"/>
    <n v="240"/>
    <n v="2016"/>
    <n v="7"/>
    <d v="2016-07-01T00:00:00"/>
    <d v="2024-07-16T00:00:00"/>
  </r>
  <r>
    <n v="137"/>
    <n v="214042"/>
    <s v="complete"/>
    <d v="2016-07-13T00:00:00"/>
    <s v="kcc_Buy 2 Frey Air Freshener &amp; Get 1 Kasual Body Spray Free"/>
    <n v="240"/>
    <n v="1"/>
    <n v="240"/>
    <n v="100149378"/>
    <x v="1"/>
    <n v="0"/>
    <x v="0"/>
    <d v="2016-07-13T00:00:00"/>
    <s v="Net"/>
    <n v="240"/>
    <n v="2016"/>
    <n v="7"/>
    <d v="2016-07-01T00:00:00"/>
    <d v="2024-07-16T00:00:00"/>
  </r>
  <r>
    <n v="163"/>
    <n v="216490"/>
    <s v="complete"/>
    <d v="2016-07-20T00:00:00"/>
    <s v="kcc_Buy 2 Frey Air Freshener &amp; Get 1 Kasual Body Spray Free"/>
    <n v="240"/>
    <n v="1"/>
    <n v="240"/>
    <n v="100151236"/>
    <x v="1"/>
    <n v="0"/>
    <x v="0"/>
    <d v="2016-07-20T00:00:00"/>
    <s v="Net"/>
    <n v="240"/>
    <n v="2016"/>
    <n v="7"/>
    <d v="2016-07-01T00:00:00"/>
    <d v="2024-07-16T00:00:00"/>
  </r>
  <r>
    <n v="143"/>
    <n v="216736"/>
    <s v="complete"/>
    <d v="2016-07-20T00:00:00"/>
    <s v="kcc_Buy 2 Frey Air Freshener &amp; Get 1 Kasual Body Spray Free"/>
    <n v="240"/>
    <n v="1"/>
    <n v="240"/>
    <n v="100151433"/>
    <x v="1"/>
    <n v="0"/>
    <x v="0"/>
    <d v="2016-07-20T00:00:00"/>
    <s v="Net"/>
    <n v="240"/>
    <n v="2016"/>
    <n v="7"/>
    <d v="2016-07-01T00:00:00"/>
    <d v="2024-07-16T00:00:00"/>
  </r>
  <r>
    <n v="230"/>
    <n v="215795"/>
    <s v="complete"/>
    <d v="2016-07-18T00:00:00"/>
    <s v="kcc_Buy 2 Frey Air Freshener &amp; Get 1 Kasual Body Spray Free"/>
    <n v="240"/>
    <n v="1"/>
    <n v="240"/>
    <n v="100150709"/>
    <x v="1"/>
    <n v="0"/>
    <x v="3"/>
    <d v="2016-07-18T00:00:00"/>
    <s v="Net"/>
    <n v="240"/>
    <n v="2016"/>
    <n v="7"/>
    <d v="2016-07-01T00:00:00"/>
    <d v="2024-07-16T00:00:00"/>
  </r>
  <r>
    <n v="641"/>
    <n v="213637"/>
    <s v="complete"/>
    <d v="2016-07-12T00:00:00"/>
    <s v="kcc_Buy 2 Frey Air Freshener &amp; Get 1 Kasual Body Spray Free"/>
    <n v="240"/>
    <n v="1"/>
    <n v="240"/>
    <n v="100149082"/>
    <x v="1"/>
    <n v="0"/>
    <x v="0"/>
    <d v="2016-07-12T00:00:00"/>
    <s v="Net"/>
    <n v="240"/>
    <n v="2016"/>
    <n v="7"/>
    <d v="2016-07-01T00:00:00"/>
    <d v="2024-07-16T00:00:00"/>
  </r>
  <r>
    <n v="1406"/>
    <n v="215816"/>
    <s v="complete"/>
    <d v="2016-07-18T00:00:00"/>
    <s v="kcc_Cool Pocket Perfume"/>
    <n v="120"/>
    <n v="1"/>
    <n v="240"/>
    <n v="100150726"/>
    <x v="1"/>
    <n v="0"/>
    <x v="0"/>
    <d v="2016-07-18T00:00:00"/>
    <s v="Net"/>
    <n v="120"/>
    <n v="2016"/>
    <n v="7"/>
    <d v="2016-07-01T00:00:00"/>
    <d v="2024-07-16T00:00:00"/>
  </r>
  <r>
    <n v="1406"/>
    <n v="215815"/>
    <s v="complete"/>
    <d v="2016-07-18T00:00:00"/>
    <s v="kcc_Bold Pocket Perfume"/>
    <n v="120"/>
    <n v="1"/>
    <n v="240"/>
    <n v="100150726"/>
    <x v="1"/>
    <n v="0"/>
    <x v="0"/>
    <d v="2016-07-18T00:00:00"/>
    <s v="Net"/>
    <n v="120"/>
    <n v="2016"/>
    <n v="7"/>
    <d v="2016-07-01T00:00:00"/>
    <d v="2024-07-16T00:00:00"/>
  </r>
  <r>
    <n v="163"/>
    <n v="215800"/>
    <s v="complete"/>
    <d v="2016-07-18T00:00:00"/>
    <s v="kcc_Buy 2 Frey Air Freshener &amp; Get 1 Kasual Body Spray Free"/>
    <n v="240"/>
    <n v="1"/>
    <n v="240"/>
    <n v="100150713"/>
    <x v="1"/>
    <n v="0"/>
    <x v="0"/>
    <d v="2016-07-18T00:00:00"/>
    <s v="Net"/>
    <n v="240"/>
    <n v="2016"/>
    <n v="7"/>
    <d v="2016-07-01T00:00:00"/>
    <d v="2024-07-16T00:00:00"/>
  </r>
  <r>
    <n v="56"/>
    <n v="211342"/>
    <s v="complete"/>
    <d v="2016-07-01T00:00:00"/>
    <s v="kcc_Buy 2 Frey Air Freshener &amp; Get 1 Kasual Body Spray Free"/>
    <n v="240"/>
    <n v="1"/>
    <n v="240"/>
    <n v="100147589"/>
    <x v="1"/>
    <n v="0"/>
    <x v="0"/>
    <d v="2016-07-01T00:00:00"/>
    <s v="Net"/>
    <n v="240"/>
    <n v="2016"/>
    <n v="7"/>
    <d v="2016-07-01T00:00:00"/>
    <d v="2024-07-16T00:00:00"/>
  </r>
  <r>
    <n v="43"/>
    <n v="213743"/>
    <s v="complete"/>
    <d v="2016-07-12T00:00:00"/>
    <s v="kcc_Buy 2 Frey Air Freshener &amp; Get 1 Kasual Body Spray Free"/>
    <n v="240"/>
    <n v="1"/>
    <n v="240"/>
    <n v="100149163"/>
    <x v="1"/>
    <n v="0"/>
    <x v="0"/>
    <d v="2016-07-12T00:00:00"/>
    <s v="Net"/>
    <n v="240"/>
    <n v="2016"/>
    <n v="7"/>
    <d v="2016-07-01T00:00:00"/>
    <d v="2024-07-16T00:00:00"/>
  </r>
  <r>
    <n v="230"/>
    <n v="213720"/>
    <s v="complete"/>
    <d v="2016-07-12T00:00:00"/>
    <s v="kcc_Buy 2 Frey Air Freshener &amp; Get 1 Kasual Body Spray Free"/>
    <n v="240"/>
    <n v="1"/>
    <n v="240"/>
    <n v="100149144"/>
    <x v="1"/>
    <n v="0"/>
    <x v="0"/>
    <d v="2016-07-12T00:00:00"/>
    <s v="Net"/>
    <n v="240"/>
    <n v="2016"/>
    <n v="7"/>
    <d v="2016-07-01T00:00:00"/>
    <d v="2024-07-16T00:00:00"/>
  </r>
  <r>
    <n v="163"/>
    <n v="213711"/>
    <s v="complete"/>
    <d v="2016-07-12T00:00:00"/>
    <s v="kcc_Buy 2 Frey Air Freshener &amp; Get 1 Kasual Body Spray Free"/>
    <n v="240"/>
    <n v="1"/>
    <n v="240"/>
    <n v="100149136"/>
    <x v="1"/>
    <n v="0"/>
    <x v="0"/>
    <d v="2016-07-12T00:00:00"/>
    <s v="Net"/>
    <n v="240"/>
    <n v="2016"/>
    <n v="7"/>
    <d v="2016-07-01T00:00:00"/>
    <d v="2024-07-16T00:00:00"/>
  </r>
  <r>
    <n v="163"/>
    <n v="213754"/>
    <s v="complete"/>
    <d v="2016-07-12T00:00:00"/>
    <s v="kcc_Buy 2 Frey Air Freshener &amp; Get 1 Kasual Body Spray Free"/>
    <n v="240"/>
    <n v="1"/>
    <n v="240"/>
    <n v="100149173"/>
    <x v="1"/>
    <n v="0"/>
    <x v="0"/>
    <d v="2016-07-12T00:00:00"/>
    <s v="Net"/>
    <n v="240"/>
    <n v="2016"/>
    <n v="7"/>
    <d v="2016-07-01T00:00:00"/>
    <d v="2024-07-16T00:00:00"/>
  </r>
  <r>
    <n v="163"/>
    <n v="213761"/>
    <s v="complete"/>
    <d v="2016-07-12T00:00:00"/>
    <s v="kcc_Buy 2 Frey Air Freshener &amp; Get 1 Kasual Body Spray Free"/>
    <n v="240"/>
    <n v="1"/>
    <n v="240"/>
    <n v="100149180"/>
    <x v="1"/>
    <n v="0"/>
    <x v="0"/>
    <d v="2016-07-12T00:00:00"/>
    <s v="Net"/>
    <n v="240"/>
    <n v="2016"/>
    <n v="7"/>
    <d v="2016-07-01T00:00:00"/>
    <d v="2024-07-16T00:00:00"/>
  </r>
  <r>
    <n v="163"/>
    <n v="213757"/>
    <s v="complete"/>
    <d v="2016-07-12T00:00:00"/>
    <s v="kcc_Buy 2 Frey Air Freshener &amp; Get 1 Kasual Body Spray Free"/>
    <n v="240"/>
    <n v="1"/>
    <n v="240"/>
    <n v="100149176"/>
    <x v="1"/>
    <n v="0"/>
    <x v="0"/>
    <d v="2016-07-12T00:00:00"/>
    <s v="Net"/>
    <n v="240"/>
    <n v="2016"/>
    <n v="7"/>
    <d v="2016-07-01T00:00:00"/>
    <d v="2024-07-16T00:00:00"/>
  </r>
  <r>
    <n v="163"/>
    <n v="213756"/>
    <s v="complete"/>
    <d v="2016-07-12T00:00:00"/>
    <s v="kcc_Buy 2 Frey Air Freshener &amp; Get 1 Kasual Body Spray Free"/>
    <n v="240"/>
    <n v="1"/>
    <n v="240"/>
    <n v="100149175"/>
    <x v="1"/>
    <n v="0"/>
    <x v="0"/>
    <d v="2016-07-12T00:00:00"/>
    <s v="Net"/>
    <n v="240"/>
    <n v="2016"/>
    <n v="7"/>
    <d v="2016-07-01T00:00:00"/>
    <d v="2024-07-16T00:00:00"/>
  </r>
  <r>
    <n v="820"/>
    <n v="216187"/>
    <s v="complete"/>
    <d v="2016-07-19T00:00:00"/>
    <s v="kcc_Buy 2 Frey Air Freshener &amp; Get 1 Kasual Body Spray Free"/>
    <n v="240"/>
    <n v="1"/>
    <n v="240"/>
    <n v="100151017"/>
    <x v="1"/>
    <n v="0"/>
    <x v="0"/>
    <d v="2016-07-19T00:00:00"/>
    <s v="Net"/>
    <n v="240"/>
    <n v="2016"/>
    <n v="7"/>
    <d v="2016-07-01T00:00:00"/>
    <d v="2024-07-16T00:00:00"/>
  </r>
  <r>
    <n v="820"/>
    <n v="214032"/>
    <s v="complete"/>
    <d v="2016-07-13T00:00:00"/>
    <s v="kcc_Buy 2 Frey Air Freshener &amp; Get 1 Kasual Body Spray Free"/>
    <n v="240"/>
    <n v="1"/>
    <n v="240"/>
    <n v="100149370"/>
    <x v="1"/>
    <n v="0"/>
    <x v="0"/>
    <d v="2016-07-13T00:00:00"/>
    <s v="Net"/>
    <n v="240"/>
    <n v="2016"/>
    <n v="7"/>
    <d v="2016-07-01T00:00:00"/>
    <d v="2024-07-16T00:00:00"/>
  </r>
  <r>
    <n v="820"/>
    <n v="216195"/>
    <s v="complete"/>
    <d v="2016-07-19T00:00:00"/>
    <s v="kcc_Buy 2 Frey Air Freshener &amp; Get 1 Kasual Body Spray Free"/>
    <n v="240"/>
    <n v="1"/>
    <n v="240"/>
    <n v="100151023"/>
    <x v="1"/>
    <n v="0"/>
    <x v="0"/>
    <d v="2016-07-19T00:00:00"/>
    <s v="Net"/>
    <n v="240"/>
    <n v="2016"/>
    <n v="7"/>
    <d v="2016-07-01T00:00:00"/>
    <d v="2024-07-16T00:00:00"/>
  </r>
  <r>
    <n v="820"/>
    <n v="216186"/>
    <s v="complete"/>
    <d v="2016-07-19T00:00:00"/>
    <s v="kcc_Buy 2 Frey Air Freshener &amp; Get 1 Kasual Body Spray Free"/>
    <n v="240"/>
    <n v="1"/>
    <n v="240"/>
    <n v="100151016"/>
    <x v="1"/>
    <n v="0"/>
    <x v="0"/>
    <d v="2016-07-19T00:00:00"/>
    <s v="Net"/>
    <n v="240"/>
    <n v="2016"/>
    <n v="7"/>
    <d v="2016-07-01T00:00:00"/>
    <d v="2024-07-16T00:00:00"/>
  </r>
  <r>
    <n v="163"/>
    <n v="213710"/>
    <s v="complete"/>
    <d v="2016-07-12T00:00:00"/>
    <s v="kcc_Buy 2 Frey Air Freshener &amp; Get 1 Kasual Body Spray Free"/>
    <n v="240"/>
    <n v="1"/>
    <n v="240"/>
    <n v="100149135"/>
    <x v="1"/>
    <n v="0"/>
    <x v="0"/>
    <d v="2016-07-12T00:00:00"/>
    <s v="Net"/>
    <n v="240"/>
    <n v="2016"/>
    <n v="7"/>
    <d v="2016-07-01T00:00:00"/>
    <d v="2024-07-16T00:00:00"/>
  </r>
  <r>
    <n v="820"/>
    <n v="214028"/>
    <s v="complete"/>
    <d v="2016-07-13T00:00:00"/>
    <s v="kcc_Buy 2 Frey Air Freshener &amp; Get 1 Kasual Body Spray Free"/>
    <n v="240"/>
    <n v="1"/>
    <n v="240"/>
    <n v="100149366"/>
    <x v="1"/>
    <n v="0"/>
    <x v="0"/>
    <d v="2016-07-13T00:00:00"/>
    <s v="Net"/>
    <n v="240"/>
    <n v="2016"/>
    <n v="7"/>
    <d v="2016-07-01T00:00:00"/>
    <d v="2024-07-16T00:00:00"/>
  </r>
  <r>
    <n v="820"/>
    <n v="214031"/>
    <s v="complete"/>
    <d v="2016-07-13T00:00:00"/>
    <s v="kcc_Buy 2 Frey Air Freshener &amp; Get 1 Kasual Body Spray Free"/>
    <n v="240"/>
    <n v="1"/>
    <n v="240"/>
    <n v="100149369"/>
    <x v="1"/>
    <n v="0"/>
    <x v="0"/>
    <d v="2016-07-13T00:00:00"/>
    <s v="Net"/>
    <n v="240"/>
    <n v="2016"/>
    <n v="7"/>
    <d v="2016-07-01T00:00:00"/>
    <d v="2024-07-16T00:00:00"/>
  </r>
  <r>
    <n v="163"/>
    <n v="216576"/>
    <s v="complete"/>
    <d v="2016-07-20T00:00:00"/>
    <s v="kcc_Buy 2 Frey Air Freshener &amp; Get 1 Kasual Body Spray Free"/>
    <n v="240"/>
    <n v="1"/>
    <n v="240"/>
    <n v="100151304"/>
    <x v="1"/>
    <n v="0"/>
    <x v="0"/>
    <d v="2016-07-20T00:00:00"/>
    <s v="Net"/>
    <n v="240"/>
    <n v="2016"/>
    <n v="7"/>
    <d v="2016-07-01T00:00:00"/>
    <d v="2024-07-16T00:00:00"/>
  </r>
  <r>
    <n v="163"/>
    <n v="216574"/>
    <s v="complete"/>
    <d v="2016-07-20T00:00:00"/>
    <s v="kcc_Buy 2 Frey Air Freshener &amp; Get 1 Kasual Body Spray Free"/>
    <n v="240"/>
    <n v="1"/>
    <n v="240"/>
    <n v="100151302"/>
    <x v="1"/>
    <n v="0"/>
    <x v="0"/>
    <d v="2016-07-20T00:00:00"/>
    <s v="Net"/>
    <n v="240"/>
    <n v="2016"/>
    <n v="7"/>
    <d v="2016-07-01T00:00:00"/>
    <d v="2024-07-16T00:00:00"/>
  </r>
  <r>
    <n v="241"/>
    <n v="211870"/>
    <s v="complete"/>
    <d v="2016-07-02T00:00:00"/>
    <s v="kcc_Buy 2 Frey Air Freshener &amp; Get 1 Kasual Body Spray Free"/>
    <n v="240"/>
    <n v="1"/>
    <n v="240"/>
    <n v="100147982"/>
    <x v="1"/>
    <n v="0"/>
    <x v="0"/>
    <d v="2016-07-02T00:00:00"/>
    <s v="Net"/>
    <n v="240"/>
    <n v="2016"/>
    <n v="7"/>
    <d v="2016-07-01T00:00:00"/>
    <d v="2024-07-16T00:00:00"/>
  </r>
  <r>
    <n v="114"/>
    <n v="216679"/>
    <s v="complete"/>
    <d v="2016-07-20T00:00:00"/>
    <s v="kcc_Buy 2 Frey Air Freshener &amp; Get 1 Kasual Body Spray Free"/>
    <n v="240"/>
    <n v="1"/>
    <n v="240"/>
    <n v="100151391"/>
    <x v="1"/>
    <n v="0"/>
    <x v="0"/>
    <d v="2016-07-20T00:00:00"/>
    <s v="Net"/>
    <n v="240"/>
    <n v="2016"/>
    <n v="7"/>
    <d v="2016-07-01T00:00:00"/>
    <d v="2024-07-16T00:00:00"/>
  </r>
  <r>
    <n v="163"/>
    <n v="215298"/>
    <s v="complete"/>
    <d v="2016-07-16T00:00:00"/>
    <s v="kcc_Buy 2 Frey Air Freshener &amp; Get 1 Kasual Body Spray Free"/>
    <n v="240"/>
    <n v="1"/>
    <n v="240"/>
    <n v="100150344"/>
    <x v="1"/>
    <n v="0"/>
    <x v="0"/>
    <d v="2016-07-16T00:00:00"/>
    <s v="Net"/>
    <n v="240"/>
    <n v="2016"/>
    <n v="7"/>
    <d v="2016-07-01T00:00:00"/>
    <d v="2024-07-16T00:00:00"/>
  </r>
  <r>
    <n v="163"/>
    <n v="215299"/>
    <s v="complete"/>
    <d v="2016-07-16T00:00:00"/>
    <s v="kcc_Buy 2 Frey Air Freshener &amp; Get 1 Kasual Body Spray Free"/>
    <n v="240"/>
    <n v="1"/>
    <n v="240"/>
    <n v="100150345"/>
    <x v="1"/>
    <n v="0"/>
    <x v="0"/>
    <d v="2016-07-16T00:00:00"/>
    <s v="Net"/>
    <n v="240"/>
    <n v="2016"/>
    <n v="7"/>
    <d v="2016-07-01T00:00:00"/>
    <d v="2024-07-16T00:00:00"/>
  </r>
  <r>
    <n v="163"/>
    <n v="215296"/>
    <s v="complete"/>
    <d v="2016-07-16T00:00:00"/>
    <s v="kcc_Buy 2 Frey Air Freshener &amp; Get 1 Kasual Body Spray Free"/>
    <n v="240"/>
    <n v="1"/>
    <n v="240"/>
    <n v="100150342"/>
    <x v="1"/>
    <n v="0"/>
    <x v="0"/>
    <d v="2016-07-16T00:00:00"/>
    <s v="Net"/>
    <n v="240"/>
    <n v="2016"/>
    <n v="7"/>
    <d v="2016-07-01T00:00:00"/>
    <d v="2024-07-16T00:00:00"/>
  </r>
  <r>
    <n v="163"/>
    <n v="215297"/>
    <s v="complete"/>
    <d v="2016-07-16T00:00:00"/>
    <s v="kcc_Buy 2 Frey Air Freshener &amp; Get 1 Kasual Body Spray Free"/>
    <n v="240"/>
    <n v="1"/>
    <n v="240"/>
    <n v="100150343"/>
    <x v="1"/>
    <n v="0"/>
    <x v="0"/>
    <d v="2016-07-16T00:00:00"/>
    <s v="Net"/>
    <n v="240"/>
    <n v="2016"/>
    <n v="7"/>
    <d v="2016-07-01T00:00:00"/>
    <d v="2024-07-16T00:00:00"/>
  </r>
  <r>
    <n v="114"/>
    <n v="211916"/>
    <s v="complete"/>
    <d v="2016-07-02T00:00:00"/>
    <s v="kcc_Bakheer Pocket Perfume"/>
    <n v="120"/>
    <n v="2"/>
    <n v="240"/>
    <n v="100148016"/>
    <x v="1"/>
    <n v="0"/>
    <x v="0"/>
    <d v="2016-07-02T00:00:00"/>
    <s v="Net"/>
    <n v="240"/>
    <n v="2016"/>
    <n v="7"/>
    <d v="2016-07-01T00:00:00"/>
    <d v="2024-07-16T00:00:00"/>
  </r>
  <r>
    <n v="137"/>
    <n v="216658"/>
    <s v="complete"/>
    <d v="2016-07-20T00:00:00"/>
    <s v="kcc_Buy 2 Frey Air Freshener &amp; Get 1 Kasual Body Spray Free"/>
    <n v="240"/>
    <n v="1"/>
    <n v="240"/>
    <n v="100151374"/>
    <x v="1"/>
    <n v="0"/>
    <x v="0"/>
    <d v="2016-07-20T00:00:00"/>
    <s v="Net"/>
    <n v="240"/>
    <n v="2016"/>
    <n v="7"/>
    <d v="2016-07-01T00:00:00"/>
    <d v="2024-07-16T00:00:00"/>
  </r>
  <r>
    <n v="820"/>
    <n v="214576"/>
    <s v="complete"/>
    <d v="2016-07-14T00:00:00"/>
    <s v="kcc_Buy 2 Frey Air Freshener &amp; Get 1 Kasual Body Spray Free"/>
    <n v="240"/>
    <n v="1"/>
    <n v="240"/>
    <n v="100149773"/>
    <x v="1"/>
    <n v="0"/>
    <x v="0"/>
    <d v="2016-07-14T00:00:00"/>
    <s v="Net"/>
    <n v="240"/>
    <n v="2016"/>
    <n v="7"/>
    <d v="2016-07-01T00:00:00"/>
    <d v="2024-07-16T00:00:00"/>
  </r>
  <r>
    <n v="820"/>
    <n v="215189"/>
    <s v="complete"/>
    <d v="2016-07-15T00:00:00"/>
    <s v="kcc_Buy 2 Frey Air Freshener &amp; Get 1 Kasual Body Spray Free"/>
    <n v="240"/>
    <n v="1"/>
    <n v="240"/>
    <n v="100150262"/>
    <x v="1"/>
    <n v="0"/>
    <x v="0"/>
    <d v="2016-07-15T00:00:00"/>
    <s v="Net"/>
    <n v="240"/>
    <n v="2016"/>
    <n v="7"/>
    <d v="2016-07-01T00:00:00"/>
    <d v="2024-07-16T00:00:00"/>
  </r>
  <r>
    <n v="820"/>
    <n v="216668"/>
    <s v="complete"/>
    <d v="2016-07-20T00:00:00"/>
    <s v="kcc_Buy 2 Frey Air Freshener &amp; Get 1 Kasual Body Spray Free"/>
    <n v="240"/>
    <n v="1"/>
    <n v="240"/>
    <n v="100151382"/>
    <x v="1"/>
    <n v="0"/>
    <x v="0"/>
    <d v="2016-07-20T00:00:00"/>
    <s v="Net"/>
    <n v="240"/>
    <n v="2016"/>
    <n v="7"/>
    <d v="2016-07-01T00:00:00"/>
    <d v="2024-07-16T00:00:00"/>
  </r>
  <r>
    <n v="114"/>
    <n v="216677"/>
    <s v="complete"/>
    <d v="2016-07-20T00:00:00"/>
    <s v="kcc_Buy 2 Frey Air Freshener &amp; Get 1 Kasual Body Spray Free"/>
    <n v="240"/>
    <n v="1"/>
    <n v="240"/>
    <n v="100151389"/>
    <x v="1"/>
    <n v="0"/>
    <x v="0"/>
    <d v="2016-07-20T00:00:00"/>
    <s v="Net"/>
    <n v="240"/>
    <n v="2016"/>
    <n v="7"/>
    <d v="2016-07-01T00:00:00"/>
    <d v="2024-07-16T00:00:00"/>
  </r>
  <r>
    <n v="820"/>
    <n v="216661"/>
    <s v="complete"/>
    <d v="2016-07-20T00:00:00"/>
    <s v="kcc_Buy 2 Frey Air Freshener &amp; Get 1 Kasual Body Spray Free"/>
    <n v="240"/>
    <n v="1"/>
    <n v="240"/>
    <n v="100151377"/>
    <x v="1"/>
    <n v="0"/>
    <x v="0"/>
    <d v="2016-07-20T00:00:00"/>
    <s v="Net"/>
    <n v="240"/>
    <n v="2016"/>
    <n v="7"/>
    <d v="2016-07-01T00:00:00"/>
    <d v="2024-07-16T00:00:00"/>
  </r>
  <r>
    <n v="820"/>
    <n v="214574"/>
    <s v="complete"/>
    <d v="2016-07-14T00:00:00"/>
    <s v="kcc_Buy 2 Frey Air Freshener &amp; Get 1 Kasual Body Spray Free"/>
    <n v="240"/>
    <n v="1"/>
    <n v="240"/>
    <n v="100149771"/>
    <x v="1"/>
    <n v="0"/>
    <x v="0"/>
    <d v="2016-07-14T00:00:00"/>
    <s v="Net"/>
    <n v="240"/>
    <n v="2016"/>
    <n v="7"/>
    <d v="2016-07-01T00:00:00"/>
    <d v="2024-07-16T00:00:00"/>
  </r>
  <r>
    <n v="820"/>
    <n v="215335"/>
    <s v="complete"/>
    <d v="2016-07-16T00:00:00"/>
    <s v="kcc_Buy 2 Frey Air Freshener &amp; Get 1 Kasual Body Spray Free"/>
    <n v="240"/>
    <n v="1"/>
    <n v="240"/>
    <n v="100150371"/>
    <x v="1"/>
    <n v="0"/>
    <x v="0"/>
    <d v="2016-07-16T00:00:00"/>
    <s v="Net"/>
    <n v="240"/>
    <n v="2016"/>
    <n v="7"/>
    <d v="2016-07-01T00:00:00"/>
    <d v="2024-07-16T00:00:00"/>
  </r>
  <r>
    <n v="820"/>
    <n v="215334"/>
    <s v="complete"/>
    <d v="2016-07-16T00:00:00"/>
    <s v="kcc_Buy 2 Frey Air Freshener &amp; Get 1 Kasual Body Spray Free"/>
    <n v="240"/>
    <n v="1"/>
    <n v="240"/>
    <n v="100150370"/>
    <x v="1"/>
    <n v="0"/>
    <x v="0"/>
    <d v="2016-07-16T00:00:00"/>
    <s v="Net"/>
    <n v="240"/>
    <n v="2016"/>
    <n v="7"/>
    <d v="2016-07-01T00:00:00"/>
    <d v="2024-07-16T00:00:00"/>
  </r>
  <r>
    <n v="64"/>
    <n v="216699"/>
    <s v="complete"/>
    <d v="2016-07-20T00:00:00"/>
    <s v="kcc_Buy 2 Frey Air Freshener &amp; Get 1 Kasual Body Spray Free"/>
    <n v="240"/>
    <n v="1"/>
    <n v="240"/>
    <n v="100151406"/>
    <x v="1"/>
    <n v="0"/>
    <x v="0"/>
    <d v="2016-07-20T00:00:00"/>
    <s v="Net"/>
    <n v="240"/>
    <n v="2016"/>
    <n v="7"/>
    <d v="2016-07-01T00:00:00"/>
    <d v="2024-07-16T00:00:00"/>
  </r>
  <r>
    <n v="43"/>
    <n v="211716"/>
    <s v="complete"/>
    <d v="2016-07-01T00:00:00"/>
    <s v="kcc_Buy 2 Frey Air Freshener &amp; Get 1 Kasual Body Spray Free"/>
    <n v="240"/>
    <n v="1"/>
    <n v="240"/>
    <n v="100147878"/>
    <x v="1"/>
    <n v="0"/>
    <x v="0"/>
    <d v="2016-07-01T00:00:00"/>
    <s v="Net"/>
    <n v="240"/>
    <n v="2016"/>
    <n v="7"/>
    <d v="2016-07-01T00:00:00"/>
    <d v="2024-07-16T00:00:00"/>
  </r>
  <r>
    <n v="20"/>
    <n v="211693"/>
    <s v="complete"/>
    <d v="2016-07-01T00:00:00"/>
    <s v="kcc_Buy 2 Frey Air Freshener &amp; Get 1 Kasual Body Spray Free"/>
    <n v="240"/>
    <n v="1"/>
    <n v="240"/>
    <n v="100147858"/>
    <x v="1"/>
    <n v="0"/>
    <x v="0"/>
    <d v="2016-07-01T00:00:00"/>
    <s v="Net"/>
    <n v="240"/>
    <n v="2016"/>
    <n v="7"/>
    <d v="2016-07-01T00:00:00"/>
    <d v="2024-07-16T00:00:00"/>
  </r>
  <r>
    <n v="20"/>
    <n v="211689"/>
    <s v="complete"/>
    <d v="2016-07-01T00:00:00"/>
    <s v="kcc_Buy 2 Frey Air Freshener &amp; Get 1 Kasual Body Spray Free"/>
    <n v="240"/>
    <n v="1"/>
    <n v="240"/>
    <n v="100147855"/>
    <x v="1"/>
    <n v="0"/>
    <x v="0"/>
    <d v="2016-07-01T00:00:00"/>
    <s v="Net"/>
    <n v="240"/>
    <n v="2016"/>
    <n v="7"/>
    <d v="2016-07-01T00:00:00"/>
    <d v="2024-07-16T00:00:00"/>
  </r>
  <r>
    <n v="820"/>
    <n v="216555"/>
    <s v="complete"/>
    <d v="2016-07-20T00:00:00"/>
    <s v="kcc_Buy 2 Frey Air Freshener &amp; Get 1 Kasual Body Spray Free"/>
    <n v="240"/>
    <n v="1"/>
    <n v="240"/>
    <n v="100151291"/>
    <x v="1"/>
    <n v="0"/>
    <x v="0"/>
    <d v="2016-07-20T00:00:00"/>
    <s v="Net"/>
    <n v="240"/>
    <n v="2016"/>
    <n v="7"/>
    <d v="2016-07-01T00:00:00"/>
    <d v="2024-07-16T00:00:00"/>
  </r>
  <r>
    <n v="114"/>
    <n v="216705"/>
    <s v="complete"/>
    <d v="2016-07-20T00:00:00"/>
    <s v="kcc_Buy 2 Frey Air Freshener &amp; Get 1 Kasual Body Spray Free"/>
    <n v="240"/>
    <n v="1"/>
    <n v="240"/>
    <n v="100151410"/>
    <x v="1"/>
    <n v="0"/>
    <x v="0"/>
    <d v="2016-07-20T00:00:00"/>
    <s v="Net"/>
    <n v="240"/>
    <n v="2016"/>
    <n v="7"/>
    <d v="2016-07-01T00:00:00"/>
    <d v="2024-07-16T00:00:00"/>
  </r>
  <r>
    <n v="114"/>
    <n v="216681"/>
    <s v="complete"/>
    <d v="2016-07-20T00:00:00"/>
    <s v="kcc_Buy 2 Frey Air Freshener &amp; Get 1 Kasual Body Spray Free"/>
    <n v="240"/>
    <n v="1"/>
    <n v="240"/>
    <n v="100151393"/>
    <x v="1"/>
    <n v="0"/>
    <x v="0"/>
    <d v="2016-07-20T00:00:00"/>
    <s v="Net"/>
    <n v="240"/>
    <n v="2016"/>
    <n v="7"/>
    <d v="2016-07-01T00:00:00"/>
    <d v="2024-07-16T00:00:00"/>
  </r>
  <r>
    <n v="820"/>
    <n v="216298"/>
    <s v="complete"/>
    <d v="2016-07-19T00:00:00"/>
    <s v="kcc_Buy 2 Frey Air Freshener &amp; Get 1 Kasual Body Spray Free"/>
    <n v="240"/>
    <n v="1"/>
    <n v="240"/>
    <n v="100151097"/>
    <x v="1"/>
    <n v="0"/>
    <x v="0"/>
    <d v="2016-07-19T00:00:00"/>
    <s v="Net"/>
    <n v="240"/>
    <n v="2016"/>
    <n v="7"/>
    <d v="2016-07-01T00:00:00"/>
    <d v="2024-07-16T00:00:00"/>
  </r>
  <r>
    <n v="163"/>
    <n v="215300"/>
    <s v="complete"/>
    <d v="2016-07-16T00:00:00"/>
    <s v="kcc_Buy 2 Frey Air Freshener &amp; Get 1 Kasual Body Spray Free"/>
    <n v="240"/>
    <n v="1"/>
    <n v="240"/>
    <n v="100150346"/>
    <x v="1"/>
    <n v="0"/>
    <x v="0"/>
    <d v="2016-07-16T00:00:00"/>
    <s v="Net"/>
    <n v="240"/>
    <n v="2016"/>
    <n v="7"/>
    <d v="2016-07-01T00:00:00"/>
    <d v="2024-07-16T00:00:00"/>
  </r>
  <r>
    <n v="163"/>
    <n v="216571"/>
    <s v="complete"/>
    <d v="2016-07-20T00:00:00"/>
    <s v="kcc_Buy 2 Frey Air Freshener &amp; Get 1 Kasual Body Spray Free"/>
    <n v="240"/>
    <n v="1"/>
    <n v="240"/>
    <n v="100151299"/>
    <x v="1"/>
    <n v="0"/>
    <x v="0"/>
    <d v="2016-07-20T00:00:00"/>
    <s v="Net"/>
    <n v="240"/>
    <n v="2016"/>
    <n v="7"/>
    <d v="2016-07-01T00:00:00"/>
    <d v="2024-07-16T00:00:00"/>
  </r>
  <r>
    <n v="64"/>
    <n v="216697"/>
    <s v="complete"/>
    <d v="2016-07-20T00:00:00"/>
    <s v="kcc_Buy 2 Frey Air Freshener &amp; Get 1 Kasual Body Spray Free"/>
    <n v="240"/>
    <n v="1"/>
    <n v="240"/>
    <n v="100151404"/>
    <x v="1"/>
    <n v="0"/>
    <x v="0"/>
    <d v="2016-07-20T00:00:00"/>
    <s v="Net"/>
    <n v="240"/>
    <n v="2016"/>
    <n v="7"/>
    <d v="2016-07-01T00:00:00"/>
    <d v="2024-07-16T00:00:00"/>
  </r>
  <r>
    <n v="211"/>
    <n v="211793"/>
    <s v="complete"/>
    <d v="2016-07-02T00:00:00"/>
    <s v="kcc_Bold Pocket Perfume"/>
    <n v="120"/>
    <n v="2"/>
    <n v="240"/>
    <n v="100147924"/>
    <x v="1"/>
    <n v="0"/>
    <x v="0"/>
    <d v="2016-07-02T00:00:00"/>
    <s v="Net"/>
    <n v="240"/>
    <n v="2016"/>
    <n v="7"/>
    <d v="2016-07-01T00:00:00"/>
    <d v="2024-07-16T00:00:00"/>
  </r>
  <r>
    <n v="163"/>
    <n v="216570"/>
    <s v="complete"/>
    <d v="2016-07-20T00:00:00"/>
    <s v="kcc_Buy 2 Frey Air Freshener &amp; Get 1 Kasual Body Spray Free"/>
    <n v="240"/>
    <n v="1"/>
    <n v="240"/>
    <n v="100151298"/>
    <x v="1"/>
    <n v="0"/>
    <x v="0"/>
    <d v="2016-07-20T00:00:00"/>
    <s v="Net"/>
    <n v="240"/>
    <n v="2016"/>
    <n v="7"/>
    <d v="2016-07-01T00:00:00"/>
    <d v="2024-07-16T00:00:00"/>
  </r>
  <r>
    <n v="820"/>
    <n v="215324"/>
    <s v="complete"/>
    <d v="2016-07-16T00:00:00"/>
    <s v="kcc_Buy 2 Frey Air Freshener &amp; Get 1 Kasual Body Spray Free"/>
    <n v="240"/>
    <n v="1"/>
    <n v="240"/>
    <n v="100150360"/>
    <x v="1"/>
    <n v="0"/>
    <x v="0"/>
    <d v="2016-07-16T00:00:00"/>
    <s v="Net"/>
    <n v="240"/>
    <n v="2016"/>
    <n v="7"/>
    <d v="2016-07-01T00:00:00"/>
    <d v="2024-07-16T00:00:00"/>
  </r>
  <r>
    <n v="820"/>
    <n v="214584"/>
    <s v="complete"/>
    <d v="2016-07-14T00:00:00"/>
    <s v="kcc_Buy 2 Frey Air Freshener &amp; Get 1 Kasual Body Spray Free"/>
    <n v="240"/>
    <n v="1"/>
    <n v="240"/>
    <n v="100149781"/>
    <x v="1"/>
    <n v="0"/>
    <x v="0"/>
    <d v="2016-07-14T00:00:00"/>
    <s v="Net"/>
    <n v="240"/>
    <n v="2016"/>
    <n v="7"/>
    <d v="2016-07-01T00:00:00"/>
    <d v="2024-07-16T00:00:00"/>
  </r>
  <r>
    <n v="820"/>
    <n v="214582"/>
    <s v="complete"/>
    <d v="2016-07-14T00:00:00"/>
    <s v="kcc_Buy 2 Frey Air Freshener &amp; Get 1 Kasual Body Spray Free"/>
    <n v="240"/>
    <n v="1"/>
    <n v="240"/>
    <n v="100149779"/>
    <x v="1"/>
    <n v="0"/>
    <x v="0"/>
    <d v="2016-07-14T00:00:00"/>
    <s v="Net"/>
    <n v="240"/>
    <n v="2016"/>
    <n v="7"/>
    <d v="2016-07-01T00:00:00"/>
    <d v="2024-07-16T00:00:00"/>
  </r>
  <r>
    <n v="820"/>
    <n v="214589"/>
    <s v="complete"/>
    <d v="2016-07-14T00:00:00"/>
    <s v="kcc_Buy 2 Frey Air Freshener &amp; Get 1 Kasual Body Spray Free"/>
    <n v="240"/>
    <n v="1"/>
    <n v="240"/>
    <n v="100149785"/>
    <x v="1"/>
    <n v="0"/>
    <x v="0"/>
    <d v="2016-07-14T00:00:00"/>
    <s v="Net"/>
    <n v="240"/>
    <n v="2016"/>
    <n v="7"/>
    <d v="2016-07-01T00:00:00"/>
    <d v="2024-07-16T00:00:00"/>
  </r>
  <r>
    <n v="820"/>
    <n v="214588"/>
    <s v="complete"/>
    <d v="2016-07-14T00:00:00"/>
    <s v="kcc_Buy 2 Frey Air Freshener &amp; Get 1 Kasual Body Spray Free"/>
    <n v="240"/>
    <n v="1"/>
    <n v="240"/>
    <n v="100149784"/>
    <x v="1"/>
    <n v="0"/>
    <x v="0"/>
    <d v="2016-07-14T00:00:00"/>
    <s v="Net"/>
    <n v="240"/>
    <n v="2016"/>
    <n v="7"/>
    <d v="2016-07-01T00:00:00"/>
    <d v="2024-07-16T00:00:00"/>
  </r>
  <r>
    <n v="163"/>
    <n v="215092"/>
    <s v="complete"/>
    <d v="2016-07-15T00:00:00"/>
    <s v="kcc_Buy 2 Frey Air Freshener &amp; Get 1 Kasual Body Spray Free"/>
    <n v="240"/>
    <n v="1"/>
    <n v="240"/>
    <n v="100150172"/>
    <x v="1"/>
    <n v="0"/>
    <x v="0"/>
    <d v="2016-07-15T00:00:00"/>
    <s v="Net"/>
    <n v="240"/>
    <n v="2016"/>
    <n v="7"/>
    <d v="2016-07-01T00:00:00"/>
    <d v="2024-07-16T00:00:00"/>
  </r>
  <r>
    <n v="820"/>
    <n v="216648"/>
    <s v="complete"/>
    <d v="2016-07-20T00:00:00"/>
    <s v="kcc_Buy 2 Frey Air Freshener &amp; Get 1 Kasual Body Spray Free"/>
    <n v="240"/>
    <n v="1"/>
    <n v="240"/>
    <n v="100151364"/>
    <x v="1"/>
    <n v="0"/>
    <x v="0"/>
    <d v="2016-07-20T00:00:00"/>
    <s v="Net"/>
    <n v="240"/>
    <n v="2016"/>
    <n v="7"/>
    <d v="2016-07-01T00:00:00"/>
    <d v="2024-07-16T00:00:00"/>
  </r>
  <r>
    <n v="820"/>
    <n v="214580"/>
    <s v="complete"/>
    <d v="2016-07-14T00:00:00"/>
    <s v="kcc_Buy 2 Frey Air Freshener &amp; Get 1 Kasual Body Spray Free"/>
    <n v="240"/>
    <n v="1"/>
    <n v="240"/>
    <n v="100149777"/>
    <x v="1"/>
    <n v="0"/>
    <x v="0"/>
    <d v="2016-07-14T00:00:00"/>
    <s v="Net"/>
    <n v="240"/>
    <n v="2016"/>
    <n v="7"/>
    <d v="2016-07-01T00:00:00"/>
    <d v="2024-07-16T00:00:00"/>
  </r>
  <r>
    <n v="114"/>
    <n v="216647"/>
    <s v="complete"/>
    <d v="2016-07-20T00:00:00"/>
    <s v="kcc_Buy 2 Frey Air Freshener &amp; Get 1 Kasual Body Spray Free"/>
    <n v="240"/>
    <n v="1"/>
    <n v="240"/>
    <n v="100151363"/>
    <x v="1"/>
    <n v="0"/>
    <x v="0"/>
    <d v="2016-07-20T00:00:00"/>
    <s v="Net"/>
    <n v="240"/>
    <n v="2016"/>
    <n v="7"/>
    <d v="2016-07-01T00:00:00"/>
    <d v="2024-07-16T00:00:00"/>
  </r>
  <r>
    <n v="56"/>
    <n v="212362"/>
    <s v="complete"/>
    <d v="2016-07-04T00:00:00"/>
    <s v="kcc_Buy 2 Frey Air Freshener &amp; Get 1 Kasual Body Spray Free"/>
    <n v="240"/>
    <n v="1"/>
    <n v="240"/>
    <n v="100148241"/>
    <x v="1"/>
    <n v="0"/>
    <x v="0"/>
    <d v="2016-07-04T00:00:00"/>
    <s v="Net"/>
    <n v="240"/>
    <n v="2016"/>
    <n v="7"/>
    <d v="2016-07-01T00:00:00"/>
    <d v="2024-07-16T00:00:00"/>
  </r>
  <r>
    <n v="820"/>
    <n v="214957"/>
    <s v="complete"/>
    <d v="2016-07-15T00:00:00"/>
    <s v="kcc_Buy 2 Frey Air Freshener &amp; Get 1 Kasual Body Spray Free"/>
    <n v="240"/>
    <n v="1"/>
    <n v="240"/>
    <n v="100150079"/>
    <x v="1"/>
    <n v="0"/>
    <x v="0"/>
    <d v="2016-07-15T00:00:00"/>
    <s v="Net"/>
    <n v="240"/>
    <n v="2016"/>
    <n v="7"/>
    <d v="2016-07-01T00:00:00"/>
    <d v="2024-07-16T00:00:00"/>
  </r>
  <r>
    <n v="35"/>
    <n v="216617"/>
    <s v="complete"/>
    <d v="2016-07-20T00:00:00"/>
    <s v="kcc_Buy 2 Frey Air Freshener &amp; Get 1 Kasual Body Spray Free"/>
    <n v="240"/>
    <n v="1"/>
    <n v="240"/>
    <n v="100151342"/>
    <x v="1"/>
    <n v="0"/>
    <x v="0"/>
    <d v="2016-07-20T00:00:00"/>
    <s v="Net"/>
    <n v="240"/>
    <n v="2016"/>
    <n v="7"/>
    <d v="2016-07-01T00:00:00"/>
    <d v="2024-07-16T00:00:00"/>
  </r>
  <r>
    <n v="1504"/>
    <n v="216342"/>
    <s v="complete"/>
    <d v="2016-07-19T00:00:00"/>
    <s v="kcc_Buy 2 Frey Air Freshener &amp; Get 1 Kasual Body Spray Free"/>
    <n v="240"/>
    <n v="1"/>
    <n v="240"/>
    <n v="100151132"/>
    <x v="1"/>
    <n v="0"/>
    <x v="0"/>
    <d v="2016-07-19T00:00:00"/>
    <s v="Net"/>
    <n v="240"/>
    <n v="2016"/>
    <n v="7"/>
    <d v="2016-07-01T00:00:00"/>
    <d v="2024-07-16T00:00:00"/>
  </r>
  <r>
    <n v="114"/>
    <n v="215032"/>
    <s v="complete"/>
    <d v="2016-07-15T00:00:00"/>
    <s v="kcc_Bakheer Pocket Perfume"/>
    <n v="120"/>
    <n v="1"/>
    <n v="240"/>
    <n v="100150144"/>
    <x v="1"/>
    <n v="0"/>
    <x v="0"/>
    <d v="2016-07-15T00:00:00"/>
    <s v="Net"/>
    <n v="120"/>
    <n v="2016"/>
    <n v="7"/>
    <d v="2016-07-01T00:00:00"/>
    <d v="2024-07-16T00:00:00"/>
  </r>
  <r>
    <n v="114"/>
    <n v="215033"/>
    <s v="complete"/>
    <d v="2016-07-15T00:00:00"/>
    <s v="kcc_Cool Pocket Perfume"/>
    <n v="120"/>
    <n v="1"/>
    <n v="240"/>
    <n v="100150144"/>
    <x v="1"/>
    <n v="0"/>
    <x v="0"/>
    <d v="2016-07-15T00:00:00"/>
    <s v="Net"/>
    <n v="120"/>
    <n v="2016"/>
    <n v="7"/>
    <d v="2016-07-01T00:00:00"/>
    <d v="2024-07-16T00:00:00"/>
  </r>
  <r>
    <n v="820"/>
    <n v="214958"/>
    <s v="complete"/>
    <d v="2016-07-15T00:00:00"/>
    <s v="kcc_Buy 2 Frey Air Freshener &amp; Get 1 Kasual Body Spray Free"/>
    <n v="240"/>
    <n v="1"/>
    <n v="240"/>
    <n v="100150080"/>
    <x v="1"/>
    <n v="0"/>
    <x v="0"/>
    <d v="2016-07-15T00:00:00"/>
    <s v="Net"/>
    <n v="240"/>
    <n v="2016"/>
    <n v="7"/>
    <d v="2016-07-01T00:00:00"/>
    <d v="2024-07-16T00:00:00"/>
  </r>
  <r>
    <n v="820"/>
    <n v="214596"/>
    <s v="complete"/>
    <d v="2016-07-14T00:00:00"/>
    <s v="kcc_Buy 2 Frey Air Freshener &amp; Get 1 Kasual Body Spray Free"/>
    <n v="240"/>
    <n v="1"/>
    <n v="240"/>
    <n v="100149789"/>
    <x v="1"/>
    <n v="0"/>
    <x v="0"/>
    <d v="2016-07-14T00:00:00"/>
    <s v="Net"/>
    <n v="240"/>
    <n v="2016"/>
    <n v="7"/>
    <d v="2016-07-01T00:00:00"/>
    <d v="2024-07-16T00:00:00"/>
  </r>
  <r>
    <n v="820"/>
    <n v="214579"/>
    <s v="complete"/>
    <d v="2016-07-14T00:00:00"/>
    <s v="kcc_Buy 2 Frey Air Freshener &amp; Get 1 Kasual Body Spray Free"/>
    <n v="240"/>
    <n v="1"/>
    <n v="240"/>
    <n v="100149776"/>
    <x v="1"/>
    <n v="0"/>
    <x v="0"/>
    <d v="2016-07-14T00:00:00"/>
    <s v="Net"/>
    <n v="240"/>
    <n v="2016"/>
    <n v="7"/>
    <d v="2016-07-01T00:00:00"/>
    <d v="2024-07-16T00:00:00"/>
  </r>
  <r>
    <n v="114"/>
    <n v="216651"/>
    <s v="complete"/>
    <d v="2016-07-20T00:00:00"/>
    <s v="kcc_Buy 2 Frey Air Freshener &amp; Get 1 Kasual Body Spray Free"/>
    <n v="240"/>
    <n v="1"/>
    <n v="240"/>
    <n v="100151367"/>
    <x v="1"/>
    <n v="0"/>
    <x v="0"/>
    <d v="2016-07-20T00:00:00"/>
    <s v="Net"/>
    <n v="240"/>
    <n v="2016"/>
    <n v="7"/>
    <d v="2016-07-01T00:00:00"/>
    <d v="2024-07-16T00:00:00"/>
  </r>
  <r>
    <n v="1406"/>
    <n v="216329"/>
    <s v="complete"/>
    <d v="2016-07-19T00:00:00"/>
    <s v="kcc_Cool Pocket Perfume"/>
    <n v="120"/>
    <n v="1"/>
    <n v="240"/>
    <n v="100151120"/>
    <x v="1"/>
    <n v="0"/>
    <x v="0"/>
    <d v="2016-07-19T00:00:00"/>
    <s v="Net"/>
    <n v="120"/>
    <n v="2016"/>
    <n v="7"/>
    <d v="2016-07-01T00:00:00"/>
    <d v="2024-07-16T00:00:00"/>
  </r>
  <r>
    <n v="114"/>
    <n v="215119"/>
    <s v="complete"/>
    <d v="2016-07-15T00:00:00"/>
    <s v="kcc_Cool Pocket Perfume"/>
    <n v="120"/>
    <n v="2"/>
    <n v="240"/>
    <n v="100150196"/>
    <x v="1"/>
    <n v="0"/>
    <x v="0"/>
    <d v="2016-07-15T00:00:00"/>
    <s v="Net"/>
    <n v="240"/>
    <n v="2016"/>
    <n v="7"/>
    <d v="2016-07-01T00:00:00"/>
    <d v="2024-07-16T00:00:00"/>
  </r>
  <r>
    <n v="137"/>
    <n v="216654"/>
    <s v="complete"/>
    <d v="2016-07-20T00:00:00"/>
    <s v="kcc_Buy 2 Frey Air Freshener &amp; Get 1 Kasual Body Spray Free"/>
    <n v="240"/>
    <n v="1"/>
    <n v="240"/>
    <n v="100151370"/>
    <x v="1"/>
    <n v="0"/>
    <x v="0"/>
    <d v="2016-07-20T00:00:00"/>
    <s v="Net"/>
    <n v="240"/>
    <n v="2016"/>
    <n v="7"/>
    <d v="2016-07-01T00:00:00"/>
    <d v="2024-07-16T00:00:00"/>
  </r>
  <r>
    <n v="137"/>
    <n v="216657"/>
    <s v="complete"/>
    <d v="2016-07-20T00:00:00"/>
    <s v="kcc_Buy 2 Frey Air Freshener &amp; Get 1 Kasual Body Spray Free"/>
    <n v="240"/>
    <n v="1"/>
    <n v="240"/>
    <n v="100151373"/>
    <x v="1"/>
    <n v="0"/>
    <x v="0"/>
    <d v="2016-07-20T00:00:00"/>
    <s v="Net"/>
    <n v="240"/>
    <n v="2016"/>
    <n v="7"/>
    <d v="2016-07-01T00:00:00"/>
    <d v="2024-07-16T00:00:00"/>
  </r>
  <r>
    <n v="820"/>
    <n v="216652"/>
    <s v="complete"/>
    <d v="2016-07-20T00:00:00"/>
    <s v="kcc_Buy 2 Frey Air Freshener &amp; Get 1 Kasual Body Spray Free"/>
    <n v="240"/>
    <n v="1"/>
    <n v="240"/>
    <n v="100151368"/>
    <x v="1"/>
    <n v="0"/>
    <x v="0"/>
    <d v="2016-07-20T00:00:00"/>
    <s v="Net"/>
    <n v="240"/>
    <n v="2016"/>
    <n v="7"/>
    <d v="2016-07-01T00:00:00"/>
    <d v="2024-07-16T00:00:00"/>
  </r>
  <r>
    <n v="820"/>
    <n v="214577"/>
    <s v="complete"/>
    <d v="2016-07-14T00:00:00"/>
    <s v="kcc_Buy 2 Frey Air Freshener &amp; Get 1 Kasual Body Spray Free"/>
    <n v="240"/>
    <n v="1"/>
    <n v="240"/>
    <n v="100149774"/>
    <x v="1"/>
    <n v="0"/>
    <x v="0"/>
    <d v="2016-07-14T00:00:00"/>
    <s v="Net"/>
    <n v="240"/>
    <n v="2016"/>
    <n v="7"/>
    <d v="2016-07-01T00:00:00"/>
    <d v="2024-07-16T00:00:00"/>
  </r>
  <r>
    <n v="163"/>
    <n v="215098"/>
    <s v="complete"/>
    <d v="2016-07-15T00:00:00"/>
    <s v="kcc_Buy 2 Frey Air Freshener &amp; Get 1 Kasual Body Spray Free"/>
    <n v="240"/>
    <n v="1"/>
    <n v="240"/>
    <n v="100150176"/>
    <x v="1"/>
    <n v="0"/>
    <x v="0"/>
    <d v="2016-07-15T00:00:00"/>
    <s v="Net"/>
    <n v="240"/>
    <n v="2016"/>
    <n v="7"/>
    <d v="2016-07-01T00:00:00"/>
    <d v="2024-07-16T00:00:00"/>
  </r>
  <r>
    <n v="163"/>
    <n v="215100"/>
    <s v="complete"/>
    <d v="2016-07-15T00:00:00"/>
    <s v="kcc_Buy 2 Frey Air Freshener &amp; Get 1 Kasual Body Spray Free"/>
    <n v="240"/>
    <n v="1"/>
    <n v="240"/>
    <n v="100150178"/>
    <x v="1"/>
    <n v="0"/>
    <x v="0"/>
    <d v="2016-07-15T00:00:00"/>
    <s v="Net"/>
    <n v="240"/>
    <n v="2016"/>
    <n v="7"/>
    <d v="2016-07-01T00:00:00"/>
    <d v="2024-07-16T00:00:00"/>
  </r>
  <r>
    <n v="163"/>
    <n v="215095"/>
    <s v="complete"/>
    <d v="2016-07-15T00:00:00"/>
    <s v="kcc_Buy 2 Frey Air Freshener &amp; Get 1 Kasual Body Spray Free"/>
    <n v="240"/>
    <n v="1"/>
    <n v="240"/>
    <n v="100150174"/>
    <x v="1"/>
    <n v="0"/>
    <x v="0"/>
    <d v="2016-07-15T00:00:00"/>
    <s v="Net"/>
    <n v="240"/>
    <n v="2016"/>
    <n v="7"/>
    <d v="2016-07-01T00:00:00"/>
    <d v="2024-07-16T00:00:00"/>
  </r>
  <r>
    <n v="820"/>
    <n v="215099"/>
    <s v="complete"/>
    <d v="2016-07-15T00:00:00"/>
    <s v="kcc_Buy 2 Frey Air Freshener &amp; Get 1 Kasual Body Spray Free"/>
    <n v="240"/>
    <n v="1"/>
    <n v="240"/>
    <n v="100150177"/>
    <x v="1"/>
    <n v="0"/>
    <x v="0"/>
    <d v="2016-07-15T00:00:00"/>
    <s v="Net"/>
    <n v="240"/>
    <n v="2016"/>
    <n v="7"/>
    <d v="2016-07-01T00:00:00"/>
    <d v="2024-07-16T00:00:00"/>
  </r>
  <r>
    <n v="114"/>
    <n v="215105"/>
    <s v="complete"/>
    <d v="2016-07-15T00:00:00"/>
    <s v="kcc_Cool Pocket Perfume"/>
    <n v="120"/>
    <n v="2"/>
    <n v="240"/>
    <n v="100150183"/>
    <x v="1"/>
    <n v="0"/>
    <x v="0"/>
    <d v="2016-07-15T00:00:00"/>
    <s v="Net"/>
    <n v="240"/>
    <n v="2016"/>
    <n v="7"/>
    <d v="2016-07-01T00:00:00"/>
    <d v="2024-07-16T00:00:00"/>
  </r>
  <r>
    <n v="1406"/>
    <n v="216330"/>
    <s v="complete"/>
    <d v="2016-07-19T00:00:00"/>
    <s v="kcc_Bold Pocket Perfume"/>
    <n v="120"/>
    <n v="1"/>
    <n v="240"/>
    <n v="100151120"/>
    <x v="1"/>
    <n v="0"/>
    <x v="0"/>
    <d v="2016-07-19T00:00:00"/>
    <s v="Net"/>
    <n v="120"/>
    <n v="2016"/>
    <n v="7"/>
    <d v="2016-07-01T00:00:00"/>
    <d v="2024-07-16T00:00:00"/>
  </r>
  <r>
    <n v="114"/>
    <n v="216649"/>
    <s v="complete"/>
    <d v="2016-07-20T00:00:00"/>
    <s v="kcc_Buy 2 Frey Air Freshener &amp; Get 1 Kasual Body Spray Free"/>
    <n v="240"/>
    <n v="1"/>
    <n v="240"/>
    <n v="100151365"/>
    <x v="1"/>
    <n v="0"/>
    <x v="0"/>
    <d v="2016-07-20T00:00:00"/>
    <s v="Net"/>
    <n v="240"/>
    <n v="2016"/>
    <n v="7"/>
    <d v="2016-07-01T00:00:00"/>
    <d v="2024-07-16T00:00:00"/>
  </r>
  <r>
    <n v="293"/>
    <n v="212040"/>
    <s v="complete"/>
    <d v="2016-07-02T00:00:00"/>
    <s v="kcc_Buy 2 Frey Air Freshener &amp; Get 1 Kasual Body Spray Free"/>
    <n v="240"/>
    <n v="1"/>
    <n v="240"/>
    <n v="100148073"/>
    <x v="1"/>
    <n v="0"/>
    <x v="0"/>
    <d v="2016-07-02T00:00:00"/>
    <s v="Net"/>
    <n v="240"/>
    <n v="2016"/>
    <n v="7"/>
    <d v="2016-07-01T00:00:00"/>
    <d v="2024-07-16T00:00:00"/>
  </r>
  <r>
    <n v="43"/>
    <n v="211666"/>
    <s v="complete"/>
    <d v="2016-07-01T00:00:00"/>
    <s v="kcc_Bold Pocket Perfume"/>
    <n v="120"/>
    <n v="1"/>
    <n v="240"/>
    <n v="100147844"/>
    <x v="1"/>
    <n v="0"/>
    <x v="0"/>
    <d v="2016-07-01T00:00:00"/>
    <s v="Net"/>
    <n v="120"/>
    <n v="2016"/>
    <n v="7"/>
    <d v="2016-07-01T00:00:00"/>
    <d v="2024-07-16T00:00:00"/>
  </r>
  <r>
    <n v="163"/>
    <n v="214440"/>
    <s v="complete"/>
    <d v="2016-07-14T00:00:00"/>
    <s v="kcc_Buy 2 Frey Air Freshener &amp; Get 1 Kasual Body Spray Free"/>
    <n v="240"/>
    <n v="1"/>
    <n v="240"/>
    <n v="100149651"/>
    <x v="1"/>
    <n v="0"/>
    <x v="0"/>
    <d v="2016-07-14T00:00:00"/>
    <s v="Net"/>
    <n v="240"/>
    <n v="2016"/>
    <n v="7"/>
    <d v="2016-07-01T00:00:00"/>
    <d v="2024-07-16T00:00:00"/>
  </r>
  <r>
    <n v="820"/>
    <n v="216266"/>
    <s v="complete"/>
    <d v="2016-07-19T00:00:00"/>
    <s v="kcc_Buy 2 Frey Air Freshener &amp; Get 1 Kasual Body Spray Free"/>
    <n v="240"/>
    <n v="1"/>
    <n v="240"/>
    <n v="100151071"/>
    <x v="1"/>
    <n v="0"/>
    <x v="0"/>
    <d v="2016-07-19T00:00:00"/>
    <s v="Net"/>
    <n v="240"/>
    <n v="2016"/>
    <n v="7"/>
    <d v="2016-07-01T00:00:00"/>
    <d v="2024-07-16T00:00:00"/>
  </r>
  <r>
    <n v="163"/>
    <n v="214441"/>
    <s v="complete"/>
    <d v="2016-07-14T00:00:00"/>
    <s v="kcc_Buy 2 Frey Air Freshener &amp; Get 1 Kasual Body Spray Free"/>
    <n v="240"/>
    <n v="1"/>
    <n v="240"/>
    <n v="100149652"/>
    <x v="1"/>
    <n v="0"/>
    <x v="0"/>
    <d v="2016-07-14T00:00:00"/>
    <s v="Net"/>
    <n v="240"/>
    <n v="2016"/>
    <n v="7"/>
    <d v="2016-07-01T00:00:00"/>
    <d v="2024-07-16T00:00:00"/>
  </r>
  <r>
    <n v="163"/>
    <n v="214432"/>
    <s v="complete"/>
    <d v="2016-07-14T00:00:00"/>
    <s v="kcc_Buy 2 Frey Air Freshener &amp; Get 1 Kasual Body Spray Free"/>
    <n v="240"/>
    <n v="1"/>
    <n v="240"/>
    <n v="100149646"/>
    <x v="1"/>
    <n v="0"/>
    <x v="0"/>
    <d v="2016-07-14T00:00:00"/>
    <s v="Net"/>
    <n v="240"/>
    <n v="2016"/>
    <n v="7"/>
    <d v="2016-07-01T00:00:00"/>
    <d v="2024-07-16T00:00:00"/>
  </r>
  <r>
    <n v="820"/>
    <n v="214407"/>
    <s v="complete"/>
    <d v="2016-07-14T00:00:00"/>
    <s v="kcc_Buy 2 Frey Air Freshener &amp; Get 1 Kasual Body Spray Free"/>
    <n v="240"/>
    <n v="1"/>
    <n v="240"/>
    <n v="100149626"/>
    <x v="1"/>
    <n v="0"/>
    <x v="0"/>
    <d v="2016-07-14T00:00:00"/>
    <s v="Net"/>
    <n v="240"/>
    <n v="2016"/>
    <n v="7"/>
    <d v="2016-07-01T00:00:00"/>
    <d v="2024-07-16T00:00:00"/>
  </r>
  <r>
    <n v="43"/>
    <n v="213341"/>
    <s v="complete"/>
    <d v="2016-07-11T00:00:00"/>
    <s v="kcc_Buy 2 Frey Air Freshener &amp; Get 1 Kasual Body Spray Free"/>
    <n v="240"/>
    <n v="1"/>
    <n v="240"/>
    <n v="100148872"/>
    <x v="1"/>
    <n v="0"/>
    <x v="0"/>
    <d v="2016-07-11T00:00:00"/>
    <s v="Net"/>
    <n v="240"/>
    <n v="2016"/>
    <n v="7"/>
    <d v="2016-07-01T00:00:00"/>
    <d v="2024-07-16T00:00:00"/>
  </r>
  <r>
    <n v="163"/>
    <n v="214422"/>
    <s v="complete"/>
    <d v="2016-07-14T00:00:00"/>
    <s v="kcc_Buy 2 Frey Air Freshener &amp; Get 1 Kasual Body Spray Free"/>
    <n v="240"/>
    <n v="1"/>
    <n v="240"/>
    <n v="100149639"/>
    <x v="1"/>
    <n v="0"/>
    <x v="0"/>
    <d v="2016-07-14T00:00:00"/>
    <s v="Net"/>
    <n v="240"/>
    <n v="2016"/>
    <n v="7"/>
    <d v="2016-07-01T00:00:00"/>
    <d v="2024-07-16T00:00:00"/>
  </r>
  <r>
    <n v="909"/>
    <n v="216268"/>
    <s v="complete"/>
    <d v="2016-07-19T00:00:00"/>
    <s v="kcc_Buy 2 Frey Air Freshener &amp; Get 1 Kasual Body Spray Free"/>
    <n v="240"/>
    <n v="1"/>
    <n v="240"/>
    <n v="100151073"/>
    <x v="1"/>
    <n v="0"/>
    <x v="0"/>
    <d v="2016-07-19T00:00:00"/>
    <s v="Net"/>
    <n v="240"/>
    <n v="2016"/>
    <n v="7"/>
    <d v="2016-07-01T00:00:00"/>
    <d v="2024-07-16T00:00:00"/>
  </r>
  <r>
    <n v="163"/>
    <n v="214480"/>
    <s v="complete"/>
    <d v="2016-07-14T00:00:00"/>
    <s v="kcc_Buy 2 Frey Air Freshener &amp; Get 1 Kasual Body Spray Free"/>
    <n v="240"/>
    <n v="1"/>
    <n v="240"/>
    <n v="100149688"/>
    <x v="1"/>
    <n v="0"/>
    <x v="0"/>
    <d v="2016-07-14T00:00:00"/>
    <s v="Net"/>
    <n v="240"/>
    <n v="2016"/>
    <n v="7"/>
    <d v="2016-07-01T00:00:00"/>
    <d v="2024-07-16T00:00:00"/>
  </r>
  <r>
    <n v="163"/>
    <n v="214485"/>
    <s v="complete"/>
    <d v="2016-07-14T00:00:00"/>
    <s v="kcc_Buy 2 Frey Air Freshener &amp; Get 1 Kasual Body Spray Free"/>
    <n v="240"/>
    <n v="1"/>
    <n v="240"/>
    <n v="100149692"/>
    <x v="1"/>
    <n v="0"/>
    <x v="0"/>
    <d v="2016-07-14T00:00:00"/>
    <s v="Net"/>
    <n v="240"/>
    <n v="2016"/>
    <n v="7"/>
    <d v="2016-07-01T00:00:00"/>
    <d v="2024-07-16T00:00:00"/>
  </r>
  <r>
    <n v="163"/>
    <n v="214483"/>
    <s v="complete"/>
    <d v="2016-07-14T00:00:00"/>
    <s v="kcc_Buy 2 Frey Air Freshener &amp; Get 1 Kasual Body Spray Free"/>
    <n v="240"/>
    <n v="1"/>
    <n v="240"/>
    <n v="100149690"/>
    <x v="1"/>
    <n v="0"/>
    <x v="0"/>
    <d v="2016-07-14T00:00:00"/>
    <s v="Net"/>
    <n v="240"/>
    <n v="2016"/>
    <n v="7"/>
    <d v="2016-07-01T00:00:00"/>
    <d v="2024-07-16T00:00:00"/>
  </r>
  <r>
    <n v="163"/>
    <n v="214479"/>
    <s v="complete"/>
    <d v="2016-07-14T00:00:00"/>
    <s v="kcc_Buy 2 Frey Air Freshener &amp; Get 1 Kasual Body Spray Free"/>
    <n v="240"/>
    <n v="1"/>
    <n v="240"/>
    <n v="100149687"/>
    <x v="1"/>
    <n v="0"/>
    <x v="0"/>
    <d v="2016-07-14T00:00:00"/>
    <s v="Net"/>
    <n v="240"/>
    <n v="2016"/>
    <n v="7"/>
    <d v="2016-07-01T00:00:00"/>
    <d v="2024-07-16T00:00:00"/>
  </r>
  <r>
    <n v="163"/>
    <n v="214443"/>
    <s v="complete"/>
    <d v="2016-07-14T00:00:00"/>
    <s v="kcc_Buy 2 Frey Air Freshener &amp; Get 1 Kasual Body Spray Free"/>
    <n v="240"/>
    <n v="1"/>
    <n v="240"/>
    <n v="100149654"/>
    <x v="1"/>
    <n v="0"/>
    <x v="0"/>
    <d v="2016-07-14T00:00:00"/>
    <s v="Net"/>
    <n v="240"/>
    <n v="2016"/>
    <n v="7"/>
    <d v="2016-07-01T00:00:00"/>
    <d v="2024-07-16T00:00:00"/>
  </r>
  <r>
    <n v="163"/>
    <n v="214477"/>
    <s v="complete"/>
    <d v="2016-07-14T00:00:00"/>
    <s v="kcc_Buy 2 Frey Air Freshener &amp; Get 1 Kasual Body Spray Free"/>
    <n v="240"/>
    <n v="1"/>
    <n v="240"/>
    <n v="100149685"/>
    <x v="1"/>
    <n v="0"/>
    <x v="0"/>
    <d v="2016-07-14T00:00:00"/>
    <s v="Net"/>
    <n v="240"/>
    <n v="2016"/>
    <n v="7"/>
    <d v="2016-07-01T00:00:00"/>
    <d v="2024-07-16T00:00:00"/>
  </r>
  <r>
    <n v="163"/>
    <n v="214478"/>
    <s v="complete"/>
    <d v="2016-07-14T00:00:00"/>
    <s v="kcc_Buy 2 Frey Air Freshener &amp; Get 1 Kasual Body Spray Free"/>
    <n v="240"/>
    <n v="1"/>
    <n v="240"/>
    <n v="100149686"/>
    <x v="1"/>
    <n v="0"/>
    <x v="0"/>
    <d v="2016-07-14T00:00:00"/>
    <s v="Net"/>
    <n v="240"/>
    <n v="2016"/>
    <n v="7"/>
    <d v="2016-07-01T00:00:00"/>
    <d v="2024-07-16T00:00:00"/>
  </r>
  <r>
    <n v="820"/>
    <n v="214391"/>
    <s v="complete"/>
    <d v="2016-07-14T00:00:00"/>
    <s v="kcc_Buy 2 Frey Air Freshener &amp; Get 1 Kasual Body Spray Free"/>
    <n v="240"/>
    <n v="1"/>
    <n v="240"/>
    <n v="100149612"/>
    <x v="1"/>
    <n v="0"/>
    <x v="0"/>
    <d v="2016-07-14T00:00:00"/>
    <s v="Net"/>
    <n v="240"/>
    <n v="2016"/>
    <n v="7"/>
    <d v="2016-07-01T00:00:00"/>
    <d v="2024-07-16T00:00:00"/>
  </r>
  <r>
    <n v="43"/>
    <n v="211497"/>
    <s v="complete"/>
    <d v="2016-07-01T00:00:00"/>
    <s v="kcc_Buy 2 Frey Air Freshener &amp; Get 1 Kasual Body Spray Free"/>
    <n v="240"/>
    <n v="1"/>
    <n v="240"/>
    <n v="100147708"/>
    <x v="1"/>
    <n v="0"/>
    <x v="0"/>
    <d v="2016-07-01T00:00:00"/>
    <s v="Net"/>
    <n v="240"/>
    <n v="2016"/>
    <n v="7"/>
    <d v="2016-07-01T00:00:00"/>
    <d v="2024-07-16T00:00:00"/>
  </r>
  <r>
    <n v="137"/>
    <n v="214239"/>
    <s v="complete"/>
    <d v="2016-07-13T00:00:00"/>
    <s v="kcc_Buy 2 Frey Air Freshener &amp; Get 1 Kasual Body Spray Free"/>
    <n v="240"/>
    <n v="1"/>
    <n v="240"/>
    <n v="100149508"/>
    <x v="1"/>
    <n v="0"/>
    <x v="0"/>
    <d v="2016-07-13T00:00:00"/>
    <s v="Net"/>
    <n v="240"/>
    <n v="2016"/>
    <n v="7"/>
    <d v="2016-07-01T00:00:00"/>
    <d v="2024-07-16T00:00:00"/>
  </r>
  <r>
    <n v="137"/>
    <n v="214240"/>
    <s v="complete"/>
    <d v="2016-07-13T00:00:00"/>
    <s v="kcc_Buy 2 Frey Air Freshener &amp; Get 1 Kasual Body Spray Free"/>
    <n v="240"/>
    <n v="1"/>
    <n v="240"/>
    <n v="100149509"/>
    <x v="1"/>
    <n v="0"/>
    <x v="0"/>
    <d v="2016-07-13T00:00:00"/>
    <s v="Net"/>
    <n v="240"/>
    <n v="2016"/>
    <n v="7"/>
    <d v="2016-07-01T00:00:00"/>
    <d v="2024-07-16T00:00:00"/>
  </r>
  <r>
    <n v="137"/>
    <n v="214235"/>
    <s v="complete"/>
    <d v="2016-07-13T00:00:00"/>
    <s v="kcc_Buy 2 Frey Air Freshener &amp; Get 1 Kasual Body Spray Free"/>
    <n v="240"/>
    <n v="1"/>
    <n v="240"/>
    <n v="100149505"/>
    <x v="1"/>
    <n v="0"/>
    <x v="0"/>
    <d v="2016-07-13T00:00:00"/>
    <s v="Net"/>
    <n v="240"/>
    <n v="2016"/>
    <n v="7"/>
    <d v="2016-07-01T00:00:00"/>
    <d v="2024-07-16T00:00:00"/>
  </r>
  <r>
    <n v="137"/>
    <n v="214232"/>
    <s v="complete"/>
    <d v="2016-07-13T00:00:00"/>
    <s v="kcc_Buy 2 Frey Air Freshener &amp; Get 1 Kasual Body Spray Free"/>
    <n v="240"/>
    <n v="1"/>
    <n v="240"/>
    <n v="100149502"/>
    <x v="1"/>
    <n v="0"/>
    <x v="0"/>
    <d v="2016-07-13T00:00:00"/>
    <s v="Net"/>
    <n v="240"/>
    <n v="2016"/>
    <n v="7"/>
    <d v="2016-07-01T00:00:00"/>
    <d v="2024-07-16T00:00:00"/>
  </r>
  <r>
    <n v="137"/>
    <n v="214234"/>
    <s v="complete"/>
    <d v="2016-07-13T00:00:00"/>
    <s v="kcc_Buy 2 Frey Air Freshener &amp; Get 1 Kasual Body Spray Free"/>
    <n v="240"/>
    <n v="1"/>
    <n v="240"/>
    <n v="100149504"/>
    <x v="1"/>
    <n v="0"/>
    <x v="0"/>
    <d v="2016-07-13T00:00:00"/>
    <s v="Net"/>
    <n v="240"/>
    <n v="2016"/>
    <n v="7"/>
    <d v="2016-07-01T00:00:00"/>
    <d v="2024-07-16T00:00:00"/>
  </r>
  <r>
    <n v="43"/>
    <n v="211492"/>
    <s v="complete"/>
    <d v="2016-07-01T00:00:00"/>
    <s v="kcc_Buy 2 Frey Air Freshener &amp; Get 1 Kasual Body Spray Free"/>
    <n v="240"/>
    <n v="1"/>
    <n v="240"/>
    <n v="100147703"/>
    <x v="1"/>
    <n v="0"/>
    <x v="0"/>
    <d v="2016-07-01T00:00:00"/>
    <s v="Net"/>
    <n v="240"/>
    <n v="2016"/>
    <n v="7"/>
    <d v="2016-07-01T00:00:00"/>
    <d v="2024-07-16T00:00:00"/>
  </r>
  <r>
    <n v="137"/>
    <n v="214241"/>
    <s v="complete"/>
    <d v="2016-07-13T00:00:00"/>
    <s v="kcc_Buy 2 Frey Air Freshener &amp; Get 1 Kasual Body Spray Free"/>
    <n v="240"/>
    <n v="1"/>
    <n v="240"/>
    <n v="100149510"/>
    <x v="1"/>
    <n v="0"/>
    <x v="0"/>
    <d v="2016-07-13T00:00:00"/>
    <s v="Net"/>
    <n v="240"/>
    <n v="2016"/>
    <n v="7"/>
    <d v="2016-07-01T00:00:00"/>
    <d v="2024-07-16T00:00:00"/>
  </r>
  <r>
    <n v="820"/>
    <n v="214387"/>
    <s v="complete"/>
    <d v="2016-07-14T00:00:00"/>
    <s v="kcc_Buy 2 Frey Air Freshener &amp; Get 1 Kasual Body Spray Free"/>
    <n v="240"/>
    <n v="1"/>
    <n v="240"/>
    <n v="100149608"/>
    <x v="1"/>
    <n v="0"/>
    <x v="0"/>
    <d v="2016-07-14T00:00:00"/>
    <s v="Net"/>
    <n v="240"/>
    <n v="2016"/>
    <n v="7"/>
    <d v="2016-07-01T00:00:00"/>
    <d v="2024-07-16T00:00:00"/>
  </r>
  <r>
    <n v="820"/>
    <n v="214390"/>
    <s v="complete"/>
    <d v="2016-07-14T00:00:00"/>
    <s v="kcc_Buy 2 Frey Air Freshener &amp; Get 1 Kasual Body Spray Free"/>
    <n v="240"/>
    <n v="1"/>
    <n v="240"/>
    <n v="100149611"/>
    <x v="1"/>
    <n v="0"/>
    <x v="0"/>
    <d v="2016-07-14T00:00:00"/>
    <s v="Net"/>
    <n v="240"/>
    <n v="2016"/>
    <n v="7"/>
    <d v="2016-07-01T00:00:00"/>
    <d v="2024-07-16T00:00:00"/>
  </r>
  <r>
    <n v="909"/>
    <n v="216265"/>
    <s v="complete"/>
    <d v="2016-07-19T00:00:00"/>
    <s v="kcc_Buy 2 Frey Air Freshener &amp; Get 1 Kasual Body Spray Free"/>
    <n v="240"/>
    <n v="1"/>
    <n v="240"/>
    <n v="100151070"/>
    <x v="1"/>
    <n v="0"/>
    <x v="0"/>
    <d v="2016-07-19T00:00:00"/>
    <s v="Net"/>
    <n v="240"/>
    <n v="2016"/>
    <n v="7"/>
    <d v="2016-07-01T00:00:00"/>
    <d v="2024-07-16T00:00:00"/>
  </r>
  <r>
    <n v="1061"/>
    <n v="214336"/>
    <s v="complete"/>
    <d v="2016-07-14T00:00:00"/>
    <s v="kcc_Buy 2 Frey Air Freshener &amp; Get 1 Kasual Body Spray Free"/>
    <n v="240"/>
    <n v="1"/>
    <n v="240"/>
    <n v="100149569"/>
    <x v="1"/>
    <n v="0"/>
    <x v="0"/>
    <d v="2016-07-14T00:00:00"/>
    <s v="Net"/>
    <n v="240"/>
    <n v="2016"/>
    <n v="7"/>
    <d v="2016-07-01T00:00:00"/>
    <d v="2024-07-16T00:00:00"/>
  </r>
  <r>
    <n v="137"/>
    <n v="214242"/>
    <s v="complete"/>
    <d v="2016-07-13T00:00:00"/>
    <s v="kcc_Buy 2 Frey Air Freshener &amp; Get 1 Kasual Body Spray Free"/>
    <n v="240"/>
    <n v="1"/>
    <n v="240"/>
    <n v="100149511"/>
    <x v="1"/>
    <n v="0"/>
    <x v="0"/>
    <d v="2016-07-13T00:00:00"/>
    <s v="Net"/>
    <n v="240"/>
    <n v="2016"/>
    <n v="7"/>
    <d v="2016-07-01T00:00:00"/>
    <d v="2024-07-16T00:00:00"/>
  </r>
  <r>
    <n v="813"/>
    <n v="214260"/>
    <s v="complete"/>
    <d v="2016-07-13T00:00:00"/>
    <s v="kcc_Buy 2 Frey Air Freshener &amp; Get 1 Kasual Body Spray Free"/>
    <n v="240"/>
    <n v="1"/>
    <n v="240"/>
    <n v="100149522"/>
    <x v="1"/>
    <n v="0"/>
    <x v="0"/>
    <d v="2016-07-13T00:00:00"/>
    <s v="Net"/>
    <n v="240"/>
    <n v="2016"/>
    <n v="7"/>
    <d v="2016-07-01T00:00:00"/>
    <d v="2024-07-16T00:00:00"/>
  </r>
  <r>
    <n v="813"/>
    <n v="213443"/>
    <s v="complete"/>
    <d v="2016-07-11T00:00:00"/>
    <s v="kcc_Buy 2 Frey Air Freshener &amp; Get 1 Kasual Body Spray Free"/>
    <n v="240"/>
    <n v="1"/>
    <n v="240"/>
    <n v="100148935"/>
    <x v="1"/>
    <n v="0"/>
    <x v="0"/>
    <d v="2016-07-11T00:00:00"/>
    <s v="Net"/>
    <n v="240"/>
    <n v="2016"/>
    <n v="7"/>
    <d v="2016-07-01T00:00:00"/>
    <d v="2024-07-16T00:00:00"/>
  </r>
  <r>
    <n v="137"/>
    <n v="211607"/>
    <s v="complete"/>
    <d v="2016-07-01T00:00:00"/>
    <s v="kcc_Buy 2 Frey Air Freshener &amp; Get 1 Kasual Body Spray Free"/>
    <n v="240"/>
    <n v="1"/>
    <n v="240"/>
    <n v="100147800"/>
    <x v="1"/>
    <n v="0"/>
    <x v="0"/>
    <d v="2016-07-01T00:00:00"/>
    <s v="Net"/>
    <n v="240"/>
    <n v="2016"/>
    <n v="7"/>
    <d v="2016-07-01T00:00:00"/>
    <d v="2024-07-16T00:00:00"/>
  </r>
  <r>
    <n v="163"/>
    <n v="215426"/>
    <s v="complete"/>
    <d v="2016-07-16T00:00:00"/>
    <s v="kcc_Buy 2 Frey Air Freshener &amp; Get 1 Kasual Body Spray Free"/>
    <n v="240"/>
    <n v="1"/>
    <n v="240"/>
    <n v="100150444"/>
    <x v="1"/>
    <n v="0"/>
    <x v="0"/>
    <d v="2016-07-16T00:00:00"/>
    <s v="Net"/>
    <n v="240"/>
    <n v="2016"/>
    <n v="7"/>
    <d v="2016-07-01T00:00:00"/>
    <d v="2024-07-16T00:00:00"/>
  </r>
  <r>
    <n v="163"/>
    <n v="215425"/>
    <s v="complete"/>
    <d v="2016-07-16T00:00:00"/>
    <s v="kcc_Buy 2 Frey Air Freshener &amp; Get 1 Kasual Body Spray Free"/>
    <n v="240"/>
    <n v="1"/>
    <n v="240"/>
    <n v="100150443"/>
    <x v="1"/>
    <n v="0"/>
    <x v="0"/>
    <d v="2016-07-16T00:00:00"/>
    <s v="Net"/>
    <n v="240"/>
    <n v="2016"/>
    <n v="7"/>
    <d v="2016-07-01T00:00:00"/>
    <d v="2024-07-16T00:00:00"/>
  </r>
  <r>
    <n v="137"/>
    <n v="211606"/>
    <s v="complete"/>
    <d v="2016-07-01T00:00:00"/>
    <s v="kcc_Buy 2 Frey Air Freshener &amp; Get 1 Kasual Body Spray Free"/>
    <n v="240"/>
    <n v="1"/>
    <n v="240"/>
    <n v="100147799"/>
    <x v="1"/>
    <n v="0"/>
    <x v="0"/>
    <d v="2016-07-01T00:00:00"/>
    <s v="Net"/>
    <n v="240"/>
    <n v="2016"/>
    <n v="7"/>
    <d v="2016-07-01T00:00:00"/>
    <d v="2024-07-16T00:00:00"/>
  </r>
  <r>
    <n v="137"/>
    <n v="211604"/>
    <s v="complete"/>
    <d v="2016-07-01T00:00:00"/>
    <s v="kcc_Buy 2 Frey Air Freshener &amp; Get 1 Kasual Body Spray Free"/>
    <n v="240"/>
    <n v="1"/>
    <n v="240"/>
    <n v="100147797"/>
    <x v="1"/>
    <n v="0"/>
    <x v="0"/>
    <d v="2016-07-01T00:00:00"/>
    <s v="Net"/>
    <n v="240"/>
    <n v="2016"/>
    <n v="7"/>
    <d v="2016-07-01T00:00:00"/>
    <d v="2024-07-16T00:00:00"/>
  </r>
  <r>
    <n v="137"/>
    <n v="211605"/>
    <s v="complete"/>
    <d v="2016-07-01T00:00:00"/>
    <s v="kcc_Buy 2 Frey Air Freshener &amp; Get 1 Kasual Body Spray Free"/>
    <n v="240"/>
    <n v="1"/>
    <n v="240"/>
    <n v="100147798"/>
    <x v="1"/>
    <n v="0"/>
    <x v="0"/>
    <d v="2016-07-01T00:00:00"/>
    <s v="Net"/>
    <n v="240"/>
    <n v="2016"/>
    <n v="7"/>
    <d v="2016-07-01T00:00:00"/>
    <d v="2024-07-16T00:00:00"/>
  </r>
  <r>
    <n v="813"/>
    <n v="215431"/>
    <s v="complete"/>
    <d v="2016-07-16T00:00:00"/>
    <s v="kcc_Buy 2 Frey Air Freshener &amp; Get 1 Kasual Body Spray Free"/>
    <n v="240"/>
    <n v="1"/>
    <n v="240"/>
    <n v="100150449"/>
    <x v="1"/>
    <n v="0"/>
    <x v="0"/>
    <d v="2016-07-16T00:00:00"/>
    <s v="Net"/>
    <n v="240"/>
    <n v="2016"/>
    <n v="7"/>
    <d v="2016-07-01T00:00:00"/>
    <d v="2024-07-16T00:00:00"/>
  </r>
  <r>
    <n v="137"/>
    <n v="211611"/>
    <s v="complete"/>
    <d v="2016-07-01T00:00:00"/>
    <s v="kcc_Buy 2 Frey Air Freshener &amp; Get 1 Kasual Body Spray Free"/>
    <n v="240"/>
    <n v="1"/>
    <n v="240"/>
    <n v="100147803"/>
    <x v="1"/>
    <n v="0"/>
    <x v="0"/>
    <d v="2016-07-01T00:00:00"/>
    <s v="Net"/>
    <n v="240"/>
    <n v="2016"/>
    <n v="7"/>
    <d v="2016-07-01T00:00:00"/>
    <d v="2024-07-16T00:00:00"/>
  </r>
  <r>
    <n v="627"/>
    <n v="212956"/>
    <s v="complete"/>
    <d v="2016-07-08T00:00:00"/>
    <s v="kcc_Buy 2 Frey Air Freshener &amp; Get 1 Kasual Body Spray Free"/>
    <n v="240"/>
    <n v="1"/>
    <n v="240"/>
    <n v="100148637"/>
    <x v="1"/>
    <n v="0"/>
    <x v="0"/>
    <d v="2016-07-08T00:00:00"/>
    <s v="Net"/>
    <n v="240"/>
    <n v="2016"/>
    <n v="7"/>
    <d v="2016-07-01T00:00:00"/>
    <d v="2024-07-16T00:00:00"/>
  </r>
  <r>
    <n v="820"/>
    <n v="215378"/>
    <s v="complete"/>
    <d v="2016-07-16T00:00:00"/>
    <s v="kcc_Buy 2 Frey Air Freshener &amp; Get 1 Kasual Body Spray Free"/>
    <n v="240"/>
    <n v="1"/>
    <n v="240"/>
    <n v="100150405"/>
    <x v="1"/>
    <n v="0"/>
    <x v="0"/>
    <d v="2016-07-16T00:00:00"/>
    <s v="Net"/>
    <n v="240"/>
    <n v="2016"/>
    <n v="7"/>
    <d v="2016-07-01T00:00:00"/>
    <d v="2024-07-16T00:00:00"/>
  </r>
  <r>
    <n v="43"/>
    <n v="211665"/>
    <s v="complete"/>
    <d v="2016-07-01T00:00:00"/>
    <s v="kcc_Cool Pocket Perfume"/>
    <n v="120"/>
    <n v="1"/>
    <n v="240"/>
    <n v="100147844"/>
    <x v="1"/>
    <n v="0"/>
    <x v="0"/>
    <d v="2016-07-01T00:00:00"/>
    <s v="Net"/>
    <n v="120"/>
    <n v="2016"/>
    <n v="7"/>
    <d v="2016-07-01T00:00:00"/>
    <d v="2024-07-16T00:00:00"/>
  </r>
  <r>
    <n v="163"/>
    <n v="214511"/>
    <s v="complete"/>
    <d v="2016-07-14T00:00:00"/>
    <s v="kcc_Buy 2 Frey Air Freshener &amp; Get 1 Kasual Body Spray Free"/>
    <n v="240"/>
    <n v="1"/>
    <n v="240"/>
    <n v="100149717"/>
    <x v="1"/>
    <n v="0"/>
    <x v="0"/>
    <d v="2016-07-14T00:00:00"/>
    <s v="Net"/>
    <n v="240"/>
    <n v="2016"/>
    <n v="7"/>
    <d v="2016-07-01T00:00:00"/>
    <d v="2024-07-16T00:00:00"/>
  </r>
  <r>
    <n v="114"/>
    <n v="216280"/>
    <s v="complete"/>
    <d v="2016-07-19T00:00:00"/>
    <s v="kcc_Buy 2 Frey Air Freshener &amp; Get 1 Kasual Body Spray Free"/>
    <n v="240"/>
    <n v="1"/>
    <n v="240"/>
    <n v="100151082"/>
    <x v="1"/>
    <n v="0"/>
    <x v="0"/>
    <d v="2016-07-19T00:00:00"/>
    <s v="Net"/>
    <n v="240"/>
    <n v="2016"/>
    <n v="7"/>
    <d v="2016-07-01T00:00:00"/>
    <d v="2024-07-16T00:00:00"/>
  </r>
  <r>
    <n v="163"/>
    <n v="214507"/>
    <s v="complete"/>
    <d v="2016-07-14T00:00:00"/>
    <s v="kcc_Buy 2 Frey Air Freshener &amp; Get 1 Kasual Body Spray Free"/>
    <n v="240"/>
    <n v="1"/>
    <n v="240"/>
    <n v="100149713"/>
    <x v="1"/>
    <n v="0"/>
    <x v="0"/>
    <d v="2016-07-14T00:00:00"/>
    <s v="Net"/>
    <n v="240"/>
    <n v="2016"/>
    <n v="7"/>
    <d v="2016-07-01T00:00:00"/>
    <d v="2024-07-16T00:00:00"/>
  </r>
  <r>
    <n v="163"/>
    <n v="214509"/>
    <s v="complete"/>
    <d v="2016-07-14T00:00:00"/>
    <s v="kcc_Buy 2 Frey Air Freshener &amp; Get 1 Kasual Body Spray Free"/>
    <n v="240"/>
    <n v="1"/>
    <n v="240"/>
    <n v="100149715"/>
    <x v="1"/>
    <n v="0"/>
    <x v="0"/>
    <d v="2016-07-14T00:00:00"/>
    <s v="Net"/>
    <n v="240"/>
    <n v="2016"/>
    <n v="7"/>
    <d v="2016-07-01T00:00:00"/>
    <d v="2024-07-16T00:00:00"/>
  </r>
  <r>
    <n v="43"/>
    <n v="211566"/>
    <s v="complete"/>
    <d v="2016-07-01T00:00:00"/>
    <s v="kcc_Buy 2 Frey Air Freshener &amp; Get 1 Kasual Body Spray Free"/>
    <n v="240"/>
    <n v="1"/>
    <n v="240"/>
    <n v="100147770"/>
    <x v="1"/>
    <n v="0"/>
    <x v="0"/>
    <d v="2016-07-01T00:00:00"/>
    <s v="Net"/>
    <n v="240"/>
    <n v="2016"/>
    <n v="7"/>
    <d v="2016-07-01T00:00:00"/>
    <d v="2024-07-16T00:00:00"/>
  </r>
  <r>
    <n v="43"/>
    <n v="211563"/>
    <s v="complete"/>
    <d v="2016-07-01T00:00:00"/>
    <s v="kcc_Buy 2 Frey Air Freshener &amp; Get 1 Kasual Body Spray Free"/>
    <n v="240"/>
    <n v="1"/>
    <n v="240"/>
    <n v="100147767"/>
    <x v="1"/>
    <n v="0"/>
    <x v="0"/>
    <d v="2016-07-01T00:00:00"/>
    <s v="Net"/>
    <n v="240"/>
    <n v="2016"/>
    <n v="7"/>
    <d v="2016-07-01T00:00:00"/>
    <d v="2024-07-16T00:00:00"/>
  </r>
  <r>
    <n v="820"/>
    <n v="215451"/>
    <s v="complete"/>
    <d v="2016-07-16T00:00:00"/>
    <s v="kcc_Buy 2 Frey Air Freshener &amp; Get 1 Kasual Body Spray Free"/>
    <n v="240"/>
    <n v="1"/>
    <n v="240"/>
    <n v="100150465"/>
    <x v="1"/>
    <n v="0"/>
    <x v="0"/>
    <d v="2016-07-16T00:00:00"/>
    <s v="Net"/>
    <n v="240"/>
    <n v="2016"/>
    <n v="7"/>
    <d v="2016-07-01T00:00:00"/>
    <d v="2024-07-16T00:00:00"/>
  </r>
  <r>
    <n v="163"/>
    <n v="214489"/>
    <s v="complete"/>
    <d v="2016-07-14T00:00:00"/>
    <s v="kcc_Buy 2 Frey Air Freshener &amp; Get 1 Kasual Body Spray Free"/>
    <n v="240"/>
    <n v="1"/>
    <n v="240"/>
    <n v="100149696"/>
    <x v="1"/>
    <n v="0"/>
    <x v="0"/>
    <d v="2016-07-14T00:00:00"/>
    <s v="Net"/>
    <n v="240"/>
    <n v="2016"/>
    <n v="7"/>
    <d v="2016-07-01T00:00:00"/>
    <d v="2024-07-16T00:00:00"/>
  </r>
  <r>
    <n v="820"/>
    <n v="215459"/>
    <s v="complete"/>
    <d v="2016-07-16T00:00:00"/>
    <s v="kcc_Buy 2 Frey Air Freshener &amp; Get 1 Kasual Body Spray Free"/>
    <n v="240"/>
    <n v="1"/>
    <n v="240"/>
    <n v="100150472"/>
    <x v="1"/>
    <n v="0"/>
    <x v="0"/>
    <d v="2016-07-16T00:00:00"/>
    <s v="Net"/>
    <n v="240"/>
    <n v="2016"/>
    <n v="7"/>
    <d v="2016-07-01T00:00:00"/>
    <d v="2024-07-16T00:00:00"/>
  </r>
  <r>
    <n v="775"/>
    <n v="213309"/>
    <s v="complete"/>
    <d v="2016-07-10T00:00:00"/>
    <s v="kcc_Buy 2 Frey Air Freshener &amp; Get 1 Kasual Body Spray Free"/>
    <n v="240"/>
    <n v="1"/>
    <n v="240"/>
    <n v="100148849"/>
    <x v="1"/>
    <n v="0"/>
    <x v="0"/>
    <d v="2016-07-10T00:00:00"/>
    <s v="Net"/>
    <n v="240"/>
    <n v="2016"/>
    <n v="7"/>
    <d v="2016-07-01T00:00:00"/>
    <d v="2024-07-16T00:00:00"/>
  </r>
  <r>
    <n v="163"/>
    <n v="214486"/>
    <s v="complete"/>
    <d v="2016-07-14T00:00:00"/>
    <s v="kcc_Buy 2 Frey Air Freshener &amp; Get 1 Kasual Body Spray Free"/>
    <n v="240"/>
    <n v="1"/>
    <n v="240"/>
    <n v="100149693"/>
    <x v="1"/>
    <n v="0"/>
    <x v="0"/>
    <d v="2016-07-14T00:00:00"/>
    <s v="Net"/>
    <n v="240"/>
    <n v="2016"/>
    <n v="7"/>
    <d v="2016-07-01T00:00:00"/>
    <d v="2024-07-16T00:00:00"/>
  </r>
  <r>
    <n v="137"/>
    <n v="211599"/>
    <s v="complete"/>
    <d v="2016-07-01T00:00:00"/>
    <s v="kcc_Buy 2 Frey Air Freshener &amp; Get 1 Kasual Body Spray Free"/>
    <n v="240"/>
    <n v="1"/>
    <n v="240"/>
    <n v="100147792"/>
    <x v="1"/>
    <n v="0"/>
    <x v="0"/>
    <d v="2016-07-01T00:00:00"/>
    <s v="Net"/>
    <n v="240"/>
    <n v="2016"/>
    <n v="7"/>
    <d v="2016-07-01T00:00:00"/>
    <d v="2024-07-16T00:00:00"/>
  </r>
  <r>
    <n v="137"/>
    <n v="211602"/>
    <s v="complete"/>
    <d v="2016-07-01T00:00:00"/>
    <s v="kcc_Buy 2 Frey Air Freshener &amp; Get 1 Kasual Body Spray Free"/>
    <n v="240"/>
    <n v="1"/>
    <n v="240"/>
    <n v="100147795"/>
    <x v="1"/>
    <n v="0"/>
    <x v="0"/>
    <d v="2016-07-01T00:00:00"/>
    <s v="Net"/>
    <n v="240"/>
    <n v="2016"/>
    <n v="7"/>
    <d v="2016-07-01T00:00:00"/>
    <d v="2024-07-16T00:00:00"/>
  </r>
  <r>
    <n v="43"/>
    <n v="211601"/>
    <s v="complete"/>
    <d v="2016-07-01T00:00:00"/>
    <s v="kcc_Buy 2 Frey Air Freshener &amp; Get 1 Kasual Body Spray Free"/>
    <n v="240"/>
    <n v="1"/>
    <n v="240"/>
    <n v="100147794"/>
    <x v="1"/>
    <n v="0"/>
    <x v="0"/>
    <d v="2016-07-01T00:00:00"/>
    <s v="Net"/>
    <n v="240"/>
    <n v="2016"/>
    <n v="7"/>
    <d v="2016-07-01T00:00:00"/>
    <d v="2024-07-16T00:00:00"/>
  </r>
  <r>
    <n v="137"/>
    <n v="211603"/>
    <s v="complete"/>
    <d v="2016-07-01T00:00:00"/>
    <s v="kcc_Buy 2 Frey Air Freshener &amp; Get 1 Kasual Body Spray Free"/>
    <n v="240"/>
    <n v="1"/>
    <n v="240"/>
    <n v="100147796"/>
    <x v="1"/>
    <n v="0"/>
    <x v="0"/>
    <d v="2016-07-01T00:00:00"/>
    <s v="Net"/>
    <n v="240"/>
    <n v="2016"/>
    <n v="7"/>
    <d v="2016-07-01T00:00:00"/>
    <d v="2024-07-16T00:00:00"/>
  </r>
  <r>
    <n v="1337"/>
    <n v="215578"/>
    <s v="complete"/>
    <d v="2016-07-17T00:00:00"/>
    <s v="kcc_effect"/>
    <n v="99"/>
    <n v="1"/>
    <n v="219"/>
    <n v="100150554"/>
    <x v="1"/>
    <n v="0"/>
    <x v="0"/>
    <d v="2016-07-17T00:00:00"/>
    <s v="Net"/>
    <n v="99"/>
    <n v="2016"/>
    <n v="7"/>
    <d v="2016-07-01T00:00:00"/>
    <d v="2024-07-16T00:00:00"/>
  </r>
  <r>
    <n v="1251"/>
    <n v="215273"/>
    <s v="complete"/>
    <d v="2016-07-16T00:00:00"/>
    <s v="kcc_Cool Pocket Perfume"/>
    <n v="120"/>
    <n v="1"/>
    <n v="219"/>
    <n v="100150323"/>
    <x v="1"/>
    <n v="0"/>
    <x v="0"/>
    <d v="2016-07-16T00:00:00"/>
    <s v="Net"/>
    <n v="120"/>
    <n v="2016"/>
    <n v="7"/>
    <d v="2016-07-01T00:00:00"/>
    <d v="2024-07-16T00:00:00"/>
  </r>
  <r>
    <n v="1251"/>
    <n v="215272"/>
    <s v="complete"/>
    <d v="2016-07-16T00:00:00"/>
    <s v="kcc_blaze"/>
    <n v="99"/>
    <n v="1"/>
    <n v="219"/>
    <n v="100150323"/>
    <x v="1"/>
    <n v="0"/>
    <x v="0"/>
    <d v="2016-07-16T00:00:00"/>
    <s v="Net"/>
    <n v="99"/>
    <n v="2016"/>
    <n v="7"/>
    <d v="2016-07-01T00:00:00"/>
    <d v="2024-07-16T00:00:00"/>
  </r>
  <r>
    <n v="1337"/>
    <n v="215577"/>
    <s v="complete"/>
    <d v="2016-07-17T00:00:00"/>
    <s v="kcc_Cool Pocket Perfume"/>
    <n v="120"/>
    <n v="1"/>
    <n v="219"/>
    <n v="100150554"/>
    <x v="1"/>
    <n v="0"/>
    <x v="0"/>
    <d v="2016-07-17T00:00:00"/>
    <s v="Net"/>
    <n v="120"/>
    <n v="2016"/>
    <n v="7"/>
    <d v="2016-07-01T00:00:00"/>
    <d v="2024-07-16T00:00:00"/>
  </r>
  <r>
    <n v="735"/>
    <n v="213226"/>
    <s v="complete"/>
    <d v="2016-07-10T00:00:00"/>
    <s v="CK_530-Boxer-Large"/>
    <n v="217"/>
    <n v="1"/>
    <n v="217"/>
    <n v="100148787"/>
    <x v="0"/>
    <n v="0"/>
    <x v="0"/>
    <d v="2016-07-10T00:00:00"/>
    <s v="Net"/>
    <n v="217"/>
    <n v="2016"/>
    <n v="7"/>
    <d v="2016-07-01T00:00:00"/>
    <d v="2024-07-16T00:00:00"/>
  </r>
  <r>
    <n v="500"/>
    <n v="212594"/>
    <s v="complete"/>
    <d v="2016-07-05T00:00:00"/>
    <s v="Hstyle_HW-2016159"/>
    <n v="405"/>
    <n v="1"/>
    <n v="205"/>
    <n v="100148408"/>
    <x v="1"/>
    <n v="200"/>
    <x v="0"/>
    <d v="2016-07-05T00:00:00"/>
    <s v="Net"/>
    <n v="405"/>
    <n v="2016"/>
    <n v="7"/>
    <d v="2016-07-01T00:00:00"/>
    <d v="2024-07-16T00:00:00"/>
  </r>
  <r>
    <n v="314"/>
    <n v="212093"/>
    <s v="complete"/>
    <d v="2016-07-03T00:00:00"/>
    <s v="CK_530-Vest-XLarge"/>
    <n v="203"/>
    <n v="1"/>
    <n v="203"/>
    <n v="100148100"/>
    <x v="0"/>
    <n v="0"/>
    <x v="0"/>
    <d v="2016-07-03T00:00:00"/>
    <s v="Net"/>
    <n v="203"/>
    <n v="2016"/>
    <n v="7"/>
    <d v="2016-07-01T00:00:00"/>
    <d v="2024-07-16T00:00:00"/>
  </r>
  <r>
    <n v="500"/>
    <n v="212593"/>
    <s v="complete"/>
    <d v="2016-07-05T00:00:00"/>
    <s v="Hstyle_HW-2016150"/>
    <n v="500"/>
    <n v="1"/>
    <n v="200"/>
    <n v="100148407"/>
    <x v="1"/>
    <n v="300"/>
    <x v="0"/>
    <d v="2016-07-05T00:00:00"/>
    <s v="Net"/>
    <n v="500"/>
    <n v="2016"/>
    <n v="7"/>
    <d v="2016-07-01T00:00:00"/>
    <d v="2024-07-16T00:00:00"/>
  </r>
  <r>
    <n v="491"/>
    <n v="212569"/>
    <s v="complete"/>
    <d v="2016-07-04T00:00:00"/>
    <s v="Ctees_Paris Keychain"/>
    <n v="325"/>
    <n v="1"/>
    <n v="200"/>
    <n v="100148388"/>
    <x v="0"/>
    <n v="0"/>
    <x v="0"/>
    <d v="2016-07-04T00:00:00"/>
    <s v="Net"/>
    <n v="325"/>
    <n v="2016"/>
    <n v="7"/>
    <d v="2016-07-01T00:00:00"/>
    <d v="2024-07-16T00:00:00"/>
  </r>
  <r>
    <n v="163"/>
    <n v="216582"/>
    <s v="complete"/>
    <d v="2016-07-20T00:00:00"/>
    <s v="Emo_HST-28676-L"/>
    <n v="199"/>
    <n v="1"/>
    <n v="199"/>
    <n v="100151310"/>
    <x v="0"/>
    <n v="0"/>
    <x v="0"/>
    <d v="2016-07-20T00:00:00"/>
    <s v="Net"/>
    <n v="199"/>
    <n v="2016"/>
    <n v="7"/>
    <d v="2016-07-01T00:00:00"/>
    <d v="2024-07-16T00:00:00"/>
  </r>
  <r>
    <n v="1582"/>
    <n v="216750"/>
    <s v="complete"/>
    <d v="2016-07-20T00:00:00"/>
    <s v="Emo_HST-28676-L"/>
    <n v="199"/>
    <n v="1"/>
    <n v="199"/>
    <n v="100151439"/>
    <x v="0"/>
    <n v="0"/>
    <x v="0"/>
    <d v="2016-07-20T00:00:00"/>
    <s v="Net"/>
    <n v="199"/>
    <n v="2016"/>
    <n v="7"/>
    <d v="2016-07-01T00:00:00"/>
    <d v="2024-07-16T00:00:00"/>
  </r>
  <r>
    <n v="163"/>
    <n v="216503"/>
    <s v="complete"/>
    <d v="2016-07-20T00:00:00"/>
    <s v="Emo_HST-28676-L"/>
    <n v="199"/>
    <n v="1"/>
    <n v="199"/>
    <n v="100151246"/>
    <x v="0"/>
    <n v="0"/>
    <x v="0"/>
    <d v="2016-07-20T00:00:00"/>
    <s v="Net"/>
    <n v="199"/>
    <n v="2016"/>
    <n v="7"/>
    <d v="2016-07-01T00:00:00"/>
    <d v="2024-07-16T00:00:00"/>
  </r>
  <r>
    <n v="163"/>
    <n v="216493"/>
    <s v="complete"/>
    <d v="2016-07-20T00:00:00"/>
    <s v="Emo_HST-28676-L"/>
    <n v="199"/>
    <n v="1"/>
    <n v="199"/>
    <n v="100151239"/>
    <x v="0"/>
    <n v="0"/>
    <x v="0"/>
    <d v="2016-07-20T00:00:00"/>
    <s v="Net"/>
    <n v="199"/>
    <n v="2016"/>
    <n v="7"/>
    <d v="2016-07-01T00:00:00"/>
    <d v="2024-07-16T00:00:00"/>
  </r>
  <r>
    <n v="163"/>
    <n v="216495"/>
    <s v="complete"/>
    <d v="2016-07-20T00:00:00"/>
    <s v="Emo_HST-28676-XL"/>
    <n v="199"/>
    <n v="1"/>
    <n v="199"/>
    <n v="100151240"/>
    <x v="0"/>
    <n v="0"/>
    <x v="0"/>
    <d v="2016-07-20T00:00:00"/>
    <s v="Net"/>
    <n v="199"/>
    <n v="2016"/>
    <n v="7"/>
    <d v="2016-07-01T00:00:00"/>
    <d v="2024-07-16T00:00:00"/>
  </r>
  <r>
    <n v="42"/>
    <n v="216290"/>
    <s v="complete"/>
    <d v="2016-07-19T00:00:00"/>
    <s v="Emo_HST-28676-L"/>
    <n v="199"/>
    <n v="1"/>
    <n v="199"/>
    <n v="100151091"/>
    <x v="0"/>
    <n v="0"/>
    <x v="3"/>
    <d v="2016-07-19T00:00:00"/>
    <s v="Net"/>
    <n v="199"/>
    <n v="2016"/>
    <n v="7"/>
    <d v="2016-07-01T00:00:00"/>
    <d v="2024-07-16T00:00:00"/>
  </r>
  <r>
    <n v="500"/>
    <n v="212592"/>
    <s v="complete"/>
    <d v="2016-07-05T00:00:00"/>
    <s v="J&amp;J_JJR-4"/>
    <n v="149"/>
    <n v="1"/>
    <n v="199"/>
    <n v="100148406"/>
    <x v="2"/>
    <n v="74.69"/>
    <x v="0"/>
    <d v="2016-07-05T00:00:00"/>
    <s v="Net"/>
    <n v="149"/>
    <n v="2016"/>
    <n v="7"/>
    <d v="2016-07-01T00:00:00"/>
    <d v="2024-07-16T00:00:00"/>
  </r>
  <r>
    <n v="500"/>
    <n v="212591"/>
    <s v="complete"/>
    <d v="2016-07-05T00:00:00"/>
    <s v="J&amp;J_JJCM-003"/>
    <n v="250"/>
    <n v="1"/>
    <n v="199"/>
    <n v="100148406"/>
    <x v="2"/>
    <n v="125.31"/>
    <x v="0"/>
    <d v="2016-07-05T00:00:00"/>
    <s v="Net"/>
    <n v="250"/>
    <n v="2016"/>
    <n v="7"/>
    <d v="2016-07-01T00:00:00"/>
    <d v="2024-07-16T00:00:00"/>
  </r>
  <r>
    <n v="806"/>
    <n v="215387"/>
    <s v="complete"/>
    <d v="2016-07-16T00:00:00"/>
    <s v="Emo_HST-28676-L"/>
    <n v="199"/>
    <n v="1"/>
    <n v="199"/>
    <n v="100150412"/>
    <x v="0"/>
    <n v="0"/>
    <x v="0"/>
    <d v="2016-07-16T00:00:00"/>
    <s v="Net"/>
    <n v="199"/>
    <n v="2016"/>
    <n v="7"/>
    <d v="2016-07-01T00:00:00"/>
    <d v="2024-07-16T00:00:00"/>
  </r>
  <r>
    <n v="163"/>
    <n v="215763"/>
    <s v="complete"/>
    <d v="2016-07-18T00:00:00"/>
    <s v="Emo_HST-28676-L"/>
    <n v="199"/>
    <n v="1"/>
    <n v="199"/>
    <n v="100150684"/>
    <x v="0"/>
    <n v="0"/>
    <x v="0"/>
    <d v="2016-07-18T00:00:00"/>
    <s v="Net"/>
    <n v="199"/>
    <n v="2016"/>
    <n v="7"/>
    <d v="2016-07-01T00:00:00"/>
    <d v="2024-07-16T00:00:00"/>
  </r>
  <r>
    <n v="806"/>
    <n v="215375"/>
    <s v="complete"/>
    <d v="2016-07-16T00:00:00"/>
    <s v="Emo_HST-28676-L"/>
    <n v="199"/>
    <n v="1"/>
    <n v="199"/>
    <n v="100150403"/>
    <x v="0"/>
    <n v="0"/>
    <x v="0"/>
    <d v="2016-07-16T00:00:00"/>
    <s v="Net"/>
    <n v="199"/>
    <n v="2016"/>
    <n v="7"/>
    <d v="2016-07-01T00:00:00"/>
    <d v="2024-07-16T00:00:00"/>
  </r>
  <r>
    <n v="163"/>
    <n v="215772"/>
    <s v="complete"/>
    <d v="2016-07-18T00:00:00"/>
    <s v="Emo_HST-28676-L"/>
    <n v="199"/>
    <n v="1"/>
    <n v="199"/>
    <n v="100150689"/>
    <x v="0"/>
    <n v="0"/>
    <x v="0"/>
    <d v="2016-07-18T00:00:00"/>
    <s v="Net"/>
    <n v="199"/>
    <n v="2016"/>
    <n v="7"/>
    <d v="2016-07-01T00:00:00"/>
    <d v="2024-07-16T00:00:00"/>
  </r>
  <r>
    <n v="163"/>
    <n v="215770"/>
    <s v="complete"/>
    <d v="2016-07-18T00:00:00"/>
    <s v="Emo_HST-28676-XL"/>
    <n v="199"/>
    <n v="1"/>
    <n v="199"/>
    <n v="100150688"/>
    <x v="0"/>
    <n v="0"/>
    <x v="0"/>
    <d v="2016-07-18T00:00:00"/>
    <s v="Net"/>
    <n v="199"/>
    <n v="2016"/>
    <n v="7"/>
    <d v="2016-07-01T00:00:00"/>
    <d v="2024-07-16T00:00:00"/>
  </r>
  <r>
    <n v="163"/>
    <n v="215749"/>
    <s v="complete"/>
    <d v="2016-07-18T00:00:00"/>
    <s v="Emo_HST-28676-L"/>
    <n v="199"/>
    <n v="1"/>
    <n v="199"/>
    <n v="100150674"/>
    <x v="0"/>
    <n v="0"/>
    <x v="0"/>
    <d v="2016-07-18T00:00:00"/>
    <s v="Net"/>
    <n v="199"/>
    <n v="2016"/>
    <n v="7"/>
    <d v="2016-07-01T00:00:00"/>
    <d v="2024-07-16T00:00:00"/>
  </r>
  <r>
    <n v="163"/>
    <n v="215754"/>
    <s v="complete"/>
    <d v="2016-07-18T00:00:00"/>
    <s v="Emo_HST-28676-L"/>
    <n v="199"/>
    <n v="1"/>
    <n v="199"/>
    <n v="100150676"/>
    <x v="0"/>
    <n v="0"/>
    <x v="0"/>
    <d v="2016-07-18T00:00:00"/>
    <s v="Net"/>
    <n v="199"/>
    <n v="2016"/>
    <n v="7"/>
    <d v="2016-07-01T00:00:00"/>
    <d v="2024-07-16T00:00:00"/>
  </r>
  <r>
    <n v="806"/>
    <n v="215828"/>
    <s v="complete"/>
    <d v="2016-07-18T00:00:00"/>
    <s v="Emo_HST-28676-L"/>
    <n v="199"/>
    <n v="1"/>
    <n v="199"/>
    <n v="100150734"/>
    <x v="0"/>
    <n v="0"/>
    <x v="0"/>
    <d v="2016-07-18T00:00:00"/>
    <s v="Net"/>
    <n v="199"/>
    <n v="2016"/>
    <n v="7"/>
    <d v="2016-07-01T00:00:00"/>
    <d v="2024-07-16T00:00:00"/>
  </r>
  <r>
    <n v="1584"/>
    <n v="216766"/>
    <s v="complete"/>
    <d v="2016-07-20T00:00:00"/>
    <s v="Emo_HST-28676-L"/>
    <n v="199"/>
    <n v="1"/>
    <n v="199"/>
    <n v="100151449"/>
    <x v="0"/>
    <n v="0"/>
    <x v="0"/>
    <d v="2016-07-20T00:00:00"/>
    <s v="Net"/>
    <n v="199"/>
    <n v="2016"/>
    <n v="7"/>
    <d v="2016-07-01T00:00:00"/>
    <d v="2024-07-16T00:00:00"/>
  </r>
  <r>
    <n v="1414"/>
    <n v="215863"/>
    <s v="complete"/>
    <d v="2016-07-18T00:00:00"/>
    <s v="kcc_effect"/>
    <n v="99"/>
    <n v="1"/>
    <n v="198"/>
    <n v="100150758"/>
    <x v="1"/>
    <n v="0"/>
    <x v="0"/>
    <d v="2016-07-18T00:00:00"/>
    <s v="Net"/>
    <n v="99"/>
    <n v="2016"/>
    <n v="7"/>
    <d v="2016-07-01T00:00:00"/>
    <d v="2024-07-16T00:00:00"/>
  </r>
  <r>
    <n v="1414"/>
    <n v="215862"/>
    <s v="complete"/>
    <d v="2016-07-18T00:00:00"/>
    <s v="kcc_blaze"/>
    <n v="99"/>
    <n v="1"/>
    <n v="198"/>
    <n v="100150758"/>
    <x v="1"/>
    <n v="0"/>
    <x v="0"/>
    <d v="2016-07-18T00:00:00"/>
    <s v="Net"/>
    <n v="99"/>
    <n v="2016"/>
    <n v="7"/>
    <d v="2016-07-01T00:00:00"/>
    <d v="2024-07-16T00:00:00"/>
  </r>
  <r>
    <n v="1286"/>
    <n v="216485"/>
    <s v="complete"/>
    <d v="2016-07-20T00:00:00"/>
    <s v="kcc_lush"/>
    <n v="99"/>
    <n v="2"/>
    <n v="198"/>
    <n v="100151231"/>
    <x v="1"/>
    <n v="0"/>
    <x v="0"/>
    <d v="2016-07-20T00:00:00"/>
    <s v="Net"/>
    <n v="198"/>
    <n v="2016"/>
    <n v="7"/>
    <d v="2016-07-01T00:00:00"/>
    <d v="2024-07-16T00:00:00"/>
  </r>
  <r>
    <n v="1545"/>
    <n v="216533"/>
    <s v="complete"/>
    <d v="2016-07-20T00:00:00"/>
    <s v="kcc_jazzy"/>
    <n v="99"/>
    <n v="1"/>
    <n v="198"/>
    <n v="100151270"/>
    <x v="1"/>
    <n v="0"/>
    <x v="0"/>
    <d v="2016-07-20T00:00:00"/>
    <s v="Net"/>
    <n v="99"/>
    <n v="2016"/>
    <n v="7"/>
    <d v="2016-07-01T00:00:00"/>
    <d v="2024-07-16T00:00:00"/>
  </r>
  <r>
    <n v="299"/>
    <n v="215865"/>
    <s v="complete"/>
    <d v="2016-07-18T00:00:00"/>
    <s v="kcc_jazzy"/>
    <n v="99"/>
    <n v="1"/>
    <n v="198"/>
    <n v="100150759"/>
    <x v="1"/>
    <n v="0"/>
    <x v="0"/>
    <d v="2016-07-18T00:00:00"/>
    <s v="Net"/>
    <n v="99"/>
    <n v="2016"/>
    <n v="7"/>
    <d v="2016-07-01T00:00:00"/>
    <d v="2024-07-16T00:00:00"/>
  </r>
  <r>
    <n v="299"/>
    <n v="215864"/>
    <s v="complete"/>
    <d v="2016-07-18T00:00:00"/>
    <s v="kcc_blaze"/>
    <n v="99"/>
    <n v="1"/>
    <n v="198"/>
    <n v="100150759"/>
    <x v="1"/>
    <n v="0"/>
    <x v="0"/>
    <d v="2016-07-18T00:00:00"/>
    <s v="Net"/>
    <n v="99"/>
    <n v="2016"/>
    <n v="7"/>
    <d v="2016-07-01T00:00:00"/>
    <d v="2024-07-16T00:00:00"/>
  </r>
  <r>
    <n v="1545"/>
    <n v="216532"/>
    <s v="complete"/>
    <d v="2016-07-20T00:00:00"/>
    <s v="kcc_blaze"/>
    <n v="99"/>
    <n v="1"/>
    <n v="198"/>
    <n v="100151270"/>
    <x v="1"/>
    <n v="0"/>
    <x v="0"/>
    <d v="2016-07-20T00:00:00"/>
    <s v="Net"/>
    <n v="99"/>
    <n v="2016"/>
    <n v="7"/>
    <d v="2016-07-01T00:00:00"/>
    <d v="2024-07-16T00:00:00"/>
  </r>
  <r>
    <n v="58"/>
    <n v="213817"/>
    <s v="complete"/>
    <d v="2016-07-12T00:00:00"/>
    <s v="vers_Soft Skin Revival Lotion-150ml"/>
    <n v="195"/>
    <n v="1"/>
    <n v="195"/>
    <n v="100149228"/>
    <x v="1"/>
    <n v="0"/>
    <x v="0"/>
    <d v="2016-07-12T00:00:00"/>
    <s v="Net"/>
    <n v="195"/>
    <n v="2016"/>
    <n v="7"/>
    <d v="2016-07-01T00:00:00"/>
    <d v="2024-07-16T00:00:00"/>
  </r>
  <r>
    <n v="145"/>
    <n v="211625"/>
    <s v="complete"/>
    <d v="2016-07-01T00:00:00"/>
    <s v="BO_topfastRc-yellow"/>
    <n v="490"/>
    <n v="1"/>
    <n v="190"/>
    <n v="100147813"/>
    <x v="2"/>
    <n v="300"/>
    <x v="0"/>
    <d v="2016-07-01T00:00:00"/>
    <s v="Net"/>
    <n v="490"/>
    <n v="2016"/>
    <n v="7"/>
    <d v="2016-07-01T00:00:00"/>
    <d v="2024-07-16T00:00:00"/>
  </r>
  <r>
    <n v="35"/>
    <n v="215402"/>
    <s v="complete"/>
    <d v="2016-07-16T00:00:00"/>
    <s v="kcc_cool"/>
    <n v="180"/>
    <n v="1"/>
    <n v="180"/>
    <n v="100150422"/>
    <x v="1"/>
    <n v="0"/>
    <x v="0"/>
    <d v="2016-07-16T00:00:00"/>
    <s v="Net"/>
    <n v="180"/>
    <n v="2016"/>
    <n v="7"/>
    <d v="2016-07-01T00:00:00"/>
    <d v="2024-07-16T00:00:00"/>
  </r>
  <r>
    <n v="820"/>
    <n v="216274"/>
    <s v="complete"/>
    <d v="2016-07-19T00:00:00"/>
    <s v="kcc_cool"/>
    <n v="180"/>
    <n v="1"/>
    <n v="180"/>
    <n v="100151077"/>
    <x v="1"/>
    <n v="0"/>
    <x v="0"/>
    <d v="2016-07-19T00:00:00"/>
    <s v="Net"/>
    <n v="180"/>
    <n v="2016"/>
    <n v="7"/>
    <d v="2016-07-01T00:00:00"/>
    <d v="2024-07-16T00:00:00"/>
  </r>
  <r>
    <n v="820"/>
    <n v="216282"/>
    <s v="complete"/>
    <d v="2016-07-19T00:00:00"/>
    <s v="kcc_cool"/>
    <n v="180"/>
    <n v="1"/>
    <n v="180"/>
    <n v="100151084"/>
    <x v="1"/>
    <n v="0"/>
    <x v="0"/>
    <d v="2016-07-19T00:00:00"/>
    <s v="Net"/>
    <n v="180"/>
    <n v="2016"/>
    <n v="7"/>
    <d v="2016-07-01T00:00:00"/>
    <d v="2024-07-16T00:00:00"/>
  </r>
  <r>
    <n v="35"/>
    <n v="215401"/>
    <s v="complete"/>
    <d v="2016-07-16T00:00:00"/>
    <s v="kcc_cool"/>
    <n v="180"/>
    <n v="1"/>
    <n v="180"/>
    <n v="100150421"/>
    <x v="1"/>
    <n v="0"/>
    <x v="0"/>
    <d v="2016-07-16T00:00:00"/>
    <s v="Net"/>
    <n v="180"/>
    <n v="2016"/>
    <n v="7"/>
    <d v="2016-07-01T00:00:00"/>
    <d v="2024-07-16T00:00:00"/>
  </r>
  <r>
    <n v="820"/>
    <n v="216639"/>
    <s v="complete"/>
    <d v="2016-07-20T00:00:00"/>
    <s v="kcc_cool"/>
    <n v="180"/>
    <n v="1"/>
    <n v="180"/>
    <n v="100151356"/>
    <x v="1"/>
    <n v="0"/>
    <x v="0"/>
    <d v="2016-07-20T00:00:00"/>
    <s v="Net"/>
    <n v="180"/>
    <n v="2016"/>
    <n v="7"/>
    <d v="2016-07-01T00:00:00"/>
    <d v="2024-07-16T00:00:00"/>
  </r>
  <r>
    <n v="373"/>
    <n v="212260"/>
    <s v="complete"/>
    <d v="2016-07-03T00:00:00"/>
    <s v="kcc_fresh"/>
    <n v="180"/>
    <n v="1"/>
    <n v="180"/>
    <n v="100148181"/>
    <x v="1"/>
    <n v="0"/>
    <x v="0"/>
    <d v="2016-07-03T00:00:00"/>
    <s v="Net"/>
    <n v="180"/>
    <n v="2016"/>
    <n v="7"/>
    <d v="2016-07-01T00:00:00"/>
    <d v="2024-07-16T00:00:00"/>
  </r>
  <r>
    <n v="43"/>
    <n v="212732"/>
    <s v="complete"/>
    <d v="2016-07-05T00:00:00"/>
    <s v="kcc_fresh"/>
    <n v="180"/>
    <n v="1"/>
    <n v="180"/>
    <n v="100148488"/>
    <x v="1"/>
    <n v="0"/>
    <x v="0"/>
    <d v="2016-07-05T00:00:00"/>
    <s v="Net"/>
    <n v="180"/>
    <n v="2016"/>
    <n v="7"/>
    <d v="2016-07-01T00:00:00"/>
    <d v="2024-07-16T00:00:00"/>
  </r>
  <r>
    <n v="1552"/>
    <n v="216573"/>
    <s v="complete"/>
    <d v="2016-07-20T00:00:00"/>
    <s v="kcc_active"/>
    <n v="180"/>
    <n v="1"/>
    <n v="180"/>
    <n v="100151301"/>
    <x v="1"/>
    <n v="0"/>
    <x v="0"/>
    <d v="2016-07-20T00:00:00"/>
    <s v="Net"/>
    <n v="180"/>
    <n v="2016"/>
    <n v="7"/>
    <d v="2016-07-01T00:00:00"/>
    <d v="2024-07-16T00:00:00"/>
  </r>
  <r>
    <n v="820"/>
    <n v="214181"/>
    <s v="complete"/>
    <d v="2016-07-13T00:00:00"/>
    <s v="kcc_cool"/>
    <n v="180"/>
    <n v="1"/>
    <n v="180"/>
    <n v="100149465"/>
    <x v="1"/>
    <n v="0"/>
    <x v="0"/>
    <d v="2016-07-13T00:00:00"/>
    <s v="Net"/>
    <n v="180"/>
    <n v="2016"/>
    <n v="7"/>
    <d v="2016-07-01T00:00:00"/>
    <d v="2024-07-16T00:00:00"/>
  </r>
  <r>
    <n v="86"/>
    <n v="213727"/>
    <s v="complete"/>
    <d v="2016-07-12T00:00:00"/>
    <s v="kcc_cool"/>
    <n v="180"/>
    <n v="1"/>
    <n v="180"/>
    <n v="100149150"/>
    <x v="1"/>
    <n v="0"/>
    <x v="0"/>
    <d v="2016-07-12T00:00:00"/>
    <s v="Net"/>
    <n v="180"/>
    <n v="2016"/>
    <n v="7"/>
    <d v="2016-07-01T00:00:00"/>
    <d v="2024-07-16T00:00:00"/>
  </r>
  <r>
    <n v="230"/>
    <n v="214137"/>
    <s v="complete"/>
    <d v="2016-07-13T00:00:00"/>
    <s v="kcc_cool"/>
    <n v="180"/>
    <n v="1"/>
    <n v="180"/>
    <n v="100149431"/>
    <x v="1"/>
    <n v="0"/>
    <x v="3"/>
    <d v="2016-07-13T00:00:00"/>
    <s v="Net"/>
    <n v="180"/>
    <n v="2016"/>
    <n v="7"/>
    <d v="2016-07-01T00:00:00"/>
    <d v="2024-07-16T00:00:00"/>
  </r>
  <r>
    <n v="86"/>
    <n v="214783"/>
    <s v="complete"/>
    <d v="2016-07-14T00:00:00"/>
    <s v="kcc_mature"/>
    <n v="180"/>
    <n v="1"/>
    <n v="180"/>
    <n v="100149964"/>
    <x v="1"/>
    <n v="0"/>
    <x v="0"/>
    <d v="2016-07-14T00:00:00"/>
    <s v="Net"/>
    <n v="180"/>
    <n v="2016"/>
    <n v="7"/>
    <d v="2016-07-01T00:00:00"/>
    <d v="2024-07-16T00:00:00"/>
  </r>
  <r>
    <n v="151"/>
    <n v="212396"/>
    <s v="complete"/>
    <d v="2016-07-04T00:00:00"/>
    <s v="kcc_mature"/>
    <n v="180"/>
    <n v="1"/>
    <n v="180"/>
    <n v="100148265"/>
    <x v="1"/>
    <n v="0"/>
    <x v="0"/>
    <d v="2016-07-04T00:00:00"/>
    <s v="Net"/>
    <n v="180"/>
    <n v="2016"/>
    <n v="7"/>
    <d v="2016-07-01T00:00:00"/>
    <d v="2024-07-16T00:00:00"/>
  </r>
  <r>
    <n v="422"/>
    <n v="212395"/>
    <s v="complete"/>
    <d v="2016-07-04T00:00:00"/>
    <s v="kcc_active"/>
    <n v="180"/>
    <n v="1"/>
    <n v="180"/>
    <n v="100148264"/>
    <x v="1"/>
    <n v="0"/>
    <x v="0"/>
    <d v="2016-07-04T00:00:00"/>
    <s v="Net"/>
    <n v="180"/>
    <n v="2016"/>
    <n v="7"/>
    <d v="2016-07-01T00:00:00"/>
    <d v="2024-07-16T00:00:00"/>
  </r>
  <r>
    <n v="451"/>
    <n v="212452"/>
    <s v="complete"/>
    <d v="2016-07-04T00:00:00"/>
    <s v="kcc_active"/>
    <n v="180"/>
    <n v="1"/>
    <n v="180"/>
    <n v="100148308"/>
    <x v="1"/>
    <n v="0"/>
    <x v="0"/>
    <d v="2016-07-04T00:00:00"/>
    <s v="Net"/>
    <n v="180"/>
    <n v="2016"/>
    <n v="7"/>
    <d v="2016-07-01T00:00:00"/>
    <d v="2024-07-16T00:00:00"/>
  </r>
  <r>
    <n v="364"/>
    <n v="213608"/>
    <s v="complete"/>
    <d v="2016-07-12T00:00:00"/>
    <s v="kcc_social"/>
    <n v="180"/>
    <n v="1"/>
    <n v="180"/>
    <n v="100149059"/>
    <x v="1"/>
    <n v="0"/>
    <x v="0"/>
    <d v="2016-07-12T00:00:00"/>
    <s v="Net"/>
    <n v="180"/>
    <n v="2016"/>
    <n v="7"/>
    <d v="2016-07-01T00:00:00"/>
    <d v="2024-07-16T00:00:00"/>
  </r>
  <r>
    <n v="43"/>
    <n v="212468"/>
    <s v="complete"/>
    <d v="2016-07-04T00:00:00"/>
    <s v="kcc_fresh"/>
    <n v="180"/>
    <n v="1"/>
    <n v="180"/>
    <n v="100148322"/>
    <x v="1"/>
    <n v="0"/>
    <x v="0"/>
    <d v="2016-07-04T00:00:00"/>
    <s v="Net"/>
    <n v="180"/>
    <n v="2016"/>
    <n v="7"/>
    <d v="2016-07-01T00:00:00"/>
    <d v="2024-07-16T00:00:00"/>
  </r>
  <r>
    <n v="58"/>
    <n v="215714"/>
    <s v="complete"/>
    <d v="2016-07-18T00:00:00"/>
    <s v="kcc_cool"/>
    <n v="180"/>
    <n v="1"/>
    <n v="180"/>
    <n v="100150649"/>
    <x v="1"/>
    <n v="0"/>
    <x v="0"/>
    <d v="2016-07-18T00:00:00"/>
    <s v="Net"/>
    <n v="180"/>
    <n v="2016"/>
    <n v="7"/>
    <d v="2016-07-01T00:00:00"/>
    <d v="2024-07-16T00:00:00"/>
  </r>
  <r>
    <n v="58"/>
    <n v="216093"/>
    <s v="complete"/>
    <d v="2016-07-19T00:00:00"/>
    <s v="kcc_cool"/>
    <n v="180"/>
    <n v="1"/>
    <n v="180"/>
    <n v="100150940"/>
    <x v="1"/>
    <n v="0"/>
    <x v="0"/>
    <d v="2016-07-19T00:00:00"/>
    <s v="Net"/>
    <n v="180"/>
    <n v="2016"/>
    <n v="7"/>
    <d v="2016-07-01T00:00:00"/>
    <d v="2024-07-16T00:00:00"/>
  </r>
  <r>
    <n v="35"/>
    <n v="216153"/>
    <s v="complete"/>
    <d v="2016-07-19T00:00:00"/>
    <s v="kcc_cool"/>
    <n v="180"/>
    <n v="1"/>
    <n v="180"/>
    <n v="100150988"/>
    <x v="1"/>
    <n v="0"/>
    <x v="0"/>
    <d v="2016-07-19T00:00:00"/>
    <s v="Net"/>
    <n v="180"/>
    <n v="2016"/>
    <n v="7"/>
    <d v="2016-07-01T00:00:00"/>
    <d v="2024-07-16T00:00:00"/>
  </r>
  <r>
    <n v="58"/>
    <n v="215716"/>
    <s v="complete"/>
    <d v="2016-07-18T00:00:00"/>
    <s v="kcc_cool"/>
    <n v="180"/>
    <n v="1"/>
    <n v="180"/>
    <n v="100150651"/>
    <x v="1"/>
    <n v="0"/>
    <x v="0"/>
    <d v="2016-07-18T00:00:00"/>
    <s v="Net"/>
    <n v="180"/>
    <n v="2016"/>
    <n v="7"/>
    <d v="2016-07-01T00:00:00"/>
    <d v="2024-07-16T00:00:00"/>
  </r>
  <r>
    <n v="35"/>
    <n v="215847"/>
    <s v="complete"/>
    <d v="2016-07-18T00:00:00"/>
    <s v="kcc_cool"/>
    <n v="180"/>
    <n v="1"/>
    <n v="180"/>
    <n v="100150746"/>
    <x v="1"/>
    <n v="0"/>
    <x v="0"/>
    <d v="2016-07-18T00:00:00"/>
    <s v="Net"/>
    <n v="180"/>
    <n v="2016"/>
    <n v="7"/>
    <d v="2016-07-01T00:00:00"/>
    <d v="2024-07-16T00:00:00"/>
  </r>
  <r>
    <n v="114"/>
    <n v="211522"/>
    <s v="complete"/>
    <d v="2016-07-01T00:00:00"/>
    <s v="kcc_active"/>
    <n v="180"/>
    <n v="1"/>
    <n v="180"/>
    <n v="100147730"/>
    <x v="1"/>
    <n v="0"/>
    <x v="0"/>
    <d v="2016-07-01T00:00:00"/>
    <s v="Net"/>
    <n v="180"/>
    <n v="2016"/>
    <n v="7"/>
    <d v="2016-07-01T00:00:00"/>
    <d v="2024-07-16T00:00:00"/>
  </r>
  <r>
    <n v="151"/>
    <n v="211648"/>
    <s v="complete"/>
    <d v="2016-07-01T00:00:00"/>
    <s v="kcc_active"/>
    <n v="180"/>
    <n v="1"/>
    <n v="180"/>
    <n v="100147830"/>
    <x v="1"/>
    <n v="0"/>
    <x v="0"/>
    <d v="2016-07-01T00:00:00"/>
    <s v="Net"/>
    <n v="180"/>
    <n v="2016"/>
    <n v="7"/>
    <d v="2016-07-01T00:00:00"/>
    <d v="2024-07-16T00:00:00"/>
  </r>
  <r>
    <n v="86"/>
    <n v="216155"/>
    <s v="complete"/>
    <d v="2016-07-19T00:00:00"/>
    <s v="kcc_cool"/>
    <n v="180"/>
    <n v="1"/>
    <n v="180"/>
    <n v="100150990"/>
    <x v="1"/>
    <n v="0"/>
    <x v="0"/>
    <d v="2016-07-19T00:00:00"/>
    <s v="Net"/>
    <n v="180"/>
    <n v="2016"/>
    <n v="7"/>
    <d v="2016-07-01T00:00:00"/>
    <d v="2024-07-16T00:00:00"/>
  </r>
  <r>
    <n v="250"/>
    <n v="211901"/>
    <s v="complete"/>
    <d v="2016-07-02T00:00:00"/>
    <s v="kcc_fresh"/>
    <n v="180"/>
    <n v="1"/>
    <n v="180"/>
    <n v="100148003"/>
    <x v="1"/>
    <n v="0"/>
    <x v="0"/>
    <d v="2016-07-02T00:00:00"/>
    <s v="Net"/>
    <n v="180"/>
    <n v="2016"/>
    <n v="7"/>
    <d v="2016-07-01T00:00:00"/>
    <d v="2024-07-16T00:00:00"/>
  </r>
  <r>
    <n v="35"/>
    <n v="216163"/>
    <s v="complete"/>
    <d v="2016-07-19T00:00:00"/>
    <s v="kcc_cool"/>
    <n v="180"/>
    <n v="1"/>
    <n v="180"/>
    <n v="100150995"/>
    <x v="1"/>
    <n v="0"/>
    <x v="0"/>
    <d v="2016-07-19T00:00:00"/>
    <s v="Net"/>
    <n v="180"/>
    <n v="2016"/>
    <n v="7"/>
    <d v="2016-07-01T00:00:00"/>
    <d v="2024-07-16T00:00:00"/>
  </r>
  <r>
    <n v="217"/>
    <n v="211814"/>
    <s v="complete"/>
    <d v="2016-07-02T00:00:00"/>
    <s v="kcc_fresh"/>
    <n v="180"/>
    <n v="1"/>
    <n v="180"/>
    <n v="100147943"/>
    <x v="1"/>
    <n v="0"/>
    <x v="0"/>
    <d v="2016-07-02T00:00:00"/>
    <s v="Net"/>
    <n v="180"/>
    <n v="2016"/>
    <n v="7"/>
    <d v="2016-07-01T00:00:00"/>
    <d v="2024-07-16T00:00:00"/>
  </r>
  <r>
    <n v="217"/>
    <n v="211806"/>
    <s v="complete"/>
    <d v="2016-07-02T00:00:00"/>
    <s v="kcc_fresh"/>
    <n v="180"/>
    <n v="1"/>
    <n v="180"/>
    <n v="100147936"/>
    <x v="1"/>
    <n v="0"/>
    <x v="0"/>
    <d v="2016-07-02T00:00:00"/>
    <s v="Net"/>
    <n v="180"/>
    <n v="2016"/>
    <n v="7"/>
    <d v="2016-07-01T00:00:00"/>
    <d v="2024-07-16T00:00:00"/>
  </r>
  <r>
    <n v="1211"/>
    <n v="215108"/>
    <s v="complete"/>
    <d v="2016-07-15T00:00:00"/>
    <s v="2Zee_TZ3"/>
    <n v="175"/>
    <n v="1"/>
    <n v="175"/>
    <n v="100150186"/>
    <x v="1"/>
    <n v="0"/>
    <x v="0"/>
    <d v="2016-07-15T00:00:00"/>
    <s v="Net"/>
    <n v="175"/>
    <n v="2016"/>
    <n v="7"/>
    <d v="2016-07-01T00:00:00"/>
    <d v="2024-07-16T00:00:00"/>
  </r>
  <r>
    <n v="1005"/>
    <n v="214081"/>
    <s v="complete"/>
    <d v="2016-07-13T00:00:00"/>
    <s v="CK_530-Underwear-Large"/>
    <n v="174"/>
    <n v="1"/>
    <n v="174"/>
    <n v="100149410"/>
    <x v="0"/>
    <n v="0"/>
    <x v="0"/>
    <d v="2016-07-13T00:00:00"/>
    <s v="Net"/>
    <n v="174"/>
    <n v="2016"/>
    <n v="7"/>
    <d v="2016-07-01T00:00:00"/>
    <d v="2024-07-16T00:00:00"/>
  </r>
  <r>
    <n v="360"/>
    <n v="213356"/>
    <s v="complete"/>
    <d v="2016-07-11T00:00:00"/>
    <s v="BO_blocks-small-1"/>
    <n v="290"/>
    <n v="1"/>
    <n v="170"/>
    <n v="100148887"/>
    <x v="2"/>
    <n v="156.76"/>
    <x v="0"/>
    <d v="2016-07-11T00:00:00"/>
    <s v="Net"/>
    <n v="290"/>
    <n v="2016"/>
    <n v="7"/>
    <d v="2016-07-01T00:00:00"/>
    <d v="2024-07-16T00:00:00"/>
  </r>
  <r>
    <n v="22"/>
    <n v="211184"/>
    <s v="complete"/>
    <d v="2016-07-01T00:00:00"/>
    <s v="2Zee_SC6"/>
    <n v="225"/>
    <n v="1"/>
    <n v="168"/>
    <n v="100147474"/>
    <x v="1"/>
    <n v="122.28"/>
    <x v="0"/>
    <d v="2016-07-01T00:00:00"/>
    <s v="Net"/>
    <n v="225"/>
    <n v="2016"/>
    <n v="7"/>
    <d v="2016-07-01T00:00:00"/>
    <d v="2024-07-16T00:00:00"/>
  </r>
  <r>
    <n v="22"/>
    <n v="211182"/>
    <s v="complete"/>
    <d v="2016-07-01T00:00:00"/>
    <s v="kcc_Fantasy Perfumed Talcum Powder-200gm"/>
    <n v="143"/>
    <n v="1"/>
    <n v="168"/>
    <n v="100147474"/>
    <x v="1"/>
    <n v="77.72"/>
    <x v="0"/>
    <d v="2016-07-01T00:00:00"/>
    <s v="Net"/>
    <n v="143"/>
    <n v="2016"/>
    <n v="7"/>
    <d v="2016-07-01T00:00:00"/>
    <d v="2024-07-16T00:00:00"/>
  </r>
  <r>
    <n v="60"/>
    <n v="211377"/>
    <s v="complete"/>
    <d v="2016-07-01T00:00:00"/>
    <s v="kcc_Xtreme Classical Men Shower Gel"/>
    <n v="143"/>
    <n v="1"/>
    <n v="168"/>
    <n v="100147617"/>
    <x v="1"/>
    <n v="77.72"/>
    <x v="0"/>
    <d v="2016-07-01T00:00:00"/>
    <s v="Net"/>
    <n v="143"/>
    <n v="2016"/>
    <n v="7"/>
    <d v="2016-07-01T00:00:00"/>
    <d v="2024-07-16T00:00:00"/>
  </r>
  <r>
    <n v="58"/>
    <n v="216088"/>
    <s v="complete"/>
    <d v="2016-07-19T00:00:00"/>
    <s v="kcc_funky"/>
    <n v="160"/>
    <n v="1"/>
    <n v="160"/>
    <n v="100150936"/>
    <x v="1"/>
    <n v="0"/>
    <x v="0"/>
    <d v="2016-07-19T00:00:00"/>
    <s v="Net"/>
    <n v="160"/>
    <n v="2016"/>
    <n v="7"/>
    <d v="2016-07-01T00:00:00"/>
    <d v="2024-07-16T00:00:00"/>
  </r>
  <r>
    <n v="43"/>
    <n v="212012"/>
    <s v="complete"/>
    <d v="2016-07-02T00:00:00"/>
    <s v="kcc_funky"/>
    <n v="160"/>
    <n v="1"/>
    <n v="160"/>
    <n v="100148053"/>
    <x v="1"/>
    <n v="0"/>
    <x v="0"/>
    <d v="2016-07-02T00:00:00"/>
    <s v="Net"/>
    <n v="160"/>
    <n v="2016"/>
    <n v="7"/>
    <d v="2016-07-01T00:00:00"/>
    <d v="2024-07-16T00:00:00"/>
  </r>
  <r>
    <n v="1143"/>
    <n v="214801"/>
    <s v="complete"/>
    <d v="2016-07-14T00:00:00"/>
    <s v="kkc_ Icy Menthol Oasis Prickly Heat Powder"/>
    <n v="80"/>
    <n v="1"/>
    <n v="160"/>
    <n v="100149973"/>
    <x v="1"/>
    <n v="0"/>
    <x v="0"/>
    <d v="2016-07-14T00:00:00"/>
    <s v="Net"/>
    <n v="80"/>
    <n v="2016"/>
    <n v="7"/>
    <d v="2016-07-01T00:00:00"/>
    <d v="2024-07-16T00:00:00"/>
  </r>
  <r>
    <n v="35"/>
    <n v="216624"/>
    <s v="complete"/>
    <d v="2016-07-20T00:00:00"/>
    <s v="kcc_inspiring"/>
    <n v="160"/>
    <n v="1"/>
    <n v="160"/>
    <n v="100151347"/>
    <x v="1"/>
    <n v="0"/>
    <x v="0"/>
    <d v="2016-07-20T00:00:00"/>
    <s v="Net"/>
    <n v="160"/>
    <n v="2016"/>
    <n v="7"/>
    <d v="2016-07-01T00:00:00"/>
    <d v="2024-07-16T00:00:00"/>
  </r>
  <r>
    <n v="704"/>
    <n v="213113"/>
    <s v="complete"/>
    <d v="2016-07-09T00:00:00"/>
    <s v="kkc_Rose Oasis Prickly Heat Powder"/>
    <n v="80"/>
    <n v="1"/>
    <n v="160"/>
    <n v="100148733"/>
    <x v="1"/>
    <n v="0"/>
    <x v="0"/>
    <d v="2016-07-09T00:00:00"/>
    <s v="Net"/>
    <n v="80"/>
    <n v="2016"/>
    <n v="7"/>
    <d v="2016-07-01T00:00:00"/>
    <d v="2024-07-16T00:00:00"/>
  </r>
  <r>
    <n v="163"/>
    <n v="216139"/>
    <s v="complete"/>
    <d v="2016-07-19T00:00:00"/>
    <s v="kcc_elite"/>
    <n v="160"/>
    <n v="1"/>
    <n v="160"/>
    <n v="100150975"/>
    <x v="1"/>
    <n v="0"/>
    <x v="0"/>
    <d v="2016-07-19T00:00:00"/>
    <s v="Net"/>
    <n v="160"/>
    <n v="2016"/>
    <n v="7"/>
    <d v="2016-07-01T00:00:00"/>
    <d v="2024-07-16T00:00:00"/>
  </r>
  <r>
    <n v="820"/>
    <n v="213779"/>
    <s v="complete"/>
    <d v="2016-07-12T00:00:00"/>
    <s v="kcc_urban"/>
    <n v="160"/>
    <n v="1"/>
    <n v="160"/>
    <n v="100149198"/>
    <x v="1"/>
    <n v="0"/>
    <x v="0"/>
    <d v="2016-07-12T00:00:00"/>
    <s v="Net"/>
    <n v="160"/>
    <n v="2016"/>
    <n v="7"/>
    <d v="2016-07-01T00:00:00"/>
    <d v="2024-07-16T00:00:00"/>
  </r>
  <r>
    <n v="704"/>
    <n v="213114"/>
    <s v="complete"/>
    <d v="2016-07-09T00:00:00"/>
    <s v="kkc_ Icy Menthol Oasis Prickly Heat Powder"/>
    <n v="80"/>
    <n v="1"/>
    <n v="160"/>
    <n v="100148733"/>
    <x v="1"/>
    <n v="0"/>
    <x v="0"/>
    <d v="2016-07-09T00:00:00"/>
    <s v="Net"/>
    <n v="80"/>
    <n v="2016"/>
    <n v="7"/>
    <d v="2016-07-01T00:00:00"/>
    <d v="2024-07-16T00:00:00"/>
  </r>
  <r>
    <n v="820"/>
    <n v="216759"/>
    <s v="complete"/>
    <d v="2016-07-20T00:00:00"/>
    <s v="kcc_urban"/>
    <n v="160"/>
    <n v="1"/>
    <n v="160"/>
    <n v="100151446"/>
    <x v="1"/>
    <n v="0"/>
    <x v="0"/>
    <d v="2016-07-20T00:00:00"/>
    <s v="Net"/>
    <n v="160"/>
    <n v="2016"/>
    <n v="7"/>
    <d v="2016-07-01T00:00:00"/>
    <d v="2024-07-16T00:00:00"/>
  </r>
  <r>
    <n v="820"/>
    <n v="214961"/>
    <s v="complete"/>
    <d v="2016-07-15T00:00:00"/>
    <s v="kcc_urban"/>
    <n v="160"/>
    <n v="1"/>
    <n v="160"/>
    <n v="100150083"/>
    <x v="1"/>
    <n v="0"/>
    <x v="0"/>
    <d v="2016-07-15T00:00:00"/>
    <s v="Net"/>
    <n v="160"/>
    <n v="2016"/>
    <n v="7"/>
    <d v="2016-07-01T00:00:00"/>
    <d v="2024-07-16T00:00:00"/>
  </r>
  <r>
    <n v="4"/>
    <n v="212570"/>
    <s v="complete"/>
    <d v="2016-07-04T00:00:00"/>
    <s v="kcc_krone deal"/>
    <n v="360"/>
    <n v="1"/>
    <n v="160"/>
    <n v="100148389"/>
    <x v="1"/>
    <n v="200"/>
    <x v="0"/>
    <d v="2016-07-04T00:00:00"/>
    <s v="Net"/>
    <n v="360"/>
    <n v="2016"/>
    <n v="7"/>
    <d v="2016-07-01T00:00:00"/>
    <d v="2024-07-16T00:00:00"/>
  </r>
  <r>
    <n v="248"/>
    <n v="212638"/>
    <s v="complete"/>
    <d v="2016-07-05T00:00:00"/>
    <s v="kcc_krone deal"/>
    <n v="360"/>
    <n v="1"/>
    <n v="160"/>
    <n v="100148440"/>
    <x v="1"/>
    <n v="200"/>
    <x v="0"/>
    <d v="2016-07-05T00:00:00"/>
    <s v="Net"/>
    <n v="360"/>
    <n v="2016"/>
    <n v="7"/>
    <d v="2016-07-01T00:00:00"/>
    <d v="2024-07-16T00:00:00"/>
  </r>
  <r>
    <n v="4"/>
    <n v="214138"/>
    <s v="complete"/>
    <d v="2016-07-13T00:00:00"/>
    <s v="PC_1P SP CRW-006"/>
    <n v="150"/>
    <n v="1"/>
    <n v="150"/>
    <n v="100149432"/>
    <x v="0"/>
    <n v="0"/>
    <x v="0"/>
    <d v="2016-07-13T00:00:00"/>
    <s v="Net"/>
    <n v="150"/>
    <n v="2016"/>
    <n v="7"/>
    <d v="2016-07-01T00:00:00"/>
    <d v="2024-07-16T00:00:00"/>
  </r>
  <r>
    <n v="500"/>
    <n v="212590"/>
    <s v="complete"/>
    <d v="2016-07-05T00:00:00"/>
    <s v="J&amp;J_JJWS-001"/>
    <n v="350"/>
    <n v="1"/>
    <n v="150"/>
    <n v="100148405"/>
    <x v="2"/>
    <n v="200"/>
    <x v="0"/>
    <d v="2016-07-05T00:00:00"/>
    <s v="Net"/>
    <n v="350"/>
    <n v="2016"/>
    <n v="7"/>
    <d v="2016-07-01T00:00:00"/>
    <d v="2024-07-16T00:00:00"/>
  </r>
  <r>
    <n v="183"/>
    <n v="211730"/>
    <s v="complete"/>
    <d v="2016-07-01T00:00:00"/>
    <s v="J&amp;J_JJR-4"/>
    <n v="149"/>
    <n v="1"/>
    <n v="149"/>
    <n v="100147887"/>
    <x v="2"/>
    <n v="0"/>
    <x v="0"/>
    <d v="2016-07-01T00:00:00"/>
    <s v="Net"/>
    <n v="149"/>
    <n v="2016"/>
    <n v="7"/>
    <d v="2016-07-01T00:00:00"/>
    <d v="2024-07-16T00:00:00"/>
  </r>
  <r>
    <n v="48"/>
    <n v="212263"/>
    <s v="complete"/>
    <d v="2016-07-03T00:00:00"/>
    <s v="kcc_Harmony Perfumed Talcum Powder-200gm"/>
    <n v="143"/>
    <n v="1"/>
    <n v="143"/>
    <n v="100148184"/>
    <x v="1"/>
    <n v="0"/>
    <x v="0"/>
    <d v="2016-07-03T00:00:00"/>
    <s v="Net"/>
    <n v="143"/>
    <n v="2016"/>
    <n v="7"/>
    <d v="2016-07-01T00:00:00"/>
    <d v="2024-07-16T00:00:00"/>
  </r>
  <r>
    <n v="43"/>
    <n v="211632"/>
    <s v="complete"/>
    <d v="2016-07-01T00:00:00"/>
    <s v="kcc_jazzy"/>
    <n v="140"/>
    <n v="1"/>
    <n v="140"/>
    <n v="100147820"/>
    <x v="1"/>
    <n v="0"/>
    <x v="0"/>
    <d v="2016-07-01T00:00:00"/>
    <s v="Net"/>
    <n v="140"/>
    <n v="2016"/>
    <n v="7"/>
    <d v="2016-07-01T00:00:00"/>
    <d v="2024-07-16T00:00:00"/>
  </r>
  <r>
    <n v="705"/>
    <n v="213117"/>
    <s v="complete"/>
    <d v="2016-07-09T00:00:00"/>
    <s v="kcc_lush"/>
    <n v="140"/>
    <n v="1"/>
    <n v="140"/>
    <n v="100148735"/>
    <x v="1"/>
    <n v="0"/>
    <x v="0"/>
    <d v="2016-07-09T00:00:00"/>
    <s v="Net"/>
    <n v="140"/>
    <n v="2016"/>
    <n v="7"/>
    <d v="2016-07-01T00:00:00"/>
    <d v="2024-07-16T00:00:00"/>
  </r>
  <r>
    <n v="35"/>
    <n v="216169"/>
    <s v="complete"/>
    <d v="2016-07-19T00:00:00"/>
    <s v="KCC_KCC_OASIS APPLE"/>
    <n v="140"/>
    <n v="1"/>
    <n v="140"/>
    <n v="100151000"/>
    <x v="1"/>
    <n v="0"/>
    <x v="0"/>
    <d v="2016-07-19T00:00:00"/>
    <s v="Net"/>
    <n v="140"/>
    <n v="2016"/>
    <n v="7"/>
    <d v="2016-07-01T00:00:00"/>
    <d v="2024-07-16T00:00:00"/>
  </r>
  <r>
    <n v="43"/>
    <n v="212463"/>
    <s v="complete"/>
    <d v="2016-07-04T00:00:00"/>
    <s v="KCC_OASIS LEMON"/>
    <n v="140"/>
    <n v="1"/>
    <n v="140"/>
    <n v="100148319"/>
    <x v="1"/>
    <n v="0"/>
    <x v="0"/>
    <d v="2016-07-04T00:00:00"/>
    <s v="Net"/>
    <n v="140"/>
    <n v="2016"/>
    <n v="7"/>
    <d v="2016-07-01T00:00:00"/>
    <d v="2024-07-16T00:00:00"/>
  </r>
  <r>
    <n v="820"/>
    <n v="214010"/>
    <s v="complete"/>
    <d v="2016-07-13T00:00:00"/>
    <s v="kcc_blaze"/>
    <n v="140"/>
    <n v="1"/>
    <n v="140"/>
    <n v="100149350"/>
    <x v="1"/>
    <n v="0"/>
    <x v="0"/>
    <d v="2016-07-13T00:00:00"/>
    <s v="Net"/>
    <n v="140"/>
    <n v="2016"/>
    <n v="7"/>
    <d v="2016-07-01T00:00:00"/>
    <d v="2024-07-16T00:00:00"/>
  </r>
  <r>
    <n v="800"/>
    <n v="213365"/>
    <s v="complete"/>
    <d v="2016-07-11T00:00:00"/>
    <s v="kcc_blaze"/>
    <n v="140"/>
    <n v="1"/>
    <n v="140"/>
    <n v="100148895"/>
    <x v="1"/>
    <n v="0"/>
    <x v="0"/>
    <d v="2016-07-11T00:00:00"/>
    <s v="Net"/>
    <n v="140"/>
    <n v="2016"/>
    <n v="7"/>
    <d v="2016-07-01T00:00:00"/>
    <d v="2024-07-16T00:00:00"/>
  </r>
  <r>
    <n v="302"/>
    <n v="212067"/>
    <s v="complete"/>
    <d v="2016-07-02T00:00:00"/>
    <s v="kcc_Glow"/>
    <n v="140"/>
    <n v="1"/>
    <n v="140"/>
    <n v="100148085"/>
    <x v="1"/>
    <n v="0"/>
    <x v="0"/>
    <d v="2016-07-02T00:00:00"/>
    <s v="Net"/>
    <n v="140"/>
    <n v="2016"/>
    <n v="7"/>
    <d v="2016-07-01T00:00:00"/>
    <d v="2024-07-16T00:00:00"/>
  </r>
  <r>
    <n v="69"/>
    <n v="211384"/>
    <s v="complete"/>
    <d v="2016-07-01T00:00:00"/>
    <s v="kcc_Glow"/>
    <n v="140"/>
    <n v="1"/>
    <n v="140"/>
    <n v="100147623"/>
    <x v="1"/>
    <n v="0"/>
    <x v="0"/>
    <d v="2016-07-01T00:00:00"/>
    <s v="Net"/>
    <n v="140"/>
    <n v="2016"/>
    <n v="7"/>
    <d v="2016-07-01T00:00:00"/>
    <d v="2024-07-16T00:00:00"/>
  </r>
  <r>
    <n v="43"/>
    <n v="212733"/>
    <s v="complete"/>
    <d v="2016-07-05T00:00:00"/>
    <s v="kcc_jazzy"/>
    <n v="140"/>
    <n v="1"/>
    <n v="140"/>
    <n v="100148489"/>
    <x v="1"/>
    <n v="0"/>
    <x v="0"/>
    <d v="2016-07-05T00:00:00"/>
    <s v="Net"/>
    <n v="140"/>
    <n v="2016"/>
    <n v="7"/>
    <d v="2016-07-01T00:00:00"/>
    <d v="2024-07-16T00:00:00"/>
  </r>
  <r>
    <n v="820"/>
    <n v="213558"/>
    <s v="complete"/>
    <d v="2016-07-11T00:00:00"/>
    <s v="kcc_blaze"/>
    <n v="140"/>
    <n v="1"/>
    <n v="140"/>
    <n v="100149019"/>
    <x v="1"/>
    <n v="0"/>
    <x v="0"/>
    <d v="2016-07-11T00:00:00"/>
    <s v="Net"/>
    <n v="140"/>
    <n v="2016"/>
    <n v="7"/>
    <d v="2016-07-01T00:00:00"/>
    <d v="2024-07-16T00:00:00"/>
  </r>
  <r>
    <n v="43"/>
    <n v="212726"/>
    <s v="complete"/>
    <d v="2016-07-05T00:00:00"/>
    <s v="kcc_jazzy"/>
    <n v="140"/>
    <n v="1"/>
    <n v="140"/>
    <n v="100148482"/>
    <x v="1"/>
    <n v="0"/>
    <x v="0"/>
    <d v="2016-07-05T00:00:00"/>
    <s v="Net"/>
    <n v="140"/>
    <n v="2016"/>
    <n v="7"/>
    <d v="2016-07-01T00:00:00"/>
    <d v="2024-07-16T00:00:00"/>
  </r>
  <r>
    <n v="36"/>
    <n v="213660"/>
    <s v="complete"/>
    <d v="2016-07-12T00:00:00"/>
    <s v="kcc_jazzy"/>
    <n v="140"/>
    <n v="1"/>
    <n v="140"/>
    <n v="100149101"/>
    <x v="1"/>
    <n v="0"/>
    <x v="0"/>
    <d v="2016-07-12T00:00:00"/>
    <s v="Net"/>
    <n v="140"/>
    <n v="2016"/>
    <n v="7"/>
    <d v="2016-07-01T00:00:00"/>
    <d v="2024-07-16T00:00:00"/>
  </r>
  <r>
    <n v="211"/>
    <n v="214882"/>
    <s v="complete"/>
    <d v="2016-07-15T00:00:00"/>
    <s v="kcc_desire"/>
    <n v="140"/>
    <n v="1"/>
    <n v="140"/>
    <n v="100150022"/>
    <x v="1"/>
    <n v="0"/>
    <x v="0"/>
    <d v="2016-07-15T00:00:00"/>
    <s v="Net"/>
    <n v="140"/>
    <n v="2016"/>
    <n v="7"/>
    <d v="2016-07-01T00:00:00"/>
    <d v="2024-07-16T00:00:00"/>
  </r>
  <r>
    <n v="35"/>
    <n v="216550"/>
    <s v="complete"/>
    <d v="2016-07-20T00:00:00"/>
    <s v="KCC_OASIS LEMON"/>
    <n v="140"/>
    <n v="1"/>
    <n v="140"/>
    <n v="100151286"/>
    <x v="1"/>
    <n v="0"/>
    <x v="0"/>
    <d v="2016-07-20T00:00:00"/>
    <s v="Net"/>
    <n v="140"/>
    <n v="2016"/>
    <n v="7"/>
    <d v="2016-07-01T00:00:00"/>
    <d v="2024-07-16T00:00:00"/>
  </r>
  <r>
    <n v="35"/>
    <n v="216168"/>
    <s v="complete"/>
    <d v="2016-07-19T00:00:00"/>
    <s v="KCC_OASIS RASPBERRY"/>
    <n v="140"/>
    <n v="1"/>
    <n v="140"/>
    <n v="100150999"/>
    <x v="1"/>
    <n v="0"/>
    <x v="0"/>
    <d v="2016-07-19T00:00:00"/>
    <s v="Net"/>
    <n v="140"/>
    <n v="2016"/>
    <n v="7"/>
    <d v="2016-07-01T00:00:00"/>
    <d v="2024-07-16T00:00:00"/>
  </r>
  <r>
    <n v="1054"/>
    <n v="214288"/>
    <s v="complete"/>
    <d v="2016-07-13T00:00:00"/>
    <s v="kcc_Glow"/>
    <n v="140"/>
    <n v="1"/>
    <n v="140"/>
    <n v="100149536"/>
    <x v="1"/>
    <n v="0"/>
    <x v="0"/>
    <d v="2016-07-13T00:00:00"/>
    <s v="Net"/>
    <n v="140"/>
    <n v="2016"/>
    <n v="7"/>
    <d v="2016-07-01T00:00:00"/>
    <d v="2024-07-16T00:00:00"/>
  </r>
  <r>
    <n v="35"/>
    <n v="216548"/>
    <s v="complete"/>
    <d v="2016-07-20T00:00:00"/>
    <s v="KCC_OASIS LEMON"/>
    <n v="140"/>
    <n v="1"/>
    <n v="140"/>
    <n v="100151284"/>
    <x v="1"/>
    <n v="0"/>
    <x v="0"/>
    <d v="2016-07-20T00:00:00"/>
    <s v="Net"/>
    <n v="140"/>
    <n v="2016"/>
    <n v="7"/>
    <d v="2016-07-01T00:00:00"/>
    <d v="2024-07-16T00:00:00"/>
  </r>
  <r>
    <n v="35"/>
    <n v="216544"/>
    <s v="complete"/>
    <d v="2016-07-20T00:00:00"/>
    <s v="KCC_OASIS LEMON"/>
    <n v="140"/>
    <n v="1"/>
    <n v="140"/>
    <n v="100151281"/>
    <x v="1"/>
    <n v="0"/>
    <x v="0"/>
    <d v="2016-07-20T00:00:00"/>
    <s v="Net"/>
    <n v="140"/>
    <n v="2016"/>
    <n v="7"/>
    <d v="2016-07-01T00:00:00"/>
    <d v="2024-07-16T00:00:00"/>
  </r>
  <r>
    <n v="302"/>
    <n v="212071"/>
    <s v="complete"/>
    <d v="2016-07-03T00:00:00"/>
    <s v="kcc_Sultanat Pocket Perfume"/>
    <n v="120"/>
    <n v="1"/>
    <n v="120"/>
    <n v="100148088"/>
    <x v="1"/>
    <n v="0"/>
    <x v="0"/>
    <d v="2016-07-03T00:00:00"/>
    <s v="Net"/>
    <n v="120"/>
    <n v="2016"/>
    <n v="7"/>
    <d v="2016-07-01T00:00:00"/>
    <d v="2024-07-16T00:00:00"/>
  </r>
  <r>
    <n v="213"/>
    <n v="211795"/>
    <s v="complete"/>
    <d v="2016-07-02T00:00:00"/>
    <s v="kcc_Sultanat Pocket Perfume"/>
    <n v="120"/>
    <n v="1"/>
    <n v="120"/>
    <n v="100147926"/>
    <x v="1"/>
    <n v="0"/>
    <x v="0"/>
    <d v="2016-07-02T00:00:00"/>
    <s v="Net"/>
    <n v="120"/>
    <n v="2016"/>
    <n v="7"/>
    <d v="2016-07-01T00:00:00"/>
    <d v="2024-07-16T00:00:00"/>
  </r>
  <r>
    <n v="846"/>
    <n v="213532"/>
    <s v="complete"/>
    <d v="2016-07-11T00:00:00"/>
    <s v="kcc_Sultanat Pocket Perfume"/>
    <n v="120"/>
    <n v="1"/>
    <n v="120"/>
    <n v="100149003"/>
    <x v="1"/>
    <n v="0"/>
    <x v="0"/>
    <d v="2016-07-11T00:00:00"/>
    <s v="Net"/>
    <n v="120"/>
    <n v="2016"/>
    <n v="7"/>
    <d v="2016-07-01T00:00:00"/>
    <d v="2024-07-16T00:00:00"/>
  </r>
  <r>
    <n v="335"/>
    <n v="213243"/>
    <s v="complete"/>
    <d v="2016-07-10T00:00:00"/>
    <s v="kcc_Cool Pocket Perfume"/>
    <n v="120"/>
    <n v="1"/>
    <n v="120"/>
    <n v="100148801"/>
    <x v="1"/>
    <n v="0"/>
    <x v="0"/>
    <d v="2016-07-10T00:00:00"/>
    <s v="Net"/>
    <n v="120"/>
    <n v="2016"/>
    <n v="7"/>
    <d v="2016-07-01T00:00:00"/>
    <d v="2024-07-16T00:00:00"/>
  </r>
  <r>
    <n v="1547"/>
    <n v="216541"/>
    <s v="complete"/>
    <d v="2016-07-20T00:00:00"/>
    <s v="kcc_Sultanat Pocket Perfume"/>
    <n v="120"/>
    <n v="1"/>
    <n v="120"/>
    <n v="100151278"/>
    <x v="1"/>
    <n v="0"/>
    <x v="0"/>
    <d v="2016-07-20T00:00:00"/>
    <s v="Net"/>
    <n v="120"/>
    <n v="2016"/>
    <n v="7"/>
    <d v="2016-07-01T00:00:00"/>
    <d v="2024-07-16T00:00:00"/>
  </r>
  <r>
    <n v="588"/>
    <n v="212828"/>
    <s v="complete"/>
    <d v="2016-07-06T00:00:00"/>
    <s v="kcc_Sultanat Pocket Perfume"/>
    <n v="120"/>
    <n v="1"/>
    <n v="120"/>
    <n v="100148554"/>
    <x v="1"/>
    <n v="0"/>
    <x v="0"/>
    <d v="2016-07-06T00:00:00"/>
    <s v="Net"/>
    <n v="120"/>
    <n v="2016"/>
    <n v="7"/>
    <d v="2016-07-01T00:00:00"/>
    <d v="2024-07-16T00:00:00"/>
  </r>
  <r>
    <n v="43"/>
    <n v="212734"/>
    <s v="complete"/>
    <d v="2016-07-05T00:00:00"/>
    <s v="kcc_Cool Pocket Perfume"/>
    <n v="120"/>
    <n v="1"/>
    <n v="120"/>
    <n v="100148490"/>
    <x v="1"/>
    <n v="0"/>
    <x v="0"/>
    <d v="2016-07-05T00:00:00"/>
    <s v="Net"/>
    <n v="120"/>
    <n v="2016"/>
    <n v="7"/>
    <d v="2016-07-01T00:00:00"/>
    <d v="2024-07-16T00:00:00"/>
  </r>
  <r>
    <n v="43"/>
    <n v="212724"/>
    <s v="complete"/>
    <d v="2016-07-05T00:00:00"/>
    <s v="kcc_Cool Pocket Perfume"/>
    <n v="120"/>
    <n v="1"/>
    <n v="120"/>
    <n v="100148480"/>
    <x v="1"/>
    <n v="0"/>
    <x v="0"/>
    <d v="2016-07-05T00:00:00"/>
    <s v="Net"/>
    <n v="120"/>
    <n v="2016"/>
    <n v="7"/>
    <d v="2016-07-01T00:00:00"/>
    <d v="2024-07-16T00:00:00"/>
  </r>
  <r>
    <n v="63"/>
    <n v="211355"/>
    <s v="complete"/>
    <d v="2016-07-01T00:00:00"/>
    <s v="kcc_Bold Pocket Perfume"/>
    <n v="120"/>
    <n v="1"/>
    <n v="120"/>
    <n v="100147599"/>
    <x v="1"/>
    <n v="0"/>
    <x v="0"/>
    <d v="2016-07-01T00:00:00"/>
    <s v="Net"/>
    <n v="120"/>
    <n v="2016"/>
    <n v="7"/>
    <d v="2016-07-01T00:00:00"/>
    <d v="2024-07-16T00:00:00"/>
  </r>
  <r>
    <n v="213"/>
    <n v="211796"/>
    <s v="complete"/>
    <d v="2016-07-02T00:00:00"/>
    <s v="kcc_Asool Pocket Perfume"/>
    <n v="120"/>
    <n v="1"/>
    <n v="120"/>
    <n v="100147927"/>
    <x v="1"/>
    <n v="0"/>
    <x v="0"/>
    <d v="2016-07-02T00:00:00"/>
    <s v="Net"/>
    <n v="120"/>
    <n v="2016"/>
    <n v="7"/>
    <d v="2016-07-01T00:00:00"/>
    <d v="2024-07-16T00:00:00"/>
  </r>
  <r>
    <n v="802"/>
    <n v="216506"/>
    <s v="complete"/>
    <d v="2016-07-20T00:00:00"/>
    <s v="kcc_Bakheer Pocket Perfume"/>
    <n v="120"/>
    <n v="1"/>
    <n v="120"/>
    <n v="100151248"/>
    <x v="1"/>
    <n v="0"/>
    <x v="0"/>
    <d v="2016-07-20T00:00:00"/>
    <s v="Net"/>
    <n v="120"/>
    <n v="2016"/>
    <n v="7"/>
    <d v="2016-07-01T00:00:00"/>
    <d v="2024-07-16T00:00:00"/>
  </r>
  <r>
    <n v="43"/>
    <n v="212725"/>
    <s v="complete"/>
    <d v="2016-07-05T00:00:00"/>
    <s v="kcc_Bold Pocket Perfume"/>
    <n v="120"/>
    <n v="1"/>
    <n v="120"/>
    <n v="100148481"/>
    <x v="1"/>
    <n v="0"/>
    <x v="0"/>
    <d v="2016-07-05T00:00:00"/>
    <s v="Net"/>
    <n v="120"/>
    <n v="2016"/>
    <n v="7"/>
    <d v="2016-07-01T00:00:00"/>
    <d v="2024-07-16T00:00:00"/>
  </r>
  <r>
    <n v="151"/>
    <n v="213069"/>
    <s v="complete"/>
    <d v="2016-07-09T00:00:00"/>
    <s v="kcc_Oudh Pocket Perfume"/>
    <n v="120"/>
    <n v="1"/>
    <n v="120"/>
    <n v="100148705"/>
    <x v="1"/>
    <n v="0"/>
    <x v="0"/>
    <d v="2016-07-09T00:00:00"/>
    <s v="Net"/>
    <n v="120"/>
    <n v="2016"/>
    <n v="7"/>
    <d v="2016-07-01T00:00:00"/>
    <d v="2024-07-16T00:00:00"/>
  </r>
  <r>
    <n v="151"/>
    <n v="213072"/>
    <s v="complete"/>
    <d v="2016-07-09T00:00:00"/>
    <s v="kcc_Bakheer Pocket Perfume"/>
    <n v="120"/>
    <n v="1"/>
    <n v="120"/>
    <n v="100148707"/>
    <x v="1"/>
    <n v="0"/>
    <x v="0"/>
    <d v="2016-07-09T00:00:00"/>
    <s v="Net"/>
    <n v="120"/>
    <n v="2016"/>
    <n v="7"/>
    <d v="2016-07-01T00:00:00"/>
    <d v="2024-07-16T00:00:00"/>
  </r>
  <r>
    <n v="114"/>
    <n v="214513"/>
    <s v="complete"/>
    <d v="2016-07-14T00:00:00"/>
    <s v="kcc_Cool Pocket Perfume"/>
    <n v="120"/>
    <n v="1"/>
    <n v="120"/>
    <n v="100149719"/>
    <x v="1"/>
    <n v="0"/>
    <x v="0"/>
    <d v="2016-07-14T00:00:00"/>
    <s v="Net"/>
    <n v="120"/>
    <n v="2016"/>
    <n v="7"/>
    <d v="2016-07-01T00:00:00"/>
    <d v="2024-07-16T00:00:00"/>
  </r>
  <r>
    <n v="114"/>
    <n v="214516"/>
    <s v="complete"/>
    <d v="2016-07-14T00:00:00"/>
    <s v="kcc_Bakheer Pocket Perfume"/>
    <n v="120"/>
    <n v="1"/>
    <n v="120"/>
    <n v="100149722"/>
    <x v="1"/>
    <n v="0"/>
    <x v="0"/>
    <d v="2016-07-14T00:00:00"/>
    <s v="Net"/>
    <n v="120"/>
    <n v="2016"/>
    <n v="7"/>
    <d v="2016-07-01T00:00:00"/>
    <d v="2024-07-16T00:00:00"/>
  </r>
  <r>
    <n v="56"/>
    <n v="214520"/>
    <s v="complete"/>
    <d v="2016-07-14T00:00:00"/>
    <s v="kcc_Bold Pocket Perfume"/>
    <n v="120"/>
    <n v="1"/>
    <n v="120"/>
    <n v="100149725"/>
    <x v="1"/>
    <n v="0"/>
    <x v="0"/>
    <d v="2016-07-14T00:00:00"/>
    <s v="Net"/>
    <n v="120"/>
    <n v="2016"/>
    <n v="7"/>
    <d v="2016-07-01T00:00:00"/>
    <d v="2024-07-16T00:00:00"/>
  </r>
  <r>
    <n v="1227"/>
    <n v="215203"/>
    <s v="complete"/>
    <d v="2016-07-15T00:00:00"/>
    <s v="kcc_Bold Pocket Perfume"/>
    <n v="120"/>
    <n v="1"/>
    <n v="120"/>
    <n v="100150276"/>
    <x v="1"/>
    <n v="0"/>
    <x v="0"/>
    <d v="2016-07-15T00:00:00"/>
    <s v="Net"/>
    <n v="120"/>
    <n v="2016"/>
    <n v="7"/>
    <d v="2016-07-01T00:00:00"/>
    <d v="2024-07-16T00:00:00"/>
  </r>
  <r>
    <n v="63"/>
    <n v="214484"/>
    <s v="complete"/>
    <d v="2016-07-14T00:00:00"/>
    <s v="kcc_Bold Pocket Perfume"/>
    <n v="120"/>
    <n v="1"/>
    <n v="120"/>
    <n v="100149691"/>
    <x v="1"/>
    <n v="0"/>
    <x v="0"/>
    <d v="2016-07-14T00:00:00"/>
    <s v="Net"/>
    <n v="120"/>
    <n v="2016"/>
    <n v="7"/>
    <d v="2016-07-01T00:00:00"/>
    <d v="2024-07-16T00:00:00"/>
  </r>
  <r>
    <n v="63"/>
    <n v="214487"/>
    <s v="complete"/>
    <d v="2016-07-14T00:00:00"/>
    <s v="kcc_Bakheer Pocket Perfume"/>
    <n v="120"/>
    <n v="1"/>
    <n v="120"/>
    <n v="100149694"/>
    <x v="1"/>
    <n v="0"/>
    <x v="0"/>
    <d v="2016-07-14T00:00:00"/>
    <s v="Net"/>
    <n v="120"/>
    <n v="2016"/>
    <n v="7"/>
    <d v="2016-07-01T00:00:00"/>
    <d v="2024-07-16T00:00:00"/>
  </r>
  <r>
    <n v="114"/>
    <n v="214512"/>
    <s v="complete"/>
    <d v="2016-07-14T00:00:00"/>
    <s v="kcc_Bakheer Pocket Perfume"/>
    <n v="120"/>
    <n v="1"/>
    <n v="120"/>
    <n v="100149718"/>
    <x v="1"/>
    <n v="0"/>
    <x v="0"/>
    <d v="2016-07-14T00:00:00"/>
    <s v="Net"/>
    <n v="120"/>
    <n v="2016"/>
    <n v="7"/>
    <d v="2016-07-01T00:00:00"/>
    <d v="2024-07-16T00:00:00"/>
  </r>
  <r>
    <n v="114"/>
    <n v="215106"/>
    <s v="complete"/>
    <d v="2016-07-15T00:00:00"/>
    <s v="kcc_Cool Pocket Perfume"/>
    <n v="120"/>
    <n v="1"/>
    <n v="120"/>
    <n v="100150184"/>
    <x v="1"/>
    <n v="0"/>
    <x v="0"/>
    <d v="2016-07-15T00:00:00"/>
    <s v="Net"/>
    <n v="120"/>
    <n v="2016"/>
    <n v="7"/>
    <d v="2016-07-01T00:00:00"/>
    <d v="2024-07-16T00:00:00"/>
  </r>
  <r>
    <n v="114"/>
    <n v="215116"/>
    <s v="complete"/>
    <d v="2016-07-15T00:00:00"/>
    <s v="kcc_Cool Pocket Perfume"/>
    <n v="120"/>
    <n v="1"/>
    <n v="120"/>
    <n v="100150193"/>
    <x v="1"/>
    <n v="0"/>
    <x v="0"/>
    <d v="2016-07-15T00:00:00"/>
    <s v="Net"/>
    <n v="120"/>
    <n v="2016"/>
    <n v="7"/>
    <d v="2016-07-01T00:00:00"/>
    <d v="2024-07-16T00:00:00"/>
  </r>
  <r>
    <n v="114"/>
    <n v="215117"/>
    <s v="complete"/>
    <d v="2016-07-15T00:00:00"/>
    <s v="kcc_Cool Pocket Perfume"/>
    <n v="120"/>
    <n v="1"/>
    <n v="120"/>
    <n v="100150194"/>
    <x v="1"/>
    <n v="0"/>
    <x v="0"/>
    <d v="2016-07-15T00:00:00"/>
    <s v="Net"/>
    <n v="120"/>
    <n v="2016"/>
    <n v="7"/>
    <d v="2016-07-01T00:00:00"/>
    <d v="2024-07-16T00:00:00"/>
  </r>
  <r>
    <n v="114"/>
    <n v="215121"/>
    <s v="complete"/>
    <d v="2016-07-15T00:00:00"/>
    <s v="kcc_Cool Pocket Perfume"/>
    <n v="120"/>
    <n v="1"/>
    <n v="120"/>
    <n v="100150198"/>
    <x v="1"/>
    <n v="0"/>
    <x v="0"/>
    <d v="2016-07-15T00:00:00"/>
    <s v="Net"/>
    <n v="120"/>
    <n v="2016"/>
    <n v="7"/>
    <d v="2016-07-01T00:00:00"/>
    <d v="2024-07-16T00:00:00"/>
  </r>
  <r>
    <n v="806"/>
    <n v="215115"/>
    <s v="complete"/>
    <d v="2016-07-15T00:00:00"/>
    <s v="kcc_Cool Pocket Perfume"/>
    <n v="120"/>
    <n v="1"/>
    <n v="120"/>
    <n v="100150192"/>
    <x v="1"/>
    <n v="0"/>
    <x v="0"/>
    <d v="2016-07-15T00:00:00"/>
    <s v="Net"/>
    <n v="120"/>
    <n v="2016"/>
    <n v="7"/>
    <d v="2016-07-01T00:00:00"/>
    <d v="2024-07-16T00:00:00"/>
  </r>
  <r>
    <n v="114"/>
    <n v="215107"/>
    <s v="complete"/>
    <d v="2016-07-15T00:00:00"/>
    <s v="kcc_Cool Pocket Perfume"/>
    <n v="120"/>
    <n v="1"/>
    <n v="120"/>
    <n v="100150185"/>
    <x v="1"/>
    <n v="0"/>
    <x v="0"/>
    <d v="2016-07-15T00:00:00"/>
    <s v="Net"/>
    <n v="120"/>
    <n v="2016"/>
    <n v="7"/>
    <d v="2016-07-01T00:00:00"/>
    <d v="2024-07-16T00:00:00"/>
  </r>
  <r>
    <n v="114"/>
    <n v="215110"/>
    <s v="complete"/>
    <d v="2016-07-15T00:00:00"/>
    <s v="kcc_Cool Pocket Perfume"/>
    <n v="120"/>
    <n v="1"/>
    <n v="120"/>
    <n v="100150188"/>
    <x v="1"/>
    <n v="0"/>
    <x v="0"/>
    <d v="2016-07-15T00:00:00"/>
    <s v="Net"/>
    <n v="120"/>
    <n v="2016"/>
    <n v="7"/>
    <d v="2016-07-01T00:00:00"/>
    <d v="2024-07-16T00:00:00"/>
  </r>
  <r>
    <n v="114"/>
    <n v="215112"/>
    <s v="complete"/>
    <d v="2016-07-15T00:00:00"/>
    <s v="kcc_Cool Pocket Perfume"/>
    <n v="120"/>
    <n v="1"/>
    <n v="120"/>
    <n v="100150190"/>
    <x v="1"/>
    <n v="0"/>
    <x v="0"/>
    <d v="2016-07-15T00:00:00"/>
    <s v="Net"/>
    <n v="120"/>
    <n v="2016"/>
    <n v="7"/>
    <d v="2016-07-01T00:00:00"/>
    <d v="2024-07-16T00:00:00"/>
  </r>
  <r>
    <n v="56"/>
    <n v="213985"/>
    <s v="complete"/>
    <d v="2016-07-13T00:00:00"/>
    <s v="kcc_Bold Pocket Perfume"/>
    <n v="120"/>
    <n v="1"/>
    <n v="120"/>
    <n v="100149329"/>
    <x v="1"/>
    <n v="0"/>
    <x v="0"/>
    <d v="2016-07-13T00:00:00"/>
    <s v="Net"/>
    <n v="120"/>
    <n v="2016"/>
    <n v="7"/>
    <d v="2016-07-01T00:00:00"/>
    <d v="2024-07-16T00:00:00"/>
  </r>
  <r>
    <n v="222"/>
    <n v="213647"/>
    <s v="complete"/>
    <d v="2016-07-12T00:00:00"/>
    <s v="kcc_Asool Pocket Perfume"/>
    <n v="120"/>
    <n v="1"/>
    <n v="120"/>
    <n v="100149091"/>
    <x v="1"/>
    <n v="0"/>
    <x v="0"/>
    <d v="2016-07-12T00:00:00"/>
    <s v="Net"/>
    <n v="120"/>
    <n v="2016"/>
    <n v="7"/>
    <d v="2016-07-01T00:00:00"/>
    <d v="2024-07-16T00:00:00"/>
  </r>
  <r>
    <n v="56"/>
    <n v="213986"/>
    <s v="complete"/>
    <d v="2016-07-13T00:00:00"/>
    <s v="kcc_Bold Pocket Perfume"/>
    <n v="120"/>
    <n v="1"/>
    <n v="120"/>
    <n v="100149330"/>
    <x v="1"/>
    <n v="0"/>
    <x v="0"/>
    <d v="2016-07-13T00:00:00"/>
    <s v="Net"/>
    <n v="120"/>
    <n v="2016"/>
    <n v="7"/>
    <d v="2016-07-01T00:00:00"/>
    <d v="2024-07-16T00:00:00"/>
  </r>
  <r>
    <n v="56"/>
    <n v="213983"/>
    <s v="complete"/>
    <d v="2016-07-13T00:00:00"/>
    <s v="kcc_Bold Pocket Perfume"/>
    <n v="120"/>
    <n v="1"/>
    <n v="120"/>
    <n v="100149327"/>
    <x v="1"/>
    <n v="0"/>
    <x v="0"/>
    <d v="2016-07-13T00:00:00"/>
    <s v="Net"/>
    <n v="120"/>
    <n v="2016"/>
    <n v="7"/>
    <d v="2016-07-01T00:00:00"/>
    <d v="2024-07-16T00:00:00"/>
  </r>
  <r>
    <n v="903"/>
    <n v="213687"/>
    <s v="complete"/>
    <d v="2016-07-12T00:00:00"/>
    <s v="itter_AB 1207"/>
    <n v="250"/>
    <n v="1"/>
    <n v="100"/>
    <n v="100149123"/>
    <x v="1"/>
    <n v="0"/>
    <x v="0"/>
    <d v="2016-07-12T00:00:00"/>
    <s v="Net"/>
    <n v="250"/>
    <n v="2016"/>
    <n v="7"/>
    <d v="2016-07-01T00:00:00"/>
    <d v="2024-07-16T00:00:00"/>
  </r>
  <r>
    <n v="903"/>
    <n v="213686"/>
    <s v="complete"/>
    <d v="2016-07-12T00:00:00"/>
    <s v="itter_AB 1219"/>
    <n v="250"/>
    <n v="1"/>
    <n v="100"/>
    <n v="100149123"/>
    <x v="1"/>
    <n v="0"/>
    <x v="0"/>
    <d v="2016-07-12T00:00:00"/>
    <s v="Net"/>
    <n v="250"/>
    <n v="2016"/>
    <n v="7"/>
    <d v="2016-07-01T00:00:00"/>
    <d v="2024-07-16T00:00:00"/>
  </r>
  <r>
    <n v="169"/>
    <n v="211699"/>
    <s v="complete"/>
    <d v="2016-07-01T00:00:00"/>
    <s v="Emo-CT-24304 Green 8 Pocket Cargo Trouser-34"/>
    <n v="999"/>
    <n v="1"/>
    <n v="100"/>
    <n v="100147864"/>
    <x v="0"/>
    <n v="0"/>
    <x v="0"/>
    <d v="2016-07-01T00:00:00"/>
    <s v="Net"/>
    <n v="999"/>
    <n v="2016"/>
    <n v="7"/>
    <d v="2016-07-01T00:00:00"/>
    <d v="2024-07-16T00:00:00"/>
  </r>
  <r>
    <n v="145"/>
    <n v="211629"/>
    <s v="complete"/>
    <d v="2016-07-01T00:00:00"/>
    <s v="Rajesh_Ben 10 Rail"/>
    <n v="400"/>
    <n v="1"/>
    <n v="100"/>
    <n v="100147817"/>
    <x v="2"/>
    <n v="300"/>
    <x v="0"/>
    <d v="2016-07-01T00:00:00"/>
    <s v="Net"/>
    <n v="400"/>
    <n v="2016"/>
    <n v="7"/>
    <d v="2016-07-01T00:00:00"/>
    <d v="2024-07-16T00:00:00"/>
  </r>
  <r>
    <n v="1286"/>
    <n v="215420"/>
    <s v="complete"/>
    <d v="2016-07-16T00:00:00"/>
    <s v="kcc_lush"/>
    <n v="99"/>
    <n v="1"/>
    <n v="99"/>
    <n v="100150438"/>
    <x v="1"/>
    <n v="0"/>
    <x v="0"/>
    <d v="2016-07-16T00:00:00"/>
    <s v="Net"/>
    <n v="99"/>
    <n v="2016"/>
    <n v="7"/>
    <d v="2016-07-01T00:00:00"/>
    <d v="2024-07-16T00:00:00"/>
  </r>
  <r>
    <n v="163"/>
    <n v="215799"/>
    <s v="complete"/>
    <d v="2016-07-18T00:00:00"/>
    <s v="kcc_jazzy"/>
    <n v="99"/>
    <n v="1"/>
    <n v="99"/>
    <n v="100150712"/>
    <x v="1"/>
    <n v="0"/>
    <x v="0"/>
    <d v="2016-07-18T00:00:00"/>
    <s v="Net"/>
    <n v="99"/>
    <n v="2016"/>
    <n v="7"/>
    <d v="2016-07-01T00:00:00"/>
    <d v="2024-07-16T00:00:00"/>
  </r>
  <r>
    <n v="163"/>
    <n v="216578"/>
    <s v="complete"/>
    <d v="2016-07-20T00:00:00"/>
    <s v="kcc_jazzy"/>
    <n v="99"/>
    <n v="1"/>
    <n v="99"/>
    <n v="100151306"/>
    <x v="1"/>
    <n v="0"/>
    <x v="0"/>
    <d v="2016-07-20T00:00:00"/>
    <s v="Net"/>
    <n v="99"/>
    <n v="2016"/>
    <n v="7"/>
    <d v="2016-07-01T00:00:00"/>
    <d v="2024-07-16T00:00:00"/>
  </r>
  <r>
    <n v="163"/>
    <n v="216579"/>
    <s v="complete"/>
    <d v="2016-07-20T00:00:00"/>
    <s v="kcc_blaze"/>
    <n v="99"/>
    <n v="1"/>
    <n v="99"/>
    <n v="100151307"/>
    <x v="1"/>
    <n v="0"/>
    <x v="0"/>
    <d v="2016-07-20T00:00:00"/>
    <s v="Net"/>
    <n v="99"/>
    <n v="2016"/>
    <n v="7"/>
    <d v="2016-07-01T00:00:00"/>
    <d v="2024-07-16T00:00:00"/>
  </r>
  <r>
    <n v="1286"/>
    <n v="215418"/>
    <s v="complete"/>
    <d v="2016-07-16T00:00:00"/>
    <s v="kcc_lush"/>
    <n v="99"/>
    <n v="1"/>
    <n v="99"/>
    <n v="100150436"/>
    <x v="1"/>
    <n v="0"/>
    <x v="0"/>
    <d v="2016-07-16T00:00:00"/>
    <s v="Net"/>
    <n v="99"/>
    <n v="2016"/>
    <n v="7"/>
    <d v="2016-07-01T00:00:00"/>
    <d v="2024-07-16T00:00:00"/>
  </r>
  <r>
    <n v="705"/>
    <n v="215320"/>
    <s v="complete"/>
    <d v="2016-07-16T00:00:00"/>
    <s v="kcc_lush"/>
    <n v="99"/>
    <n v="1"/>
    <n v="99"/>
    <n v="100150356"/>
    <x v="1"/>
    <n v="0"/>
    <x v="0"/>
    <d v="2016-07-16T00:00:00"/>
    <s v="Net"/>
    <n v="99"/>
    <n v="2016"/>
    <n v="7"/>
    <d v="2016-07-01T00:00:00"/>
    <d v="2024-07-16T00:00:00"/>
  </r>
  <r>
    <n v="705"/>
    <n v="215321"/>
    <s v="complete"/>
    <d v="2016-07-16T00:00:00"/>
    <s v="kcc_lush"/>
    <n v="99"/>
    <n v="1"/>
    <n v="99"/>
    <n v="100150357"/>
    <x v="1"/>
    <n v="0"/>
    <x v="0"/>
    <d v="2016-07-16T00:00:00"/>
    <s v="Net"/>
    <n v="99"/>
    <n v="2016"/>
    <n v="7"/>
    <d v="2016-07-01T00:00:00"/>
    <d v="2024-07-16T00:00:00"/>
  </r>
  <r>
    <n v="820"/>
    <n v="215457"/>
    <s v="complete"/>
    <d v="2016-07-16T00:00:00"/>
    <s v="kcc_blaze"/>
    <n v="99"/>
    <n v="1"/>
    <n v="99"/>
    <n v="100150470"/>
    <x v="1"/>
    <n v="0"/>
    <x v="0"/>
    <d v="2016-07-16T00:00:00"/>
    <s v="Net"/>
    <n v="99"/>
    <n v="2016"/>
    <n v="7"/>
    <d v="2016-07-01T00:00:00"/>
    <d v="2024-07-16T00:00:00"/>
  </r>
  <r>
    <n v="820"/>
    <n v="216120"/>
    <s v="complete"/>
    <d v="2016-07-19T00:00:00"/>
    <s v="kcc_blaze"/>
    <n v="99"/>
    <n v="1"/>
    <n v="99"/>
    <n v="100150959"/>
    <x v="1"/>
    <n v="0"/>
    <x v="0"/>
    <d v="2016-07-19T00:00:00"/>
    <s v="Net"/>
    <n v="99"/>
    <n v="2016"/>
    <n v="7"/>
    <d v="2016-07-01T00:00:00"/>
    <d v="2024-07-16T00:00:00"/>
  </r>
  <r>
    <n v="163"/>
    <n v="215861"/>
    <s v="complete"/>
    <d v="2016-07-18T00:00:00"/>
    <s v="kcc_jazzy"/>
    <n v="99"/>
    <n v="1"/>
    <n v="99"/>
    <n v="100150757"/>
    <x v="1"/>
    <n v="0"/>
    <x v="0"/>
    <d v="2016-07-18T00:00:00"/>
    <s v="Net"/>
    <n v="99"/>
    <n v="2016"/>
    <n v="7"/>
    <d v="2016-07-01T00:00:00"/>
    <d v="2024-07-16T00:00:00"/>
  </r>
  <r>
    <n v="1286"/>
    <n v="215415"/>
    <s v="complete"/>
    <d v="2016-07-16T00:00:00"/>
    <s v="kcc_lush"/>
    <n v="99"/>
    <n v="1"/>
    <n v="99"/>
    <n v="100150433"/>
    <x v="1"/>
    <n v="0"/>
    <x v="0"/>
    <d v="2016-07-16T00:00:00"/>
    <s v="Net"/>
    <n v="99"/>
    <n v="2016"/>
    <n v="7"/>
    <d v="2016-07-01T00:00:00"/>
    <d v="2024-07-16T00:00:00"/>
  </r>
  <r>
    <n v="1286"/>
    <n v="215414"/>
    <s v="complete"/>
    <d v="2016-07-16T00:00:00"/>
    <s v="kcc_lush"/>
    <n v="99"/>
    <n v="1"/>
    <n v="99"/>
    <n v="100150432"/>
    <x v="1"/>
    <n v="0"/>
    <x v="0"/>
    <d v="2016-07-16T00:00:00"/>
    <s v="Net"/>
    <n v="99"/>
    <n v="2016"/>
    <n v="7"/>
    <d v="2016-07-01T00:00:00"/>
    <d v="2024-07-16T00:00:00"/>
  </r>
  <r>
    <n v="279"/>
    <n v="216037"/>
    <s v="complete"/>
    <d v="2016-07-18T00:00:00"/>
    <s v="kcc_jazzy"/>
    <n v="99"/>
    <n v="1"/>
    <n v="99"/>
    <n v="100150899"/>
    <x v="1"/>
    <n v="0"/>
    <x v="2"/>
    <d v="2016-07-18T00:00:00"/>
    <s v="Net"/>
    <n v="99"/>
    <n v="2016"/>
    <n v="7"/>
    <d v="2016-07-01T00:00:00"/>
    <d v="2024-07-16T00:00:00"/>
  </r>
  <r>
    <n v="820"/>
    <n v="216665"/>
    <s v="complete"/>
    <d v="2016-07-20T00:00:00"/>
    <s v="kcc_blaze"/>
    <n v="99"/>
    <n v="1"/>
    <n v="99"/>
    <n v="100151380"/>
    <x v="1"/>
    <n v="0"/>
    <x v="0"/>
    <d v="2016-07-20T00:00:00"/>
    <s v="Net"/>
    <n v="99"/>
    <n v="2016"/>
    <n v="7"/>
    <d v="2016-07-01T00:00:00"/>
    <d v="2024-07-16T00:00:00"/>
  </r>
  <r>
    <n v="820"/>
    <n v="216660"/>
    <s v="complete"/>
    <d v="2016-07-20T00:00:00"/>
    <s v="kcc_blaze"/>
    <n v="99"/>
    <n v="1"/>
    <n v="99"/>
    <n v="100151376"/>
    <x v="1"/>
    <n v="0"/>
    <x v="0"/>
    <d v="2016-07-20T00:00:00"/>
    <s v="Net"/>
    <n v="99"/>
    <n v="2016"/>
    <n v="7"/>
    <d v="2016-07-01T00:00:00"/>
    <d v="2024-07-16T00:00:00"/>
  </r>
  <r>
    <n v="114"/>
    <n v="215784"/>
    <s v="complete"/>
    <d v="2016-07-18T00:00:00"/>
    <s v="kcc_Keen"/>
    <n v="99"/>
    <n v="1"/>
    <n v="99"/>
    <n v="100150700"/>
    <x v="1"/>
    <n v="0"/>
    <x v="0"/>
    <d v="2016-07-18T00:00:00"/>
    <s v="Net"/>
    <n v="99"/>
    <n v="2016"/>
    <n v="7"/>
    <d v="2016-07-01T00:00:00"/>
    <d v="2024-07-16T00:00:00"/>
  </r>
  <r>
    <n v="1286"/>
    <n v="215509"/>
    <s v="complete"/>
    <d v="2016-07-16T00:00:00"/>
    <s v="kcc_lush"/>
    <n v="99"/>
    <n v="1"/>
    <n v="99"/>
    <n v="100150504"/>
    <x v="1"/>
    <n v="0"/>
    <x v="0"/>
    <d v="2016-07-16T00:00:00"/>
    <s v="Net"/>
    <n v="99"/>
    <n v="2016"/>
    <n v="7"/>
    <d v="2016-07-01T00:00:00"/>
    <d v="2024-07-16T00:00:00"/>
  </r>
  <r>
    <n v="35"/>
    <n v="215733"/>
    <s v="complete"/>
    <d v="2016-07-18T00:00:00"/>
    <s v="kcc_force"/>
    <n v="99"/>
    <n v="1"/>
    <n v="99"/>
    <n v="100150666"/>
    <x v="1"/>
    <n v="0"/>
    <x v="0"/>
    <d v="2016-07-18T00:00:00"/>
    <s v="Net"/>
    <n v="99"/>
    <n v="2016"/>
    <n v="7"/>
    <d v="2016-07-01T00:00:00"/>
    <d v="2024-07-16T00:00:00"/>
  </r>
  <r>
    <n v="1339"/>
    <n v="215581"/>
    <s v="complete"/>
    <d v="2016-07-17T00:00:00"/>
    <s v="kcc_blaze"/>
    <n v="99"/>
    <n v="1"/>
    <n v="99"/>
    <n v="100150556"/>
    <x v="1"/>
    <n v="0"/>
    <x v="0"/>
    <d v="2016-07-17T00:00:00"/>
    <s v="Net"/>
    <n v="99"/>
    <n v="2016"/>
    <n v="7"/>
    <d v="2016-07-01T00:00:00"/>
    <d v="2024-07-16T00:00:00"/>
  </r>
  <r>
    <n v="163"/>
    <n v="215798"/>
    <s v="complete"/>
    <d v="2016-07-18T00:00:00"/>
    <s v="kcc_Glow"/>
    <n v="99"/>
    <n v="1"/>
    <n v="99"/>
    <n v="100150711"/>
    <x v="1"/>
    <n v="0"/>
    <x v="0"/>
    <d v="2016-07-18T00:00:00"/>
    <s v="Net"/>
    <n v="99"/>
    <n v="2016"/>
    <n v="7"/>
    <d v="2016-07-01T00:00:00"/>
    <d v="2024-07-16T00:00:00"/>
  </r>
  <r>
    <n v="1525"/>
    <n v="216429"/>
    <s v="complete"/>
    <d v="2016-07-20T00:00:00"/>
    <s v="kcc_jazzy"/>
    <n v="99"/>
    <n v="1"/>
    <n v="99"/>
    <n v="100151180"/>
    <x v="1"/>
    <n v="0"/>
    <x v="0"/>
    <d v="2016-07-20T00:00:00"/>
    <s v="Net"/>
    <n v="99"/>
    <n v="2016"/>
    <n v="7"/>
    <d v="2016-07-01T00:00:00"/>
    <d v="2024-07-16T00:00:00"/>
  </r>
  <r>
    <n v="705"/>
    <n v="215448"/>
    <s v="complete"/>
    <d v="2016-07-16T00:00:00"/>
    <s v="kcc_lush"/>
    <n v="99"/>
    <n v="1"/>
    <n v="99"/>
    <n v="100150462"/>
    <x v="1"/>
    <n v="0"/>
    <x v="0"/>
    <d v="2016-07-16T00:00:00"/>
    <s v="Net"/>
    <n v="99"/>
    <n v="2016"/>
    <n v="7"/>
    <d v="2016-07-01T00:00:00"/>
    <d v="2024-07-16T00:00:00"/>
  </r>
  <r>
    <n v="285"/>
    <n v="212025"/>
    <s v="complete"/>
    <d v="2016-07-02T00:00:00"/>
    <s v="Ifsha_CU-0047"/>
    <n v="399"/>
    <n v="1"/>
    <n v="99"/>
    <n v="100148064"/>
    <x v="0"/>
    <n v="300"/>
    <x v="0"/>
    <d v="2016-07-02T00:00:00"/>
    <s v="Net"/>
    <n v="399"/>
    <n v="2016"/>
    <n v="7"/>
    <d v="2016-07-01T00:00:00"/>
    <d v="2024-07-16T00:00:00"/>
  </r>
  <r>
    <n v="820"/>
    <n v="216559"/>
    <s v="complete"/>
    <d v="2016-07-20T00:00:00"/>
    <s v="kcc_blaze"/>
    <n v="99"/>
    <n v="1"/>
    <n v="99"/>
    <n v="100151295"/>
    <x v="1"/>
    <n v="0"/>
    <x v="0"/>
    <d v="2016-07-20T00:00:00"/>
    <s v="Net"/>
    <n v="99"/>
    <n v="2016"/>
    <n v="7"/>
    <d v="2016-07-01T00:00:00"/>
    <d v="2024-07-16T00:00:00"/>
  </r>
  <r>
    <n v="238"/>
    <n v="214814"/>
    <s v="complete"/>
    <d v="2016-07-14T00:00:00"/>
    <s v="BO_talking-parrot-1"/>
    <n v="490"/>
    <n v="1"/>
    <n v="81"/>
    <n v="100149979"/>
    <x v="2"/>
    <n v="0"/>
    <x v="0"/>
    <d v="2016-07-14T00:00:00"/>
    <s v="Net"/>
    <n v="490"/>
    <n v="2016"/>
    <n v="7"/>
    <d v="2016-07-01T00:00:00"/>
    <d v="2024-07-16T00:00:00"/>
  </r>
  <r>
    <n v="238"/>
    <n v="214813"/>
    <s v="complete"/>
    <d v="2016-07-14T00:00:00"/>
    <s v="J&amp;J_JJR-12"/>
    <n v="149"/>
    <n v="1"/>
    <n v="81"/>
    <n v="100149979"/>
    <x v="2"/>
    <n v="0"/>
    <x v="0"/>
    <d v="2016-07-14T00:00:00"/>
    <s v="Net"/>
    <n v="149"/>
    <n v="2016"/>
    <n v="7"/>
    <d v="2016-07-01T00:00:00"/>
    <d v="2024-07-16T00:00:00"/>
  </r>
  <r>
    <n v="123"/>
    <n v="211567"/>
    <s v="complete"/>
    <d v="2016-07-01T00:00:00"/>
    <s v="kkc_ Icy Menthol Oasis Prickly Heat Powder"/>
    <n v="80"/>
    <n v="1"/>
    <n v="80"/>
    <n v="100147771"/>
    <x v="1"/>
    <n v="0"/>
    <x v="0"/>
    <d v="2016-07-01T00:00:00"/>
    <s v="Net"/>
    <n v="80"/>
    <n v="2016"/>
    <n v="7"/>
    <d v="2016-07-01T00:00:00"/>
    <d v="2024-07-16T00:00:00"/>
  </r>
  <r>
    <n v="66"/>
    <n v="211409"/>
    <s v="complete"/>
    <d v="2016-07-01T00:00:00"/>
    <s v="kkc_Rose Oasis Prickly Heat Powder"/>
    <n v="80"/>
    <n v="1"/>
    <n v="80"/>
    <n v="100147640"/>
    <x v="1"/>
    <n v="0"/>
    <x v="0"/>
    <d v="2016-07-01T00:00:00"/>
    <s v="Net"/>
    <n v="80"/>
    <n v="2016"/>
    <n v="7"/>
    <d v="2016-07-01T00:00:00"/>
    <d v="2024-07-16T00:00:00"/>
  </r>
  <r>
    <n v="43"/>
    <n v="212003"/>
    <s v="complete"/>
    <d v="2016-07-02T00:00:00"/>
    <s v="kkc_ Icy Menthol Oasis Prickly Heat Powder"/>
    <n v="80"/>
    <n v="1"/>
    <n v="80"/>
    <n v="100148049"/>
    <x v="1"/>
    <n v="0"/>
    <x v="0"/>
    <d v="2016-07-02T00:00:00"/>
    <s v="Net"/>
    <n v="80"/>
    <n v="2016"/>
    <n v="7"/>
    <d v="2016-07-01T00:00:00"/>
    <d v="2024-07-16T00:00:00"/>
  </r>
  <r>
    <n v="43"/>
    <n v="212006"/>
    <s v="complete"/>
    <d v="2016-07-02T00:00:00"/>
    <s v="kkc_ Icy Menthol Oasis Prickly Heat Powder"/>
    <n v="80"/>
    <n v="1"/>
    <n v="80"/>
    <n v="100148052"/>
    <x v="1"/>
    <n v="0"/>
    <x v="0"/>
    <d v="2016-07-02T00:00:00"/>
    <s v="Net"/>
    <n v="80"/>
    <n v="2016"/>
    <n v="7"/>
    <d v="2016-07-01T00:00:00"/>
    <d v="2024-07-16T00:00:00"/>
  </r>
  <r>
    <n v="813"/>
    <n v="215519"/>
    <s v="complete"/>
    <d v="2016-07-16T00:00:00"/>
    <s v="kkc_ Icy Menthol Oasis Prickly Heat Powder"/>
    <n v="80"/>
    <n v="1"/>
    <n v="80"/>
    <n v="100150511"/>
    <x v="1"/>
    <n v="0"/>
    <x v="0"/>
    <d v="2016-07-16T00:00:00"/>
    <s v="Net"/>
    <n v="80"/>
    <n v="2016"/>
    <n v="7"/>
    <d v="2016-07-01T00:00:00"/>
    <d v="2024-07-16T00:00:00"/>
  </r>
  <r>
    <n v="43"/>
    <n v="212735"/>
    <s v="complete"/>
    <d v="2016-07-05T00:00:00"/>
    <s v="kkc_ Icy Menthol Oasis Prickly Heat Powder"/>
    <n v="80"/>
    <n v="1"/>
    <n v="80"/>
    <n v="100148491"/>
    <x v="1"/>
    <n v="0"/>
    <x v="0"/>
    <d v="2016-07-05T00:00:00"/>
    <s v="Net"/>
    <n v="80"/>
    <n v="2016"/>
    <n v="7"/>
    <d v="2016-07-01T00:00:00"/>
    <d v="2024-07-16T00:00:00"/>
  </r>
  <r>
    <n v="43"/>
    <n v="212723"/>
    <s v="complete"/>
    <d v="2016-07-05T00:00:00"/>
    <s v="kkc_ Icy Menthol Oasis Prickly Heat Powder"/>
    <n v="80"/>
    <n v="1"/>
    <n v="80"/>
    <n v="100148479"/>
    <x v="1"/>
    <n v="0"/>
    <x v="0"/>
    <d v="2016-07-05T00:00:00"/>
    <s v="Net"/>
    <n v="80"/>
    <n v="2016"/>
    <n v="7"/>
    <d v="2016-07-01T00:00:00"/>
    <d v="2024-07-16T00:00:00"/>
  </r>
  <r>
    <n v="43"/>
    <n v="212727"/>
    <s v="complete"/>
    <d v="2016-07-05T00:00:00"/>
    <s v="kkc_ Icy Menthol Oasis Prickly Heat Powder"/>
    <n v="80"/>
    <n v="1"/>
    <n v="80"/>
    <n v="100148483"/>
    <x v="1"/>
    <n v="0"/>
    <x v="0"/>
    <d v="2016-07-05T00:00:00"/>
    <s v="Net"/>
    <n v="80"/>
    <n v="2016"/>
    <n v="7"/>
    <d v="2016-07-01T00:00:00"/>
    <d v="2024-07-16T00:00:00"/>
  </r>
  <r>
    <n v="43"/>
    <n v="212730"/>
    <s v="complete"/>
    <d v="2016-07-05T00:00:00"/>
    <s v="kkc_ Icy Menthol Oasis Prickly Heat Powder"/>
    <n v="80"/>
    <n v="1"/>
    <n v="80"/>
    <n v="100148486"/>
    <x v="1"/>
    <n v="0"/>
    <x v="0"/>
    <d v="2016-07-05T00:00:00"/>
    <s v="Net"/>
    <n v="80"/>
    <n v="2016"/>
    <n v="7"/>
    <d v="2016-07-01T00:00:00"/>
    <d v="2024-07-16T00:00:00"/>
  </r>
  <r>
    <n v="43"/>
    <n v="212728"/>
    <s v="complete"/>
    <d v="2016-07-05T00:00:00"/>
    <s v="kkc_ Icy Menthol Oasis Prickly Heat Powder"/>
    <n v="80"/>
    <n v="1"/>
    <n v="80"/>
    <n v="100148484"/>
    <x v="1"/>
    <n v="0"/>
    <x v="0"/>
    <d v="2016-07-05T00:00:00"/>
    <s v="Net"/>
    <n v="80"/>
    <n v="2016"/>
    <n v="7"/>
    <d v="2016-07-01T00:00:00"/>
    <d v="2024-07-16T00:00:00"/>
  </r>
  <r>
    <n v="43"/>
    <n v="212474"/>
    <s v="complete"/>
    <d v="2016-07-04T00:00:00"/>
    <s v="kkc_ Icy Menthol Oasis Prickly Heat Powder"/>
    <n v="80"/>
    <n v="1"/>
    <n v="80"/>
    <n v="100148327"/>
    <x v="1"/>
    <n v="0"/>
    <x v="0"/>
    <d v="2016-07-04T00:00:00"/>
    <s v="Net"/>
    <n v="80"/>
    <n v="2016"/>
    <n v="7"/>
    <d v="2016-07-01T00:00:00"/>
    <d v="2024-07-16T00:00:00"/>
  </r>
  <r>
    <n v="43"/>
    <n v="212459"/>
    <s v="complete"/>
    <d v="2016-07-04T00:00:00"/>
    <s v="kkc_ Icy Menthol Oasis Prickly Heat Powder"/>
    <n v="80"/>
    <n v="1"/>
    <n v="80"/>
    <n v="100148315"/>
    <x v="1"/>
    <n v="0"/>
    <x v="0"/>
    <d v="2016-07-04T00:00:00"/>
    <s v="Net"/>
    <n v="80"/>
    <n v="2016"/>
    <n v="7"/>
    <d v="2016-07-01T00:00:00"/>
    <d v="2024-07-16T00:00:00"/>
  </r>
  <r>
    <n v="466"/>
    <n v="212533"/>
    <s v="complete"/>
    <d v="2016-07-04T00:00:00"/>
    <s v="kkc_ Icy Menthol Oasis Prickly Heat Powder"/>
    <n v="80"/>
    <n v="1"/>
    <n v="80"/>
    <n v="100148366"/>
    <x v="1"/>
    <n v="0"/>
    <x v="0"/>
    <d v="2016-07-04T00:00:00"/>
    <s v="Net"/>
    <n v="80"/>
    <n v="2016"/>
    <n v="7"/>
    <d v="2016-07-01T00:00:00"/>
    <d v="2024-07-16T00:00:00"/>
  </r>
  <r>
    <n v="625"/>
    <n v="212891"/>
    <s v="complete"/>
    <d v="2016-07-08T00:00:00"/>
    <s v="kcc_Harmony Perfumed Talcum Powder-100gm"/>
    <n v="74"/>
    <n v="1"/>
    <n v="74"/>
    <n v="100148602"/>
    <x v="1"/>
    <n v="0"/>
    <x v="0"/>
    <d v="2016-07-08T00:00:00"/>
    <s v="Net"/>
    <n v="74"/>
    <n v="2016"/>
    <n v="7"/>
    <d v="2016-07-01T00:00:00"/>
    <d v="2024-07-16T00:00:00"/>
  </r>
  <r>
    <n v="260"/>
    <n v="211945"/>
    <s v="complete"/>
    <d v="2016-07-02T00:00:00"/>
    <s v="kcc_Charming Perfumed Talcum Powder-100gm"/>
    <n v="74"/>
    <n v="1"/>
    <n v="74"/>
    <n v="100148032"/>
    <x v="1"/>
    <n v="0"/>
    <x v="0"/>
    <d v="2016-07-02T00:00:00"/>
    <s v="Net"/>
    <n v="74"/>
    <n v="2016"/>
    <n v="7"/>
    <d v="2016-07-01T00:00:00"/>
    <d v="2024-07-16T00:00:00"/>
  </r>
  <r>
    <n v="380"/>
    <n v="212272"/>
    <s v="complete"/>
    <d v="2016-07-03T00:00:00"/>
    <s v="VITAMIN_WHITENING BB CREAM"/>
    <n v="280"/>
    <n v="1"/>
    <n v="70"/>
    <n v="100148191"/>
    <x v="1"/>
    <n v="0"/>
    <x v="0"/>
    <d v="2016-07-03T00:00:00"/>
    <s v="Net"/>
    <n v="280"/>
    <n v="2016"/>
    <n v="7"/>
    <d v="2016-07-01T00:00:00"/>
    <d v="2024-07-16T00:00:00"/>
  </r>
  <r>
    <n v="1460"/>
    <n v="216064"/>
    <s v="complete"/>
    <d v="2016-07-19T00:00:00"/>
    <s v="kcc_Buy 2 Frey Air Freshener &amp; Get 1 Kasual Body Spray Free"/>
    <n v="240"/>
    <n v="1"/>
    <n v="61"/>
    <n v="100150919"/>
    <x v="1"/>
    <n v="0"/>
    <x v="0"/>
    <d v="2016-07-19T00:00:00"/>
    <s v="Net"/>
    <n v="240"/>
    <n v="2016"/>
    <n v="7"/>
    <d v="2016-07-01T00:00:00"/>
    <d v="2024-07-16T00:00:00"/>
  </r>
  <r>
    <n v="1460"/>
    <n v="216065"/>
    <s v="complete"/>
    <d v="2016-07-19T00:00:00"/>
    <s v="kcc_glamour deal"/>
    <n v="320"/>
    <n v="1"/>
    <n v="61"/>
    <n v="100150919"/>
    <x v="1"/>
    <n v="0"/>
    <x v="0"/>
    <d v="2016-07-19T00:00:00"/>
    <s v="Net"/>
    <n v="320"/>
    <n v="2016"/>
    <n v="7"/>
    <d v="2016-07-01T00:00:00"/>
    <d v="2024-07-16T00:00:00"/>
  </r>
  <r>
    <n v="4"/>
    <n v="211135"/>
    <s v="complete"/>
    <d v="2016-07-01T00:00:00"/>
    <s v="kcc_krone deal"/>
    <n v="360"/>
    <n v="1"/>
    <n v="60"/>
    <n v="100147446"/>
    <x v="1"/>
    <n v="300"/>
    <x v="0"/>
    <d v="2016-07-01T00:00:00"/>
    <s v="Net"/>
    <n v="360"/>
    <n v="2016"/>
    <n v="7"/>
    <d v="2016-07-01T00:00:00"/>
    <d v="2024-07-16T00:00:00"/>
  </r>
  <r>
    <n v="7"/>
    <n v="211138"/>
    <s v="complete"/>
    <d v="2016-07-01T00:00:00"/>
    <s v="kcc_krone deal"/>
    <n v="360"/>
    <n v="1"/>
    <n v="60"/>
    <n v="100147449"/>
    <x v="1"/>
    <n v="300"/>
    <x v="0"/>
    <d v="2016-07-01T00:00:00"/>
    <s v="Net"/>
    <n v="360"/>
    <n v="2016"/>
    <n v="7"/>
    <d v="2016-07-01T00:00:00"/>
    <d v="2024-07-16T00:00:00"/>
  </r>
  <r>
    <n v="1230"/>
    <n v="216366"/>
    <s v="complete"/>
    <d v="2016-07-19T00:00:00"/>
    <s v="Atiqa_ACFP-7"/>
    <n v="300"/>
    <n v="1"/>
    <n v="5"/>
    <n v="100151146"/>
    <x v="1"/>
    <n v="0"/>
    <x v="0"/>
    <d v="2016-07-19T00:00:00"/>
    <s v="Net"/>
    <n v="300"/>
    <n v="2016"/>
    <n v="7"/>
    <d v="2016-07-01T00:00:00"/>
    <d v="2024-07-16T00:00:00"/>
  </r>
  <r>
    <n v="44"/>
    <n v="211850"/>
    <s v="complete"/>
    <d v="2016-07-02T00:00:00"/>
    <s v="kcc_Buy 2 Frey Air Freshener &amp; Get 1 Kasual Body Spray Free"/>
    <n v="240"/>
    <n v="1"/>
    <n v="1"/>
    <n v="100147974"/>
    <x v="1"/>
    <n v="0"/>
    <x v="0"/>
    <d v="2016-07-02T00:00:00"/>
    <s v="Net"/>
    <n v="240"/>
    <n v="2016"/>
    <n v="7"/>
    <d v="2016-07-01T00:00:00"/>
    <d v="2024-07-16T00:00:00"/>
  </r>
  <r>
    <n v="98"/>
    <n v="211472"/>
    <s v="complete"/>
    <d v="2016-07-01T00:00:00"/>
    <s v="kcc_glamour deal"/>
    <n v="320"/>
    <n v="1"/>
    <n v="0"/>
    <n v="100147686"/>
    <x v="1"/>
    <n v="0"/>
    <x v="4"/>
    <d v="2016-07-01T00:00:00"/>
    <s v="Net"/>
    <n v="320"/>
    <n v="2016"/>
    <n v="7"/>
    <d v="2016-07-01T00:00:00"/>
    <d v="2024-07-16T00:00:00"/>
  </r>
  <r>
    <n v="1003"/>
    <n v="214063"/>
    <s v="complete"/>
    <d v="2016-07-13T00:00:00"/>
    <s v="Hawks_A41-Green-XL"/>
    <n v="764"/>
    <n v="1"/>
    <n v="0"/>
    <n v="100149394"/>
    <x v="0"/>
    <n v="0"/>
    <x v="4"/>
    <d v="2016-07-13T00:00:00"/>
    <s v="Net"/>
    <n v="764"/>
    <n v="2016"/>
    <n v="7"/>
    <d v="2016-07-01T00:00:00"/>
    <d v="2024-07-16T00:00:00"/>
  </r>
  <r>
    <n v="957"/>
    <n v="213884"/>
    <s v="complete"/>
    <d v="2016-07-12T00:00:00"/>
    <s v="emo_Emo-S-19717-M"/>
    <n v="650"/>
    <n v="1"/>
    <n v="0"/>
    <n v="100149279"/>
    <x v="0"/>
    <n v="0"/>
    <x v="5"/>
    <d v="2016-07-12T00:00:00"/>
    <s v="Net"/>
    <n v="650"/>
    <n v="2016"/>
    <n v="7"/>
    <d v="2016-07-01T00:00:00"/>
    <d v="2024-07-16T00:00:00"/>
  </r>
  <r>
    <n v="1485"/>
    <n v="216216"/>
    <s v="complete"/>
    <d v="2016-07-19T00:00:00"/>
    <s v="Emo-CT-24304 Green 8 Pocket Cargo Trouser-34"/>
    <n v="999"/>
    <n v="1"/>
    <n v="0"/>
    <n v="100151037"/>
    <x v="0"/>
    <n v="0"/>
    <x v="4"/>
    <d v="2016-07-19T00:00:00"/>
    <s v="Net"/>
    <n v="999"/>
    <n v="2016"/>
    <n v="7"/>
    <d v="2016-07-01T00:00:00"/>
    <d v="2024-07-16T00:00:00"/>
  </r>
  <r>
    <n v="1059"/>
    <n v="214301"/>
    <s v="complete"/>
    <d v="2016-07-13T00:00:00"/>
    <s v="guess_W0430L3"/>
    <n v="14800"/>
    <n v="1"/>
    <n v="0"/>
    <n v="100149544"/>
    <x v="0"/>
    <n v="0"/>
    <x v="4"/>
    <d v="2016-07-13T00:00:00"/>
    <s v="Net"/>
    <n v="14800"/>
    <n v="2016"/>
    <n v="7"/>
    <d v="2016-07-01T00:00:00"/>
    <d v="2024-07-16T00:00:00"/>
  </r>
  <r>
    <n v="1059"/>
    <n v="214299"/>
    <s v="complete"/>
    <d v="2016-07-13T00:00:00"/>
    <s v="renna_DC-DFB-BK"/>
    <n v="4400"/>
    <n v="1"/>
    <n v="0"/>
    <n v="100149544"/>
    <x v="0"/>
    <n v="0"/>
    <x v="4"/>
    <d v="2016-07-13T00:00:00"/>
    <s v="Net"/>
    <n v="4400"/>
    <n v="2016"/>
    <n v="7"/>
    <d v="2016-07-01T00:00:00"/>
    <d v="2024-07-16T00:00:00"/>
  </r>
  <r>
    <n v="1059"/>
    <n v="214300"/>
    <s v="complete"/>
    <d v="2016-07-13T00:00:00"/>
    <s v="renna_DC-CWB-WN"/>
    <n v="1900"/>
    <n v="1"/>
    <n v="0"/>
    <n v="100149544"/>
    <x v="0"/>
    <n v="0"/>
    <x v="4"/>
    <d v="2016-07-13T00:00:00"/>
    <s v="Net"/>
    <n v="1900"/>
    <n v="2016"/>
    <n v="7"/>
    <d v="2016-07-01T00:00:00"/>
    <d v="2024-07-16T00:00:00"/>
  </r>
  <r>
    <n v="230"/>
    <n v="216594"/>
    <s v="complete"/>
    <d v="2016-07-20T00:00:00"/>
    <s v="Emo-MH-13511 Blue Striped Cotton HoodieMedium"/>
    <n v="599"/>
    <n v="1"/>
    <n v="0"/>
    <n v="100151320"/>
    <x v="0"/>
    <n v="0"/>
    <x v="4"/>
    <d v="2016-07-20T00:00:00"/>
    <s v="Net"/>
    <n v="599"/>
    <n v="2016"/>
    <n v="7"/>
    <d v="2016-07-01T00:00:00"/>
    <d v="2024-07-16T00:00:00"/>
  </r>
  <r>
    <n v="12"/>
    <n v="211146"/>
    <s v="complete"/>
    <d v="2016-07-01T00:00:00"/>
    <s v="kcc_glamour deal"/>
    <n v="320"/>
    <n v="1"/>
    <n v="0"/>
    <n v="100147456"/>
    <x v="1"/>
    <n v="0"/>
    <x v="4"/>
    <d v="2016-07-01T00:00:00"/>
    <s v="Net"/>
    <n v="320"/>
    <n v="2016"/>
    <n v="7"/>
    <d v="2016-07-01T00:00:00"/>
    <d v="2024-07-16T00:00:00"/>
  </r>
  <r>
    <n v="1230"/>
    <n v="216362"/>
    <s v="complete"/>
    <d v="2016-07-19T00:00:00"/>
    <s v="mau_110717 Bronzed Shimmer Kisses"/>
    <n v="660"/>
    <n v="1"/>
    <n v="0"/>
    <n v="100151142"/>
    <x v="1"/>
    <n v="0"/>
    <x v="4"/>
    <d v="2016-07-19T00:00:00"/>
    <s v="Net"/>
    <n v="660"/>
    <n v="2016"/>
    <n v="7"/>
    <d v="2016-07-01T00:00:00"/>
    <d v="2024-07-16T00:00:00"/>
  </r>
  <r>
    <n v="864"/>
    <n v="213582"/>
    <s v="complete"/>
    <d v="2016-07-11T00:00:00"/>
    <s v="RUB_Kemei_KM-580 A"/>
    <n v="1499"/>
    <n v="1"/>
    <n v="0"/>
    <n v="100149039"/>
    <x v="1"/>
    <n v="0"/>
    <x v="5"/>
    <d v="2016-07-11T00:00:00"/>
    <s v="Net"/>
    <n v="1499"/>
    <n v="2016"/>
    <n v="7"/>
    <d v="2016-07-01T00:00:00"/>
    <d v="2024-07-16T00:00:00"/>
  </r>
  <r>
    <n v="230"/>
    <n v="213440"/>
    <s v="complete"/>
    <d v="2016-07-11T00:00:00"/>
    <s v="bata_comfit-8617096-44-10"/>
    <n v="599"/>
    <n v="1"/>
    <n v="0"/>
    <n v="100148933"/>
    <x v="0"/>
    <n v="0"/>
    <x v="4"/>
    <d v="2016-07-11T00:00:00"/>
    <s v="Net"/>
    <n v="599"/>
    <n v="2016"/>
    <n v="7"/>
    <d v="2016-07-01T00:00:00"/>
    <d v="2024-07-16T00:00:00"/>
  </r>
  <r>
    <n v="230"/>
    <n v="213405"/>
    <s v="complete"/>
    <d v="2016-07-11T00:00:00"/>
    <s v="UC_SP-065-XL"/>
    <n v="700"/>
    <n v="1"/>
    <n v="0"/>
    <n v="100148917"/>
    <x v="0"/>
    <n v="0"/>
    <x v="4"/>
    <d v="2016-07-11T00:00:00"/>
    <s v="Net"/>
    <n v="700"/>
    <n v="2016"/>
    <n v="7"/>
    <d v="2016-07-01T00:00:00"/>
    <d v="2024-07-16T00:00:00"/>
  </r>
  <r>
    <n v="329"/>
    <n v="212162"/>
    <s v="complete"/>
    <d v="2016-07-03T00:00:00"/>
    <s v="kcc_Oudh Pocket Perfume"/>
    <n v="120"/>
    <n v="1"/>
    <n v="0"/>
    <n v="100148126"/>
    <x v="1"/>
    <n v="0"/>
    <x v="4"/>
    <d v="2016-07-03T00:00:00"/>
    <s v="Net"/>
    <n v="120"/>
    <n v="2016"/>
    <n v="7"/>
    <d v="2016-07-01T00:00:00"/>
    <d v="2024-07-16T00:00:00"/>
  </r>
  <r>
    <n v="1184"/>
    <n v="214952"/>
    <s v="complete"/>
    <d v="2016-07-15T00:00:00"/>
    <s v="CK_530-Underwear-Small"/>
    <n v="164"/>
    <n v="1"/>
    <n v="0"/>
    <n v="100150075"/>
    <x v="0"/>
    <n v="0"/>
    <x v="4"/>
    <d v="2016-07-15T00:00:00"/>
    <s v="Net"/>
    <n v="164"/>
    <n v="2016"/>
    <n v="7"/>
    <d v="2016-07-01T00:00:00"/>
    <d v="2024-07-16T00:00:00"/>
  </r>
  <r>
    <n v="271"/>
    <n v="212053"/>
    <s v="complete"/>
    <d v="2016-07-02T00:00:00"/>
    <s v="emo_MJ-21916-36"/>
    <n v="899"/>
    <n v="1"/>
    <n v="0"/>
    <n v="100148046"/>
    <x v="0"/>
    <n v="0"/>
    <x v="5"/>
    <d v="2016-07-02T00:00:00"/>
    <s v="Net"/>
    <n v="899"/>
    <n v="2016"/>
    <n v="7"/>
    <d v="2016-07-01T00:00:00"/>
    <d v="2024-07-16T00:00:00"/>
  </r>
  <r>
    <n v="246"/>
    <n v="211893"/>
    <s v="complete"/>
    <d v="2016-07-02T00:00:00"/>
    <s v="Bold_Classic"/>
    <n v="299"/>
    <n v="1"/>
    <n v="0"/>
    <n v="100147998"/>
    <x v="1"/>
    <n v="0"/>
    <x v="4"/>
    <d v="2016-07-02T00:00:00"/>
    <s v="Net"/>
    <n v="299"/>
    <n v="2016"/>
    <n v="7"/>
    <d v="2016-07-01T00:00:00"/>
    <d v="2024-07-16T00:00:00"/>
  </r>
  <r>
    <n v="246"/>
    <n v="211891"/>
    <s v="complete"/>
    <d v="2016-07-02T00:00:00"/>
    <s v="ajmery_SYB-519-43"/>
    <n v="959"/>
    <n v="1"/>
    <n v="0"/>
    <n v="100147998"/>
    <x v="0"/>
    <n v="0"/>
    <x v="4"/>
    <d v="2016-07-02T00:00:00"/>
    <s v="Net"/>
    <n v="959"/>
    <n v="2016"/>
    <n v="7"/>
    <d v="2016-07-01T00:00:00"/>
    <d v="2024-07-16T00:00:00"/>
  </r>
  <r>
    <n v="246"/>
    <n v="211889"/>
    <s v="complete"/>
    <d v="2016-07-02T00:00:00"/>
    <s v="PucaM_SS-35-OLIVE BLACK-42"/>
    <n v="1650"/>
    <n v="1"/>
    <n v="0"/>
    <n v="100147998"/>
    <x v="0"/>
    <n v="0"/>
    <x v="4"/>
    <d v="2016-07-02T00:00:00"/>
    <s v="Net"/>
    <n v="1650"/>
    <n v="2016"/>
    <n v="7"/>
    <d v="2016-07-01T00:00:00"/>
    <d v="2024-07-16T00:00:00"/>
  </r>
  <r>
    <n v="558"/>
    <n v="212758"/>
    <s v="complete"/>
    <d v="2016-07-06T00:00:00"/>
    <s v="UC_Mustard-tt-S"/>
    <n v="699"/>
    <n v="1"/>
    <n v="0"/>
    <n v="100148506"/>
    <x v="0"/>
    <n v="0"/>
    <x v="4"/>
    <d v="2016-07-06T00:00:00"/>
    <s v="Net"/>
    <n v="699"/>
    <n v="2016"/>
    <n v="7"/>
    <d v="2016-07-01T00:00:00"/>
    <d v="2024-07-16T00:00:00"/>
  </r>
  <r>
    <n v="806"/>
    <n v="214604"/>
    <s v="complete"/>
    <d v="2016-07-14T00:00:00"/>
    <s v="ajmery_TA-6"/>
    <n v="999"/>
    <n v="1"/>
    <n v="0"/>
    <n v="100149797"/>
    <x v="0"/>
    <n v="0"/>
    <x v="4"/>
    <d v="2016-07-14T00:00:00"/>
    <s v="Net"/>
    <n v="999"/>
    <n v="2016"/>
    <n v="7"/>
    <d v="2016-07-01T00:00:00"/>
    <d v="2024-07-16T00:00:00"/>
  </r>
  <r>
    <n v="246"/>
    <n v="211895"/>
    <s v="complete"/>
    <d v="2016-07-02T00:00:00"/>
    <s v="PucaM_atlas-grey-42"/>
    <n v="1200"/>
    <n v="1"/>
    <n v="0"/>
    <n v="100147998"/>
    <x v="0"/>
    <n v="0"/>
    <x v="4"/>
    <d v="2016-07-02T00:00:00"/>
    <s v="Net"/>
    <n v="1200"/>
    <n v="2016"/>
    <n v="7"/>
    <d v="2016-07-01T00:00:00"/>
    <d v="2024-07-16T00:00:00"/>
  </r>
  <r>
    <n v="246"/>
    <n v="211894"/>
    <s v="complete"/>
    <d v="2016-07-02T00:00:00"/>
    <s v="Bold_Active"/>
    <n v="299"/>
    <n v="1"/>
    <n v="0"/>
    <n v="100147998"/>
    <x v="1"/>
    <n v="0"/>
    <x v="4"/>
    <d v="2016-07-02T00:00:00"/>
    <s v="Net"/>
    <n v="299"/>
    <n v="2016"/>
    <n v="7"/>
    <d v="2016-07-01T00:00:00"/>
    <d v="2024-07-16T00:00:00"/>
  </r>
  <r>
    <n v="271"/>
    <n v="212051"/>
    <s v="complete"/>
    <d v="2016-07-02T00:00:00"/>
    <s v="UC_SP-042-L"/>
    <n v="700"/>
    <n v="1"/>
    <n v="0"/>
    <n v="100148046"/>
    <x v="0"/>
    <n v="0"/>
    <x v="5"/>
    <d v="2016-07-02T00:00:00"/>
    <s v="Net"/>
    <n v="700"/>
    <n v="2016"/>
    <n v="7"/>
    <d v="2016-07-01T00:00:00"/>
    <d v="2024-07-16T00:00:00"/>
  </r>
  <r>
    <n v="171"/>
    <n v="211704"/>
    <s v="complete"/>
    <d v="2016-07-01T00:00:00"/>
    <s v="US-MSK-6-pink-2T"/>
    <n v="799"/>
    <n v="1"/>
    <n v="0"/>
    <n v="100147867"/>
    <x v="2"/>
    <n v="0"/>
    <x v="5"/>
    <d v="2016-07-01T00:00:00"/>
    <s v="Net"/>
    <n v="799"/>
    <n v="2016"/>
    <n v="7"/>
    <d v="2016-07-01T00:00:00"/>
    <d v="2024-07-16T00:00:00"/>
  </r>
  <r>
    <n v="1087"/>
    <n v="214368"/>
    <s v="complete"/>
    <d v="2016-07-14T00:00:00"/>
    <s v="sst_MUSICAL-Slim Fit-Medium"/>
    <n v="1950"/>
    <n v="1"/>
    <n v="0"/>
    <n v="100149593"/>
    <x v="0"/>
    <n v="0"/>
    <x v="5"/>
    <d v="2016-07-14T00:00:00"/>
    <s v="Net"/>
    <n v="1950"/>
    <n v="2016"/>
    <n v="7"/>
    <d v="2016-07-01T00:00:00"/>
    <d v="2024-07-16T00:00:00"/>
  </r>
  <r>
    <n v="1399"/>
    <n v="215765"/>
    <s v="complete"/>
    <d v="2016-07-18T00:00:00"/>
    <s v="Emo_CT-29381-L"/>
    <n v="999"/>
    <n v="1"/>
    <n v="0"/>
    <n v="100150685"/>
    <x v="0"/>
    <n v="0"/>
    <x v="4"/>
    <d v="2016-07-18T00:00:00"/>
    <s v="Net"/>
    <n v="999"/>
    <n v="2016"/>
    <n v="7"/>
    <d v="2016-07-01T00:00:00"/>
    <d v="2024-07-16T00:00:00"/>
  </r>
  <r>
    <n v="1514"/>
    <n v="216383"/>
    <s v="complete"/>
    <d v="2016-07-19T00:00:00"/>
    <s v="CK_530-Boxer-Medium"/>
    <n v="212"/>
    <n v="1"/>
    <n v="0"/>
    <n v="100151160"/>
    <x v="0"/>
    <n v="0"/>
    <x v="4"/>
    <d v="2016-07-19T00:00:00"/>
    <s v="Net"/>
    <n v="212"/>
    <n v="2016"/>
    <n v="7"/>
    <d v="2016-07-01T00:00:00"/>
    <d v="2024-07-16T00:00:00"/>
  </r>
  <r>
    <n v="558"/>
    <n v="212760"/>
    <s v="complete"/>
    <d v="2016-07-06T00:00:00"/>
    <s v="Hstyle_HW-2016175"/>
    <n v="525"/>
    <n v="1"/>
    <n v="0"/>
    <n v="100148506"/>
    <x v="1"/>
    <n v="0"/>
    <x v="4"/>
    <d v="2016-07-06T00:00:00"/>
    <s v="Net"/>
    <n v="525"/>
    <n v="2016"/>
    <n v="7"/>
    <d v="2016-07-01T00:00:00"/>
    <d v="2024-07-16T00:00:00"/>
  </r>
  <r>
    <n v="1315"/>
    <n v="215526"/>
    <s v="complete"/>
    <d v="2016-07-16T00:00:00"/>
    <s v="urban_URT026 -M"/>
    <n v="1050"/>
    <n v="1"/>
    <n v="0"/>
    <n v="100150518"/>
    <x v="0"/>
    <n v="0"/>
    <x v="4"/>
    <d v="2016-07-16T00:00:00"/>
    <s v="Net"/>
    <n v="1050"/>
    <n v="2016"/>
    <n v="7"/>
    <d v="2016-07-01T00:00:00"/>
    <d v="2024-07-16T00:00:00"/>
  </r>
  <r>
    <n v="1104"/>
    <n v="214490"/>
    <s v="complete"/>
    <d v="2016-07-14T00:00:00"/>
    <s v="Turk &amp; Fillmore_Tudoe French gold-42"/>
    <n v="3000"/>
    <n v="1"/>
    <n v="0"/>
    <n v="100149697"/>
    <x v="0"/>
    <n v="0"/>
    <x v="4"/>
    <d v="2016-07-14T00:00:00"/>
    <s v="Net"/>
    <n v="3000"/>
    <n v="2016"/>
    <n v="7"/>
    <d v="2016-07-01T00:00:00"/>
    <d v="2024-07-1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42C7B5-22AE-48D9-8F34-4E7A3EFF7A0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V9" firstHeaderRow="1" firstDataRow="3" firstDataCol="1"/>
  <pivotFields count="19">
    <pivotField showAll="0"/>
    <pivotField showAll="0"/>
    <pivotField showAll="0"/>
    <pivotField numFmtId="14" showAll="0"/>
    <pivotField showAll="0"/>
    <pivotField showAll="0"/>
    <pivotField showAll="0"/>
    <pivotField dataField="1" showAll="0"/>
    <pivotField showAll="0"/>
    <pivotField axis="axisRow" showAll="0">
      <items count="4">
        <item x="1"/>
        <item x="2"/>
        <item x="0"/>
        <item t="default"/>
      </items>
    </pivotField>
    <pivotField showAll="0"/>
    <pivotField axis="axisCol" showAll="0">
      <items count="7">
        <item n="cash_at_doorstep" x="3"/>
        <item x="0"/>
        <item x="4"/>
        <item x="1"/>
        <item x="5"/>
        <item x="2"/>
        <item t="default"/>
      </items>
    </pivotField>
    <pivotField numFmtId="14" showAll="0"/>
    <pivotField showAll="0"/>
    <pivotField showAll="0"/>
    <pivotField showAll="0"/>
    <pivotField showAll="0"/>
    <pivotField numFmtId="14" showAll="0"/>
    <pivotField numFmtId="14" showAll="0"/>
  </pivotFields>
  <rowFields count="1">
    <field x="9"/>
  </rowFields>
  <rowItems count="4">
    <i>
      <x/>
    </i>
    <i>
      <x v="1"/>
    </i>
    <i>
      <x v="2"/>
    </i>
    <i t="grand">
      <x/>
    </i>
  </rowItems>
  <colFields count="2">
    <field x="11"/>
    <field x="-2"/>
  </colFields>
  <colItems count="21">
    <i>
      <x/>
      <x/>
    </i>
    <i r="1" i="1">
      <x v="1"/>
    </i>
    <i r="1" i="2">
      <x v="2"/>
    </i>
    <i>
      <x v="1"/>
      <x/>
    </i>
    <i r="1" i="1">
      <x v="1"/>
    </i>
    <i r="1" i="2">
      <x v="2"/>
    </i>
    <i>
      <x v="2"/>
      <x/>
    </i>
    <i r="1" i="1">
      <x v="1"/>
    </i>
    <i r="1" i="2">
      <x v="2"/>
    </i>
    <i>
      <x v="3"/>
      <x/>
    </i>
    <i r="1" i="1">
      <x v="1"/>
    </i>
    <i r="1" i="2">
      <x v="2"/>
    </i>
    <i>
      <x v="4"/>
      <x/>
    </i>
    <i r="1" i="1">
      <x v="1"/>
    </i>
    <i r="1" i="2">
      <x v="2"/>
    </i>
    <i>
      <x v="5"/>
      <x/>
    </i>
    <i r="1" i="1">
      <x v="1"/>
    </i>
    <i r="1" i="2">
      <x v="2"/>
    </i>
    <i t="grand">
      <x/>
    </i>
    <i t="grand" i="1">
      <x/>
    </i>
    <i t="grand" i="2">
      <x/>
    </i>
  </colItems>
  <dataFields count="3">
    <dataField name="Sum of grand_total" fld="7" baseField="9" baseItem="0"/>
    <dataField name="Average of grand_total" fld="7" subtotal="average" baseField="9" baseItem="0"/>
    <dataField name="Max of grand_total" fld="7" subtotal="max" baseField="9" baseItem="0"/>
  </dataFields>
  <formats count="21">
    <format dxfId="29">
      <pivotArea dataOnly="0" outline="0" fieldPosition="0">
        <references count="2">
          <reference field="4294967294" count="0" defaultSubtotal="1" sumSubtotal="1" countASubtotal="1" avgSubtotal="1" maxSubtotal="1" minSubtotal="1" productSubtotal="1" countSubtotal="1" stdDevSubtotal="1" stdDevPSubtotal="1" varSubtotal="1" varPSubtotal="1"/>
          <reference field="11" count="1">
            <x v="1"/>
          </reference>
        </references>
      </pivotArea>
    </format>
    <format dxfId="28">
      <pivotArea outline="0" collapsedLevelsAreSubtotals="1" fieldPosition="0">
        <references count="2">
          <reference field="4294967294" count="3" selected="0">
            <x v="0"/>
            <x v="1"/>
            <x v="2"/>
          </reference>
          <reference field="11" count="1" selected="0">
            <x v="0"/>
          </reference>
        </references>
      </pivotArea>
    </format>
    <format dxfId="27">
      <pivotArea dataOnly="0" labelOnly="1" fieldPosition="0">
        <references count="1">
          <reference field="11" count="1">
            <x v="0"/>
          </reference>
        </references>
      </pivotArea>
    </format>
    <format dxfId="26">
      <pivotArea dataOnly="0" labelOnly="1" outline="0" fieldPosition="0">
        <references count="2">
          <reference field="4294967294" count="3">
            <x v="0"/>
            <x v="1"/>
            <x v="2"/>
          </reference>
          <reference field="11" count="1" selected="0">
            <x v="0"/>
          </reference>
        </references>
      </pivotArea>
    </format>
    <format dxfId="25">
      <pivotArea outline="0" collapsedLevelsAreSubtotals="1" fieldPosition="0">
        <references count="2">
          <reference field="4294967294" count="3" selected="0">
            <x v="0"/>
            <x v="1"/>
            <x v="2"/>
          </reference>
          <reference field="11" count="1" selected="0">
            <x v="2"/>
          </reference>
        </references>
      </pivotArea>
    </format>
    <format dxfId="24">
      <pivotArea dataOnly="0" labelOnly="1" fieldPosition="0">
        <references count="1">
          <reference field="11" count="1">
            <x v="2"/>
          </reference>
        </references>
      </pivotArea>
    </format>
    <format dxfId="23">
      <pivotArea dataOnly="0" labelOnly="1" outline="0" fieldPosition="0">
        <references count="2">
          <reference field="4294967294" count="3">
            <x v="0"/>
            <x v="1"/>
            <x v="2"/>
          </reference>
          <reference field="11" count="1" selected="0">
            <x v="2"/>
          </reference>
        </references>
      </pivotArea>
    </format>
    <format dxfId="22">
      <pivotArea dataOnly="0" labelOnly="1" fieldPosition="0">
        <references count="1">
          <reference field="11" count="1">
            <x v="2"/>
          </reference>
        </references>
      </pivotArea>
    </format>
    <format dxfId="21">
      <pivotArea outline="0" collapsedLevelsAreSubtotals="1" fieldPosition="0">
        <references count="2">
          <reference field="4294967294" count="3" selected="0">
            <x v="0"/>
            <x v="1"/>
            <x v="2"/>
          </reference>
          <reference field="11" count="1" selected="0">
            <x v="3"/>
          </reference>
        </references>
      </pivotArea>
    </format>
    <format dxfId="20">
      <pivotArea dataOnly="0" labelOnly="1" fieldPosition="0">
        <references count="1">
          <reference field="11" count="1">
            <x v="3"/>
          </reference>
        </references>
      </pivotArea>
    </format>
    <format dxfId="19">
      <pivotArea dataOnly="0" labelOnly="1" outline="0" fieldPosition="0">
        <references count="2">
          <reference field="4294967294" count="3">
            <x v="0"/>
            <x v="1"/>
            <x v="2"/>
          </reference>
          <reference field="11" count="1" selected="0">
            <x v="3"/>
          </reference>
        </references>
      </pivotArea>
    </format>
    <format dxfId="18">
      <pivotArea outline="0" collapsedLevelsAreSubtotals="1" fieldPosition="0">
        <references count="2">
          <reference field="4294967294" count="3" selected="0">
            <x v="0"/>
            <x v="1"/>
            <x v="2"/>
          </reference>
          <reference field="11" count="1" selected="0">
            <x v="4"/>
          </reference>
        </references>
      </pivotArea>
    </format>
    <format dxfId="17">
      <pivotArea dataOnly="0" labelOnly="1" fieldPosition="0">
        <references count="1">
          <reference field="11" count="1">
            <x v="4"/>
          </reference>
        </references>
      </pivotArea>
    </format>
    <format dxfId="16">
      <pivotArea dataOnly="0" labelOnly="1" outline="0" fieldPosition="0">
        <references count="2">
          <reference field="4294967294" count="3">
            <x v="0"/>
            <x v="1"/>
            <x v="2"/>
          </reference>
          <reference field="11" count="1" selected="0">
            <x v="4"/>
          </reference>
        </references>
      </pivotArea>
    </format>
    <format dxfId="15">
      <pivotArea outline="0" collapsedLevelsAreSubtotals="1" fieldPosition="0">
        <references count="2">
          <reference field="4294967294" count="3" selected="0">
            <x v="0"/>
            <x v="1"/>
            <x v="2"/>
          </reference>
          <reference field="11" count="1" selected="0">
            <x v="5"/>
          </reference>
        </references>
      </pivotArea>
    </format>
    <format dxfId="14">
      <pivotArea dataOnly="0" labelOnly="1" fieldPosition="0">
        <references count="1">
          <reference field="11" count="1">
            <x v="5"/>
          </reference>
        </references>
      </pivotArea>
    </format>
    <format dxfId="13">
      <pivotArea dataOnly="0" labelOnly="1" outline="0" fieldPosition="0">
        <references count="2">
          <reference field="4294967294" count="3">
            <x v="0"/>
            <x v="1"/>
            <x v="2"/>
          </reference>
          <reference field="11" count="1" selected="0">
            <x v="5"/>
          </reference>
        </references>
      </pivotArea>
    </format>
    <format dxfId="12">
      <pivotArea dataOnly="0" labelOnly="1" fieldPosition="0">
        <references count="1">
          <reference field="11" count="0"/>
        </references>
      </pivotArea>
    </format>
    <format dxfId="11">
      <pivotArea field="11" dataOnly="0" labelOnly="1" grandCol="1" outline="0" offset="IV1" axis="axisCol" fieldPosition="0">
        <references count="1">
          <reference field="4294967294" count="1" selected="0">
            <x v="0"/>
          </reference>
        </references>
      </pivotArea>
    </format>
    <format dxfId="10">
      <pivotArea field="11" dataOnly="0" labelOnly="1" grandCol="1" outline="0" offset="IV1" axis="axisCol" fieldPosition="0">
        <references count="1">
          <reference field="4294967294" count="1" selected="0">
            <x v="1"/>
          </reference>
        </references>
      </pivotArea>
    </format>
    <format dxfId="9">
      <pivotArea field="11" dataOnly="0" labelOnly="1" grandCol="1" outline="0" offset="IV1" axis="axisCol"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7B1C9-DE37-4DE6-A12F-4AC7D24A80A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1:B28" firstHeaderRow="1" firstDataRow="1" firstDataCol="1"/>
  <pivotFields count="19">
    <pivotField showAll="0"/>
    <pivotField showAll="0"/>
    <pivotField showAll="0"/>
    <pivotField numFmtId="14" showAll="0"/>
    <pivotField showAll="0"/>
    <pivotField showAll="0"/>
    <pivotField showAll="0"/>
    <pivotField dataField="1" showAll="0"/>
    <pivotField showAll="0"/>
    <pivotField showAll="0">
      <items count="4">
        <item x="1"/>
        <item x="2"/>
        <item x="0"/>
        <item t="default"/>
      </items>
    </pivotField>
    <pivotField showAll="0"/>
    <pivotField axis="axisRow" showAll="0">
      <items count="7">
        <item x="3"/>
        <item x="0"/>
        <item x="4"/>
        <item x="1"/>
        <item x="5"/>
        <item x="2"/>
        <item t="default"/>
      </items>
    </pivotField>
    <pivotField numFmtId="14" showAll="0"/>
    <pivotField showAll="0"/>
    <pivotField showAll="0"/>
    <pivotField showAll="0"/>
    <pivotField showAll="0"/>
    <pivotField numFmtId="14" showAll="0"/>
    <pivotField numFmtId="14" showAll="0"/>
  </pivotFields>
  <rowFields count="1">
    <field x="11"/>
  </rowFields>
  <rowItems count="7">
    <i>
      <x/>
    </i>
    <i>
      <x v="1"/>
    </i>
    <i>
      <x v="2"/>
    </i>
    <i>
      <x v="3"/>
    </i>
    <i>
      <x v="4"/>
    </i>
    <i>
      <x v="5"/>
    </i>
    <i t="grand">
      <x/>
    </i>
  </rowItems>
  <colItems count="1">
    <i/>
  </colItems>
  <dataFields count="1">
    <dataField name="Sum of grand_total" fld="7" baseField="11" baseItem="0"/>
  </dataFields>
  <chartFormats count="8">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1" count="1" selected="0">
            <x v="0"/>
          </reference>
        </references>
      </pivotArea>
    </chartFormat>
    <chartFormat chart="10" format="10">
      <pivotArea type="data" outline="0" fieldPosition="0">
        <references count="2">
          <reference field="4294967294" count="1" selected="0">
            <x v="0"/>
          </reference>
          <reference field="11" count="1" selected="0">
            <x v="1"/>
          </reference>
        </references>
      </pivotArea>
    </chartFormat>
    <chartFormat chart="10" format="11">
      <pivotArea type="data" outline="0" fieldPosition="0">
        <references count="2">
          <reference field="4294967294" count="1" selected="0">
            <x v="0"/>
          </reference>
          <reference field="11" count="1" selected="0">
            <x v="2"/>
          </reference>
        </references>
      </pivotArea>
    </chartFormat>
    <chartFormat chart="10" format="12">
      <pivotArea type="data" outline="0" fieldPosition="0">
        <references count="2">
          <reference field="4294967294" count="1" selected="0">
            <x v="0"/>
          </reference>
          <reference field="11" count="1" selected="0">
            <x v="3"/>
          </reference>
        </references>
      </pivotArea>
    </chartFormat>
    <chartFormat chart="10" format="13">
      <pivotArea type="data" outline="0" fieldPosition="0">
        <references count="2">
          <reference field="4294967294" count="1" selected="0">
            <x v="0"/>
          </reference>
          <reference field="11" count="1" selected="0">
            <x v="4"/>
          </reference>
        </references>
      </pivotArea>
    </chartFormat>
    <chartFormat chart="10" format="1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8E913-94FB-47FA-A34D-24800EF9D68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B7" firstHeaderRow="1" firstDataRow="1" firstDataCol="1"/>
  <pivotFields count="19">
    <pivotField showAll="0"/>
    <pivotField showAll="0"/>
    <pivotField showAll="0"/>
    <pivotField numFmtId="14" showAll="0"/>
    <pivotField showAll="0"/>
    <pivotField showAll="0"/>
    <pivotField showAll="0"/>
    <pivotField dataField="1" showAll="0"/>
    <pivotField showAll="0"/>
    <pivotField axis="axisRow" showAll="0">
      <items count="4">
        <item x="1"/>
        <item x="2"/>
        <item x="0"/>
        <item t="default"/>
      </items>
    </pivotField>
    <pivotField showAll="0"/>
    <pivotField showAll="0">
      <items count="7">
        <item x="3"/>
        <item x="0"/>
        <item x="4"/>
        <item x="1"/>
        <item x="5"/>
        <item x="2"/>
        <item t="default"/>
      </items>
    </pivotField>
    <pivotField numFmtId="14" showAll="0"/>
    <pivotField showAll="0"/>
    <pivotField showAll="0"/>
    <pivotField showAll="0"/>
    <pivotField showAll="0"/>
    <pivotField numFmtId="14" showAll="0"/>
    <pivotField numFmtId="14" showAll="0"/>
  </pivotFields>
  <rowFields count="1">
    <field x="9"/>
  </rowFields>
  <rowItems count="4">
    <i>
      <x/>
    </i>
    <i>
      <x v="1"/>
    </i>
    <i>
      <x v="2"/>
    </i>
    <i t="grand">
      <x/>
    </i>
  </rowItems>
  <colItems count="1">
    <i/>
  </colItems>
  <dataFields count="1">
    <dataField name="Sum of grand_total" fld="7" baseField="9" baseItem="0"/>
  </dataField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DA7F8D-6A5A-4718-A224-FD66D94B10BE}" autoFormatId="16" applyNumberFormats="0" applyBorderFormats="0" applyFontFormats="0" applyPatternFormats="0" applyAlignmentFormats="0" applyWidthHeightFormats="0">
  <queryTableRefresh nextId="20">
    <queryTableFields count="19">
      <queryTableField id="1" name="Customer ID" tableColumnId="1"/>
      <queryTableField id="2" name="item_id" tableColumnId="2"/>
      <queryTableField id="3" name="status" tableColumnId="3"/>
      <queryTableField id="4" name="created_at" tableColumnId="4"/>
      <queryTableField id="5" name="sku" tableColumnId="5"/>
      <queryTableField id="6" name="price" tableColumnId="6"/>
      <queryTableField id="7" name="qty_ordered" tableColumnId="7"/>
      <queryTableField id="8" name="grand_total" tableColumnId="8"/>
      <queryTableField id="9" name="increment_id" tableColumnId="9"/>
      <queryTableField id="10" name="category_name_1" tableColumnId="10"/>
      <queryTableField id="11" name="discount_amount" tableColumnId="11"/>
      <queryTableField id="12" name="payment_method" tableColumnId="12"/>
      <queryTableField id="13" name="Working Date" tableColumnId="13"/>
      <queryTableField id="14" name="BI Status" tableColumnId="14"/>
      <queryTableField id="15" name=" MV " tableColumnId="15"/>
      <queryTableField id="16" name="Year" tableColumnId="16"/>
      <queryTableField id="17" name="Month" tableColumnId="17"/>
      <queryTableField id="18" name="Customer Since" tableColumnId="18"/>
      <queryTableField id="19" name="M-Y"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_1" xr10:uid="{F565D7D7-E2FC-4A84-A0D9-C2E724B8908A}" sourceName="category_name_1">
  <pivotTables>
    <pivotTable tabId="5" name="PivotTable1"/>
    <pivotTable tabId="5" name="PivotTable4"/>
  </pivotTables>
  <data>
    <tabular pivotCacheId="71084295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27DC9B1-C23A-4D9B-8BEE-F2B9F2E30E98}" sourceName="payment_method">
  <pivotTables>
    <pivotTable tabId="5" name="PivotTable1"/>
  </pivotTables>
  <data>
    <tabular pivotCacheId="71084295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_1" xr10:uid="{2E7CE12B-284A-448A-8AA9-49F306FAFA3E}" cache="Slicer_category_name_1" caption="category_name_1" rowHeight="241300"/>
  <slicer name="payment_method" xr10:uid="{37110406-A939-4722-92D2-A4248AEA8236}" cache="Slicer_payment_method" caption="payment_metho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D7652-5A46-4691-8DCC-D591E1641E4E}" name="Sheet1" displayName="Sheet1" ref="A1:S1367" tableType="queryTable" totalsRowShown="0">
  <autoFilter ref="A1:S1367" xr:uid="{A2BD7652-5A46-4691-8DCC-D591E1641E4E}"/>
  <tableColumns count="19">
    <tableColumn id="1" xr3:uid="{AA4015AC-426E-4EE3-82C6-6764D2A4A6E5}" uniqueName="1" name="Customer ID" queryTableFieldId="1"/>
    <tableColumn id="2" xr3:uid="{96E0A1D6-9BD0-41DE-B3B1-678A73A74FB0}" uniqueName="2" name="item_id" queryTableFieldId="2"/>
    <tableColumn id="3" xr3:uid="{6B23DACB-B8AF-4F09-B1E6-1E20ECD2140A}" uniqueName="3" name="status" queryTableFieldId="3" dataDxfId="8"/>
    <tableColumn id="4" xr3:uid="{CA1F675D-6F3C-4EAA-B592-BE16FFB62AB7}" uniqueName="4" name="created_at" queryTableFieldId="4" dataDxfId="7"/>
    <tableColumn id="5" xr3:uid="{1C02D6B1-3A4C-4007-A182-C60FB0FF3F00}" uniqueName="5" name="sku" queryTableFieldId="5" dataDxfId="6"/>
    <tableColumn id="6" xr3:uid="{0BE1C4F2-196A-458D-8F1E-E86EDD79A9D5}" uniqueName="6" name="price" queryTableFieldId="6"/>
    <tableColumn id="7" xr3:uid="{02CFD1DC-102E-4501-98CC-9BAAC6A62EA8}" uniqueName="7" name="qty_ordered" queryTableFieldId="7"/>
    <tableColumn id="8" xr3:uid="{49F3E08F-0ADC-4CE0-B699-0D7D50B9A327}" uniqueName="8" name="grand_total" queryTableFieldId="8"/>
    <tableColumn id="9" xr3:uid="{ED57F6DA-A5F0-42D7-9FBD-965C0A86404A}" uniqueName="9" name="increment_id" queryTableFieldId="9"/>
    <tableColumn id="10" xr3:uid="{6AADD5AC-A2DF-4BC3-B3F9-F372ED6A9F2A}" uniqueName="10" name="category_name_1" queryTableFieldId="10" dataDxfId="5"/>
    <tableColumn id="11" xr3:uid="{B0226DE6-5D17-4600-B388-43CC60404D5F}" uniqueName="11" name="discount_amount" queryTableFieldId="11"/>
    <tableColumn id="12" xr3:uid="{8CE5C816-6BA9-4E02-9C7F-372A22815082}" uniqueName="12" name="payment_method" queryTableFieldId="12" dataDxfId="4"/>
    <tableColumn id="13" xr3:uid="{5405636D-2F06-4B1D-A95A-4750A31B12F4}" uniqueName="13" name="Working Date" queryTableFieldId="13" dataDxfId="3"/>
    <tableColumn id="14" xr3:uid="{FFC1CC87-61E9-4F91-8A4F-E9CD8626F3A2}" uniqueName="14" name="BI Status" queryTableFieldId="14" dataDxfId="2"/>
    <tableColumn id="15" xr3:uid="{D7F6DDD2-B3A5-4B8A-8801-B650CE8D0F66}" uniqueName="15" name=" MV " queryTableFieldId="15"/>
    <tableColumn id="16" xr3:uid="{879F98D1-9DD0-482A-95A1-1BEC5F28D925}" uniqueName="16" name="Year" queryTableFieldId="16"/>
    <tableColumn id="17" xr3:uid="{05599F5E-5B5E-4E44-A099-86929C439A4D}" uniqueName="17" name="Month" queryTableFieldId="17"/>
    <tableColumn id="18" xr3:uid="{5FC9FAB4-BD52-40D0-B1ED-389D08DDF8A2}" uniqueName="18" name="Customer Since" queryTableFieldId="18" dataDxfId="1"/>
    <tableColumn id="19" xr3:uid="{9D436813-986F-4091-BBA1-5C9FC1D2A95C}" uniqueName="19" name="M-Y"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4878-977D-44A1-85BC-F1A5F3B0FE5C}">
  <dimension ref="A3:V9"/>
  <sheetViews>
    <sheetView workbookViewId="0">
      <selection activeCell="E15" sqref="E15"/>
    </sheetView>
  </sheetViews>
  <sheetFormatPr defaultRowHeight="15" x14ac:dyDescent="0.25"/>
  <cols>
    <col min="1" max="1" width="18.42578125" bestFit="1" customWidth="1"/>
    <col min="2" max="2" width="18" bestFit="1" customWidth="1"/>
    <col min="3" max="3" width="22.5703125" bestFit="1" customWidth="1"/>
    <col min="4" max="4" width="19" bestFit="1" customWidth="1"/>
    <col min="5" max="5" width="18" bestFit="1" customWidth="1"/>
    <col min="6" max="6" width="22.5703125" bestFit="1" customWidth="1"/>
    <col min="7" max="7" width="19" bestFit="1" customWidth="1"/>
    <col min="8" max="8" width="18" bestFit="1" customWidth="1"/>
    <col min="9" max="9" width="22.5703125" bestFit="1" customWidth="1"/>
    <col min="10" max="10" width="19" bestFit="1" customWidth="1"/>
    <col min="11" max="11" width="18" bestFit="1" customWidth="1"/>
    <col min="12" max="12" width="22.5703125" bestFit="1" customWidth="1"/>
    <col min="13" max="13" width="19" bestFit="1" customWidth="1"/>
    <col min="14" max="14" width="18" bestFit="1" customWidth="1"/>
    <col min="15" max="15" width="22.5703125" bestFit="1" customWidth="1"/>
    <col min="16" max="16" width="19" bestFit="1" customWidth="1"/>
    <col min="17" max="17" width="18" bestFit="1" customWidth="1"/>
    <col min="18" max="18" width="22.5703125" bestFit="1" customWidth="1"/>
    <col min="19" max="19" width="19" bestFit="1" customWidth="1"/>
    <col min="20" max="20" width="23" bestFit="1" customWidth="1"/>
    <col min="21" max="21" width="27.5703125" bestFit="1" customWidth="1"/>
    <col min="22" max="22" width="24" bestFit="1" customWidth="1"/>
  </cols>
  <sheetData>
    <row r="3" spans="1:22" x14ac:dyDescent="0.25">
      <c r="B3" s="6" t="s">
        <v>1706</v>
      </c>
    </row>
    <row r="4" spans="1:22" x14ac:dyDescent="0.25">
      <c r="B4" s="16" t="s">
        <v>1709</v>
      </c>
      <c r="C4" s="16"/>
      <c r="D4" s="16"/>
      <c r="E4" s="16" t="s">
        <v>22</v>
      </c>
      <c r="F4" s="16"/>
      <c r="G4" s="16"/>
      <c r="H4" s="17" t="s">
        <v>49</v>
      </c>
      <c r="I4" s="16"/>
      <c r="J4" s="16"/>
      <c r="K4" s="16" t="s">
        <v>201</v>
      </c>
      <c r="L4" s="16"/>
      <c r="M4" s="16"/>
      <c r="N4" s="16" t="s">
        <v>298</v>
      </c>
      <c r="O4" s="16"/>
      <c r="P4" s="16"/>
      <c r="Q4" s="16" t="s">
        <v>39</v>
      </c>
      <c r="R4" s="16"/>
      <c r="S4" s="16"/>
      <c r="T4" s="16" t="s">
        <v>1708</v>
      </c>
      <c r="U4" s="16" t="s">
        <v>1712</v>
      </c>
      <c r="V4" s="16" t="s">
        <v>1710</v>
      </c>
    </row>
    <row r="5" spans="1:22" x14ac:dyDescent="0.25">
      <c r="A5" s="6" t="s">
        <v>1704</v>
      </c>
      <c r="B5" s="10" t="s">
        <v>1707</v>
      </c>
      <c r="C5" s="10" t="s">
        <v>1713</v>
      </c>
      <c r="D5" s="10" t="s">
        <v>1711</v>
      </c>
      <c r="E5" s="8" t="s">
        <v>1707</v>
      </c>
      <c r="F5" s="8" t="s">
        <v>1713</v>
      </c>
      <c r="G5" s="8" t="s">
        <v>1711</v>
      </c>
      <c r="H5" s="12" t="s">
        <v>1707</v>
      </c>
      <c r="I5" s="12" t="s">
        <v>1713</v>
      </c>
      <c r="J5" s="12" t="s">
        <v>1711</v>
      </c>
      <c r="K5" s="10" t="s">
        <v>1707</v>
      </c>
      <c r="L5" s="10" t="s">
        <v>1713</v>
      </c>
      <c r="M5" s="10" t="s">
        <v>1711</v>
      </c>
      <c r="N5" s="14" t="s">
        <v>1707</v>
      </c>
      <c r="O5" s="14" t="s">
        <v>1713</v>
      </c>
      <c r="P5" s="14" t="s">
        <v>1711</v>
      </c>
      <c r="Q5" s="12" t="s">
        <v>1707</v>
      </c>
      <c r="R5" s="12" t="s">
        <v>1713</v>
      </c>
      <c r="S5" s="12" t="s">
        <v>1711</v>
      </c>
    </row>
    <row r="6" spans="1:22" x14ac:dyDescent="0.25">
      <c r="A6" s="7" t="s">
        <v>27</v>
      </c>
      <c r="B6" s="11">
        <v>6305</v>
      </c>
      <c r="C6" s="11">
        <v>485</v>
      </c>
      <c r="D6" s="11">
        <v>1870</v>
      </c>
      <c r="E6" s="9">
        <v>560071</v>
      </c>
      <c r="F6" s="9">
        <v>549.08921568627454</v>
      </c>
      <c r="G6" s="9">
        <v>17790</v>
      </c>
      <c r="H6" s="13">
        <v>0</v>
      </c>
      <c r="I6" s="13">
        <v>0</v>
      </c>
      <c r="J6" s="13">
        <v>0</v>
      </c>
      <c r="K6" s="11">
        <v>360</v>
      </c>
      <c r="L6" s="11">
        <v>360</v>
      </c>
      <c r="M6" s="11">
        <v>360</v>
      </c>
      <c r="N6" s="15">
        <v>0</v>
      </c>
      <c r="O6" s="15">
        <v>0</v>
      </c>
      <c r="P6" s="15">
        <v>0</v>
      </c>
      <c r="Q6" s="13">
        <v>6257</v>
      </c>
      <c r="R6" s="13">
        <v>1251.4000000000001</v>
      </c>
      <c r="S6" s="13">
        <v>3300</v>
      </c>
      <c r="T6" s="5">
        <v>572993</v>
      </c>
      <c r="U6" s="5">
        <v>547.27125119388734</v>
      </c>
      <c r="V6" s="5">
        <v>17790</v>
      </c>
    </row>
    <row r="7" spans="1:22" x14ac:dyDescent="0.25">
      <c r="A7" s="7" t="s">
        <v>59</v>
      </c>
      <c r="B7" s="11">
        <v>1069</v>
      </c>
      <c r="C7" s="11">
        <v>534.5</v>
      </c>
      <c r="D7" s="11">
        <v>670</v>
      </c>
      <c r="E7" s="9">
        <v>68050.5</v>
      </c>
      <c r="F7" s="9">
        <v>1283.9716981132076</v>
      </c>
      <c r="G7" s="9">
        <v>16999</v>
      </c>
      <c r="H7" s="13"/>
      <c r="I7" s="13"/>
      <c r="J7" s="13"/>
      <c r="K7" s="11">
        <v>495</v>
      </c>
      <c r="L7" s="11">
        <v>495</v>
      </c>
      <c r="M7" s="11">
        <v>495</v>
      </c>
      <c r="N7" s="15">
        <v>0</v>
      </c>
      <c r="O7" s="15">
        <v>0</v>
      </c>
      <c r="P7" s="15">
        <v>0</v>
      </c>
      <c r="Q7" s="13">
        <v>18600</v>
      </c>
      <c r="R7" s="13">
        <v>9300</v>
      </c>
      <c r="S7" s="13">
        <v>9300</v>
      </c>
      <c r="T7" s="5">
        <v>88214.5</v>
      </c>
      <c r="U7" s="5">
        <v>1495.1610169491526</v>
      </c>
      <c r="V7" s="5">
        <v>16999</v>
      </c>
    </row>
    <row r="8" spans="1:22" x14ac:dyDescent="0.25">
      <c r="A8" s="7" t="s">
        <v>51</v>
      </c>
      <c r="B8" s="11">
        <v>9068</v>
      </c>
      <c r="C8" s="11">
        <v>824.36363636363637</v>
      </c>
      <c r="D8" s="11">
        <v>1500</v>
      </c>
      <c r="E8" s="9">
        <v>599417</v>
      </c>
      <c r="F8" s="9">
        <v>2724.6227272727274</v>
      </c>
      <c r="G8" s="9">
        <v>32088</v>
      </c>
      <c r="H8" s="13">
        <v>0</v>
      </c>
      <c r="I8" s="13">
        <v>0</v>
      </c>
      <c r="J8" s="13">
        <v>0</v>
      </c>
      <c r="K8" s="11">
        <v>57191</v>
      </c>
      <c r="L8" s="11">
        <v>9531.8333333333339</v>
      </c>
      <c r="M8" s="11">
        <v>13698</v>
      </c>
      <c r="N8" s="15">
        <v>0</v>
      </c>
      <c r="O8" s="15">
        <v>0</v>
      </c>
      <c r="P8" s="15">
        <v>0</v>
      </c>
      <c r="Q8" s="13">
        <v>3750</v>
      </c>
      <c r="R8" s="13">
        <v>3750</v>
      </c>
      <c r="S8" s="13">
        <v>3750</v>
      </c>
      <c r="T8" s="5">
        <v>669426</v>
      </c>
      <c r="U8" s="5">
        <v>2574.7153846153847</v>
      </c>
      <c r="V8" s="5">
        <v>32088</v>
      </c>
    </row>
    <row r="9" spans="1:22" x14ac:dyDescent="0.25">
      <c r="A9" s="7" t="s">
        <v>1705</v>
      </c>
      <c r="B9" s="11">
        <v>16442</v>
      </c>
      <c r="C9" s="11">
        <v>632.38461538461536</v>
      </c>
      <c r="D9" s="11">
        <v>1870</v>
      </c>
      <c r="E9" s="9">
        <v>1227538.5</v>
      </c>
      <c r="F9" s="9">
        <v>949.37238979118331</v>
      </c>
      <c r="G9" s="9">
        <v>32088</v>
      </c>
      <c r="H9" s="13">
        <v>0</v>
      </c>
      <c r="I9" s="13">
        <v>0</v>
      </c>
      <c r="J9" s="13">
        <v>0</v>
      </c>
      <c r="K9" s="11">
        <v>58046</v>
      </c>
      <c r="L9" s="11">
        <v>7255.75</v>
      </c>
      <c r="M9" s="11">
        <v>13698</v>
      </c>
      <c r="N9" s="15">
        <v>0</v>
      </c>
      <c r="O9" s="15">
        <v>0</v>
      </c>
      <c r="P9" s="15">
        <v>0</v>
      </c>
      <c r="Q9" s="13">
        <v>28607</v>
      </c>
      <c r="R9" s="13">
        <v>3575.875</v>
      </c>
      <c r="S9" s="13">
        <v>9300</v>
      </c>
      <c r="T9" s="5">
        <v>1330633.5</v>
      </c>
      <c r="U9" s="5">
        <v>974.10944363103954</v>
      </c>
      <c r="V9" s="5">
        <v>32088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BBFE-802B-498D-81FB-491EB4EB0A93}">
  <dimension ref="A3:B28"/>
  <sheetViews>
    <sheetView zoomScaleNormal="100" workbookViewId="0">
      <selection activeCell="K13" sqref="K13"/>
    </sheetView>
  </sheetViews>
  <sheetFormatPr defaultRowHeight="15" x14ac:dyDescent="0.25"/>
  <cols>
    <col min="1" max="1" width="18.42578125" bestFit="1" customWidth="1"/>
    <col min="2" max="2" width="18" bestFit="1" customWidth="1"/>
  </cols>
  <sheetData>
    <row r="3" spans="1:2" x14ac:dyDescent="0.25">
      <c r="A3" s="6" t="s">
        <v>1704</v>
      </c>
      <c r="B3" t="s">
        <v>1707</v>
      </c>
    </row>
    <row r="4" spans="1:2" x14ac:dyDescent="0.25">
      <c r="A4" s="7" t="s">
        <v>27</v>
      </c>
      <c r="B4" s="5">
        <v>572993</v>
      </c>
    </row>
    <row r="5" spans="1:2" x14ac:dyDescent="0.25">
      <c r="A5" s="7" t="s">
        <v>59</v>
      </c>
      <c r="B5" s="5">
        <v>88214.5</v>
      </c>
    </row>
    <row r="6" spans="1:2" x14ac:dyDescent="0.25">
      <c r="A6" s="7" t="s">
        <v>51</v>
      </c>
      <c r="B6" s="5">
        <v>669426</v>
      </c>
    </row>
    <row r="7" spans="1:2" x14ac:dyDescent="0.25">
      <c r="A7" s="7" t="s">
        <v>1705</v>
      </c>
      <c r="B7" s="5">
        <v>1330633.5</v>
      </c>
    </row>
    <row r="21" spans="1:2" x14ac:dyDescent="0.25">
      <c r="A21" s="6" t="s">
        <v>1704</v>
      </c>
      <c r="B21" t="s">
        <v>1707</v>
      </c>
    </row>
    <row r="22" spans="1:2" x14ac:dyDescent="0.25">
      <c r="A22" s="7" t="s">
        <v>121</v>
      </c>
      <c r="B22" s="5">
        <v>16442</v>
      </c>
    </row>
    <row r="23" spans="1:2" x14ac:dyDescent="0.25">
      <c r="A23" s="7" t="s">
        <v>22</v>
      </c>
      <c r="B23" s="5">
        <v>1227538.5</v>
      </c>
    </row>
    <row r="24" spans="1:2" x14ac:dyDescent="0.25">
      <c r="A24" s="7" t="s">
        <v>49</v>
      </c>
      <c r="B24" s="5">
        <v>0</v>
      </c>
    </row>
    <row r="25" spans="1:2" x14ac:dyDescent="0.25">
      <c r="A25" s="7" t="s">
        <v>201</v>
      </c>
      <c r="B25" s="5">
        <v>58046</v>
      </c>
    </row>
    <row r="26" spans="1:2" x14ac:dyDescent="0.25">
      <c r="A26" s="7" t="s">
        <v>298</v>
      </c>
      <c r="B26" s="5">
        <v>0</v>
      </c>
    </row>
    <row r="27" spans="1:2" x14ac:dyDescent="0.25">
      <c r="A27" s="7" t="s">
        <v>39</v>
      </c>
      <c r="B27" s="5">
        <v>28607</v>
      </c>
    </row>
    <row r="28" spans="1:2" x14ac:dyDescent="0.25">
      <c r="A28" s="7" t="s">
        <v>1705</v>
      </c>
      <c r="B28" s="5">
        <v>1330633.5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95F1-5DBB-4677-BAB4-B34B9951D58C}">
  <dimension ref="A1:S1367"/>
  <sheetViews>
    <sheetView topLeftCell="D1" workbookViewId="0">
      <selection activeCell="E16" sqref="E16"/>
    </sheetView>
  </sheetViews>
  <sheetFormatPr defaultRowHeight="15" x14ac:dyDescent="0.25"/>
  <cols>
    <col min="1" max="1" width="14.140625" bestFit="1" customWidth="1"/>
    <col min="2" max="2" width="10.140625" bestFit="1" customWidth="1"/>
    <col min="3" max="3" width="9.42578125" bestFit="1" customWidth="1"/>
    <col min="4" max="4" width="12.7109375" bestFit="1" customWidth="1"/>
    <col min="5" max="5" width="55.28515625" bestFit="1" customWidth="1"/>
    <col min="6" max="6" width="7.7109375" bestFit="1" customWidth="1"/>
    <col min="7" max="7" width="14.28515625" bestFit="1" customWidth="1"/>
    <col min="8" max="8" width="13.42578125" bestFit="1" customWidth="1"/>
    <col min="9" max="9" width="15.140625" bestFit="1" customWidth="1"/>
    <col min="10" max="10" width="19" bestFit="1" customWidth="1"/>
    <col min="11" max="11" width="18.85546875" bestFit="1" customWidth="1"/>
    <col min="12" max="12" width="19.28515625" bestFit="1" customWidth="1"/>
    <col min="13" max="13" width="15.5703125" bestFit="1" customWidth="1"/>
    <col min="14" max="14" width="10.85546875" bestFit="1" customWidth="1"/>
    <col min="15" max="16" width="7.28515625" bestFit="1" customWidth="1"/>
    <col min="17" max="17" width="9.28515625" bestFit="1" customWidth="1"/>
    <col min="18" max="18" width="17.140625" bestFit="1" customWidth="1"/>
    <col min="19" max="19" width="9.7109375" bestFit="1" customWidth="1"/>
  </cols>
  <sheetData>
    <row r="1" spans="1:19" x14ac:dyDescent="0.25">
      <c r="A1" t="s">
        <v>1</v>
      </c>
      <c r="B1" t="s">
        <v>0</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473</v>
      </c>
      <c r="B2">
        <v>212514</v>
      </c>
      <c r="C2" s="5" t="s">
        <v>19</v>
      </c>
      <c r="D2" s="3">
        <v>42555</v>
      </c>
      <c r="E2" s="5" t="s">
        <v>601</v>
      </c>
      <c r="F2">
        <v>4000</v>
      </c>
      <c r="G2">
        <v>1</v>
      </c>
      <c r="H2">
        <v>32088</v>
      </c>
      <c r="I2">
        <v>100148355</v>
      </c>
      <c r="J2" s="5" t="s">
        <v>51</v>
      </c>
      <c r="K2">
        <v>0</v>
      </c>
      <c r="L2" s="5" t="s">
        <v>22</v>
      </c>
      <c r="M2" s="3">
        <v>42555</v>
      </c>
      <c r="N2" s="5" t="s">
        <v>23</v>
      </c>
      <c r="O2">
        <v>4000</v>
      </c>
      <c r="P2">
        <v>2016</v>
      </c>
      <c r="Q2">
        <v>7</v>
      </c>
      <c r="R2" s="3">
        <v>42552</v>
      </c>
      <c r="S2" s="3">
        <v>45489</v>
      </c>
    </row>
    <row r="3" spans="1:19" x14ac:dyDescent="0.25">
      <c r="A3">
        <v>473</v>
      </c>
      <c r="B3">
        <v>212516</v>
      </c>
      <c r="C3" s="5" t="s">
        <v>19</v>
      </c>
      <c r="D3" s="3">
        <v>42555</v>
      </c>
      <c r="E3" s="5" t="s">
        <v>602</v>
      </c>
      <c r="F3">
        <v>4400</v>
      </c>
      <c r="G3">
        <v>1</v>
      </c>
      <c r="H3">
        <v>32088</v>
      </c>
      <c r="I3">
        <v>100148355</v>
      </c>
      <c r="J3" s="5" t="s">
        <v>51</v>
      </c>
      <c r="K3">
        <v>0</v>
      </c>
      <c r="L3" s="5" t="s">
        <v>22</v>
      </c>
      <c r="M3" s="3">
        <v>42555</v>
      </c>
      <c r="N3" s="5" t="s">
        <v>23</v>
      </c>
      <c r="O3">
        <v>4400</v>
      </c>
      <c r="P3">
        <v>2016</v>
      </c>
      <c r="Q3">
        <v>7</v>
      </c>
      <c r="R3" s="3">
        <v>42552</v>
      </c>
      <c r="S3" s="3">
        <v>45489</v>
      </c>
    </row>
    <row r="4" spans="1:19" x14ac:dyDescent="0.25">
      <c r="A4">
        <v>473</v>
      </c>
      <c r="B4">
        <v>212512</v>
      </c>
      <c r="C4" s="5" t="s">
        <v>19</v>
      </c>
      <c r="D4" s="3">
        <v>42555</v>
      </c>
      <c r="E4" s="5" t="s">
        <v>600</v>
      </c>
      <c r="F4">
        <v>899</v>
      </c>
      <c r="G4">
        <v>1</v>
      </c>
      <c r="H4">
        <v>32088</v>
      </c>
      <c r="I4">
        <v>100148355</v>
      </c>
      <c r="J4" s="5" t="s">
        <v>51</v>
      </c>
      <c r="K4">
        <v>0</v>
      </c>
      <c r="L4" s="5" t="s">
        <v>22</v>
      </c>
      <c r="M4" s="3">
        <v>42555</v>
      </c>
      <c r="N4" s="5" t="s">
        <v>23</v>
      </c>
      <c r="O4">
        <v>899</v>
      </c>
      <c r="P4">
        <v>2016</v>
      </c>
      <c r="Q4">
        <v>7</v>
      </c>
      <c r="R4" s="3">
        <v>42552</v>
      </c>
      <c r="S4" s="3">
        <v>45489</v>
      </c>
    </row>
    <row r="5" spans="1:19" x14ac:dyDescent="0.25">
      <c r="A5">
        <v>473</v>
      </c>
      <c r="B5">
        <v>212506</v>
      </c>
      <c r="C5" s="5" t="s">
        <v>19</v>
      </c>
      <c r="D5" s="3">
        <v>42555</v>
      </c>
      <c r="E5" s="5" t="s">
        <v>597</v>
      </c>
      <c r="F5">
        <v>14500</v>
      </c>
      <c r="G5">
        <v>1</v>
      </c>
      <c r="H5">
        <v>32088</v>
      </c>
      <c r="I5">
        <v>100148355</v>
      </c>
      <c r="J5" s="5" t="s">
        <v>51</v>
      </c>
      <c r="K5">
        <v>0</v>
      </c>
      <c r="L5" s="5" t="s">
        <v>22</v>
      </c>
      <c r="M5" s="3">
        <v>42555</v>
      </c>
      <c r="N5" s="5" t="s">
        <v>23</v>
      </c>
      <c r="O5">
        <v>14500</v>
      </c>
      <c r="P5">
        <v>2016</v>
      </c>
      <c r="Q5">
        <v>7</v>
      </c>
      <c r="R5" s="3">
        <v>42552</v>
      </c>
      <c r="S5" s="3">
        <v>45489</v>
      </c>
    </row>
    <row r="6" spans="1:19" x14ac:dyDescent="0.25">
      <c r="A6">
        <v>473</v>
      </c>
      <c r="B6">
        <v>212508</v>
      </c>
      <c r="C6" s="5" t="s">
        <v>19</v>
      </c>
      <c r="D6" s="3">
        <v>42555</v>
      </c>
      <c r="E6" s="5" t="s">
        <v>598</v>
      </c>
      <c r="F6">
        <v>1950</v>
      </c>
      <c r="G6">
        <v>1</v>
      </c>
      <c r="H6">
        <v>32088</v>
      </c>
      <c r="I6">
        <v>100148355</v>
      </c>
      <c r="J6" s="5" t="s">
        <v>51</v>
      </c>
      <c r="K6">
        <v>0</v>
      </c>
      <c r="L6" s="5" t="s">
        <v>22</v>
      </c>
      <c r="M6" s="3">
        <v>42555</v>
      </c>
      <c r="N6" s="5" t="s">
        <v>23</v>
      </c>
      <c r="O6">
        <v>1950</v>
      </c>
      <c r="P6">
        <v>2016</v>
      </c>
      <c r="Q6">
        <v>7</v>
      </c>
      <c r="R6" s="3">
        <v>42552</v>
      </c>
      <c r="S6" s="3">
        <v>45489</v>
      </c>
    </row>
    <row r="7" spans="1:19" x14ac:dyDescent="0.25">
      <c r="A7">
        <v>473</v>
      </c>
      <c r="B7">
        <v>212510</v>
      </c>
      <c r="C7" s="5" t="s">
        <v>19</v>
      </c>
      <c r="D7" s="3">
        <v>42555</v>
      </c>
      <c r="E7" s="5" t="s">
        <v>599</v>
      </c>
      <c r="F7">
        <v>1499</v>
      </c>
      <c r="G7">
        <v>1</v>
      </c>
      <c r="H7">
        <v>32088</v>
      </c>
      <c r="I7">
        <v>100148355</v>
      </c>
      <c r="J7" s="5" t="s">
        <v>51</v>
      </c>
      <c r="K7">
        <v>0</v>
      </c>
      <c r="L7" s="5" t="s">
        <v>22</v>
      </c>
      <c r="M7" s="3">
        <v>42555</v>
      </c>
      <c r="N7" s="5" t="s">
        <v>23</v>
      </c>
      <c r="O7">
        <v>1499</v>
      </c>
      <c r="P7">
        <v>2016</v>
      </c>
      <c r="Q7">
        <v>7</v>
      </c>
      <c r="R7" s="3">
        <v>42552</v>
      </c>
      <c r="S7" s="3">
        <v>45489</v>
      </c>
    </row>
    <row r="8" spans="1:19" x14ac:dyDescent="0.25">
      <c r="A8">
        <v>847</v>
      </c>
      <c r="B8">
        <v>213530</v>
      </c>
      <c r="C8" s="5" t="s">
        <v>19</v>
      </c>
      <c r="D8" s="3">
        <v>42562</v>
      </c>
      <c r="E8" s="5" t="s">
        <v>982</v>
      </c>
      <c r="F8">
        <v>18599</v>
      </c>
      <c r="G8">
        <v>1</v>
      </c>
      <c r="H8">
        <v>18599</v>
      </c>
      <c r="I8">
        <v>100149001</v>
      </c>
      <c r="J8" s="5" t="s">
        <v>51</v>
      </c>
      <c r="K8">
        <v>0</v>
      </c>
      <c r="L8" s="5" t="s">
        <v>22</v>
      </c>
      <c r="M8" s="3">
        <v>42562</v>
      </c>
      <c r="N8" s="5" t="s">
        <v>23</v>
      </c>
      <c r="O8">
        <v>18599</v>
      </c>
      <c r="P8">
        <v>2016</v>
      </c>
      <c r="Q8">
        <v>7</v>
      </c>
      <c r="R8" s="3">
        <v>42552</v>
      </c>
      <c r="S8" s="3">
        <v>45489</v>
      </c>
    </row>
    <row r="9" spans="1:19" x14ac:dyDescent="0.25">
      <c r="A9">
        <v>120</v>
      </c>
      <c r="B9">
        <v>213513</v>
      </c>
      <c r="C9" s="5" t="s">
        <v>19</v>
      </c>
      <c r="D9" s="3">
        <v>42562</v>
      </c>
      <c r="E9" s="5" t="s">
        <v>222</v>
      </c>
      <c r="F9">
        <v>8300</v>
      </c>
      <c r="G9">
        <v>1</v>
      </c>
      <c r="H9">
        <v>17790</v>
      </c>
      <c r="I9">
        <v>100148986</v>
      </c>
      <c r="J9" s="5" t="s">
        <v>27</v>
      </c>
      <c r="K9">
        <v>0</v>
      </c>
      <c r="L9" s="5" t="s">
        <v>22</v>
      </c>
      <c r="M9" s="3">
        <v>42562</v>
      </c>
      <c r="N9" s="5" t="s">
        <v>23</v>
      </c>
      <c r="O9">
        <v>8300</v>
      </c>
      <c r="P9">
        <v>2016</v>
      </c>
      <c r="Q9">
        <v>7</v>
      </c>
      <c r="R9" s="3">
        <v>42552</v>
      </c>
      <c r="S9" s="3">
        <v>45489</v>
      </c>
    </row>
    <row r="10" spans="1:19" x14ac:dyDescent="0.25">
      <c r="A10">
        <v>1309</v>
      </c>
      <c r="B10">
        <v>215520</v>
      </c>
      <c r="C10" s="5" t="s">
        <v>19</v>
      </c>
      <c r="D10" s="3">
        <v>42567</v>
      </c>
      <c r="E10" s="5" t="s">
        <v>1447</v>
      </c>
      <c r="F10">
        <v>16999</v>
      </c>
      <c r="G10">
        <v>1</v>
      </c>
      <c r="H10">
        <v>16999</v>
      </c>
      <c r="I10">
        <v>100150512</v>
      </c>
      <c r="J10" s="5" t="s">
        <v>59</v>
      </c>
      <c r="K10">
        <v>0</v>
      </c>
      <c r="L10" s="5" t="s">
        <v>22</v>
      </c>
      <c r="M10" s="3">
        <v>42567</v>
      </c>
      <c r="N10" s="5" t="s">
        <v>23</v>
      </c>
      <c r="O10">
        <v>16999</v>
      </c>
      <c r="P10">
        <v>2016</v>
      </c>
      <c r="Q10">
        <v>7</v>
      </c>
      <c r="R10" s="3">
        <v>42552</v>
      </c>
      <c r="S10" s="3">
        <v>45489</v>
      </c>
    </row>
    <row r="11" spans="1:19" x14ac:dyDescent="0.25">
      <c r="A11">
        <v>481</v>
      </c>
      <c r="B11">
        <v>213191</v>
      </c>
      <c r="C11" s="5" t="s">
        <v>19</v>
      </c>
      <c r="D11" s="3">
        <v>42560</v>
      </c>
      <c r="E11" s="5" t="s">
        <v>614</v>
      </c>
      <c r="F11">
        <v>1999</v>
      </c>
      <c r="G11">
        <v>1</v>
      </c>
      <c r="H11">
        <v>13698</v>
      </c>
      <c r="I11">
        <v>100148764</v>
      </c>
      <c r="J11" s="5" t="s">
        <v>51</v>
      </c>
      <c r="K11">
        <v>0</v>
      </c>
      <c r="L11" s="5" t="s">
        <v>201</v>
      </c>
      <c r="M11" s="3">
        <v>42560</v>
      </c>
      <c r="N11" s="5" t="s">
        <v>23</v>
      </c>
      <c r="O11">
        <v>1999</v>
      </c>
      <c r="P11">
        <v>2016</v>
      </c>
      <c r="Q11">
        <v>7</v>
      </c>
      <c r="R11" s="3">
        <v>42552</v>
      </c>
      <c r="S11" s="3">
        <v>45489</v>
      </c>
    </row>
    <row r="12" spans="1:19" x14ac:dyDescent="0.25">
      <c r="A12">
        <v>481</v>
      </c>
      <c r="B12">
        <v>213195</v>
      </c>
      <c r="C12" s="5" t="s">
        <v>19</v>
      </c>
      <c r="D12" s="3">
        <v>42560</v>
      </c>
      <c r="E12" s="5" t="s">
        <v>863</v>
      </c>
      <c r="F12">
        <v>4200</v>
      </c>
      <c r="G12">
        <v>1</v>
      </c>
      <c r="H12">
        <v>13698</v>
      </c>
      <c r="I12">
        <v>100148764</v>
      </c>
      <c r="J12" s="5" t="s">
        <v>51</v>
      </c>
      <c r="K12">
        <v>0</v>
      </c>
      <c r="L12" s="5" t="s">
        <v>201</v>
      </c>
      <c r="M12" s="3">
        <v>42560</v>
      </c>
      <c r="N12" s="5" t="s">
        <v>23</v>
      </c>
      <c r="O12">
        <v>4200</v>
      </c>
      <c r="P12">
        <v>2016</v>
      </c>
      <c r="Q12">
        <v>7</v>
      </c>
      <c r="R12" s="3">
        <v>42552</v>
      </c>
      <c r="S12" s="3">
        <v>45489</v>
      </c>
    </row>
    <row r="13" spans="1:19" x14ac:dyDescent="0.25">
      <c r="A13">
        <v>481</v>
      </c>
      <c r="B13">
        <v>213193</v>
      </c>
      <c r="C13" s="5" t="s">
        <v>19</v>
      </c>
      <c r="D13" s="3">
        <v>42560</v>
      </c>
      <c r="E13" s="5" t="s">
        <v>862</v>
      </c>
      <c r="F13">
        <v>5500</v>
      </c>
      <c r="G13">
        <v>1</v>
      </c>
      <c r="H13">
        <v>13698</v>
      </c>
      <c r="I13">
        <v>100148764</v>
      </c>
      <c r="J13" s="5" t="s">
        <v>51</v>
      </c>
      <c r="K13">
        <v>0</v>
      </c>
      <c r="L13" s="5" t="s">
        <v>201</v>
      </c>
      <c r="M13" s="3">
        <v>42560</v>
      </c>
      <c r="N13" s="5" t="s">
        <v>23</v>
      </c>
      <c r="O13">
        <v>5500</v>
      </c>
      <c r="P13">
        <v>2016</v>
      </c>
      <c r="Q13">
        <v>7</v>
      </c>
      <c r="R13" s="3">
        <v>42552</v>
      </c>
      <c r="S13" s="3">
        <v>45489</v>
      </c>
    </row>
    <row r="14" spans="1:19" x14ac:dyDescent="0.25">
      <c r="A14">
        <v>481</v>
      </c>
      <c r="B14">
        <v>213189</v>
      </c>
      <c r="C14" s="5" t="s">
        <v>19</v>
      </c>
      <c r="D14" s="3">
        <v>42560</v>
      </c>
      <c r="E14" s="5" t="s">
        <v>613</v>
      </c>
      <c r="F14">
        <v>1999</v>
      </c>
      <c r="G14">
        <v>1</v>
      </c>
      <c r="H14">
        <v>13698</v>
      </c>
      <c r="I14">
        <v>100148764</v>
      </c>
      <c r="J14" s="5" t="s">
        <v>51</v>
      </c>
      <c r="K14">
        <v>0</v>
      </c>
      <c r="L14" s="5" t="s">
        <v>201</v>
      </c>
      <c r="M14" s="3">
        <v>42560</v>
      </c>
      <c r="N14" s="5" t="s">
        <v>23</v>
      </c>
      <c r="O14">
        <v>1999</v>
      </c>
      <c r="P14">
        <v>2016</v>
      </c>
      <c r="Q14">
        <v>7</v>
      </c>
      <c r="R14" s="3">
        <v>42552</v>
      </c>
      <c r="S14" s="3">
        <v>45489</v>
      </c>
    </row>
    <row r="15" spans="1:19" x14ac:dyDescent="0.25">
      <c r="A15">
        <v>13</v>
      </c>
      <c r="B15">
        <v>211264</v>
      </c>
      <c r="C15" s="5" t="s">
        <v>19</v>
      </c>
      <c r="D15" s="3">
        <v>42552</v>
      </c>
      <c r="E15" s="5" t="s">
        <v>118</v>
      </c>
      <c r="F15">
        <v>4750</v>
      </c>
      <c r="G15">
        <v>1</v>
      </c>
      <c r="H15">
        <v>12150</v>
      </c>
      <c r="I15">
        <v>100147533</v>
      </c>
      <c r="J15" s="5" t="s">
        <v>27</v>
      </c>
      <c r="K15">
        <v>0</v>
      </c>
      <c r="L15" s="5" t="s">
        <v>22</v>
      </c>
      <c r="M15" s="3">
        <v>42552</v>
      </c>
      <c r="N15" s="5" t="s">
        <v>23</v>
      </c>
      <c r="O15">
        <v>4750</v>
      </c>
      <c r="P15">
        <v>2016</v>
      </c>
      <c r="Q15">
        <v>7</v>
      </c>
      <c r="R15" s="3">
        <v>42552</v>
      </c>
      <c r="S15" s="3">
        <v>45489</v>
      </c>
    </row>
    <row r="16" spans="1:19" x14ac:dyDescent="0.25">
      <c r="A16">
        <v>13</v>
      </c>
      <c r="B16">
        <v>211265</v>
      </c>
      <c r="C16" s="5" t="s">
        <v>19</v>
      </c>
      <c r="D16" s="3">
        <v>42552</v>
      </c>
      <c r="E16" s="5" t="s">
        <v>119</v>
      </c>
      <c r="F16">
        <v>7400</v>
      </c>
      <c r="G16">
        <v>1</v>
      </c>
      <c r="H16">
        <v>12150</v>
      </c>
      <c r="I16">
        <v>100147533</v>
      </c>
      <c r="J16" s="5" t="s">
        <v>27</v>
      </c>
      <c r="K16">
        <v>0</v>
      </c>
      <c r="L16" s="5" t="s">
        <v>22</v>
      </c>
      <c r="M16" s="3">
        <v>42552</v>
      </c>
      <c r="N16" s="5" t="s">
        <v>23</v>
      </c>
      <c r="O16">
        <v>7400</v>
      </c>
      <c r="P16">
        <v>2016</v>
      </c>
      <c r="Q16">
        <v>7</v>
      </c>
      <c r="R16" s="3">
        <v>42552</v>
      </c>
      <c r="S16" s="3">
        <v>45489</v>
      </c>
    </row>
    <row r="17" spans="1:19" x14ac:dyDescent="0.25">
      <c r="A17">
        <v>396</v>
      </c>
      <c r="B17">
        <v>212320</v>
      </c>
      <c r="C17" s="5" t="s">
        <v>19</v>
      </c>
      <c r="D17" s="3">
        <v>42555</v>
      </c>
      <c r="E17" s="5" t="s">
        <v>530</v>
      </c>
      <c r="F17">
        <v>3000</v>
      </c>
      <c r="G17">
        <v>1</v>
      </c>
      <c r="H17">
        <v>10650</v>
      </c>
      <c r="I17">
        <v>100148212</v>
      </c>
      <c r="J17" s="5" t="s">
        <v>27</v>
      </c>
      <c r="K17">
        <v>0</v>
      </c>
      <c r="L17" s="5" t="s">
        <v>22</v>
      </c>
      <c r="M17" s="3">
        <v>42555</v>
      </c>
      <c r="N17" s="5" t="s">
        <v>23</v>
      </c>
      <c r="O17">
        <v>3000</v>
      </c>
      <c r="P17">
        <v>2016</v>
      </c>
      <c r="Q17">
        <v>7</v>
      </c>
      <c r="R17" s="3">
        <v>42552</v>
      </c>
      <c r="S17" s="3">
        <v>45489</v>
      </c>
    </row>
    <row r="18" spans="1:19" x14ac:dyDescent="0.25">
      <c r="A18">
        <v>396</v>
      </c>
      <c r="B18">
        <v>212318</v>
      </c>
      <c r="C18" s="5" t="s">
        <v>19</v>
      </c>
      <c r="D18" s="3">
        <v>42555</v>
      </c>
      <c r="E18" s="5" t="s">
        <v>118</v>
      </c>
      <c r="F18">
        <v>4750</v>
      </c>
      <c r="G18">
        <v>1</v>
      </c>
      <c r="H18">
        <v>10650</v>
      </c>
      <c r="I18">
        <v>100148212</v>
      </c>
      <c r="J18" s="5" t="s">
        <v>27</v>
      </c>
      <c r="K18">
        <v>0</v>
      </c>
      <c r="L18" s="5" t="s">
        <v>22</v>
      </c>
      <c r="M18" s="3">
        <v>42555</v>
      </c>
      <c r="N18" s="5" t="s">
        <v>23</v>
      </c>
      <c r="O18">
        <v>4750</v>
      </c>
      <c r="P18">
        <v>2016</v>
      </c>
      <c r="Q18">
        <v>7</v>
      </c>
      <c r="R18" s="3">
        <v>42552</v>
      </c>
      <c r="S18" s="3">
        <v>45489</v>
      </c>
    </row>
    <row r="19" spans="1:19" x14ac:dyDescent="0.25">
      <c r="A19">
        <v>396</v>
      </c>
      <c r="B19">
        <v>212319</v>
      </c>
      <c r="C19" s="5" t="s">
        <v>19</v>
      </c>
      <c r="D19" s="3">
        <v>42555</v>
      </c>
      <c r="E19" s="5" t="s">
        <v>529</v>
      </c>
      <c r="F19">
        <v>2900</v>
      </c>
      <c r="G19">
        <v>1</v>
      </c>
      <c r="H19">
        <v>10650</v>
      </c>
      <c r="I19">
        <v>100148212</v>
      </c>
      <c r="J19" s="5" t="s">
        <v>27</v>
      </c>
      <c r="K19">
        <v>0</v>
      </c>
      <c r="L19" s="5" t="s">
        <v>22</v>
      </c>
      <c r="M19" s="3">
        <v>42555</v>
      </c>
      <c r="N19" s="5" t="s">
        <v>23</v>
      </c>
      <c r="O19">
        <v>2900</v>
      </c>
      <c r="P19">
        <v>2016</v>
      </c>
      <c r="Q19">
        <v>7</v>
      </c>
      <c r="R19" s="3">
        <v>42552</v>
      </c>
      <c r="S19" s="3">
        <v>45489</v>
      </c>
    </row>
    <row r="20" spans="1:19" x14ac:dyDescent="0.25">
      <c r="A20">
        <v>1576</v>
      </c>
      <c r="B20">
        <v>216724</v>
      </c>
      <c r="C20" s="5" t="s">
        <v>19</v>
      </c>
      <c r="D20" s="3">
        <v>42571</v>
      </c>
      <c r="E20" s="5" t="s">
        <v>1686</v>
      </c>
      <c r="F20">
        <v>10500</v>
      </c>
      <c r="G20">
        <v>1</v>
      </c>
      <c r="H20">
        <v>10500</v>
      </c>
      <c r="I20">
        <v>100151426</v>
      </c>
      <c r="J20" s="5" t="s">
        <v>51</v>
      </c>
      <c r="K20">
        <v>0</v>
      </c>
      <c r="L20" s="5" t="s">
        <v>22</v>
      </c>
      <c r="M20" s="3">
        <v>42571</v>
      </c>
      <c r="N20" s="5" t="s">
        <v>23</v>
      </c>
      <c r="O20">
        <v>10500</v>
      </c>
      <c r="P20">
        <v>2016</v>
      </c>
      <c r="Q20">
        <v>7</v>
      </c>
      <c r="R20" s="3">
        <v>42552</v>
      </c>
      <c r="S20" s="3">
        <v>45489</v>
      </c>
    </row>
    <row r="21" spans="1:19" x14ac:dyDescent="0.25">
      <c r="A21">
        <v>467</v>
      </c>
      <c r="B21">
        <v>212495</v>
      </c>
      <c r="C21" s="5" t="s">
        <v>19</v>
      </c>
      <c r="D21" s="3">
        <v>42555</v>
      </c>
      <c r="E21" s="5" t="s">
        <v>592</v>
      </c>
      <c r="F21">
        <v>4500</v>
      </c>
      <c r="G21">
        <v>1</v>
      </c>
      <c r="H21">
        <v>9300</v>
      </c>
      <c r="I21">
        <v>100148346</v>
      </c>
      <c r="J21" s="5" t="s">
        <v>59</v>
      </c>
      <c r="K21">
        <v>0</v>
      </c>
      <c r="L21" s="5" t="s">
        <v>39</v>
      </c>
      <c r="M21" s="3">
        <v>42555</v>
      </c>
      <c r="N21" s="5" t="s">
        <v>23</v>
      </c>
      <c r="O21">
        <v>4500</v>
      </c>
      <c r="P21">
        <v>2016</v>
      </c>
      <c r="Q21">
        <v>7</v>
      </c>
      <c r="R21" s="3">
        <v>42552</v>
      </c>
      <c r="S21" s="3">
        <v>45489</v>
      </c>
    </row>
    <row r="22" spans="1:19" x14ac:dyDescent="0.25">
      <c r="A22">
        <v>467</v>
      </c>
      <c r="B22">
        <v>212496</v>
      </c>
      <c r="C22" s="5" t="s">
        <v>19</v>
      </c>
      <c r="D22" s="3">
        <v>42555</v>
      </c>
      <c r="E22" s="5" t="s">
        <v>593</v>
      </c>
      <c r="F22">
        <v>4800</v>
      </c>
      <c r="G22">
        <v>1</v>
      </c>
      <c r="H22">
        <v>9300</v>
      </c>
      <c r="I22">
        <v>100148346</v>
      </c>
      <c r="J22" s="5" t="s">
        <v>59</v>
      </c>
      <c r="K22">
        <v>0</v>
      </c>
      <c r="L22" s="5" t="s">
        <v>39</v>
      </c>
      <c r="M22" s="3">
        <v>42555</v>
      </c>
      <c r="N22" s="5" t="s">
        <v>23</v>
      </c>
      <c r="O22">
        <v>4800</v>
      </c>
      <c r="P22">
        <v>2016</v>
      </c>
      <c r="Q22">
        <v>7</v>
      </c>
      <c r="R22" s="3">
        <v>42552</v>
      </c>
      <c r="S22" s="3">
        <v>45489</v>
      </c>
    </row>
    <row r="23" spans="1:19" x14ac:dyDescent="0.25">
      <c r="A23">
        <v>1508</v>
      </c>
      <c r="B23">
        <v>216357</v>
      </c>
      <c r="C23" s="5" t="s">
        <v>19</v>
      </c>
      <c r="D23" s="3">
        <v>42570</v>
      </c>
      <c r="E23" s="5" t="s">
        <v>1610</v>
      </c>
      <c r="F23">
        <v>800</v>
      </c>
      <c r="G23">
        <v>1</v>
      </c>
      <c r="H23">
        <v>8800</v>
      </c>
      <c r="I23">
        <v>100151141</v>
      </c>
      <c r="J23" s="5" t="s">
        <v>27</v>
      </c>
      <c r="K23">
        <v>0</v>
      </c>
      <c r="L23" s="5" t="s">
        <v>22</v>
      </c>
      <c r="M23" s="3">
        <v>42570</v>
      </c>
      <c r="N23" s="5" t="s">
        <v>23</v>
      </c>
      <c r="O23">
        <v>800</v>
      </c>
      <c r="P23">
        <v>2016</v>
      </c>
      <c r="Q23">
        <v>7</v>
      </c>
      <c r="R23" s="3">
        <v>42552</v>
      </c>
      <c r="S23" s="3">
        <v>45489</v>
      </c>
    </row>
    <row r="24" spans="1:19" x14ac:dyDescent="0.25">
      <c r="A24">
        <v>1508</v>
      </c>
      <c r="B24">
        <v>216358</v>
      </c>
      <c r="C24" s="5" t="s">
        <v>19</v>
      </c>
      <c r="D24" s="3">
        <v>42570</v>
      </c>
      <c r="E24" s="5" t="s">
        <v>1249</v>
      </c>
      <c r="F24">
        <v>450</v>
      </c>
      <c r="G24">
        <v>1</v>
      </c>
      <c r="H24">
        <v>8800</v>
      </c>
      <c r="I24">
        <v>100151141</v>
      </c>
      <c r="J24" s="5" t="s">
        <v>27</v>
      </c>
      <c r="K24">
        <v>0</v>
      </c>
      <c r="L24" s="5" t="s">
        <v>22</v>
      </c>
      <c r="M24" s="3">
        <v>42570</v>
      </c>
      <c r="N24" s="5" t="s">
        <v>23</v>
      </c>
      <c r="O24">
        <v>450</v>
      </c>
      <c r="P24">
        <v>2016</v>
      </c>
      <c r="Q24">
        <v>7</v>
      </c>
      <c r="R24" s="3">
        <v>42552</v>
      </c>
      <c r="S24" s="3">
        <v>45489</v>
      </c>
    </row>
    <row r="25" spans="1:19" x14ac:dyDescent="0.25">
      <c r="A25">
        <v>1508</v>
      </c>
      <c r="B25">
        <v>216359</v>
      </c>
      <c r="C25" s="5" t="s">
        <v>19</v>
      </c>
      <c r="D25" s="3">
        <v>42570</v>
      </c>
      <c r="E25" s="5" t="s">
        <v>1611</v>
      </c>
      <c r="F25">
        <v>1400</v>
      </c>
      <c r="G25">
        <v>1</v>
      </c>
      <c r="H25">
        <v>8800</v>
      </c>
      <c r="I25">
        <v>100151141</v>
      </c>
      <c r="J25" s="5" t="s">
        <v>27</v>
      </c>
      <c r="K25">
        <v>0</v>
      </c>
      <c r="L25" s="5" t="s">
        <v>22</v>
      </c>
      <c r="M25" s="3">
        <v>42570</v>
      </c>
      <c r="N25" s="5" t="s">
        <v>23</v>
      </c>
      <c r="O25">
        <v>1400</v>
      </c>
      <c r="P25">
        <v>2016</v>
      </c>
      <c r="Q25">
        <v>7</v>
      </c>
      <c r="R25" s="3">
        <v>42552</v>
      </c>
      <c r="S25" s="3">
        <v>45489</v>
      </c>
    </row>
    <row r="26" spans="1:19" x14ac:dyDescent="0.25">
      <c r="A26">
        <v>1508</v>
      </c>
      <c r="B26">
        <v>216360</v>
      </c>
      <c r="C26" s="5" t="s">
        <v>19</v>
      </c>
      <c r="D26" s="3">
        <v>42570</v>
      </c>
      <c r="E26" s="5" t="s">
        <v>1270</v>
      </c>
      <c r="F26">
        <v>1200</v>
      </c>
      <c r="G26">
        <v>1</v>
      </c>
      <c r="H26">
        <v>8800</v>
      </c>
      <c r="I26">
        <v>100151141</v>
      </c>
      <c r="J26" s="5" t="s">
        <v>27</v>
      </c>
      <c r="K26">
        <v>0</v>
      </c>
      <c r="L26" s="5" t="s">
        <v>22</v>
      </c>
      <c r="M26" s="3">
        <v>42570</v>
      </c>
      <c r="N26" s="5" t="s">
        <v>23</v>
      </c>
      <c r="O26">
        <v>1200</v>
      </c>
      <c r="P26">
        <v>2016</v>
      </c>
      <c r="Q26">
        <v>7</v>
      </c>
      <c r="R26" s="3">
        <v>42552</v>
      </c>
      <c r="S26" s="3">
        <v>45489</v>
      </c>
    </row>
    <row r="27" spans="1:19" x14ac:dyDescent="0.25">
      <c r="A27">
        <v>870</v>
      </c>
      <c r="B27">
        <v>213599</v>
      </c>
      <c r="C27" s="5" t="s">
        <v>19</v>
      </c>
      <c r="D27" s="3">
        <v>42562</v>
      </c>
      <c r="E27" s="5" t="s">
        <v>1003</v>
      </c>
      <c r="F27">
        <v>4000</v>
      </c>
      <c r="G27">
        <v>1</v>
      </c>
      <c r="H27">
        <v>8000</v>
      </c>
      <c r="I27">
        <v>100149052</v>
      </c>
      <c r="J27" s="5" t="s">
        <v>51</v>
      </c>
      <c r="K27">
        <v>0</v>
      </c>
      <c r="L27" s="5" t="s">
        <v>22</v>
      </c>
      <c r="M27" s="3">
        <v>42562</v>
      </c>
      <c r="N27" s="5" t="s">
        <v>23</v>
      </c>
      <c r="O27">
        <v>4000</v>
      </c>
      <c r="P27">
        <v>2016</v>
      </c>
      <c r="Q27">
        <v>7</v>
      </c>
      <c r="R27" s="3">
        <v>42552</v>
      </c>
      <c r="S27" s="3">
        <v>45489</v>
      </c>
    </row>
    <row r="28" spans="1:19" x14ac:dyDescent="0.25">
      <c r="A28">
        <v>870</v>
      </c>
      <c r="B28">
        <v>213597</v>
      </c>
      <c r="C28" s="5" t="s">
        <v>19</v>
      </c>
      <c r="D28" s="3">
        <v>42562</v>
      </c>
      <c r="E28" s="5" t="s">
        <v>1002</v>
      </c>
      <c r="F28">
        <v>4000</v>
      </c>
      <c r="G28">
        <v>1</v>
      </c>
      <c r="H28">
        <v>8000</v>
      </c>
      <c r="I28">
        <v>100149052</v>
      </c>
      <c r="J28" s="5" t="s">
        <v>51</v>
      </c>
      <c r="K28">
        <v>0</v>
      </c>
      <c r="L28" s="5" t="s">
        <v>22</v>
      </c>
      <c r="M28" s="3">
        <v>42562</v>
      </c>
      <c r="N28" s="5" t="s">
        <v>23</v>
      </c>
      <c r="O28">
        <v>4000</v>
      </c>
      <c r="P28">
        <v>2016</v>
      </c>
      <c r="Q28">
        <v>7</v>
      </c>
      <c r="R28" s="3">
        <v>42552</v>
      </c>
      <c r="S28" s="3">
        <v>45489</v>
      </c>
    </row>
    <row r="29" spans="1:19" x14ac:dyDescent="0.25">
      <c r="A29">
        <v>399</v>
      </c>
      <c r="B29">
        <v>212334</v>
      </c>
      <c r="C29" s="5" t="s">
        <v>19</v>
      </c>
      <c r="D29" s="3">
        <v>42555</v>
      </c>
      <c r="E29" s="5" t="s">
        <v>534</v>
      </c>
      <c r="F29">
        <v>1400</v>
      </c>
      <c r="G29">
        <v>1</v>
      </c>
      <c r="H29">
        <v>7475</v>
      </c>
      <c r="I29">
        <v>100148224</v>
      </c>
      <c r="J29" s="5" t="s">
        <v>51</v>
      </c>
      <c r="K29">
        <v>0</v>
      </c>
      <c r="L29" s="5" t="s">
        <v>22</v>
      </c>
      <c r="M29" s="3">
        <v>42555</v>
      </c>
      <c r="N29" s="5" t="s">
        <v>23</v>
      </c>
      <c r="O29">
        <v>1400</v>
      </c>
      <c r="P29">
        <v>2016</v>
      </c>
      <c r="Q29">
        <v>7</v>
      </c>
      <c r="R29" s="3">
        <v>42552</v>
      </c>
      <c r="S29" s="3">
        <v>45489</v>
      </c>
    </row>
    <row r="30" spans="1:19" x14ac:dyDescent="0.25">
      <c r="A30">
        <v>399</v>
      </c>
      <c r="B30">
        <v>212332</v>
      </c>
      <c r="C30" s="5" t="s">
        <v>19</v>
      </c>
      <c r="D30" s="3">
        <v>42555</v>
      </c>
      <c r="E30" s="5" t="s">
        <v>533</v>
      </c>
      <c r="F30">
        <v>2400</v>
      </c>
      <c r="G30">
        <v>1</v>
      </c>
      <c r="H30">
        <v>7475</v>
      </c>
      <c r="I30">
        <v>100148224</v>
      </c>
      <c r="J30" s="5" t="s">
        <v>51</v>
      </c>
      <c r="K30">
        <v>0</v>
      </c>
      <c r="L30" s="5" t="s">
        <v>22</v>
      </c>
      <c r="M30" s="3">
        <v>42555</v>
      </c>
      <c r="N30" s="5" t="s">
        <v>23</v>
      </c>
      <c r="O30">
        <v>2400</v>
      </c>
      <c r="P30">
        <v>2016</v>
      </c>
      <c r="Q30">
        <v>7</v>
      </c>
      <c r="R30" s="3">
        <v>42552</v>
      </c>
      <c r="S30" s="3">
        <v>45489</v>
      </c>
    </row>
    <row r="31" spans="1:19" x14ac:dyDescent="0.25">
      <c r="A31">
        <v>399</v>
      </c>
      <c r="B31">
        <v>212338</v>
      </c>
      <c r="C31" s="5" t="s">
        <v>19</v>
      </c>
      <c r="D31" s="3">
        <v>42555</v>
      </c>
      <c r="E31" s="5" t="s">
        <v>535</v>
      </c>
      <c r="F31">
        <v>2550</v>
      </c>
      <c r="G31">
        <v>1</v>
      </c>
      <c r="H31">
        <v>7475</v>
      </c>
      <c r="I31">
        <v>100148224</v>
      </c>
      <c r="J31" s="5" t="s">
        <v>51</v>
      </c>
      <c r="K31">
        <v>0</v>
      </c>
      <c r="L31" s="5" t="s">
        <v>22</v>
      </c>
      <c r="M31" s="3">
        <v>42555</v>
      </c>
      <c r="N31" s="5" t="s">
        <v>23</v>
      </c>
      <c r="O31">
        <v>2550</v>
      </c>
      <c r="P31">
        <v>2016</v>
      </c>
      <c r="Q31">
        <v>7</v>
      </c>
      <c r="R31" s="3">
        <v>42552</v>
      </c>
      <c r="S31" s="3">
        <v>45489</v>
      </c>
    </row>
    <row r="32" spans="1:19" x14ac:dyDescent="0.25">
      <c r="A32">
        <v>399</v>
      </c>
      <c r="B32">
        <v>212336</v>
      </c>
      <c r="C32" s="5" t="s">
        <v>19</v>
      </c>
      <c r="D32" s="3">
        <v>42555</v>
      </c>
      <c r="E32" s="5" t="s">
        <v>496</v>
      </c>
      <c r="F32">
        <v>1125</v>
      </c>
      <c r="G32">
        <v>1</v>
      </c>
      <c r="H32">
        <v>7475</v>
      </c>
      <c r="I32">
        <v>100148224</v>
      </c>
      <c r="J32" s="5" t="s">
        <v>51</v>
      </c>
      <c r="K32">
        <v>0</v>
      </c>
      <c r="L32" s="5" t="s">
        <v>22</v>
      </c>
      <c r="M32" s="3">
        <v>42555</v>
      </c>
      <c r="N32" s="5" t="s">
        <v>23</v>
      </c>
      <c r="O32">
        <v>1125</v>
      </c>
      <c r="P32">
        <v>2016</v>
      </c>
      <c r="Q32">
        <v>7</v>
      </c>
      <c r="R32" s="3">
        <v>42552</v>
      </c>
      <c r="S32" s="3">
        <v>45489</v>
      </c>
    </row>
    <row r="33" spans="1:19" x14ac:dyDescent="0.25">
      <c r="A33">
        <v>929</v>
      </c>
      <c r="B33">
        <v>213811</v>
      </c>
      <c r="C33" s="5" t="s">
        <v>19</v>
      </c>
      <c r="D33" s="3">
        <v>42563</v>
      </c>
      <c r="E33" s="5" t="s">
        <v>1055</v>
      </c>
      <c r="F33">
        <v>3500</v>
      </c>
      <c r="G33">
        <v>1</v>
      </c>
      <c r="H33">
        <v>7100</v>
      </c>
      <c r="I33">
        <v>100149223</v>
      </c>
      <c r="J33" s="5" t="s">
        <v>51</v>
      </c>
      <c r="K33">
        <v>0</v>
      </c>
      <c r="L33" s="5" t="s">
        <v>22</v>
      </c>
      <c r="M33" s="3">
        <v>42563</v>
      </c>
      <c r="N33" s="5" t="s">
        <v>23</v>
      </c>
      <c r="O33">
        <v>3500</v>
      </c>
      <c r="P33">
        <v>2016</v>
      </c>
      <c r="Q33">
        <v>7</v>
      </c>
      <c r="R33" s="3">
        <v>42552</v>
      </c>
      <c r="S33" s="3">
        <v>45489</v>
      </c>
    </row>
    <row r="34" spans="1:19" x14ac:dyDescent="0.25">
      <c r="A34">
        <v>929</v>
      </c>
      <c r="B34">
        <v>213809</v>
      </c>
      <c r="C34" s="5" t="s">
        <v>19</v>
      </c>
      <c r="D34" s="3">
        <v>42563</v>
      </c>
      <c r="E34" s="5" t="s">
        <v>1054</v>
      </c>
      <c r="F34">
        <v>3600</v>
      </c>
      <c r="G34">
        <v>1</v>
      </c>
      <c r="H34">
        <v>7100</v>
      </c>
      <c r="I34">
        <v>100149223</v>
      </c>
      <c r="J34" s="5" t="s">
        <v>51</v>
      </c>
      <c r="K34">
        <v>0</v>
      </c>
      <c r="L34" s="5" t="s">
        <v>22</v>
      </c>
      <c r="M34" s="3">
        <v>42563</v>
      </c>
      <c r="N34" s="5" t="s">
        <v>23</v>
      </c>
      <c r="O34">
        <v>3600</v>
      </c>
      <c r="P34">
        <v>2016</v>
      </c>
      <c r="Q34">
        <v>7</v>
      </c>
      <c r="R34" s="3">
        <v>42552</v>
      </c>
      <c r="S34" s="3">
        <v>45489</v>
      </c>
    </row>
    <row r="35" spans="1:19" x14ac:dyDescent="0.25">
      <c r="A35">
        <v>442</v>
      </c>
      <c r="B35">
        <v>212435</v>
      </c>
      <c r="C35" s="5" t="s">
        <v>19</v>
      </c>
      <c r="D35" s="3">
        <v>42555</v>
      </c>
      <c r="E35" s="5" t="s">
        <v>569</v>
      </c>
      <c r="F35">
        <v>6900</v>
      </c>
      <c r="G35">
        <v>1</v>
      </c>
      <c r="H35">
        <v>6900</v>
      </c>
      <c r="I35">
        <v>100148295</v>
      </c>
      <c r="J35" s="5" t="s">
        <v>27</v>
      </c>
      <c r="K35">
        <v>0</v>
      </c>
      <c r="L35" s="5" t="s">
        <v>22</v>
      </c>
      <c r="M35" s="3">
        <v>42555</v>
      </c>
      <c r="N35" s="5" t="s">
        <v>23</v>
      </c>
      <c r="O35">
        <v>6900</v>
      </c>
      <c r="P35">
        <v>2016</v>
      </c>
      <c r="Q35">
        <v>7</v>
      </c>
      <c r="R35" s="3">
        <v>42552</v>
      </c>
      <c r="S35" s="3">
        <v>45489</v>
      </c>
    </row>
    <row r="36" spans="1:19" x14ac:dyDescent="0.25">
      <c r="A36">
        <v>297</v>
      </c>
      <c r="B36">
        <v>212062</v>
      </c>
      <c r="C36" s="5" t="s">
        <v>19</v>
      </c>
      <c r="D36" s="3">
        <v>42553</v>
      </c>
      <c r="E36" s="5" t="s">
        <v>445</v>
      </c>
      <c r="F36">
        <v>6900</v>
      </c>
      <c r="G36">
        <v>1</v>
      </c>
      <c r="H36">
        <v>6900</v>
      </c>
      <c r="I36">
        <v>100148080</v>
      </c>
      <c r="J36" s="5" t="s">
        <v>27</v>
      </c>
      <c r="K36">
        <v>0</v>
      </c>
      <c r="L36" s="5" t="s">
        <v>22</v>
      </c>
      <c r="M36" s="3">
        <v>42553</v>
      </c>
      <c r="N36" s="5" t="s">
        <v>23</v>
      </c>
      <c r="O36">
        <v>6900</v>
      </c>
      <c r="P36">
        <v>2016</v>
      </c>
      <c r="Q36">
        <v>7</v>
      </c>
      <c r="R36" s="3">
        <v>42552</v>
      </c>
      <c r="S36" s="3">
        <v>45489</v>
      </c>
    </row>
    <row r="37" spans="1:19" x14ac:dyDescent="0.25">
      <c r="A37">
        <v>962</v>
      </c>
      <c r="B37">
        <v>213900</v>
      </c>
      <c r="C37" s="5" t="s">
        <v>19</v>
      </c>
      <c r="D37" s="3">
        <v>42563</v>
      </c>
      <c r="E37" s="5" t="s">
        <v>1086</v>
      </c>
      <c r="F37">
        <v>1699</v>
      </c>
      <c r="G37">
        <v>1</v>
      </c>
      <c r="H37">
        <v>6779</v>
      </c>
      <c r="I37">
        <v>100149284</v>
      </c>
      <c r="J37" s="5" t="s">
        <v>51</v>
      </c>
      <c r="K37">
        <v>0</v>
      </c>
      <c r="L37" s="5" t="s">
        <v>22</v>
      </c>
      <c r="M37" s="3">
        <v>42563</v>
      </c>
      <c r="N37" s="5" t="s">
        <v>23</v>
      </c>
      <c r="O37">
        <v>1699</v>
      </c>
      <c r="P37">
        <v>2016</v>
      </c>
      <c r="Q37">
        <v>7</v>
      </c>
      <c r="R37" s="3">
        <v>42552</v>
      </c>
      <c r="S37" s="3">
        <v>45489</v>
      </c>
    </row>
    <row r="38" spans="1:19" x14ac:dyDescent="0.25">
      <c r="A38">
        <v>962</v>
      </c>
      <c r="B38">
        <v>213902</v>
      </c>
      <c r="C38" s="5" t="s">
        <v>19</v>
      </c>
      <c r="D38" s="3">
        <v>42563</v>
      </c>
      <c r="E38" s="5" t="s">
        <v>1087</v>
      </c>
      <c r="F38">
        <v>615</v>
      </c>
      <c r="G38">
        <v>1</v>
      </c>
      <c r="H38">
        <v>6779</v>
      </c>
      <c r="I38">
        <v>100149284</v>
      </c>
      <c r="J38" s="5" t="s">
        <v>51</v>
      </c>
      <c r="K38">
        <v>0</v>
      </c>
      <c r="L38" s="5" t="s">
        <v>22</v>
      </c>
      <c r="M38" s="3">
        <v>42563</v>
      </c>
      <c r="N38" s="5" t="s">
        <v>23</v>
      </c>
      <c r="O38">
        <v>615</v>
      </c>
      <c r="P38">
        <v>2016</v>
      </c>
      <c r="Q38">
        <v>7</v>
      </c>
      <c r="R38" s="3">
        <v>42552</v>
      </c>
      <c r="S38" s="3">
        <v>45489</v>
      </c>
    </row>
    <row r="39" spans="1:19" x14ac:dyDescent="0.25">
      <c r="A39">
        <v>962</v>
      </c>
      <c r="B39">
        <v>213898</v>
      </c>
      <c r="C39" s="5" t="s">
        <v>19</v>
      </c>
      <c r="D39" s="3">
        <v>42563</v>
      </c>
      <c r="E39" s="5" t="s">
        <v>1085</v>
      </c>
      <c r="F39">
        <v>1699</v>
      </c>
      <c r="G39">
        <v>1</v>
      </c>
      <c r="H39">
        <v>6779</v>
      </c>
      <c r="I39">
        <v>100149284</v>
      </c>
      <c r="J39" s="5" t="s">
        <v>51</v>
      </c>
      <c r="K39">
        <v>0</v>
      </c>
      <c r="L39" s="5" t="s">
        <v>22</v>
      </c>
      <c r="M39" s="3">
        <v>42563</v>
      </c>
      <c r="N39" s="5" t="s">
        <v>23</v>
      </c>
      <c r="O39">
        <v>1699</v>
      </c>
      <c r="P39">
        <v>2016</v>
      </c>
      <c r="Q39">
        <v>7</v>
      </c>
      <c r="R39" s="3">
        <v>42552</v>
      </c>
      <c r="S39" s="3">
        <v>45489</v>
      </c>
    </row>
    <row r="40" spans="1:19" x14ac:dyDescent="0.25">
      <c r="A40">
        <v>962</v>
      </c>
      <c r="B40">
        <v>213893</v>
      </c>
      <c r="C40" s="5" t="s">
        <v>19</v>
      </c>
      <c r="D40" s="3">
        <v>42563</v>
      </c>
      <c r="E40" s="5" t="s">
        <v>1083</v>
      </c>
      <c r="F40">
        <v>1200</v>
      </c>
      <c r="G40">
        <v>1</v>
      </c>
      <c r="H40">
        <v>6779</v>
      </c>
      <c r="I40">
        <v>100149284</v>
      </c>
      <c r="J40" s="5" t="s">
        <v>51</v>
      </c>
      <c r="K40">
        <v>0</v>
      </c>
      <c r="L40" s="5" t="s">
        <v>22</v>
      </c>
      <c r="M40" s="3">
        <v>42563</v>
      </c>
      <c r="N40" s="5" t="s">
        <v>23</v>
      </c>
      <c r="O40">
        <v>1200</v>
      </c>
      <c r="P40">
        <v>2016</v>
      </c>
      <c r="Q40">
        <v>7</v>
      </c>
      <c r="R40" s="3">
        <v>42552</v>
      </c>
      <c r="S40" s="3">
        <v>45489</v>
      </c>
    </row>
    <row r="41" spans="1:19" x14ac:dyDescent="0.25">
      <c r="A41">
        <v>962</v>
      </c>
      <c r="B41">
        <v>213894</v>
      </c>
      <c r="C41" s="5" t="s">
        <v>19</v>
      </c>
      <c r="D41" s="3">
        <v>42563</v>
      </c>
      <c r="E41" s="5" t="s">
        <v>1084</v>
      </c>
      <c r="F41">
        <v>899</v>
      </c>
      <c r="G41">
        <v>1</v>
      </c>
      <c r="H41">
        <v>6779</v>
      </c>
      <c r="I41">
        <v>100149284</v>
      </c>
      <c r="J41" s="5" t="s">
        <v>51</v>
      </c>
      <c r="K41">
        <v>0</v>
      </c>
      <c r="L41" s="5" t="s">
        <v>22</v>
      </c>
      <c r="M41" s="3">
        <v>42563</v>
      </c>
      <c r="N41" s="5" t="s">
        <v>23</v>
      </c>
      <c r="O41">
        <v>899</v>
      </c>
      <c r="P41">
        <v>2016</v>
      </c>
      <c r="Q41">
        <v>7</v>
      </c>
      <c r="R41" s="3">
        <v>42552</v>
      </c>
      <c r="S41" s="3">
        <v>45489</v>
      </c>
    </row>
    <row r="42" spans="1:19" x14ac:dyDescent="0.25">
      <c r="A42">
        <v>962</v>
      </c>
      <c r="B42">
        <v>213896</v>
      </c>
      <c r="C42" s="5" t="s">
        <v>19</v>
      </c>
      <c r="D42" s="3">
        <v>42563</v>
      </c>
      <c r="E42" s="5" t="s">
        <v>573</v>
      </c>
      <c r="F42">
        <v>169</v>
      </c>
      <c r="G42">
        <v>1</v>
      </c>
      <c r="H42">
        <v>6779</v>
      </c>
      <c r="I42">
        <v>100149284</v>
      </c>
      <c r="J42" s="5" t="s">
        <v>51</v>
      </c>
      <c r="K42">
        <v>0</v>
      </c>
      <c r="L42" s="5" t="s">
        <v>22</v>
      </c>
      <c r="M42" s="3">
        <v>42563</v>
      </c>
      <c r="N42" s="5" t="s">
        <v>23</v>
      </c>
      <c r="O42">
        <v>169</v>
      </c>
      <c r="P42">
        <v>2016</v>
      </c>
      <c r="Q42">
        <v>7</v>
      </c>
      <c r="R42" s="3">
        <v>42552</v>
      </c>
      <c r="S42" s="3">
        <v>45489</v>
      </c>
    </row>
    <row r="43" spans="1:19" x14ac:dyDescent="0.25">
      <c r="A43">
        <v>962</v>
      </c>
      <c r="B43">
        <v>213904</v>
      </c>
      <c r="C43" s="5" t="s">
        <v>19</v>
      </c>
      <c r="D43" s="3">
        <v>42563</v>
      </c>
      <c r="E43" s="5" t="s">
        <v>1088</v>
      </c>
      <c r="F43">
        <v>249</v>
      </c>
      <c r="G43">
        <v>2</v>
      </c>
      <c r="H43">
        <v>6779</v>
      </c>
      <c r="I43">
        <v>100149284</v>
      </c>
      <c r="J43" s="5" t="s">
        <v>51</v>
      </c>
      <c r="K43">
        <v>0</v>
      </c>
      <c r="L43" s="5" t="s">
        <v>22</v>
      </c>
      <c r="M43" s="3">
        <v>42563</v>
      </c>
      <c r="N43" s="5" t="s">
        <v>23</v>
      </c>
      <c r="O43">
        <v>498</v>
      </c>
      <c r="P43">
        <v>2016</v>
      </c>
      <c r="Q43">
        <v>7</v>
      </c>
      <c r="R43" s="3">
        <v>42552</v>
      </c>
      <c r="S43" s="3">
        <v>45489</v>
      </c>
    </row>
    <row r="44" spans="1:19" x14ac:dyDescent="0.25">
      <c r="A44">
        <v>1166</v>
      </c>
      <c r="B44">
        <v>214877</v>
      </c>
      <c r="C44" s="5" t="s">
        <v>19</v>
      </c>
      <c r="D44" s="3">
        <v>42566</v>
      </c>
      <c r="E44" s="5" t="s">
        <v>381</v>
      </c>
      <c r="F44">
        <v>320</v>
      </c>
      <c r="G44">
        <v>1</v>
      </c>
      <c r="H44">
        <v>6391.5</v>
      </c>
      <c r="I44">
        <v>100150019</v>
      </c>
      <c r="J44" s="5" t="s">
        <v>59</v>
      </c>
      <c r="K44">
        <v>0</v>
      </c>
      <c r="L44" s="5" t="s">
        <v>22</v>
      </c>
      <c r="M44" s="3">
        <v>42566</v>
      </c>
      <c r="N44" s="5" t="s">
        <v>23</v>
      </c>
      <c r="O44">
        <v>320</v>
      </c>
      <c r="P44">
        <v>2016</v>
      </c>
      <c r="Q44">
        <v>7</v>
      </c>
      <c r="R44" s="3">
        <v>42552</v>
      </c>
      <c r="S44" s="3">
        <v>45489</v>
      </c>
    </row>
    <row r="45" spans="1:19" x14ac:dyDescent="0.25">
      <c r="A45">
        <v>750</v>
      </c>
      <c r="B45">
        <v>213262</v>
      </c>
      <c r="C45" s="5" t="s">
        <v>19</v>
      </c>
      <c r="D45" s="3">
        <v>42561</v>
      </c>
      <c r="E45" s="5" t="s">
        <v>887</v>
      </c>
      <c r="F45">
        <v>6050</v>
      </c>
      <c r="G45">
        <v>1</v>
      </c>
      <c r="H45">
        <v>6050</v>
      </c>
      <c r="I45">
        <v>100148813</v>
      </c>
      <c r="J45" s="5" t="s">
        <v>51</v>
      </c>
      <c r="K45">
        <v>0</v>
      </c>
      <c r="L45" s="5" t="s">
        <v>22</v>
      </c>
      <c r="M45" s="3">
        <v>42561</v>
      </c>
      <c r="N45" s="5" t="s">
        <v>23</v>
      </c>
      <c r="O45">
        <v>6050</v>
      </c>
      <c r="P45">
        <v>2016</v>
      </c>
      <c r="Q45">
        <v>7</v>
      </c>
      <c r="R45" s="3">
        <v>42552</v>
      </c>
      <c r="S45" s="3">
        <v>45489</v>
      </c>
    </row>
    <row r="46" spans="1:19" x14ac:dyDescent="0.25">
      <c r="A46">
        <v>848</v>
      </c>
      <c r="B46">
        <v>213533</v>
      </c>
      <c r="C46" s="5" t="s">
        <v>19</v>
      </c>
      <c r="D46" s="3">
        <v>42562</v>
      </c>
      <c r="E46" s="5" t="s">
        <v>983</v>
      </c>
      <c r="F46">
        <v>5500</v>
      </c>
      <c r="G46">
        <v>1</v>
      </c>
      <c r="H46">
        <v>5500</v>
      </c>
      <c r="I46">
        <v>100149004</v>
      </c>
      <c r="J46" s="5" t="s">
        <v>51</v>
      </c>
      <c r="K46">
        <v>0</v>
      </c>
      <c r="L46" s="5" t="s">
        <v>22</v>
      </c>
      <c r="M46" s="3">
        <v>42562</v>
      </c>
      <c r="N46" s="5" t="s">
        <v>23</v>
      </c>
      <c r="O46">
        <v>5500</v>
      </c>
      <c r="P46">
        <v>2016</v>
      </c>
      <c r="Q46">
        <v>7</v>
      </c>
      <c r="R46" s="3">
        <v>42552</v>
      </c>
      <c r="S46" s="3">
        <v>45489</v>
      </c>
    </row>
    <row r="47" spans="1:19" x14ac:dyDescent="0.25">
      <c r="A47">
        <v>1369</v>
      </c>
      <c r="B47">
        <v>215645</v>
      </c>
      <c r="C47" s="5" t="s">
        <v>19</v>
      </c>
      <c r="D47" s="3">
        <v>42568</v>
      </c>
      <c r="E47" s="5" t="s">
        <v>1493</v>
      </c>
      <c r="F47">
        <v>680</v>
      </c>
      <c r="G47">
        <v>1</v>
      </c>
      <c r="H47">
        <v>5209</v>
      </c>
      <c r="I47">
        <v>100150599</v>
      </c>
      <c r="J47" s="5" t="s">
        <v>51</v>
      </c>
      <c r="K47">
        <v>0</v>
      </c>
      <c r="L47" s="5" t="s">
        <v>22</v>
      </c>
      <c r="M47" s="3">
        <v>42568</v>
      </c>
      <c r="N47" s="5" t="s">
        <v>23</v>
      </c>
      <c r="O47">
        <v>680</v>
      </c>
      <c r="P47">
        <v>2016</v>
      </c>
      <c r="Q47">
        <v>7</v>
      </c>
      <c r="R47" s="3">
        <v>42552</v>
      </c>
      <c r="S47" s="3">
        <v>45489</v>
      </c>
    </row>
    <row r="48" spans="1:19" x14ac:dyDescent="0.25">
      <c r="A48">
        <v>1369</v>
      </c>
      <c r="B48">
        <v>215643</v>
      </c>
      <c r="C48" s="5" t="s">
        <v>19</v>
      </c>
      <c r="D48" s="3">
        <v>42568</v>
      </c>
      <c r="E48" s="5" t="s">
        <v>1492</v>
      </c>
      <c r="F48">
        <v>899</v>
      </c>
      <c r="G48">
        <v>1</v>
      </c>
      <c r="H48">
        <v>5209</v>
      </c>
      <c r="I48">
        <v>100150599</v>
      </c>
      <c r="J48" s="5" t="s">
        <v>51</v>
      </c>
      <c r="K48">
        <v>0</v>
      </c>
      <c r="L48" s="5" t="s">
        <v>22</v>
      </c>
      <c r="M48" s="3">
        <v>42568</v>
      </c>
      <c r="N48" s="5" t="s">
        <v>23</v>
      </c>
      <c r="O48">
        <v>899</v>
      </c>
      <c r="P48">
        <v>2016</v>
      </c>
      <c r="Q48">
        <v>7</v>
      </c>
      <c r="R48" s="3">
        <v>42552</v>
      </c>
      <c r="S48" s="3">
        <v>45489</v>
      </c>
    </row>
    <row r="49" spans="1:19" x14ac:dyDescent="0.25">
      <c r="A49">
        <v>1369</v>
      </c>
      <c r="B49">
        <v>215649</v>
      </c>
      <c r="C49" s="5" t="s">
        <v>19</v>
      </c>
      <c r="D49" s="3">
        <v>42568</v>
      </c>
      <c r="E49" s="5" t="s">
        <v>487</v>
      </c>
      <c r="F49">
        <v>1200</v>
      </c>
      <c r="G49">
        <v>1</v>
      </c>
      <c r="H49">
        <v>5209</v>
      </c>
      <c r="I49">
        <v>100150599</v>
      </c>
      <c r="J49" s="5" t="s">
        <v>51</v>
      </c>
      <c r="K49">
        <v>0</v>
      </c>
      <c r="L49" s="5" t="s">
        <v>22</v>
      </c>
      <c r="M49" s="3">
        <v>42568</v>
      </c>
      <c r="N49" s="5" t="s">
        <v>23</v>
      </c>
      <c r="O49">
        <v>1200</v>
      </c>
      <c r="P49">
        <v>2016</v>
      </c>
      <c r="Q49">
        <v>7</v>
      </c>
      <c r="R49" s="3">
        <v>42552</v>
      </c>
      <c r="S49" s="3">
        <v>45489</v>
      </c>
    </row>
    <row r="50" spans="1:19" x14ac:dyDescent="0.25">
      <c r="A50">
        <v>1369</v>
      </c>
      <c r="B50">
        <v>215651</v>
      </c>
      <c r="C50" s="5" t="s">
        <v>19</v>
      </c>
      <c r="D50" s="3">
        <v>42568</v>
      </c>
      <c r="E50" s="5" t="s">
        <v>1495</v>
      </c>
      <c r="F50">
        <v>1050</v>
      </c>
      <c r="G50">
        <v>1</v>
      </c>
      <c r="H50">
        <v>5209</v>
      </c>
      <c r="I50">
        <v>100150599</v>
      </c>
      <c r="J50" s="5" t="s">
        <v>51</v>
      </c>
      <c r="K50">
        <v>0</v>
      </c>
      <c r="L50" s="5" t="s">
        <v>22</v>
      </c>
      <c r="M50" s="3">
        <v>42568</v>
      </c>
      <c r="N50" s="5" t="s">
        <v>23</v>
      </c>
      <c r="O50">
        <v>1050</v>
      </c>
      <c r="P50">
        <v>2016</v>
      </c>
      <c r="Q50">
        <v>7</v>
      </c>
      <c r="R50" s="3">
        <v>42552</v>
      </c>
      <c r="S50" s="3">
        <v>45489</v>
      </c>
    </row>
    <row r="51" spans="1:19" x14ac:dyDescent="0.25">
      <c r="A51">
        <v>1369</v>
      </c>
      <c r="B51">
        <v>215647</v>
      </c>
      <c r="C51" s="5" t="s">
        <v>19</v>
      </c>
      <c r="D51" s="3">
        <v>42568</v>
      </c>
      <c r="E51" s="5" t="s">
        <v>1494</v>
      </c>
      <c r="F51">
        <v>680</v>
      </c>
      <c r="G51">
        <v>1</v>
      </c>
      <c r="H51">
        <v>5209</v>
      </c>
      <c r="I51">
        <v>100150599</v>
      </c>
      <c r="J51" s="5" t="s">
        <v>51</v>
      </c>
      <c r="K51">
        <v>0</v>
      </c>
      <c r="L51" s="5" t="s">
        <v>22</v>
      </c>
      <c r="M51" s="3">
        <v>42568</v>
      </c>
      <c r="N51" s="5" t="s">
        <v>23</v>
      </c>
      <c r="O51">
        <v>680</v>
      </c>
      <c r="P51">
        <v>2016</v>
      </c>
      <c r="Q51">
        <v>7</v>
      </c>
      <c r="R51" s="3">
        <v>42552</v>
      </c>
      <c r="S51" s="3">
        <v>45489</v>
      </c>
    </row>
    <row r="52" spans="1:19" x14ac:dyDescent="0.25">
      <c r="A52">
        <v>1369</v>
      </c>
      <c r="B52">
        <v>215653</v>
      </c>
      <c r="C52" s="5" t="s">
        <v>19</v>
      </c>
      <c r="D52" s="3">
        <v>42568</v>
      </c>
      <c r="E52" s="5" t="s">
        <v>1496</v>
      </c>
      <c r="F52">
        <v>700</v>
      </c>
      <c r="G52">
        <v>1</v>
      </c>
      <c r="H52">
        <v>5209</v>
      </c>
      <c r="I52">
        <v>100150599</v>
      </c>
      <c r="J52" s="5" t="s">
        <v>51</v>
      </c>
      <c r="K52">
        <v>0</v>
      </c>
      <c r="L52" s="5" t="s">
        <v>22</v>
      </c>
      <c r="M52" s="3">
        <v>42568</v>
      </c>
      <c r="N52" s="5" t="s">
        <v>23</v>
      </c>
      <c r="O52">
        <v>700</v>
      </c>
      <c r="P52">
        <v>2016</v>
      </c>
      <c r="Q52">
        <v>7</v>
      </c>
      <c r="R52" s="3">
        <v>42552</v>
      </c>
      <c r="S52" s="3">
        <v>45489</v>
      </c>
    </row>
    <row r="53" spans="1:19" x14ac:dyDescent="0.25">
      <c r="A53">
        <v>1009</v>
      </c>
      <c r="B53">
        <v>214094</v>
      </c>
      <c r="C53" s="5" t="s">
        <v>19</v>
      </c>
      <c r="D53" s="3">
        <v>42564</v>
      </c>
      <c r="E53" s="5" t="s">
        <v>955</v>
      </c>
      <c r="F53">
        <v>550</v>
      </c>
      <c r="G53">
        <v>1</v>
      </c>
      <c r="H53">
        <v>4750</v>
      </c>
      <c r="I53">
        <v>100149418</v>
      </c>
      <c r="J53" s="5" t="s">
        <v>27</v>
      </c>
      <c r="K53">
        <v>0</v>
      </c>
      <c r="L53" s="5" t="s">
        <v>22</v>
      </c>
      <c r="M53" s="3">
        <v>42564</v>
      </c>
      <c r="N53" s="5" t="s">
        <v>23</v>
      </c>
      <c r="O53">
        <v>550</v>
      </c>
      <c r="P53">
        <v>2016</v>
      </c>
      <c r="Q53">
        <v>7</v>
      </c>
      <c r="R53" s="3">
        <v>42552</v>
      </c>
      <c r="S53" s="3">
        <v>45489</v>
      </c>
    </row>
    <row r="54" spans="1:19" x14ac:dyDescent="0.25">
      <c r="A54">
        <v>1009</v>
      </c>
      <c r="B54">
        <v>214095</v>
      </c>
      <c r="C54" s="5" t="s">
        <v>19</v>
      </c>
      <c r="D54" s="3">
        <v>42564</v>
      </c>
      <c r="E54" s="5" t="s">
        <v>1140</v>
      </c>
      <c r="F54">
        <v>900</v>
      </c>
      <c r="G54">
        <v>1</v>
      </c>
      <c r="H54">
        <v>4750</v>
      </c>
      <c r="I54">
        <v>100149418</v>
      </c>
      <c r="J54" s="5" t="s">
        <v>27</v>
      </c>
      <c r="K54">
        <v>0</v>
      </c>
      <c r="L54" s="5" t="s">
        <v>22</v>
      </c>
      <c r="M54" s="3">
        <v>42564</v>
      </c>
      <c r="N54" s="5" t="s">
        <v>23</v>
      </c>
      <c r="O54">
        <v>900</v>
      </c>
      <c r="P54">
        <v>2016</v>
      </c>
      <c r="Q54">
        <v>7</v>
      </c>
      <c r="R54" s="3">
        <v>42552</v>
      </c>
      <c r="S54" s="3">
        <v>45489</v>
      </c>
    </row>
    <row r="55" spans="1:19" x14ac:dyDescent="0.25">
      <c r="A55">
        <v>1009</v>
      </c>
      <c r="B55">
        <v>214092</v>
      </c>
      <c r="C55" s="5" t="s">
        <v>19</v>
      </c>
      <c r="D55" s="3">
        <v>42564</v>
      </c>
      <c r="E55" s="5" t="s">
        <v>1008</v>
      </c>
      <c r="F55">
        <v>500</v>
      </c>
      <c r="G55">
        <v>1</v>
      </c>
      <c r="H55">
        <v>4750</v>
      </c>
      <c r="I55">
        <v>100149418</v>
      </c>
      <c r="J55" s="5" t="s">
        <v>27</v>
      </c>
      <c r="K55">
        <v>0</v>
      </c>
      <c r="L55" s="5" t="s">
        <v>22</v>
      </c>
      <c r="M55" s="3">
        <v>42564</v>
      </c>
      <c r="N55" s="5" t="s">
        <v>23</v>
      </c>
      <c r="O55">
        <v>500</v>
      </c>
      <c r="P55">
        <v>2016</v>
      </c>
      <c r="Q55">
        <v>7</v>
      </c>
      <c r="R55" s="3">
        <v>42552</v>
      </c>
      <c r="S55" s="3">
        <v>45489</v>
      </c>
    </row>
    <row r="56" spans="1:19" x14ac:dyDescent="0.25">
      <c r="A56">
        <v>1009</v>
      </c>
      <c r="B56">
        <v>214093</v>
      </c>
      <c r="C56" s="5" t="s">
        <v>19</v>
      </c>
      <c r="D56" s="3">
        <v>42564</v>
      </c>
      <c r="E56" s="5" t="s">
        <v>1139</v>
      </c>
      <c r="F56">
        <v>2000</v>
      </c>
      <c r="G56">
        <v>1</v>
      </c>
      <c r="H56">
        <v>4750</v>
      </c>
      <c r="I56">
        <v>100149418</v>
      </c>
      <c r="J56" s="5" t="s">
        <v>27</v>
      </c>
      <c r="K56">
        <v>0</v>
      </c>
      <c r="L56" s="5" t="s">
        <v>22</v>
      </c>
      <c r="M56" s="3">
        <v>42564</v>
      </c>
      <c r="N56" s="5" t="s">
        <v>23</v>
      </c>
      <c r="O56">
        <v>2000</v>
      </c>
      <c r="P56">
        <v>2016</v>
      </c>
      <c r="Q56">
        <v>7</v>
      </c>
      <c r="R56" s="3">
        <v>42552</v>
      </c>
      <c r="S56" s="3">
        <v>45489</v>
      </c>
    </row>
    <row r="57" spans="1:19" x14ac:dyDescent="0.25">
      <c r="A57">
        <v>1009</v>
      </c>
      <c r="B57">
        <v>214096</v>
      </c>
      <c r="C57" s="5" t="s">
        <v>19</v>
      </c>
      <c r="D57" s="3">
        <v>42564</v>
      </c>
      <c r="E57" s="5" t="s">
        <v>1141</v>
      </c>
      <c r="F57">
        <v>800</v>
      </c>
      <c r="G57">
        <v>1</v>
      </c>
      <c r="H57">
        <v>4750</v>
      </c>
      <c r="I57">
        <v>100149418</v>
      </c>
      <c r="J57" s="5" t="s">
        <v>27</v>
      </c>
      <c r="K57">
        <v>0</v>
      </c>
      <c r="L57" s="5" t="s">
        <v>22</v>
      </c>
      <c r="M57" s="3">
        <v>42564</v>
      </c>
      <c r="N57" s="5" t="s">
        <v>23</v>
      </c>
      <c r="O57">
        <v>800</v>
      </c>
      <c r="P57">
        <v>2016</v>
      </c>
      <c r="Q57">
        <v>7</v>
      </c>
      <c r="R57" s="3">
        <v>42552</v>
      </c>
      <c r="S57" s="3">
        <v>45489</v>
      </c>
    </row>
    <row r="58" spans="1:19" x14ac:dyDescent="0.25">
      <c r="A58">
        <v>396</v>
      </c>
      <c r="B58">
        <v>212328</v>
      </c>
      <c r="C58" s="5" t="s">
        <v>19</v>
      </c>
      <c r="D58" s="3">
        <v>42555</v>
      </c>
      <c r="E58" s="5" t="s">
        <v>532</v>
      </c>
      <c r="F58">
        <v>4750</v>
      </c>
      <c r="G58">
        <v>1</v>
      </c>
      <c r="H58">
        <v>4750</v>
      </c>
      <c r="I58">
        <v>100148220</v>
      </c>
      <c r="J58" s="5" t="s">
        <v>27</v>
      </c>
      <c r="K58">
        <v>0</v>
      </c>
      <c r="L58" s="5" t="s">
        <v>22</v>
      </c>
      <c r="M58" s="3">
        <v>42555</v>
      </c>
      <c r="N58" s="5" t="s">
        <v>23</v>
      </c>
      <c r="O58">
        <v>4750</v>
      </c>
      <c r="P58">
        <v>2016</v>
      </c>
      <c r="Q58">
        <v>7</v>
      </c>
      <c r="R58" s="3">
        <v>42552</v>
      </c>
      <c r="S58" s="3">
        <v>45489</v>
      </c>
    </row>
    <row r="59" spans="1:19" x14ac:dyDescent="0.25">
      <c r="A59">
        <v>672</v>
      </c>
      <c r="B59">
        <v>213027</v>
      </c>
      <c r="C59" s="5" t="s">
        <v>19</v>
      </c>
      <c r="D59" s="3">
        <v>42559</v>
      </c>
      <c r="E59" s="5" t="s">
        <v>801</v>
      </c>
      <c r="F59">
        <v>2275</v>
      </c>
      <c r="G59">
        <v>1</v>
      </c>
      <c r="H59">
        <v>4375</v>
      </c>
      <c r="I59">
        <v>100148674</v>
      </c>
      <c r="J59" s="5" t="s">
        <v>51</v>
      </c>
      <c r="K59">
        <v>0</v>
      </c>
      <c r="L59" s="5" t="s">
        <v>22</v>
      </c>
      <c r="M59" s="3">
        <v>42559</v>
      </c>
      <c r="N59" s="5" t="s">
        <v>23</v>
      </c>
      <c r="O59">
        <v>2275</v>
      </c>
      <c r="P59">
        <v>2016</v>
      </c>
      <c r="Q59">
        <v>7</v>
      </c>
      <c r="R59" s="3">
        <v>42552</v>
      </c>
      <c r="S59" s="3">
        <v>45489</v>
      </c>
    </row>
    <row r="60" spans="1:19" x14ac:dyDescent="0.25">
      <c r="A60">
        <v>672</v>
      </c>
      <c r="B60">
        <v>213028</v>
      </c>
      <c r="C60" s="5" t="s">
        <v>19</v>
      </c>
      <c r="D60" s="3">
        <v>42559</v>
      </c>
      <c r="E60" s="5" t="s">
        <v>802</v>
      </c>
      <c r="F60">
        <v>2100</v>
      </c>
      <c r="G60">
        <v>1</v>
      </c>
      <c r="H60">
        <v>4375</v>
      </c>
      <c r="I60">
        <v>100148674</v>
      </c>
      <c r="J60" s="5" t="s">
        <v>51</v>
      </c>
      <c r="K60">
        <v>0</v>
      </c>
      <c r="L60" s="5" t="s">
        <v>22</v>
      </c>
      <c r="M60" s="3">
        <v>42559</v>
      </c>
      <c r="N60" s="5" t="s">
        <v>23</v>
      </c>
      <c r="O60">
        <v>2100</v>
      </c>
      <c r="P60">
        <v>2016</v>
      </c>
      <c r="Q60">
        <v>7</v>
      </c>
      <c r="R60" s="3">
        <v>42552</v>
      </c>
      <c r="S60" s="3">
        <v>45489</v>
      </c>
    </row>
    <row r="61" spans="1:19" x14ac:dyDescent="0.25">
      <c r="A61">
        <v>611</v>
      </c>
      <c r="B61">
        <v>212862</v>
      </c>
      <c r="C61" s="5" t="s">
        <v>19</v>
      </c>
      <c r="D61" s="3">
        <v>42558</v>
      </c>
      <c r="E61" s="5" t="s">
        <v>749</v>
      </c>
      <c r="F61">
        <v>3789</v>
      </c>
      <c r="G61">
        <v>1</v>
      </c>
      <c r="H61">
        <v>3789</v>
      </c>
      <c r="I61">
        <v>100148584</v>
      </c>
      <c r="J61" s="5" t="s">
        <v>27</v>
      </c>
      <c r="K61">
        <v>0</v>
      </c>
      <c r="L61" s="5" t="s">
        <v>22</v>
      </c>
      <c r="M61" s="3">
        <v>42558</v>
      </c>
      <c r="N61" s="5" t="s">
        <v>23</v>
      </c>
      <c r="O61">
        <v>3789</v>
      </c>
      <c r="P61">
        <v>2016</v>
      </c>
      <c r="Q61">
        <v>7</v>
      </c>
      <c r="R61" s="3">
        <v>42552</v>
      </c>
      <c r="S61" s="3">
        <v>45489</v>
      </c>
    </row>
    <row r="62" spans="1:19" x14ac:dyDescent="0.25">
      <c r="A62">
        <v>1177</v>
      </c>
      <c r="B62">
        <v>214926</v>
      </c>
      <c r="C62" s="5" t="s">
        <v>19</v>
      </c>
      <c r="D62" s="3">
        <v>42566</v>
      </c>
      <c r="E62" s="5" t="s">
        <v>152</v>
      </c>
      <c r="F62">
        <v>3750</v>
      </c>
      <c r="G62">
        <v>1</v>
      </c>
      <c r="H62">
        <v>3750</v>
      </c>
      <c r="I62">
        <v>100150057</v>
      </c>
      <c r="J62" s="5" t="s">
        <v>51</v>
      </c>
      <c r="K62">
        <v>0</v>
      </c>
      <c r="L62" s="5" t="s">
        <v>22</v>
      </c>
      <c r="M62" s="3">
        <v>42566</v>
      </c>
      <c r="N62" s="5" t="s">
        <v>23</v>
      </c>
      <c r="O62">
        <v>3750</v>
      </c>
      <c r="P62">
        <v>2016</v>
      </c>
      <c r="Q62">
        <v>7</v>
      </c>
      <c r="R62" s="3">
        <v>42552</v>
      </c>
      <c r="S62" s="3">
        <v>45489</v>
      </c>
    </row>
    <row r="63" spans="1:19" x14ac:dyDescent="0.25">
      <c r="A63">
        <v>599</v>
      </c>
      <c r="B63">
        <v>212842</v>
      </c>
      <c r="C63" s="5" t="s">
        <v>19</v>
      </c>
      <c r="D63" s="3">
        <v>42558</v>
      </c>
      <c r="E63" s="5" t="s">
        <v>152</v>
      </c>
      <c r="F63">
        <v>3750</v>
      </c>
      <c r="G63">
        <v>1</v>
      </c>
      <c r="H63">
        <v>3750</v>
      </c>
      <c r="I63">
        <v>100148567</v>
      </c>
      <c r="J63" s="5" t="s">
        <v>51</v>
      </c>
      <c r="K63">
        <v>0</v>
      </c>
      <c r="L63" s="5" t="s">
        <v>22</v>
      </c>
      <c r="M63" s="3">
        <v>42558</v>
      </c>
      <c r="N63" s="5" t="s">
        <v>23</v>
      </c>
      <c r="O63">
        <v>3750</v>
      </c>
      <c r="P63">
        <v>2016</v>
      </c>
      <c r="Q63">
        <v>7</v>
      </c>
      <c r="R63" s="3">
        <v>42552</v>
      </c>
      <c r="S63" s="3">
        <v>45489</v>
      </c>
    </row>
    <row r="64" spans="1:19" x14ac:dyDescent="0.25">
      <c r="A64">
        <v>761</v>
      </c>
      <c r="B64">
        <v>213282</v>
      </c>
      <c r="C64" s="5" t="s">
        <v>19</v>
      </c>
      <c r="D64" s="3">
        <v>42561</v>
      </c>
      <c r="E64" s="5" t="s">
        <v>152</v>
      </c>
      <c r="F64">
        <v>3750</v>
      </c>
      <c r="G64">
        <v>1</v>
      </c>
      <c r="H64">
        <v>3750</v>
      </c>
      <c r="I64">
        <v>100148828</v>
      </c>
      <c r="J64" s="5" t="s">
        <v>51</v>
      </c>
      <c r="K64">
        <v>0</v>
      </c>
      <c r="L64" s="5" t="s">
        <v>22</v>
      </c>
      <c r="M64" s="3">
        <v>42561</v>
      </c>
      <c r="N64" s="5" t="s">
        <v>23</v>
      </c>
      <c r="O64">
        <v>3750</v>
      </c>
      <c r="P64">
        <v>2016</v>
      </c>
      <c r="Q64">
        <v>7</v>
      </c>
      <c r="R64" s="3">
        <v>42552</v>
      </c>
      <c r="S64" s="3">
        <v>45489</v>
      </c>
    </row>
    <row r="65" spans="1:19" x14ac:dyDescent="0.25">
      <c r="A65">
        <v>543</v>
      </c>
      <c r="B65">
        <v>212713</v>
      </c>
      <c r="C65" s="5" t="s">
        <v>19</v>
      </c>
      <c r="D65" s="3">
        <v>42556</v>
      </c>
      <c r="E65" s="5" t="s">
        <v>152</v>
      </c>
      <c r="F65">
        <v>3750</v>
      </c>
      <c r="G65">
        <v>1</v>
      </c>
      <c r="H65">
        <v>3750</v>
      </c>
      <c r="I65">
        <v>100148469</v>
      </c>
      <c r="J65" s="5" t="s">
        <v>51</v>
      </c>
      <c r="K65">
        <v>0</v>
      </c>
      <c r="L65" s="5" t="s">
        <v>39</v>
      </c>
      <c r="M65" s="3">
        <v>42556</v>
      </c>
      <c r="N65" s="5" t="s">
        <v>23</v>
      </c>
      <c r="O65">
        <v>3750</v>
      </c>
      <c r="P65">
        <v>2016</v>
      </c>
      <c r="Q65">
        <v>7</v>
      </c>
      <c r="R65" s="3">
        <v>42552</v>
      </c>
      <c r="S65" s="3">
        <v>45489</v>
      </c>
    </row>
    <row r="66" spans="1:19" x14ac:dyDescent="0.25">
      <c r="A66">
        <v>292</v>
      </c>
      <c r="B66">
        <v>215778</v>
      </c>
      <c r="C66" s="5" t="s">
        <v>19</v>
      </c>
      <c r="D66" s="3">
        <v>42569</v>
      </c>
      <c r="E66" s="5" t="s">
        <v>1517</v>
      </c>
      <c r="F66">
        <v>3700</v>
      </c>
      <c r="G66">
        <v>1</v>
      </c>
      <c r="H66">
        <v>3700</v>
      </c>
      <c r="I66">
        <v>100150694</v>
      </c>
      <c r="J66" s="5" t="s">
        <v>51</v>
      </c>
      <c r="K66">
        <v>0</v>
      </c>
      <c r="L66" s="5" t="s">
        <v>22</v>
      </c>
      <c r="M66" s="3">
        <v>42569</v>
      </c>
      <c r="N66" s="5" t="s">
        <v>23</v>
      </c>
      <c r="O66">
        <v>3700</v>
      </c>
      <c r="P66">
        <v>2016</v>
      </c>
      <c r="Q66">
        <v>7</v>
      </c>
      <c r="R66" s="3">
        <v>42552</v>
      </c>
      <c r="S66" s="3">
        <v>45489</v>
      </c>
    </row>
    <row r="67" spans="1:19" x14ac:dyDescent="0.25">
      <c r="A67">
        <v>1411</v>
      </c>
      <c r="B67">
        <v>215854</v>
      </c>
      <c r="C67" s="5" t="s">
        <v>19</v>
      </c>
      <c r="D67" s="3">
        <v>42569</v>
      </c>
      <c r="E67" s="5" t="s">
        <v>26</v>
      </c>
      <c r="F67">
        <v>240</v>
      </c>
      <c r="G67">
        <v>1</v>
      </c>
      <c r="H67">
        <v>3660</v>
      </c>
      <c r="I67">
        <v>100150751</v>
      </c>
      <c r="J67" s="5" t="s">
        <v>27</v>
      </c>
      <c r="K67">
        <v>0</v>
      </c>
      <c r="L67" s="5" t="s">
        <v>22</v>
      </c>
      <c r="M67" s="3">
        <v>42569</v>
      </c>
      <c r="N67" s="5" t="s">
        <v>23</v>
      </c>
      <c r="O67">
        <v>240</v>
      </c>
      <c r="P67">
        <v>2016</v>
      </c>
      <c r="Q67">
        <v>7</v>
      </c>
      <c r="R67" s="3">
        <v>42552</v>
      </c>
      <c r="S67" s="3">
        <v>45489</v>
      </c>
    </row>
    <row r="68" spans="1:19" x14ac:dyDescent="0.25">
      <c r="A68">
        <v>417</v>
      </c>
      <c r="B68">
        <v>213468</v>
      </c>
      <c r="C68" s="5" t="s">
        <v>19</v>
      </c>
      <c r="D68" s="3">
        <v>42562</v>
      </c>
      <c r="E68" s="5" t="s">
        <v>552</v>
      </c>
      <c r="F68">
        <v>1352</v>
      </c>
      <c r="G68">
        <v>1</v>
      </c>
      <c r="H68">
        <v>3302</v>
      </c>
      <c r="I68">
        <v>100148955</v>
      </c>
      <c r="J68" s="5" t="s">
        <v>51</v>
      </c>
      <c r="K68">
        <v>0</v>
      </c>
      <c r="L68" s="5" t="s">
        <v>22</v>
      </c>
      <c r="M68" s="3">
        <v>42562</v>
      </c>
      <c r="N68" s="5" t="s">
        <v>23</v>
      </c>
      <c r="O68">
        <v>1352</v>
      </c>
      <c r="P68">
        <v>2016</v>
      </c>
      <c r="Q68">
        <v>7</v>
      </c>
      <c r="R68" s="3">
        <v>42552</v>
      </c>
      <c r="S68" s="3">
        <v>45489</v>
      </c>
    </row>
    <row r="69" spans="1:19" x14ac:dyDescent="0.25">
      <c r="A69">
        <v>417</v>
      </c>
      <c r="B69">
        <v>213466</v>
      </c>
      <c r="C69" s="5" t="s">
        <v>19</v>
      </c>
      <c r="D69" s="3">
        <v>42562</v>
      </c>
      <c r="E69" s="5" t="s">
        <v>961</v>
      </c>
      <c r="F69">
        <v>1950</v>
      </c>
      <c r="G69">
        <v>1</v>
      </c>
      <c r="H69">
        <v>3302</v>
      </c>
      <c r="I69">
        <v>100148955</v>
      </c>
      <c r="J69" s="5" t="s">
        <v>51</v>
      </c>
      <c r="K69">
        <v>0</v>
      </c>
      <c r="L69" s="5" t="s">
        <v>22</v>
      </c>
      <c r="M69" s="3">
        <v>42562</v>
      </c>
      <c r="N69" s="5" t="s">
        <v>23</v>
      </c>
      <c r="O69">
        <v>1950</v>
      </c>
      <c r="P69">
        <v>2016</v>
      </c>
      <c r="Q69">
        <v>7</v>
      </c>
      <c r="R69" s="3">
        <v>42552</v>
      </c>
      <c r="S69" s="3">
        <v>45489</v>
      </c>
    </row>
    <row r="70" spans="1:19" x14ac:dyDescent="0.25">
      <c r="A70">
        <v>591</v>
      </c>
      <c r="B70">
        <v>212831</v>
      </c>
      <c r="C70" s="5" t="s">
        <v>19</v>
      </c>
      <c r="D70" s="3">
        <v>42557</v>
      </c>
      <c r="E70" s="5" t="s">
        <v>733</v>
      </c>
      <c r="F70">
        <v>3300</v>
      </c>
      <c r="G70">
        <v>1</v>
      </c>
      <c r="H70">
        <v>3300</v>
      </c>
      <c r="I70">
        <v>100148557</v>
      </c>
      <c r="J70" s="5" t="s">
        <v>51</v>
      </c>
      <c r="K70">
        <v>0</v>
      </c>
      <c r="L70" s="5" t="s">
        <v>22</v>
      </c>
      <c r="M70" s="3">
        <v>42557</v>
      </c>
      <c r="N70" s="5" t="s">
        <v>23</v>
      </c>
      <c r="O70">
        <v>3300</v>
      </c>
      <c r="P70">
        <v>2016</v>
      </c>
      <c r="Q70">
        <v>7</v>
      </c>
      <c r="R70" s="3">
        <v>42552</v>
      </c>
      <c r="S70" s="3">
        <v>45489</v>
      </c>
    </row>
    <row r="71" spans="1:19" x14ac:dyDescent="0.25">
      <c r="A71">
        <v>601</v>
      </c>
      <c r="B71">
        <v>212848</v>
      </c>
      <c r="C71" s="5" t="s">
        <v>19</v>
      </c>
      <c r="D71" s="3">
        <v>42558</v>
      </c>
      <c r="E71" s="5" t="s">
        <v>740</v>
      </c>
      <c r="F71">
        <v>3300</v>
      </c>
      <c r="G71">
        <v>1</v>
      </c>
      <c r="H71">
        <v>3300</v>
      </c>
      <c r="I71">
        <v>100148573</v>
      </c>
      <c r="J71" s="5" t="s">
        <v>27</v>
      </c>
      <c r="K71">
        <v>0</v>
      </c>
      <c r="L71" s="5" t="s">
        <v>39</v>
      </c>
      <c r="M71" s="3">
        <v>42558</v>
      </c>
      <c r="N71" s="5" t="s">
        <v>23</v>
      </c>
      <c r="O71">
        <v>3300</v>
      </c>
      <c r="P71">
        <v>2016</v>
      </c>
      <c r="Q71">
        <v>7</v>
      </c>
      <c r="R71" s="3">
        <v>42552</v>
      </c>
      <c r="S71" s="3">
        <v>45489</v>
      </c>
    </row>
    <row r="72" spans="1:19" x14ac:dyDescent="0.25">
      <c r="A72">
        <v>1349</v>
      </c>
      <c r="B72">
        <v>215598</v>
      </c>
      <c r="C72" s="5" t="s">
        <v>19</v>
      </c>
      <c r="D72" s="3">
        <v>42568</v>
      </c>
      <c r="E72" s="5" t="s">
        <v>1470</v>
      </c>
      <c r="F72">
        <v>399</v>
      </c>
      <c r="G72">
        <v>1</v>
      </c>
      <c r="H72">
        <v>2992</v>
      </c>
      <c r="I72">
        <v>100150571</v>
      </c>
      <c r="J72" s="5" t="s">
        <v>59</v>
      </c>
      <c r="K72">
        <v>0</v>
      </c>
      <c r="L72" s="5" t="s">
        <v>22</v>
      </c>
      <c r="M72" s="3">
        <v>42568</v>
      </c>
      <c r="N72" s="5" t="s">
        <v>23</v>
      </c>
      <c r="O72">
        <v>399</v>
      </c>
      <c r="P72">
        <v>2016</v>
      </c>
      <c r="Q72">
        <v>7</v>
      </c>
      <c r="R72" s="3">
        <v>42552</v>
      </c>
      <c r="S72" s="3">
        <v>45489</v>
      </c>
    </row>
    <row r="73" spans="1:19" x14ac:dyDescent="0.25">
      <c r="A73">
        <v>1349</v>
      </c>
      <c r="B73">
        <v>215600</v>
      </c>
      <c r="C73" s="5" t="s">
        <v>19</v>
      </c>
      <c r="D73" s="3">
        <v>42568</v>
      </c>
      <c r="E73" s="5" t="s">
        <v>1472</v>
      </c>
      <c r="F73">
        <v>399</v>
      </c>
      <c r="G73">
        <v>1</v>
      </c>
      <c r="H73">
        <v>2992</v>
      </c>
      <c r="I73">
        <v>100150571</v>
      </c>
      <c r="J73" s="5" t="s">
        <v>59</v>
      </c>
      <c r="K73">
        <v>0</v>
      </c>
      <c r="L73" s="5" t="s">
        <v>22</v>
      </c>
      <c r="M73" s="3">
        <v>42568</v>
      </c>
      <c r="N73" s="5" t="s">
        <v>23</v>
      </c>
      <c r="O73">
        <v>399</v>
      </c>
      <c r="P73">
        <v>2016</v>
      </c>
      <c r="Q73">
        <v>7</v>
      </c>
      <c r="R73" s="3">
        <v>42552</v>
      </c>
      <c r="S73" s="3">
        <v>45489</v>
      </c>
    </row>
    <row r="74" spans="1:19" x14ac:dyDescent="0.25">
      <c r="A74">
        <v>1349</v>
      </c>
      <c r="B74">
        <v>215599</v>
      </c>
      <c r="C74" s="5" t="s">
        <v>19</v>
      </c>
      <c r="D74" s="3">
        <v>42568</v>
      </c>
      <c r="E74" s="5" t="s">
        <v>1471</v>
      </c>
      <c r="F74">
        <v>399</v>
      </c>
      <c r="G74">
        <v>1</v>
      </c>
      <c r="H74">
        <v>2992</v>
      </c>
      <c r="I74">
        <v>100150571</v>
      </c>
      <c r="J74" s="5" t="s">
        <v>59</v>
      </c>
      <c r="K74">
        <v>0</v>
      </c>
      <c r="L74" s="5" t="s">
        <v>22</v>
      </c>
      <c r="M74" s="3">
        <v>42568</v>
      </c>
      <c r="N74" s="5" t="s">
        <v>23</v>
      </c>
      <c r="O74">
        <v>399</v>
      </c>
      <c r="P74">
        <v>2016</v>
      </c>
      <c r="Q74">
        <v>7</v>
      </c>
      <c r="R74" s="3">
        <v>42552</v>
      </c>
      <c r="S74" s="3">
        <v>45489</v>
      </c>
    </row>
    <row r="75" spans="1:19" x14ac:dyDescent="0.25">
      <c r="A75">
        <v>1349</v>
      </c>
      <c r="B75">
        <v>215601</v>
      </c>
      <c r="C75" s="5" t="s">
        <v>19</v>
      </c>
      <c r="D75" s="3">
        <v>42568</v>
      </c>
      <c r="E75" s="5" t="s">
        <v>1473</v>
      </c>
      <c r="F75">
        <v>1795</v>
      </c>
      <c r="G75">
        <v>1</v>
      </c>
      <c r="H75">
        <v>2992</v>
      </c>
      <c r="I75">
        <v>100150571</v>
      </c>
      <c r="J75" s="5" t="s">
        <v>59</v>
      </c>
      <c r="K75">
        <v>0</v>
      </c>
      <c r="L75" s="5" t="s">
        <v>22</v>
      </c>
      <c r="M75" s="3">
        <v>42568</v>
      </c>
      <c r="N75" s="5" t="s">
        <v>23</v>
      </c>
      <c r="O75">
        <v>1795</v>
      </c>
      <c r="P75">
        <v>2016</v>
      </c>
      <c r="Q75">
        <v>7</v>
      </c>
      <c r="R75" s="3">
        <v>42552</v>
      </c>
      <c r="S75" s="3">
        <v>45489</v>
      </c>
    </row>
    <row r="76" spans="1:19" x14ac:dyDescent="0.25">
      <c r="A76">
        <v>1006</v>
      </c>
      <c r="B76">
        <v>214132</v>
      </c>
      <c r="C76" s="5" t="s">
        <v>19</v>
      </c>
      <c r="D76" s="3">
        <v>42564</v>
      </c>
      <c r="E76" s="5" t="s">
        <v>1155</v>
      </c>
      <c r="F76">
        <v>899</v>
      </c>
      <c r="G76">
        <v>1</v>
      </c>
      <c r="H76">
        <v>2849</v>
      </c>
      <c r="I76">
        <v>100149429</v>
      </c>
      <c r="J76" s="5" t="s">
        <v>51</v>
      </c>
      <c r="K76">
        <v>0</v>
      </c>
      <c r="L76" s="5" t="s">
        <v>22</v>
      </c>
      <c r="M76" s="3">
        <v>42564</v>
      </c>
      <c r="N76" s="5" t="s">
        <v>23</v>
      </c>
      <c r="O76">
        <v>899</v>
      </c>
      <c r="P76">
        <v>2016</v>
      </c>
      <c r="Q76">
        <v>7</v>
      </c>
      <c r="R76" s="3">
        <v>42552</v>
      </c>
      <c r="S76" s="3">
        <v>45489</v>
      </c>
    </row>
    <row r="77" spans="1:19" x14ac:dyDescent="0.25">
      <c r="A77">
        <v>1006</v>
      </c>
      <c r="B77">
        <v>214134</v>
      </c>
      <c r="C77" s="5" t="s">
        <v>19</v>
      </c>
      <c r="D77" s="3">
        <v>42564</v>
      </c>
      <c r="E77" s="5" t="s">
        <v>1156</v>
      </c>
      <c r="F77">
        <v>1950</v>
      </c>
      <c r="G77">
        <v>1</v>
      </c>
      <c r="H77">
        <v>2849</v>
      </c>
      <c r="I77">
        <v>100149429</v>
      </c>
      <c r="J77" s="5" t="s">
        <v>51</v>
      </c>
      <c r="K77">
        <v>0</v>
      </c>
      <c r="L77" s="5" t="s">
        <v>22</v>
      </c>
      <c r="M77" s="3">
        <v>42564</v>
      </c>
      <c r="N77" s="5" t="s">
        <v>23</v>
      </c>
      <c r="O77">
        <v>1950</v>
      </c>
      <c r="P77">
        <v>2016</v>
      </c>
      <c r="Q77">
        <v>7</v>
      </c>
      <c r="R77" s="3">
        <v>42552</v>
      </c>
      <c r="S77" s="3">
        <v>45489</v>
      </c>
    </row>
    <row r="78" spans="1:19" x14ac:dyDescent="0.25">
      <c r="A78">
        <v>1474</v>
      </c>
      <c r="B78">
        <v>216106</v>
      </c>
      <c r="C78" s="5" t="s">
        <v>19</v>
      </c>
      <c r="D78" s="3">
        <v>42570</v>
      </c>
      <c r="E78" s="5" t="s">
        <v>1455</v>
      </c>
      <c r="F78">
        <v>999</v>
      </c>
      <c r="G78">
        <v>1</v>
      </c>
      <c r="H78">
        <v>2807</v>
      </c>
      <c r="I78">
        <v>100150950</v>
      </c>
      <c r="J78" s="5" t="s">
        <v>27</v>
      </c>
      <c r="K78">
        <v>0</v>
      </c>
      <c r="L78" s="5" t="s">
        <v>22</v>
      </c>
      <c r="M78" s="3">
        <v>42570</v>
      </c>
      <c r="N78" s="5" t="s">
        <v>23</v>
      </c>
      <c r="O78">
        <v>999</v>
      </c>
      <c r="P78">
        <v>2016</v>
      </c>
      <c r="Q78">
        <v>7</v>
      </c>
      <c r="R78" s="3">
        <v>42552</v>
      </c>
      <c r="S78" s="3">
        <v>45489</v>
      </c>
    </row>
    <row r="79" spans="1:19" x14ac:dyDescent="0.25">
      <c r="A79">
        <v>1474</v>
      </c>
      <c r="B79">
        <v>216107</v>
      </c>
      <c r="C79" s="5" t="s">
        <v>19</v>
      </c>
      <c r="D79" s="3">
        <v>42570</v>
      </c>
      <c r="E79" s="5" t="s">
        <v>637</v>
      </c>
      <c r="F79">
        <v>500</v>
      </c>
      <c r="G79">
        <v>1</v>
      </c>
      <c r="H79">
        <v>2807</v>
      </c>
      <c r="I79">
        <v>100150950</v>
      </c>
      <c r="J79" s="5" t="s">
        <v>27</v>
      </c>
      <c r="K79">
        <v>0</v>
      </c>
      <c r="L79" s="5" t="s">
        <v>22</v>
      </c>
      <c r="M79" s="3">
        <v>42570</v>
      </c>
      <c r="N79" s="5" t="s">
        <v>23</v>
      </c>
      <c r="O79">
        <v>500</v>
      </c>
      <c r="P79">
        <v>2016</v>
      </c>
      <c r="Q79">
        <v>7</v>
      </c>
      <c r="R79" s="3">
        <v>42552</v>
      </c>
      <c r="S79" s="3">
        <v>45489</v>
      </c>
    </row>
    <row r="80" spans="1:19" x14ac:dyDescent="0.25">
      <c r="A80">
        <v>1474</v>
      </c>
      <c r="B80">
        <v>216108</v>
      </c>
      <c r="C80" s="5" t="s">
        <v>19</v>
      </c>
      <c r="D80" s="3">
        <v>42570</v>
      </c>
      <c r="E80" s="5" t="s">
        <v>1570</v>
      </c>
      <c r="F80">
        <v>250</v>
      </c>
      <c r="G80">
        <v>1</v>
      </c>
      <c r="H80">
        <v>2807</v>
      </c>
      <c r="I80">
        <v>100150950</v>
      </c>
      <c r="J80" s="5" t="s">
        <v>27</v>
      </c>
      <c r="K80">
        <v>0</v>
      </c>
      <c r="L80" s="5" t="s">
        <v>22</v>
      </c>
      <c r="M80" s="3">
        <v>42570</v>
      </c>
      <c r="N80" s="5" t="s">
        <v>23</v>
      </c>
      <c r="O80">
        <v>250</v>
      </c>
      <c r="P80">
        <v>2016</v>
      </c>
      <c r="Q80">
        <v>7</v>
      </c>
      <c r="R80" s="3">
        <v>42552</v>
      </c>
      <c r="S80" s="3">
        <v>45489</v>
      </c>
    </row>
    <row r="81" spans="1:19" x14ac:dyDescent="0.25">
      <c r="A81">
        <v>1474</v>
      </c>
      <c r="B81">
        <v>216105</v>
      </c>
      <c r="C81" s="5" t="s">
        <v>19</v>
      </c>
      <c r="D81" s="3">
        <v>42570</v>
      </c>
      <c r="E81" s="5" t="s">
        <v>582</v>
      </c>
      <c r="F81">
        <v>140</v>
      </c>
      <c r="G81">
        <v>1</v>
      </c>
      <c r="H81">
        <v>2807</v>
      </c>
      <c r="I81">
        <v>100150950</v>
      </c>
      <c r="J81" s="5" t="s">
        <v>27</v>
      </c>
      <c r="K81">
        <v>0</v>
      </c>
      <c r="L81" s="5" t="s">
        <v>22</v>
      </c>
      <c r="M81" s="3">
        <v>42570</v>
      </c>
      <c r="N81" s="5" t="s">
        <v>23</v>
      </c>
      <c r="O81">
        <v>140</v>
      </c>
      <c r="P81">
        <v>2016</v>
      </c>
      <c r="Q81">
        <v>7</v>
      </c>
      <c r="R81" s="3">
        <v>42552</v>
      </c>
      <c r="S81" s="3">
        <v>45489</v>
      </c>
    </row>
    <row r="82" spans="1:19" x14ac:dyDescent="0.25">
      <c r="A82">
        <v>257</v>
      </c>
      <c r="B82">
        <v>211913</v>
      </c>
      <c r="C82" s="5" t="s">
        <v>19</v>
      </c>
      <c r="D82" s="3">
        <v>42553</v>
      </c>
      <c r="E82" s="5" t="s">
        <v>397</v>
      </c>
      <c r="F82">
        <v>1100</v>
      </c>
      <c r="G82">
        <v>1</v>
      </c>
      <c r="H82">
        <v>2799</v>
      </c>
      <c r="I82">
        <v>100148014</v>
      </c>
      <c r="J82" s="5" t="s">
        <v>59</v>
      </c>
      <c r="K82">
        <v>0</v>
      </c>
      <c r="L82" s="5" t="s">
        <v>22</v>
      </c>
      <c r="M82" s="3">
        <v>42553</v>
      </c>
      <c r="N82" s="5" t="s">
        <v>23</v>
      </c>
      <c r="O82">
        <v>1100</v>
      </c>
      <c r="P82">
        <v>2016</v>
      </c>
      <c r="Q82">
        <v>7</v>
      </c>
      <c r="R82" s="3">
        <v>42552</v>
      </c>
      <c r="S82" s="3">
        <v>45489</v>
      </c>
    </row>
    <row r="83" spans="1:19" x14ac:dyDescent="0.25">
      <c r="A83">
        <v>1125</v>
      </c>
      <c r="B83">
        <v>214611</v>
      </c>
      <c r="C83" s="5" t="s">
        <v>19</v>
      </c>
      <c r="D83" s="3">
        <v>42565</v>
      </c>
      <c r="E83" s="5" t="s">
        <v>1266</v>
      </c>
      <c r="F83">
        <v>1100</v>
      </c>
      <c r="G83">
        <v>1</v>
      </c>
      <c r="H83">
        <v>2714</v>
      </c>
      <c r="I83">
        <v>100149802</v>
      </c>
      <c r="J83" s="5" t="s">
        <v>51</v>
      </c>
      <c r="K83">
        <v>0</v>
      </c>
      <c r="L83" s="5" t="s">
        <v>22</v>
      </c>
      <c r="M83" s="3">
        <v>42565</v>
      </c>
      <c r="N83" s="5" t="s">
        <v>23</v>
      </c>
      <c r="O83">
        <v>1100</v>
      </c>
      <c r="P83">
        <v>2016</v>
      </c>
      <c r="Q83">
        <v>7</v>
      </c>
      <c r="R83" s="3">
        <v>42552</v>
      </c>
      <c r="S83" s="3">
        <v>45489</v>
      </c>
    </row>
    <row r="84" spans="1:19" x14ac:dyDescent="0.25">
      <c r="A84">
        <v>191</v>
      </c>
      <c r="B84">
        <v>211749</v>
      </c>
      <c r="C84" s="5" t="s">
        <v>19</v>
      </c>
      <c r="D84" s="3">
        <v>42553</v>
      </c>
      <c r="E84" s="5" t="s">
        <v>319</v>
      </c>
      <c r="F84">
        <v>650</v>
      </c>
      <c r="G84">
        <v>1</v>
      </c>
      <c r="H84">
        <v>2600</v>
      </c>
      <c r="I84">
        <v>100147897</v>
      </c>
      <c r="J84" s="5" t="s">
        <v>51</v>
      </c>
      <c r="K84">
        <v>0</v>
      </c>
      <c r="L84" s="5" t="s">
        <v>22</v>
      </c>
      <c r="M84" s="3">
        <v>42553</v>
      </c>
      <c r="N84" s="5" t="s">
        <v>23</v>
      </c>
      <c r="O84">
        <v>650</v>
      </c>
      <c r="P84">
        <v>2016</v>
      </c>
      <c r="Q84">
        <v>7</v>
      </c>
      <c r="R84" s="3">
        <v>42552</v>
      </c>
      <c r="S84" s="3">
        <v>45489</v>
      </c>
    </row>
    <row r="85" spans="1:19" x14ac:dyDescent="0.25">
      <c r="A85">
        <v>191</v>
      </c>
      <c r="B85">
        <v>211751</v>
      </c>
      <c r="C85" s="5" t="s">
        <v>19</v>
      </c>
      <c r="D85" s="3">
        <v>42553</v>
      </c>
      <c r="E85" s="5" t="s">
        <v>320</v>
      </c>
      <c r="F85">
        <v>650</v>
      </c>
      <c r="G85">
        <v>1</v>
      </c>
      <c r="H85">
        <v>2600</v>
      </c>
      <c r="I85">
        <v>100147897</v>
      </c>
      <c r="J85" s="5" t="s">
        <v>51</v>
      </c>
      <c r="K85">
        <v>0</v>
      </c>
      <c r="L85" s="5" t="s">
        <v>22</v>
      </c>
      <c r="M85" s="3">
        <v>42553</v>
      </c>
      <c r="N85" s="5" t="s">
        <v>23</v>
      </c>
      <c r="O85">
        <v>650</v>
      </c>
      <c r="P85">
        <v>2016</v>
      </c>
      <c r="Q85">
        <v>7</v>
      </c>
      <c r="R85" s="3">
        <v>42552</v>
      </c>
      <c r="S85" s="3">
        <v>45489</v>
      </c>
    </row>
    <row r="86" spans="1:19" x14ac:dyDescent="0.25">
      <c r="A86">
        <v>1287</v>
      </c>
      <c r="B86">
        <v>215421</v>
      </c>
      <c r="C86" s="5" t="s">
        <v>19</v>
      </c>
      <c r="D86" s="3">
        <v>42567</v>
      </c>
      <c r="E86" s="5" t="s">
        <v>1232</v>
      </c>
      <c r="F86">
        <v>2600</v>
      </c>
      <c r="G86">
        <v>1</v>
      </c>
      <c r="H86">
        <v>2600</v>
      </c>
      <c r="I86">
        <v>100150439</v>
      </c>
      <c r="J86" s="5" t="s">
        <v>51</v>
      </c>
      <c r="K86">
        <v>0</v>
      </c>
      <c r="L86" s="5" t="s">
        <v>22</v>
      </c>
      <c r="M86" s="3">
        <v>42567</v>
      </c>
      <c r="N86" s="5" t="s">
        <v>23</v>
      </c>
      <c r="O86">
        <v>2600</v>
      </c>
      <c r="P86">
        <v>2016</v>
      </c>
      <c r="Q86">
        <v>7</v>
      </c>
      <c r="R86" s="3">
        <v>42552</v>
      </c>
      <c r="S86" s="3">
        <v>45489</v>
      </c>
    </row>
    <row r="87" spans="1:19" x14ac:dyDescent="0.25">
      <c r="A87">
        <v>191</v>
      </c>
      <c r="B87">
        <v>211747</v>
      </c>
      <c r="C87" s="5" t="s">
        <v>19</v>
      </c>
      <c r="D87" s="3">
        <v>42553</v>
      </c>
      <c r="E87" s="5" t="s">
        <v>318</v>
      </c>
      <c r="F87">
        <v>650</v>
      </c>
      <c r="G87">
        <v>1</v>
      </c>
      <c r="H87">
        <v>2600</v>
      </c>
      <c r="I87">
        <v>100147897</v>
      </c>
      <c r="J87" s="5" t="s">
        <v>51</v>
      </c>
      <c r="K87">
        <v>0</v>
      </c>
      <c r="L87" s="5" t="s">
        <v>22</v>
      </c>
      <c r="M87" s="3">
        <v>42553</v>
      </c>
      <c r="N87" s="5" t="s">
        <v>23</v>
      </c>
      <c r="O87">
        <v>650</v>
      </c>
      <c r="P87">
        <v>2016</v>
      </c>
      <c r="Q87">
        <v>7</v>
      </c>
      <c r="R87" s="3">
        <v>42552</v>
      </c>
      <c r="S87" s="3">
        <v>45489</v>
      </c>
    </row>
    <row r="88" spans="1:19" x14ac:dyDescent="0.25">
      <c r="A88">
        <v>954</v>
      </c>
      <c r="B88">
        <v>213878</v>
      </c>
      <c r="C88" s="5" t="s">
        <v>19</v>
      </c>
      <c r="D88" s="3">
        <v>42563</v>
      </c>
      <c r="E88" s="5" t="s">
        <v>1073</v>
      </c>
      <c r="F88">
        <v>2600</v>
      </c>
      <c r="G88">
        <v>1</v>
      </c>
      <c r="H88">
        <v>2600</v>
      </c>
      <c r="I88">
        <v>100149275</v>
      </c>
      <c r="J88" s="5" t="s">
        <v>51</v>
      </c>
      <c r="K88">
        <v>0</v>
      </c>
      <c r="L88" s="5" t="s">
        <v>22</v>
      </c>
      <c r="M88" s="3">
        <v>42563</v>
      </c>
      <c r="N88" s="5" t="s">
        <v>23</v>
      </c>
      <c r="O88">
        <v>2600</v>
      </c>
      <c r="P88">
        <v>2016</v>
      </c>
      <c r="Q88">
        <v>7</v>
      </c>
      <c r="R88" s="3">
        <v>42552</v>
      </c>
      <c r="S88" s="3">
        <v>45489</v>
      </c>
    </row>
    <row r="89" spans="1:19" x14ac:dyDescent="0.25">
      <c r="A89">
        <v>191</v>
      </c>
      <c r="B89">
        <v>211745</v>
      </c>
      <c r="C89" s="5" t="s">
        <v>19</v>
      </c>
      <c r="D89" s="3">
        <v>42553</v>
      </c>
      <c r="E89" s="5" t="s">
        <v>317</v>
      </c>
      <c r="F89">
        <v>650</v>
      </c>
      <c r="G89">
        <v>1</v>
      </c>
      <c r="H89">
        <v>2600</v>
      </c>
      <c r="I89">
        <v>100147897</v>
      </c>
      <c r="J89" s="5" t="s">
        <v>51</v>
      </c>
      <c r="K89">
        <v>0</v>
      </c>
      <c r="L89" s="5" t="s">
        <v>22</v>
      </c>
      <c r="M89" s="3">
        <v>42553</v>
      </c>
      <c r="N89" s="5" t="s">
        <v>23</v>
      </c>
      <c r="O89">
        <v>650</v>
      </c>
      <c r="P89">
        <v>2016</v>
      </c>
      <c r="Q89">
        <v>7</v>
      </c>
      <c r="R89" s="3">
        <v>42552</v>
      </c>
      <c r="S89" s="3">
        <v>45489</v>
      </c>
    </row>
    <row r="90" spans="1:19" x14ac:dyDescent="0.25">
      <c r="A90">
        <v>1317</v>
      </c>
      <c r="B90">
        <v>215530</v>
      </c>
      <c r="C90" s="5" t="s">
        <v>19</v>
      </c>
      <c r="D90" s="3">
        <v>42567</v>
      </c>
      <c r="E90" s="5" t="s">
        <v>1451</v>
      </c>
      <c r="F90">
        <v>2550</v>
      </c>
      <c r="G90">
        <v>1</v>
      </c>
      <c r="H90">
        <v>2550</v>
      </c>
      <c r="I90">
        <v>100150520</v>
      </c>
      <c r="J90" s="5" t="s">
        <v>59</v>
      </c>
      <c r="K90">
        <v>0</v>
      </c>
      <c r="L90" s="5" t="s">
        <v>22</v>
      </c>
      <c r="M90" s="3">
        <v>42567</v>
      </c>
      <c r="N90" s="5" t="s">
        <v>23</v>
      </c>
      <c r="O90">
        <v>2550</v>
      </c>
      <c r="P90">
        <v>2016</v>
      </c>
      <c r="Q90">
        <v>7</v>
      </c>
      <c r="R90" s="3">
        <v>42552</v>
      </c>
      <c r="S90" s="3">
        <v>45489</v>
      </c>
    </row>
    <row r="91" spans="1:19" x14ac:dyDescent="0.25">
      <c r="A91">
        <v>984</v>
      </c>
      <c r="B91">
        <v>213954</v>
      </c>
      <c r="C91" s="5" t="s">
        <v>19</v>
      </c>
      <c r="D91" s="3">
        <v>42564</v>
      </c>
      <c r="E91" s="5" t="s">
        <v>535</v>
      </c>
      <c r="F91">
        <v>2550</v>
      </c>
      <c r="G91">
        <v>1</v>
      </c>
      <c r="H91">
        <v>2550</v>
      </c>
      <c r="I91">
        <v>100149312</v>
      </c>
      <c r="J91" s="5" t="s">
        <v>51</v>
      </c>
      <c r="K91">
        <v>0</v>
      </c>
      <c r="L91" s="5" t="s">
        <v>22</v>
      </c>
      <c r="M91" s="3">
        <v>42564</v>
      </c>
      <c r="N91" s="5" t="s">
        <v>23</v>
      </c>
      <c r="O91">
        <v>2550</v>
      </c>
      <c r="P91">
        <v>2016</v>
      </c>
      <c r="Q91">
        <v>7</v>
      </c>
      <c r="R91" s="3">
        <v>42552</v>
      </c>
      <c r="S91" s="3">
        <v>45489</v>
      </c>
    </row>
    <row r="92" spans="1:19" x14ac:dyDescent="0.25">
      <c r="A92">
        <v>1333</v>
      </c>
      <c r="B92">
        <v>215572</v>
      </c>
      <c r="C92" s="5" t="s">
        <v>19</v>
      </c>
      <c r="D92" s="3">
        <v>42568</v>
      </c>
      <c r="E92" s="5" t="s">
        <v>1465</v>
      </c>
      <c r="F92">
        <v>2499</v>
      </c>
      <c r="G92">
        <v>1</v>
      </c>
      <c r="H92">
        <v>2499</v>
      </c>
      <c r="I92">
        <v>100150550</v>
      </c>
      <c r="J92" s="5" t="s">
        <v>51</v>
      </c>
      <c r="K92">
        <v>0</v>
      </c>
      <c r="L92" s="5" t="s">
        <v>22</v>
      </c>
      <c r="M92" s="3">
        <v>42568</v>
      </c>
      <c r="N92" s="5" t="s">
        <v>23</v>
      </c>
      <c r="O92">
        <v>2499</v>
      </c>
      <c r="P92">
        <v>2016</v>
      </c>
      <c r="Q92">
        <v>7</v>
      </c>
      <c r="R92" s="3">
        <v>42552</v>
      </c>
      <c r="S92" s="3">
        <v>45489</v>
      </c>
    </row>
    <row r="93" spans="1:19" x14ac:dyDescent="0.25">
      <c r="A93">
        <v>79</v>
      </c>
      <c r="B93">
        <v>215796</v>
      </c>
      <c r="C93" s="5" t="s">
        <v>19</v>
      </c>
      <c r="D93" s="3">
        <v>42569</v>
      </c>
      <c r="E93" s="5" t="s">
        <v>1519</v>
      </c>
      <c r="F93">
        <v>2499</v>
      </c>
      <c r="G93">
        <v>1</v>
      </c>
      <c r="H93">
        <v>2499</v>
      </c>
      <c r="I93">
        <v>100150710</v>
      </c>
      <c r="J93" s="5" t="s">
        <v>51</v>
      </c>
      <c r="K93">
        <v>0</v>
      </c>
      <c r="L93" s="5" t="s">
        <v>22</v>
      </c>
      <c r="M93" s="3">
        <v>42569</v>
      </c>
      <c r="N93" s="5" t="s">
        <v>23</v>
      </c>
      <c r="O93">
        <v>2499</v>
      </c>
      <c r="P93">
        <v>2016</v>
      </c>
      <c r="Q93">
        <v>7</v>
      </c>
      <c r="R93" s="3">
        <v>42552</v>
      </c>
      <c r="S93" s="3">
        <v>45489</v>
      </c>
    </row>
    <row r="94" spans="1:19" x14ac:dyDescent="0.25">
      <c r="A94">
        <v>371</v>
      </c>
      <c r="B94">
        <v>212255</v>
      </c>
      <c r="C94" s="5" t="s">
        <v>19</v>
      </c>
      <c r="D94" s="3">
        <v>42554</v>
      </c>
      <c r="E94" s="5" t="s">
        <v>504</v>
      </c>
      <c r="F94">
        <v>2499</v>
      </c>
      <c r="G94">
        <v>1</v>
      </c>
      <c r="H94">
        <v>2499</v>
      </c>
      <c r="I94">
        <v>100148178</v>
      </c>
      <c r="J94" s="5" t="s">
        <v>51</v>
      </c>
      <c r="K94">
        <v>0</v>
      </c>
      <c r="L94" s="5" t="s">
        <v>22</v>
      </c>
      <c r="M94" s="3">
        <v>42554</v>
      </c>
      <c r="N94" s="5" t="s">
        <v>23</v>
      </c>
      <c r="O94">
        <v>2499</v>
      </c>
      <c r="P94">
        <v>2016</v>
      </c>
      <c r="Q94">
        <v>7</v>
      </c>
      <c r="R94" s="3">
        <v>42552</v>
      </c>
      <c r="S94" s="3">
        <v>45489</v>
      </c>
    </row>
    <row r="95" spans="1:19" x14ac:dyDescent="0.25">
      <c r="A95">
        <v>52</v>
      </c>
      <c r="B95">
        <v>211937</v>
      </c>
      <c r="C95" s="5" t="s">
        <v>19</v>
      </c>
      <c r="D95" s="3">
        <v>42553</v>
      </c>
      <c r="E95" s="5" t="s">
        <v>407</v>
      </c>
      <c r="F95">
        <v>475</v>
      </c>
      <c r="G95">
        <v>1</v>
      </c>
      <c r="H95">
        <v>2425</v>
      </c>
      <c r="I95">
        <v>100148029</v>
      </c>
      <c r="J95" s="5" t="s">
        <v>51</v>
      </c>
      <c r="K95">
        <v>0</v>
      </c>
      <c r="L95" s="5" t="s">
        <v>22</v>
      </c>
      <c r="M95" s="3">
        <v>42553</v>
      </c>
      <c r="N95" s="5" t="s">
        <v>23</v>
      </c>
      <c r="O95">
        <v>475</v>
      </c>
      <c r="P95">
        <v>2016</v>
      </c>
      <c r="Q95">
        <v>7</v>
      </c>
      <c r="R95" s="3">
        <v>42552</v>
      </c>
      <c r="S95" s="3">
        <v>45489</v>
      </c>
    </row>
    <row r="96" spans="1:19" x14ac:dyDescent="0.25">
      <c r="A96">
        <v>52</v>
      </c>
      <c r="B96">
        <v>211939</v>
      </c>
      <c r="C96" s="5" t="s">
        <v>19</v>
      </c>
      <c r="D96" s="3">
        <v>42553</v>
      </c>
      <c r="E96" s="5" t="s">
        <v>408</v>
      </c>
      <c r="F96">
        <v>1950</v>
      </c>
      <c r="G96">
        <v>1</v>
      </c>
      <c r="H96">
        <v>2425</v>
      </c>
      <c r="I96">
        <v>100148029</v>
      </c>
      <c r="J96" s="5" t="s">
        <v>51</v>
      </c>
      <c r="K96">
        <v>0</v>
      </c>
      <c r="L96" s="5" t="s">
        <v>22</v>
      </c>
      <c r="M96" s="3">
        <v>42553</v>
      </c>
      <c r="N96" s="5" t="s">
        <v>23</v>
      </c>
      <c r="O96">
        <v>1950</v>
      </c>
      <c r="P96">
        <v>2016</v>
      </c>
      <c r="Q96">
        <v>7</v>
      </c>
      <c r="R96" s="3">
        <v>42552</v>
      </c>
      <c r="S96" s="3">
        <v>45489</v>
      </c>
    </row>
    <row r="97" spans="1:19" x14ac:dyDescent="0.25">
      <c r="A97">
        <v>20</v>
      </c>
      <c r="B97">
        <v>211692</v>
      </c>
      <c r="C97" s="5" t="s">
        <v>19</v>
      </c>
      <c r="D97" s="3">
        <v>42552</v>
      </c>
      <c r="E97" s="5" t="s">
        <v>26</v>
      </c>
      <c r="F97">
        <v>240</v>
      </c>
      <c r="G97">
        <v>10</v>
      </c>
      <c r="H97">
        <v>2400</v>
      </c>
      <c r="I97">
        <v>100147857</v>
      </c>
      <c r="J97" s="5" t="s">
        <v>27</v>
      </c>
      <c r="K97">
        <v>0</v>
      </c>
      <c r="L97" s="5" t="s">
        <v>22</v>
      </c>
      <c r="M97" s="3">
        <v>42552</v>
      </c>
      <c r="N97" s="5" t="s">
        <v>23</v>
      </c>
      <c r="O97">
        <v>2400</v>
      </c>
      <c r="P97">
        <v>2016</v>
      </c>
      <c r="Q97">
        <v>7</v>
      </c>
      <c r="R97" s="3">
        <v>42552</v>
      </c>
      <c r="S97" s="3">
        <v>45489</v>
      </c>
    </row>
    <row r="98" spans="1:19" x14ac:dyDescent="0.25">
      <c r="A98">
        <v>1128</v>
      </c>
      <c r="B98">
        <v>214626</v>
      </c>
      <c r="C98" s="5" t="s">
        <v>19</v>
      </c>
      <c r="D98" s="3">
        <v>42565</v>
      </c>
      <c r="E98" s="5" t="s">
        <v>1270</v>
      </c>
      <c r="F98">
        <v>1200</v>
      </c>
      <c r="G98">
        <v>2</v>
      </c>
      <c r="H98">
        <v>2400</v>
      </c>
      <c r="I98">
        <v>100149810</v>
      </c>
      <c r="J98" s="5" t="s">
        <v>27</v>
      </c>
      <c r="K98">
        <v>0</v>
      </c>
      <c r="L98" s="5" t="s">
        <v>22</v>
      </c>
      <c r="M98" s="3">
        <v>42565</v>
      </c>
      <c r="N98" s="5" t="s">
        <v>23</v>
      </c>
      <c r="O98">
        <v>2400</v>
      </c>
      <c r="P98">
        <v>2016</v>
      </c>
      <c r="Q98">
        <v>7</v>
      </c>
      <c r="R98" s="3">
        <v>42552</v>
      </c>
      <c r="S98" s="3">
        <v>45489</v>
      </c>
    </row>
    <row r="99" spans="1:19" x14ac:dyDescent="0.25">
      <c r="A99">
        <v>1393</v>
      </c>
      <c r="B99">
        <v>215737</v>
      </c>
      <c r="C99" s="5" t="s">
        <v>19</v>
      </c>
      <c r="D99" s="3">
        <v>42569</v>
      </c>
      <c r="E99" s="5" t="s">
        <v>1429</v>
      </c>
      <c r="F99">
        <v>999</v>
      </c>
      <c r="G99">
        <v>1</v>
      </c>
      <c r="H99">
        <v>2349</v>
      </c>
      <c r="I99">
        <v>100150668</v>
      </c>
      <c r="J99" s="5" t="s">
        <v>51</v>
      </c>
      <c r="K99">
        <v>0</v>
      </c>
      <c r="L99" s="5" t="s">
        <v>22</v>
      </c>
      <c r="M99" s="3">
        <v>42569</v>
      </c>
      <c r="N99" s="5" t="s">
        <v>23</v>
      </c>
      <c r="O99">
        <v>999</v>
      </c>
      <c r="P99">
        <v>2016</v>
      </c>
      <c r="Q99">
        <v>7</v>
      </c>
      <c r="R99" s="3">
        <v>42552</v>
      </c>
      <c r="S99" s="3">
        <v>45489</v>
      </c>
    </row>
    <row r="100" spans="1:19" x14ac:dyDescent="0.25">
      <c r="A100">
        <v>219</v>
      </c>
      <c r="B100">
        <v>211828</v>
      </c>
      <c r="C100" s="5" t="s">
        <v>19</v>
      </c>
      <c r="D100" s="3">
        <v>42553</v>
      </c>
      <c r="E100" s="5" t="s">
        <v>362</v>
      </c>
      <c r="F100">
        <v>2340</v>
      </c>
      <c r="G100">
        <v>1</v>
      </c>
      <c r="H100">
        <v>2340</v>
      </c>
      <c r="I100">
        <v>100147956</v>
      </c>
      <c r="J100" s="5" t="s">
        <v>27</v>
      </c>
      <c r="K100">
        <v>0</v>
      </c>
      <c r="L100" s="5" t="s">
        <v>22</v>
      </c>
      <c r="M100" s="3">
        <v>42553</v>
      </c>
      <c r="N100" s="5" t="s">
        <v>23</v>
      </c>
      <c r="O100">
        <v>2340</v>
      </c>
      <c r="P100">
        <v>2016</v>
      </c>
      <c r="Q100">
        <v>7</v>
      </c>
      <c r="R100" s="3">
        <v>42552</v>
      </c>
      <c r="S100" s="3">
        <v>45489</v>
      </c>
    </row>
    <row r="101" spans="1:19" x14ac:dyDescent="0.25">
      <c r="A101">
        <v>577</v>
      </c>
      <c r="B101">
        <v>215488</v>
      </c>
      <c r="C101" s="5" t="s">
        <v>19</v>
      </c>
      <c r="D101" s="3">
        <v>42567</v>
      </c>
      <c r="E101" s="5" t="s">
        <v>1442</v>
      </c>
      <c r="F101">
        <v>2295</v>
      </c>
      <c r="G101">
        <v>1</v>
      </c>
      <c r="H101">
        <v>2295</v>
      </c>
      <c r="I101">
        <v>100150490</v>
      </c>
      <c r="J101" s="5" t="s">
        <v>51</v>
      </c>
      <c r="K101">
        <v>0</v>
      </c>
      <c r="L101" s="5" t="s">
        <v>22</v>
      </c>
      <c r="M101" s="3">
        <v>42567</v>
      </c>
      <c r="N101" s="5" t="s">
        <v>23</v>
      </c>
      <c r="O101">
        <v>2295</v>
      </c>
      <c r="P101">
        <v>2016</v>
      </c>
      <c r="Q101">
        <v>7</v>
      </c>
      <c r="R101" s="3">
        <v>42552</v>
      </c>
      <c r="S101" s="3">
        <v>45489</v>
      </c>
    </row>
    <row r="102" spans="1:19" x14ac:dyDescent="0.25">
      <c r="A102">
        <v>415</v>
      </c>
      <c r="B102">
        <v>212385</v>
      </c>
      <c r="C102" s="5" t="s">
        <v>19</v>
      </c>
      <c r="D102" s="3">
        <v>42555</v>
      </c>
      <c r="E102" s="5" t="s">
        <v>550</v>
      </c>
      <c r="F102">
        <v>1825</v>
      </c>
      <c r="G102">
        <v>1</v>
      </c>
      <c r="H102">
        <v>2205</v>
      </c>
      <c r="I102">
        <v>100148255</v>
      </c>
      <c r="J102" s="5" t="s">
        <v>51</v>
      </c>
      <c r="K102">
        <v>0</v>
      </c>
      <c r="L102" s="5" t="s">
        <v>22</v>
      </c>
      <c r="M102" s="3">
        <v>42555</v>
      </c>
      <c r="N102" s="5" t="s">
        <v>23</v>
      </c>
      <c r="O102">
        <v>1825</v>
      </c>
      <c r="P102">
        <v>2016</v>
      </c>
      <c r="Q102">
        <v>7</v>
      </c>
      <c r="R102" s="3">
        <v>42552</v>
      </c>
      <c r="S102" s="3">
        <v>45489</v>
      </c>
    </row>
    <row r="103" spans="1:19" x14ac:dyDescent="0.25">
      <c r="A103">
        <v>871</v>
      </c>
      <c r="B103">
        <v>213601</v>
      </c>
      <c r="C103" s="5" t="s">
        <v>19</v>
      </c>
      <c r="D103" s="3">
        <v>42562</v>
      </c>
      <c r="E103" s="5" t="s">
        <v>1004</v>
      </c>
      <c r="F103">
        <v>2200</v>
      </c>
      <c r="G103">
        <v>1</v>
      </c>
      <c r="H103">
        <v>2200</v>
      </c>
      <c r="I103">
        <v>100149053</v>
      </c>
      <c r="J103" s="5" t="s">
        <v>51</v>
      </c>
      <c r="K103">
        <v>0</v>
      </c>
      <c r="L103" s="5" t="s">
        <v>22</v>
      </c>
      <c r="M103" s="3">
        <v>42562</v>
      </c>
      <c r="N103" s="5" t="s">
        <v>23</v>
      </c>
      <c r="O103">
        <v>2200</v>
      </c>
      <c r="P103">
        <v>2016</v>
      </c>
      <c r="Q103">
        <v>7</v>
      </c>
      <c r="R103" s="3">
        <v>42552</v>
      </c>
      <c r="S103" s="3">
        <v>45489</v>
      </c>
    </row>
    <row r="104" spans="1:19" x14ac:dyDescent="0.25">
      <c r="A104">
        <v>562</v>
      </c>
      <c r="B104">
        <v>212857</v>
      </c>
      <c r="C104" s="5" t="s">
        <v>19</v>
      </c>
      <c r="D104" s="3">
        <v>42558</v>
      </c>
      <c r="E104" s="5" t="s">
        <v>746</v>
      </c>
      <c r="F104">
        <v>2200</v>
      </c>
      <c r="G104">
        <v>1</v>
      </c>
      <c r="H104">
        <v>2200</v>
      </c>
      <c r="I104">
        <v>100148580</v>
      </c>
      <c r="J104" s="5" t="s">
        <v>51</v>
      </c>
      <c r="K104">
        <v>0</v>
      </c>
      <c r="L104" s="5" t="s">
        <v>22</v>
      </c>
      <c r="M104" s="3">
        <v>42558</v>
      </c>
      <c r="N104" s="5" t="s">
        <v>23</v>
      </c>
      <c r="O104">
        <v>2200</v>
      </c>
      <c r="P104">
        <v>2016</v>
      </c>
      <c r="Q104">
        <v>7</v>
      </c>
      <c r="R104" s="3">
        <v>42552</v>
      </c>
      <c r="S104" s="3">
        <v>45489</v>
      </c>
    </row>
    <row r="105" spans="1:19" x14ac:dyDescent="0.25">
      <c r="A105">
        <v>43</v>
      </c>
      <c r="B105">
        <v>211424</v>
      </c>
      <c r="C105" s="5" t="s">
        <v>19</v>
      </c>
      <c r="D105" s="3">
        <v>42552</v>
      </c>
      <c r="E105" s="5" t="s">
        <v>30</v>
      </c>
      <c r="F105">
        <v>360</v>
      </c>
      <c r="G105">
        <v>6</v>
      </c>
      <c r="H105">
        <v>2160</v>
      </c>
      <c r="I105">
        <v>100147650</v>
      </c>
      <c r="J105" s="5" t="s">
        <v>27</v>
      </c>
      <c r="K105">
        <v>0</v>
      </c>
      <c r="L105" s="5" t="s">
        <v>22</v>
      </c>
      <c r="M105" s="3">
        <v>42552</v>
      </c>
      <c r="N105" s="5" t="s">
        <v>23</v>
      </c>
      <c r="O105">
        <v>2160</v>
      </c>
      <c r="P105">
        <v>2016</v>
      </c>
      <c r="Q105">
        <v>7</v>
      </c>
      <c r="R105" s="3">
        <v>42552</v>
      </c>
      <c r="S105" s="3">
        <v>45489</v>
      </c>
    </row>
    <row r="106" spans="1:19" x14ac:dyDescent="0.25">
      <c r="A106">
        <v>577</v>
      </c>
      <c r="B106">
        <v>212790</v>
      </c>
      <c r="C106" s="5" t="s">
        <v>19</v>
      </c>
      <c r="D106" s="3">
        <v>42557</v>
      </c>
      <c r="E106" s="5" t="s">
        <v>721</v>
      </c>
      <c r="F106">
        <v>2100</v>
      </c>
      <c r="G106">
        <v>1</v>
      </c>
      <c r="H106">
        <v>2100</v>
      </c>
      <c r="I106">
        <v>100148529</v>
      </c>
      <c r="J106" s="5" t="s">
        <v>51</v>
      </c>
      <c r="K106">
        <v>0</v>
      </c>
      <c r="L106" s="5" t="s">
        <v>22</v>
      </c>
      <c r="M106" s="3">
        <v>42557</v>
      </c>
      <c r="N106" s="5" t="s">
        <v>23</v>
      </c>
      <c r="O106">
        <v>2100</v>
      </c>
      <c r="P106">
        <v>2016</v>
      </c>
      <c r="Q106">
        <v>7</v>
      </c>
      <c r="R106" s="3">
        <v>42552</v>
      </c>
      <c r="S106" s="3">
        <v>45489</v>
      </c>
    </row>
    <row r="107" spans="1:19" x14ac:dyDescent="0.25">
      <c r="A107">
        <v>1282</v>
      </c>
      <c r="B107">
        <v>215393</v>
      </c>
      <c r="C107" s="5" t="s">
        <v>19</v>
      </c>
      <c r="D107" s="3">
        <v>42567</v>
      </c>
      <c r="E107" s="5" t="s">
        <v>1419</v>
      </c>
      <c r="F107">
        <v>2800</v>
      </c>
      <c r="G107">
        <v>1</v>
      </c>
      <c r="H107">
        <v>2074</v>
      </c>
      <c r="I107">
        <v>100150415</v>
      </c>
      <c r="J107" s="5" t="s">
        <v>51</v>
      </c>
      <c r="K107">
        <v>1374.57</v>
      </c>
      <c r="L107" s="5" t="s">
        <v>22</v>
      </c>
      <c r="M107" s="3">
        <v>42567</v>
      </c>
      <c r="N107" s="5" t="s">
        <v>23</v>
      </c>
      <c r="O107">
        <v>2800</v>
      </c>
      <c r="P107">
        <v>2016</v>
      </c>
      <c r="Q107">
        <v>7</v>
      </c>
      <c r="R107" s="3">
        <v>42552</v>
      </c>
      <c r="S107" s="3">
        <v>45489</v>
      </c>
    </row>
    <row r="108" spans="1:19" x14ac:dyDescent="0.25">
      <c r="A108">
        <v>1282</v>
      </c>
      <c r="B108">
        <v>215391</v>
      </c>
      <c r="C108" s="5" t="s">
        <v>19</v>
      </c>
      <c r="D108" s="3">
        <v>42567</v>
      </c>
      <c r="E108" s="5" t="s">
        <v>1418</v>
      </c>
      <c r="F108">
        <v>899</v>
      </c>
      <c r="G108">
        <v>1</v>
      </c>
      <c r="H108">
        <v>2074</v>
      </c>
      <c r="I108">
        <v>100150415</v>
      </c>
      <c r="J108" s="5" t="s">
        <v>51</v>
      </c>
      <c r="K108">
        <v>441.34</v>
      </c>
      <c r="L108" s="5" t="s">
        <v>22</v>
      </c>
      <c r="M108" s="3">
        <v>42567</v>
      </c>
      <c r="N108" s="5" t="s">
        <v>23</v>
      </c>
      <c r="O108">
        <v>899</v>
      </c>
      <c r="P108">
        <v>2016</v>
      </c>
      <c r="Q108">
        <v>7</v>
      </c>
      <c r="R108" s="3">
        <v>42552</v>
      </c>
      <c r="S108" s="3">
        <v>45489</v>
      </c>
    </row>
    <row r="109" spans="1:19" x14ac:dyDescent="0.25">
      <c r="A109">
        <v>1282</v>
      </c>
      <c r="B109">
        <v>215395</v>
      </c>
      <c r="C109" s="5" t="s">
        <v>19</v>
      </c>
      <c r="D109" s="3">
        <v>42567</v>
      </c>
      <c r="E109" s="5" t="s">
        <v>1420</v>
      </c>
      <c r="F109">
        <v>375</v>
      </c>
      <c r="G109">
        <v>1</v>
      </c>
      <c r="H109">
        <v>2074</v>
      </c>
      <c r="I109">
        <v>100150415</v>
      </c>
      <c r="J109" s="5" t="s">
        <v>27</v>
      </c>
      <c r="K109">
        <v>184.09</v>
      </c>
      <c r="L109" s="5" t="s">
        <v>22</v>
      </c>
      <c r="M109" s="3">
        <v>42567</v>
      </c>
      <c r="N109" s="5" t="s">
        <v>23</v>
      </c>
      <c r="O109">
        <v>375</v>
      </c>
      <c r="P109">
        <v>2016</v>
      </c>
      <c r="Q109">
        <v>7</v>
      </c>
      <c r="R109" s="3">
        <v>42552</v>
      </c>
      <c r="S109" s="3">
        <v>45489</v>
      </c>
    </row>
    <row r="110" spans="1:19" x14ac:dyDescent="0.25">
      <c r="A110">
        <v>1050</v>
      </c>
      <c r="B110">
        <v>215073</v>
      </c>
      <c r="C110" s="5" t="s">
        <v>19</v>
      </c>
      <c r="D110" s="3">
        <v>42566</v>
      </c>
      <c r="E110" s="5" t="s">
        <v>1195</v>
      </c>
      <c r="F110">
        <v>2040</v>
      </c>
      <c r="G110">
        <v>1</v>
      </c>
      <c r="H110">
        <v>2040</v>
      </c>
      <c r="I110">
        <v>100150170</v>
      </c>
      <c r="J110" s="5" t="s">
        <v>51</v>
      </c>
      <c r="K110">
        <v>0</v>
      </c>
      <c r="L110" s="5" t="s">
        <v>22</v>
      </c>
      <c r="M110" s="3">
        <v>42566</v>
      </c>
      <c r="N110" s="5" t="s">
        <v>23</v>
      </c>
      <c r="O110">
        <v>2040</v>
      </c>
      <c r="P110">
        <v>2016</v>
      </c>
      <c r="Q110">
        <v>7</v>
      </c>
      <c r="R110" s="3">
        <v>42552</v>
      </c>
      <c r="S110" s="3">
        <v>45489</v>
      </c>
    </row>
    <row r="111" spans="1:19" x14ac:dyDescent="0.25">
      <c r="A111">
        <v>251</v>
      </c>
      <c r="B111">
        <v>211904</v>
      </c>
      <c r="C111" s="5" t="s">
        <v>19</v>
      </c>
      <c r="D111" s="3">
        <v>42553</v>
      </c>
      <c r="E111" s="5" t="s">
        <v>394</v>
      </c>
      <c r="F111">
        <v>1999</v>
      </c>
      <c r="G111">
        <v>1</v>
      </c>
      <c r="H111">
        <v>1999</v>
      </c>
      <c r="I111">
        <v>100148006</v>
      </c>
      <c r="J111" s="5" t="s">
        <v>51</v>
      </c>
      <c r="K111">
        <v>0</v>
      </c>
      <c r="L111" s="5" t="s">
        <v>22</v>
      </c>
      <c r="M111" s="3">
        <v>42553</v>
      </c>
      <c r="N111" s="5" t="s">
        <v>23</v>
      </c>
      <c r="O111">
        <v>1999</v>
      </c>
      <c r="P111">
        <v>2016</v>
      </c>
      <c r="Q111">
        <v>7</v>
      </c>
      <c r="R111" s="3">
        <v>42552</v>
      </c>
      <c r="S111" s="3">
        <v>45489</v>
      </c>
    </row>
    <row r="112" spans="1:19" x14ac:dyDescent="0.25">
      <c r="A112">
        <v>639</v>
      </c>
      <c r="B112">
        <v>212932</v>
      </c>
      <c r="C112" s="5" t="s">
        <v>19</v>
      </c>
      <c r="D112" s="3">
        <v>42559</v>
      </c>
      <c r="E112" s="5" t="s">
        <v>781</v>
      </c>
      <c r="F112">
        <v>200</v>
      </c>
      <c r="G112">
        <v>1</v>
      </c>
      <c r="H112">
        <v>1975</v>
      </c>
      <c r="I112">
        <v>100148622</v>
      </c>
      <c r="J112" s="5" t="s">
        <v>27</v>
      </c>
      <c r="K112">
        <v>0</v>
      </c>
      <c r="L112" s="5" t="s">
        <v>22</v>
      </c>
      <c r="M112" s="3">
        <v>42559</v>
      </c>
      <c r="N112" s="5" t="s">
        <v>23</v>
      </c>
      <c r="O112">
        <v>200</v>
      </c>
      <c r="P112">
        <v>2016</v>
      </c>
      <c r="Q112">
        <v>7</v>
      </c>
      <c r="R112" s="3">
        <v>42552</v>
      </c>
      <c r="S112" s="3">
        <v>45489</v>
      </c>
    </row>
    <row r="113" spans="1:19" x14ac:dyDescent="0.25">
      <c r="A113">
        <v>639</v>
      </c>
      <c r="B113">
        <v>212929</v>
      </c>
      <c r="C113" s="5" t="s">
        <v>19</v>
      </c>
      <c r="D113" s="3">
        <v>42559</v>
      </c>
      <c r="E113" s="5" t="s">
        <v>778</v>
      </c>
      <c r="F113">
        <v>285</v>
      </c>
      <c r="G113">
        <v>1</v>
      </c>
      <c r="H113">
        <v>1975</v>
      </c>
      <c r="I113">
        <v>100148622</v>
      </c>
      <c r="J113" s="5" t="s">
        <v>27</v>
      </c>
      <c r="K113">
        <v>0</v>
      </c>
      <c r="L113" s="5" t="s">
        <v>22</v>
      </c>
      <c r="M113" s="3">
        <v>42559</v>
      </c>
      <c r="N113" s="5" t="s">
        <v>23</v>
      </c>
      <c r="O113">
        <v>285</v>
      </c>
      <c r="P113">
        <v>2016</v>
      </c>
      <c r="Q113">
        <v>7</v>
      </c>
      <c r="R113" s="3">
        <v>42552</v>
      </c>
      <c r="S113" s="3">
        <v>45489</v>
      </c>
    </row>
    <row r="114" spans="1:19" x14ac:dyDescent="0.25">
      <c r="A114">
        <v>639</v>
      </c>
      <c r="B114">
        <v>212930</v>
      </c>
      <c r="C114" s="5" t="s">
        <v>19</v>
      </c>
      <c r="D114" s="3">
        <v>42559</v>
      </c>
      <c r="E114" s="5" t="s">
        <v>779</v>
      </c>
      <c r="F114">
        <v>760</v>
      </c>
      <c r="G114">
        <v>1</v>
      </c>
      <c r="H114">
        <v>1975</v>
      </c>
      <c r="I114">
        <v>100148622</v>
      </c>
      <c r="J114" s="5" t="s">
        <v>27</v>
      </c>
      <c r="K114">
        <v>0</v>
      </c>
      <c r="L114" s="5" t="s">
        <v>22</v>
      </c>
      <c r="M114" s="3">
        <v>42559</v>
      </c>
      <c r="N114" s="5" t="s">
        <v>23</v>
      </c>
      <c r="O114">
        <v>760</v>
      </c>
      <c r="P114">
        <v>2016</v>
      </c>
      <c r="Q114">
        <v>7</v>
      </c>
      <c r="R114" s="3">
        <v>42552</v>
      </c>
      <c r="S114" s="3">
        <v>45489</v>
      </c>
    </row>
    <row r="115" spans="1:19" x14ac:dyDescent="0.25">
      <c r="A115">
        <v>639</v>
      </c>
      <c r="B115">
        <v>212931</v>
      </c>
      <c r="C115" s="5" t="s">
        <v>19</v>
      </c>
      <c r="D115" s="3">
        <v>42559</v>
      </c>
      <c r="E115" s="5" t="s">
        <v>780</v>
      </c>
      <c r="F115">
        <v>730</v>
      </c>
      <c r="G115">
        <v>1</v>
      </c>
      <c r="H115">
        <v>1975</v>
      </c>
      <c r="I115">
        <v>100148622</v>
      </c>
      <c r="J115" s="5" t="s">
        <v>27</v>
      </c>
      <c r="K115">
        <v>0</v>
      </c>
      <c r="L115" s="5" t="s">
        <v>22</v>
      </c>
      <c r="M115" s="3">
        <v>42559</v>
      </c>
      <c r="N115" s="5" t="s">
        <v>23</v>
      </c>
      <c r="O115">
        <v>730</v>
      </c>
      <c r="P115">
        <v>2016</v>
      </c>
      <c r="Q115">
        <v>7</v>
      </c>
      <c r="R115" s="3">
        <v>42552</v>
      </c>
      <c r="S115" s="3">
        <v>45489</v>
      </c>
    </row>
    <row r="116" spans="1:19" x14ac:dyDescent="0.25">
      <c r="A116">
        <v>858</v>
      </c>
      <c r="B116">
        <v>213568</v>
      </c>
      <c r="C116" s="5" t="s">
        <v>19</v>
      </c>
      <c r="D116" s="3">
        <v>42562</v>
      </c>
      <c r="E116" s="5" t="s">
        <v>992</v>
      </c>
      <c r="F116">
        <v>1950</v>
      </c>
      <c r="G116">
        <v>1</v>
      </c>
      <c r="H116">
        <v>1950</v>
      </c>
      <c r="I116">
        <v>100149027</v>
      </c>
      <c r="J116" s="5" t="s">
        <v>51</v>
      </c>
      <c r="K116">
        <v>0</v>
      </c>
      <c r="L116" s="5" t="s">
        <v>22</v>
      </c>
      <c r="M116" s="3">
        <v>42562</v>
      </c>
      <c r="N116" s="5" t="s">
        <v>23</v>
      </c>
      <c r="O116">
        <v>1950</v>
      </c>
      <c r="P116">
        <v>2016</v>
      </c>
      <c r="Q116">
        <v>7</v>
      </c>
      <c r="R116" s="3">
        <v>42552</v>
      </c>
      <c r="S116" s="3">
        <v>45489</v>
      </c>
    </row>
    <row r="117" spans="1:19" x14ac:dyDescent="0.25">
      <c r="A117">
        <v>268</v>
      </c>
      <c r="B117">
        <v>211949</v>
      </c>
      <c r="C117" s="5" t="s">
        <v>19</v>
      </c>
      <c r="D117" s="3">
        <v>42553</v>
      </c>
      <c r="E117" s="5" t="s">
        <v>412</v>
      </c>
      <c r="F117">
        <v>1950</v>
      </c>
      <c r="G117">
        <v>1</v>
      </c>
      <c r="H117">
        <v>1950</v>
      </c>
      <c r="I117">
        <v>100148035</v>
      </c>
      <c r="J117" s="5" t="s">
        <v>51</v>
      </c>
      <c r="K117">
        <v>0</v>
      </c>
      <c r="L117" s="5" t="s">
        <v>22</v>
      </c>
      <c r="M117" s="3">
        <v>42553</v>
      </c>
      <c r="N117" s="5" t="s">
        <v>23</v>
      </c>
      <c r="O117">
        <v>1950</v>
      </c>
      <c r="P117">
        <v>2016</v>
      </c>
      <c r="Q117">
        <v>7</v>
      </c>
      <c r="R117" s="3">
        <v>42552</v>
      </c>
      <c r="S117" s="3">
        <v>45489</v>
      </c>
    </row>
    <row r="118" spans="1:19" x14ac:dyDescent="0.25">
      <c r="A118">
        <v>1522</v>
      </c>
      <c r="B118">
        <v>216423</v>
      </c>
      <c r="C118" s="5" t="s">
        <v>19</v>
      </c>
      <c r="D118" s="3">
        <v>42571</v>
      </c>
      <c r="E118" s="5" t="s">
        <v>1631</v>
      </c>
      <c r="F118">
        <v>143</v>
      </c>
      <c r="G118">
        <v>1</v>
      </c>
      <c r="H118">
        <v>1916</v>
      </c>
      <c r="I118">
        <v>100151176</v>
      </c>
      <c r="J118" s="5" t="s">
        <v>27</v>
      </c>
      <c r="K118">
        <v>0</v>
      </c>
      <c r="L118" s="5" t="s">
        <v>22</v>
      </c>
      <c r="M118" s="3">
        <v>42571</v>
      </c>
      <c r="N118" s="5" t="s">
        <v>23</v>
      </c>
      <c r="O118">
        <v>143</v>
      </c>
      <c r="P118">
        <v>2016</v>
      </c>
      <c r="Q118">
        <v>7</v>
      </c>
      <c r="R118" s="3">
        <v>42552</v>
      </c>
      <c r="S118" s="3">
        <v>45489</v>
      </c>
    </row>
    <row r="119" spans="1:19" x14ac:dyDescent="0.25">
      <c r="A119">
        <v>1522</v>
      </c>
      <c r="B119">
        <v>216424</v>
      </c>
      <c r="C119" s="5" t="s">
        <v>19</v>
      </c>
      <c r="D119" s="3">
        <v>42571</v>
      </c>
      <c r="E119" s="5" t="s">
        <v>276</v>
      </c>
      <c r="F119">
        <v>120</v>
      </c>
      <c r="G119">
        <v>1</v>
      </c>
      <c r="H119">
        <v>1916</v>
      </c>
      <c r="I119">
        <v>100151176</v>
      </c>
      <c r="J119" s="5" t="s">
        <v>27</v>
      </c>
      <c r="K119">
        <v>0</v>
      </c>
      <c r="L119" s="5" t="s">
        <v>22</v>
      </c>
      <c r="M119" s="3">
        <v>42571</v>
      </c>
      <c r="N119" s="5" t="s">
        <v>23</v>
      </c>
      <c r="O119">
        <v>120</v>
      </c>
      <c r="P119">
        <v>2016</v>
      </c>
      <c r="Q119">
        <v>7</v>
      </c>
      <c r="R119" s="3">
        <v>42552</v>
      </c>
      <c r="S119" s="3">
        <v>45489</v>
      </c>
    </row>
    <row r="120" spans="1:19" x14ac:dyDescent="0.25">
      <c r="A120">
        <v>1522</v>
      </c>
      <c r="B120">
        <v>216421</v>
      </c>
      <c r="C120" s="5" t="s">
        <v>19</v>
      </c>
      <c r="D120" s="3">
        <v>42571</v>
      </c>
      <c r="E120" s="5" t="s">
        <v>1630</v>
      </c>
      <c r="F120">
        <v>1233</v>
      </c>
      <c r="G120">
        <v>1</v>
      </c>
      <c r="H120">
        <v>1916</v>
      </c>
      <c r="I120">
        <v>100151176</v>
      </c>
      <c r="J120" s="5" t="s">
        <v>51</v>
      </c>
      <c r="K120">
        <v>0</v>
      </c>
      <c r="L120" s="5" t="s">
        <v>22</v>
      </c>
      <c r="M120" s="3">
        <v>42571</v>
      </c>
      <c r="N120" s="5" t="s">
        <v>23</v>
      </c>
      <c r="O120">
        <v>1233</v>
      </c>
      <c r="P120">
        <v>2016</v>
      </c>
      <c r="Q120">
        <v>7</v>
      </c>
      <c r="R120" s="3">
        <v>42552</v>
      </c>
      <c r="S120" s="3">
        <v>45489</v>
      </c>
    </row>
    <row r="121" spans="1:19" x14ac:dyDescent="0.25">
      <c r="A121">
        <v>1522</v>
      </c>
      <c r="B121">
        <v>216422</v>
      </c>
      <c r="C121" s="5" t="s">
        <v>19</v>
      </c>
      <c r="D121" s="3">
        <v>42571</v>
      </c>
      <c r="E121" s="5" t="s">
        <v>191</v>
      </c>
      <c r="F121">
        <v>180</v>
      </c>
      <c r="G121">
        <v>1</v>
      </c>
      <c r="H121">
        <v>1916</v>
      </c>
      <c r="I121">
        <v>100151176</v>
      </c>
      <c r="J121" s="5" t="s">
        <v>27</v>
      </c>
      <c r="K121">
        <v>0</v>
      </c>
      <c r="L121" s="5" t="s">
        <v>22</v>
      </c>
      <c r="M121" s="3">
        <v>42571</v>
      </c>
      <c r="N121" s="5" t="s">
        <v>23</v>
      </c>
      <c r="O121">
        <v>180</v>
      </c>
      <c r="P121">
        <v>2016</v>
      </c>
      <c r="Q121">
        <v>7</v>
      </c>
      <c r="R121" s="3">
        <v>42552</v>
      </c>
      <c r="S121" s="3">
        <v>45489</v>
      </c>
    </row>
    <row r="122" spans="1:19" x14ac:dyDescent="0.25">
      <c r="A122">
        <v>1522</v>
      </c>
      <c r="B122">
        <v>216420</v>
      </c>
      <c r="C122" s="5" t="s">
        <v>19</v>
      </c>
      <c r="D122" s="3">
        <v>42571</v>
      </c>
      <c r="E122" s="5" t="s">
        <v>26</v>
      </c>
      <c r="F122">
        <v>240</v>
      </c>
      <c r="G122">
        <v>1</v>
      </c>
      <c r="H122">
        <v>1916</v>
      </c>
      <c r="I122">
        <v>100151176</v>
      </c>
      <c r="J122" s="5" t="s">
        <v>27</v>
      </c>
      <c r="K122">
        <v>0</v>
      </c>
      <c r="L122" s="5" t="s">
        <v>22</v>
      </c>
      <c r="M122" s="3">
        <v>42571</v>
      </c>
      <c r="N122" s="5" t="s">
        <v>23</v>
      </c>
      <c r="O122">
        <v>240</v>
      </c>
      <c r="P122">
        <v>2016</v>
      </c>
      <c r="Q122">
        <v>7</v>
      </c>
      <c r="R122" s="3">
        <v>42552</v>
      </c>
      <c r="S122" s="3">
        <v>45489</v>
      </c>
    </row>
    <row r="123" spans="1:19" x14ac:dyDescent="0.25">
      <c r="A123">
        <v>1318</v>
      </c>
      <c r="B123">
        <v>215532</v>
      </c>
      <c r="C123" s="5" t="s">
        <v>19</v>
      </c>
      <c r="D123" s="3">
        <v>42567</v>
      </c>
      <c r="E123" s="5" t="s">
        <v>1452</v>
      </c>
      <c r="F123">
        <v>950</v>
      </c>
      <c r="G123">
        <v>1</v>
      </c>
      <c r="H123">
        <v>1900</v>
      </c>
      <c r="I123">
        <v>100150521</v>
      </c>
      <c r="J123" s="5" t="s">
        <v>27</v>
      </c>
      <c r="K123">
        <v>0</v>
      </c>
      <c r="L123" s="5" t="s">
        <v>22</v>
      </c>
      <c r="M123" s="3">
        <v>42567</v>
      </c>
      <c r="N123" s="5" t="s">
        <v>23</v>
      </c>
      <c r="O123">
        <v>950</v>
      </c>
      <c r="P123">
        <v>2016</v>
      </c>
      <c r="Q123">
        <v>7</v>
      </c>
      <c r="R123" s="3">
        <v>42552</v>
      </c>
      <c r="S123" s="3">
        <v>45489</v>
      </c>
    </row>
    <row r="124" spans="1:19" x14ac:dyDescent="0.25">
      <c r="A124">
        <v>1318</v>
      </c>
      <c r="B124">
        <v>215533</v>
      </c>
      <c r="C124" s="5" t="s">
        <v>19</v>
      </c>
      <c r="D124" s="3">
        <v>42567</v>
      </c>
      <c r="E124" s="5" t="s">
        <v>1453</v>
      </c>
      <c r="F124">
        <v>950</v>
      </c>
      <c r="G124">
        <v>1</v>
      </c>
      <c r="H124">
        <v>1900</v>
      </c>
      <c r="I124">
        <v>100150521</v>
      </c>
      <c r="J124" s="5" t="s">
        <v>27</v>
      </c>
      <c r="K124">
        <v>0</v>
      </c>
      <c r="L124" s="5" t="s">
        <v>22</v>
      </c>
      <c r="M124" s="3">
        <v>42567</v>
      </c>
      <c r="N124" s="5" t="s">
        <v>23</v>
      </c>
      <c r="O124">
        <v>950</v>
      </c>
      <c r="P124">
        <v>2016</v>
      </c>
      <c r="Q124">
        <v>7</v>
      </c>
      <c r="R124" s="3">
        <v>42552</v>
      </c>
      <c r="S124" s="3">
        <v>45489</v>
      </c>
    </row>
    <row r="125" spans="1:19" x14ac:dyDescent="0.25">
      <c r="A125">
        <v>1053</v>
      </c>
      <c r="B125">
        <v>214282</v>
      </c>
      <c r="C125" s="5" t="s">
        <v>19</v>
      </c>
      <c r="D125" s="3">
        <v>42564</v>
      </c>
      <c r="E125" s="5" t="s">
        <v>1203</v>
      </c>
      <c r="F125">
        <v>1895</v>
      </c>
      <c r="G125">
        <v>1</v>
      </c>
      <c r="H125">
        <v>1895</v>
      </c>
      <c r="I125">
        <v>100149531</v>
      </c>
      <c r="J125" s="5" t="s">
        <v>51</v>
      </c>
      <c r="K125">
        <v>0</v>
      </c>
      <c r="L125" s="5" t="s">
        <v>22</v>
      </c>
      <c r="M125" s="3">
        <v>42564</v>
      </c>
      <c r="N125" s="5" t="s">
        <v>23</v>
      </c>
      <c r="O125">
        <v>1895</v>
      </c>
      <c r="P125">
        <v>2016</v>
      </c>
      <c r="Q125">
        <v>7</v>
      </c>
      <c r="R125" s="3">
        <v>42552</v>
      </c>
      <c r="S125" s="3">
        <v>45489</v>
      </c>
    </row>
    <row r="126" spans="1:19" x14ac:dyDescent="0.25">
      <c r="A126">
        <v>86</v>
      </c>
      <c r="B126">
        <v>213501</v>
      </c>
      <c r="C126" s="5" t="s">
        <v>19</v>
      </c>
      <c r="D126" s="3">
        <v>42562</v>
      </c>
      <c r="E126" s="5" t="s">
        <v>173</v>
      </c>
      <c r="F126">
        <v>1870</v>
      </c>
      <c r="G126">
        <v>1</v>
      </c>
      <c r="H126">
        <v>1870</v>
      </c>
      <c r="I126">
        <v>100148976</v>
      </c>
      <c r="J126" s="5" t="s">
        <v>27</v>
      </c>
      <c r="K126">
        <v>0</v>
      </c>
      <c r="L126" s="5" t="s">
        <v>121</v>
      </c>
      <c r="M126" s="3">
        <v>42562</v>
      </c>
      <c r="N126" s="5" t="s">
        <v>23</v>
      </c>
      <c r="O126">
        <v>1870</v>
      </c>
      <c r="P126">
        <v>2016</v>
      </c>
      <c r="Q126">
        <v>7</v>
      </c>
      <c r="R126" s="3">
        <v>42552</v>
      </c>
      <c r="S126" s="3">
        <v>45489</v>
      </c>
    </row>
    <row r="127" spans="1:19" x14ac:dyDescent="0.25">
      <c r="A127">
        <v>56</v>
      </c>
      <c r="B127">
        <v>213108</v>
      </c>
      <c r="C127" s="5" t="s">
        <v>19</v>
      </c>
      <c r="D127" s="3">
        <v>42560</v>
      </c>
      <c r="E127" s="5" t="s">
        <v>841</v>
      </c>
      <c r="F127">
        <v>1800</v>
      </c>
      <c r="G127">
        <v>1</v>
      </c>
      <c r="H127">
        <v>1800</v>
      </c>
      <c r="I127">
        <v>100148729</v>
      </c>
      <c r="J127" s="5" t="s">
        <v>51</v>
      </c>
      <c r="K127">
        <v>0</v>
      </c>
      <c r="L127" s="5" t="s">
        <v>22</v>
      </c>
      <c r="M127" s="3">
        <v>42560</v>
      </c>
      <c r="N127" s="5" t="s">
        <v>23</v>
      </c>
      <c r="O127">
        <v>1800</v>
      </c>
      <c r="P127">
        <v>2016</v>
      </c>
      <c r="Q127">
        <v>7</v>
      </c>
      <c r="R127" s="3">
        <v>42552</v>
      </c>
      <c r="S127" s="3">
        <v>45489</v>
      </c>
    </row>
    <row r="128" spans="1:19" x14ac:dyDescent="0.25">
      <c r="A128">
        <v>825</v>
      </c>
      <c r="B128">
        <v>213482</v>
      </c>
      <c r="C128" s="5" t="s">
        <v>19</v>
      </c>
      <c r="D128" s="3">
        <v>42562</v>
      </c>
      <c r="E128" s="5" t="s">
        <v>955</v>
      </c>
      <c r="F128">
        <v>550</v>
      </c>
      <c r="G128">
        <v>3</v>
      </c>
      <c r="H128">
        <v>1800</v>
      </c>
      <c r="I128">
        <v>100148963</v>
      </c>
      <c r="J128" s="5" t="s">
        <v>27</v>
      </c>
      <c r="K128">
        <v>0</v>
      </c>
      <c r="L128" s="5" t="s">
        <v>22</v>
      </c>
      <c r="M128" s="3">
        <v>42562</v>
      </c>
      <c r="N128" s="5" t="s">
        <v>23</v>
      </c>
      <c r="O128">
        <v>1650</v>
      </c>
      <c r="P128">
        <v>2016</v>
      </c>
      <c r="Q128">
        <v>7</v>
      </c>
      <c r="R128" s="3">
        <v>42552</v>
      </c>
      <c r="S128" s="3">
        <v>45489</v>
      </c>
    </row>
    <row r="129" spans="1:19" x14ac:dyDescent="0.25">
      <c r="A129">
        <v>825</v>
      </c>
      <c r="B129">
        <v>213483</v>
      </c>
      <c r="C129" s="5" t="s">
        <v>19</v>
      </c>
      <c r="D129" s="3">
        <v>42562</v>
      </c>
      <c r="E129" s="5" t="s">
        <v>965</v>
      </c>
      <c r="F129">
        <v>150</v>
      </c>
      <c r="G129">
        <v>1</v>
      </c>
      <c r="H129">
        <v>1800</v>
      </c>
      <c r="I129">
        <v>100148963</v>
      </c>
      <c r="J129" s="5" t="s">
        <v>27</v>
      </c>
      <c r="K129">
        <v>0</v>
      </c>
      <c r="L129" s="5" t="s">
        <v>22</v>
      </c>
      <c r="M129" s="3">
        <v>42562</v>
      </c>
      <c r="N129" s="5" t="s">
        <v>23</v>
      </c>
      <c r="O129">
        <v>150</v>
      </c>
      <c r="P129">
        <v>2016</v>
      </c>
      <c r="Q129">
        <v>7</v>
      </c>
      <c r="R129" s="3">
        <v>42552</v>
      </c>
      <c r="S129" s="3">
        <v>45489</v>
      </c>
    </row>
    <row r="130" spans="1:19" x14ac:dyDescent="0.25">
      <c r="A130">
        <v>1573</v>
      </c>
      <c r="B130">
        <v>216702</v>
      </c>
      <c r="C130" s="5" t="s">
        <v>19</v>
      </c>
      <c r="D130" s="3">
        <v>42571</v>
      </c>
      <c r="E130" s="5" t="s">
        <v>1682</v>
      </c>
      <c r="F130">
        <v>1800</v>
      </c>
      <c r="G130">
        <v>1</v>
      </c>
      <c r="H130">
        <v>1800</v>
      </c>
      <c r="I130">
        <v>100151408</v>
      </c>
      <c r="J130" s="5" t="s">
        <v>51</v>
      </c>
      <c r="K130">
        <v>0</v>
      </c>
      <c r="L130" s="5" t="s">
        <v>22</v>
      </c>
      <c r="M130" s="3">
        <v>42571</v>
      </c>
      <c r="N130" s="5" t="s">
        <v>23</v>
      </c>
      <c r="O130">
        <v>1800</v>
      </c>
      <c r="P130">
        <v>2016</v>
      </c>
      <c r="Q130">
        <v>7</v>
      </c>
      <c r="R130" s="3">
        <v>42552</v>
      </c>
      <c r="S130" s="3">
        <v>45489</v>
      </c>
    </row>
    <row r="131" spans="1:19" x14ac:dyDescent="0.25">
      <c r="A131">
        <v>268</v>
      </c>
      <c r="B131">
        <v>216024</v>
      </c>
      <c r="C131" s="5" t="s">
        <v>19</v>
      </c>
      <c r="D131" s="3">
        <v>42569</v>
      </c>
      <c r="E131" s="5" t="s">
        <v>1558</v>
      </c>
      <c r="F131">
        <v>1750</v>
      </c>
      <c r="G131">
        <v>1</v>
      </c>
      <c r="H131">
        <v>1750</v>
      </c>
      <c r="I131">
        <v>100150887</v>
      </c>
      <c r="J131" s="5" t="s">
        <v>51</v>
      </c>
      <c r="K131">
        <v>0</v>
      </c>
      <c r="L131" s="5" t="s">
        <v>22</v>
      </c>
      <c r="M131" s="3">
        <v>42569</v>
      </c>
      <c r="N131" s="5" t="s">
        <v>23</v>
      </c>
      <c r="O131">
        <v>1750</v>
      </c>
      <c r="P131">
        <v>2016</v>
      </c>
      <c r="Q131">
        <v>7</v>
      </c>
      <c r="R131" s="3">
        <v>42552</v>
      </c>
      <c r="S131" s="3">
        <v>45489</v>
      </c>
    </row>
    <row r="132" spans="1:19" x14ac:dyDescent="0.25">
      <c r="A132">
        <v>511</v>
      </c>
      <c r="B132">
        <v>213198</v>
      </c>
      <c r="C132" s="5" t="s">
        <v>19</v>
      </c>
      <c r="D132" s="3">
        <v>42560</v>
      </c>
      <c r="E132" s="5" t="s">
        <v>645</v>
      </c>
      <c r="F132">
        <v>1240</v>
      </c>
      <c r="G132">
        <v>1</v>
      </c>
      <c r="H132">
        <v>1740</v>
      </c>
      <c r="I132">
        <v>100148766</v>
      </c>
      <c r="J132" s="5" t="s">
        <v>51</v>
      </c>
      <c r="K132">
        <v>0</v>
      </c>
      <c r="L132" s="5" t="s">
        <v>22</v>
      </c>
      <c r="M132" s="3">
        <v>42560</v>
      </c>
      <c r="N132" s="5" t="s">
        <v>23</v>
      </c>
      <c r="O132">
        <v>1240</v>
      </c>
      <c r="P132">
        <v>2016</v>
      </c>
      <c r="Q132">
        <v>7</v>
      </c>
      <c r="R132" s="3">
        <v>42552</v>
      </c>
      <c r="S132" s="3">
        <v>45489</v>
      </c>
    </row>
    <row r="133" spans="1:19" x14ac:dyDescent="0.25">
      <c r="A133">
        <v>511</v>
      </c>
      <c r="B133">
        <v>213200</v>
      </c>
      <c r="C133" s="5" t="s">
        <v>19</v>
      </c>
      <c r="D133" s="3">
        <v>42560</v>
      </c>
      <c r="E133" s="5" t="s">
        <v>231</v>
      </c>
      <c r="F133">
        <v>500</v>
      </c>
      <c r="G133">
        <v>1</v>
      </c>
      <c r="H133">
        <v>1740</v>
      </c>
      <c r="I133">
        <v>100148766</v>
      </c>
      <c r="J133" s="5" t="s">
        <v>51</v>
      </c>
      <c r="K133">
        <v>0</v>
      </c>
      <c r="L133" s="5" t="s">
        <v>22</v>
      </c>
      <c r="M133" s="3">
        <v>42560</v>
      </c>
      <c r="N133" s="5" t="s">
        <v>23</v>
      </c>
      <c r="O133">
        <v>500</v>
      </c>
      <c r="P133">
        <v>2016</v>
      </c>
      <c r="Q133">
        <v>7</v>
      </c>
      <c r="R133" s="3">
        <v>42552</v>
      </c>
      <c r="S133" s="3">
        <v>45489</v>
      </c>
    </row>
    <row r="134" spans="1:19" x14ac:dyDescent="0.25">
      <c r="A134">
        <v>36</v>
      </c>
      <c r="B134">
        <v>215614</v>
      </c>
      <c r="C134" s="5" t="s">
        <v>19</v>
      </c>
      <c r="D134" s="3">
        <v>42568</v>
      </c>
      <c r="E134" s="5" t="s">
        <v>1478</v>
      </c>
      <c r="F134">
        <v>1700</v>
      </c>
      <c r="G134">
        <v>1</v>
      </c>
      <c r="H134">
        <v>1700</v>
      </c>
      <c r="I134">
        <v>100150578</v>
      </c>
      <c r="J134" s="5" t="s">
        <v>51</v>
      </c>
      <c r="K134">
        <v>0</v>
      </c>
      <c r="L134" s="5" t="s">
        <v>22</v>
      </c>
      <c r="M134" s="3">
        <v>42568</v>
      </c>
      <c r="N134" s="5" t="s">
        <v>23</v>
      </c>
      <c r="O134">
        <v>1700</v>
      </c>
      <c r="P134">
        <v>2016</v>
      </c>
      <c r="Q134">
        <v>7</v>
      </c>
      <c r="R134" s="3">
        <v>42552</v>
      </c>
      <c r="S134" s="3">
        <v>45489</v>
      </c>
    </row>
    <row r="135" spans="1:19" x14ac:dyDescent="0.25">
      <c r="A135">
        <v>1006</v>
      </c>
      <c r="B135">
        <v>214086</v>
      </c>
      <c r="C135" s="5" t="s">
        <v>19</v>
      </c>
      <c r="D135" s="3">
        <v>42564</v>
      </c>
      <c r="E135" s="5" t="s">
        <v>1136</v>
      </c>
      <c r="F135">
        <v>1699</v>
      </c>
      <c r="G135">
        <v>1</v>
      </c>
      <c r="H135">
        <v>1699</v>
      </c>
      <c r="I135">
        <v>100149414</v>
      </c>
      <c r="J135" s="5" t="s">
        <v>51</v>
      </c>
      <c r="K135">
        <v>0</v>
      </c>
      <c r="L135" s="5" t="s">
        <v>22</v>
      </c>
      <c r="M135" s="3">
        <v>42564</v>
      </c>
      <c r="N135" s="5" t="s">
        <v>23</v>
      </c>
      <c r="O135">
        <v>1699</v>
      </c>
      <c r="P135">
        <v>2016</v>
      </c>
      <c r="Q135">
        <v>7</v>
      </c>
      <c r="R135" s="3">
        <v>42552</v>
      </c>
      <c r="S135" s="3">
        <v>45489</v>
      </c>
    </row>
    <row r="136" spans="1:19" x14ac:dyDescent="0.25">
      <c r="A136">
        <v>101</v>
      </c>
      <c r="B136">
        <v>211496</v>
      </c>
      <c r="C136" s="5" t="s">
        <v>19</v>
      </c>
      <c r="D136" s="3">
        <v>42552</v>
      </c>
      <c r="E136" s="5" t="s">
        <v>203</v>
      </c>
      <c r="F136">
        <v>1647</v>
      </c>
      <c r="G136">
        <v>1</v>
      </c>
      <c r="H136">
        <v>1647</v>
      </c>
      <c r="I136">
        <v>100147707</v>
      </c>
      <c r="J136" s="5" t="s">
        <v>27</v>
      </c>
      <c r="K136">
        <v>0</v>
      </c>
      <c r="L136" s="5" t="s">
        <v>22</v>
      </c>
      <c r="M136" s="3">
        <v>42552</v>
      </c>
      <c r="N136" s="5" t="s">
        <v>23</v>
      </c>
      <c r="O136">
        <v>1647</v>
      </c>
      <c r="P136">
        <v>2016</v>
      </c>
      <c r="Q136">
        <v>7</v>
      </c>
      <c r="R136" s="3">
        <v>42552</v>
      </c>
      <c r="S136" s="3">
        <v>45489</v>
      </c>
    </row>
    <row r="137" spans="1:19" x14ac:dyDescent="0.25">
      <c r="A137">
        <v>64</v>
      </c>
      <c r="B137">
        <v>213525</v>
      </c>
      <c r="C137" s="5" t="s">
        <v>19</v>
      </c>
      <c r="D137" s="3">
        <v>42562</v>
      </c>
      <c r="E137" s="5" t="s">
        <v>981</v>
      </c>
      <c r="F137">
        <v>1625</v>
      </c>
      <c r="G137">
        <v>1</v>
      </c>
      <c r="H137">
        <v>1625</v>
      </c>
      <c r="I137">
        <v>100148996</v>
      </c>
      <c r="J137" s="5" t="s">
        <v>27</v>
      </c>
      <c r="K137">
        <v>0</v>
      </c>
      <c r="L137" s="5" t="s">
        <v>22</v>
      </c>
      <c r="M137" s="3">
        <v>42562</v>
      </c>
      <c r="N137" s="5" t="s">
        <v>23</v>
      </c>
      <c r="O137">
        <v>1625</v>
      </c>
      <c r="P137">
        <v>2016</v>
      </c>
      <c r="Q137">
        <v>7</v>
      </c>
      <c r="R137" s="3">
        <v>42552</v>
      </c>
      <c r="S137" s="3">
        <v>45489</v>
      </c>
    </row>
    <row r="138" spans="1:19" x14ac:dyDescent="0.25">
      <c r="A138">
        <v>680</v>
      </c>
      <c r="B138">
        <v>213046</v>
      </c>
      <c r="C138" s="5" t="s">
        <v>19</v>
      </c>
      <c r="D138" s="3">
        <v>42560</v>
      </c>
      <c r="E138" s="5" t="s">
        <v>812</v>
      </c>
      <c r="F138">
        <v>3900</v>
      </c>
      <c r="G138">
        <v>1</v>
      </c>
      <c r="H138">
        <v>1600</v>
      </c>
      <c r="I138">
        <v>100148687</v>
      </c>
      <c r="J138" s="5" t="s">
        <v>27</v>
      </c>
      <c r="K138">
        <v>0</v>
      </c>
      <c r="L138" s="5" t="s">
        <v>22</v>
      </c>
      <c r="M138" s="3">
        <v>42560</v>
      </c>
      <c r="N138" s="5" t="s">
        <v>23</v>
      </c>
      <c r="O138">
        <v>3900</v>
      </c>
      <c r="P138">
        <v>2016</v>
      </c>
      <c r="Q138">
        <v>7</v>
      </c>
      <c r="R138" s="3">
        <v>42552</v>
      </c>
      <c r="S138" s="3">
        <v>45489</v>
      </c>
    </row>
    <row r="139" spans="1:19" x14ac:dyDescent="0.25">
      <c r="A139">
        <v>33</v>
      </c>
      <c r="B139">
        <v>211822</v>
      </c>
      <c r="C139" s="5" t="s">
        <v>19</v>
      </c>
      <c r="D139" s="3">
        <v>42553</v>
      </c>
      <c r="E139" s="5" t="s">
        <v>48</v>
      </c>
      <c r="F139">
        <v>320</v>
      </c>
      <c r="G139">
        <v>5</v>
      </c>
      <c r="H139">
        <v>1600</v>
      </c>
      <c r="I139">
        <v>100147951</v>
      </c>
      <c r="J139" s="5" t="s">
        <v>27</v>
      </c>
      <c r="K139">
        <v>0</v>
      </c>
      <c r="L139" s="5" t="s">
        <v>22</v>
      </c>
      <c r="M139" s="3">
        <v>42553</v>
      </c>
      <c r="N139" s="5" t="s">
        <v>23</v>
      </c>
      <c r="O139">
        <v>1600</v>
      </c>
      <c r="P139">
        <v>2016</v>
      </c>
      <c r="Q139">
        <v>7</v>
      </c>
      <c r="R139" s="3">
        <v>42552</v>
      </c>
      <c r="S139" s="3">
        <v>45489</v>
      </c>
    </row>
    <row r="140" spans="1:19" x14ac:dyDescent="0.25">
      <c r="A140">
        <v>609</v>
      </c>
      <c r="B140">
        <v>212860</v>
      </c>
      <c r="C140" s="5" t="s">
        <v>19</v>
      </c>
      <c r="D140" s="3">
        <v>42558</v>
      </c>
      <c r="E140" s="5" t="s">
        <v>747</v>
      </c>
      <c r="F140">
        <v>1598</v>
      </c>
      <c r="G140">
        <v>1</v>
      </c>
      <c r="H140">
        <v>1598</v>
      </c>
      <c r="I140">
        <v>100148582</v>
      </c>
      <c r="J140" s="5" t="s">
        <v>51</v>
      </c>
      <c r="K140">
        <v>0</v>
      </c>
      <c r="L140" s="5" t="s">
        <v>22</v>
      </c>
      <c r="M140" s="3">
        <v>42558</v>
      </c>
      <c r="N140" s="5" t="s">
        <v>23</v>
      </c>
      <c r="O140">
        <v>1598</v>
      </c>
      <c r="P140">
        <v>2016</v>
      </c>
      <c r="Q140">
        <v>7</v>
      </c>
      <c r="R140" s="3">
        <v>42552</v>
      </c>
      <c r="S140" s="3">
        <v>45489</v>
      </c>
    </row>
    <row r="141" spans="1:19" x14ac:dyDescent="0.25">
      <c r="A141">
        <v>713</v>
      </c>
      <c r="B141">
        <v>213139</v>
      </c>
      <c r="C141" s="5" t="s">
        <v>19</v>
      </c>
      <c r="D141" s="3">
        <v>42560</v>
      </c>
      <c r="E141" s="5" t="s">
        <v>853</v>
      </c>
      <c r="F141">
        <v>1790</v>
      </c>
      <c r="G141">
        <v>1</v>
      </c>
      <c r="H141">
        <v>1590</v>
      </c>
      <c r="I141">
        <v>100148748</v>
      </c>
      <c r="J141" s="5" t="s">
        <v>59</v>
      </c>
      <c r="K141">
        <v>200</v>
      </c>
      <c r="L141" s="5" t="s">
        <v>22</v>
      </c>
      <c r="M141" s="3">
        <v>42560</v>
      </c>
      <c r="N141" s="5" t="s">
        <v>23</v>
      </c>
      <c r="O141">
        <v>1790</v>
      </c>
      <c r="P141">
        <v>2016</v>
      </c>
      <c r="Q141">
        <v>7</v>
      </c>
      <c r="R141" s="3">
        <v>42552</v>
      </c>
      <c r="S141" s="3">
        <v>45489</v>
      </c>
    </row>
    <row r="142" spans="1:19" x14ac:dyDescent="0.25">
      <c r="A142">
        <v>1154</v>
      </c>
      <c r="B142">
        <v>214843</v>
      </c>
      <c r="C142" s="5" t="s">
        <v>19</v>
      </c>
      <c r="D142" s="3">
        <v>42566</v>
      </c>
      <c r="E142" s="5" t="s">
        <v>1305</v>
      </c>
      <c r="F142">
        <v>75</v>
      </c>
      <c r="G142">
        <v>2</v>
      </c>
      <c r="H142">
        <v>1560</v>
      </c>
      <c r="I142">
        <v>100149993</v>
      </c>
      <c r="J142" s="5" t="s">
        <v>27</v>
      </c>
      <c r="K142">
        <v>0</v>
      </c>
      <c r="L142" s="5" t="s">
        <v>22</v>
      </c>
      <c r="M142" s="3">
        <v>42566</v>
      </c>
      <c r="N142" s="5" t="s">
        <v>23</v>
      </c>
      <c r="O142">
        <v>150</v>
      </c>
      <c r="P142">
        <v>2016</v>
      </c>
      <c r="Q142">
        <v>7</v>
      </c>
      <c r="R142" s="3">
        <v>42552</v>
      </c>
      <c r="S142" s="3">
        <v>45489</v>
      </c>
    </row>
    <row r="143" spans="1:19" x14ac:dyDescent="0.25">
      <c r="A143">
        <v>502</v>
      </c>
      <c r="B143">
        <v>212596</v>
      </c>
      <c r="C143" s="5" t="s">
        <v>19</v>
      </c>
      <c r="D143" s="3">
        <v>42556</v>
      </c>
      <c r="E143" s="5" t="s">
        <v>639</v>
      </c>
      <c r="F143">
        <v>1549</v>
      </c>
      <c r="G143">
        <v>1</v>
      </c>
      <c r="H143">
        <v>1549</v>
      </c>
      <c r="I143">
        <v>100148410</v>
      </c>
      <c r="J143" s="5" t="s">
        <v>51</v>
      </c>
      <c r="K143">
        <v>0</v>
      </c>
      <c r="L143" s="5" t="s">
        <v>22</v>
      </c>
      <c r="M143" s="3">
        <v>42556</v>
      </c>
      <c r="N143" s="5" t="s">
        <v>23</v>
      </c>
      <c r="O143">
        <v>1549</v>
      </c>
      <c r="P143">
        <v>2016</v>
      </c>
      <c r="Q143">
        <v>7</v>
      </c>
      <c r="R143" s="3">
        <v>42552</v>
      </c>
      <c r="S143" s="3">
        <v>45489</v>
      </c>
    </row>
    <row r="144" spans="1:19" x14ac:dyDescent="0.25">
      <c r="A144">
        <v>1049</v>
      </c>
      <c r="B144">
        <v>214268</v>
      </c>
      <c r="C144" s="5" t="s">
        <v>19</v>
      </c>
      <c r="D144" s="3">
        <v>42564</v>
      </c>
      <c r="E144" s="5" t="s">
        <v>960</v>
      </c>
      <c r="F144">
        <v>999</v>
      </c>
      <c r="G144">
        <v>1</v>
      </c>
      <c r="H144">
        <v>1549</v>
      </c>
      <c r="I144">
        <v>100149527</v>
      </c>
      <c r="J144" s="5" t="s">
        <v>51</v>
      </c>
      <c r="K144">
        <v>0</v>
      </c>
      <c r="L144" s="5" t="s">
        <v>22</v>
      </c>
      <c r="M144" s="3">
        <v>42564</v>
      </c>
      <c r="N144" s="5" t="s">
        <v>23</v>
      </c>
      <c r="O144">
        <v>999</v>
      </c>
      <c r="P144">
        <v>2016</v>
      </c>
      <c r="Q144">
        <v>7</v>
      </c>
      <c r="R144" s="3">
        <v>42552</v>
      </c>
      <c r="S144" s="3">
        <v>45489</v>
      </c>
    </row>
    <row r="145" spans="1:19" x14ac:dyDescent="0.25">
      <c r="A145">
        <v>1049</v>
      </c>
      <c r="B145">
        <v>214267</v>
      </c>
      <c r="C145" s="5" t="s">
        <v>19</v>
      </c>
      <c r="D145" s="3">
        <v>42564</v>
      </c>
      <c r="E145" s="5" t="s">
        <v>955</v>
      </c>
      <c r="F145">
        <v>550</v>
      </c>
      <c r="G145">
        <v>1</v>
      </c>
      <c r="H145">
        <v>1549</v>
      </c>
      <c r="I145">
        <v>100149527</v>
      </c>
      <c r="J145" s="5" t="s">
        <v>27</v>
      </c>
      <c r="K145">
        <v>0</v>
      </c>
      <c r="L145" s="5" t="s">
        <v>22</v>
      </c>
      <c r="M145" s="3">
        <v>42564</v>
      </c>
      <c r="N145" s="5" t="s">
        <v>23</v>
      </c>
      <c r="O145">
        <v>550</v>
      </c>
      <c r="P145">
        <v>2016</v>
      </c>
      <c r="Q145">
        <v>7</v>
      </c>
      <c r="R145" s="3">
        <v>42552</v>
      </c>
      <c r="S145" s="3">
        <v>45489</v>
      </c>
    </row>
    <row r="146" spans="1:19" x14ac:dyDescent="0.25">
      <c r="A146">
        <v>23</v>
      </c>
      <c r="B146">
        <v>215552</v>
      </c>
      <c r="C146" s="5" t="s">
        <v>19</v>
      </c>
      <c r="D146" s="3">
        <v>42568</v>
      </c>
      <c r="E146" s="5" t="s">
        <v>1458</v>
      </c>
      <c r="F146">
        <v>615</v>
      </c>
      <c r="G146">
        <v>1</v>
      </c>
      <c r="H146">
        <v>1538</v>
      </c>
      <c r="I146">
        <v>100150539</v>
      </c>
      <c r="J146" s="5" t="s">
        <v>51</v>
      </c>
      <c r="K146">
        <v>0</v>
      </c>
      <c r="L146" s="5" t="s">
        <v>22</v>
      </c>
      <c r="M146" s="3">
        <v>42568</v>
      </c>
      <c r="N146" s="5" t="s">
        <v>23</v>
      </c>
      <c r="O146">
        <v>615</v>
      </c>
      <c r="P146">
        <v>2016</v>
      </c>
      <c r="Q146">
        <v>7</v>
      </c>
      <c r="R146" s="3">
        <v>42552</v>
      </c>
      <c r="S146" s="3">
        <v>45489</v>
      </c>
    </row>
    <row r="147" spans="1:19" x14ac:dyDescent="0.25">
      <c r="A147">
        <v>23</v>
      </c>
      <c r="B147">
        <v>215554</v>
      </c>
      <c r="C147" s="5" t="s">
        <v>19</v>
      </c>
      <c r="D147" s="3">
        <v>42568</v>
      </c>
      <c r="E147" s="5" t="s">
        <v>1459</v>
      </c>
      <c r="F147">
        <v>923</v>
      </c>
      <c r="G147">
        <v>1</v>
      </c>
      <c r="H147">
        <v>1538</v>
      </c>
      <c r="I147">
        <v>100150539</v>
      </c>
      <c r="J147" s="5" t="s">
        <v>51</v>
      </c>
      <c r="K147">
        <v>0</v>
      </c>
      <c r="L147" s="5" t="s">
        <v>22</v>
      </c>
      <c r="M147" s="3">
        <v>42568</v>
      </c>
      <c r="N147" s="5" t="s">
        <v>23</v>
      </c>
      <c r="O147">
        <v>923</v>
      </c>
      <c r="P147">
        <v>2016</v>
      </c>
      <c r="Q147">
        <v>7</v>
      </c>
      <c r="R147" s="3">
        <v>42552</v>
      </c>
      <c r="S147" s="3">
        <v>45489</v>
      </c>
    </row>
    <row r="148" spans="1:19" x14ac:dyDescent="0.25">
      <c r="A148">
        <v>439</v>
      </c>
      <c r="B148">
        <v>212425</v>
      </c>
      <c r="C148" s="5" t="s">
        <v>19</v>
      </c>
      <c r="D148" s="3">
        <v>42555</v>
      </c>
      <c r="E148" s="5" t="s">
        <v>505</v>
      </c>
      <c r="F148">
        <v>1500</v>
      </c>
      <c r="G148">
        <v>1</v>
      </c>
      <c r="H148">
        <v>1500</v>
      </c>
      <c r="I148">
        <v>100148290</v>
      </c>
      <c r="J148" s="5" t="s">
        <v>51</v>
      </c>
      <c r="K148">
        <v>0</v>
      </c>
      <c r="L148" s="5" t="s">
        <v>22</v>
      </c>
      <c r="M148" s="3">
        <v>42555</v>
      </c>
      <c r="N148" s="5" t="s">
        <v>23</v>
      </c>
      <c r="O148">
        <v>1500</v>
      </c>
      <c r="P148">
        <v>2016</v>
      </c>
      <c r="Q148">
        <v>7</v>
      </c>
      <c r="R148" s="3">
        <v>42552</v>
      </c>
      <c r="S148" s="3">
        <v>45489</v>
      </c>
    </row>
    <row r="149" spans="1:19" x14ac:dyDescent="0.25">
      <c r="A149">
        <v>1430</v>
      </c>
      <c r="B149">
        <v>215957</v>
      </c>
      <c r="C149" s="5" t="s">
        <v>19</v>
      </c>
      <c r="D149" s="3">
        <v>42569</v>
      </c>
      <c r="E149" s="5" t="s">
        <v>1539</v>
      </c>
      <c r="F149">
        <v>1500</v>
      </c>
      <c r="G149">
        <v>1</v>
      </c>
      <c r="H149">
        <v>1500</v>
      </c>
      <c r="I149">
        <v>100150844</v>
      </c>
      <c r="J149" s="5" t="s">
        <v>51</v>
      </c>
      <c r="K149">
        <v>0</v>
      </c>
      <c r="L149" s="5" t="s">
        <v>22</v>
      </c>
      <c r="M149" s="3">
        <v>42569</v>
      </c>
      <c r="N149" s="5" t="s">
        <v>23</v>
      </c>
      <c r="O149">
        <v>1500</v>
      </c>
      <c r="P149">
        <v>2016</v>
      </c>
      <c r="Q149">
        <v>7</v>
      </c>
      <c r="R149" s="3">
        <v>42552</v>
      </c>
      <c r="S149" s="3">
        <v>45489</v>
      </c>
    </row>
    <row r="150" spans="1:19" x14ac:dyDescent="0.25">
      <c r="A150">
        <v>363</v>
      </c>
      <c r="B150">
        <v>212241</v>
      </c>
      <c r="C150" s="5" t="s">
        <v>19</v>
      </c>
      <c r="D150" s="3">
        <v>42554</v>
      </c>
      <c r="E150" s="5" t="s">
        <v>497</v>
      </c>
      <c r="F150">
        <v>1500</v>
      </c>
      <c r="G150">
        <v>1</v>
      </c>
      <c r="H150">
        <v>1500</v>
      </c>
      <c r="I150">
        <v>100148169</v>
      </c>
      <c r="J150" s="5" t="s">
        <v>51</v>
      </c>
      <c r="K150">
        <v>0</v>
      </c>
      <c r="L150" s="5" t="s">
        <v>22</v>
      </c>
      <c r="M150" s="3">
        <v>42554</v>
      </c>
      <c r="N150" s="5" t="s">
        <v>23</v>
      </c>
      <c r="O150">
        <v>1500</v>
      </c>
      <c r="P150">
        <v>2016</v>
      </c>
      <c r="Q150">
        <v>7</v>
      </c>
      <c r="R150" s="3">
        <v>42552</v>
      </c>
      <c r="S150" s="3">
        <v>45489</v>
      </c>
    </row>
    <row r="151" spans="1:19" x14ac:dyDescent="0.25">
      <c r="A151">
        <v>1144</v>
      </c>
      <c r="B151">
        <v>214805</v>
      </c>
      <c r="C151" s="5" t="s">
        <v>19</v>
      </c>
      <c r="D151" s="3">
        <v>42565</v>
      </c>
      <c r="E151" s="5" t="s">
        <v>1289</v>
      </c>
      <c r="F151">
        <v>1500</v>
      </c>
      <c r="G151">
        <v>1</v>
      </c>
      <c r="H151">
        <v>1500</v>
      </c>
      <c r="I151">
        <v>100149975</v>
      </c>
      <c r="J151" s="5" t="s">
        <v>51</v>
      </c>
      <c r="K151">
        <v>0</v>
      </c>
      <c r="L151" s="5" t="s">
        <v>22</v>
      </c>
      <c r="M151" s="3">
        <v>42565</v>
      </c>
      <c r="N151" s="5" t="s">
        <v>23</v>
      </c>
      <c r="O151">
        <v>1500</v>
      </c>
      <c r="P151">
        <v>2016</v>
      </c>
      <c r="Q151">
        <v>7</v>
      </c>
      <c r="R151" s="3">
        <v>42552</v>
      </c>
      <c r="S151" s="3">
        <v>45489</v>
      </c>
    </row>
    <row r="152" spans="1:19" x14ac:dyDescent="0.25">
      <c r="A152">
        <v>42</v>
      </c>
      <c r="B152">
        <v>213470</v>
      </c>
      <c r="C152" s="5" t="s">
        <v>19</v>
      </c>
      <c r="D152" s="3">
        <v>42562</v>
      </c>
      <c r="E152" s="5" t="s">
        <v>962</v>
      </c>
      <c r="F152">
        <v>1500</v>
      </c>
      <c r="G152">
        <v>1</v>
      </c>
      <c r="H152">
        <v>1500</v>
      </c>
      <c r="I152">
        <v>100148956</v>
      </c>
      <c r="J152" s="5" t="s">
        <v>51</v>
      </c>
      <c r="K152">
        <v>0</v>
      </c>
      <c r="L152" s="5" t="s">
        <v>121</v>
      </c>
      <c r="M152" s="3">
        <v>42562</v>
      </c>
      <c r="N152" s="5" t="s">
        <v>23</v>
      </c>
      <c r="O152">
        <v>1500</v>
      </c>
      <c r="P152">
        <v>2016</v>
      </c>
      <c r="Q152">
        <v>7</v>
      </c>
      <c r="R152" s="3">
        <v>42552</v>
      </c>
      <c r="S152" s="3">
        <v>45489</v>
      </c>
    </row>
    <row r="153" spans="1:19" x14ac:dyDescent="0.25">
      <c r="A153">
        <v>1454</v>
      </c>
      <c r="B153">
        <v>216052</v>
      </c>
      <c r="C153" s="5" t="s">
        <v>19</v>
      </c>
      <c r="D153" s="3">
        <v>42570</v>
      </c>
      <c r="E153" s="5" t="s">
        <v>996</v>
      </c>
      <c r="F153">
        <v>1499</v>
      </c>
      <c r="G153">
        <v>1</v>
      </c>
      <c r="H153">
        <v>1499</v>
      </c>
      <c r="I153">
        <v>100150911</v>
      </c>
      <c r="J153" s="5" t="s">
        <v>27</v>
      </c>
      <c r="K153">
        <v>0</v>
      </c>
      <c r="L153" s="5" t="s">
        <v>22</v>
      </c>
      <c r="M153" s="3">
        <v>42570</v>
      </c>
      <c r="N153" s="5" t="s">
        <v>23</v>
      </c>
      <c r="O153">
        <v>1499</v>
      </c>
      <c r="P153">
        <v>2016</v>
      </c>
      <c r="Q153">
        <v>7</v>
      </c>
      <c r="R153" s="3">
        <v>42552</v>
      </c>
      <c r="S153" s="3">
        <v>45489</v>
      </c>
    </row>
    <row r="154" spans="1:19" x14ac:dyDescent="0.25">
      <c r="A154">
        <v>1269</v>
      </c>
      <c r="B154">
        <v>215295</v>
      </c>
      <c r="C154" s="5" t="s">
        <v>19</v>
      </c>
      <c r="D154" s="3">
        <v>42567</v>
      </c>
      <c r="E154" s="5" t="s">
        <v>1121</v>
      </c>
      <c r="F154">
        <v>1498</v>
      </c>
      <c r="G154">
        <v>1</v>
      </c>
      <c r="H154">
        <v>1498</v>
      </c>
      <c r="I154">
        <v>100150341</v>
      </c>
      <c r="J154" s="5" t="s">
        <v>27</v>
      </c>
      <c r="K154">
        <v>0</v>
      </c>
      <c r="L154" s="5" t="s">
        <v>22</v>
      </c>
      <c r="M154" s="3">
        <v>42567</v>
      </c>
      <c r="N154" s="5" t="s">
        <v>23</v>
      </c>
      <c r="O154">
        <v>1498</v>
      </c>
      <c r="P154">
        <v>2016</v>
      </c>
      <c r="Q154">
        <v>7</v>
      </c>
      <c r="R154" s="3">
        <v>42552</v>
      </c>
      <c r="S154" s="3">
        <v>45489</v>
      </c>
    </row>
    <row r="155" spans="1:19" x14ac:dyDescent="0.25">
      <c r="A155">
        <v>1574</v>
      </c>
      <c r="B155">
        <v>216711</v>
      </c>
      <c r="C155" s="5" t="s">
        <v>19</v>
      </c>
      <c r="D155" s="3">
        <v>42571</v>
      </c>
      <c r="E155" s="5" t="s">
        <v>1684</v>
      </c>
      <c r="F155">
        <v>1495</v>
      </c>
      <c r="G155">
        <v>1</v>
      </c>
      <c r="H155">
        <v>1495</v>
      </c>
      <c r="I155">
        <v>100151415</v>
      </c>
      <c r="J155" s="5" t="s">
        <v>59</v>
      </c>
      <c r="K155">
        <v>0</v>
      </c>
      <c r="L155" s="5" t="s">
        <v>22</v>
      </c>
      <c r="M155" s="3">
        <v>42571</v>
      </c>
      <c r="N155" s="5" t="s">
        <v>23</v>
      </c>
      <c r="O155">
        <v>1495</v>
      </c>
      <c r="P155">
        <v>2016</v>
      </c>
      <c r="Q155">
        <v>7</v>
      </c>
      <c r="R155" s="3">
        <v>42552</v>
      </c>
      <c r="S155" s="3">
        <v>45489</v>
      </c>
    </row>
    <row r="156" spans="1:19" x14ac:dyDescent="0.25">
      <c r="A156">
        <v>234</v>
      </c>
      <c r="B156">
        <v>214770</v>
      </c>
      <c r="C156" s="5" t="s">
        <v>19</v>
      </c>
      <c r="D156" s="3">
        <v>42565</v>
      </c>
      <c r="E156" s="5" t="s">
        <v>1275</v>
      </c>
      <c r="F156">
        <v>450</v>
      </c>
      <c r="G156">
        <v>1</v>
      </c>
      <c r="H156">
        <v>1470</v>
      </c>
      <c r="I156">
        <v>100149954</v>
      </c>
      <c r="J156" s="5" t="s">
        <v>27</v>
      </c>
      <c r="K156">
        <v>0</v>
      </c>
      <c r="L156" s="5" t="s">
        <v>22</v>
      </c>
      <c r="M156" s="3">
        <v>42565</v>
      </c>
      <c r="N156" s="5" t="s">
        <v>23</v>
      </c>
      <c r="O156">
        <v>450</v>
      </c>
      <c r="P156">
        <v>2016</v>
      </c>
      <c r="Q156">
        <v>7</v>
      </c>
      <c r="R156" s="3">
        <v>42552</v>
      </c>
      <c r="S156" s="3">
        <v>45489</v>
      </c>
    </row>
    <row r="157" spans="1:19" x14ac:dyDescent="0.25">
      <c r="A157">
        <v>234</v>
      </c>
      <c r="B157">
        <v>214771</v>
      </c>
      <c r="C157" s="5" t="s">
        <v>19</v>
      </c>
      <c r="D157" s="3">
        <v>42565</v>
      </c>
      <c r="E157" s="5" t="s">
        <v>145</v>
      </c>
      <c r="F157">
        <v>450</v>
      </c>
      <c r="G157">
        <v>1</v>
      </c>
      <c r="H157">
        <v>1470</v>
      </c>
      <c r="I157">
        <v>100149954</v>
      </c>
      <c r="J157" s="5" t="s">
        <v>27</v>
      </c>
      <c r="K157">
        <v>0</v>
      </c>
      <c r="L157" s="5" t="s">
        <v>22</v>
      </c>
      <c r="M157" s="3">
        <v>42565</v>
      </c>
      <c r="N157" s="5" t="s">
        <v>23</v>
      </c>
      <c r="O157">
        <v>450</v>
      </c>
      <c r="P157">
        <v>2016</v>
      </c>
      <c r="Q157">
        <v>7</v>
      </c>
      <c r="R157" s="3">
        <v>42552</v>
      </c>
      <c r="S157" s="3">
        <v>45489</v>
      </c>
    </row>
    <row r="158" spans="1:19" x14ac:dyDescent="0.25">
      <c r="A158">
        <v>234</v>
      </c>
      <c r="B158">
        <v>214772</v>
      </c>
      <c r="C158" s="5" t="s">
        <v>19</v>
      </c>
      <c r="D158" s="3">
        <v>42565</v>
      </c>
      <c r="E158" s="5" t="s">
        <v>48</v>
      </c>
      <c r="F158">
        <v>320</v>
      </c>
      <c r="G158">
        <v>1</v>
      </c>
      <c r="H158">
        <v>1470</v>
      </c>
      <c r="I158">
        <v>100149954</v>
      </c>
      <c r="J158" s="5" t="s">
        <v>27</v>
      </c>
      <c r="K158">
        <v>0</v>
      </c>
      <c r="L158" s="5" t="s">
        <v>22</v>
      </c>
      <c r="M158" s="3">
        <v>42565</v>
      </c>
      <c r="N158" s="5" t="s">
        <v>23</v>
      </c>
      <c r="O158">
        <v>320</v>
      </c>
      <c r="P158">
        <v>2016</v>
      </c>
      <c r="Q158">
        <v>7</v>
      </c>
      <c r="R158" s="3">
        <v>42552</v>
      </c>
      <c r="S158" s="3">
        <v>45489</v>
      </c>
    </row>
    <row r="159" spans="1:19" x14ac:dyDescent="0.25">
      <c r="A159">
        <v>220</v>
      </c>
      <c r="B159">
        <v>215688</v>
      </c>
      <c r="C159" s="5" t="s">
        <v>19</v>
      </c>
      <c r="D159" s="3">
        <v>42569</v>
      </c>
      <c r="E159" s="5" t="s">
        <v>356</v>
      </c>
      <c r="F159">
        <v>1099</v>
      </c>
      <c r="G159">
        <v>1</v>
      </c>
      <c r="H159">
        <v>1459</v>
      </c>
      <c r="I159">
        <v>100150625</v>
      </c>
      <c r="J159" s="5" t="s">
        <v>51</v>
      </c>
      <c r="K159">
        <v>0</v>
      </c>
      <c r="L159" s="5" t="s">
        <v>22</v>
      </c>
      <c r="M159" s="3">
        <v>42569</v>
      </c>
      <c r="N159" s="5" t="s">
        <v>23</v>
      </c>
      <c r="O159">
        <v>1099</v>
      </c>
      <c r="P159">
        <v>2016</v>
      </c>
      <c r="Q159">
        <v>7</v>
      </c>
      <c r="R159" s="3">
        <v>42552</v>
      </c>
      <c r="S159" s="3">
        <v>45489</v>
      </c>
    </row>
    <row r="160" spans="1:19" x14ac:dyDescent="0.25">
      <c r="A160">
        <v>220</v>
      </c>
      <c r="B160">
        <v>215689</v>
      </c>
      <c r="C160" s="5" t="s">
        <v>19</v>
      </c>
      <c r="D160" s="3">
        <v>42569</v>
      </c>
      <c r="E160" s="5" t="s">
        <v>30</v>
      </c>
      <c r="F160">
        <v>360</v>
      </c>
      <c r="G160">
        <v>1</v>
      </c>
      <c r="H160">
        <v>1459</v>
      </c>
      <c r="I160">
        <v>100150625</v>
      </c>
      <c r="J160" s="5" t="s">
        <v>27</v>
      </c>
      <c r="K160">
        <v>0</v>
      </c>
      <c r="L160" s="5" t="s">
        <v>22</v>
      </c>
      <c r="M160" s="3">
        <v>42569</v>
      </c>
      <c r="N160" s="5" t="s">
        <v>23</v>
      </c>
      <c r="O160">
        <v>360</v>
      </c>
      <c r="P160">
        <v>2016</v>
      </c>
      <c r="Q160">
        <v>7</v>
      </c>
      <c r="R160" s="3">
        <v>42552</v>
      </c>
      <c r="S160" s="3">
        <v>45489</v>
      </c>
    </row>
    <row r="161" spans="1:19" x14ac:dyDescent="0.25">
      <c r="A161">
        <v>881</v>
      </c>
      <c r="B161">
        <v>213629</v>
      </c>
      <c r="C161" s="5" t="s">
        <v>19</v>
      </c>
      <c r="D161" s="3">
        <v>42563</v>
      </c>
      <c r="E161" s="5" t="s">
        <v>1010</v>
      </c>
      <c r="F161">
        <v>1450</v>
      </c>
      <c r="G161">
        <v>1</v>
      </c>
      <c r="H161">
        <v>1450</v>
      </c>
      <c r="I161">
        <v>100149075</v>
      </c>
      <c r="J161" s="5" t="s">
        <v>51</v>
      </c>
      <c r="K161">
        <v>0</v>
      </c>
      <c r="L161" s="5" t="s">
        <v>22</v>
      </c>
      <c r="M161" s="3">
        <v>42563</v>
      </c>
      <c r="N161" s="5" t="s">
        <v>23</v>
      </c>
      <c r="O161">
        <v>1450</v>
      </c>
      <c r="P161">
        <v>2016</v>
      </c>
      <c r="Q161">
        <v>7</v>
      </c>
      <c r="R161" s="3">
        <v>42552</v>
      </c>
      <c r="S161" s="3">
        <v>45489</v>
      </c>
    </row>
    <row r="162" spans="1:19" x14ac:dyDescent="0.25">
      <c r="A162">
        <v>468</v>
      </c>
      <c r="B162">
        <v>212497</v>
      </c>
      <c r="C162" s="5" t="s">
        <v>19</v>
      </c>
      <c r="D162" s="3">
        <v>42555</v>
      </c>
      <c r="E162" s="5" t="s">
        <v>30</v>
      </c>
      <c r="F162">
        <v>360</v>
      </c>
      <c r="G162">
        <v>4</v>
      </c>
      <c r="H162">
        <v>1440</v>
      </c>
      <c r="I162">
        <v>100148347</v>
      </c>
      <c r="J162" s="5" t="s">
        <v>27</v>
      </c>
      <c r="K162">
        <v>0</v>
      </c>
      <c r="L162" s="5" t="s">
        <v>22</v>
      </c>
      <c r="M162" s="3">
        <v>42555</v>
      </c>
      <c r="N162" s="5" t="s">
        <v>23</v>
      </c>
      <c r="O162">
        <v>1440</v>
      </c>
      <c r="P162">
        <v>2016</v>
      </c>
      <c r="Q162">
        <v>7</v>
      </c>
      <c r="R162" s="3">
        <v>42552</v>
      </c>
      <c r="S162" s="3">
        <v>45489</v>
      </c>
    </row>
    <row r="163" spans="1:19" x14ac:dyDescent="0.25">
      <c r="A163">
        <v>364</v>
      </c>
      <c r="B163">
        <v>213133</v>
      </c>
      <c r="C163" s="5" t="s">
        <v>19</v>
      </c>
      <c r="D163" s="3">
        <v>42560</v>
      </c>
      <c r="E163" s="5" t="s">
        <v>850</v>
      </c>
      <c r="F163">
        <v>1435.5</v>
      </c>
      <c r="G163">
        <v>1</v>
      </c>
      <c r="H163">
        <v>1435.5</v>
      </c>
      <c r="I163">
        <v>100148745</v>
      </c>
      <c r="J163" s="5" t="s">
        <v>51</v>
      </c>
      <c r="K163">
        <v>0</v>
      </c>
      <c r="L163" s="5" t="s">
        <v>22</v>
      </c>
      <c r="M163" s="3">
        <v>42560</v>
      </c>
      <c r="N163" s="5" t="s">
        <v>23</v>
      </c>
      <c r="O163">
        <v>1436</v>
      </c>
      <c r="P163">
        <v>2016</v>
      </c>
      <c r="Q163">
        <v>7</v>
      </c>
      <c r="R163" s="3">
        <v>42552</v>
      </c>
      <c r="S163" s="3">
        <v>45489</v>
      </c>
    </row>
    <row r="164" spans="1:19" x14ac:dyDescent="0.25">
      <c r="A164">
        <v>481</v>
      </c>
      <c r="B164">
        <v>212546</v>
      </c>
      <c r="C164" s="5" t="s">
        <v>19</v>
      </c>
      <c r="D164" s="3">
        <v>42555</v>
      </c>
      <c r="E164" s="5" t="s">
        <v>618</v>
      </c>
      <c r="F164">
        <v>1400</v>
      </c>
      <c r="G164">
        <v>1</v>
      </c>
      <c r="H164">
        <v>1400</v>
      </c>
      <c r="I164">
        <v>100148370</v>
      </c>
      <c r="J164" s="5" t="s">
        <v>51</v>
      </c>
      <c r="K164">
        <v>0</v>
      </c>
      <c r="L164" s="5" t="s">
        <v>201</v>
      </c>
      <c r="M164" s="3">
        <v>42555</v>
      </c>
      <c r="N164" s="5" t="s">
        <v>23</v>
      </c>
      <c r="O164">
        <v>1400</v>
      </c>
      <c r="P164">
        <v>2016</v>
      </c>
      <c r="Q164">
        <v>7</v>
      </c>
      <c r="R164" s="3">
        <v>42552</v>
      </c>
      <c r="S164" s="3">
        <v>45489</v>
      </c>
    </row>
    <row r="165" spans="1:19" x14ac:dyDescent="0.25">
      <c r="A165">
        <v>230</v>
      </c>
      <c r="B165">
        <v>215436</v>
      </c>
      <c r="C165" s="5" t="s">
        <v>19</v>
      </c>
      <c r="D165" s="3">
        <v>42567</v>
      </c>
      <c r="E165" s="5" t="s">
        <v>534</v>
      </c>
      <c r="F165">
        <v>1400</v>
      </c>
      <c r="G165">
        <v>1</v>
      </c>
      <c r="H165">
        <v>1400</v>
      </c>
      <c r="I165">
        <v>100150454</v>
      </c>
      <c r="J165" s="5" t="s">
        <v>51</v>
      </c>
      <c r="K165">
        <v>0</v>
      </c>
      <c r="L165" s="5" t="s">
        <v>121</v>
      </c>
      <c r="M165" s="3">
        <v>42567</v>
      </c>
      <c r="N165" s="5" t="s">
        <v>23</v>
      </c>
      <c r="O165">
        <v>1400</v>
      </c>
      <c r="P165">
        <v>2016</v>
      </c>
      <c r="Q165">
        <v>7</v>
      </c>
      <c r="R165" s="3">
        <v>42552</v>
      </c>
      <c r="S165" s="3">
        <v>45489</v>
      </c>
    </row>
    <row r="166" spans="1:19" x14ac:dyDescent="0.25">
      <c r="A166">
        <v>1473</v>
      </c>
      <c r="B166">
        <v>216102</v>
      </c>
      <c r="C166" s="5" t="s">
        <v>19</v>
      </c>
      <c r="D166" s="3">
        <v>42570</v>
      </c>
      <c r="E166" s="5" t="s">
        <v>1569</v>
      </c>
      <c r="F166">
        <v>1399</v>
      </c>
      <c r="G166">
        <v>1</v>
      </c>
      <c r="H166">
        <v>1399</v>
      </c>
      <c r="I166">
        <v>100150949</v>
      </c>
      <c r="J166" s="5" t="s">
        <v>51</v>
      </c>
      <c r="K166">
        <v>0</v>
      </c>
      <c r="L166" s="5" t="s">
        <v>22</v>
      </c>
      <c r="M166" s="3">
        <v>42570</v>
      </c>
      <c r="N166" s="5" t="s">
        <v>23</v>
      </c>
      <c r="O166">
        <v>1399</v>
      </c>
      <c r="P166">
        <v>2016</v>
      </c>
      <c r="Q166">
        <v>7</v>
      </c>
      <c r="R166" s="3">
        <v>42552</v>
      </c>
      <c r="S166" s="3">
        <v>45489</v>
      </c>
    </row>
    <row r="167" spans="1:19" x14ac:dyDescent="0.25">
      <c r="A167">
        <v>834</v>
      </c>
      <c r="B167">
        <v>213505</v>
      </c>
      <c r="C167" s="5" t="s">
        <v>19</v>
      </c>
      <c r="D167" s="3">
        <v>42562</v>
      </c>
      <c r="E167" s="5" t="s">
        <v>710</v>
      </c>
      <c r="F167">
        <v>690</v>
      </c>
      <c r="G167">
        <v>1</v>
      </c>
      <c r="H167">
        <v>1380</v>
      </c>
      <c r="I167">
        <v>100148979</v>
      </c>
      <c r="J167" s="5" t="s">
        <v>27</v>
      </c>
      <c r="K167">
        <v>0</v>
      </c>
      <c r="L167" s="5" t="s">
        <v>22</v>
      </c>
      <c r="M167" s="3">
        <v>42562</v>
      </c>
      <c r="N167" s="5" t="s">
        <v>23</v>
      </c>
      <c r="O167">
        <v>690</v>
      </c>
      <c r="P167">
        <v>2016</v>
      </c>
      <c r="Q167">
        <v>7</v>
      </c>
      <c r="R167" s="3">
        <v>42552</v>
      </c>
      <c r="S167" s="3">
        <v>45489</v>
      </c>
    </row>
    <row r="168" spans="1:19" x14ac:dyDescent="0.25">
      <c r="A168">
        <v>1041</v>
      </c>
      <c r="B168">
        <v>214223</v>
      </c>
      <c r="C168" s="5" t="s">
        <v>19</v>
      </c>
      <c r="D168" s="3">
        <v>42564</v>
      </c>
      <c r="E168" s="5" t="s">
        <v>880</v>
      </c>
      <c r="F168">
        <v>250</v>
      </c>
      <c r="G168">
        <v>1</v>
      </c>
      <c r="H168">
        <v>1380</v>
      </c>
      <c r="I168">
        <v>100149495</v>
      </c>
      <c r="J168" s="5" t="s">
        <v>27</v>
      </c>
      <c r="K168">
        <v>0</v>
      </c>
      <c r="L168" s="5" t="s">
        <v>22</v>
      </c>
      <c r="M168" s="3">
        <v>42564</v>
      </c>
      <c r="N168" s="5" t="s">
        <v>23</v>
      </c>
      <c r="O168">
        <v>250</v>
      </c>
      <c r="P168">
        <v>2016</v>
      </c>
      <c r="Q168">
        <v>7</v>
      </c>
      <c r="R168" s="3">
        <v>42552</v>
      </c>
      <c r="S168" s="3">
        <v>45489</v>
      </c>
    </row>
    <row r="169" spans="1:19" x14ac:dyDescent="0.25">
      <c r="A169">
        <v>1041</v>
      </c>
      <c r="B169">
        <v>214224</v>
      </c>
      <c r="C169" s="5" t="s">
        <v>19</v>
      </c>
      <c r="D169" s="3">
        <v>42564</v>
      </c>
      <c r="E169" s="5" t="s">
        <v>244</v>
      </c>
      <c r="F169">
        <v>640</v>
      </c>
      <c r="G169">
        <v>1</v>
      </c>
      <c r="H169">
        <v>1380</v>
      </c>
      <c r="I169">
        <v>100149495</v>
      </c>
      <c r="J169" s="5" t="s">
        <v>27</v>
      </c>
      <c r="K169">
        <v>0</v>
      </c>
      <c r="L169" s="5" t="s">
        <v>22</v>
      </c>
      <c r="M169" s="3">
        <v>42564</v>
      </c>
      <c r="N169" s="5" t="s">
        <v>23</v>
      </c>
      <c r="O169">
        <v>640</v>
      </c>
      <c r="P169">
        <v>2016</v>
      </c>
      <c r="Q169">
        <v>7</v>
      </c>
      <c r="R169" s="3">
        <v>42552</v>
      </c>
      <c r="S169" s="3">
        <v>45489</v>
      </c>
    </row>
    <row r="170" spans="1:19" x14ac:dyDescent="0.25">
      <c r="A170">
        <v>1041</v>
      </c>
      <c r="B170">
        <v>214225</v>
      </c>
      <c r="C170" s="5" t="s">
        <v>19</v>
      </c>
      <c r="D170" s="3">
        <v>42564</v>
      </c>
      <c r="E170" s="5" t="s">
        <v>54</v>
      </c>
      <c r="F170">
        <v>490</v>
      </c>
      <c r="G170">
        <v>1</v>
      </c>
      <c r="H170">
        <v>1380</v>
      </c>
      <c r="I170">
        <v>100149495</v>
      </c>
      <c r="J170" s="5" t="s">
        <v>27</v>
      </c>
      <c r="K170">
        <v>0</v>
      </c>
      <c r="L170" s="5" t="s">
        <v>22</v>
      </c>
      <c r="M170" s="3">
        <v>42564</v>
      </c>
      <c r="N170" s="5" t="s">
        <v>23</v>
      </c>
      <c r="O170">
        <v>490</v>
      </c>
      <c r="P170">
        <v>2016</v>
      </c>
      <c r="Q170">
        <v>7</v>
      </c>
      <c r="R170" s="3">
        <v>42552</v>
      </c>
      <c r="S170" s="3">
        <v>45489</v>
      </c>
    </row>
    <row r="171" spans="1:19" x14ac:dyDescent="0.25">
      <c r="A171">
        <v>1107</v>
      </c>
      <c r="B171">
        <v>214510</v>
      </c>
      <c r="C171" s="5" t="s">
        <v>19</v>
      </c>
      <c r="D171" s="3">
        <v>42565</v>
      </c>
      <c r="E171" s="5" t="s">
        <v>988</v>
      </c>
      <c r="F171">
        <v>1370</v>
      </c>
      <c r="G171">
        <v>1</v>
      </c>
      <c r="H171">
        <v>1370</v>
      </c>
      <c r="I171">
        <v>100149716</v>
      </c>
      <c r="J171" s="5" t="s">
        <v>27</v>
      </c>
      <c r="K171">
        <v>0</v>
      </c>
      <c r="L171" s="5" t="s">
        <v>22</v>
      </c>
      <c r="M171" s="3">
        <v>42565</v>
      </c>
      <c r="N171" s="5" t="s">
        <v>23</v>
      </c>
      <c r="O171">
        <v>1370</v>
      </c>
      <c r="P171">
        <v>2016</v>
      </c>
      <c r="Q171">
        <v>7</v>
      </c>
      <c r="R171" s="3">
        <v>42552</v>
      </c>
      <c r="S171" s="3">
        <v>45489</v>
      </c>
    </row>
    <row r="172" spans="1:19" x14ac:dyDescent="0.25">
      <c r="A172">
        <v>854</v>
      </c>
      <c r="B172">
        <v>213557</v>
      </c>
      <c r="C172" s="5" t="s">
        <v>19</v>
      </c>
      <c r="D172" s="3">
        <v>42562</v>
      </c>
      <c r="E172" s="5" t="s">
        <v>988</v>
      </c>
      <c r="F172">
        <v>1370</v>
      </c>
      <c r="G172">
        <v>1</v>
      </c>
      <c r="H172">
        <v>1370</v>
      </c>
      <c r="I172">
        <v>100149018</v>
      </c>
      <c r="J172" s="5" t="s">
        <v>27</v>
      </c>
      <c r="K172">
        <v>0</v>
      </c>
      <c r="L172" s="5" t="s">
        <v>22</v>
      </c>
      <c r="M172" s="3">
        <v>42562</v>
      </c>
      <c r="N172" s="5" t="s">
        <v>23</v>
      </c>
      <c r="O172">
        <v>1370</v>
      </c>
      <c r="P172">
        <v>2016</v>
      </c>
      <c r="Q172">
        <v>7</v>
      </c>
      <c r="R172" s="3">
        <v>42552</v>
      </c>
      <c r="S172" s="3">
        <v>45489</v>
      </c>
    </row>
    <row r="173" spans="1:19" x14ac:dyDescent="0.25">
      <c r="A173">
        <v>1456</v>
      </c>
      <c r="B173">
        <v>216055</v>
      </c>
      <c r="C173" s="5" t="s">
        <v>19</v>
      </c>
      <c r="D173" s="3">
        <v>42570</v>
      </c>
      <c r="E173" s="5" t="s">
        <v>378</v>
      </c>
      <c r="F173">
        <v>799</v>
      </c>
      <c r="G173">
        <v>1</v>
      </c>
      <c r="H173">
        <v>1369</v>
      </c>
      <c r="I173">
        <v>100150914</v>
      </c>
      <c r="J173" s="5" t="s">
        <v>59</v>
      </c>
      <c r="K173">
        <v>0</v>
      </c>
      <c r="L173" s="5" t="s">
        <v>22</v>
      </c>
      <c r="M173" s="3">
        <v>42570</v>
      </c>
      <c r="N173" s="5" t="s">
        <v>23</v>
      </c>
      <c r="O173">
        <v>799</v>
      </c>
      <c r="P173">
        <v>2016</v>
      </c>
      <c r="Q173">
        <v>7</v>
      </c>
      <c r="R173" s="3">
        <v>42552</v>
      </c>
      <c r="S173" s="3">
        <v>45489</v>
      </c>
    </row>
    <row r="174" spans="1:19" x14ac:dyDescent="0.25">
      <c r="A174">
        <v>1537</v>
      </c>
      <c r="B174">
        <v>216481</v>
      </c>
      <c r="C174" s="5" t="s">
        <v>19</v>
      </c>
      <c r="D174" s="3">
        <v>42571</v>
      </c>
      <c r="E174" s="5" t="s">
        <v>1642</v>
      </c>
      <c r="F174">
        <v>899</v>
      </c>
      <c r="G174">
        <v>1</v>
      </c>
      <c r="H174">
        <v>1334</v>
      </c>
      <c r="I174">
        <v>100151228</v>
      </c>
      <c r="J174" s="5" t="s">
        <v>51</v>
      </c>
      <c r="K174">
        <v>0</v>
      </c>
      <c r="L174" s="5" t="s">
        <v>22</v>
      </c>
      <c r="M174" s="3">
        <v>42571</v>
      </c>
      <c r="N174" s="5" t="s">
        <v>23</v>
      </c>
      <c r="O174">
        <v>899</v>
      </c>
      <c r="P174">
        <v>2016</v>
      </c>
      <c r="Q174">
        <v>7</v>
      </c>
      <c r="R174" s="3">
        <v>42552</v>
      </c>
      <c r="S174" s="3">
        <v>45489</v>
      </c>
    </row>
    <row r="175" spans="1:19" x14ac:dyDescent="0.25">
      <c r="A175">
        <v>1537</v>
      </c>
      <c r="B175">
        <v>216480</v>
      </c>
      <c r="C175" s="5" t="s">
        <v>19</v>
      </c>
      <c r="D175" s="3">
        <v>42571</v>
      </c>
      <c r="E175" s="5" t="s">
        <v>1641</v>
      </c>
      <c r="F175">
        <v>435</v>
      </c>
      <c r="G175">
        <v>1</v>
      </c>
      <c r="H175">
        <v>1334</v>
      </c>
      <c r="I175">
        <v>100151228</v>
      </c>
      <c r="J175" s="5" t="s">
        <v>51</v>
      </c>
      <c r="K175">
        <v>0</v>
      </c>
      <c r="L175" s="5" t="s">
        <v>22</v>
      </c>
      <c r="M175" s="3">
        <v>42571</v>
      </c>
      <c r="N175" s="5" t="s">
        <v>23</v>
      </c>
      <c r="O175">
        <v>435</v>
      </c>
      <c r="P175">
        <v>2016</v>
      </c>
      <c r="Q175">
        <v>7</v>
      </c>
      <c r="R175" s="3">
        <v>42552</v>
      </c>
      <c r="S175" s="3">
        <v>45489</v>
      </c>
    </row>
    <row r="176" spans="1:19" x14ac:dyDescent="0.25">
      <c r="A176">
        <v>86</v>
      </c>
      <c r="B176">
        <v>215446</v>
      </c>
      <c r="C176" s="5" t="s">
        <v>19</v>
      </c>
      <c r="D176" s="3">
        <v>42567</v>
      </c>
      <c r="E176" s="5" t="s">
        <v>1428</v>
      </c>
      <c r="F176">
        <v>1300</v>
      </c>
      <c r="G176">
        <v>1</v>
      </c>
      <c r="H176">
        <v>1300</v>
      </c>
      <c r="I176">
        <v>100150461</v>
      </c>
      <c r="J176" s="5" t="s">
        <v>51</v>
      </c>
      <c r="K176">
        <v>0</v>
      </c>
      <c r="L176" s="5" t="s">
        <v>121</v>
      </c>
      <c r="M176" s="3">
        <v>42567</v>
      </c>
      <c r="N176" s="5" t="s">
        <v>23</v>
      </c>
      <c r="O176">
        <v>1300</v>
      </c>
      <c r="P176">
        <v>2016</v>
      </c>
      <c r="Q176">
        <v>7</v>
      </c>
      <c r="R176" s="3">
        <v>42552</v>
      </c>
      <c r="S176" s="3">
        <v>45489</v>
      </c>
    </row>
    <row r="177" spans="1:19" x14ac:dyDescent="0.25">
      <c r="A177">
        <v>306</v>
      </c>
      <c r="B177">
        <v>212078</v>
      </c>
      <c r="C177" s="5" t="s">
        <v>19</v>
      </c>
      <c r="D177" s="3">
        <v>42554</v>
      </c>
      <c r="E177" s="5" t="s">
        <v>452</v>
      </c>
      <c r="F177">
        <v>399</v>
      </c>
      <c r="G177">
        <v>1</v>
      </c>
      <c r="H177">
        <v>1293</v>
      </c>
      <c r="I177">
        <v>100148093</v>
      </c>
      <c r="J177" s="5" t="s">
        <v>59</v>
      </c>
      <c r="K177">
        <v>0</v>
      </c>
      <c r="L177" s="5" t="s">
        <v>22</v>
      </c>
      <c r="M177" s="3">
        <v>42554</v>
      </c>
      <c r="N177" s="5" t="s">
        <v>23</v>
      </c>
      <c r="O177">
        <v>399</v>
      </c>
      <c r="P177">
        <v>2016</v>
      </c>
      <c r="Q177">
        <v>7</v>
      </c>
      <c r="R177" s="3">
        <v>42552</v>
      </c>
      <c r="S177" s="3">
        <v>45489</v>
      </c>
    </row>
    <row r="178" spans="1:19" x14ac:dyDescent="0.25">
      <c r="A178">
        <v>306</v>
      </c>
      <c r="B178">
        <v>212079</v>
      </c>
      <c r="C178" s="5" t="s">
        <v>19</v>
      </c>
      <c r="D178" s="3">
        <v>42554</v>
      </c>
      <c r="E178" s="5" t="s">
        <v>453</v>
      </c>
      <c r="F178">
        <v>495</v>
      </c>
      <c r="G178">
        <v>1</v>
      </c>
      <c r="H178">
        <v>1293</v>
      </c>
      <c r="I178">
        <v>100148093</v>
      </c>
      <c r="J178" s="5" t="s">
        <v>59</v>
      </c>
      <c r="K178">
        <v>0</v>
      </c>
      <c r="L178" s="5" t="s">
        <v>22</v>
      </c>
      <c r="M178" s="3">
        <v>42554</v>
      </c>
      <c r="N178" s="5" t="s">
        <v>23</v>
      </c>
      <c r="O178">
        <v>495</v>
      </c>
      <c r="P178">
        <v>2016</v>
      </c>
      <c r="Q178">
        <v>7</v>
      </c>
      <c r="R178" s="3">
        <v>42552</v>
      </c>
      <c r="S178" s="3">
        <v>45489</v>
      </c>
    </row>
    <row r="179" spans="1:19" x14ac:dyDescent="0.25">
      <c r="A179">
        <v>306</v>
      </c>
      <c r="B179">
        <v>212080</v>
      </c>
      <c r="C179" s="5" t="s">
        <v>19</v>
      </c>
      <c r="D179" s="3">
        <v>42554</v>
      </c>
      <c r="E179" s="5" t="s">
        <v>454</v>
      </c>
      <c r="F179">
        <v>399</v>
      </c>
      <c r="G179">
        <v>1</v>
      </c>
      <c r="H179">
        <v>1293</v>
      </c>
      <c r="I179">
        <v>100148093</v>
      </c>
      <c r="J179" s="5" t="s">
        <v>59</v>
      </c>
      <c r="K179">
        <v>0</v>
      </c>
      <c r="L179" s="5" t="s">
        <v>22</v>
      </c>
      <c r="M179" s="3">
        <v>42554</v>
      </c>
      <c r="N179" s="5" t="s">
        <v>23</v>
      </c>
      <c r="O179">
        <v>399</v>
      </c>
      <c r="P179">
        <v>2016</v>
      </c>
      <c r="Q179">
        <v>7</v>
      </c>
      <c r="R179" s="3">
        <v>42552</v>
      </c>
      <c r="S179" s="3">
        <v>45489</v>
      </c>
    </row>
    <row r="180" spans="1:19" x14ac:dyDescent="0.25">
      <c r="A180">
        <v>1308</v>
      </c>
      <c r="B180">
        <v>215518</v>
      </c>
      <c r="C180" s="5" t="s">
        <v>19</v>
      </c>
      <c r="D180" s="3">
        <v>42567</v>
      </c>
      <c r="E180" s="5" t="s">
        <v>1446</v>
      </c>
      <c r="F180">
        <v>300</v>
      </c>
      <c r="G180">
        <v>1</v>
      </c>
      <c r="H180">
        <v>1290</v>
      </c>
      <c r="I180">
        <v>100150510</v>
      </c>
      <c r="J180" s="5" t="s">
        <v>27</v>
      </c>
      <c r="K180">
        <v>0</v>
      </c>
      <c r="L180" s="5" t="s">
        <v>22</v>
      </c>
      <c r="M180" s="3">
        <v>42567</v>
      </c>
      <c r="N180" s="5" t="s">
        <v>23</v>
      </c>
      <c r="O180">
        <v>300</v>
      </c>
      <c r="P180">
        <v>2016</v>
      </c>
      <c r="Q180">
        <v>7</v>
      </c>
      <c r="R180" s="3">
        <v>42552</v>
      </c>
      <c r="S180" s="3">
        <v>45489</v>
      </c>
    </row>
    <row r="181" spans="1:19" x14ac:dyDescent="0.25">
      <c r="A181">
        <v>468</v>
      </c>
      <c r="B181">
        <v>212499</v>
      </c>
      <c r="C181" s="5" t="s">
        <v>19</v>
      </c>
      <c r="D181" s="3">
        <v>42555</v>
      </c>
      <c r="E181" s="5" t="s">
        <v>48</v>
      </c>
      <c r="F181">
        <v>320</v>
      </c>
      <c r="G181">
        <v>4</v>
      </c>
      <c r="H181">
        <v>1280</v>
      </c>
      <c r="I181">
        <v>100148349</v>
      </c>
      <c r="J181" s="5" t="s">
        <v>27</v>
      </c>
      <c r="K181">
        <v>0</v>
      </c>
      <c r="L181" s="5" t="s">
        <v>22</v>
      </c>
      <c r="M181" s="3">
        <v>42555</v>
      </c>
      <c r="N181" s="5" t="s">
        <v>23</v>
      </c>
      <c r="O181">
        <v>1280</v>
      </c>
      <c r="P181">
        <v>2016</v>
      </c>
      <c r="Q181">
        <v>7</v>
      </c>
      <c r="R181" s="3">
        <v>42552</v>
      </c>
      <c r="S181" s="3">
        <v>45489</v>
      </c>
    </row>
    <row r="182" spans="1:19" x14ac:dyDescent="0.25">
      <c r="A182">
        <v>82</v>
      </c>
      <c r="B182">
        <v>213097</v>
      </c>
      <c r="C182" s="5" t="s">
        <v>19</v>
      </c>
      <c r="D182" s="3">
        <v>42560</v>
      </c>
      <c r="E182" s="5" t="s">
        <v>836</v>
      </c>
      <c r="F182">
        <v>1280</v>
      </c>
      <c r="G182">
        <v>1</v>
      </c>
      <c r="H182">
        <v>1280</v>
      </c>
      <c r="I182">
        <v>100148719</v>
      </c>
      <c r="J182" s="5" t="s">
        <v>51</v>
      </c>
      <c r="K182">
        <v>0</v>
      </c>
      <c r="L182" s="5" t="s">
        <v>22</v>
      </c>
      <c r="M182" s="3">
        <v>42560</v>
      </c>
      <c r="N182" s="5" t="s">
        <v>23</v>
      </c>
      <c r="O182">
        <v>1280</v>
      </c>
      <c r="P182">
        <v>2016</v>
      </c>
      <c r="Q182">
        <v>7</v>
      </c>
      <c r="R182" s="3">
        <v>42552</v>
      </c>
      <c r="S182" s="3">
        <v>45489</v>
      </c>
    </row>
    <row r="183" spans="1:19" x14ac:dyDescent="0.25">
      <c r="A183">
        <v>13</v>
      </c>
      <c r="B183">
        <v>211151</v>
      </c>
      <c r="C183" s="5" t="s">
        <v>19</v>
      </c>
      <c r="D183" s="3">
        <v>42552</v>
      </c>
      <c r="E183" s="5" t="s">
        <v>54</v>
      </c>
      <c r="F183">
        <v>490</v>
      </c>
      <c r="G183">
        <v>1</v>
      </c>
      <c r="H183">
        <v>1270</v>
      </c>
      <c r="I183">
        <v>100147458</v>
      </c>
      <c r="J183" s="5" t="s">
        <v>27</v>
      </c>
      <c r="K183">
        <v>0</v>
      </c>
      <c r="L183" s="5" t="s">
        <v>22</v>
      </c>
      <c r="M183" s="3">
        <v>42552</v>
      </c>
      <c r="N183" s="5" t="s">
        <v>23</v>
      </c>
      <c r="O183">
        <v>490</v>
      </c>
      <c r="P183">
        <v>2016</v>
      </c>
      <c r="Q183">
        <v>7</v>
      </c>
      <c r="R183" s="3">
        <v>42552</v>
      </c>
      <c r="S183" s="3">
        <v>45489</v>
      </c>
    </row>
    <row r="184" spans="1:19" x14ac:dyDescent="0.25">
      <c r="A184">
        <v>910</v>
      </c>
      <c r="B184">
        <v>213716</v>
      </c>
      <c r="C184" s="5" t="s">
        <v>19</v>
      </c>
      <c r="D184" s="3">
        <v>42563</v>
      </c>
      <c r="E184" s="5" t="s">
        <v>1033</v>
      </c>
      <c r="F184">
        <v>1267.5</v>
      </c>
      <c r="G184">
        <v>1</v>
      </c>
      <c r="H184">
        <v>1267.5</v>
      </c>
      <c r="I184">
        <v>100149141</v>
      </c>
      <c r="J184" s="5" t="s">
        <v>51</v>
      </c>
      <c r="K184">
        <v>0</v>
      </c>
      <c r="L184" s="5" t="s">
        <v>22</v>
      </c>
      <c r="M184" s="3">
        <v>42563</v>
      </c>
      <c r="N184" s="5" t="s">
        <v>23</v>
      </c>
      <c r="O184">
        <v>1268</v>
      </c>
      <c r="P184">
        <v>2016</v>
      </c>
      <c r="Q184">
        <v>7</v>
      </c>
      <c r="R184" s="3">
        <v>42552</v>
      </c>
      <c r="S184" s="3">
        <v>45489</v>
      </c>
    </row>
    <row r="185" spans="1:19" x14ac:dyDescent="0.25">
      <c r="A185">
        <v>344</v>
      </c>
      <c r="B185">
        <v>212778</v>
      </c>
      <c r="C185" s="5" t="s">
        <v>19</v>
      </c>
      <c r="D185" s="3">
        <v>42557</v>
      </c>
      <c r="E185" s="5" t="s">
        <v>95</v>
      </c>
      <c r="F185">
        <v>300</v>
      </c>
      <c r="G185">
        <v>1</v>
      </c>
      <c r="H185">
        <v>1249</v>
      </c>
      <c r="I185">
        <v>100148521</v>
      </c>
      <c r="J185" s="5" t="s">
        <v>27</v>
      </c>
      <c r="K185">
        <v>0</v>
      </c>
      <c r="L185" s="5" t="s">
        <v>39</v>
      </c>
      <c r="M185" s="3">
        <v>42557</v>
      </c>
      <c r="N185" s="5" t="s">
        <v>23</v>
      </c>
      <c r="O185">
        <v>300</v>
      </c>
      <c r="P185">
        <v>2016</v>
      </c>
      <c r="Q185">
        <v>7</v>
      </c>
      <c r="R185" s="3">
        <v>42552</v>
      </c>
      <c r="S185" s="3">
        <v>45489</v>
      </c>
    </row>
    <row r="186" spans="1:19" x14ac:dyDescent="0.25">
      <c r="A186">
        <v>344</v>
      </c>
      <c r="B186">
        <v>212779</v>
      </c>
      <c r="C186" s="5" t="s">
        <v>19</v>
      </c>
      <c r="D186" s="3">
        <v>42557</v>
      </c>
      <c r="E186" s="5" t="s">
        <v>141</v>
      </c>
      <c r="F186">
        <v>250</v>
      </c>
      <c r="G186">
        <v>1</v>
      </c>
      <c r="H186">
        <v>1249</v>
      </c>
      <c r="I186">
        <v>100148521</v>
      </c>
      <c r="J186" s="5" t="s">
        <v>27</v>
      </c>
      <c r="K186">
        <v>0</v>
      </c>
      <c r="L186" s="5" t="s">
        <v>39</v>
      </c>
      <c r="M186" s="3">
        <v>42557</v>
      </c>
      <c r="N186" s="5" t="s">
        <v>23</v>
      </c>
      <c r="O186">
        <v>250</v>
      </c>
      <c r="P186">
        <v>2016</v>
      </c>
      <c r="Q186">
        <v>7</v>
      </c>
      <c r="R186" s="3">
        <v>42552</v>
      </c>
      <c r="S186" s="3">
        <v>45489</v>
      </c>
    </row>
    <row r="187" spans="1:19" x14ac:dyDescent="0.25">
      <c r="A187">
        <v>114</v>
      </c>
      <c r="B187">
        <v>216270</v>
      </c>
      <c r="C187" s="5" t="s">
        <v>19</v>
      </c>
      <c r="D187" s="3">
        <v>42570</v>
      </c>
      <c r="E187" s="5" t="s">
        <v>1600</v>
      </c>
      <c r="F187">
        <v>999</v>
      </c>
      <c r="G187">
        <v>1</v>
      </c>
      <c r="H187">
        <v>1239</v>
      </c>
      <c r="I187">
        <v>100151075</v>
      </c>
      <c r="J187" s="5" t="s">
        <v>51</v>
      </c>
      <c r="K187">
        <v>0</v>
      </c>
      <c r="L187" s="5" t="s">
        <v>22</v>
      </c>
      <c r="M187" s="3">
        <v>42570</v>
      </c>
      <c r="N187" s="5" t="s">
        <v>23</v>
      </c>
      <c r="O187">
        <v>999</v>
      </c>
      <c r="P187">
        <v>2016</v>
      </c>
      <c r="Q187">
        <v>7</v>
      </c>
      <c r="R187" s="3">
        <v>42552</v>
      </c>
      <c r="S187" s="3">
        <v>45489</v>
      </c>
    </row>
    <row r="188" spans="1:19" x14ac:dyDescent="0.25">
      <c r="A188">
        <v>114</v>
      </c>
      <c r="B188">
        <v>216272</v>
      </c>
      <c r="C188" s="5" t="s">
        <v>19</v>
      </c>
      <c r="D188" s="3">
        <v>42570</v>
      </c>
      <c r="E188" s="5" t="s">
        <v>26</v>
      </c>
      <c r="F188">
        <v>240</v>
      </c>
      <c r="G188">
        <v>1</v>
      </c>
      <c r="H188">
        <v>1239</v>
      </c>
      <c r="I188">
        <v>100151075</v>
      </c>
      <c r="J188" s="5" t="s">
        <v>27</v>
      </c>
      <c r="K188">
        <v>0</v>
      </c>
      <c r="L188" s="5" t="s">
        <v>22</v>
      </c>
      <c r="M188" s="3">
        <v>42570</v>
      </c>
      <c r="N188" s="5" t="s">
        <v>23</v>
      </c>
      <c r="O188">
        <v>240</v>
      </c>
      <c r="P188">
        <v>2016</v>
      </c>
      <c r="Q188">
        <v>7</v>
      </c>
      <c r="R188" s="3">
        <v>42552</v>
      </c>
      <c r="S188" s="3">
        <v>45489</v>
      </c>
    </row>
    <row r="189" spans="1:19" x14ac:dyDescent="0.25">
      <c r="A189">
        <v>685</v>
      </c>
      <c r="B189">
        <v>213054</v>
      </c>
      <c r="C189" s="5" t="s">
        <v>19</v>
      </c>
      <c r="D189" s="3">
        <v>42560</v>
      </c>
      <c r="E189" s="5" t="s">
        <v>243</v>
      </c>
      <c r="F189">
        <v>800</v>
      </c>
      <c r="G189">
        <v>1</v>
      </c>
      <c r="H189">
        <v>1200</v>
      </c>
      <c r="I189">
        <v>100148695</v>
      </c>
      <c r="J189" s="5" t="s">
        <v>27</v>
      </c>
      <c r="K189">
        <v>0</v>
      </c>
      <c r="L189" s="5" t="s">
        <v>22</v>
      </c>
      <c r="M189" s="3">
        <v>42560</v>
      </c>
      <c r="N189" s="5" t="s">
        <v>23</v>
      </c>
      <c r="O189">
        <v>800</v>
      </c>
      <c r="P189">
        <v>2016</v>
      </c>
      <c r="Q189">
        <v>7</v>
      </c>
      <c r="R189" s="3">
        <v>42552</v>
      </c>
      <c r="S189" s="3">
        <v>45489</v>
      </c>
    </row>
    <row r="190" spans="1:19" x14ac:dyDescent="0.25">
      <c r="A190">
        <v>20</v>
      </c>
      <c r="B190">
        <v>211688</v>
      </c>
      <c r="C190" s="5" t="s">
        <v>19</v>
      </c>
      <c r="D190" s="3">
        <v>42552</v>
      </c>
      <c r="E190" s="5" t="s">
        <v>26</v>
      </c>
      <c r="F190">
        <v>240</v>
      </c>
      <c r="G190">
        <v>5</v>
      </c>
      <c r="H190">
        <v>1200</v>
      </c>
      <c r="I190">
        <v>100147854</v>
      </c>
      <c r="J190" s="5" t="s">
        <v>27</v>
      </c>
      <c r="K190">
        <v>0</v>
      </c>
      <c r="L190" s="5" t="s">
        <v>22</v>
      </c>
      <c r="M190" s="3">
        <v>42552</v>
      </c>
      <c r="N190" s="5" t="s">
        <v>23</v>
      </c>
      <c r="O190">
        <v>1200</v>
      </c>
      <c r="P190">
        <v>2016</v>
      </c>
      <c r="Q190">
        <v>7</v>
      </c>
      <c r="R190" s="3">
        <v>42552</v>
      </c>
      <c r="S190" s="3">
        <v>45489</v>
      </c>
    </row>
    <row r="191" spans="1:19" x14ac:dyDescent="0.25">
      <c r="A191">
        <v>350</v>
      </c>
      <c r="B191">
        <v>212202</v>
      </c>
      <c r="C191" s="5" t="s">
        <v>19</v>
      </c>
      <c r="D191" s="3">
        <v>42554</v>
      </c>
      <c r="E191" s="5" t="s">
        <v>487</v>
      </c>
      <c r="F191">
        <v>1200</v>
      </c>
      <c r="G191">
        <v>1</v>
      </c>
      <c r="H191">
        <v>1200</v>
      </c>
      <c r="I191">
        <v>100148153</v>
      </c>
      <c r="J191" s="5" t="s">
        <v>51</v>
      </c>
      <c r="K191">
        <v>0</v>
      </c>
      <c r="L191" s="5" t="s">
        <v>22</v>
      </c>
      <c r="M191" s="3">
        <v>42554</v>
      </c>
      <c r="N191" s="5" t="s">
        <v>23</v>
      </c>
      <c r="O191">
        <v>1200</v>
      </c>
      <c r="P191">
        <v>2016</v>
      </c>
      <c r="Q191">
        <v>7</v>
      </c>
      <c r="R191" s="3">
        <v>42552</v>
      </c>
      <c r="S191" s="3">
        <v>45489</v>
      </c>
    </row>
    <row r="192" spans="1:19" x14ac:dyDescent="0.25">
      <c r="A192">
        <v>13</v>
      </c>
      <c r="B192">
        <v>211927</v>
      </c>
      <c r="C192" s="5" t="s">
        <v>19</v>
      </c>
      <c r="D192" s="3">
        <v>42553</v>
      </c>
      <c r="E192" s="5" t="s">
        <v>276</v>
      </c>
      <c r="F192">
        <v>120</v>
      </c>
      <c r="G192">
        <v>1</v>
      </c>
      <c r="H192">
        <v>1160</v>
      </c>
      <c r="I192">
        <v>100148024</v>
      </c>
      <c r="J192" s="5" t="s">
        <v>27</v>
      </c>
      <c r="K192">
        <v>0</v>
      </c>
      <c r="L192" s="5" t="s">
        <v>22</v>
      </c>
      <c r="M192" s="3">
        <v>42553</v>
      </c>
      <c r="N192" s="5" t="s">
        <v>23</v>
      </c>
      <c r="O192">
        <v>120</v>
      </c>
      <c r="P192">
        <v>2016</v>
      </c>
      <c r="Q192">
        <v>7</v>
      </c>
      <c r="R192" s="3">
        <v>42552</v>
      </c>
      <c r="S192" s="3">
        <v>45489</v>
      </c>
    </row>
    <row r="193" spans="1:19" x14ac:dyDescent="0.25">
      <c r="A193">
        <v>13</v>
      </c>
      <c r="B193">
        <v>211925</v>
      </c>
      <c r="C193" s="5" t="s">
        <v>19</v>
      </c>
      <c r="D193" s="3">
        <v>42553</v>
      </c>
      <c r="E193" s="5" t="s">
        <v>205</v>
      </c>
      <c r="F193">
        <v>120</v>
      </c>
      <c r="G193">
        <v>2</v>
      </c>
      <c r="H193">
        <v>1160</v>
      </c>
      <c r="I193">
        <v>100148024</v>
      </c>
      <c r="J193" s="5" t="s">
        <v>27</v>
      </c>
      <c r="K193">
        <v>0</v>
      </c>
      <c r="L193" s="5" t="s">
        <v>22</v>
      </c>
      <c r="M193" s="3">
        <v>42553</v>
      </c>
      <c r="N193" s="5" t="s">
        <v>23</v>
      </c>
      <c r="O193">
        <v>240</v>
      </c>
      <c r="P193">
        <v>2016</v>
      </c>
      <c r="Q193">
        <v>7</v>
      </c>
      <c r="R193" s="3">
        <v>42552</v>
      </c>
      <c r="S193" s="3">
        <v>45489</v>
      </c>
    </row>
    <row r="194" spans="1:19" x14ac:dyDescent="0.25">
      <c r="A194">
        <v>13</v>
      </c>
      <c r="B194">
        <v>211926</v>
      </c>
      <c r="C194" s="5" t="s">
        <v>19</v>
      </c>
      <c r="D194" s="3">
        <v>42553</v>
      </c>
      <c r="E194" s="5" t="s">
        <v>206</v>
      </c>
      <c r="F194">
        <v>120</v>
      </c>
      <c r="G194">
        <v>1</v>
      </c>
      <c r="H194">
        <v>1160</v>
      </c>
      <c r="I194">
        <v>100148024</v>
      </c>
      <c r="J194" s="5" t="s">
        <v>27</v>
      </c>
      <c r="K194">
        <v>0</v>
      </c>
      <c r="L194" s="5" t="s">
        <v>22</v>
      </c>
      <c r="M194" s="3">
        <v>42553</v>
      </c>
      <c r="N194" s="5" t="s">
        <v>23</v>
      </c>
      <c r="O194">
        <v>120</v>
      </c>
      <c r="P194">
        <v>2016</v>
      </c>
      <c r="Q194">
        <v>7</v>
      </c>
      <c r="R194" s="3">
        <v>42552</v>
      </c>
      <c r="S194" s="3">
        <v>45489</v>
      </c>
    </row>
    <row r="195" spans="1:19" x14ac:dyDescent="0.25">
      <c r="A195">
        <v>245</v>
      </c>
      <c r="B195">
        <v>211887</v>
      </c>
      <c r="C195" s="5" t="s">
        <v>19</v>
      </c>
      <c r="D195" s="3">
        <v>42553</v>
      </c>
      <c r="E195" s="5" t="s">
        <v>386</v>
      </c>
      <c r="F195">
        <v>1160</v>
      </c>
      <c r="G195">
        <v>1</v>
      </c>
      <c r="H195">
        <v>1160</v>
      </c>
      <c r="I195">
        <v>100147996</v>
      </c>
      <c r="J195" s="5" t="s">
        <v>59</v>
      </c>
      <c r="K195">
        <v>0</v>
      </c>
      <c r="L195" s="5" t="s">
        <v>22</v>
      </c>
      <c r="M195" s="3">
        <v>42553</v>
      </c>
      <c r="N195" s="5" t="s">
        <v>23</v>
      </c>
      <c r="O195">
        <v>1160</v>
      </c>
      <c r="P195">
        <v>2016</v>
      </c>
      <c r="Q195">
        <v>7</v>
      </c>
      <c r="R195" s="3">
        <v>42552</v>
      </c>
      <c r="S195" s="3">
        <v>45489</v>
      </c>
    </row>
    <row r="196" spans="1:19" x14ac:dyDescent="0.25">
      <c r="A196">
        <v>13</v>
      </c>
      <c r="B196">
        <v>211929</v>
      </c>
      <c r="C196" s="5" t="s">
        <v>19</v>
      </c>
      <c r="D196" s="3">
        <v>42553</v>
      </c>
      <c r="E196" s="5" t="s">
        <v>402</v>
      </c>
      <c r="F196">
        <v>180</v>
      </c>
      <c r="G196">
        <v>1</v>
      </c>
      <c r="H196">
        <v>1160</v>
      </c>
      <c r="I196">
        <v>100148024</v>
      </c>
      <c r="J196" s="5" t="s">
        <v>27</v>
      </c>
      <c r="K196">
        <v>0</v>
      </c>
      <c r="L196" s="5" t="s">
        <v>22</v>
      </c>
      <c r="M196" s="3">
        <v>42553</v>
      </c>
      <c r="N196" s="5" t="s">
        <v>23</v>
      </c>
      <c r="O196">
        <v>180</v>
      </c>
      <c r="P196">
        <v>2016</v>
      </c>
      <c r="Q196">
        <v>7</v>
      </c>
      <c r="R196" s="3">
        <v>42552</v>
      </c>
      <c r="S196" s="3">
        <v>45489</v>
      </c>
    </row>
    <row r="197" spans="1:19" x14ac:dyDescent="0.25">
      <c r="A197">
        <v>13</v>
      </c>
      <c r="B197">
        <v>211928</v>
      </c>
      <c r="C197" s="5" t="s">
        <v>19</v>
      </c>
      <c r="D197" s="3">
        <v>42553</v>
      </c>
      <c r="E197" s="5" t="s">
        <v>48</v>
      </c>
      <c r="F197">
        <v>320</v>
      </c>
      <c r="G197">
        <v>1</v>
      </c>
      <c r="H197">
        <v>1160</v>
      </c>
      <c r="I197">
        <v>100148024</v>
      </c>
      <c r="J197" s="5" t="s">
        <v>27</v>
      </c>
      <c r="K197">
        <v>0</v>
      </c>
      <c r="L197" s="5" t="s">
        <v>22</v>
      </c>
      <c r="M197" s="3">
        <v>42553</v>
      </c>
      <c r="N197" s="5" t="s">
        <v>23</v>
      </c>
      <c r="O197">
        <v>320</v>
      </c>
      <c r="P197">
        <v>2016</v>
      </c>
      <c r="Q197">
        <v>7</v>
      </c>
      <c r="R197" s="3">
        <v>42552</v>
      </c>
      <c r="S197" s="3">
        <v>45489</v>
      </c>
    </row>
    <row r="198" spans="1:19" x14ac:dyDescent="0.25">
      <c r="A198">
        <v>1487</v>
      </c>
      <c r="B198">
        <v>216465</v>
      </c>
      <c r="C198" s="5" t="s">
        <v>19</v>
      </c>
      <c r="D198" s="3">
        <v>42571</v>
      </c>
      <c r="E198" s="5" t="s">
        <v>386</v>
      </c>
      <c r="F198">
        <v>1160</v>
      </c>
      <c r="G198">
        <v>1</v>
      </c>
      <c r="H198">
        <v>1160</v>
      </c>
      <c r="I198">
        <v>100151214</v>
      </c>
      <c r="J198" s="5" t="s">
        <v>59</v>
      </c>
      <c r="K198">
        <v>0</v>
      </c>
      <c r="L198" s="5" t="s">
        <v>22</v>
      </c>
      <c r="M198" s="3">
        <v>42571</v>
      </c>
      <c r="N198" s="5" t="s">
        <v>23</v>
      </c>
      <c r="O198">
        <v>1160</v>
      </c>
      <c r="P198">
        <v>2016</v>
      </c>
      <c r="Q198">
        <v>7</v>
      </c>
      <c r="R198" s="3">
        <v>42552</v>
      </c>
      <c r="S198" s="3">
        <v>45489</v>
      </c>
    </row>
    <row r="199" spans="1:19" x14ac:dyDescent="0.25">
      <c r="A199">
        <v>334</v>
      </c>
      <c r="B199">
        <v>212168</v>
      </c>
      <c r="C199" s="5" t="s">
        <v>19</v>
      </c>
      <c r="D199" s="3">
        <v>42554</v>
      </c>
      <c r="E199" s="5" t="s">
        <v>243</v>
      </c>
      <c r="F199">
        <v>800</v>
      </c>
      <c r="G199">
        <v>1</v>
      </c>
      <c r="H199">
        <v>1150</v>
      </c>
      <c r="I199">
        <v>100148131</v>
      </c>
      <c r="J199" s="5" t="s">
        <v>27</v>
      </c>
      <c r="K199">
        <v>0</v>
      </c>
      <c r="L199" s="5" t="s">
        <v>22</v>
      </c>
      <c r="M199" s="3">
        <v>42554</v>
      </c>
      <c r="N199" s="5" t="s">
        <v>23</v>
      </c>
      <c r="O199">
        <v>800</v>
      </c>
      <c r="P199">
        <v>2016</v>
      </c>
      <c r="Q199">
        <v>7</v>
      </c>
      <c r="R199" s="3">
        <v>42552</v>
      </c>
      <c r="S199" s="3">
        <v>45489</v>
      </c>
    </row>
    <row r="200" spans="1:19" x14ac:dyDescent="0.25">
      <c r="A200">
        <v>693</v>
      </c>
      <c r="B200">
        <v>213082</v>
      </c>
      <c r="C200" s="5" t="s">
        <v>19</v>
      </c>
      <c r="D200" s="3">
        <v>42560</v>
      </c>
      <c r="E200" s="5" t="s">
        <v>826</v>
      </c>
      <c r="F200">
        <v>1150</v>
      </c>
      <c r="G200">
        <v>1</v>
      </c>
      <c r="H200">
        <v>1150</v>
      </c>
      <c r="I200">
        <v>100148712</v>
      </c>
      <c r="J200" s="5" t="s">
        <v>27</v>
      </c>
      <c r="K200">
        <v>0</v>
      </c>
      <c r="L200" s="5" t="s">
        <v>22</v>
      </c>
      <c r="M200" s="3">
        <v>42560</v>
      </c>
      <c r="N200" s="5" t="s">
        <v>23</v>
      </c>
      <c r="O200">
        <v>1150</v>
      </c>
      <c r="P200">
        <v>2016</v>
      </c>
      <c r="Q200">
        <v>7</v>
      </c>
      <c r="R200" s="3">
        <v>42552</v>
      </c>
      <c r="S200" s="3">
        <v>45489</v>
      </c>
    </row>
    <row r="201" spans="1:19" x14ac:dyDescent="0.25">
      <c r="A201">
        <v>412</v>
      </c>
      <c r="B201">
        <v>212368</v>
      </c>
      <c r="C201" s="5" t="s">
        <v>19</v>
      </c>
      <c r="D201" s="3">
        <v>42555</v>
      </c>
      <c r="E201" s="5" t="s">
        <v>30</v>
      </c>
      <c r="F201">
        <v>360</v>
      </c>
      <c r="G201">
        <v>1</v>
      </c>
      <c r="H201">
        <v>1140</v>
      </c>
      <c r="I201">
        <v>100148247</v>
      </c>
      <c r="J201" s="5" t="s">
        <v>27</v>
      </c>
      <c r="K201">
        <v>53.73</v>
      </c>
      <c r="L201" s="5" t="s">
        <v>22</v>
      </c>
      <c r="M201" s="3">
        <v>42555</v>
      </c>
      <c r="N201" s="5" t="s">
        <v>23</v>
      </c>
      <c r="O201">
        <v>360</v>
      </c>
      <c r="P201">
        <v>2016</v>
      </c>
      <c r="Q201">
        <v>7</v>
      </c>
      <c r="R201" s="3">
        <v>42552</v>
      </c>
      <c r="S201" s="3">
        <v>45489</v>
      </c>
    </row>
    <row r="202" spans="1:19" x14ac:dyDescent="0.25">
      <c r="A202">
        <v>114</v>
      </c>
      <c r="B202">
        <v>216164</v>
      </c>
      <c r="C202" s="5" t="s">
        <v>19</v>
      </c>
      <c r="D202" s="3">
        <v>42570</v>
      </c>
      <c r="E202" s="5" t="s">
        <v>30</v>
      </c>
      <c r="F202">
        <v>360</v>
      </c>
      <c r="G202">
        <v>1</v>
      </c>
      <c r="H202">
        <v>1100</v>
      </c>
      <c r="I202">
        <v>100150996</v>
      </c>
      <c r="J202" s="5" t="s">
        <v>27</v>
      </c>
      <c r="K202">
        <v>0</v>
      </c>
      <c r="L202" s="5" t="s">
        <v>22</v>
      </c>
      <c r="M202" s="3">
        <v>42570</v>
      </c>
      <c r="N202" s="5" t="s">
        <v>23</v>
      </c>
      <c r="O202">
        <v>360</v>
      </c>
      <c r="P202">
        <v>2016</v>
      </c>
      <c r="Q202">
        <v>7</v>
      </c>
      <c r="R202" s="3">
        <v>42552</v>
      </c>
      <c r="S202" s="3">
        <v>45489</v>
      </c>
    </row>
    <row r="203" spans="1:19" x14ac:dyDescent="0.25">
      <c r="A203">
        <v>855</v>
      </c>
      <c r="B203">
        <v>213559</v>
      </c>
      <c r="C203" s="5" t="s">
        <v>19</v>
      </c>
      <c r="D203" s="3">
        <v>42562</v>
      </c>
      <c r="E203" s="5" t="s">
        <v>955</v>
      </c>
      <c r="F203">
        <v>550</v>
      </c>
      <c r="G203">
        <v>2</v>
      </c>
      <c r="H203">
        <v>1100</v>
      </c>
      <c r="I203">
        <v>100149020</v>
      </c>
      <c r="J203" s="5" t="s">
        <v>27</v>
      </c>
      <c r="K203">
        <v>0</v>
      </c>
      <c r="L203" s="5" t="s">
        <v>22</v>
      </c>
      <c r="M203" s="3">
        <v>42562</v>
      </c>
      <c r="N203" s="5" t="s">
        <v>23</v>
      </c>
      <c r="O203">
        <v>1100</v>
      </c>
      <c r="P203">
        <v>2016</v>
      </c>
      <c r="Q203">
        <v>7</v>
      </c>
      <c r="R203" s="3">
        <v>42552</v>
      </c>
      <c r="S203" s="3">
        <v>45489</v>
      </c>
    </row>
    <row r="204" spans="1:19" x14ac:dyDescent="0.25">
      <c r="A204">
        <v>1298</v>
      </c>
      <c r="B204">
        <v>215470</v>
      </c>
      <c r="C204" s="5" t="s">
        <v>19</v>
      </c>
      <c r="D204" s="3">
        <v>42567</v>
      </c>
      <c r="E204" s="5" t="s">
        <v>1433</v>
      </c>
      <c r="F204">
        <v>1100</v>
      </c>
      <c r="G204">
        <v>1</v>
      </c>
      <c r="H204">
        <v>1100</v>
      </c>
      <c r="I204">
        <v>100150482</v>
      </c>
      <c r="J204" s="5" t="s">
        <v>51</v>
      </c>
      <c r="K204">
        <v>0</v>
      </c>
      <c r="L204" s="5" t="s">
        <v>22</v>
      </c>
      <c r="M204" s="3">
        <v>42567</v>
      </c>
      <c r="N204" s="5" t="s">
        <v>23</v>
      </c>
      <c r="O204">
        <v>1100</v>
      </c>
      <c r="P204">
        <v>2016</v>
      </c>
      <c r="Q204">
        <v>7</v>
      </c>
      <c r="R204" s="3">
        <v>42552</v>
      </c>
      <c r="S204" s="3">
        <v>45489</v>
      </c>
    </row>
    <row r="205" spans="1:19" x14ac:dyDescent="0.25">
      <c r="A205">
        <v>163</v>
      </c>
      <c r="B205">
        <v>215744</v>
      </c>
      <c r="C205" s="5" t="s">
        <v>19</v>
      </c>
      <c r="D205" s="3">
        <v>42569</v>
      </c>
      <c r="E205" s="5" t="s">
        <v>356</v>
      </c>
      <c r="F205">
        <v>1099</v>
      </c>
      <c r="G205">
        <v>1</v>
      </c>
      <c r="H205">
        <v>1099</v>
      </c>
      <c r="I205">
        <v>100150671</v>
      </c>
      <c r="J205" s="5" t="s">
        <v>51</v>
      </c>
      <c r="K205">
        <v>0</v>
      </c>
      <c r="L205" s="5" t="s">
        <v>22</v>
      </c>
      <c r="M205" s="3">
        <v>42569</v>
      </c>
      <c r="N205" s="5" t="s">
        <v>23</v>
      </c>
      <c r="O205">
        <v>1099</v>
      </c>
      <c r="P205">
        <v>2016</v>
      </c>
      <c r="Q205">
        <v>7</v>
      </c>
      <c r="R205" s="3">
        <v>42552</v>
      </c>
      <c r="S205" s="3">
        <v>45489</v>
      </c>
    </row>
    <row r="206" spans="1:19" x14ac:dyDescent="0.25">
      <c r="A206">
        <v>114</v>
      </c>
      <c r="B206">
        <v>216174</v>
      </c>
      <c r="C206" s="5" t="s">
        <v>19</v>
      </c>
      <c r="D206" s="3">
        <v>42570</v>
      </c>
      <c r="E206" s="5" t="s">
        <v>356</v>
      </c>
      <c r="F206">
        <v>1099</v>
      </c>
      <c r="G206">
        <v>1</v>
      </c>
      <c r="H206">
        <v>1099</v>
      </c>
      <c r="I206">
        <v>100151004</v>
      </c>
      <c r="J206" s="5" t="s">
        <v>51</v>
      </c>
      <c r="K206">
        <v>0</v>
      </c>
      <c r="L206" s="5" t="s">
        <v>22</v>
      </c>
      <c r="M206" s="3">
        <v>42570</v>
      </c>
      <c r="N206" s="5" t="s">
        <v>23</v>
      </c>
      <c r="O206">
        <v>1099</v>
      </c>
      <c r="P206">
        <v>2016</v>
      </c>
      <c r="Q206">
        <v>7</v>
      </c>
      <c r="R206" s="3">
        <v>42552</v>
      </c>
      <c r="S206" s="3">
        <v>45489</v>
      </c>
    </row>
    <row r="207" spans="1:19" x14ac:dyDescent="0.25">
      <c r="A207">
        <v>35</v>
      </c>
      <c r="B207">
        <v>211818</v>
      </c>
      <c r="C207" s="5" t="s">
        <v>19</v>
      </c>
      <c r="D207" s="3">
        <v>42553</v>
      </c>
      <c r="E207" s="5" t="s">
        <v>356</v>
      </c>
      <c r="F207">
        <v>1099</v>
      </c>
      <c r="G207">
        <v>1</v>
      </c>
      <c r="H207">
        <v>1099</v>
      </c>
      <c r="I207">
        <v>100147947</v>
      </c>
      <c r="J207" s="5" t="s">
        <v>51</v>
      </c>
      <c r="K207">
        <v>0</v>
      </c>
      <c r="L207" s="5" t="s">
        <v>22</v>
      </c>
      <c r="M207" s="3">
        <v>42553</v>
      </c>
      <c r="N207" s="5" t="s">
        <v>23</v>
      </c>
      <c r="O207">
        <v>1099</v>
      </c>
      <c r="P207">
        <v>2016</v>
      </c>
      <c r="Q207">
        <v>7</v>
      </c>
      <c r="R207" s="3">
        <v>42552</v>
      </c>
      <c r="S207" s="3">
        <v>45489</v>
      </c>
    </row>
    <row r="208" spans="1:19" x14ac:dyDescent="0.25">
      <c r="A208">
        <v>806</v>
      </c>
      <c r="B208">
        <v>216231</v>
      </c>
      <c r="C208" s="5" t="s">
        <v>19</v>
      </c>
      <c r="D208" s="3">
        <v>42570</v>
      </c>
      <c r="E208" s="5" t="s">
        <v>356</v>
      </c>
      <c r="F208">
        <v>1099</v>
      </c>
      <c r="G208">
        <v>1</v>
      </c>
      <c r="H208">
        <v>1099</v>
      </c>
      <c r="I208">
        <v>100151049</v>
      </c>
      <c r="J208" s="5" t="s">
        <v>51</v>
      </c>
      <c r="K208">
        <v>0</v>
      </c>
      <c r="L208" s="5" t="s">
        <v>22</v>
      </c>
      <c r="M208" s="3">
        <v>42570</v>
      </c>
      <c r="N208" s="5" t="s">
        <v>23</v>
      </c>
      <c r="O208">
        <v>1099</v>
      </c>
      <c r="P208">
        <v>2016</v>
      </c>
      <c r="Q208">
        <v>7</v>
      </c>
      <c r="R208" s="3">
        <v>42552</v>
      </c>
      <c r="S208" s="3">
        <v>45489</v>
      </c>
    </row>
    <row r="209" spans="1:19" x14ac:dyDescent="0.25">
      <c r="A209">
        <v>1129</v>
      </c>
      <c r="B209">
        <v>214762</v>
      </c>
      <c r="C209" s="5" t="s">
        <v>19</v>
      </c>
      <c r="D209" s="3">
        <v>42565</v>
      </c>
      <c r="E209" s="5" t="s">
        <v>356</v>
      </c>
      <c r="F209">
        <v>1099</v>
      </c>
      <c r="G209">
        <v>1</v>
      </c>
      <c r="H209">
        <v>1099</v>
      </c>
      <c r="I209">
        <v>100149946</v>
      </c>
      <c r="J209" s="5" t="s">
        <v>51</v>
      </c>
      <c r="K209">
        <v>0</v>
      </c>
      <c r="L209" s="5" t="s">
        <v>22</v>
      </c>
      <c r="M209" s="3">
        <v>42565</v>
      </c>
      <c r="N209" s="5" t="s">
        <v>23</v>
      </c>
      <c r="O209">
        <v>1099</v>
      </c>
      <c r="P209">
        <v>2016</v>
      </c>
      <c r="Q209">
        <v>7</v>
      </c>
      <c r="R209" s="3">
        <v>42552</v>
      </c>
      <c r="S209" s="3">
        <v>45489</v>
      </c>
    </row>
    <row r="210" spans="1:19" x14ac:dyDescent="0.25">
      <c r="A210">
        <v>1251</v>
      </c>
      <c r="B210">
        <v>215254</v>
      </c>
      <c r="C210" s="5" t="s">
        <v>19</v>
      </c>
      <c r="D210" s="3">
        <v>42566</v>
      </c>
      <c r="E210" s="5" t="s">
        <v>356</v>
      </c>
      <c r="F210">
        <v>1099</v>
      </c>
      <c r="G210">
        <v>1</v>
      </c>
      <c r="H210">
        <v>1099</v>
      </c>
      <c r="I210">
        <v>100150311</v>
      </c>
      <c r="J210" s="5" t="s">
        <v>51</v>
      </c>
      <c r="K210">
        <v>0</v>
      </c>
      <c r="L210" s="5" t="s">
        <v>22</v>
      </c>
      <c r="M210" s="3">
        <v>42566</v>
      </c>
      <c r="N210" s="5" t="s">
        <v>23</v>
      </c>
      <c r="O210">
        <v>1099</v>
      </c>
      <c r="P210">
        <v>2016</v>
      </c>
      <c r="Q210">
        <v>7</v>
      </c>
      <c r="R210" s="3">
        <v>42552</v>
      </c>
      <c r="S210" s="3">
        <v>45489</v>
      </c>
    </row>
    <row r="211" spans="1:19" x14ac:dyDescent="0.25">
      <c r="A211">
        <v>35</v>
      </c>
      <c r="B211">
        <v>216601</v>
      </c>
      <c r="C211" s="5" t="s">
        <v>19</v>
      </c>
      <c r="D211" s="3">
        <v>42571</v>
      </c>
      <c r="E211" s="5" t="s">
        <v>356</v>
      </c>
      <c r="F211">
        <v>1099</v>
      </c>
      <c r="G211">
        <v>1</v>
      </c>
      <c r="H211">
        <v>1099</v>
      </c>
      <c r="I211">
        <v>100151326</v>
      </c>
      <c r="J211" s="5" t="s">
        <v>51</v>
      </c>
      <c r="K211">
        <v>0</v>
      </c>
      <c r="L211" s="5" t="s">
        <v>22</v>
      </c>
      <c r="M211" s="3">
        <v>42571</v>
      </c>
      <c r="N211" s="5" t="s">
        <v>23</v>
      </c>
      <c r="O211">
        <v>1099</v>
      </c>
      <c r="P211">
        <v>2016</v>
      </c>
      <c r="Q211">
        <v>7</v>
      </c>
      <c r="R211" s="3">
        <v>42552</v>
      </c>
      <c r="S211" s="3">
        <v>45489</v>
      </c>
    </row>
    <row r="212" spans="1:19" x14ac:dyDescent="0.25">
      <c r="A212">
        <v>43</v>
      </c>
      <c r="B212">
        <v>211707</v>
      </c>
      <c r="C212" s="5" t="s">
        <v>19</v>
      </c>
      <c r="D212" s="3">
        <v>42552</v>
      </c>
      <c r="E212" s="5" t="s">
        <v>30</v>
      </c>
      <c r="F212">
        <v>360</v>
      </c>
      <c r="G212">
        <v>3</v>
      </c>
      <c r="H212">
        <v>1080</v>
      </c>
      <c r="I212">
        <v>100147869</v>
      </c>
      <c r="J212" s="5" t="s">
        <v>27</v>
      </c>
      <c r="K212">
        <v>0</v>
      </c>
      <c r="L212" s="5" t="s">
        <v>22</v>
      </c>
      <c r="M212" s="3">
        <v>42552</v>
      </c>
      <c r="N212" s="5" t="s">
        <v>23</v>
      </c>
      <c r="O212">
        <v>1080</v>
      </c>
      <c r="P212">
        <v>2016</v>
      </c>
      <c r="Q212">
        <v>7</v>
      </c>
      <c r="R212" s="3">
        <v>42552</v>
      </c>
      <c r="S212" s="3">
        <v>45489</v>
      </c>
    </row>
    <row r="213" spans="1:19" x14ac:dyDescent="0.25">
      <c r="A213">
        <v>1358</v>
      </c>
      <c r="B213">
        <v>215620</v>
      </c>
      <c r="C213" s="5" t="s">
        <v>19</v>
      </c>
      <c r="D213" s="3">
        <v>42568</v>
      </c>
      <c r="E213" s="5" t="s">
        <v>1480</v>
      </c>
      <c r="F213">
        <v>1080</v>
      </c>
      <c r="G213">
        <v>1</v>
      </c>
      <c r="H213">
        <v>1080</v>
      </c>
      <c r="I213">
        <v>100150584</v>
      </c>
      <c r="J213" s="5" t="s">
        <v>59</v>
      </c>
      <c r="K213">
        <v>0</v>
      </c>
      <c r="L213" s="5" t="s">
        <v>22</v>
      </c>
      <c r="M213" s="3">
        <v>42568</v>
      </c>
      <c r="N213" s="5" t="s">
        <v>23</v>
      </c>
      <c r="O213">
        <v>1080</v>
      </c>
      <c r="P213">
        <v>2016</v>
      </c>
      <c r="Q213">
        <v>7</v>
      </c>
      <c r="R213" s="3">
        <v>42552</v>
      </c>
      <c r="S213" s="3">
        <v>45489</v>
      </c>
    </row>
    <row r="214" spans="1:19" x14ac:dyDescent="0.25">
      <c r="A214">
        <v>220</v>
      </c>
      <c r="B214">
        <v>215686</v>
      </c>
      <c r="C214" s="5" t="s">
        <v>19</v>
      </c>
      <c r="D214" s="3">
        <v>42569</v>
      </c>
      <c r="E214" s="5" t="s">
        <v>30</v>
      </c>
      <c r="F214">
        <v>360</v>
      </c>
      <c r="G214">
        <v>3</v>
      </c>
      <c r="H214">
        <v>1080</v>
      </c>
      <c r="I214">
        <v>100150623</v>
      </c>
      <c r="J214" s="5" t="s">
        <v>27</v>
      </c>
      <c r="K214">
        <v>0</v>
      </c>
      <c r="L214" s="5" t="s">
        <v>22</v>
      </c>
      <c r="M214" s="3">
        <v>42569</v>
      </c>
      <c r="N214" s="5" t="s">
        <v>23</v>
      </c>
      <c r="O214">
        <v>1080</v>
      </c>
      <c r="P214">
        <v>2016</v>
      </c>
      <c r="Q214">
        <v>7</v>
      </c>
      <c r="R214" s="3">
        <v>42552</v>
      </c>
      <c r="S214" s="3">
        <v>45489</v>
      </c>
    </row>
    <row r="215" spans="1:19" x14ac:dyDescent="0.25">
      <c r="A215">
        <v>806</v>
      </c>
      <c r="B215">
        <v>216620</v>
      </c>
      <c r="C215" s="5" t="s">
        <v>19</v>
      </c>
      <c r="D215" s="3">
        <v>42571</v>
      </c>
      <c r="E215" s="5" t="s">
        <v>30</v>
      </c>
      <c r="F215">
        <v>360</v>
      </c>
      <c r="G215">
        <v>1</v>
      </c>
      <c r="H215">
        <v>1060</v>
      </c>
      <c r="I215">
        <v>100151343</v>
      </c>
      <c r="J215" s="5" t="s">
        <v>27</v>
      </c>
      <c r="K215">
        <v>0</v>
      </c>
      <c r="L215" s="5" t="s">
        <v>22</v>
      </c>
      <c r="M215" s="3">
        <v>42571</v>
      </c>
      <c r="N215" s="5" t="s">
        <v>23</v>
      </c>
      <c r="O215">
        <v>360</v>
      </c>
      <c r="P215">
        <v>2016</v>
      </c>
      <c r="Q215">
        <v>7</v>
      </c>
      <c r="R215" s="3">
        <v>42552</v>
      </c>
      <c r="S215" s="3">
        <v>45489</v>
      </c>
    </row>
    <row r="216" spans="1:19" x14ac:dyDescent="0.25">
      <c r="A216">
        <v>806</v>
      </c>
      <c r="B216">
        <v>216618</v>
      </c>
      <c r="C216" s="5" t="s">
        <v>19</v>
      </c>
      <c r="D216" s="3">
        <v>42571</v>
      </c>
      <c r="E216" s="5" t="s">
        <v>1666</v>
      </c>
      <c r="F216">
        <v>700</v>
      </c>
      <c r="G216">
        <v>1</v>
      </c>
      <c r="H216">
        <v>1060</v>
      </c>
      <c r="I216">
        <v>100151343</v>
      </c>
      <c r="J216" s="5" t="s">
        <v>51</v>
      </c>
      <c r="K216">
        <v>0</v>
      </c>
      <c r="L216" s="5" t="s">
        <v>22</v>
      </c>
      <c r="M216" s="3">
        <v>42571</v>
      </c>
      <c r="N216" s="5" t="s">
        <v>23</v>
      </c>
      <c r="O216">
        <v>700</v>
      </c>
      <c r="P216">
        <v>2016</v>
      </c>
      <c r="Q216">
        <v>7</v>
      </c>
      <c r="R216" s="3">
        <v>42552</v>
      </c>
      <c r="S216" s="3">
        <v>45489</v>
      </c>
    </row>
    <row r="217" spans="1:19" x14ac:dyDescent="0.25">
      <c r="A217">
        <v>767</v>
      </c>
      <c r="B217">
        <v>215101</v>
      </c>
      <c r="C217" s="5" t="s">
        <v>19</v>
      </c>
      <c r="D217" s="3">
        <v>42566</v>
      </c>
      <c r="E217" s="5" t="s">
        <v>1355</v>
      </c>
      <c r="F217">
        <v>1050</v>
      </c>
      <c r="G217">
        <v>1</v>
      </c>
      <c r="H217">
        <v>1050</v>
      </c>
      <c r="I217">
        <v>100150179</v>
      </c>
      <c r="J217" s="5" t="s">
        <v>27</v>
      </c>
      <c r="K217">
        <v>0</v>
      </c>
      <c r="L217" s="5" t="s">
        <v>22</v>
      </c>
      <c r="M217" s="3">
        <v>42566</v>
      </c>
      <c r="N217" s="5" t="s">
        <v>23</v>
      </c>
      <c r="O217">
        <v>1050</v>
      </c>
      <c r="P217">
        <v>2016</v>
      </c>
      <c r="Q217">
        <v>7</v>
      </c>
      <c r="R217" s="3">
        <v>42552</v>
      </c>
      <c r="S217" s="3">
        <v>45489</v>
      </c>
    </row>
    <row r="218" spans="1:19" x14ac:dyDescent="0.25">
      <c r="A218">
        <v>71</v>
      </c>
      <c r="B218">
        <v>211572</v>
      </c>
      <c r="C218" s="5" t="s">
        <v>19</v>
      </c>
      <c r="D218" s="3">
        <v>42552</v>
      </c>
      <c r="E218" s="5" t="s">
        <v>232</v>
      </c>
      <c r="F218">
        <v>199</v>
      </c>
      <c r="G218">
        <v>1</v>
      </c>
      <c r="H218">
        <v>1049</v>
      </c>
      <c r="I218">
        <v>100147773</v>
      </c>
      <c r="J218" s="5" t="s">
        <v>51</v>
      </c>
      <c r="K218">
        <v>0</v>
      </c>
      <c r="L218" s="5" t="s">
        <v>22</v>
      </c>
      <c r="M218" s="3">
        <v>42552</v>
      </c>
      <c r="N218" s="5" t="s">
        <v>23</v>
      </c>
      <c r="O218">
        <v>199</v>
      </c>
      <c r="P218">
        <v>2016</v>
      </c>
      <c r="Q218">
        <v>7</v>
      </c>
      <c r="R218" s="3">
        <v>42552</v>
      </c>
      <c r="S218" s="3">
        <v>45489</v>
      </c>
    </row>
    <row r="219" spans="1:19" x14ac:dyDescent="0.25">
      <c r="A219">
        <v>71</v>
      </c>
      <c r="B219">
        <v>211570</v>
      </c>
      <c r="C219" s="5" t="s">
        <v>19</v>
      </c>
      <c r="D219" s="3">
        <v>42552</v>
      </c>
      <c r="E219" s="5" t="s">
        <v>231</v>
      </c>
      <c r="F219">
        <v>500</v>
      </c>
      <c r="G219">
        <v>1</v>
      </c>
      <c r="H219">
        <v>1049</v>
      </c>
      <c r="I219">
        <v>100147773</v>
      </c>
      <c r="J219" s="5" t="s">
        <v>51</v>
      </c>
      <c r="K219">
        <v>0</v>
      </c>
      <c r="L219" s="5" t="s">
        <v>22</v>
      </c>
      <c r="M219" s="3">
        <v>42552</v>
      </c>
      <c r="N219" s="5" t="s">
        <v>23</v>
      </c>
      <c r="O219">
        <v>500</v>
      </c>
      <c r="P219">
        <v>2016</v>
      </c>
      <c r="Q219">
        <v>7</v>
      </c>
      <c r="R219" s="3">
        <v>42552</v>
      </c>
      <c r="S219" s="3">
        <v>45489</v>
      </c>
    </row>
    <row r="220" spans="1:19" x14ac:dyDescent="0.25">
      <c r="A220">
        <v>1581</v>
      </c>
      <c r="B220">
        <v>216749</v>
      </c>
      <c r="C220" s="5" t="s">
        <v>19</v>
      </c>
      <c r="D220" s="3">
        <v>42571</v>
      </c>
      <c r="E220" s="5" t="s">
        <v>289</v>
      </c>
      <c r="F220">
        <v>250</v>
      </c>
      <c r="G220">
        <v>1</v>
      </c>
      <c r="H220">
        <v>1040</v>
      </c>
      <c r="I220">
        <v>100151438</v>
      </c>
      <c r="J220" s="5" t="s">
        <v>27</v>
      </c>
      <c r="K220">
        <v>0</v>
      </c>
      <c r="L220" s="5" t="s">
        <v>22</v>
      </c>
      <c r="M220" s="3">
        <v>42571</v>
      </c>
      <c r="N220" s="5" t="s">
        <v>23</v>
      </c>
      <c r="O220">
        <v>250</v>
      </c>
      <c r="P220">
        <v>2016</v>
      </c>
      <c r="Q220">
        <v>7</v>
      </c>
      <c r="R220" s="3">
        <v>42552</v>
      </c>
      <c r="S220" s="3">
        <v>45489</v>
      </c>
    </row>
    <row r="221" spans="1:19" x14ac:dyDescent="0.25">
      <c r="A221">
        <v>825</v>
      </c>
      <c r="B221">
        <v>215491</v>
      </c>
      <c r="C221" s="5" t="s">
        <v>19</v>
      </c>
      <c r="D221" s="3">
        <v>42567</v>
      </c>
      <c r="E221" s="5" t="s">
        <v>1032</v>
      </c>
      <c r="F221">
        <v>690</v>
      </c>
      <c r="G221">
        <v>1</v>
      </c>
      <c r="H221">
        <v>1040</v>
      </c>
      <c r="I221">
        <v>100150493</v>
      </c>
      <c r="J221" s="5" t="s">
        <v>27</v>
      </c>
      <c r="K221">
        <v>0</v>
      </c>
      <c r="L221" s="5" t="s">
        <v>22</v>
      </c>
      <c r="M221" s="3">
        <v>42567</v>
      </c>
      <c r="N221" s="5" t="s">
        <v>23</v>
      </c>
      <c r="O221">
        <v>690</v>
      </c>
      <c r="P221">
        <v>2016</v>
      </c>
      <c r="Q221">
        <v>7</v>
      </c>
      <c r="R221" s="3">
        <v>42552</v>
      </c>
      <c r="S221" s="3">
        <v>45489</v>
      </c>
    </row>
    <row r="222" spans="1:19" x14ac:dyDescent="0.25">
      <c r="A222">
        <v>1581</v>
      </c>
      <c r="B222">
        <v>216748</v>
      </c>
      <c r="C222" s="5" t="s">
        <v>19</v>
      </c>
      <c r="D222" s="3">
        <v>42571</v>
      </c>
      <c r="E222" s="5" t="s">
        <v>54</v>
      </c>
      <c r="F222">
        <v>490</v>
      </c>
      <c r="G222">
        <v>1</v>
      </c>
      <c r="H222">
        <v>1040</v>
      </c>
      <c r="I222">
        <v>100151438</v>
      </c>
      <c r="J222" s="5" t="s">
        <v>27</v>
      </c>
      <c r="K222">
        <v>0</v>
      </c>
      <c r="L222" s="5" t="s">
        <v>22</v>
      </c>
      <c r="M222" s="3">
        <v>42571</v>
      </c>
      <c r="N222" s="5" t="s">
        <v>23</v>
      </c>
      <c r="O222">
        <v>490</v>
      </c>
      <c r="P222">
        <v>2016</v>
      </c>
      <c r="Q222">
        <v>7</v>
      </c>
      <c r="R222" s="3">
        <v>42552</v>
      </c>
      <c r="S222" s="3">
        <v>45489</v>
      </c>
    </row>
    <row r="223" spans="1:19" x14ac:dyDescent="0.25">
      <c r="A223">
        <v>1581</v>
      </c>
      <c r="B223">
        <v>216747</v>
      </c>
      <c r="C223" s="5" t="s">
        <v>19</v>
      </c>
      <c r="D223" s="3">
        <v>42571</v>
      </c>
      <c r="E223" s="5" t="s">
        <v>95</v>
      </c>
      <c r="F223">
        <v>300</v>
      </c>
      <c r="G223">
        <v>1</v>
      </c>
      <c r="H223">
        <v>1040</v>
      </c>
      <c r="I223">
        <v>100151438</v>
      </c>
      <c r="J223" s="5" t="s">
        <v>27</v>
      </c>
      <c r="K223">
        <v>0</v>
      </c>
      <c r="L223" s="5" t="s">
        <v>22</v>
      </c>
      <c r="M223" s="3">
        <v>42571</v>
      </c>
      <c r="N223" s="5" t="s">
        <v>23</v>
      </c>
      <c r="O223">
        <v>300</v>
      </c>
      <c r="P223">
        <v>2016</v>
      </c>
      <c r="Q223">
        <v>7</v>
      </c>
      <c r="R223" s="3">
        <v>42552</v>
      </c>
      <c r="S223" s="3">
        <v>45489</v>
      </c>
    </row>
    <row r="224" spans="1:19" x14ac:dyDescent="0.25">
      <c r="A224">
        <v>825</v>
      </c>
      <c r="B224">
        <v>215492</v>
      </c>
      <c r="C224" s="5" t="s">
        <v>19</v>
      </c>
      <c r="D224" s="3">
        <v>42567</v>
      </c>
      <c r="E224" s="5" t="s">
        <v>514</v>
      </c>
      <c r="F224">
        <v>350</v>
      </c>
      <c r="G224">
        <v>1</v>
      </c>
      <c r="H224">
        <v>1040</v>
      </c>
      <c r="I224">
        <v>100150493</v>
      </c>
      <c r="J224" s="5" t="s">
        <v>27</v>
      </c>
      <c r="K224">
        <v>0</v>
      </c>
      <c r="L224" s="5" t="s">
        <v>22</v>
      </c>
      <c r="M224" s="3">
        <v>42567</v>
      </c>
      <c r="N224" s="5" t="s">
        <v>23</v>
      </c>
      <c r="O224">
        <v>350</v>
      </c>
      <c r="P224">
        <v>2016</v>
      </c>
      <c r="Q224">
        <v>7</v>
      </c>
      <c r="R224" s="3">
        <v>42552</v>
      </c>
      <c r="S224" s="3">
        <v>45489</v>
      </c>
    </row>
    <row r="225" spans="1:19" x14ac:dyDescent="0.25">
      <c r="A225">
        <v>466</v>
      </c>
      <c r="B225">
        <v>212494</v>
      </c>
      <c r="C225" s="5" t="s">
        <v>19</v>
      </c>
      <c r="D225" s="3">
        <v>42555</v>
      </c>
      <c r="E225" s="5" t="s">
        <v>591</v>
      </c>
      <c r="F225">
        <v>512</v>
      </c>
      <c r="G225">
        <v>2</v>
      </c>
      <c r="H225">
        <v>1024</v>
      </c>
      <c r="I225">
        <v>100148345</v>
      </c>
      <c r="J225" s="5" t="s">
        <v>51</v>
      </c>
      <c r="K225">
        <v>0</v>
      </c>
      <c r="L225" s="5" t="s">
        <v>22</v>
      </c>
      <c r="M225" s="3">
        <v>42555</v>
      </c>
      <c r="N225" s="5" t="s">
        <v>23</v>
      </c>
      <c r="O225">
        <v>1024</v>
      </c>
      <c r="P225">
        <v>2016</v>
      </c>
      <c r="Q225">
        <v>7</v>
      </c>
      <c r="R225" s="3">
        <v>42552</v>
      </c>
      <c r="S225" s="3">
        <v>45489</v>
      </c>
    </row>
    <row r="226" spans="1:19" x14ac:dyDescent="0.25">
      <c r="A226">
        <v>91</v>
      </c>
      <c r="B226">
        <v>211447</v>
      </c>
      <c r="C226" s="5" t="s">
        <v>19</v>
      </c>
      <c r="D226" s="3">
        <v>42552</v>
      </c>
      <c r="E226" s="5" t="s">
        <v>187</v>
      </c>
      <c r="F226">
        <v>903</v>
      </c>
      <c r="G226">
        <v>1</v>
      </c>
      <c r="H226">
        <v>1013</v>
      </c>
      <c r="I226">
        <v>100147663</v>
      </c>
      <c r="J226" s="5" t="s">
        <v>59</v>
      </c>
      <c r="K226">
        <v>0</v>
      </c>
      <c r="L226" s="5" t="s">
        <v>22</v>
      </c>
      <c r="M226" s="3">
        <v>42552</v>
      </c>
      <c r="N226" s="5" t="s">
        <v>23</v>
      </c>
      <c r="O226">
        <v>903</v>
      </c>
      <c r="P226">
        <v>2016</v>
      </c>
      <c r="Q226">
        <v>7</v>
      </c>
      <c r="R226" s="3">
        <v>42552</v>
      </c>
      <c r="S226" s="3">
        <v>45489</v>
      </c>
    </row>
    <row r="227" spans="1:19" x14ac:dyDescent="0.25">
      <c r="A227">
        <v>1283</v>
      </c>
      <c r="B227">
        <v>215405</v>
      </c>
      <c r="C227" s="5" t="s">
        <v>19</v>
      </c>
      <c r="D227" s="3">
        <v>42567</v>
      </c>
      <c r="E227" s="5" t="s">
        <v>1422</v>
      </c>
      <c r="F227">
        <v>1000</v>
      </c>
      <c r="G227">
        <v>1</v>
      </c>
      <c r="H227">
        <v>1000</v>
      </c>
      <c r="I227">
        <v>100150425</v>
      </c>
      <c r="J227" s="5" t="s">
        <v>27</v>
      </c>
      <c r="K227">
        <v>0</v>
      </c>
      <c r="L227" s="5" t="s">
        <v>22</v>
      </c>
      <c r="M227" s="3">
        <v>42567</v>
      </c>
      <c r="N227" s="5" t="s">
        <v>23</v>
      </c>
      <c r="O227">
        <v>1000</v>
      </c>
      <c r="P227">
        <v>2016</v>
      </c>
      <c r="Q227">
        <v>7</v>
      </c>
      <c r="R227" s="3">
        <v>42552</v>
      </c>
      <c r="S227" s="3">
        <v>45489</v>
      </c>
    </row>
    <row r="228" spans="1:19" x14ac:dyDescent="0.25">
      <c r="A228">
        <v>80</v>
      </c>
      <c r="B228">
        <v>211405</v>
      </c>
      <c r="C228" s="5" t="s">
        <v>19</v>
      </c>
      <c r="D228" s="3">
        <v>42552</v>
      </c>
      <c r="E228" s="5" t="s">
        <v>162</v>
      </c>
      <c r="F228">
        <v>1200</v>
      </c>
      <c r="G228">
        <v>1</v>
      </c>
      <c r="H228">
        <v>1000</v>
      </c>
      <c r="I228">
        <v>100147637</v>
      </c>
      <c r="J228" s="5" t="s">
        <v>51</v>
      </c>
      <c r="K228">
        <v>200</v>
      </c>
      <c r="L228" s="5" t="s">
        <v>22</v>
      </c>
      <c r="M228" s="3">
        <v>42552</v>
      </c>
      <c r="N228" s="5" t="s">
        <v>23</v>
      </c>
      <c r="O228">
        <v>1200</v>
      </c>
      <c r="P228">
        <v>2016</v>
      </c>
      <c r="Q228">
        <v>7</v>
      </c>
      <c r="R228" s="3">
        <v>42552</v>
      </c>
      <c r="S228" s="3">
        <v>45489</v>
      </c>
    </row>
    <row r="229" spans="1:19" x14ac:dyDescent="0.25">
      <c r="A229">
        <v>236</v>
      </c>
      <c r="B229">
        <v>216754</v>
      </c>
      <c r="C229" s="5" t="s">
        <v>19</v>
      </c>
      <c r="D229" s="3">
        <v>42571</v>
      </c>
      <c r="E229" s="5" t="s">
        <v>1696</v>
      </c>
      <c r="F229">
        <v>1000</v>
      </c>
      <c r="G229">
        <v>1</v>
      </c>
      <c r="H229">
        <v>1000</v>
      </c>
      <c r="I229">
        <v>100151442</v>
      </c>
      <c r="J229" s="5" t="s">
        <v>27</v>
      </c>
      <c r="K229">
        <v>0</v>
      </c>
      <c r="L229" s="5" t="s">
        <v>22</v>
      </c>
      <c r="M229" s="3">
        <v>42571</v>
      </c>
      <c r="N229" s="5" t="s">
        <v>23</v>
      </c>
      <c r="O229">
        <v>1000</v>
      </c>
      <c r="P229">
        <v>2016</v>
      </c>
      <c r="Q229">
        <v>7</v>
      </c>
      <c r="R229" s="3">
        <v>42552</v>
      </c>
      <c r="S229" s="3">
        <v>45489</v>
      </c>
    </row>
    <row r="230" spans="1:19" x14ac:dyDescent="0.25">
      <c r="A230">
        <v>806</v>
      </c>
      <c r="B230">
        <v>215787</v>
      </c>
      <c r="C230" s="5" t="s">
        <v>19</v>
      </c>
      <c r="D230" s="3">
        <v>42569</v>
      </c>
      <c r="E230" s="5" t="s">
        <v>244</v>
      </c>
      <c r="F230">
        <v>640</v>
      </c>
      <c r="G230">
        <v>1</v>
      </c>
      <c r="H230">
        <v>1000</v>
      </c>
      <c r="I230">
        <v>100150702</v>
      </c>
      <c r="J230" s="5" t="s">
        <v>27</v>
      </c>
      <c r="K230">
        <v>0</v>
      </c>
      <c r="L230" s="5" t="s">
        <v>22</v>
      </c>
      <c r="M230" s="3">
        <v>42569</v>
      </c>
      <c r="N230" s="5" t="s">
        <v>23</v>
      </c>
      <c r="O230">
        <v>640</v>
      </c>
      <c r="P230">
        <v>2016</v>
      </c>
      <c r="Q230">
        <v>7</v>
      </c>
      <c r="R230" s="3">
        <v>42552</v>
      </c>
      <c r="S230" s="3">
        <v>45489</v>
      </c>
    </row>
    <row r="231" spans="1:19" x14ac:dyDescent="0.25">
      <c r="A231">
        <v>806</v>
      </c>
      <c r="B231">
        <v>215786</v>
      </c>
      <c r="C231" s="5" t="s">
        <v>19</v>
      </c>
      <c r="D231" s="3">
        <v>42569</v>
      </c>
      <c r="E231" s="5" t="s">
        <v>30</v>
      </c>
      <c r="F231">
        <v>360</v>
      </c>
      <c r="G231">
        <v>1</v>
      </c>
      <c r="H231">
        <v>1000</v>
      </c>
      <c r="I231">
        <v>100150702</v>
      </c>
      <c r="J231" s="5" t="s">
        <v>27</v>
      </c>
      <c r="K231">
        <v>0</v>
      </c>
      <c r="L231" s="5" t="s">
        <v>22</v>
      </c>
      <c r="M231" s="3">
        <v>42569</v>
      </c>
      <c r="N231" s="5" t="s">
        <v>23</v>
      </c>
      <c r="O231">
        <v>360</v>
      </c>
      <c r="P231">
        <v>2016</v>
      </c>
      <c r="Q231">
        <v>7</v>
      </c>
      <c r="R231" s="3">
        <v>42552</v>
      </c>
      <c r="S231" s="3">
        <v>45489</v>
      </c>
    </row>
    <row r="232" spans="1:19" x14ac:dyDescent="0.25">
      <c r="A232">
        <v>59</v>
      </c>
      <c r="B232">
        <v>216189</v>
      </c>
      <c r="C232" s="5" t="s">
        <v>19</v>
      </c>
      <c r="D232" s="3">
        <v>42570</v>
      </c>
      <c r="E232" s="5" t="s">
        <v>48</v>
      </c>
      <c r="F232">
        <v>320</v>
      </c>
      <c r="G232">
        <v>2</v>
      </c>
      <c r="H232">
        <v>1000</v>
      </c>
      <c r="I232">
        <v>100151018</v>
      </c>
      <c r="J232" s="5" t="s">
        <v>27</v>
      </c>
      <c r="K232">
        <v>0</v>
      </c>
      <c r="L232" s="5" t="s">
        <v>22</v>
      </c>
      <c r="M232" s="3">
        <v>42570</v>
      </c>
      <c r="N232" s="5" t="s">
        <v>23</v>
      </c>
      <c r="O232">
        <v>640</v>
      </c>
      <c r="P232">
        <v>2016</v>
      </c>
      <c r="Q232">
        <v>7</v>
      </c>
      <c r="R232" s="3">
        <v>42552</v>
      </c>
      <c r="S232" s="3">
        <v>45489</v>
      </c>
    </row>
    <row r="233" spans="1:19" x14ac:dyDescent="0.25">
      <c r="A233">
        <v>59</v>
      </c>
      <c r="B233">
        <v>216188</v>
      </c>
      <c r="C233" s="5" t="s">
        <v>19</v>
      </c>
      <c r="D233" s="3">
        <v>42570</v>
      </c>
      <c r="E233" s="5" t="s">
        <v>30</v>
      </c>
      <c r="F233">
        <v>360</v>
      </c>
      <c r="G233">
        <v>1</v>
      </c>
      <c r="H233">
        <v>1000</v>
      </c>
      <c r="I233">
        <v>100151018</v>
      </c>
      <c r="J233" s="5" t="s">
        <v>27</v>
      </c>
      <c r="K233">
        <v>0</v>
      </c>
      <c r="L233" s="5" t="s">
        <v>22</v>
      </c>
      <c r="M233" s="3">
        <v>42570</v>
      </c>
      <c r="N233" s="5" t="s">
        <v>23</v>
      </c>
      <c r="O233">
        <v>360</v>
      </c>
      <c r="P233">
        <v>2016</v>
      </c>
      <c r="Q233">
        <v>7</v>
      </c>
      <c r="R233" s="3">
        <v>42552</v>
      </c>
      <c r="S233" s="3">
        <v>45489</v>
      </c>
    </row>
    <row r="234" spans="1:19" x14ac:dyDescent="0.25">
      <c r="A234">
        <v>806</v>
      </c>
      <c r="B234">
        <v>216535</v>
      </c>
      <c r="C234" s="5" t="s">
        <v>19</v>
      </c>
      <c r="D234" s="3">
        <v>42571</v>
      </c>
      <c r="E234" s="5" t="s">
        <v>612</v>
      </c>
      <c r="F234">
        <v>999</v>
      </c>
      <c r="G234">
        <v>1</v>
      </c>
      <c r="H234">
        <v>999</v>
      </c>
      <c r="I234">
        <v>100151272</v>
      </c>
      <c r="J234" s="5" t="s">
        <v>51</v>
      </c>
      <c r="K234">
        <v>0</v>
      </c>
      <c r="L234" s="5" t="s">
        <v>22</v>
      </c>
      <c r="M234" s="3">
        <v>42571</v>
      </c>
      <c r="N234" s="5" t="s">
        <v>23</v>
      </c>
      <c r="O234">
        <v>999</v>
      </c>
      <c r="P234">
        <v>2016</v>
      </c>
      <c r="Q234">
        <v>7</v>
      </c>
      <c r="R234" s="3">
        <v>42552</v>
      </c>
      <c r="S234" s="3">
        <v>45489</v>
      </c>
    </row>
    <row r="235" spans="1:19" x14ac:dyDescent="0.25">
      <c r="A235">
        <v>35</v>
      </c>
      <c r="B235">
        <v>216584</v>
      </c>
      <c r="C235" s="5" t="s">
        <v>19</v>
      </c>
      <c r="D235" s="3">
        <v>42571</v>
      </c>
      <c r="E235" s="5" t="s">
        <v>293</v>
      </c>
      <c r="F235">
        <v>999</v>
      </c>
      <c r="G235">
        <v>1</v>
      </c>
      <c r="H235">
        <v>999</v>
      </c>
      <c r="I235">
        <v>100151311</v>
      </c>
      <c r="J235" s="5" t="s">
        <v>51</v>
      </c>
      <c r="K235">
        <v>0</v>
      </c>
      <c r="L235" s="5" t="s">
        <v>22</v>
      </c>
      <c r="M235" s="3">
        <v>42571</v>
      </c>
      <c r="N235" s="5" t="s">
        <v>23</v>
      </c>
      <c r="O235">
        <v>999</v>
      </c>
      <c r="P235">
        <v>2016</v>
      </c>
      <c r="Q235">
        <v>7</v>
      </c>
      <c r="R235" s="3">
        <v>42552</v>
      </c>
      <c r="S235" s="3">
        <v>45489</v>
      </c>
    </row>
    <row r="236" spans="1:19" x14ac:dyDescent="0.25">
      <c r="A236">
        <v>806</v>
      </c>
      <c r="B236">
        <v>214381</v>
      </c>
      <c r="C236" s="5" t="s">
        <v>19</v>
      </c>
      <c r="D236" s="3">
        <v>42565</v>
      </c>
      <c r="E236" s="5" t="s">
        <v>1061</v>
      </c>
      <c r="F236">
        <v>999</v>
      </c>
      <c r="G236">
        <v>1</v>
      </c>
      <c r="H236">
        <v>999</v>
      </c>
      <c r="I236">
        <v>100149603</v>
      </c>
      <c r="J236" s="5" t="s">
        <v>51</v>
      </c>
      <c r="K236">
        <v>0</v>
      </c>
      <c r="L236" s="5" t="s">
        <v>22</v>
      </c>
      <c r="M236" s="3">
        <v>42565</v>
      </c>
      <c r="N236" s="5" t="s">
        <v>23</v>
      </c>
      <c r="O236">
        <v>999</v>
      </c>
      <c r="P236">
        <v>2016</v>
      </c>
      <c r="Q236">
        <v>7</v>
      </c>
      <c r="R236" s="3">
        <v>42552</v>
      </c>
      <c r="S236" s="3">
        <v>45489</v>
      </c>
    </row>
    <row r="237" spans="1:19" x14ac:dyDescent="0.25">
      <c r="A237">
        <v>36</v>
      </c>
      <c r="B237">
        <v>212530</v>
      </c>
      <c r="C237" s="5" t="s">
        <v>19</v>
      </c>
      <c r="D237" s="3">
        <v>42555</v>
      </c>
      <c r="E237" s="5" t="s">
        <v>612</v>
      </c>
      <c r="F237">
        <v>999</v>
      </c>
      <c r="G237">
        <v>1</v>
      </c>
      <c r="H237">
        <v>999</v>
      </c>
      <c r="I237">
        <v>100148363</v>
      </c>
      <c r="J237" s="5" t="s">
        <v>51</v>
      </c>
      <c r="K237">
        <v>0</v>
      </c>
      <c r="L237" s="5" t="s">
        <v>22</v>
      </c>
      <c r="M237" s="3">
        <v>42555</v>
      </c>
      <c r="N237" s="5" t="s">
        <v>23</v>
      </c>
      <c r="O237">
        <v>999</v>
      </c>
      <c r="P237">
        <v>2016</v>
      </c>
      <c r="Q237">
        <v>7</v>
      </c>
      <c r="R237" s="3">
        <v>42552</v>
      </c>
      <c r="S237" s="3">
        <v>45489</v>
      </c>
    </row>
    <row r="238" spans="1:19" x14ac:dyDescent="0.25">
      <c r="A238">
        <v>220</v>
      </c>
      <c r="B238">
        <v>214938</v>
      </c>
      <c r="C238" s="5" t="s">
        <v>19</v>
      </c>
      <c r="D238" s="3">
        <v>42566</v>
      </c>
      <c r="E238" s="5" t="s">
        <v>612</v>
      </c>
      <c r="F238">
        <v>999</v>
      </c>
      <c r="G238">
        <v>1</v>
      </c>
      <c r="H238">
        <v>999</v>
      </c>
      <c r="I238">
        <v>100150064</v>
      </c>
      <c r="J238" s="5" t="s">
        <v>51</v>
      </c>
      <c r="K238">
        <v>0</v>
      </c>
      <c r="L238" s="5" t="s">
        <v>22</v>
      </c>
      <c r="M238" s="3">
        <v>42566</v>
      </c>
      <c r="N238" s="5" t="s">
        <v>23</v>
      </c>
      <c r="O238">
        <v>999</v>
      </c>
      <c r="P238">
        <v>2016</v>
      </c>
      <c r="Q238">
        <v>7</v>
      </c>
      <c r="R238" s="3">
        <v>42552</v>
      </c>
      <c r="S238" s="3">
        <v>45489</v>
      </c>
    </row>
    <row r="239" spans="1:19" x14ac:dyDescent="0.25">
      <c r="A239">
        <v>262</v>
      </c>
      <c r="B239">
        <v>213059</v>
      </c>
      <c r="C239" s="5" t="s">
        <v>19</v>
      </c>
      <c r="D239" s="3">
        <v>42560</v>
      </c>
      <c r="E239" s="5" t="s">
        <v>107</v>
      </c>
      <c r="F239">
        <v>999</v>
      </c>
      <c r="G239">
        <v>1</v>
      </c>
      <c r="H239">
        <v>999</v>
      </c>
      <c r="I239">
        <v>100148699</v>
      </c>
      <c r="J239" s="5" t="s">
        <v>51</v>
      </c>
      <c r="K239">
        <v>0</v>
      </c>
      <c r="L239" s="5" t="s">
        <v>22</v>
      </c>
      <c r="M239" s="3">
        <v>42560</v>
      </c>
      <c r="N239" s="5" t="s">
        <v>23</v>
      </c>
      <c r="O239">
        <v>999</v>
      </c>
      <c r="P239">
        <v>2016</v>
      </c>
      <c r="Q239">
        <v>7</v>
      </c>
      <c r="R239" s="3">
        <v>42552</v>
      </c>
      <c r="S239" s="3">
        <v>45489</v>
      </c>
    </row>
    <row r="240" spans="1:19" x14ac:dyDescent="0.25">
      <c r="A240">
        <v>806</v>
      </c>
      <c r="B240">
        <v>214562</v>
      </c>
      <c r="C240" s="5" t="s">
        <v>19</v>
      </c>
      <c r="D240" s="3">
        <v>42565</v>
      </c>
      <c r="E240" s="5" t="s">
        <v>102</v>
      </c>
      <c r="F240">
        <v>999</v>
      </c>
      <c r="G240">
        <v>1</v>
      </c>
      <c r="H240">
        <v>999</v>
      </c>
      <c r="I240">
        <v>100149760</v>
      </c>
      <c r="J240" s="5" t="s">
        <v>51</v>
      </c>
      <c r="K240">
        <v>0</v>
      </c>
      <c r="L240" s="5" t="s">
        <v>22</v>
      </c>
      <c r="M240" s="3">
        <v>42565</v>
      </c>
      <c r="N240" s="5" t="s">
        <v>23</v>
      </c>
      <c r="O240">
        <v>999</v>
      </c>
      <c r="P240">
        <v>2016</v>
      </c>
      <c r="Q240">
        <v>7</v>
      </c>
      <c r="R240" s="3">
        <v>42552</v>
      </c>
      <c r="S240" s="3">
        <v>45489</v>
      </c>
    </row>
    <row r="241" spans="1:19" x14ac:dyDescent="0.25">
      <c r="A241">
        <v>1160</v>
      </c>
      <c r="B241">
        <v>214853</v>
      </c>
      <c r="C241" s="5" t="s">
        <v>19</v>
      </c>
      <c r="D241" s="3">
        <v>42566</v>
      </c>
      <c r="E241" s="5" t="s">
        <v>1311</v>
      </c>
      <c r="F241">
        <v>999</v>
      </c>
      <c r="G241">
        <v>1</v>
      </c>
      <c r="H241">
        <v>999</v>
      </c>
      <c r="I241">
        <v>100150001</v>
      </c>
      <c r="J241" s="5" t="s">
        <v>51</v>
      </c>
      <c r="K241">
        <v>0</v>
      </c>
      <c r="L241" s="5" t="s">
        <v>22</v>
      </c>
      <c r="M241" s="3">
        <v>42566</v>
      </c>
      <c r="N241" s="5" t="s">
        <v>23</v>
      </c>
      <c r="O241">
        <v>999</v>
      </c>
      <c r="P241">
        <v>2016</v>
      </c>
      <c r="Q241">
        <v>7</v>
      </c>
      <c r="R241" s="3">
        <v>42552</v>
      </c>
      <c r="S241" s="3">
        <v>45489</v>
      </c>
    </row>
    <row r="242" spans="1:19" x14ac:dyDescent="0.25">
      <c r="A242">
        <v>676</v>
      </c>
      <c r="B242">
        <v>213034</v>
      </c>
      <c r="C242" s="5" t="s">
        <v>19</v>
      </c>
      <c r="D242" s="3">
        <v>42559</v>
      </c>
      <c r="E242" s="5" t="s">
        <v>804</v>
      </c>
      <c r="F242">
        <v>999</v>
      </c>
      <c r="G242">
        <v>1</v>
      </c>
      <c r="H242">
        <v>999</v>
      </c>
      <c r="I242">
        <v>100148680</v>
      </c>
      <c r="J242" s="5" t="s">
        <v>51</v>
      </c>
      <c r="K242">
        <v>0</v>
      </c>
      <c r="L242" s="5" t="s">
        <v>22</v>
      </c>
      <c r="M242" s="3">
        <v>42559</v>
      </c>
      <c r="N242" s="5" t="s">
        <v>23</v>
      </c>
      <c r="O242">
        <v>999</v>
      </c>
      <c r="P242">
        <v>2016</v>
      </c>
      <c r="Q242">
        <v>7</v>
      </c>
      <c r="R242" s="3">
        <v>42552</v>
      </c>
      <c r="S242" s="3">
        <v>45489</v>
      </c>
    </row>
    <row r="243" spans="1:19" x14ac:dyDescent="0.25">
      <c r="A243">
        <v>35</v>
      </c>
      <c r="B243">
        <v>216625</v>
      </c>
      <c r="C243" s="5" t="s">
        <v>19</v>
      </c>
      <c r="D243" s="3">
        <v>42571</v>
      </c>
      <c r="E243" s="5" t="s">
        <v>1311</v>
      </c>
      <c r="F243">
        <v>999</v>
      </c>
      <c r="G243">
        <v>1</v>
      </c>
      <c r="H243">
        <v>999</v>
      </c>
      <c r="I243">
        <v>100151348</v>
      </c>
      <c r="J243" s="5" t="s">
        <v>51</v>
      </c>
      <c r="K243">
        <v>0</v>
      </c>
      <c r="L243" s="5" t="s">
        <v>22</v>
      </c>
      <c r="M243" s="3">
        <v>42571</v>
      </c>
      <c r="N243" s="5" t="s">
        <v>23</v>
      </c>
      <c r="O243">
        <v>999</v>
      </c>
      <c r="P243">
        <v>2016</v>
      </c>
      <c r="Q243">
        <v>7</v>
      </c>
      <c r="R243" s="3">
        <v>42552</v>
      </c>
      <c r="S243" s="3">
        <v>45489</v>
      </c>
    </row>
    <row r="244" spans="1:19" x14ac:dyDescent="0.25">
      <c r="A244">
        <v>683</v>
      </c>
      <c r="B244">
        <v>213052</v>
      </c>
      <c r="C244" s="5" t="s">
        <v>19</v>
      </c>
      <c r="D244" s="3">
        <v>42560</v>
      </c>
      <c r="E244" s="5" t="s">
        <v>293</v>
      </c>
      <c r="F244">
        <v>999</v>
      </c>
      <c r="G244">
        <v>1</v>
      </c>
      <c r="H244">
        <v>999</v>
      </c>
      <c r="I244">
        <v>100148693</v>
      </c>
      <c r="J244" s="5" t="s">
        <v>51</v>
      </c>
      <c r="K244">
        <v>0</v>
      </c>
      <c r="L244" s="5" t="s">
        <v>22</v>
      </c>
      <c r="M244" s="3">
        <v>42560</v>
      </c>
      <c r="N244" s="5" t="s">
        <v>23</v>
      </c>
      <c r="O244">
        <v>999</v>
      </c>
      <c r="P244">
        <v>2016</v>
      </c>
      <c r="Q244">
        <v>7</v>
      </c>
      <c r="R244" s="3">
        <v>42552</v>
      </c>
      <c r="S244" s="3">
        <v>45489</v>
      </c>
    </row>
    <row r="245" spans="1:19" x14ac:dyDescent="0.25">
      <c r="A245">
        <v>806</v>
      </c>
      <c r="B245">
        <v>214420</v>
      </c>
      <c r="C245" s="5" t="s">
        <v>19</v>
      </c>
      <c r="D245" s="3">
        <v>42565</v>
      </c>
      <c r="E245" s="5" t="s">
        <v>102</v>
      </c>
      <c r="F245">
        <v>999</v>
      </c>
      <c r="G245">
        <v>1</v>
      </c>
      <c r="H245">
        <v>999</v>
      </c>
      <c r="I245">
        <v>100149637</v>
      </c>
      <c r="J245" s="5" t="s">
        <v>51</v>
      </c>
      <c r="K245">
        <v>0</v>
      </c>
      <c r="L245" s="5" t="s">
        <v>22</v>
      </c>
      <c r="M245" s="3">
        <v>42565</v>
      </c>
      <c r="N245" s="5" t="s">
        <v>23</v>
      </c>
      <c r="O245">
        <v>999</v>
      </c>
      <c r="P245">
        <v>2016</v>
      </c>
      <c r="Q245">
        <v>7</v>
      </c>
      <c r="R245" s="3">
        <v>42552</v>
      </c>
      <c r="S245" s="3">
        <v>45489</v>
      </c>
    </row>
    <row r="246" spans="1:19" x14ac:dyDescent="0.25">
      <c r="A246">
        <v>163</v>
      </c>
      <c r="B246">
        <v>216500</v>
      </c>
      <c r="C246" s="5" t="s">
        <v>19</v>
      </c>
      <c r="D246" s="3">
        <v>42571</v>
      </c>
      <c r="E246" s="5" t="s">
        <v>293</v>
      </c>
      <c r="F246">
        <v>999</v>
      </c>
      <c r="G246">
        <v>1</v>
      </c>
      <c r="H246">
        <v>999</v>
      </c>
      <c r="I246">
        <v>100151243</v>
      </c>
      <c r="J246" s="5" t="s">
        <v>51</v>
      </c>
      <c r="K246">
        <v>0</v>
      </c>
      <c r="L246" s="5" t="s">
        <v>22</v>
      </c>
      <c r="M246" s="3">
        <v>42571</v>
      </c>
      <c r="N246" s="5" t="s">
        <v>23</v>
      </c>
      <c r="O246">
        <v>999</v>
      </c>
      <c r="P246">
        <v>2016</v>
      </c>
      <c r="Q246">
        <v>7</v>
      </c>
      <c r="R246" s="3">
        <v>42552</v>
      </c>
      <c r="S246" s="3">
        <v>45489</v>
      </c>
    </row>
    <row r="247" spans="1:19" x14ac:dyDescent="0.25">
      <c r="A247">
        <v>114</v>
      </c>
      <c r="B247">
        <v>215030</v>
      </c>
      <c r="C247" s="5" t="s">
        <v>19</v>
      </c>
      <c r="D247" s="3">
        <v>42566</v>
      </c>
      <c r="E247" s="5" t="s">
        <v>800</v>
      </c>
      <c r="F247">
        <v>999</v>
      </c>
      <c r="G247">
        <v>1</v>
      </c>
      <c r="H247">
        <v>999</v>
      </c>
      <c r="I247">
        <v>100150143</v>
      </c>
      <c r="J247" s="5" t="s">
        <v>51</v>
      </c>
      <c r="K247">
        <v>0</v>
      </c>
      <c r="L247" s="5" t="s">
        <v>22</v>
      </c>
      <c r="M247" s="3">
        <v>42566</v>
      </c>
      <c r="N247" s="5" t="s">
        <v>23</v>
      </c>
      <c r="O247">
        <v>999</v>
      </c>
      <c r="P247">
        <v>2016</v>
      </c>
      <c r="Q247">
        <v>7</v>
      </c>
      <c r="R247" s="3">
        <v>42552</v>
      </c>
      <c r="S247" s="3">
        <v>45489</v>
      </c>
    </row>
    <row r="248" spans="1:19" x14ac:dyDescent="0.25">
      <c r="A248">
        <v>358</v>
      </c>
      <c r="B248">
        <v>212231</v>
      </c>
      <c r="C248" s="5" t="s">
        <v>19</v>
      </c>
      <c r="D248" s="3">
        <v>42554</v>
      </c>
      <c r="E248" s="5" t="s">
        <v>494</v>
      </c>
      <c r="F248">
        <v>999</v>
      </c>
      <c r="G248">
        <v>1</v>
      </c>
      <c r="H248">
        <v>999</v>
      </c>
      <c r="I248">
        <v>100148163</v>
      </c>
      <c r="J248" s="5" t="s">
        <v>51</v>
      </c>
      <c r="K248">
        <v>0</v>
      </c>
      <c r="L248" s="5" t="s">
        <v>201</v>
      </c>
      <c r="M248" s="3">
        <v>42554</v>
      </c>
      <c r="N248" s="5" t="s">
        <v>23</v>
      </c>
      <c r="O248">
        <v>999</v>
      </c>
      <c r="P248">
        <v>2016</v>
      </c>
      <c r="Q248">
        <v>7</v>
      </c>
      <c r="R248" s="3">
        <v>42552</v>
      </c>
      <c r="S248" s="3">
        <v>45489</v>
      </c>
    </row>
    <row r="249" spans="1:19" x14ac:dyDescent="0.25">
      <c r="A249">
        <v>806</v>
      </c>
      <c r="B249">
        <v>213832</v>
      </c>
      <c r="C249" s="5" t="s">
        <v>19</v>
      </c>
      <c r="D249" s="3">
        <v>42563</v>
      </c>
      <c r="E249" s="5" t="s">
        <v>1061</v>
      </c>
      <c r="F249">
        <v>999</v>
      </c>
      <c r="G249">
        <v>1</v>
      </c>
      <c r="H249">
        <v>999</v>
      </c>
      <c r="I249">
        <v>100149241</v>
      </c>
      <c r="J249" s="5" t="s">
        <v>51</v>
      </c>
      <c r="K249">
        <v>0</v>
      </c>
      <c r="L249" s="5" t="s">
        <v>22</v>
      </c>
      <c r="M249" s="3">
        <v>42563</v>
      </c>
      <c r="N249" s="5" t="s">
        <v>23</v>
      </c>
      <c r="O249">
        <v>999</v>
      </c>
      <c r="P249">
        <v>2016</v>
      </c>
      <c r="Q249">
        <v>7</v>
      </c>
      <c r="R249" s="3">
        <v>42552</v>
      </c>
      <c r="S249" s="3">
        <v>45489</v>
      </c>
    </row>
    <row r="250" spans="1:19" x14ac:dyDescent="0.25">
      <c r="A250">
        <v>806</v>
      </c>
      <c r="B250">
        <v>213813</v>
      </c>
      <c r="C250" s="5" t="s">
        <v>19</v>
      </c>
      <c r="D250" s="3">
        <v>42563</v>
      </c>
      <c r="E250" s="5" t="s">
        <v>612</v>
      </c>
      <c r="F250">
        <v>999</v>
      </c>
      <c r="G250">
        <v>1</v>
      </c>
      <c r="H250">
        <v>999</v>
      </c>
      <c r="I250">
        <v>100149224</v>
      </c>
      <c r="J250" s="5" t="s">
        <v>51</v>
      </c>
      <c r="K250">
        <v>0</v>
      </c>
      <c r="L250" s="5" t="s">
        <v>22</v>
      </c>
      <c r="M250" s="3">
        <v>42563</v>
      </c>
      <c r="N250" s="5" t="s">
        <v>23</v>
      </c>
      <c r="O250">
        <v>999</v>
      </c>
      <c r="P250">
        <v>2016</v>
      </c>
      <c r="Q250">
        <v>7</v>
      </c>
      <c r="R250" s="3">
        <v>42552</v>
      </c>
      <c r="S250" s="3">
        <v>45489</v>
      </c>
    </row>
    <row r="251" spans="1:19" x14ac:dyDescent="0.25">
      <c r="A251">
        <v>747</v>
      </c>
      <c r="B251">
        <v>213254</v>
      </c>
      <c r="C251" s="5" t="s">
        <v>19</v>
      </c>
      <c r="D251" s="3">
        <v>42561</v>
      </c>
      <c r="E251" s="5" t="s">
        <v>612</v>
      </c>
      <c r="F251">
        <v>999</v>
      </c>
      <c r="G251">
        <v>1</v>
      </c>
      <c r="H251">
        <v>999</v>
      </c>
      <c r="I251">
        <v>100148807</v>
      </c>
      <c r="J251" s="5" t="s">
        <v>51</v>
      </c>
      <c r="K251">
        <v>0</v>
      </c>
      <c r="L251" s="5" t="s">
        <v>22</v>
      </c>
      <c r="M251" s="3">
        <v>42561</v>
      </c>
      <c r="N251" s="5" t="s">
        <v>23</v>
      </c>
      <c r="O251">
        <v>999</v>
      </c>
      <c r="P251">
        <v>2016</v>
      </c>
      <c r="Q251">
        <v>7</v>
      </c>
      <c r="R251" s="3">
        <v>42552</v>
      </c>
      <c r="S251" s="3">
        <v>45489</v>
      </c>
    </row>
    <row r="252" spans="1:19" x14ac:dyDescent="0.25">
      <c r="A252">
        <v>806</v>
      </c>
      <c r="B252">
        <v>215886</v>
      </c>
      <c r="C252" s="5" t="s">
        <v>19</v>
      </c>
      <c r="D252" s="3">
        <v>42569</v>
      </c>
      <c r="E252" s="5" t="s">
        <v>612</v>
      </c>
      <c r="F252">
        <v>999</v>
      </c>
      <c r="G252">
        <v>1</v>
      </c>
      <c r="H252">
        <v>999</v>
      </c>
      <c r="I252">
        <v>100150776</v>
      </c>
      <c r="J252" s="5" t="s">
        <v>51</v>
      </c>
      <c r="K252">
        <v>0</v>
      </c>
      <c r="L252" s="5" t="s">
        <v>22</v>
      </c>
      <c r="M252" s="3">
        <v>42569</v>
      </c>
      <c r="N252" s="5" t="s">
        <v>23</v>
      </c>
      <c r="O252">
        <v>999</v>
      </c>
      <c r="P252">
        <v>2016</v>
      </c>
      <c r="Q252">
        <v>7</v>
      </c>
      <c r="R252" s="3">
        <v>42552</v>
      </c>
      <c r="S252" s="3">
        <v>45489</v>
      </c>
    </row>
    <row r="253" spans="1:19" x14ac:dyDescent="0.25">
      <c r="A253">
        <v>806</v>
      </c>
      <c r="B253">
        <v>215433</v>
      </c>
      <c r="C253" s="5" t="s">
        <v>19</v>
      </c>
      <c r="D253" s="3">
        <v>42567</v>
      </c>
      <c r="E253" s="5" t="s">
        <v>102</v>
      </c>
      <c r="F253">
        <v>999</v>
      </c>
      <c r="G253">
        <v>1</v>
      </c>
      <c r="H253">
        <v>999</v>
      </c>
      <c r="I253">
        <v>100150451</v>
      </c>
      <c r="J253" s="5" t="s">
        <v>51</v>
      </c>
      <c r="K253">
        <v>0</v>
      </c>
      <c r="L253" s="5" t="s">
        <v>22</v>
      </c>
      <c r="M253" s="3">
        <v>42567</v>
      </c>
      <c r="N253" s="5" t="s">
        <v>23</v>
      </c>
      <c r="O253">
        <v>999</v>
      </c>
      <c r="P253">
        <v>2016</v>
      </c>
      <c r="Q253">
        <v>7</v>
      </c>
      <c r="R253" s="3">
        <v>42552</v>
      </c>
      <c r="S253" s="3">
        <v>45489</v>
      </c>
    </row>
    <row r="254" spans="1:19" x14ac:dyDescent="0.25">
      <c r="A254">
        <v>806</v>
      </c>
      <c r="B254">
        <v>215538</v>
      </c>
      <c r="C254" s="5" t="s">
        <v>19</v>
      </c>
      <c r="D254" s="3">
        <v>42568</v>
      </c>
      <c r="E254" s="5" t="s">
        <v>1455</v>
      </c>
      <c r="F254">
        <v>999</v>
      </c>
      <c r="G254">
        <v>1</v>
      </c>
      <c r="H254">
        <v>999</v>
      </c>
      <c r="I254">
        <v>100150526</v>
      </c>
      <c r="J254" s="5" t="s">
        <v>27</v>
      </c>
      <c r="K254">
        <v>0</v>
      </c>
      <c r="L254" s="5" t="s">
        <v>22</v>
      </c>
      <c r="M254" s="3">
        <v>42568</v>
      </c>
      <c r="N254" s="5" t="s">
        <v>23</v>
      </c>
      <c r="O254">
        <v>999</v>
      </c>
      <c r="P254">
        <v>2016</v>
      </c>
      <c r="Q254">
        <v>7</v>
      </c>
      <c r="R254" s="3">
        <v>42552</v>
      </c>
      <c r="S254" s="3">
        <v>45489</v>
      </c>
    </row>
    <row r="255" spans="1:19" x14ac:dyDescent="0.25">
      <c r="A255">
        <v>61</v>
      </c>
      <c r="B255">
        <v>215435</v>
      </c>
      <c r="C255" s="5" t="s">
        <v>19</v>
      </c>
      <c r="D255" s="3">
        <v>42567</v>
      </c>
      <c r="E255" s="5" t="s">
        <v>102</v>
      </c>
      <c r="F255">
        <v>999</v>
      </c>
      <c r="G255">
        <v>1</v>
      </c>
      <c r="H255">
        <v>999</v>
      </c>
      <c r="I255">
        <v>100150453</v>
      </c>
      <c r="J255" s="5" t="s">
        <v>51</v>
      </c>
      <c r="K255">
        <v>0</v>
      </c>
      <c r="L255" s="5" t="s">
        <v>22</v>
      </c>
      <c r="M255" s="3">
        <v>42567</v>
      </c>
      <c r="N255" s="5" t="s">
        <v>23</v>
      </c>
      <c r="O255">
        <v>999</v>
      </c>
      <c r="P255">
        <v>2016</v>
      </c>
      <c r="Q255">
        <v>7</v>
      </c>
      <c r="R255" s="3">
        <v>42552</v>
      </c>
      <c r="S255" s="3">
        <v>45489</v>
      </c>
    </row>
    <row r="256" spans="1:19" x14ac:dyDescent="0.25">
      <c r="A256">
        <v>100</v>
      </c>
      <c r="B256">
        <v>211476</v>
      </c>
      <c r="C256" s="5" t="s">
        <v>19</v>
      </c>
      <c r="D256" s="3">
        <v>42552</v>
      </c>
      <c r="E256" s="5" t="s">
        <v>195</v>
      </c>
      <c r="F256">
        <v>999</v>
      </c>
      <c r="G256">
        <v>1</v>
      </c>
      <c r="H256">
        <v>999</v>
      </c>
      <c r="I256">
        <v>100147690</v>
      </c>
      <c r="J256" s="5" t="s">
        <v>51</v>
      </c>
      <c r="K256">
        <v>0</v>
      </c>
      <c r="L256" s="5" t="s">
        <v>22</v>
      </c>
      <c r="M256" s="3">
        <v>42552</v>
      </c>
      <c r="N256" s="5" t="s">
        <v>23</v>
      </c>
      <c r="O256">
        <v>999</v>
      </c>
      <c r="P256">
        <v>2016</v>
      </c>
      <c r="Q256">
        <v>7</v>
      </c>
      <c r="R256" s="3">
        <v>42552</v>
      </c>
      <c r="S256" s="3">
        <v>45489</v>
      </c>
    </row>
    <row r="257" spans="1:19" x14ac:dyDescent="0.25">
      <c r="A257">
        <v>1080</v>
      </c>
      <c r="B257">
        <v>215592</v>
      </c>
      <c r="C257" s="5" t="s">
        <v>19</v>
      </c>
      <c r="D257" s="3">
        <v>42568</v>
      </c>
      <c r="E257" s="5" t="s">
        <v>102</v>
      </c>
      <c r="F257">
        <v>999</v>
      </c>
      <c r="G257">
        <v>1</v>
      </c>
      <c r="H257">
        <v>999</v>
      </c>
      <c r="I257">
        <v>100150565</v>
      </c>
      <c r="J257" s="5" t="s">
        <v>51</v>
      </c>
      <c r="K257">
        <v>0</v>
      </c>
      <c r="L257" s="5" t="s">
        <v>22</v>
      </c>
      <c r="M257" s="3">
        <v>42568</v>
      </c>
      <c r="N257" s="5" t="s">
        <v>23</v>
      </c>
      <c r="O257">
        <v>999</v>
      </c>
      <c r="P257">
        <v>2016</v>
      </c>
      <c r="Q257">
        <v>7</v>
      </c>
      <c r="R257" s="3">
        <v>42552</v>
      </c>
      <c r="S257" s="3">
        <v>45489</v>
      </c>
    </row>
    <row r="258" spans="1:19" x14ac:dyDescent="0.25">
      <c r="A258">
        <v>35</v>
      </c>
      <c r="B258">
        <v>211817</v>
      </c>
      <c r="C258" s="5" t="s">
        <v>19</v>
      </c>
      <c r="D258" s="3">
        <v>42553</v>
      </c>
      <c r="E258" s="5" t="s">
        <v>293</v>
      </c>
      <c r="F258">
        <v>999</v>
      </c>
      <c r="G258">
        <v>1</v>
      </c>
      <c r="H258">
        <v>999</v>
      </c>
      <c r="I258">
        <v>100147946</v>
      </c>
      <c r="J258" s="5" t="s">
        <v>51</v>
      </c>
      <c r="K258">
        <v>0</v>
      </c>
      <c r="L258" s="5" t="s">
        <v>22</v>
      </c>
      <c r="M258" s="3">
        <v>42553</v>
      </c>
      <c r="N258" s="5" t="s">
        <v>23</v>
      </c>
      <c r="O258">
        <v>999</v>
      </c>
      <c r="P258">
        <v>2016</v>
      </c>
      <c r="Q258">
        <v>7</v>
      </c>
      <c r="R258" s="3">
        <v>42552</v>
      </c>
      <c r="S258" s="3">
        <v>45489</v>
      </c>
    </row>
    <row r="259" spans="1:19" x14ac:dyDescent="0.25">
      <c r="A259">
        <v>114</v>
      </c>
      <c r="B259">
        <v>216275</v>
      </c>
      <c r="C259" s="5" t="s">
        <v>19</v>
      </c>
      <c r="D259" s="3">
        <v>42570</v>
      </c>
      <c r="E259" s="5" t="s">
        <v>1311</v>
      </c>
      <c r="F259">
        <v>999</v>
      </c>
      <c r="G259">
        <v>1</v>
      </c>
      <c r="H259">
        <v>999</v>
      </c>
      <c r="I259">
        <v>100151078</v>
      </c>
      <c r="J259" s="5" t="s">
        <v>51</v>
      </c>
      <c r="K259">
        <v>0</v>
      </c>
      <c r="L259" s="5" t="s">
        <v>22</v>
      </c>
      <c r="M259" s="3">
        <v>42570</v>
      </c>
      <c r="N259" s="5" t="s">
        <v>23</v>
      </c>
      <c r="O259">
        <v>999</v>
      </c>
      <c r="P259">
        <v>2016</v>
      </c>
      <c r="Q259">
        <v>7</v>
      </c>
      <c r="R259" s="3">
        <v>42552</v>
      </c>
      <c r="S259" s="3">
        <v>45489</v>
      </c>
    </row>
    <row r="260" spans="1:19" x14ac:dyDescent="0.25">
      <c r="A260">
        <v>806</v>
      </c>
      <c r="B260">
        <v>216310</v>
      </c>
      <c r="C260" s="5" t="s">
        <v>19</v>
      </c>
      <c r="D260" s="3">
        <v>42570</v>
      </c>
      <c r="E260" s="5" t="s">
        <v>102</v>
      </c>
      <c r="F260">
        <v>999</v>
      </c>
      <c r="G260">
        <v>1</v>
      </c>
      <c r="H260">
        <v>999</v>
      </c>
      <c r="I260">
        <v>100151102</v>
      </c>
      <c r="J260" s="5" t="s">
        <v>51</v>
      </c>
      <c r="K260">
        <v>0</v>
      </c>
      <c r="L260" s="5" t="s">
        <v>22</v>
      </c>
      <c r="M260" s="3">
        <v>42570</v>
      </c>
      <c r="N260" s="5" t="s">
        <v>23</v>
      </c>
      <c r="O260">
        <v>999</v>
      </c>
      <c r="P260">
        <v>2016</v>
      </c>
      <c r="Q260">
        <v>7</v>
      </c>
      <c r="R260" s="3">
        <v>42552</v>
      </c>
      <c r="S260" s="3">
        <v>45489</v>
      </c>
    </row>
    <row r="261" spans="1:19" x14ac:dyDescent="0.25">
      <c r="A261">
        <v>1391</v>
      </c>
      <c r="B261">
        <v>215725</v>
      </c>
      <c r="C261" s="5" t="s">
        <v>19</v>
      </c>
      <c r="D261" s="3">
        <v>42569</v>
      </c>
      <c r="E261" s="5" t="s">
        <v>1311</v>
      </c>
      <c r="F261">
        <v>999</v>
      </c>
      <c r="G261">
        <v>1</v>
      </c>
      <c r="H261">
        <v>999</v>
      </c>
      <c r="I261">
        <v>100150659</v>
      </c>
      <c r="J261" s="5" t="s">
        <v>51</v>
      </c>
      <c r="K261">
        <v>0</v>
      </c>
      <c r="L261" s="5" t="s">
        <v>22</v>
      </c>
      <c r="M261" s="3">
        <v>42569</v>
      </c>
      <c r="N261" s="5" t="s">
        <v>23</v>
      </c>
      <c r="O261">
        <v>999</v>
      </c>
      <c r="P261">
        <v>2016</v>
      </c>
      <c r="Q261">
        <v>7</v>
      </c>
      <c r="R261" s="3">
        <v>42552</v>
      </c>
      <c r="S261" s="3">
        <v>45489</v>
      </c>
    </row>
    <row r="262" spans="1:19" x14ac:dyDescent="0.25">
      <c r="A262">
        <v>806</v>
      </c>
      <c r="B262">
        <v>215452</v>
      </c>
      <c r="C262" s="5" t="s">
        <v>19</v>
      </c>
      <c r="D262" s="3">
        <v>42567</v>
      </c>
      <c r="E262" s="5" t="s">
        <v>1429</v>
      </c>
      <c r="F262">
        <v>999</v>
      </c>
      <c r="G262">
        <v>1</v>
      </c>
      <c r="H262">
        <v>999</v>
      </c>
      <c r="I262">
        <v>100150466</v>
      </c>
      <c r="J262" s="5" t="s">
        <v>51</v>
      </c>
      <c r="K262">
        <v>0</v>
      </c>
      <c r="L262" s="5" t="s">
        <v>22</v>
      </c>
      <c r="M262" s="3">
        <v>42567</v>
      </c>
      <c r="N262" s="5" t="s">
        <v>23</v>
      </c>
      <c r="O262">
        <v>999</v>
      </c>
      <c r="P262">
        <v>2016</v>
      </c>
      <c r="Q262">
        <v>7</v>
      </c>
      <c r="R262" s="3">
        <v>42552</v>
      </c>
      <c r="S262" s="3">
        <v>45489</v>
      </c>
    </row>
    <row r="263" spans="1:19" x14ac:dyDescent="0.25">
      <c r="A263">
        <v>114</v>
      </c>
      <c r="B263">
        <v>215199</v>
      </c>
      <c r="C263" s="5" t="s">
        <v>19</v>
      </c>
      <c r="D263" s="3">
        <v>42566</v>
      </c>
      <c r="E263" s="5" t="s">
        <v>293</v>
      </c>
      <c r="F263">
        <v>999</v>
      </c>
      <c r="G263">
        <v>1</v>
      </c>
      <c r="H263">
        <v>999</v>
      </c>
      <c r="I263">
        <v>100150273</v>
      </c>
      <c r="J263" s="5" t="s">
        <v>51</v>
      </c>
      <c r="K263">
        <v>0</v>
      </c>
      <c r="L263" s="5" t="s">
        <v>22</v>
      </c>
      <c r="M263" s="3">
        <v>42566</v>
      </c>
      <c r="N263" s="5" t="s">
        <v>23</v>
      </c>
      <c r="O263">
        <v>999</v>
      </c>
      <c r="P263">
        <v>2016</v>
      </c>
      <c r="Q263">
        <v>7</v>
      </c>
      <c r="R263" s="3">
        <v>42552</v>
      </c>
      <c r="S263" s="3">
        <v>45489</v>
      </c>
    </row>
    <row r="264" spans="1:19" x14ac:dyDescent="0.25">
      <c r="A264">
        <v>1327</v>
      </c>
      <c r="B264">
        <v>215558</v>
      </c>
      <c r="C264" s="5" t="s">
        <v>19</v>
      </c>
      <c r="D264" s="3">
        <v>42568</v>
      </c>
      <c r="E264" s="5" t="s">
        <v>1460</v>
      </c>
      <c r="F264">
        <v>499</v>
      </c>
      <c r="G264">
        <v>1</v>
      </c>
      <c r="H264">
        <v>998</v>
      </c>
      <c r="I264">
        <v>100150541</v>
      </c>
      <c r="J264" s="5" t="s">
        <v>51</v>
      </c>
      <c r="K264">
        <v>0</v>
      </c>
      <c r="L264" s="5" t="s">
        <v>22</v>
      </c>
      <c r="M264" s="3">
        <v>42568</v>
      </c>
      <c r="N264" s="5" t="s">
        <v>23</v>
      </c>
      <c r="O264">
        <v>499</v>
      </c>
      <c r="P264">
        <v>2016</v>
      </c>
      <c r="Q264">
        <v>7</v>
      </c>
      <c r="R264" s="3">
        <v>42552</v>
      </c>
      <c r="S264" s="3">
        <v>45489</v>
      </c>
    </row>
    <row r="265" spans="1:19" x14ac:dyDescent="0.25">
      <c r="A265">
        <v>1327</v>
      </c>
      <c r="B265">
        <v>215559</v>
      </c>
      <c r="C265" s="5" t="s">
        <v>19</v>
      </c>
      <c r="D265" s="3">
        <v>42568</v>
      </c>
      <c r="E265" s="5" t="s">
        <v>1461</v>
      </c>
      <c r="F265">
        <v>499</v>
      </c>
      <c r="G265">
        <v>1</v>
      </c>
      <c r="H265">
        <v>998</v>
      </c>
      <c r="I265">
        <v>100150541</v>
      </c>
      <c r="J265" s="5" t="s">
        <v>51</v>
      </c>
      <c r="K265">
        <v>0</v>
      </c>
      <c r="L265" s="5" t="s">
        <v>22</v>
      </c>
      <c r="M265" s="3">
        <v>42568</v>
      </c>
      <c r="N265" s="5" t="s">
        <v>23</v>
      </c>
      <c r="O265">
        <v>499</v>
      </c>
      <c r="P265">
        <v>2016</v>
      </c>
      <c r="Q265">
        <v>7</v>
      </c>
      <c r="R265" s="3">
        <v>42552</v>
      </c>
      <c r="S265" s="3">
        <v>45489</v>
      </c>
    </row>
    <row r="266" spans="1:19" x14ac:dyDescent="0.25">
      <c r="A266">
        <v>640</v>
      </c>
      <c r="B266">
        <v>213247</v>
      </c>
      <c r="C266" s="5" t="s">
        <v>19</v>
      </c>
      <c r="D266" s="3">
        <v>42561</v>
      </c>
      <c r="E266" s="5" t="s">
        <v>270</v>
      </c>
      <c r="F266">
        <v>280</v>
      </c>
      <c r="G266">
        <v>1</v>
      </c>
      <c r="H266">
        <v>990</v>
      </c>
      <c r="I266">
        <v>100148802</v>
      </c>
      <c r="J266" s="5" t="s">
        <v>27</v>
      </c>
      <c r="K266">
        <v>0</v>
      </c>
      <c r="L266" s="5" t="s">
        <v>22</v>
      </c>
      <c r="M266" s="3">
        <v>42561</v>
      </c>
      <c r="N266" s="5" t="s">
        <v>23</v>
      </c>
      <c r="O266">
        <v>280</v>
      </c>
      <c r="P266">
        <v>2016</v>
      </c>
      <c r="Q266">
        <v>7</v>
      </c>
      <c r="R266" s="3">
        <v>42552</v>
      </c>
      <c r="S266" s="3">
        <v>45489</v>
      </c>
    </row>
    <row r="267" spans="1:19" x14ac:dyDescent="0.25">
      <c r="A267">
        <v>640</v>
      </c>
      <c r="B267">
        <v>213244</v>
      </c>
      <c r="C267" s="5" t="s">
        <v>19</v>
      </c>
      <c r="D267" s="3">
        <v>42561</v>
      </c>
      <c r="E267" s="5" t="s">
        <v>880</v>
      </c>
      <c r="F267">
        <v>250</v>
      </c>
      <c r="G267">
        <v>1</v>
      </c>
      <c r="H267">
        <v>990</v>
      </c>
      <c r="I267">
        <v>100148802</v>
      </c>
      <c r="J267" s="5" t="s">
        <v>27</v>
      </c>
      <c r="K267">
        <v>0</v>
      </c>
      <c r="L267" s="5" t="s">
        <v>22</v>
      </c>
      <c r="M267" s="3">
        <v>42561</v>
      </c>
      <c r="N267" s="5" t="s">
        <v>23</v>
      </c>
      <c r="O267">
        <v>250</v>
      </c>
      <c r="P267">
        <v>2016</v>
      </c>
      <c r="Q267">
        <v>7</v>
      </c>
      <c r="R267" s="3">
        <v>42552</v>
      </c>
      <c r="S267" s="3">
        <v>45489</v>
      </c>
    </row>
    <row r="268" spans="1:19" x14ac:dyDescent="0.25">
      <c r="A268">
        <v>1358</v>
      </c>
      <c r="B268">
        <v>215622</v>
      </c>
      <c r="C268" s="5" t="s">
        <v>19</v>
      </c>
      <c r="D268" s="3">
        <v>42568</v>
      </c>
      <c r="E268" s="5" t="s">
        <v>1482</v>
      </c>
      <c r="F268">
        <v>990</v>
      </c>
      <c r="G268">
        <v>1</v>
      </c>
      <c r="H268">
        <v>990</v>
      </c>
      <c r="I268">
        <v>100150586</v>
      </c>
      <c r="J268" s="5" t="s">
        <v>59</v>
      </c>
      <c r="K268">
        <v>0</v>
      </c>
      <c r="L268" s="5" t="s">
        <v>22</v>
      </c>
      <c r="M268" s="3">
        <v>42568</v>
      </c>
      <c r="N268" s="5" t="s">
        <v>23</v>
      </c>
      <c r="O268">
        <v>990</v>
      </c>
      <c r="P268">
        <v>2016</v>
      </c>
      <c r="Q268">
        <v>7</v>
      </c>
      <c r="R268" s="3">
        <v>42552</v>
      </c>
      <c r="S268" s="3">
        <v>45489</v>
      </c>
    </row>
    <row r="269" spans="1:19" x14ac:dyDescent="0.25">
      <c r="A269">
        <v>249</v>
      </c>
      <c r="B269">
        <v>211900</v>
      </c>
      <c r="C269" s="5" t="s">
        <v>19</v>
      </c>
      <c r="D269" s="3">
        <v>42553</v>
      </c>
      <c r="E269" s="5" t="s">
        <v>393</v>
      </c>
      <c r="F269">
        <v>990</v>
      </c>
      <c r="G269">
        <v>1</v>
      </c>
      <c r="H269">
        <v>990</v>
      </c>
      <c r="I269">
        <v>100148002</v>
      </c>
      <c r="J269" s="5" t="s">
        <v>27</v>
      </c>
      <c r="K269">
        <v>0</v>
      </c>
      <c r="L269" s="5" t="s">
        <v>22</v>
      </c>
      <c r="M269" s="3">
        <v>42553</v>
      </c>
      <c r="N269" s="5" t="s">
        <v>23</v>
      </c>
      <c r="O269">
        <v>990</v>
      </c>
      <c r="P269">
        <v>2016</v>
      </c>
      <c r="Q269">
        <v>7</v>
      </c>
      <c r="R269" s="3">
        <v>42552</v>
      </c>
      <c r="S269" s="3">
        <v>45489</v>
      </c>
    </row>
    <row r="270" spans="1:19" x14ac:dyDescent="0.25">
      <c r="A270">
        <v>640</v>
      </c>
      <c r="B270">
        <v>213245</v>
      </c>
      <c r="C270" s="5" t="s">
        <v>19</v>
      </c>
      <c r="D270" s="3">
        <v>42561</v>
      </c>
      <c r="E270" s="5" t="s">
        <v>351</v>
      </c>
      <c r="F270">
        <v>180</v>
      </c>
      <c r="G270">
        <v>1</v>
      </c>
      <c r="H270">
        <v>990</v>
      </c>
      <c r="I270">
        <v>100148802</v>
      </c>
      <c r="J270" s="5" t="s">
        <v>27</v>
      </c>
      <c r="K270">
        <v>0</v>
      </c>
      <c r="L270" s="5" t="s">
        <v>22</v>
      </c>
      <c r="M270" s="3">
        <v>42561</v>
      </c>
      <c r="N270" s="5" t="s">
        <v>23</v>
      </c>
      <c r="O270">
        <v>180</v>
      </c>
      <c r="P270">
        <v>2016</v>
      </c>
      <c r="Q270">
        <v>7</v>
      </c>
      <c r="R270" s="3">
        <v>42552</v>
      </c>
      <c r="S270" s="3">
        <v>45489</v>
      </c>
    </row>
    <row r="271" spans="1:19" x14ac:dyDescent="0.25">
      <c r="A271">
        <v>737</v>
      </c>
      <c r="B271">
        <v>213230</v>
      </c>
      <c r="C271" s="5" t="s">
        <v>19</v>
      </c>
      <c r="D271" s="3">
        <v>42561</v>
      </c>
      <c r="E271" s="5" t="s">
        <v>877</v>
      </c>
      <c r="F271">
        <v>990</v>
      </c>
      <c r="G271">
        <v>1</v>
      </c>
      <c r="H271">
        <v>990</v>
      </c>
      <c r="I271">
        <v>100148789</v>
      </c>
      <c r="J271" s="5" t="s">
        <v>59</v>
      </c>
      <c r="K271">
        <v>0</v>
      </c>
      <c r="L271" s="5" t="s">
        <v>22</v>
      </c>
      <c r="M271" s="3">
        <v>42561</v>
      </c>
      <c r="N271" s="5" t="s">
        <v>23</v>
      </c>
      <c r="O271">
        <v>990</v>
      </c>
      <c r="P271">
        <v>2016</v>
      </c>
      <c r="Q271">
        <v>7</v>
      </c>
      <c r="R271" s="3">
        <v>42552</v>
      </c>
      <c r="S271" s="3">
        <v>45489</v>
      </c>
    </row>
    <row r="272" spans="1:19" x14ac:dyDescent="0.25">
      <c r="A272">
        <v>640</v>
      </c>
      <c r="B272">
        <v>213246</v>
      </c>
      <c r="C272" s="5" t="s">
        <v>19</v>
      </c>
      <c r="D272" s="3">
        <v>42561</v>
      </c>
      <c r="E272" s="5" t="s">
        <v>273</v>
      </c>
      <c r="F272">
        <v>280</v>
      </c>
      <c r="G272">
        <v>1</v>
      </c>
      <c r="H272">
        <v>990</v>
      </c>
      <c r="I272">
        <v>100148802</v>
      </c>
      <c r="J272" s="5" t="s">
        <v>27</v>
      </c>
      <c r="K272">
        <v>0</v>
      </c>
      <c r="L272" s="5" t="s">
        <v>22</v>
      </c>
      <c r="M272" s="3">
        <v>42561</v>
      </c>
      <c r="N272" s="5" t="s">
        <v>23</v>
      </c>
      <c r="O272">
        <v>280</v>
      </c>
      <c r="P272">
        <v>2016</v>
      </c>
      <c r="Q272">
        <v>7</v>
      </c>
      <c r="R272" s="3">
        <v>42552</v>
      </c>
      <c r="S272" s="3">
        <v>45489</v>
      </c>
    </row>
    <row r="273" spans="1:19" x14ac:dyDescent="0.25">
      <c r="A273">
        <v>1340</v>
      </c>
      <c r="B273">
        <v>215583</v>
      </c>
      <c r="C273" s="5" t="s">
        <v>19</v>
      </c>
      <c r="D273" s="3">
        <v>42568</v>
      </c>
      <c r="E273" s="5" t="s">
        <v>918</v>
      </c>
      <c r="F273">
        <v>970</v>
      </c>
      <c r="G273">
        <v>1</v>
      </c>
      <c r="H273">
        <v>970</v>
      </c>
      <c r="I273">
        <v>100150558</v>
      </c>
      <c r="J273" s="5" t="s">
        <v>27</v>
      </c>
      <c r="K273">
        <v>0</v>
      </c>
      <c r="L273" s="5" t="s">
        <v>22</v>
      </c>
      <c r="M273" s="3">
        <v>42568</v>
      </c>
      <c r="N273" s="5" t="s">
        <v>23</v>
      </c>
      <c r="O273">
        <v>970</v>
      </c>
      <c r="P273">
        <v>2016</v>
      </c>
      <c r="Q273">
        <v>7</v>
      </c>
      <c r="R273" s="3">
        <v>42552</v>
      </c>
      <c r="S273" s="3">
        <v>45489</v>
      </c>
    </row>
    <row r="274" spans="1:19" x14ac:dyDescent="0.25">
      <c r="A274">
        <v>35</v>
      </c>
      <c r="B274">
        <v>215843</v>
      </c>
      <c r="C274" s="5" t="s">
        <v>19</v>
      </c>
      <c r="D274" s="3">
        <v>42569</v>
      </c>
      <c r="E274" s="5" t="s">
        <v>1523</v>
      </c>
      <c r="F274">
        <v>959</v>
      </c>
      <c r="G274">
        <v>1</v>
      </c>
      <c r="H274">
        <v>959</v>
      </c>
      <c r="I274">
        <v>100150743</v>
      </c>
      <c r="J274" s="5" t="s">
        <v>51</v>
      </c>
      <c r="K274">
        <v>0</v>
      </c>
      <c r="L274" s="5" t="s">
        <v>22</v>
      </c>
      <c r="M274" s="3">
        <v>42569</v>
      </c>
      <c r="N274" s="5" t="s">
        <v>23</v>
      </c>
      <c r="O274">
        <v>959</v>
      </c>
      <c r="P274">
        <v>2016</v>
      </c>
      <c r="Q274">
        <v>7</v>
      </c>
      <c r="R274" s="3">
        <v>42552</v>
      </c>
      <c r="S274" s="3">
        <v>45489</v>
      </c>
    </row>
    <row r="275" spans="1:19" x14ac:dyDescent="0.25">
      <c r="A275">
        <v>727</v>
      </c>
      <c r="B275">
        <v>213212</v>
      </c>
      <c r="C275" s="5" t="s">
        <v>19</v>
      </c>
      <c r="D275" s="3">
        <v>42560</v>
      </c>
      <c r="E275" s="5" t="s">
        <v>869</v>
      </c>
      <c r="F275">
        <v>923</v>
      </c>
      <c r="G275">
        <v>1</v>
      </c>
      <c r="H275">
        <v>923</v>
      </c>
      <c r="I275">
        <v>100148776</v>
      </c>
      <c r="J275" s="5" t="s">
        <v>51</v>
      </c>
      <c r="K275">
        <v>0</v>
      </c>
      <c r="L275" s="5" t="s">
        <v>22</v>
      </c>
      <c r="M275" s="3">
        <v>42560</v>
      </c>
      <c r="N275" s="5" t="s">
        <v>23</v>
      </c>
      <c r="O275">
        <v>923</v>
      </c>
      <c r="P275">
        <v>2016</v>
      </c>
      <c r="Q275">
        <v>7</v>
      </c>
      <c r="R275" s="3">
        <v>42552</v>
      </c>
      <c r="S275" s="3">
        <v>45489</v>
      </c>
    </row>
    <row r="276" spans="1:19" x14ac:dyDescent="0.25">
      <c r="A276">
        <v>65</v>
      </c>
      <c r="B276">
        <v>211366</v>
      </c>
      <c r="C276" s="5" t="s">
        <v>19</v>
      </c>
      <c r="D276" s="3">
        <v>42552</v>
      </c>
      <c r="E276" s="5" t="s">
        <v>26</v>
      </c>
      <c r="F276">
        <v>240</v>
      </c>
      <c r="G276">
        <v>1</v>
      </c>
      <c r="H276">
        <v>920</v>
      </c>
      <c r="I276">
        <v>100147608</v>
      </c>
      <c r="J276" s="5" t="s">
        <v>27</v>
      </c>
      <c r="K276">
        <v>0</v>
      </c>
      <c r="L276" s="5" t="s">
        <v>22</v>
      </c>
      <c r="M276" s="3">
        <v>42552</v>
      </c>
      <c r="N276" s="5" t="s">
        <v>23</v>
      </c>
      <c r="O276">
        <v>240</v>
      </c>
      <c r="P276">
        <v>2016</v>
      </c>
      <c r="Q276">
        <v>7</v>
      </c>
      <c r="R276" s="3">
        <v>42552</v>
      </c>
      <c r="S276" s="3">
        <v>45489</v>
      </c>
    </row>
    <row r="277" spans="1:19" x14ac:dyDescent="0.25">
      <c r="A277">
        <v>65</v>
      </c>
      <c r="B277">
        <v>211367</v>
      </c>
      <c r="C277" s="5" t="s">
        <v>19</v>
      </c>
      <c r="D277" s="3">
        <v>42552</v>
      </c>
      <c r="E277" s="5" t="s">
        <v>30</v>
      </c>
      <c r="F277">
        <v>360</v>
      </c>
      <c r="G277">
        <v>1</v>
      </c>
      <c r="H277">
        <v>920</v>
      </c>
      <c r="I277">
        <v>100147608</v>
      </c>
      <c r="J277" s="5" t="s">
        <v>27</v>
      </c>
      <c r="K277">
        <v>0</v>
      </c>
      <c r="L277" s="5" t="s">
        <v>22</v>
      </c>
      <c r="M277" s="3">
        <v>42552</v>
      </c>
      <c r="N277" s="5" t="s">
        <v>23</v>
      </c>
      <c r="O277">
        <v>360</v>
      </c>
      <c r="P277">
        <v>2016</v>
      </c>
      <c r="Q277">
        <v>7</v>
      </c>
      <c r="R277" s="3">
        <v>42552</v>
      </c>
      <c r="S277" s="3">
        <v>45489</v>
      </c>
    </row>
    <row r="278" spans="1:19" x14ac:dyDescent="0.25">
      <c r="A278">
        <v>65</v>
      </c>
      <c r="B278">
        <v>211365</v>
      </c>
      <c r="C278" s="5" t="s">
        <v>19</v>
      </c>
      <c r="D278" s="3">
        <v>42552</v>
      </c>
      <c r="E278" s="5" t="s">
        <v>48</v>
      </c>
      <c r="F278">
        <v>320</v>
      </c>
      <c r="G278">
        <v>1</v>
      </c>
      <c r="H278">
        <v>920</v>
      </c>
      <c r="I278">
        <v>100147608</v>
      </c>
      <c r="J278" s="5" t="s">
        <v>27</v>
      </c>
      <c r="K278">
        <v>0</v>
      </c>
      <c r="L278" s="5" t="s">
        <v>22</v>
      </c>
      <c r="M278" s="3">
        <v>42552</v>
      </c>
      <c r="N278" s="5" t="s">
        <v>23</v>
      </c>
      <c r="O278">
        <v>320</v>
      </c>
      <c r="P278">
        <v>2016</v>
      </c>
      <c r="Q278">
        <v>7</v>
      </c>
      <c r="R278" s="3">
        <v>42552</v>
      </c>
      <c r="S278" s="3">
        <v>45489</v>
      </c>
    </row>
    <row r="279" spans="1:19" x14ac:dyDescent="0.25">
      <c r="A279">
        <v>668</v>
      </c>
      <c r="B279">
        <v>213018</v>
      </c>
      <c r="C279" s="5" t="s">
        <v>19</v>
      </c>
      <c r="D279" s="3">
        <v>42559</v>
      </c>
      <c r="E279" s="5" t="s">
        <v>600</v>
      </c>
      <c r="F279">
        <v>899</v>
      </c>
      <c r="G279">
        <v>1</v>
      </c>
      <c r="H279">
        <v>899</v>
      </c>
      <c r="I279">
        <v>100148668</v>
      </c>
      <c r="J279" s="5" t="s">
        <v>51</v>
      </c>
      <c r="K279">
        <v>0</v>
      </c>
      <c r="L279" s="5" t="s">
        <v>22</v>
      </c>
      <c r="M279" s="3">
        <v>42559</v>
      </c>
      <c r="N279" s="5" t="s">
        <v>23</v>
      </c>
      <c r="O279">
        <v>899</v>
      </c>
      <c r="P279">
        <v>2016</v>
      </c>
      <c r="Q279">
        <v>7</v>
      </c>
      <c r="R279" s="3">
        <v>42552</v>
      </c>
      <c r="S279" s="3">
        <v>45489</v>
      </c>
    </row>
    <row r="280" spans="1:19" x14ac:dyDescent="0.25">
      <c r="A280">
        <v>286</v>
      </c>
      <c r="B280">
        <v>212029</v>
      </c>
      <c r="C280" s="5" t="s">
        <v>19</v>
      </c>
      <c r="D280" s="3">
        <v>42553</v>
      </c>
      <c r="E280" s="5" t="s">
        <v>77</v>
      </c>
      <c r="F280">
        <v>899</v>
      </c>
      <c r="G280">
        <v>1</v>
      </c>
      <c r="H280">
        <v>899</v>
      </c>
      <c r="I280">
        <v>100148066</v>
      </c>
      <c r="J280" s="5" t="s">
        <v>51</v>
      </c>
      <c r="K280">
        <v>0</v>
      </c>
      <c r="L280" s="5" t="s">
        <v>22</v>
      </c>
      <c r="M280" s="3">
        <v>42553</v>
      </c>
      <c r="N280" s="5" t="s">
        <v>23</v>
      </c>
      <c r="O280">
        <v>899</v>
      </c>
      <c r="P280">
        <v>2016</v>
      </c>
      <c r="Q280">
        <v>7</v>
      </c>
      <c r="R280" s="3">
        <v>42552</v>
      </c>
      <c r="S280" s="3">
        <v>45489</v>
      </c>
    </row>
    <row r="281" spans="1:19" x14ac:dyDescent="0.25">
      <c r="A281">
        <v>35</v>
      </c>
      <c r="B281">
        <v>215845</v>
      </c>
      <c r="C281" s="5" t="s">
        <v>19</v>
      </c>
      <c r="D281" s="3">
        <v>42569</v>
      </c>
      <c r="E281" s="5" t="s">
        <v>769</v>
      </c>
      <c r="F281">
        <v>899</v>
      </c>
      <c r="G281">
        <v>1</v>
      </c>
      <c r="H281">
        <v>899</v>
      </c>
      <c r="I281">
        <v>100150744</v>
      </c>
      <c r="J281" s="5" t="s">
        <v>51</v>
      </c>
      <c r="K281">
        <v>0</v>
      </c>
      <c r="L281" s="5" t="s">
        <v>22</v>
      </c>
      <c r="M281" s="3">
        <v>42569</v>
      </c>
      <c r="N281" s="5" t="s">
        <v>23</v>
      </c>
      <c r="O281">
        <v>899</v>
      </c>
      <c r="P281">
        <v>2016</v>
      </c>
      <c r="Q281">
        <v>7</v>
      </c>
      <c r="R281" s="3">
        <v>42552</v>
      </c>
      <c r="S281" s="3">
        <v>45489</v>
      </c>
    </row>
    <row r="282" spans="1:19" x14ac:dyDescent="0.25">
      <c r="A282">
        <v>917</v>
      </c>
      <c r="B282">
        <v>213740</v>
      </c>
      <c r="C282" s="5" t="s">
        <v>19</v>
      </c>
      <c r="D282" s="3">
        <v>42563</v>
      </c>
      <c r="E282" s="5" t="s">
        <v>600</v>
      </c>
      <c r="F282">
        <v>899</v>
      </c>
      <c r="G282">
        <v>1</v>
      </c>
      <c r="H282">
        <v>899</v>
      </c>
      <c r="I282">
        <v>100149161</v>
      </c>
      <c r="J282" s="5" t="s">
        <v>51</v>
      </c>
      <c r="K282">
        <v>0</v>
      </c>
      <c r="L282" s="5" t="s">
        <v>22</v>
      </c>
      <c r="M282" s="3">
        <v>42563</v>
      </c>
      <c r="N282" s="5" t="s">
        <v>23</v>
      </c>
      <c r="O282">
        <v>899</v>
      </c>
      <c r="P282">
        <v>2016</v>
      </c>
      <c r="Q282">
        <v>7</v>
      </c>
      <c r="R282" s="3">
        <v>42552</v>
      </c>
      <c r="S282" s="3">
        <v>45489</v>
      </c>
    </row>
    <row r="283" spans="1:19" x14ac:dyDescent="0.25">
      <c r="A283">
        <v>1024</v>
      </c>
      <c r="B283">
        <v>214162</v>
      </c>
      <c r="C283" s="5" t="s">
        <v>19</v>
      </c>
      <c r="D283" s="3">
        <v>42564</v>
      </c>
      <c r="E283" s="5" t="s">
        <v>1166</v>
      </c>
      <c r="F283">
        <v>899</v>
      </c>
      <c r="G283">
        <v>1</v>
      </c>
      <c r="H283">
        <v>899</v>
      </c>
      <c r="I283">
        <v>100149451</v>
      </c>
      <c r="J283" s="5" t="s">
        <v>51</v>
      </c>
      <c r="K283">
        <v>0</v>
      </c>
      <c r="L283" s="5" t="s">
        <v>22</v>
      </c>
      <c r="M283" s="3">
        <v>42564</v>
      </c>
      <c r="N283" s="5" t="s">
        <v>23</v>
      </c>
      <c r="O283">
        <v>899</v>
      </c>
      <c r="P283">
        <v>2016</v>
      </c>
      <c r="Q283">
        <v>7</v>
      </c>
      <c r="R283" s="3">
        <v>42552</v>
      </c>
      <c r="S283" s="3">
        <v>45489</v>
      </c>
    </row>
    <row r="284" spans="1:19" x14ac:dyDescent="0.25">
      <c r="A284">
        <v>1024</v>
      </c>
      <c r="B284">
        <v>214184</v>
      </c>
      <c r="C284" s="5" t="s">
        <v>19</v>
      </c>
      <c r="D284" s="3">
        <v>42564</v>
      </c>
      <c r="E284" s="5" t="s">
        <v>1170</v>
      </c>
      <c r="F284">
        <v>895</v>
      </c>
      <c r="G284">
        <v>1</v>
      </c>
      <c r="H284">
        <v>895</v>
      </c>
      <c r="I284">
        <v>100149468</v>
      </c>
      <c r="J284" s="5" t="s">
        <v>51</v>
      </c>
      <c r="K284">
        <v>0</v>
      </c>
      <c r="L284" s="5" t="s">
        <v>22</v>
      </c>
      <c r="M284" s="3">
        <v>42564</v>
      </c>
      <c r="N284" s="5" t="s">
        <v>23</v>
      </c>
      <c r="O284">
        <v>895</v>
      </c>
      <c r="P284">
        <v>2016</v>
      </c>
      <c r="Q284">
        <v>7</v>
      </c>
      <c r="R284" s="3">
        <v>42552</v>
      </c>
      <c r="S284" s="3">
        <v>45489</v>
      </c>
    </row>
    <row r="285" spans="1:19" x14ac:dyDescent="0.25">
      <c r="A285">
        <v>758</v>
      </c>
      <c r="B285">
        <v>213278</v>
      </c>
      <c r="C285" s="5" t="s">
        <v>19</v>
      </c>
      <c r="D285" s="3">
        <v>42561</v>
      </c>
      <c r="E285" s="5" t="s">
        <v>896</v>
      </c>
      <c r="F285">
        <v>390</v>
      </c>
      <c r="G285">
        <v>1</v>
      </c>
      <c r="H285">
        <v>880</v>
      </c>
      <c r="I285">
        <v>100148824</v>
      </c>
      <c r="J285" s="5" t="s">
        <v>59</v>
      </c>
      <c r="K285">
        <v>0</v>
      </c>
      <c r="L285" s="5" t="s">
        <v>22</v>
      </c>
      <c r="M285" s="3">
        <v>42561</v>
      </c>
      <c r="N285" s="5" t="s">
        <v>23</v>
      </c>
      <c r="O285">
        <v>390</v>
      </c>
      <c r="P285">
        <v>2016</v>
      </c>
      <c r="Q285">
        <v>7</v>
      </c>
      <c r="R285" s="3">
        <v>42552</v>
      </c>
      <c r="S285" s="3">
        <v>45489</v>
      </c>
    </row>
    <row r="286" spans="1:19" x14ac:dyDescent="0.25">
      <c r="A286">
        <v>758</v>
      </c>
      <c r="B286">
        <v>213277</v>
      </c>
      <c r="C286" s="5" t="s">
        <v>19</v>
      </c>
      <c r="D286" s="3">
        <v>42561</v>
      </c>
      <c r="E286" s="5" t="s">
        <v>895</v>
      </c>
      <c r="F286">
        <v>490</v>
      </c>
      <c r="G286">
        <v>1</v>
      </c>
      <c r="H286">
        <v>880</v>
      </c>
      <c r="I286">
        <v>100148824</v>
      </c>
      <c r="J286" s="5" t="s">
        <v>59</v>
      </c>
      <c r="K286">
        <v>0</v>
      </c>
      <c r="L286" s="5" t="s">
        <v>22</v>
      </c>
      <c r="M286" s="3">
        <v>42561</v>
      </c>
      <c r="N286" s="5" t="s">
        <v>23</v>
      </c>
      <c r="O286">
        <v>490</v>
      </c>
      <c r="P286">
        <v>2016</v>
      </c>
      <c r="Q286">
        <v>7</v>
      </c>
      <c r="R286" s="3">
        <v>42552</v>
      </c>
      <c r="S286" s="3">
        <v>45489</v>
      </c>
    </row>
    <row r="287" spans="1:19" x14ac:dyDescent="0.25">
      <c r="A287">
        <v>1468</v>
      </c>
      <c r="B287">
        <v>216085</v>
      </c>
      <c r="C287" s="5" t="s">
        <v>19</v>
      </c>
      <c r="D287" s="3">
        <v>42570</v>
      </c>
      <c r="E287" s="5" t="s">
        <v>1305</v>
      </c>
      <c r="F287">
        <v>75</v>
      </c>
      <c r="G287">
        <v>1</v>
      </c>
      <c r="H287">
        <v>875</v>
      </c>
      <c r="I287">
        <v>100150934</v>
      </c>
      <c r="J287" s="5" t="s">
        <v>27</v>
      </c>
      <c r="K287">
        <v>0</v>
      </c>
      <c r="L287" s="5" t="s">
        <v>22</v>
      </c>
      <c r="M287" s="3">
        <v>42570</v>
      </c>
      <c r="N287" s="5" t="s">
        <v>23</v>
      </c>
      <c r="O287">
        <v>75</v>
      </c>
      <c r="P287">
        <v>2016</v>
      </c>
      <c r="Q287">
        <v>7</v>
      </c>
      <c r="R287" s="3">
        <v>42552</v>
      </c>
      <c r="S287" s="3">
        <v>45489</v>
      </c>
    </row>
    <row r="288" spans="1:19" x14ac:dyDescent="0.25">
      <c r="A288">
        <v>1468</v>
      </c>
      <c r="B288">
        <v>216086</v>
      </c>
      <c r="C288" s="5" t="s">
        <v>19</v>
      </c>
      <c r="D288" s="3">
        <v>42570</v>
      </c>
      <c r="E288" s="5" t="s">
        <v>1568</v>
      </c>
      <c r="F288">
        <v>800</v>
      </c>
      <c r="G288">
        <v>1</v>
      </c>
      <c r="H288">
        <v>875</v>
      </c>
      <c r="I288">
        <v>100150934</v>
      </c>
      <c r="J288" s="5" t="s">
        <v>27</v>
      </c>
      <c r="K288">
        <v>0</v>
      </c>
      <c r="L288" s="5" t="s">
        <v>22</v>
      </c>
      <c r="M288" s="3">
        <v>42570</v>
      </c>
      <c r="N288" s="5" t="s">
        <v>23</v>
      </c>
      <c r="O288">
        <v>800</v>
      </c>
      <c r="P288">
        <v>2016</v>
      </c>
      <c r="Q288">
        <v>7</v>
      </c>
      <c r="R288" s="3">
        <v>42552</v>
      </c>
      <c r="S288" s="3">
        <v>45489</v>
      </c>
    </row>
    <row r="289" spans="1:19" x14ac:dyDescent="0.25">
      <c r="A289">
        <v>565</v>
      </c>
      <c r="B289">
        <v>212771</v>
      </c>
      <c r="C289" s="5" t="s">
        <v>19</v>
      </c>
      <c r="D289" s="3">
        <v>42557</v>
      </c>
      <c r="E289" s="5" t="s">
        <v>710</v>
      </c>
      <c r="F289">
        <v>552</v>
      </c>
      <c r="G289">
        <v>1</v>
      </c>
      <c r="H289">
        <v>872</v>
      </c>
      <c r="I289">
        <v>100148515</v>
      </c>
      <c r="J289" s="5" t="s">
        <v>27</v>
      </c>
      <c r="K289">
        <v>0</v>
      </c>
      <c r="L289" s="5" t="s">
        <v>22</v>
      </c>
      <c r="M289" s="3">
        <v>42557</v>
      </c>
      <c r="N289" s="5" t="s">
        <v>23</v>
      </c>
      <c r="O289">
        <v>552</v>
      </c>
      <c r="P289">
        <v>2016</v>
      </c>
      <c r="Q289">
        <v>7</v>
      </c>
      <c r="R289" s="3">
        <v>42552</v>
      </c>
      <c r="S289" s="3">
        <v>45489</v>
      </c>
    </row>
    <row r="290" spans="1:19" x14ac:dyDescent="0.25">
      <c r="A290">
        <v>114</v>
      </c>
      <c r="B290">
        <v>214540</v>
      </c>
      <c r="C290" s="5" t="s">
        <v>19</v>
      </c>
      <c r="D290" s="3">
        <v>42565</v>
      </c>
      <c r="E290" s="5" t="s">
        <v>30</v>
      </c>
      <c r="F290">
        <v>360</v>
      </c>
      <c r="G290">
        <v>1</v>
      </c>
      <c r="H290">
        <v>870</v>
      </c>
      <c r="I290">
        <v>100149741</v>
      </c>
      <c r="J290" s="5" t="s">
        <v>27</v>
      </c>
      <c r="K290">
        <v>0</v>
      </c>
      <c r="L290" s="5" t="s">
        <v>22</v>
      </c>
      <c r="M290" s="3">
        <v>42565</v>
      </c>
      <c r="N290" s="5" t="s">
        <v>23</v>
      </c>
      <c r="O290">
        <v>360</v>
      </c>
      <c r="P290">
        <v>2016</v>
      </c>
      <c r="Q290">
        <v>7</v>
      </c>
      <c r="R290" s="3">
        <v>42552</v>
      </c>
      <c r="S290" s="3">
        <v>45489</v>
      </c>
    </row>
    <row r="291" spans="1:19" x14ac:dyDescent="0.25">
      <c r="A291">
        <v>985</v>
      </c>
      <c r="B291">
        <v>213968</v>
      </c>
      <c r="C291" s="5" t="s">
        <v>19</v>
      </c>
      <c r="D291" s="3">
        <v>42564</v>
      </c>
      <c r="E291" s="5" t="s">
        <v>876</v>
      </c>
      <c r="F291">
        <v>217</v>
      </c>
      <c r="G291">
        <v>2</v>
      </c>
      <c r="H291">
        <v>868</v>
      </c>
      <c r="I291">
        <v>100149320</v>
      </c>
      <c r="J291" s="5" t="s">
        <v>51</v>
      </c>
      <c r="K291">
        <v>0</v>
      </c>
      <c r="L291" s="5" t="s">
        <v>22</v>
      </c>
      <c r="M291" s="3">
        <v>42564</v>
      </c>
      <c r="N291" s="5" t="s">
        <v>23</v>
      </c>
      <c r="O291">
        <v>434</v>
      </c>
      <c r="P291">
        <v>2016</v>
      </c>
      <c r="Q291">
        <v>7</v>
      </c>
      <c r="R291" s="3">
        <v>42552</v>
      </c>
      <c r="S291" s="3">
        <v>45489</v>
      </c>
    </row>
    <row r="292" spans="1:19" x14ac:dyDescent="0.25">
      <c r="A292">
        <v>985</v>
      </c>
      <c r="B292">
        <v>213970</v>
      </c>
      <c r="C292" s="5" t="s">
        <v>19</v>
      </c>
      <c r="D292" s="3">
        <v>42564</v>
      </c>
      <c r="E292" s="5" t="s">
        <v>1114</v>
      </c>
      <c r="F292">
        <v>217</v>
      </c>
      <c r="G292">
        <v>2</v>
      </c>
      <c r="H292">
        <v>868</v>
      </c>
      <c r="I292">
        <v>100149320</v>
      </c>
      <c r="J292" s="5" t="s">
        <v>51</v>
      </c>
      <c r="K292">
        <v>0</v>
      </c>
      <c r="L292" s="5" t="s">
        <v>22</v>
      </c>
      <c r="M292" s="3">
        <v>42564</v>
      </c>
      <c r="N292" s="5" t="s">
        <v>23</v>
      </c>
      <c r="O292">
        <v>434</v>
      </c>
      <c r="P292">
        <v>2016</v>
      </c>
      <c r="Q292">
        <v>7</v>
      </c>
      <c r="R292" s="3">
        <v>42552</v>
      </c>
      <c r="S292" s="3">
        <v>45489</v>
      </c>
    </row>
    <row r="293" spans="1:19" x14ac:dyDescent="0.25">
      <c r="A293">
        <v>1060</v>
      </c>
      <c r="B293">
        <v>215998</v>
      </c>
      <c r="C293" s="5" t="s">
        <v>19</v>
      </c>
      <c r="D293" s="3">
        <v>42569</v>
      </c>
      <c r="E293" s="5" t="s">
        <v>991</v>
      </c>
      <c r="F293">
        <v>840</v>
      </c>
      <c r="G293">
        <v>1</v>
      </c>
      <c r="H293">
        <v>840</v>
      </c>
      <c r="I293">
        <v>100150871</v>
      </c>
      <c r="J293" s="5" t="s">
        <v>51</v>
      </c>
      <c r="K293">
        <v>0</v>
      </c>
      <c r="L293" s="5" t="s">
        <v>22</v>
      </c>
      <c r="M293" s="3">
        <v>42569</v>
      </c>
      <c r="N293" s="5" t="s">
        <v>23</v>
      </c>
      <c r="O293">
        <v>840</v>
      </c>
      <c r="P293">
        <v>2016</v>
      </c>
      <c r="Q293">
        <v>7</v>
      </c>
      <c r="R293" s="3">
        <v>42552</v>
      </c>
      <c r="S293" s="3">
        <v>45489</v>
      </c>
    </row>
    <row r="294" spans="1:19" x14ac:dyDescent="0.25">
      <c r="A294">
        <v>1565</v>
      </c>
      <c r="B294">
        <v>216643</v>
      </c>
      <c r="C294" s="5" t="s">
        <v>19</v>
      </c>
      <c r="D294" s="3">
        <v>42571</v>
      </c>
      <c r="E294" s="5" t="s">
        <v>1347</v>
      </c>
      <c r="F294">
        <v>840</v>
      </c>
      <c r="G294">
        <v>1</v>
      </c>
      <c r="H294">
        <v>840</v>
      </c>
      <c r="I294">
        <v>100151360</v>
      </c>
      <c r="J294" s="5" t="s">
        <v>51</v>
      </c>
      <c r="K294">
        <v>0</v>
      </c>
      <c r="L294" s="5" t="s">
        <v>22</v>
      </c>
      <c r="M294" s="3">
        <v>42571</v>
      </c>
      <c r="N294" s="5" t="s">
        <v>23</v>
      </c>
      <c r="O294">
        <v>840</v>
      </c>
      <c r="P294">
        <v>2016</v>
      </c>
      <c r="Q294">
        <v>7</v>
      </c>
      <c r="R294" s="3">
        <v>42552</v>
      </c>
      <c r="S294" s="3">
        <v>45489</v>
      </c>
    </row>
    <row r="295" spans="1:19" x14ac:dyDescent="0.25">
      <c r="A295">
        <v>361</v>
      </c>
      <c r="B295">
        <v>212237</v>
      </c>
      <c r="C295" s="5" t="s">
        <v>19</v>
      </c>
      <c r="D295" s="3">
        <v>42554</v>
      </c>
      <c r="E295" s="5" t="s">
        <v>273</v>
      </c>
      <c r="F295">
        <v>280</v>
      </c>
      <c r="G295">
        <v>2</v>
      </c>
      <c r="H295">
        <v>840</v>
      </c>
      <c r="I295">
        <v>100148166</v>
      </c>
      <c r="J295" s="5" t="s">
        <v>27</v>
      </c>
      <c r="K295">
        <v>0</v>
      </c>
      <c r="L295" s="5" t="s">
        <v>22</v>
      </c>
      <c r="M295" s="3">
        <v>42554</v>
      </c>
      <c r="N295" s="5" t="s">
        <v>23</v>
      </c>
      <c r="O295">
        <v>560</v>
      </c>
      <c r="P295">
        <v>2016</v>
      </c>
      <c r="Q295">
        <v>7</v>
      </c>
      <c r="R295" s="3">
        <v>42552</v>
      </c>
      <c r="S295" s="3">
        <v>45489</v>
      </c>
    </row>
    <row r="296" spans="1:19" x14ac:dyDescent="0.25">
      <c r="A296">
        <v>361</v>
      </c>
      <c r="B296">
        <v>212236</v>
      </c>
      <c r="C296" s="5" t="s">
        <v>19</v>
      </c>
      <c r="D296" s="3">
        <v>42554</v>
      </c>
      <c r="E296" s="5" t="s">
        <v>270</v>
      </c>
      <c r="F296">
        <v>280</v>
      </c>
      <c r="G296">
        <v>1</v>
      </c>
      <c r="H296">
        <v>840</v>
      </c>
      <c r="I296">
        <v>100148166</v>
      </c>
      <c r="J296" s="5" t="s">
        <v>27</v>
      </c>
      <c r="K296">
        <v>0</v>
      </c>
      <c r="L296" s="5" t="s">
        <v>22</v>
      </c>
      <c r="M296" s="3">
        <v>42554</v>
      </c>
      <c r="N296" s="5" t="s">
        <v>23</v>
      </c>
      <c r="O296">
        <v>280</v>
      </c>
      <c r="P296">
        <v>2016</v>
      </c>
      <c r="Q296">
        <v>7</v>
      </c>
      <c r="R296" s="3">
        <v>42552</v>
      </c>
      <c r="S296" s="3">
        <v>45489</v>
      </c>
    </row>
    <row r="297" spans="1:19" x14ac:dyDescent="0.25">
      <c r="A297">
        <v>1199</v>
      </c>
      <c r="B297">
        <v>215024</v>
      </c>
      <c r="C297" s="5" t="s">
        <v>19</v>
      </c>
      <c r="D297" s="3">
        <v>42566</v>
      </c>
      <c r="E297" s="5" t="s">
        <v>1347</v>
      </c>
      <c r="F297">
        <v>840</v>
      </c>
      <c r="G297">
        <v>1</v>
      </c>
      <c r="H297">
        <v>840</v>
      </c>
      <c r="I297">
        <v>100150138</v>
      </c>
      <c r="J297" s="5" t="s">
        <v>51</v>
      </c>
      <c r="K297">
        <v>0</v>
      </c>
      <c r="L297" s="5" t="s">
        <v>22</v>
      </c>
      <c r="M297" s="3">
        <v>42566</v>
      </c>
      <c r="N297" s="5" t="s">
        <v>23</v>
      </c>
      <c r="O297">
        <v>840</v>
      </c>
      <c r="P297">
        <v>2016</v>
      </c>
      <c r="Q297">
        <v>7</v>
      </c>
      <c r="R297" s="3">
        <v>42552</v>
      </c>
      <c r="S297" s="3">
        <v>45489</v>
      </c>
    </row>
    <row r="298" spans="1:19" x14ac:dyDescent="0.25">
      <c r="A298">
        <v>675</v>
      </c>
      <c r="B298">
        <v>213038</v>
      </c>
      <c r="C298" s="5" t="s">
        <v>19</v>
      </c>
      <c r="D298" s="3">
        <v>42560</v>
      </c>
      <c r="E298" s="5" t="s">
        <v>514</v>
      </c>
      <c r="F298">
        <v>280</v>
      </c>
      <c r="G298">
        <v>3</v>
      </c>
      <c r="H298">
        <v>840</v>
      </c>
      <c r="I298">
        <v>100148683</v>
      </c>
      <c r="J298" s="5" t="s">
        <v>27</v>
      </c>
      <c r="K298">
        <v>0</v>
      </c>
      <c r="L298" s="5" t="s">
        <v>22</v>
      </c>
      <c r="M298" s="3">
        <v>42560</v>
      </c>
      <c r="N298" s="5" t="s">
        <v>23</v>
      </c>
      <c r="O298">
        <v>840</v>
      </c>
      <c r="P298">
        <v>2016</v>
      </c>
      <c r="Q298">
        <v>7</v>
      </c>
      <c r="R298" s="3">
        <v>42552</v>
      </c>
      <c r="S298" s="3">
        <v>45489</v>
      </c>
    </row>
    <row r="299" spans="1:19" x14ac:dyDescent="0.25">
      <c r="A299">
        <v>86</v>
      </c>
      <c r="B299">
        <v>214257</v>
      </c>
      <c r="C299" s="5" t="s">
        <v>19</v>
      </c>
      <c r="D299" s="3">
        <v>42564</v>
      </c>
      <c r="E299" s="5" t="s">
        <v>243</v>
      </c>
      <c r="F299">
        <v>800</v>
      </c>
      <c r="G299">
        <v>1</v>
      </c>
      <c r="H299">
        <v>800</v>
      </c>
      <c r="I299">
        <v>100149520</v>
      </c>
      <c r="J299" s="5" t="s">
        <v>27</v>
      </c>
      <c r="K299">
        <v>0</v>
      </c>
      <c r="L299" s="5" t="s">
        <v>22</v>
      </c>
      <c r="M299" s="3">
        <v>42564</v>
      </c>
      <c r="N299" s="5" t="s">
        <v>23</v>
      </c>
      <c r="O299">
        <v>800</v>
      </c>
      <c r="P299">
        <v>2016</v>
      </c>
      <c r="Q299">
        <v>7</v>
      </c>
      <c r="R299" s="3">
        <v>42552</v>
      </c>
      <c r="S299" s="3">
        <v>45489</v>
      </c>
    </row>
    <row r="300" spans="1:19" x14ac:dyDescent="0.25">
      <c r="A300">
        <v>136</v>
      </c>
      <c r="B300">
        <v>211595</v>
      </c>
      <c r="C300" s="5" t="s">
        <v>19</v>
      </c>
      <c r="D300" s="3">
        <v>42552</v>
      </c>
      <c r="E300" s="5" t="s">
        <v>243</v>
      </c>
      <c r="F300">
        <v>800</v>
      </c>
      <c r="G300">
        <v>1</v>
      </c>
      <c r="H300">
        <v>800</v>
      </c>
      <c r="I300">
        <v>100147788</v>
      </c>
      <c r="J300" s="5" t="s">
        <v>27</v>
      </c>
      <c r="K300">
        <v>0</v>
      </c>
      <c r="L300" s="5" t="s">
        <v>22</v>
      </c>
      <c r="M300" s="3">
        <v>42552</v>
      </c>
      <c r="N300" s="5" t="s">
        <v>23</v>
      </c>
      <c r="O300">
        <v>800</v>
      </c>
      <c r="P300">
        <v>2016</v>
      </c>
      <c r="Q300">
        <v>7</v>
      </c>
      <c r="R300" s="3">
        <v>42552</v>
      </c>
      <c r="S300" s="3">
        <v>45489</v>
      </c>
    </row>
    <row r="301" spans="1:19" x14ac:dyDescent="0.25">
      <c r="A301">
        <v>1544</v>
      </c>
      <c r="B301">
        <v>216531</v>
      </c>
      <c r="C301" s="5" t="s">
        <v>19</v>
      </c>
      <c r="D301" s="3">
        <v>42571</v>
      </c>
      <c r="E301" s="5" t="s">
        <v>242</v>
      </c>
      <c r="F301">
        <v>800</v>
      </c>
      <c r="G301">
        <v>1</v>
      </c>
      <c r="H301">
        <v>800</v>
      </c>
      <c r="I301">
        <v>100151269</v>
      </c>
      <c r="J301" s="5" t="s">
        <v>27</v>
      </c>
      <c r="K301">
        <v>0</v>
      </c>
      <c r="L301" s="5" t="s">
        <v>22</v>
      </c>
      <c r="M301" s="3">
        <v>42571</v>
      </c>
      <c r="N301" s="5" t="s">
        <v>23</v>
      </c>
      <c r="O301">
        <v>800</v>
      </c>
      <c r="P301">
        <v>2016</v>
      </c>
      <c r="Q301">
        <v>7</v>
      </c>
      <c r="R301" s="3">
        <v>42552</v>
      </c>
      <c r="S301" s="3">
        <v>45489</v>
      </c>
    </row>
    <row r="302" spans="1:19" x14ac:dyDescent="0.25">
      <c r="A302">
        <v>391</v>
      </c>
      <c r="B302">
        <v>214831</v>
      </c>
      <c r="C302" s="5" t="s">
        <v>19</v>
      </c>
      <c r="D302" s="3">
        <v>42565</v>
      </c>
      <c r="E302" s="5" t="s">
        <v>1192</v>
      </c>
      <c r="F302">
        <v>800</v>
      </c>
      <c r="G302">
        <v>1</v>
      </c>
      <c r="H302">
        <v>800</v>
      </c>
      <c r="I302">
        <v>100149990</v>
      </c>
      <c r="J302" s="5" t="s">
        <v>27</v>
      </c>
      <c r="K302">
        <v>0</v>
      </c>
      <c r="L302" s="5" t="s">
        <v>22</v>
      </c>
      <c r="M302" s="3">
        <v>42565</v>
      </c>
      <c r="N302" s="5" t="s">
        <v>23</v>
      </c>
      <c r="O302">
        <v>800</v>
      </c>
      <c r="P302">
        <v>2016</v>
      </c>
      <c r="Q302">
        <v>7</v>
      </c>
      <c r="R302" s="3">
        <v>42552</v>
      </c>
      <c r="S302" s="3">
        <v>45489</v>
      </c>
    </row>
    <row r="303" spans="1:19" x14ac:dyDescent="0.25">
      <c r="A303">
        <v>86</v>
      </c>
      <c r="B303">
        <v>215382</v>
      </c>
      <c r="C303" s="5" t="s">
        <v>19</v>
      </c>
      <c r="D303" s="3">
        <v>42567</v>
      </c>
      <c r="E303" s="5" t="s">
        <v>242</v>
      </c>
      <c r="F303">
        <v>800</v>
      </c>
      <c r="G303">
        <v>1</v>
      </c>
      <c r="H303">
        <v>800</v>
      </c>
      <c r="I303">
        <v>100150408</v>
      </c>
      <c r="J303" s="5" t="s">
        <v>27</v>
      </c>
      <c r="K303">
        <v>0</v>
      </c>
      <c r="L303" s="5" t="s">
        <v>22</v>
      </c>
      <c r="M303" s="3">
        <v>42567</v>
      </c>
      <c r="N303" s="5" t="s">
        <v>23</v>
      </c>
      <c r="O303">
        <v>800</v>
      </c>
      <c r="P303">
        <v>2016</v>
      </c>
      <c r="Q303">
        <v>7</v>
      </c>
      <c r="R303" s="3">
        <v>42552</v>
      </c>
      <c r="S303" s="3">
        <v>45489</v>
      </c>
    </row>
    <row r="304" spans="1:19" x14ac:dyDescent="0.25">
      <c r="A304">
        <v>1244</v>
      </c>
      <c r="B304">
        <v>215236</v>
      </c>
      <c r="C304" s="5" t="s">
        <v>19</v>
      </c>
      <c r="D304" s="3">
        <v>42566</v>
      </c>
      <c r="E304" s="5" t="s">
        <v>1141</v>
      </c>
      <c r="F304">
        <v>800</v>
      </c>
      <c r="G304">
        <v>1</v>
      </c>
      <c r="H304">
        <v>800</v>
      </c>
      <c r="I304">
        <v>100150297</v>
      </c>
      <c r="J304" s="5" t="s">
        <v>27</v>
      </c>
      <c r="K304">
        <v>0</v>
      </c>
      <c r="L304" s="5" t="s">
        <v>22</v>
      </c>
      <c r="M304" s="3">
        <v>42566</v>
      </c>
      <c r="N304" s="5" t="s">
        <v>23</v>
      </c>
      <c r="O304">
        <v>800</v>
      </c>
      <c r="P304">
        <v>2016</v>
      </c>
      <c r="Q304">
        <v>7</v>
      </c>
      <c r="R304" s="3">
        <v>42552</v>
      </c>
      <c r="S304" s="3">
        <v>45489</v>
      </c>
    </row>
    <row r="305" spans="1:19" x14ac:dyDescent="0.25">
      <c r="A305">
        <v>86</v>
      </c>
      <c r="B305">
        <v>216328</v>
      </c>
      <c r="C305" s="5" t="s">
        <v>19</v>
      </c>
      <c r="D305" s="3">
        <v>42570</v>
      </c>
      <c r="E305" s="5" t="s">
        <v>242</v>
      </c>
      <c r="F305">
        <v>800</v>
      </c>
      <c r="G305">
        <v>1</v>
      </c>
      <c r="H305">
        <v>800</v>
      </c>
      <c r="I305">
        <v>100151119</v>
      </c>
      <c r="J305" s="5" t="s">
        <v>27</v>
      </c>
      <c r="K305">
        <v>0</v>
      </c>
      <c r="L305" s="5" t="s">
        <v>121</v>
      </c>
      <c r="M305" s="3">
        <v>42570</v>
      </c>
      <c r="N305" s="5" t="s">
        <v>23</v>
      </c>
      <c r="O305">
        <v>800</v>
      </c>
      <c r="P305">
        <v>2016</v>
      </c>
      <c r="Q305">
        <v>7</v>
      </c>
      <c r="R305" s="3">
        <v>42552</v>
      </c>
      <c r="S305" s="3">
        <v>45489</v>
      </c>
    </row>
    <row r="306" spans="1:19" x14ac:dyDescent="0.25">
      <c r="A306">
        <v>136</v>
      </c>
      <c r="B306">
        <v>211592</v>
      </c>
      <c r="C306" s="5" t="s">
        <v>19</v>
      </c>
      <c r="D306" s="3">
        <v>42552</v>
      </c>
      <c r="E306" s="5" t="s">
        <v>242</v>
      </c>
      <c r="F306">
        <v>800</v>
      </c>
      <c r="G306">
        <v>1</v>
      </c>
      <c r="H306">
        <v>800</v>
      </c>
      <c r="I306">
        <v>100147786</v>
      </c>
      <c r="J306" s="5" t="s">
        <v>27</v>
      </c>
      <c r="K306">
        <v>0</v>
      </c>
      <c r="L306" s="5" t="s">
        <v>22</v>
      </c>
      <c r="M306" s="3">
        <v>42552</v>
      </c>
      <c r="N306" s="5" t="s">
        <v>23</v>
      </c>
      <c r="O306">
        <v>800</v>
      </c>
      <c r="P306">
        <v>2016</v>
      </c>
      <c r="Q306">
        <v>7</v>
      </c>
      <c r="R306" s="3">
        <v>42552</v>
      </c>
      <c r="S306" s="3">
        <v>45489</v>
      </c>
    </row>
    <row r="307" spans="1:19" x14ac:dyDescent="0.25">
      <c r="A307">
        <v>1264</v>
      </c>
      <c r="B307">
        <v>215284</v>
      </c>
      <c r="C307" s="5" t="s">
        <v>19</v>
      </c>
      <c r="D307" s="3">
        <v>42567</v>
      </c>
      <c r="E307" s="5" t="s">
        <v>1394</v>
      </c>
      <c r="F307">
        <v>799</v>
      </c>
      <c r="G307">
        <v>1</v>
      </c>
      <c r="H307">
        <v>799</v>
      </c>
      <c r="I307">
        <v>100150333</v>
      </c>
      <c r="J307" s="5" t="s">
        <v>59</v>
      </c>
      <c r="K307">
        <v>0</v>
      </c>
      <c r="L307" s="5" t="s">
        <v>22</v>
      </c>
      <c r="M307" s="3">
        <v>42567</v>
      </c>
      <c r="N307" s="5" t="s">
        <v>23</v>
      </c>
      <c r="O307">
        <v>799</v>
      </c>
      <c r="P307">
        <v>2016</v>
      </c>
      <c r="Q307">
        <v>7</v>
      </c>
      <c r="R307" s="3">
        <v>42552</v>
      </c>
      <c r="S307" s="3">
        <v>45489</v>
      </c>
    </row>
    <row r="308" spans="1:19" x14ac:dyDescent="0.25">
      <c r="A308">
        <v>292</v>
      </c>
      <c r="B308">
        <v>216666</v>
      </c>
      <c r="C308" s="5" t="s">
        <v>19</v>
      </c>
      <c r="D308" s="3">
        <v>42571</v>
      </c>
      <c r="E308" s="5" t="s">
        <v>1676</v>
      </c>
      <c r="F308">
        <v>799</v>
      </c>
      <c r="G308">
        <v>1</v>
      </c>
      <c r="H308">
        <v>799</v>
      </c>
      <c r="I308">
        <v>100151381</v>
      </c>
      <c r="J308" s="5" t="s">
        <v>51</v>
      </c>
      <c r="K308">
        <v>0</v>
      </c>
      <c r="L308" s="5" t="s">
        <v>121</v>
      </c>
      <c r="M308" s="3">
        <v>42571</v>
      </c>
      <c r="N308" s="5" t="s">
        <v>23</v>
      </c>
      <c r="O308">
        <v>799</v>
      </c>
      <c r="P308">
        <v>2016</v>
      </c>
      <c r="Q308">
        <v>7</v>
      </c>
      <c r="R308" s="3">
        <v>42552</v>
      </c>
      <c r="S308" s="3">
        <v>45489</v>
      </c>
    </row>
    <row r="309" spans="1:19" x14ac:dyDescent="0.25">
      <c r="A309">
        <v>901</v>
      </c>
      <c r="B309">
        <v>216199</v>
      </c>
      <c r="C309" s="5" t="s">
        <v>19</v>
      </c>
      <c r="D309" s="3">
        <v>42570</v>
      </c>
      <c r="E309" s="5" t="s">
        <v>454</v>
      </c>
      <c r="F309">
        <v>399</v>
      </c>
      <c r="G309">
        <v>1</v>
      </c>
      <c r="H309">
        <v>798</v>
      </c>
      <c r="I309">
        <v>100151026</v>
      </c>
      <c r="J309" s="5" t="s">
        <v>59</v>
      </c>
      <c r="K309">
        <v>0</v>
      </c>
      <c r="L309" s="5" t="s">
        <v>22</v>
      </c>
      <c r="M309" s="3">
        <v>42570</v>
      </c>
      <c r="N309" s="5" t="s">
        <v>23</v>
      </c>
      <c r="O309">
        <v>399</v>
      </c>
      <c r="P309">
        <v>2016</v>
      </c>
      <c r="Q309">
        <v>7</v>
      </c>
      <c r="R309" s="3">
        <v>42552</v>
      </c>
      <c r="S309" s="3">
        <v>45489</v>
      </c>
    </row>
    <row r="310" spans="1:19" x14ac:dyDescent="0.25">
      <c r="A310">
        <v>901</v>
      </c>
      <c r="B310">
        <v>216198</v>
      </c>
      <c r="C310" s="5" t="s">
        <v>19</v>
      </c>
      <c r="D310" s="3">
        <v>42570</v>
      </c>
      <c r="E310" s="5" t="s">
        <v>1583</v>
      </c>
      <c r="F310">
        <v>399</v>
      </c>
      <c r="G310">
        <v>1</v>
      </c>
      <c r="H310">
        <v>798</v>
      </c>
      <c r="I310">
        <v>100151026</v>
      </c>
      <c r="J310" s="5" t="s">
        <v>59</v>
      </c>
      <c r="K310">
        <v>0</v>
      </c>
      <c r="L310" s="5" t="s">
        <v>22</v>
      </c>
      <c r="M310" s="3">
        <v>42570</v>
      </c>
      <c r="N310" s="5" t="s">
        <v>23</v>
      </c>
      <c r="O310">
        <v>399</v>
      </c>
      <c r="P310">
        <v>2016</v>
      </c>
      <c r="Q310">
        <v>7</v>
      </c>
      <c r="R310" s="3">
        <v>42552</v>
      </c>
      <c r="S310" s="3">
        <v>45489</v>
      </c>
    </row>
    <row r="311" spans="1:19" x14ac:dyDescent="0.25">
      <c r="A311">
        <v>201</v>
      </c>
      <c r="B311">
        <v>211766</v>
      </c>
      <c r="C311" s="5" t="s">
        <v>19</v>
      </c>
      <c r="D311" s="3">
        <v>42553</v>
      </c>
      <c r="E311" s="5" t="s">
        <v>328</v>
      </c>
      <c r="F311">
        <v>795</v>
      </c>
      <c r="G311">
        <v>1</v>
      </c>
      <c r="H311">
        <v>795</v>
      </c>
      <c r="I311">
        <v>100147908</v>
      </c>
      <c r="J311" s="5" t="s">
        <v>51</v>
      </c>
      <c r="K311">
        <v>0</v>
      </c>
      <c r="L311" s="5" t="s">
        <v>22</v>
      </c>
      <c r="M311" s="3">
        <v>42553</v>
      </c>
      <c r="N311" s="5" t="s">
        <v>23</v>
      </c>
      <c r="O311">
        <v>795</v>
      </c>
      <c r="P311">
        <v>2016</v>
      </c>
      <c r="Q311">
        <v>7</v>
      </c>
      <c r="R311" s="3">
        <v>42552</v>
      </c>
      <c r="S311" s="3">
        <v>45489</v>
      </c>
    </row>
    <row r="312" spans="1:19" x14ac:dyDescent="0.25">
      <c r="A312">
        <v>230</v>
      </c>
      <c r="B312">
        <v>216256</v>
      </c>
      <c r="C312" s="5" t="s">
        <v>19</v>
      </c>
      <c r="D312" s="3">
        <v>42570</v>
      </c>
      <c r="E312" s="5" t="s">
        <v>202</v>
      </c>
      <c r="F312">
        <v>775</v>
      </c>
      <c r="G312">
        <v>1</v>
      </c>
      <c r="H312">
        <v>775</v>
      </c>
      <c r="I312">
        <v>100151063</v>
      </c>
      <c r="J312" s="5" t="s">
        <v>51</v>
      </c>
      <c r="K312">
        <v>0</v>
      </c>
      <c r="L312" s="5" t="s">
        <v>121</v>
      </c>
      <c r="M312" s="3">
        <v>42570</v>
      </c>
      <c r="N312" s="5" t="s">
        <v>23</v>
      </c>
      <c r="O312">
        <v>775</v>
      </c>
      <c r="P312">
        <v>2016</v>
      </c>
      <c r="Q312">
        <v>7</v>
      </c>
      <c r="R312" s="3">
        <v>42552</v>
      </c>
      <c r="S312" s="3">
        <v>45489</v>
      </c>
    </row>
    <row r="313" spans="1:19" x14ac:dyDescent="0.25">
      <c r="A313">
        <v>292</v>
      </c>
      <c r="B313">
        <v>214542</v>
      </c>
      <c r="C313" s="5" t="s">
        <v>19</v>
      </c>
      <c r="D313" s="3">
        <v>42565</v>
      </c>
      <c r="E313" s="5" t="s">
        <v>202</v>
      </c>
      <c r="F313">
        <v>775</v>
      </c>
      <c r="G313">
        <v>1</v>
      </c>
      <c r="H313">
        <v>775</v>
      </c>
      <c r="I313">
        <v>100149742</v>
      </c>
      <c r="J313" s="5" t="s">
        <v>51</v>
      </c>
      <c r="K313">
        <v>0</v>
      </c>
      <c r="L313" s="5" t="s">
        <v>22</v>
      </c>
      <c r="M313" s="3">
        <v>42565</v>
      </c>
      <c r="N313" s="5" t="s">
        <v>23</v>
      </c>
      <c r="O313">
        <v>775</v>
      </c>
      <c r="P313">
        <v>2016</v>
      </c>
      <c r="Q313">
        <v>7</v>
      </c>
      <c r="R313" s="3">
        <v>42552</v>
      </c>
      <c r="S313" s="3">
        <v>45489</v>
      </c>
    </row>
    <row r="314" spans="1:19" x14ac:dyDescent="0.25">
      <c r="A314">
        <v>42</v>
      </c>
      <c r="B314">
        <v>214022</v>
      </c>
      <c r="C314" s="5" t="s">
        <v>19</v>
      </c>
      <c r="D314" s="3">
        <v>42564</v>
      </c>
      <c r="E314" s="5" t="s">
        <v>202</v>
      </c>
      <c r="F314">
        <v>775</v>
      </c>
      <c r="G314">
        <v>1</v>
      </c>
      <c r="H314">
        <v>775</v>
      </c>
      <c r="I314">
        <v>100149361</v>
      </c>
      <c r="J314" s="5" t="s">
        <v>51</v>
      </c>
      <c r="K314">
        <v>0</v>
      </c>
      <c r="L314" s="5" t="s">
        <v>22</v>
      </c>
      <c r="M314" s="3">
        <v>42564</v>
      </c>
      <c r="N314" s="5" t="s">
        <v>23</v>
      </c>
      <c r="O314">
        <v>775</v>
      </c>
      <c r="P314">
        <v>2016</v>
      </c>
      <c r="Q314">
        <v>7</v>
      </c>
      <c r="R314" s="3">
        <v>42552</v>
      </c>
      <c r="S314" s="3">
        <v>45489</v>
      </c>
    </row>
    <row r="315" spans="1:19" x14ac:dyDescent="0.25">
      <c r="A315">
        <v>220</v>
      </c>
      <c r="B315">
        <v>214871</v>
      </c>
      <c r="C315" s="5" t="s">
        <v>19</v>
      </c>
      <c r="D315" s="3">
        <v>42566</v>
      </c>
      <c r="E315" s="5" t="s">
        <v>1314</v>
      </c>
      <c r="F315">
        <v>775</v>
      </c>
      <c r="G315">
        <v>1</v>
      </c>
      <c r="H315">
        <v>775</v>
      </c>
      <c r="I315">
        <v>100150016</v>
      </c>
      <c r="J315" s="5" t="s">
        <v>51</v>
      </c>
      <c r="K315">
        <v>0</v>
      </c>
      <c r="L315" s="5" t="s">
        <v>22</v>
      </c>
      <c r="M315" s="3">
        <v>42566</v>
      </c>
      <c r="N315" s="5" t="s">
        <v>23</v>
      </c>
      <c r="O315">
        <v>775</v>
      </c>
      <c r="P315">
        <v>2016</v>
      </c>
      <c r="Q315">
        <v>7</v>
      </c>
      <c r="R315" s="3">
        <v>42552</v>
      </c>
      <c r="S315" s="3">
        <v>45489</v>
      </c>
    </row>
    <row r="316" spans="1:19" x14ac:dyDescent="0.25">
      <c r="A316">
        <v>105</v>
      </c>
      <c r="B316">
        <v>211487</v>
      </c>
      <c r="C316" s="5" t="s">
        <v>19</v>
      </c>
      <c r="D316" s="3">
        <v>42552</v>
      </c>
      <c r="E316" s="5" t="s">
        <v>202</v>
      </c>
      <c r="F316">
        <v>775</v>
      </c>
      <c r="G316">
        <v>1</v>
      </c>
      <c r="H316">
        <v>775</v>
      </c>
      <c r="I316">
        <v>100147699</v>
      </c>
      <c r="J316" s="5" t="s">
        <v>51</v>
      </c>
      <c r="K316">
        <v>0</v>
      </c>
      <c r="L316" s="5" t="s">
        <v>22</v>
      </c>
      <c r="M316" s="3">
        <v>42552</v>
      </c>
      <c r="N316" s="5" t="s">
        <v>23</v>
      </c>
      <c r="O316">
        <v>775</v>
      </c>
      <c r="P316">
        <v>2016</v>
      </c>
      <c r="Q316">
        <v>7</v>
      </c>
      <c r="R316" s="3">
        <v>42552</v>
      </c>
      <c r="S316" s="3">
        <v>45489</v>
      </c>
    </row>
    <row r="317" spans="1:19" x14ac:dyDescent="0.25">
      <c r="A317">
        <v>698</v>
      </c>
      <c r="B317">
        <v>213102</v>
      </c>
      <c r="C317" s="5" t="s">
        <v>19</v>
      </c>
      <c r="D317" s="3">
        <v>42560</v>
      </c>
      <c r="E317" s="5" t="s">
        <v>838</v>
      </c>
      <c r="F317">
        <v>764</v>
      </c>
      <c r="G317">
        <v>1</v>
      </c>
      <c r="H317">
        <v>764</v>
      </c>
      <c r="I317">
        <v>100148724</v>
      </c>
      <c r="J317" s="5" t="s">
        <v>51</v>
      </c>
      <c r="K317">
        <v>0</v>
      </c>
      <c r="L317" s="5" t="s">
        <v>22</v>
      </c>
      <c r="M317" s="3">
        <v>42560</v>
      </c>
      <c r="N317" s="5" t="s">
        <v>23</v>
      </c>
      <c r="O317">
        <v>764</v>
      </c>
      <c r="P317">
        <v>2016</v>
      </c>
      <c r="Q317">
        <v>7</v>
      </c>
      <c r="R317" s="3">
        <v>42552</v>
      </c>
      <c r="S317" s="3">
        <v>45489</v>
      </c>
    </row>
    <row r="318" spans="1:19" x14ac:dyDescent="0.25">
      <c r="A318">
        <v>413</v>
      </c>
      <c r="B318">
        <v>214846</v>
      </c>
      <c r="C318" s="5" t="s">
        <v>19</v>
      </c>
      <c r="D318" s="3">
        <v>42566</v>
      </c>
      <c r="E318" s="5" t="s">
        <v>971</v>
      </c>
      <c r="F318">
        <v>750</v>
      </c>
      <c r="G318">
        <v>1</v>
      </c>
      <c r="H318">
        <v>750</v>
      </c>
      <c r="I318">
        <v>100149996</v>
      </c>
      <c r="J318" s="5" t="s">
        <v>27</v>
      </c>
      <c r="K318">
        <v>0</v>
      </c>
      <c r="L318" s="5" t="s">
        <v>22</v>
      </c>
      <c r="M318" s="3">
        <v>42566</v>
      </c>
      <c r="N318" s="5" t="s">
        <v>23</v>
      </c>
      <c r="O318">
        <v>750</v>
      </c>
      <c r="P318">
        <v>2016</v>
      </c>
      <c r="Q318">
        <v>7</v>
      </c>
      <c r="R318" s="3">
        <v>42552</v>
      </c>
      <c r="S318" s="3">
        <v>45489</v>
      </c>
    </row>
    <row r="319" spans="1:19" x14ac:dyDescent="0.25">
      <c r="A319">
        <v>828</v>
      </c>
      <c r="B319">
        <v>213490</v>
      </c>
      <c r="C319" s="5" t="s">
        <v>19</v>
      </c>
      <c r="D319" s="3">
        <v>42562</v>
      </c>
      <c r="E319" s="5" t="s">
        <v>971</v>
      </c>
      <c r="F319">
        <v>750</v>
      </c>
      <c r="G319">
        <v>1</v>
      </c>
      <c r="H319">
        <v>750</v>
      </c>
      <c r="I319">
        <v>100148967</v>
      </c>
      <c r="J319" s="5" t="s">
        <v>27</v>
      </c>
      <c r="K319">
        <v>0</v>
      </c>
      <c r="L319" s="5" t="s">
        <v>22</v>
      </c>
      <c r="M319" s="3">
        <v>42562</v>
      </c>
      <c r="N319" s="5" t="s">
        <v>23</v>
      </c>
      <c r="O319">
        <v>750</v>
      </c>
      <c r="P319">
        <v>2016</v>
      </c>
      <c r="Q319">
        <v>7</v>
      </c>
      <c r="R319" s="3">
        <v>42552</v>
      </c>
      <c r="S319" s="3">
        <v>45489</v>
      </c>
    </row>
    <row r="320" spans="1:19" x14ac:dyDescent="0.25">
      <c r="A320">
        <v>22</v>
      </c>
      <c r="B320">
        <v>211176</v>
      </c>
      <c r="C320" s="5" t="s">
        <v>19</v>
      </c>
      <c r="D320" s="3">
        <v>42552</v>
      </c>
      <c r="E320" s="5" t="s">
        <v>75</v>
      </c>
      <c r="F320">
        <v>850</v>
      </c>
      <c r="G320">
        <v>1</v>
      </c>
      <c r="H320">
        <v>740</v>
      </c>
      <c r="I320">
        <v>100147471</v>
      </c>
      <c r="J320" s="5" t="s">
        <v>27</v>
      </c>
      <c r="K320">
        <v>180.85</v>
      </c>
      <c r="L320" s="5" t="s">
        <v>22</v>
      </c>
      <c r="M320" s="3">
        <v>42552</v>
      </c>
      <c r="N320" s="5" t="s">
        <v>23</v>
      </c>
      <c r="O320">
        <v>850</v>
      </c>
      <c r="P320">
        <v>2016</v>
      </c>
      <c r="Q320">
        <v>7</v>
      </c>
      <c r="R320" s="3">
        <v>42552</v>
      </c>
      <c r="S320" s="3">
        <v>45489</v>
      </c>
    </row>
    <row r="321" spans="1:19" x14ac:dyDescent="0.25">
      <c r="A321">
        <v>13</v>
      </c>
      <c r="B321">
        <v>214098</v>
      </c>
      <c r="C321" s="5" t="s">
        <v>19</v>
      </c>
      <c r="D321" s="3">
        <v>42564</v>
      </c>
      <c r="E321" s="5" t="s">
        <v>1143</v>
      </c>
      <c r="F321">
        <v>405</v>
      </c>
      <c r="G321">
        <v>1</v>
      </c>
      <c r="H321">
        <v>735</v>
      </c>
      <c r="I321">
        <v>100149419</v>
      </c>
      <c r="J321" s="5" t="s">
        <v>27</v>
      </c>
      <c r="K321">
        <v>0</v>
      </c>
      <c r="L321" s="5" t="s">
        <v>22</v>
      </c>
      <c r="M321" s="3">
        <v>42564</v>
      </c>
      <c r="N321" s="5" t="s">
        <v>23</v>
      </c>
      <c r="O321">
        <v>405</v>
      </c>
      <c r="P321">
        <v>2016</v>
      </c>
      <c r="Q321">
        <v>7</v>
      </c>
      <c r="R321" s="3">
        <v>42552</v>
      </c>
      <c r="S321" s="3">
        <v>45489</v>
      </c>
    </row>
    <row r="322" spans="1:19" x14ac:dyDescent="0.25">
      <c r="A322">
        <v>13</v>
      </c>
      <c r="B322">
        <v>214097</v>
      </c>
      <c r="C322" s="5" t="s">
        <v>19</v>
      </c>
      <c r="D322" s="3">
        <v>42564</v>
      </c>
      <c r="E322" s="5" t="s">
        <v>1142</v>
      </c>
      <c r="F322">
        <v>330</v>
      </c>
      <c r="G322">
        <v>1</v>
      </c>
      <c r="H322">
        <v>735</v>
      </c>
      <c r="I322">
        <v>100149419</v>
      </c>
      <c r="J322" s="5" t="s">
        <v>27</v>
      </c>
      <c r="K322">
        <v>0</v>
      </c>
      <c r="L322" s="5" t="s">
        <v>22</v>
      </c>
      <c r="M322" s="3">
        <v>42564</v>
      </c>
      <c r="N322" s="5" t="s">
        <v>23</v>
      </c>
      <c r="O322">
        <v>330</v>
      </c>
      <c r="P322">
        <v>2016</v>
      </c>
      <c r="Q322">
        <v>7</v>
      </c>
      <c r="R322" s="3">
        <v>42552</v>
      </c>
      <c r="S322" s="3">
        <v>45489</v>
      </c>
    </row>
    <row r="323" spans="1:19" x14ac:dyDescent="0.25">
      <c r="A323">
        <v>1453</v>
      </c>
      <c r="B323">
        <v>216049</v>
      </c>
      <c r="C323" s="5" t="s">
        <v>19</v>
      </c>
      <c r="D323" s="3">
        <v>42570</v>
      </c>
      <c r="E323" s="5" t="s">
        <v>1168</v>
      </c>
      <c r="F323">
        <v>580</v>
      </c>
      <c r="G323">
        <v>1</v>
      </c>
      <c r="H323">
        <v>733</v>
      </c>
      <c r="I323">
        <v>100150909</v>
      </c>
      <c r="J323" s="5" t="s">
        <v>51</v>
      </c>
      <c r="K323">
        <v>235.2</v>
      </c>
      <c r="L323" s="5" t="s">
        <v>22</v>
      </c>
      <c r="M323" s="3">
        <v>42570</v>
      </c>
      <c r="N323" s="5" t="s">
        <v>23</v>
      </c>
      <c r="O323">
        <v>580</v>
      </c>
      <c r="P323">
        <v>2016</v>
      </c>
      <c r="Q323">
        <v>7</v>
      </c>
      <c r="R323" s="3">
        <v>42552</v>
      </c>
      <c r="S323" s="3">
        <v>45489</v>
      </c>
    </row>
    <row r="324" spans="1:19" x14ac:dyDescent="0.25">
      <c r="A324">
        <v>1453</v>
      </c>
      <c r="B324">
        <v>216050</v>
      </c>
      <c r="C324" s="5" t="s">
        <v>19</v>
      </c>
      <c r="D324" s="3">
        <v>42570</v>
      </c>
      <c r="E324" s="5" t="s">
        <v>1562</v>
      </c>
      <c r="F324">
        <v>653</v>
      </c>
      <c r="G324">
        <v>1</v>
      </c>
      <c r="H324">
        <v>733</v>
      </c>
      <c r="I324">
        <v>100150909</v>
      </c>
      <c r="J324" s="5" t="s">
        <v>51</v>
      </c>
      <c r="K324">
        <v>264.8</v>
      </c>
      <c r="L324" s="5" t="s">
        <v>22</v>
      </c>
      <c r="M324" s="3">
        <v>42570</v>
      </c>
      <c r="N324" s="5" t="s">
        <v>23</v>
      </c>
      <c r="O324">
        <v>653</v>
      </c>
      <c r="P324">
        <v>2016</v>
      </c>
      <c r="Q324">
        <v>7</v>
      </c>
      <c r="R324" s="3">
        <v>42552</v>
      </c>
      <c r="S324" s="3">
        <v>45489</v>
      </c>
    </row>
    <row r="325" spans="1:19" x14ac:dyDescent="0.25">
      <c r="A325">
        <v>43</v>
      </c>
      <c r="B325">
        <v>211433</v>
      </c>
      <c r="C325" s="5" t="s">
        <v>19</v>
      </c>
      <c r="D325" s="3">
        <v>42552</v>
      </c>
      <c r="E325" s="5" t="s">
        <v>30</v>
      </c>
      <c r="F325">
        <v>360</v>
      </c>
      <c r="G325">
        <v>2</v>
      </c>
      <c r="H325">
        <v>720</v>
      </c>
      <c r="I325">
        <v>100147655</v>
      </c>
      <c r="J325" s="5" t="s">
        <v>27</v>
      </c>
      <c r="K325">
        <v>0</v>
      </c>
      <c r="L325" s="5" t="s">
        <v>22</v>
      </c>
      <c r="M325" s="3">
        <v>42552</v>
      </c>
      <c r="N325" s="5" t="s">
        <v>23</v>
      </c>
      <c r="O325">
        <v>720</v>
      </c>
      <c r="P325">
        <v>2016</v>
      </c>
      <c r="Q325">
        <v>7</v>
      </c>
      <c r="R325" s="3">
        <v>42552</v>
      </c>
      <c r="S325" s="3">
        <v>45489</v>
      </c>
    </row>
    <row r="326" spans="1:19" x14ac:dyDescent="0.25">
      <c r="A326">
        <v>820</v>
      </c>
      <c r="B326">
        <v>215973</v>
      </c>
      <c r="C326" s="5" t="s">
        <v>19</v>
      </c>
      <c r="D326" s="3">
        <v>42569</v>
      </c>
      <c r="E326" s="5" t="s">
        <v>30</v>
      </c>
      <c r="F326">
        <v>360</v>
      </c>
      <c r="G326">
        <v>2</v>
      </c>
      <c r="H326">
        <v>720</v>
      </c>
      <c r="I326">
        <v>100150852</v>
      </c>
      <c r="J326" s="5" t="s">
        <v>27</v>
      </c>
      <c r="K326">
        <v>0</v>
      </c>
      <c r="L326" s="5" t="s">
        <v>22</v>
      </c>
      <c r="M326" s="3">
        <v>42569</v>
      </c>
      <c r="N326" s="5" t="s">
        <v>23</v>
      </c>
      <c r="O326">
        <v>720</v>
      </c>
      <c r="P326">
        <v>2016</v>
      </c>
      <c r="Q326">
        <v>7</v>
      </c>
      <c r="R326" s="3">
        <v>42552</v>
      </c>
      <c r="S326" s="3">
        <v>45489</v>
      </c>
    </row>
    <row r="327" spans="1:19" x14ac:dyDescent="0.25">
      <c r="A327">
        <v>220</v>
      </c>
      <c r="B327">
        <v>215687</v>
      </c>
      <c r="C327" s="5" t="s">
        <v>19</v>
      </c>
      <c r="D327" s="3">
        <v>42569</v>
      </c>
      <c r="E327" s="5" t="s">
        <v>30</v>
      </c>
      <c r="F327">
        <v>360</v>
      </c>
      <c r="G327">
        <v>2</v>
      </c>
      <c r="H327">
        <v>720</v>
      </c>
      <c r="I327">
        <v>100150624</v>
      </c>
      <c r="J327" s="5" t="s">
        <v>27</v>
      </c>
      <c r="K327">
        <v>0</v>
      </c>
      <c r="L327" s="5" t="s">
        <v>22</v>
      </c>
      <c r="M327" s="3">
        <v>42569</v>
      </c>
      <c r="N327" s="5" t="s">
        <v>23</v>
      </c>
      <c r="O327">
        <v>720</v>
      </c>
      <c r="P327">
        <v>2016</v>
      </c>
      <c r="Q327">
        <v>7</v>
      </c>
      <c r="R327" s="3">
        <v>42552</v>
      </c>
      <c r="S327" s="3">
        <v>45489</v>
      </c>
    </row>
    <row r="328" spans="1:19" x14ac:dyDescent="0.25">
      <c r="A328">
        <v>806</v>
      </c>
      <c r="B328">
        <v>215968</v>
      </c>
      <c r="C328" s="5" t="s">
        <v>19</v>
      </c>
      <c r="D328" s="3">
        <v>42569</v>
      </c>
      <c r="E328" s="5" t="s">
        <v>30</v>
      </c>
      <c r="F328">
        <v>360</v>
      </c>
      <c r="G328">
        <v>2</v>
      </c>
      <c r="H328">
        <v>720</v>
      </c>
      <c r="I328">
        <v>100150848</v>
      </c>
      <c r="J328" s="5" t="s">
        <v>27</v>
      </c>
      <c r="K328">
        <v>0</v>
      </c>
      <c r="L328" s="5" t="s">
        <v>22</v>
      </c>
      <c r="M328" s="3">
        <v>42569</v>
      </c>
      <c r="N328" s="5" t="s">
        <v>23</v>
      </c>
      <c r="O328">
        <v>720</v>
      </c>
      <c r="P328">
        <v>2016</v>
      </c>
      <c r="Q328">
        <v>7</v>
      </c>
      <c r="R328" s="3">
        <v>42552</v>
      </c>
      <c r="S328" s="3">
        <v>45489</v>
      </c>
    </row>
    <row r="329" spans="1:19" x14ac:dyDescent="0.25">
      <c r="A329">
        <v>1226</v>
      </c>
      <c r="B329">
        <v>215202</v>
      </c>
      <c r="C329" s="5" t="s">
        <v>19</v>
      </c>
      <c r="D329" s="3">
        <v>42566</v>
      </c>
      <c r="E329" s="5" t="s">
        <v>30</v>
      </c>
      <c r="F329">
        <v>360</v>
      </c>
      <c r="G329">
        <v>2</v>
      </c>
      <c r="H329">
        <v>720</v>
      </c>
      <c r="I329">
        <v>100150275</v>
      </c>
      <c r="J329" s="5" t="s">
        <v>27</v>
      </c>
      <c r="K329">
        <v>0</v>
      </c>
      <c r="L329" s="5" t="s">
        <v>22</v>
      </c>
      <c r="M329" s="3">
        <v>42566</v>
      </c>
      <c r="N329" s="5" t="s">
        <v>23</v>
      </c>
      <c r="O329">
        <v>720</v>
      </c>
      <c r="P329">
        <v>2016</v>
      </c>
      <c r="Q329">
        <v>7</v>
      </c>
      <c r="R329" s="3">
        <v>42552</v>
      </c>
      <c r="S329" s="3">
        <v>45489</v>
      </c>
    </row>
    <row r="330" spans="1:19" x14ac:dyDescent="0.25">
      <c r="A330">
        <v>566</v>
      </c>
      <c r="B330">
        <v>213615</v>
      </c>
      <c r="C330" s="5" t="s">
        <v>19</v>
      </c>
      <c r="D330" s="3">
        <v>42563</v>
      </c>
      <c r="E330" s="5" t="s">
        <v>30</v>
      </c>
      <c r="F330">
        <v>360</v>
      </c>
      <c r="G330">
        <v>1</v>
      </c>
      <c r="H330">
        <v>710</v>
      </c>
      <c r="I330">
        <v>100149065</v>
      </c>
      <c r="J330" s="5" t="s">
        <v>27</v>
      </c>
      <c r="K330">
        <v>148.75</v>
      </c>
      <c r="L330" s="5" t="s">
        <v>22</v>
      </c>
      <c r="M330" s="3">
        <v>42563</v>
      </c>
      <c r="N330" s="5" t="s">
        <v>23</v>
      </c>
      <c r="O330">
        <v>360</v>
      </c>
      <c r="P330">
        <v>2016</v>
      </c>
      <c r="Q330">
        <v>7</v>
      </c>
      <c r="R330" s="3">
        <v>42552</v>
      </c>
      <c r="S330" s="3">
        <v>45489</v>
      </c>
    </row>
    <row r="331" spans="1:19" x14ac:dyDescent="0.25">
      <c r="A331">
        <v>820</v>
      </c>
      <c r="B331">
        <v>216135</v>
      </c>
      <c r="C331" s="5" t="s">
        <v>19</v>
      </c>
      <c r="D331" s="3">
        <v>42570</v>
      </c>
      <c r="E331" s="5" t="s">
        <v>1575</v>
      </c>
      <c r="F331">
        <v>700</v>
      </c>
      <c r="G331">
        <v>1</v>
      </c>
      <c r="H331">
        <v>700</v>
      </c>
      <c r="I331">
        <v>100150972</v>
      </c>
      <c r="J331" s="5" t="s">
        <v>51</v>
      </c>
      <c r="K331">
        <v>0</v>
      </c>
      <c r="L331" s="5" t="s">
        <v>22</v>
      </c>
      <c r="M331" s="3">
        <v>42570</v>
      </c>
      <c r="N331" s="5" t="s">
        <v>23</v>
      </c>
      <c r="O331">
        <v>700</v>
      </c>
      <c r="P331">
        <v>2016</v>
      </c>
      <c r="Q331">
        <v>7</v>
      </c>
      <c r="R331" s="3">
        <v>42552</v>
      </c>
      <c r="S331" s="3">
        <v>45489</v>
      </c>
    </row>
    <row r="332" spans="1:19" x14ac:dyDescent="0.25">
      <c r="A332">
        <v>468</v>
      </c>
      <c r="B332">
        <v>213261</v>
      </c>
      <c r="C332" s="5" t="s">
        <v>19</v>
      </c>
      <c r="D332" s="3">
        <v>42561</v>
      </c>
      <c r="E332" s="5" t="s">
        <v>26</v>
      </c>
      <c r="F332">
        <v>240</v>
      </c>
      <c r="G332">
        <v>5</v>
      </c>
      <c r="H332">
        <v>700</v>
      </c>
      <c r="I332">
        <v>100148812</v>
      </c>
      <c r="J332" s="5" t="s">
        <v>27</v>
      </c>
      <c r="K332">
        <v>500</v>
      </c>
      <c r="L332" s="5" t="s">
        <v>22</v>
      </c>
      <c r="M332" s="3">
        <v>42561</v>
      </c>
      <c r="N332" s="5" t="s">
        <v>23</v>
      </c>
      <c r="O332">
        <v>1200</v>
      </c>
      <c r="P332">
        <v>2016</v>
      </c>
      <c r="Q332">
        <v>7</v>
      </c>
      <c r="R332" s="3">
        <v>42552</v>
      </c>
      <c r="S332" s="3">
        <v>45489</v>
      </c>
    </row>
    <row r="333" spans="1:19" x14ac:dyDescent="0.25">
      <c r="A333">
        <v>94</v>
      </c>
      <c r="B333">
        <v>211460</v>
      </c>
      <c r="C333" s="5" t="s">
        <v>19</v>
      </c>
      <c r="D333" s="3">
        <v>42552</v>
      </c>
      <c r="E333" s="5" t="s">
        <v>189</v>
      </c>
      <c r="F333">
        <v>140</v>
      </c>
      <c r="G333">
        <v>5</v>
      </c>
      <c r="H333">
        <v>700</v>
      </c>
      <c r="I333">
        <v>100147675</v>
      </c>
      <c r="J333" s="5" t="s">
        <v>27</v>
      </c>
      <c r="K333">
        <v>0</v>
      </c>
      <c r="L333" s="5" t="s">
        <v>22</v>
      </c>
      <c r="M333" s="3">
        <v>42552</v>
      </c>
      <c r="N333" s="5" t="s">
        <v>23</v>
      </c>
      <c r="O333">
        <v>700</v>
      </c>
      <c r="P333">
        <v>2016</v>
      </c>
      <c r="Q333">
        <v>7</v>
      </c>
      <c r="R333" s="3">
        <v>42552</v>
      </c>
      <c r="S333" s="3">
        <v>45489</v>
      </c>
    </row>
    <row r="334" spans="1:19" x14ac:dyDescent="0.25">
      <c r="A334">
        <v>292</v>
      </c>
      <c r="B334">
        <v>214890</v>
      </c>
      <c r="C334" s="5" t="s">
        <v>19</v>
      </c>
      <c r="D334" s="3">
        <v>42566</v>
      </c>
      <c r="E334" s="5" t="s">
        <v>1319</v>
      </c>
      <c r="F334">
        <v>699</v>
      </c>
      <c r="G334">
        <v>1</v>
      </c>
      <c r="H334">
        <v>699</v>
      </c>
      <c r="I334">
        <v>100150030</v>
      </c>
      <c r="J334" s="5" t="s">
        <v>51</v>
      </c>
      <c r="K334">
        <v>0</v>
      </c>
      <c r="L334" s="5" t="s">
        <v>121</v>
      </c>
      <c r="M334" s="3">
        <v>42566</v>
      </c>
      <c r="N334" s="5" t="s">
        <v>23</v>
      </c>
      <c r="O334">
        <v>699</v>
      </c>
      <c r="P334">
        <v>2016</v>
      </c>
      <c r="Q334">
        <v>7</v>
      </c>
      <c r="R334" s="3">
        <v>42552</v>
      </c>
      <c r="S334" s="3">
        <v>45489</v>
      </c>
    </row>
    <row r="335" spans="1:19" x14ac:dyDescent="0.25">
      <c r="A335">
        <v>36</v>
      </c>
      <c r="B335">
        <v>216345</v>
      </c>
      <c r="C335" s="5" t="s">
        <v>19</v>
      </c>
      <c r="D335" s="3">
        <v>42570</v>
      </c>
      <c r="E335" s="5" t="s">
        <v>787</v>
      </c>
      <c r="F335">
        <v>699</v>
      </c>
      <c r="G335">
        <v>1</v>
      </c>
      <c r="H335">
        <v>699</v>
      </c>
      <c r="I335">
        <v>100151135</v>
      </c>
      <c r="J335" s="5" t="s">
        <v>51</v>
      </c>
      <c r="K335">
        <v>0</v>
      </c>
      <c r="L335" s="5" t="s">
        <v>22</v>
      </c>
      <c r="M335" s="3">
        <v>42570</v>
      </c>
      <c r="N335" s="5" t="s">
        <v>23</v>
      </c>
      <c r="O335">
        <v>699</v>
      </c>
      <c r="P335">
        <v>2016</v>
      </c>
      <c r="Q335">
        <v>7</v>
      </c>
      <c r="R335" s="3">
        <v>42552</v>
      </c>
      <c r="S335" s="3">
        <v>45489</v>
      </c>
    </row>
    <row r="336" spans="1:19" x14ac:dyDescent="0.25">
      <c r="A336">
        <v>806</v>
      </c>
      <c r="B336">
        <v>214155</v>
      </c>
      <c r="C336" s="5" t="s">
        <v>19</v>
      </c>
      <c r="D336" s="3">
        <v>42564</v>
      </c>
      <c r="E336" s="5" t="s">
        <v>1162</v>
      </c>
      <c r="F336">
        <v>699</v>
      </c>
      <c r="G336">
        <v>1</v>
      </c>
      <c r="H336">
        <v>699</v>
      </c>
      <c r="I336">
        <v>100149446</v>
      </c>
      <c r="J336" s="5" t="s">
        <v>51</v>
      </c>
      <c r="K336">
        <v>0</v>
      </c>
      <c r="L336" s="5" t="s">
        <v>22</v>
      </c>
      <c r="M336" s="3">
        <v>42564</v>
      </c>
      <c r="N336" s="5" t="s">
        <v>23</v>
      </c>
      <c r="O336">
        <v>699</v>
      </c>
      <c r="P336">
        <v>2016</v>
      </c>
      <c r="Q336">
        <v>7</v>
      </c>
      <c r="R336" s="3">
        <v>42552</v>
      </c>
      <c r="S336" s="3">
        <v>45489</v>
      </c>
    </row>
    <row r="337" spans="1:19" x14ac:dyDescent="0.25">
      <c r="A337">
        <v>1254</v>
      </c>
      <c r="B337">
        <v>215259</v>
      </c>
      <c r="C337" s="5" t="s">
        <v>19</v>
      </c>
      <c r="D337" s="3">
        <v>42566</v>
      </c>
      <c r="E337" s="5" t="s">
        <v>1382</v>
      </c>
      <c r="F337">
        <v>699</v>
      </c>
      <c r="G337">
        <v>1</v>
      </c>
      <c r="H337">
        <v>699</v>
      </c>
      <c r="I337">
        <v>100150314</v>
      </c>
      <c r="J337" s="5" t="s">
        <v>51</v>
      </c>
      <c r="K337">
        <v>0</v>
      </c>
      <c r="L337" s="5" t="s">
        <v>22</v>
      </c>
      <c r="M337" s="3">
        <v>42566</v>
      </c>
      <c r="N337" s="5" t="s">
        <v>23</v>
      </c>
      <c r="O337">
        <v>699</v>
      </c>
      <c r="P337">
        <v>2016</v>
      </c>
      <c r="Q337">
        <v>7</v>
      </c>
      <c r="R337" s="3">
        <v>42552</v>
      </c>
      <c r="S337" s="3">
        <v>45489</v>
      </c>
    </row>
    <row r="338" spans="1:19" x14ac:dyDescent="0.25">
      <c r="A338">
        <v>1278</v>
      </c>
      <c r="B338">
        <v>215360</v>
      </c>
      <c r="C338" s="5" t="s">
        <v>19</v>
      </c>
      <c r="D338" s="3">
        <v>42567</v>
      </c>
      <c r="E338" s="5" t="s">
        <v>1411</v>
      </c>
      <c r="F338">
        <v>699</v>
      </c>
      <c r="G338">
        <v>1</v>
      </c>
      <c r="H338">
        <v>699</v>
      </c>
      <c r="I338">
        <v>100150391</v>
      </c>
      <c r="J338" s="5" t="s">
        <v>51</v>
      </c>
      <c r="K338">
        <v>0</v>
      </c>
      <c r="L338" s="5" t="s">
        <v>22</v>
      </c>
      <c r="M338" s="3">
        <v>42567</v>
      </c>
      <c r="N338" s="5" t="s">
        <v>23</v>
      </c>
      <c r="O338">
        <v>699</v>
      </c>
      <c r="P338">
        <v>2016</v>
      </c>
      <c r="Q338">
        <v>7</v>
      </c>
      <c r="R338" s="3">
        <v>42552</v>
      </c>
      <c r="S338" s="3">
        <v>45489</v>
      </c>
    </row>
    <row r="339" spans="1:19" x14ac:dyDescent="0.25">
      <c r="A339">
        <v>1246</v>
      </c>
      <c r="B339">
        <v>215244</v>
      </c>
      <c r="C339" s="5" t="s">
        <v>19</v>
      </c>
      <c r="D339" s="3">
        <v>42566</v>
      </c>
      <c r="E339" s="5" t="s">
        <v>787</v>
      </c>
      <c r="F339">
        <v>699</v>
      </c>
      <c r="G339">
        <v>1</v>
      </c>
      <c r="H339">
        <v>699</v>
      </c>
      <c r="I339">
        <v>100150302</v>
      </c>
      <c r="J339" s="5" t="s">
        <v>51</v>
      </c>
      <c r="K339">
        <v>0</v>
      </c>
      <c r="L339" s="5" t="s">
        <v>22</v>
      </c>
      <c r="M339" s="3">
        <v>42566</v>
      </c>
      <c r="N339" s="5" t="s">
        <v>23</v>
      </c>
      <c r="O339">
        <v>699</v>
      </c>
      <c r="P339">
        <v>2016</v>
      </c>
      <c r="Q339">
        <v>7</v>
      </c>
      <c r="R339" s="3">
        <v>42552</v>
      </c>
      <c r="S339" s="3">
        <v>45489</v>
      </c>
    </row>
    <row r="340" spans="1:19" x14ac:dyDescent="0.25">
      <c r="A340">
        <v>4</v>
      </c>
      <c r="B340">
        <v>216369</v>
      </c>
      <c r="C340" s="5" t="s">
        <v>19</v>
      </c>
      <c r="D340" s="3">
        <v>42570</v>
      </c>
      <c r="E340" s="5" t="s">
        <v>1614</v>
      </c>
      <c r="F340">
        <v>340</v>
      </c>
      <c r="G340">
        <v>2</v>
      </c>
      <c r="H340">
        <v>680</v>
      </c>
      <c r="I340">
        <v>100151149</v>
      </c>
      <c r="J340" s="5" t="s">
        <v>27</v>
      </c>
      <c r="K340">
        <v>0</v>
      </c>
      <c r="L340" s="5" t="s">
        <v>22</v>
      </c>
      <c r="M340" s="3">
        <v>42570</v>
      </c>
      <c r="N340" s="5" t="s">
        <v>23</v>
      </c>
      <c r="O340">
        <v>680</v>
      </c>
      <c r="P340">
        <v>2016</v>
      </c>
      <c r="Q340">
        <v>7</v>
      </c>
      <c r="R340" s="3">
        <v>42552</v>
      </c>
      <c r="S340" s="3">
        <v>45489</v>
      </c>
    </row>
    <row r="341" spans="1:19" x14ac:dyDescent="0.25">
      <c r="A341">
        <v>220</v>
      </c>
      <c r="B341">
        <v>215679</v>
      </c>
      <c r="C341" s="5" t="s">
        <v>19</v>
      </c>
      <c r="D341" s="3">
        <v>42569</v>
      </c>
      <c r="E341" s="5" t="s">
        <v>30</v>
      </c>
      <c r="F341">
        <v>360</v>
      </c>
      <c r="G341">
        <v>1</v>
      </c>
      <c r="H341">
        <v>680</v>
      </c>
      <c r="I341">
        <v>100150618</v>
      </c>
      <c r="J341" s="5" t="s">
        <v>27</v>
      </c>
      <c r="K341">
        <v>0</v>
      </c>
      <c r="L341" s="5" t="s">
        <v>22</v>
      </c>
      <c r="M341" s="3">
        <v>42569</v>
      </c>
      <c r="N341" s="5" t="s">
        <v>23</v>
      </c>
      <c r="O341">
        <v>360</v>
      </c>
      <c r="P341">
        <v>2016</v>
      </c>
      <c r="Q341">
        <v>7</v>
      </c>
      <c r="R341" s="3">
        <v>42552</v>
      </c>
      <c r="S341" s="3">
        <v>45489</v>
      </c>
    </row>
    <row r="342" spans="1:19" x14ac:dyDescent="0.25">
      <c r="A342">
        <v>820</v>
      </c>
      <c r="B342">
        <v>215358</v>
      </c>
      <c r="C342" s="5" t="s">
        <v>19</v>
      </c>
      <c r="D342" s="3">
        <v>42567</v>
      </c>
      <c r="E342" s="5" t="s">
        <v>48</v>
      </c>
      <c r="F342">
        <v>320</v>
      </c>
      <c r="G342">
        <v>1</v>
      </c>
      <c r="H342">
        <v>680</v>
      </c>
      <c r="I342">
        <v>100150390</v>
      </c>
      <c r="J342" s="5" t="s">
        <v>27</v>
      </c>
      <c r="K342">
        <v>0</v>
      </c>
      <c r="L342" s="5" t="s">
        <v>22</v>
      </c>
      <c r="M342" s="3">
        <v>42567</v>
      </c>
      <c r="N342" s="5" t="s">
        <v>23</v>
      </c>
      <c r="O342">
        <v>320</v>
      </c>
      <c r="P342">
        <v>2016</v>
      </c>
      <c r="Q342">
        <v>7</v>
      </c>
      <c r="R342" s="3">
        <v>42552</v>
      </c>
      <c r="S342" s="3">
        <v>45489</v>
      </c>
    </row>
    <row r="343" spans="1:19" x14ac:dyDescent="0.25">
      <c r="A343">
        <v>220</v>
      </c>
      <c r="B343">
        <v>215680</v>
      </c>
      <c r="C343" s="5" t="s">
        <v>19</v>
      </c>
      <c r="D343" s="3">
        <v>42569</v>
      </c>
      <c r="E343" s="5" t="s">
        <v>48</v>
      </c>
      <c r="F343">
        <v>320</v>
      </c>
      <c r="G343">
        <v>1</v>
      </c>
      <c r="H343">
        <v>680</v>
      </c>
      <c r="I343">
        <v>100150618</v>
      </c>
      <c r="J343" s="5" t="s">
        <v>27</v>
      </c>
      <c r="K343">
        <v>0</v>
      </c>
      <c r="L343" s="5" t="s">
        <v>22</v>
      </c>
      <c r="M343" s="3">
        <v>42569</v>
      </c>
      <c r="N343" s="5" t="s">
        <v>23</v>
      </c>
      <c r="O343">
        <v>320</v>
      </c>
      <c r="P343">
        <v>2016</v>
      </c>
      <c r="Q343">
        <v>7</v>
      </c>
      <c r="R343" s="3">
        <v>42552</v>
      </c>
      <c r="S343" s="3">
        <v>45489</v>
      </c>
    </row>
    <row r="344" spans="1:19" x14ac:dyDescent="0.25">
      <c r="A344">
        <v>220</v>
      </c>
      <c r="B344">
        <v>215683</v>
      </c>
      <c r="C344" s="5" t="s">
        <v>19</v>
      </c>
      <c r="D344" s="3">
        <v>42569</v>
      </c>
      <c r="E344" s="5" t="s">
        <v>30</v>
      </c>
      <c r="F344">
        <v>360</v>
      </c>
      <c r="G344">
        <v>1</v>
      </c>
      <c r="H344">
        <v>680</v>
      </c>
      <c r="I344">
        <v>100150620</v>
      </c>
      <c r="J344" s="5" t="s">
        <v>27</v>
      </c>
      <c r="K344">
        <v>0</v>
      </c>
      <c r="L344" s="5" t="s">
        <v>22</v>
      </c>
      <c r="M344" s="3">
        <v>42569</v>
      </c>
      <c r="N344" s="5" t="s">
        <v>23</v>
      </c>
      <c r="O344">
        <v>360</v>
      </c>
      <c r="P344">
        <v>2016</v>
      </c>
      <c r="Q344">
        <v>7</v>
      </c>
      <c r="R344" s="3">
        <v>42552</v>
      </c>
      <c r="S344" s="3">
        <v>45489</v>
      </c>
    </row>
    <row r="345" spans="1:19" x14ac:dyDescent="0.25">
      <c r="A345">
        <v>820</v>
      </c>
      <c r="B345">
        <v>215355</v>
      </c>
      <c r="C345" s="5" t="s">
        <v>19</v>
      </c>
      <c r="D345" s="3">
        <v>42567</v>
      </c>
      <c r="E345" s="5" t="s">
        <v>48</v>
      </c>
      <c r="F345">
        <v>320</v>
      </c>
      <c r="G345">
        <v>1</v>
      </c>
      <c r="H345">
        <v>680</v>
      </c>
      <c r="I345">
        <v>100150388</v>
      </c>
      <c r="J345" s="5" t="s">
        <v>27</v>
      </c>
      <c r="K345">
        <v>0</v>
      </c>
      <c r="L345" s="5" t="s">
        <v>22</v>
      </c>
      <c r="M345" s="3">
        <v>42567</v>
      </c>
      <c r="N345" s="5" t="s">
        <v>23</v>
      </c>
      <c r="O345">
        <v>320</v>
      </c>
      <c r="P345">
        <v>2016</v>
      </c>
      <c r="Q345">
        <v>7</v>
      </c>
      <c r="R345" s="3">
        <v>42552</v>
      </c>
      <c r="S345" s="3">
        <v>45489</v>
      </c>
    </row>
    <row r="346" spans="1:19" x14ac:dyDescent="0.25">
      <c r="A346">
        <v>820</v>
      </c>
      <c r="B346">
        <v>216131</v>
      </c>
      <c r="C346" s="5" t="s">
        <v>19</v>
      </c>
      <c r="D346" s="3">
        <v>42570</v>
      </c>
      <c r="E346" s="5" t="s">
        <v>48</v>
      </c>
      <c r="F346">
        <v>320</v>
      </c>
      <c r="G346">
        <v>1</v>
      </c>
      <c r="H346">
        <v>680</v>
      </c>
      <c r="I346">
        <v>100150968</v>
      </c>
      <c r="J346" s="5" t="s">
        <v>27</v>
      </c>
      <c r="K346">
        <v>0</v>
      </c>
      <c r="L346" s="5" t="s">
        <v>22</v>
      </c>
      <c r="M346" s="3">
        <v>42570</v>
      </c>
      <c r="N346" s="5" t="s">
        <v>23</v>
      </c>
      <c r="O346">
        <v>320</v>
      </c>
      <c r="P346">
        <v>2016</v>
      </c>
      <c r="Q346">
        <v>7</v>
      </c>
      <c r="R346" s="3">
        <v>42552</v>
      </c>
      <c r="S346" s="3">
        <v>45489</v>
      </c>
    </row>
    <row r="347" spans="1:19" x14ac:dyDescent="0.25">
      <c r="A347">
        <v>820</v>
      </c>
      <c r="B347">
        <v>215354</v>
      </c>
      <c r="C347" s="5" t="s">
        <v>19</v>
      </c>
      <c r="D347" s="3">
        <v>42567</v>
      </c>
      <c r="E347" s="5" t="s">
        <v>30</v>
      </c>
      <c r="F347">
        <v>360</v>
      </c>
      <c r="G347">
        <v>1</v>
      </c>
      <c r="H347">
        <v>680</v>
      </c>
      <c r="I347">
        <v>100150388</v>
      </c>
      <c r="J347" s="5" t="s">
        <v>27</v>
      </c>
      <c r="K347">
        <v>0</v>
      </c>
      <c r="L347" s="5" t="s">
        <v>22</v>
      </c>
      <c r="M347" s="3">
        <v>42567</v>
      </c>
      <c r="N347" s="5" t="s">
        <v>23</v>
      </c>
      <c r="O347">
        <v>360</v>
      </c>
      <c r="P347">
        <v>2016</v>
      </c>
      <c r="Q347">
        <v>7</v>
      </c>
      <c r="R347" s="3">
        <v>42552</v>
      </c>
      <c r="S347" s="3">
        <v>45489</v>
      </c>
    </row>
    <row r="348" spans="1:19" x14ac:dyDescent="0.25">
      <c r="A348">
        <v>220</v>
      </c>
      <c r="B348">
        <v>215682</v>
      </c>
      <c r="C348" s="5" t="s">
        <v>19</v>
      </c>
      <c r="D348" s="3">
        <v>42569</v>
      </c>
      <c r="E348" s="5" t="s">
        <v>48</v>
      </c>
      <c r="F348">
        <v>320</v>
      </c>
      <c r="G348">
        <v>1</v>
      </c>
      <c r="H348">
        <v>680</v>
      </c>
      <c r="I348">
        <v>100150620</v>
      </c>
      <c r="J348" s="5" t="s">
        <v>27</v>
      </c>
      <c r="K348">
        <v>0</v>
      </c>
      <c r="L348" s="5" t="s">
        <v>22</v>
      </c>
      <c r="M348" s="3">
        <v>42569</v>
      </c>
      <c r="N348" s="5" t="s">
        <v>23</v>
      </c>
      <c r="O348">
        <v>320</v>
      </c>
      <c r="P348">
        <v>2016</v>
      </c>
      <c r="Q348">
        <v>7</v>
      </c>
      <c r="R348" s="3">
        <v>42552</v>
      </c>
      <c r="S348" s="3">
        <v>45489</v>
      </c>
    </row>
    <row r="349" spans="1:19" x14ac:dyDescent="0.25">
      <c r="A349">
        <v>114</v>
      </c>
      <c r="B349">
        <v>216161</v>
      </c>
      <c r="C349" s="5" t="s">
        <v>19</v>
      </c>
      <c r="D349" s="3">
        <v>42570</v>
      </c>
      <c r="E349" s="5" t="s">
        <v>48</v>
      </c>
      <c r="F349">
        <v>320</v>
      </c>
      <c r="G349">
        <v>1</v>
      </c>
      <c r="H349">
        <v>680</v>
      </c>
      <c r="I349">
        <v>100150993</v>
      </c>
      <c r="J349" s="5" t="s">
        <v>27</v>
      </c>
      <c r="K349">
        <v>0</v>
      </c>
      <c r="L349" s="5" t="s">
        <v>22</v>
      </c>
      <c r="M349" s="3">
        <v>42570</v>
      </c>
      <c r="N349" s="5" t="s">
        <v>23</v>
      </c>
      <c r="O349">
        <v>320</v>
      </c>
      <c r="P349">
        <v>2016</v>
      </c>
      <c r="Q349">
        <v>7</v>
      </c>
      <c r="R349" s="3">
        <v>42552</v>
      </c>
      <c r="S349" s="3">
        <v>45489</v>
      </c>
    </row>
    <row r="350" spans="1:19" x14ac:dyDescent="0.25">
      <c r="A350">
        <v>820</v>
      </c>
      <c r="B350">
        <v>215359</v>
      </c>
      <c r="C350" s="5" t="s">
        <v>19</v>
      </c>
      <c r="D350" s="3">
        <v>42567</v>
      </c>
      <c r="E350" s="5" t="s">
        <v>30</v>
      </c>
      <c r="F350">
        <v>360</v>
      </c>
      <c r="G350">
        <v>1</v>
      </c>
      <c r="H350">
        <v>680</v>
      </c>
      <c r="I350">
        <v>100150390</v>
      </c>
      <c r="J350" s="5" t="s">
        <v>27</v>
      </c>
      <c r="K350">
        <v>0</v>
      </c>
      <c r="L350" s="5" t="s">
        <v>22</v>
      </c>
      <c r="M350" s="3">
        <v>42567</v>
      </c>
      <c r="N350" s="5" t="s">
        <v>23</v>
      </c>
      <c r="O350">
        <v>360</v>
      </c>
      <c r="P350">
        <v>2016</v>
      </c>
      <c r="Q350">
        <v>7</v>
      </c>
      <c r="R350" s="3">
        <v>42552</v>
      </c>
      <c r="S350" s="3">
        <v>45489</v>
      </c>
    </row>
    <row r="351" spans="1:19" x14ac:dyDescent="0.25">
      <c r="A351">
        <v>820</v>
      </c>
      <c r="B351">
        <v>216130</v>
      </c>
      <c r="C351" s="5" t="s">
        <v>19</v>
      </c>
      <c r="D351" s="3">
        <v>42570</v>
      </c>
      <c r="E351" s="5" t="s">
        <v>30</v>
      </c>
      <c r="F351">
        <v>360</v>
      </c>
      <c r="G351">
        <v>1</v>
      </c>
      <c r="H351">
        <v>680</v>
      </c>
      <c r="I351">
        <v>100150968</v>
      </c>
      <c r="J351" s="5" t="s">
        <v>27</v>
      </c>
      <c r="K351">
        <v>0</v>
      </c>
      <c r="L351" s="5" t="s">
        <v>22</v>
      </c>
      <c r="M351" s="3">
        <v>42570</v>
      </c>
      <c r="N351" s="5" t="s">
        <v>23</v>
      </c>
      <c r="O351">
        <v>360</v>
      </c>
      <c r="P351">
        <v>2016</v>
      </c>
      <c r="Q351">
        <v>7</v>
      </c>
      <c r="R351" s="3">
        <v>42552</v>
      </c>
      <c r="S351" s="3">
        <v>45489</v>
      </c>
    </row>
    <row r="352" spans="1:19" x14ac:dyDescent="0.25">
      <c r="A352">
        <v>114</v>
      </c>
      <c r="B352">
        <v>216160</v>
      </c>
      <c r="C352" s="5" t="s">
        <v>19</v>
      </c>
      <c r="D352" s="3">
        <v>42570</v>
      </c>
      <c r="E352" s="5" t="s">
        <v>30</v>
      </c>
      <c r="F352">
        <v>360</v>
      </c>
      <c r="G352">
        <v>1</v>
      </c>
      <c r="H352">
        <v>680</v>
      </c>
      <c r="I352">
        <v>100150993</v>
      </c>
      <c r="J352" s="5" t="s">
        <v>27</v>
      </c>
      <c r="K352">
        <v>0</v>
      </c>
      <c r="L352" s="5" t="s">
        <v>22</v>
      </c>
      <c r="M352" s="3">
        <v>42570</v>
      </c>
      <c r="N352" s="5" t="s">
        <v>23</v>
      </c>
      <c r="O352">
        <v>360</v>
      </c>
      <c r="P352">
        <v>2016</v>
      </c>
      <c r="Q352">
        <v>7</v>
      </c>
      <c r="R352" s="3">
        <v>42552</v>
      </c>
      <c r="S352" s="3">
        <v>45489</v>
      </c>
    </row>
    <row r="353" spans="1:19" x14ac:dyDescent="0.25">
      <c r="A353">
        <v>763</v>
      </c>
      <c r="B353">
        <v>213288</v>
      </c>
      <c r="C353" s="5" t="s">
        <v>19</v>
      </c>
      <c r="D353" s="3">
        <v>42561</v>
      </c>
      <c r="E353" s="5" t="s">
        <v>351</v>
      </c>
      <c r="F353">
        <v>180</v>
      </c>
      <c r="G353">
        <v>1</v>
      </c>
      <c r="H353">
        <v>679</v>
      </c>
      <c r="I353">
        <v>100148831</v>
      </c>
      <c r="J353" s="5" t="s">
        <v>27</v>
      </c>
      <c r="K353">
        <v>76.34</v>
      </c>
      <c r="L353" s="5" t="s">
        <v>22</v>
      </c>
      <c r="M353" s="3">
        <v>42561</v>
      </c>
      <c r="N353" s="5" t="s">
        <v>23</v>
      </c>
      <c r="O353">
        <v>180</v>
      </c>
      <c r="P353">
        <v>2016</v>
      </c>
      <c r="Q353">
        <v>7</v>
      </c>
      <c r="R353" s="3">
        <v>42552</v>
      </c>
      <c r="S353" s="3">
        <v>45489</v>
      </c>
    </row>
    <row r="354" spans="1:19" x14ac:dyDescent="0.25">
      <c r="A354">
        <v>763</v>
      </c>
      <c r="B354">
        <v>213286</v>
      </c>
      <c r="C354" s="5" t="s">
        <v>19</v>
      </c>
      <c r="D354" s="3">
        <v>42561</v>
      </c>
      <c r="E354" s="5" t="s">
        <v>898</v>
      </c>
      <c r="F354">
        <v>999</v>
      </c>
      <c r="G354">
        <v>1</v>
      </c>
      <c r="H354">
        <v>679</v>
      </c>
      <c r="I354">
        <v>100148831</v>
      </c>
      <c r="J354" s="5" t="s">
        <v>51</v>
      </c>
      <c r="K354">
        <v>423.66</v>
      </c>
      <c r="L354" s="5" t="s">
        <v>22</v>
      </c>
      <c r="M354" s="3">
        <v>42561</v>
      </c>
      <c r="N354" s="5" t="s">
        <v>23</v>
      </c>
      <c r="O354">
        <v>999</v>
      </c>
      <c r="P354">
        <v>2016</v>
      </c>
      <c r="Q354">
        <v>7</v>
      </c>
      <c r="R354" s="3">
        <v>42552</v>
      </c>
      <c r="S354" s="3">
        <v>45489</v>
      </c>
    </row>
    <row r="355" spans="1:19" x14ac:dyDescent="0.25">
      <c r="A355">
        <v>42</v>
      </c>
      <c r="B355">
        <v>216457</v>
      </c>
      <c r="C355" s="5" t="s">
        <v>19</v>
      </c>
      <c r="D355" s="3">
        <v>42571</v>
      </c>
      <c r="E355" s="5" t="s">
        <v>258</v>
      </c>
      <c r="F355">
        <v>670</v>
      </c>
      <c r="G355">
        <v>1</v>
      </c>
      <c r="H355">
        <v>670</v>
      </c>
      <c r="I355">
        <v>100151207</v>
      </c>
      <c r="J355" s="5" t="s">
        <v>59</v>
      </c>
      <c r="K355">
        <v>0</v>
      </c>
      <c r="L355" s="5" t="s">
        <v>121</v>
      </c>
      <c r="M355" s="3">
        <v>42571</v>
      </c>
      <c r="N355" s="5" t="s">
        <v>23</v>
      </c>
      <c r="O355">
        <v>670</v>
      </c>
      <c r="P355">
        <v>2016</v>
      </c>
      <c r="Q355">
        <v>7</v>
      </c>
      <c r="R355" s="3">
        <v>42552</v>
      </c>
      <c r="S355" s="3">
        <v>45489</v>
      </c>
    </row>
    <row r="356" spans="1:19" x14ac:dyDescent="0.25">
      <c r="A356">
        <v>806</v>
      </c>
      <c r="B356">
        <v>214157</v>
      </c>
      <c r="C356" s="5" t="s">
        <v>19</v>
      </c>
      <c r="D356" s="3">
        <v>42564</v>
      </c>
      <c r="E356" s="5" t="s">
        <v>1163</v>
      </c>
      <c r="F356">
        <v>650</v>
      </c>
      <c r="G356">
        <v>1</v>
      </c>
      <c r="H356">
        <v>650</v>
      </c>
      <c r="I356">
        <v>100149447</v>
      </c>
      <c r="J356" s="5" t="s">
        <v>51</v>
      </c>
      <c r="K356">
        <v>0</v>
      </c>
      <c r="L356" s="5" t="s">
        <v>22</v>
      </c>
      <c r="M356" s="3">
        <v>42564</v>
      </c>
      <c r="N356" s="5" t="s">
        <v>23</v>
      </c>
      <c r="O356">
        <v>650</v>
      </c>
      <c r="P356">
        <v>2016</v>
      </c>
      <c r="Q356">
        <v>7</v>
      </c>
      <c r="R356" s="3">
        <v>42552</v>
      </c>
      <c r="S356" s="3">
        <v>45489</v>
      </c>
    </row>
    <row r="357" spans="1:19" x14ac:dyDescent="0.25">
      <c r="A357">
        <v>1410</v>
      </c>
      <c r="B357">
        <v>215852</v>
      </c>
      <c r="C357" s="5" t="s">
        <v>19</v>
      </c>
      <c r="D357" s="3">
        <v>42569</v>
      </c>
      <c r="E357" s="5" t="s">
        <v>1525</v>
      </c>
      <c r="F357">
        <v>650</v>
      </c>
      <c r="G357">
        <v>1</v>
      </c>
      <c r="H357">
        <v>650</v>
      </c>
      <c r="I357">
        <v>100150750</v>
      </c>
      <c r="J357" s="5" t="s">
        <v>51</v>
      </c>
      <c r="K357">
        <v>0</v>
      </c>
      <c r="L357" s="5" t="s">
        <v>22</v>
      </c>
      <c r="M357" s="3">
        <v>42569</v>
      </c>
      <c r="N357" s="5" t="s">
        <v>23</v>
      </c>
      <c r="O357">
        <v>650</v>
      </c>
      <c r="P357">
        <v>2016</v>
      </c>
      <c r="Q357">
        <v>7</v>
      </c>
      <c r="R357" s="3">
        <v>42552</v>
      </c>
      <c r="S357" s="3">
        <v>45489</v>
      </c>
    </row>
    <row r="358" spans="1:19" x14ac:dyDescent="0.25">
      <c r="A358">
        <v>1061</v>
      </c>
      <c r="B358">
        <v>215938</v>
      </c>
      <c r="C358" s="5" t="s">
        <v>19</v>
      </c>
      <c r="D358" s="3">
        <v>42569</v>
      </c>
      <c r="E358" s="5" t="s">
        <v>1535</v>
      </c>
      <c r="F358">
        <v>650</v>
      </c>
      <c r="G358">
        <v>1</v>
      </c>
      <c r="H358">
        <v>650</v>
      </c>
      <c r="I358">
        <v>100150827</v>
      </c>
      <c r="J358" s="5" t="s">
        <v>51</v>
      </c>
      <c r="K358">
        <v>0</v>
      </c>
      <c r="L358" s="5" t="s">
        <v>22</v>
      </c>
      <c r="M358" s="3">
        <v>42569</v>
      </c>
      <c r="N358" s="5" t="s">
        <v>23</v>
      </c>
      <c r="O358">
        <v>650</v>
      </c>
      <c r="P358">
        <v>2016</v>
      </c>
      <c r="Q358">
        <v>7</v>
      </c>
      <c r="R358" s="3">
        <v>42552</v>
      </c>
      <c r="S358" s="3">
        <v>45489</v>
      </c>
    </row>
    <row r="359" spans="1:19" x14ac:dyDescent="0.25">
      <c r="A359">
        <v>806</v>
      </c>
      <c r="B359">
        <v>214372</v>
      </c>
      <c r="C359" s="5" t="s">
        <v>19</v>
      </c>
      <c r="D359" s="3">
        <v>42565</v>
      </c>
      <c r="E359" s="5" t="s">
        <v>1235</v>
      </c>
      <c r="F359">
        <v>650</v>
      </c>
      <c r="G359">
        <v>1</v>
      </c>
      <c r="H359">
        <v>650</v>
      </c>
      <c r="I359">
        <v>100149595</v>
      </c>
      <c r="J359" s="5" t="s">
        <v>51</v>
      </c>
      <c r="K359">
        <v>0</v>
      </c>
      <c r="L359" s="5" t="s">
        <v>22</v>
      </c>
      <c r="M359" s="3">
        <v>42565</v>
      </c>
      <c r="N359" s="5" t="s">
        <v>23</v>
      </c>
      <c r="O359">
        <v>650</v>
      </c>
      <c r="P359">
        <v>2016</v>
      </c>
      <c r="Q359">
        <v>7</v>
      </c>
      <c r="R359" s="3">
        <v>42552</v>
      </c>
      <c r="S359" s="3">
        <v>45489</v>
      </c>
    </row>
    <row r="360" spans="1:19" x14ac:dyDescent="0.25">
      <c r="A360">
        <v>806</v>
      </c>
      <c r="B360">
        <v>215850</v>
      </c>
      <c r="C360" s="5" t="s">
        <v>19</v>
      </c>
      <c r="D360" s="3">
        <v>42569</v>
      </c>
      <c r="E360" s="5" t="s">
        <v>244</v>
      </c>
      <c r="F360">
        <v>640</v>
      </c>
      <c r="G360">
        <v>1</v>
      </c>
      <c r="H360">
        <v>640</v>
      </c>
      <c r="I360">
        <v>100150748</v>
      </c>
      <c r="J360" s="5" t="s">
        <v>27</v>
      </c>
      <c r="K360">
        <v>0</v>
      </c>
      <c r="L360" s="5" t="s">
        <v>22</v>
      </c>
      <c r="M360" s="3">
        <v>42569</v>
      </c>
      <c r="N360" s="5" t="s">
        <v>23</v>
      </c>
      <c r="O360">
        <v>640</v>
      </c>
      <c r="P360">
        <v>2016</v>
      </c>
      <c r="Q360">
        <v>7</v>
      </c>
      <c r="R360" s="3">
        <v>42552</v>
      </c>
      <c r="S360" s="3">
        <v>45489</v>
      </c>
    </row>
    <row r="361" spans="1:19" x14ac:dyDescent="0.25">
      <c r="A361">
        <v>105</v>
      </c>
      <c r="B361">
        <v>211512</v>
      </c>
      <c r="C361" s="5" t="s">
        <v>19</v>
      </c>
      <c r="D361" s="3">
        <v>42552</v>
      </c>
      <c r="E361" s="5" t="s">
        <v>209</v>
      </c>
      <c r="F361">
        <v>640</v>
      </c>
      <c r="G361">
        <v>1</v>
      </c>
      <c r="H361">
        <v>640</v>
      </c>
      <c r="I361">
        <v>100147721</v>
      </c>
      <c r="J361" s="5" t="s">
        <v>27</v>
      </c>
      <c r="K361">
        <v>0</v>
      </c>
      <c r="L361" s="5" t="s">
        <v>22</v>
      </c>
      <c r="M361" s="3">
        <v>42552</v>
      </c>
      <c r="N361" s="5" t="s">
        <v>23</v>
      </c>
      <c r="O361">
        <v>640</v>
      </c>
      <c r="P361">
        <v>2016</v>
      </c>
      <c r="Q361">
        <v>7</v>
      </c>
      <c r="R361" s="3">
        <v>42552</v>
      </c>
      <c r="S361" s="3">
        <v>45489</v>
      </c>
    </row>
    <row r="362" spans="1:19" x14ac:dyDescent="0.25">
      <c r="A362">
        <v>43</v>
      </c>
      <c r="B362">
        <v>211434</v>
      </c>
      <c r="C362" s="5" t="s">
        <v>19</v>
      </c>
      <c r="D362" s="3">
        <v>42552</v>
      </c>
      <c r="E362" s="5" t="s">
        <v>48</v>
      </c>
      <c r="F362">
        <v>320</v>
      </c>
      <c r="G362">
        <v>2</v>
      </c>
      <c r="H362">
        <v>640</v>
      </c>
      <c r="I362">
        <v>100147656</v>
      </c>
      <c r="J362" s="5" t="s">
        <v>27</v>
      </c>
      <c r="K362">
        <v>0</v>
      </c>
      <c r="L362" s="5" t="s">
        <v>22</v>
      </c>
      <c r="M362" s="3">
        <v>42552</v>
      </c>
      <c r="N362" s="5" t="s">
        <v>23</v>
      </c>
      <c r="O362">
        <v>640</v>
      </c>
      <c r="P362">
        <v>2016</v>
      </c>
      <c r="Q362">
        <v>7</v>
      </c>
      <c r="R362" s="3">
        <v>42552</v>
      </c>
      <c r="S362" s="3">
        <v>45489</v>
      </c>
    </row>
    <row r="363" spans="1:19" x14ac:dyDescent="0.25">
      <c r="A363">
        <v>813</v>
      </c>
      <c r="B363">
        <v>215430</v>
      </c>
      <c r="C363" s="5" t="s">
        <v>19</v>
      </c>
      <c r="D363" s="3">
        <v>42567</v>
      </c>
      <c r="E363" s="5" t="s">
        <v>209</v>
      </c>
      <c r="F363">
        <v>640</v>
      </c>
      <c r="G363">
        <v>1</v>
      </c>
      <c r="H363">
        <v>640</v>
      </c>
      <c r="I363">
        <v>100150448</v>
      </c>
      <c r="J363" s="5" t="s">
        <v>27</v>
      </c>
      <c r="K363">
        <v>0</v>
      </c>
      <c r="L363" s="5" t="s">
        <v>22</v>
      </c>
      <c r="M363" s="3">
        <v>42567</v>
      </c>
      <c r="N363" s="5" t="s">
        <v>23</v>
      </c>
      <c r="O363">
        <v>640</v>
      </c>
      <c r="P363">
        <v>2016</v>
      </c>
      <c r="Q363">
        <v>7</v>
      </c>
      <c r="R363" s="3">
        <v>42552</v>
      </c>
      <c r="S363" s="3">
        <v>45489</v>
      </c>
    </row>
    <row r="364" spans="1:19" x14ac:dyDescent="0.25">
      <c r="A364">
        <v>86</v>
      </c>
      <c r="B364">
        <v>214907</v>
      </c>
      <c r="C364" s="5" t="s">
        <v>19</v>
      </c>
      <c r="D364" s="3">
        <v>42566</v>
      </c>
      <c r="E364" s="5" t="s">
        <v>209</v>
      </c>
      <c r="F364">
        <v>640</v>
      </c>
      <c r="G364">
        <v>1</v>
      </c>
      <c r="H364">
        <v>640</v>
      </c>
      <c r="I364">
        <v>100150041</v>
      </c>
      <c r="J364" s="5" t="s">
        <v>27</v>
      </c>
      <c r="K364">
        <v>0</v>
      </c>
      <c r="L364" s="5" t="s">
        <v>121</v>
      </c>
      <c r="M364" s="3">
        <v>42566</v>
      </c>
      <c r="N364" s="5" t="s">
        <v>23</v>
      </c>
      <c r="O364">
        <v>640</v>
      </c>
      <c r="P364">
        <v>2016</v>
      </c>
      <c r="Q364">
        <v>7</v>
      </c>
      <c r="R364" s="3">
        <v>42552</v>
      </c>
      <c r="S364" s="3">
        <v>45489</v>
      </c>
    </row>
    <row r="365" spans="1:19" x14ac:dyDescent="0.25">
      <c r="A365">
        <v>43</v>
      </c>
      <c r="B365">
        <v>216340</v>
      </c>
      <c r="C365" s="5" t="s">
        <v>19</v>
      </c>
      <c r="D365" s="3">
        <v>42570</v>
      </c>
      <c r="E365" s="5" t="s">
        <v>244</v>
      </c>
      <c r="F365">
        <v>640</v>
      </c>
      <c r="G365">
        <v>1</v>
      </c>
      <c r="H365">
        <v>640</v>
      </c>
      <c r="I365">
        <v>100151130</v>
      </c>
      <c r="J365" s="5" t="s">
        <v>27</v>
      </c>
      <c r="K365">
        <v>0</v>
      </c>
      <c r="L365" s="5" t="s">
        <v>22</v>
      </c>
      <c r="M365" s="3">
        <v>42570</v>
      </c>
      <c r="N365" s="5" t="s">
        <v>23</v>
      </c>
      <c r="O365">
        <v>640</v>
      </c>
      <c r="P365">
        <v>2016</v>
      </c>
      <c r="Q365">
        <v>7</v>
      </c>
      <c r="R365" s="3">
        <v>42552</v>
      </c>
      <c r="S365" s="3">
        <v>45489</v>
      </c>
    </row>
    <row r="366" spans="1:19" x14ac:dyDescent="0.25">
      <c r="A366">
        <v>33</v>
      </c>
      <c r="B366">
        <v>211836</v>
      </c>
      <c r="C366" s="5" t="s">
        <v>19</v>
      </c>
      <c r="D366" s="3">
        <v>42553</v>
      </c>
      <c r="E366" s="5" t="s">
        <v>48</v>
      </c>
      <c r="F366">
        <v>320</v>
      </c>
      <c r="G366">
        <v>2</v>
      </c>
      <c r="H366">
        <v>640</v>
      </c>
      <c r="I366">
        <v>100147963</v>
      </c>
      <c r="J366" s="5" t="s">
        <v>27</v>
      </c>
      <c r="K366">
        <v>0</v>
      </c>
      <c r="L366" s="5" t="s">
        <v>22</v>
      </c>
      <c r="M366" s="3">
        <v>42553</v>
      </c>
      <c r="N366" s="5" t="s">
        <v>23</v>
      </c>
      <c r="O366">
        <v>640</v>
      </c>
      <c r="P366">
        <v>2016</v>
      </c>
      <c r="Q366">
        <v>7</v>
      </c>
      <c r="R366" s="3">
        <v>42552</v>
      </c>
      <c r="S366" s="3">
        <v>45489</v>
      </c>
    </row>
    <row r="367" spans="1:19" x14ac:dyDescent="0.25">
      <c r="A367">
        <v>136</v>
      </c>
      <c r="B367">
        <v>211597</v>
      </c>
      <c r="C367" s="5" t="s">
        <v>19</v>
      </c>
      <c r="D367" s="3">
        <v>42552</v>
      </c>
      <c r="E367" s="5" t="s">
        <v>244</v>
      </c>
      <c r="F367">
        <v>640</v>
      </c>
      <c r="G367">
        <v>1</v>
      </c>
      <c r="H367">
        <v>640</v>
      </c>
      <c r="I367">
        <v>100147790</v>
      </c>
      <c r="J367" s="5" t="s">
        <v>27</v>
      </c>
      <c r="K367">
        <v>0</v>
      </c>
      <c r="L367" s="5" t="s">
        <v>22</v>
      </c>
      <c r="M367" s="3">
        <v>42552</v>
      </c>
      <c r="N367" s="5" t="s">
        <v>23</v>
      </c>
      <c r="O367">
        <v>640</v>
      </c>
      <c r="P367">
        <v>2016</v>
      </c>
      <c r="Q367">
        <v>7</v>
      </c>
      <c r="R367" s="3">
        <v>42552</v>
      </c>
      <c r="S367" s="3">
        <v>45489</v>
      </c>
    </row>
    <row r="368" spans="1:19" x14ac:dyDescent="0.25">
      <c r="A368">
        <v>266</v>
      </c>
      <c r="B368">
        <v>211947</v>
      </c>
      <c r="C368" s="5" t="s">
        <v>19</v>
      </c>
      <c r="D368" s="3">
        <v>42553</v>
      </c>
      <c r="E368" s="5" t="s">
        <v>373</v>
      </c>
      <c r="F368">
        <v>626</v>
      </c>
      <c r="G368">
        <v>1</v>
      </c>
      <c r="H368">
        <v>626</v>
      </c>
      <c r="I368">
        <v>100148033</v>
      </c>
      <c r="J368" s="5" t="s">
        <v>51</v>
      </c>
      <c r="K368">
        <v>0</v>
      </c>
      <c r="L368" s="5" t="s">
        <v>22</v>
      </c>
      <c r="M368" s="3">
        <v>42553</v>
      </c>
      <c r="N368" s="5" t="s">
        <v>23</v>
      </c>
      <c r="O368">
        <v>626</v>
      </c>
      <c r="P368">
        <v>2016</v>
      </c>
      <c r="Q368">
        <v>7</v>
      </c>
      <c r="R368" s="3">
        <v>42552</v>
      </c>
      <c r="S368" s="3">
        <v>45489</v>
      </c>
    </row>
    <row r="369" spans="1:19" x14ac:dyDescent="0.25">
      <c r="A369">
        <v>779</v>
      </c>
      <c r="B369">
        <v>213317</v>
      </c>
      <c r="C369" s="5" t="s">
        <v>19</v>
      </c>
      <c r="D369" s="3">
        <v>42562</v>
      </c>
      <c r="E369" s="5" t="s">
        <v>373</v>
      </c>
      <c r="F369">
        <v>626</v>
      </c>
      <c r="G369">
        <v>1</v>
      </c>
      <c r="H369">
        <v>626</v>
      </c>
      <c r="I369">
        <v>100148857</v>
      </c>
      <c r="J369" s="5" t="s">
        <v>51</v>
      </c>
      <c r="K369">
        <v>0</v>
      </c>
      <c r="L369" s="5" t="s">
        <v>22</v>
      </c>
      <c r="M369" s="3">
        <v>42562</v>
      </c>
      <c r="N369" s="5" t="s">
        <v>23</v>
      </c>
      <c r="O369">
        <v>626</v>
      </c>
      <c r="P369">
        <v>2016</v>
      </c>
      <c r="Q369">
        <v>7</v>
      </c>
      <c r="R369" s="3">
        <v>42552</v>
      </c>
      <c r="S369" s="3">
        <v>45489</v>
      </c>
    </row>
    <row r="370" spans="1:19" x14ac:dyDescent="0.25">
      <c r="A370">
        <v>380</v>
      </c>
      <c r="B370">
        <v>216221</v>
      </c>
      <c r="C370" s="5" t="s">
        <v>19</v>
      </c>
      <c r="D370" s="3">
        <v>42570</v>
      </c>
      <c r="E370" s="5" t="s">
        <v>1586</v>
      </c>
      <c r="F370">
        <v>1120</v>
      </c>
      <c r="G370">
        <v>1</v>
      </c>
      <c r="H370">
        <v>620</v>
      </c>
      <c r="I370">
        <v>100151040</v>
      </c>
      <c r="J370" s="5" t="s">
        <v>27</v>
      </c>
      <c r="K370">
        <v>0</v>
      </c>
      <c r="L370" s="5" t="s">
        <v>22</v>
      </c>
      <c r="M370" s="3">
        <v>42570</v>
      </c>
      <c r="N370" s="5" t="s">
        <v>23</v>
      </c>
      <c r="O370">
        <v>1120</v>
      </c>
      <c r="P370">
        <v>2016</v>
      </c>
      <c r="Q370">
        <v>7</v>
      </c>
      <c r="R370" s="3">
        <v>42552</v>
      </c>
      <c r="S370" s="3">
        <v>45489</v>
      </c>
    </row>
    <row r="371" spans="1:19" x14ac:dyDescent="0.25">
      <c r="A371">
        <v>36</v>
      </c>
      <c r="B371">
        <v>215038</v>
      </c>
      <c r="C371" s="5" t="s">
        <v>19</v>
      </c>
      <c r="D371" s="3">
        <v>42566</v>
      </c>
      <c r="E371" s="5" t="s">
        <v>135</v>
      </c>
      <c r="F371">
        <v>599</v>
      </c>
      <c r="G371">
        <v>1</v>
      </c>
      <c r="H371">
        <v>599</v>
      </c>
      <c r="I371">
        <v>100150149</v>
      </c>
      <c r="J371" s="5" t="s">
        <v>51</v>
      </c>
      <c r="K371">
        <v>0</v>
      </c>
      <c r="L371" s="5" t="s">
        <v>22</v>
      </c>
      <c r="M371" s="3">
        <v>42566</v>
      </c>
      <c r="N371" s="5" t="s">
        <v>23</v>
      </c>
      <c r="O371">
        <v>599</v>
      </c>
      <c r="P371">
        <v>2016</v>
      </c>
      <c r="Q371">
        <v>7</v>
      </c>
      <c r="R371" s="3">
        <v>42552</v>
      </c>
      <c r="S371" s="3">
        <v>45489</v>
      </c>
    </row>
    <row r="372" spans="1:19" x14ac:dyDescent="0.25">
      <c r="A372">
        <v>230</v>
      </c>
      <c r="B372">
        <v>214428</v>
      </c>
      <c r="C372" s="5" t="s">
        <v>19</v>
      </c>
      <c r="D372" s="3">
        <v>42565</v>
      </c>
      <c r="E372" s="5" t="s">
        <v>1241</v>
      </c>
      <c r="F372">
        <v>599</v>
      </c>
      <c r="G372">
        <v>1</v>
      </c>
      <c r="H372">
        <v>599</v>
      </c>
      <c r="I372">
        <v>100149643</v>
      </c>
      <c r="J372" s="5" t="s">
        <v>51</v>
      </c>
      <c r="K372">
        <v>0</v>
      </c>
      <c r="L372" s="5" t="s">
        <v>121</v>
      </c>
      <c r="M372" s="3">
        <v>42565</v>
      </c>
      <c r="N372" s="5" t="s">
        <v>23</v>
      </c>
      <c r="O372">
        <v>599</v>
      </c>
      <c r="P372">
        <v>2016</v>
      </c>
      <c r="Q372">
        <v>7</v>
      </c>
      <c r="R372" s="3">
        <v>42552</v>
      </c>
      <c r="S372" s="3">
        <v>45489</v>
      </c>
    </row>
    <row r="373" spans="1:19" x14ac:dyDescent="0.25">
      <c r="A373">
        <v>292</v>
      </c>
      <c r="B373">
        <v>215373</v>
      </c>
      <c r="C373" s="5" t="s">
        <v>19</v>
      </c>
      <c r="D373" s="3">
        <v>42567</v>
      </c>
      <c r="E373" s="5" t="s">
        <v>1413</v>
      </c>
      <c r="F373">
        <v>599</v>
      </c>
      <c r="G373">
        <v>1</v>
      </c>
      <c r="H373">
        <v>599</v>
      </c>
      <c r="I373">
        <v>100150402</v>
      </c>
      <c r="J373" s="5" t="s">
        <v>51</v>
      </c>
      <c r="K373">
        <v>0</v>
      </c>
      <c r="L373" s="5" t="s">
        <v>121</v>
      </c>
      <c r="M373" s="3">
        <v>42567</v>
      </c>
      <c r="N373" s="5" t="s">
        <v>23</v>
      </c>
      <c r="O373">
        <v>599</v>
      </c>
      <c r="P373">
        <v>2016</v>
      </c>
      <c r="Q373">
        <v>7</v>
      </c>
      <c r="R373" s="3">
        <v>42552</v>
      </c>
      <c r="S373" s="3">
        <v>45489</v>
      </c>
    </row>
    <row r="374" spans="1:19" x14ac:dyDescent="0.25">
      <c r="A374">
        <v>1351</v>
      </c>
      <c r="B374">
        <v>215605</v>
      </c>
      <c r="C374" s="5" t="s">
        <v>19</v>
      </c>
      <c r="D374" s="3">
        <v>42568</v>
      </c>
      <c r="E374" s="5" t="s">
        <v>1476</v>
      </c>
      <c r="F374">
        <v>599</v>
      </c>
      <c r="G374">
        <v>1</v>
      </c>
      <c r="H374">
        <v>599</v>
      </c>
      <c r="I374">
        <v>100150573</v>
      </c>
      <c r="J374" s="5" t="s">
        <v>51</v>
      </c>
      <c r="K374">
        <v>0</v>
      </c>
      <c r="L374" s="5" t="s">
        <v>22</v>
      </c>
      <c r="M374" s="3">
        <v>42568</v>
      </c>
      <c r="N374" s="5" t="s">
        <v>23</v>
      </c>
      <c r="O374">
        <v>599</v>
      </c>
      <c r="P374">
        <v>2016</v>
      </c>
      <c r="Q374">
        <v>7</v>
      </c>
      <c r="R374" s="3">
        <v>42552</v>
      </c>
      <c r="S374" s="3">
        <v>45489</v>
      </c>
    </row>
    <row r="375" spans="1:19" x14ac:dyDescent="0.25">
      <c r="A375">
        <v>820</v>
      </c>
      <c r="B375">
        <v>215093</v>
      </c>
      <c r="C375" s="5" t="s">
        <v>19</v>
      </c>
      <c r="D375" s="3">
        <v>42566</v>
      </c>
      <c r="E375" s="5" t="s">
        <v>136</v>
      </c>
      <c r="F375">
        <v>599</v>
      </c>
      <c r="G375">
        <v>1</v>
      </c>
      <c r="H375">
        <v>599</v>
      </c>
      <c r="I375">
        <v>100150173</v>
      </c>
      <c r="J375" s="5" t="s">
        <v>51</v>
      </c>
      <c r="K375">
        <v>0</v>
      </c>
      <c r="L375" s="5" t="s">
        <v>22</v>
      </c>
      <c r="M375" s="3">
        <v>42566</v>
      </c>
      <c r="N375" s="5" t="s">
        <v>23</v>
      </c>
      <c r="O375">
        <v>599</v>
      </c>
      <c r="P375">
        <v>2016</v>
      </c>
      <c r="Q375">
        <v>7</v>
      </c>
      <c r="R375" s="3">
        <v>42552</v>
      </c>
      <c r="S375" s="3">
        <v>45489</v>
      </c>
    </row>
    <row r="376" spans="1:19" x14ac:dyDescent="0.25">
      <c r="A376">
        <v>63</v>
      </c>
      <c r="B376">
        <v>211345</v>
      </c>
      <c r="C376" s="5" t="s">
        <v>19</v>
      </c>
      <c r="D376" s="3">
        <v>42552</v>
      </c>
      <c r="E376" s="5" t="s">
        <v>136</v>
      </c>
      <c r="F376">
        <v>599</v>
      </c>
      <c r="G376">
        <v>1</v>
      </c>
      <c r="H376">
        <v>599</v>
      </c>
      <c r="I376">
        <v>100147592</v>
      </c>
      <c r="J376" s="5" t="s">
        <v>51</v>
      </c>
      <c r="K376">
        <v>0</v>
      </c>
      <c r="L376" s="5" t="s">
        <v>22</v>
      </c>
      <c r="M376" s="3">
        <v>42552</v>
      </c>
      <c r="N376" s="5" t="s">
        <v>23</v>
      </c>
      <c r="O376">
        <v>599</v>
      </c>
      <c r="P376">
        <v>2016</v>
      </c>
      <c r="Q376">
        <v>7</v>
      </c>
      <c r="R376" s="3">
        <v>42552</v>
      </c>
      <c r="S376" s="3">
        <v>45489</v>
      </c>
    </row>
    <row r="377" spans="1:19" x14ac:dyDescent="0.25">
      <c r="A377">
        <v>62</v>
      </c>
      <c r="B377">
        <v>211347</v>
      </c>
      <c r="C377" s="5" t="s">
        <v>19</v>
      </c>
      <c r="D377" s="3">
        <v>42552</v>
      </c>
      <c r="E377" s="5" t="s">
        <v>135</v>
      </c>
      <c r="F377">
        <v>599</v>
      </c>
      <c r="G377">
        <v>1</v>
      </c>
      <c r="H377">
        <v>599</v>
      </c>
      <c r="I377">
        <v>100147593</v>
      </c>
      <c r="J377" s="5" t="s">
        <v>51</v>
      </c>
      <c r="K377">
        <v>0</v>
      </c>
      <c r="L377" s="5" t="s">
        <v>22</v>
      </c>
      <c r="M377" s="3">
        <v>42552</v>
      </c>
      <c r="N377" s="5" t="s">
        <v>23</v>
      </c>
      <c r="O377">
        <v>599</v>
      </c>
      <c r="P377">
        <v>2016</v>
      </c>
      <c r="Q377">
        <v>7</v>
      </c>
      <c r="R377" s="3">
        <v>42552</v>
      </c>
      <c r="S377" s="3">
        <v>45489</v>
      </c>
    </row>
    <row r="378" spans="1:19" x14ac:dyDescent="0.25">
      <c r="A378">
        <v>292</v>
      </c>
      <c r="B378">
        <v>213666</v>
      </c>
      <c r="C378" s="5" t="s">
        <v>19</v>
      </c>
      <c r="D378" s="3">
        <v>42563</v>
      </c>
      <c r="E378" s="5" t="s">
        <v>959</v>
      </c>
      <c r="F378">
        <v>599</v>
      </c>
      <c r="G378">
        <v>1</v>
      </c>
      <c r="H378">
        <v>599</v>
      </c>
      <c r="I378">
        <v>100149106</v>
      </c>
      <c r="J378" s="5" t="s">
        <v>51</v>
      </c>
      <c r="K378">
        <v>0</v>
      </c>
      <c r="L378" s="5" t="s">
        <v>121</v>
      </c>
      <c r="M378" s="3">
        <v>42563</v>
      </c>
      <c r="N378" s="5" t="s">
        <v>23</v>
      </c>
      <c r="O378">
        <v>599</v>
      </c>
      <c r="P378">
        <v>2016</v>
      </c>
      <c r="Q378">
        <v>7</v>
      </c>
      <c r="R378" s="3">
        <v>42552</v>
      </c>
      <c r="S378" s="3">
        <v>45489</v>
      </c>
    </row>
    <row r="379" spans="1:19" x14ac:dyDescent="0.25">
      <c r="A379">
        <v>230</v>
      </c>
      <c r="B379">
        <v>213459</v>
      </c>
      <c r="C379" s="5" t="s">
        <v>19</v>
      </c>
      <c r="D379" s="3">
        <v>42562</v>
      </c>
      <c r="E379" s="5" t="s">
        <v>959</v>
      </c>
      <c r="F379">
        <v>599</v>
      </c>
      <c r="G379">
        <v>1</v>
      </c>
      <c r="H379">
        <v>599</v>
      </c>
      <c r="I379">
        <v>100148950</v>
      </c>
      <c r="J379" s="5" t="s">
        <v>51</v>
      </c>
      <c r="K379">
        <v>0</v>
      </c>
      <c r="L379" s="5" t="s">
        <v>121</v>
      </c>
      <c r="M379" s="3">
        <v>42562</v>
      </c>
      <c r="N379" s="5" t="s">
        <v>23</v>
      </c>
      <c r="O379">
        <v>599</v>
      </c>
      <c r="P379">
        <v>2016</v>
      </c>
      <c r="Q379">
        <v>7</v>
      </c>
      <c r="R379" s="3">
        <v>42552</v>
      </c>
      <c r="S379" s="3">
        <v>45489</v>
      </c>
    </row>
    <row r="380" spans="1:19" x14ac:dyDescent="0.25">
      <c r="A380">
        <v>459</v>
      </c>
      <c r="B380">
        <v>215977</v>
      </c>
      <c r="C380" s="5" t="s">
        <v>19</v>
      </c>
      <c r="D380" s="3">
        <v>42569</v>
      </c>
      <c r="E380" s="5" t="s">
        <v>488</v>
      </c>
      <c r="F380">
        <v>299</v>
      </c>
      <c r="G380">
        <v>2</v>
      </c>
      <c r="H380">
        <v>598</v>
      </c>
      <c r="I380">
        <v>100150856</v>
      </c>
      <c r="J380" s="5" t="s">
        <v>27</v>
      </c>
      <c r="K380">
        <v>0</v>
      </c>
      <c r="L380" s="5" t="s">
        <v>22</v>
      </c>
      <c r="M380" s="3">
        <v>42569</v>
      </c>
      <c r="N380" s="5" t="s">
        <v>23</v>
      </c>
      <c r="O380">
        <v>598</v>
      </c>
      <c r="P380">
        <v>2016</v>
      </c>
      <c r="Q380">
        <v>7</v>
      </c>
      <c r="R380" s="3">
        <v>42552</v>
      </c>
      <c r="S380" s="3">
        <v>45489</v>
      </c>
    </row>
    <row r="381" spans="1:19" x14ac:dyDescent="0.25">
      <c r="A381">
        <v>806</v>
      </c>
      <c r="B381">
        <v>215384</v>
      </c>
      <c r="C381" s="5" t="s">
        <v>19</v>
      </c>
      <c r="D381" s="3">
        <v>42567</v>
      </c>
      <c r="E381" s="5" t="s">
        <v>1412</v>
      </c>
      <c r="F381">
        <v>575</v>
      </c>
      <c r="G381">
        <v>1</v>
      </c>
      <c r="H381">
        <v>575</v>
      </c>
      <c r="I381">
        <v>100150410</v>
      </c>
      <c r="J381" s="5" t="s">
        <v>51</v>
      </c>
      <c r="K381">
        <v>0</v>
      </c>
      <c r="L381" s="5" t="s">
        <v>22</v>
      </c>
      <c r="M381" s="3">
        <v>42567</v>
      </c>
      <c r="N381" s="5" t="s">
        <v>23</v>
      </c>
      <c r="O381">
        <v>575</v>
      </c>
      <c r="P381">
        <v>2016</v>
      </c>
      <c r="Q381">
        <v>7</v>
      </c>
      <c r="R381" s="3">
        <v>42552</v>
      </c>
      <c r="S381" s="3">
        <v>45489</v>
      </c>
    </row>
    <row r="382" spans="1:19" x14ac:dyDescent="0.25">
      <c r="A382">
        <v>806</v>
      </c>
      <c r="B382">
        <v>215370</v>
      </c>
      <c r="C382" s="5" t="s">
        <v>19</v>
      </c>
      <c r="D382" s="3">
        <v>42567</v>
      </c>
      <c r="E382" s="5" t="s">
        <v>1412</v>
      </c>
      <c r="F382">
        <v>575</v>
      </c>
      <c r="G382">
        <v>1</v>
      </c>
      <c r="H382">
        <v>575</v>
      </c>
      <c r="I382">
        <v>100150400</v>
      </c>
      <c r="J382" s="5" t="s">
        <v>51</v>
      </c>
      <c r="K382">
        <v>0</v>
      </c>
      <c r="L382" s="5" t="s">
        <v>22</v>
      </c>
      <c r="M382" s="3">
        <v>42567</v>
      </c>
      <c r="N382" s="5" t="s">
        <v>23</v>
      </c>
      <c r="O382">
        <v>575</v>
      </c>
      <c r="P382">
        <v>2016</v>
      </c>
      <c r="Q382">
        <v>7</v>
      </c>
      <c r="R382" s="3">
        <v>42552</v>
      </c>
      <c r="S382" s="3">
        <v>45489</v>
      </c>
    </row>
    <row r="383" spans="1:19" x14ac:dyDescent="0.25">
      <c r="A383">
        <v>33</v>
      </c>
      <c r="B383">
        <v>215824</v>
      </c>
      <c r="C383" s="5" t="s">
        <v>19</v>
      </c>
      <c r="D383" s="3">
        <v>42569</v>
      </c>
      <c r="E383" s="5" t="s">
        <v>873</v>
      </c>
      <c r="F383">
        <v>140</v>
      </c>
      <c r="G383">
        <v>1</v>
      </c>
      <c r="H383">
        <v>560</v>
      </c>
      <c r="I383">
        <v>100150733</v>
      </c>
      <c r="J383" s="5" t="s">
        <v>27</v>
      </c>
      <c r="K383">
        <v>0</v>
      </c>
      <c r="L383" s="5" t="s">
        <v>22</v>
      </c>
      <c r="M383" s="3">
        <v>42569</v>
      </c>
      <c r="N383" s="5" t="s">
        <v>23</v>
      </c>
      <c r="O383">
        <v>140</v>
      </c>
      <c r="P383">
        <v>2016</v>
      </c>
      <c r="Q383">
        <v>7</v>
      </c>
      <c r="R383" s="3">
        <v>42552</v>
      </c>
      <c r="S383" s="3">
        <v>45489</v>
      </c>
    </row>
    <row r="384" spans="1:19" x14ac:dyDescent="0.25">
      <c r="A384">
        <v>33</v>
      </c>
      <c r="B384">
        <v>215826</v>
      </c>
      <c r="C384" s="5" t="s">
        <v>19</v>
      </c>
      <c r="D384" s="3">
        <v>42569</v>
      </c>
      <c r="E384" s="5" t="s">
        <v>1475</v>
      </c>
      <c r="F384">
        <v>140</v>
      </c>
      <c r="G384">
        <v>1</v>
      </c>
      <c r="H384">
        <v>560</v>
      </c>
      <c r="I384">
        <v>100150733</v>
      </c>
      <c r="J384" s="5" t="s">
        <v>27</v>
      </c>
      <c r="K384">
        <v>0</v>
      </c>
      <c r="L384" s="5" t="s">
        <v>22</v>
      </c>
      <c r="M384" s="3">
        <v>42569</v>
      </c>
      <c r="N384" s="5" t="s">
        <v>23</v>
      </c>
      <c r="O384">
        <v>140</v>
      </c>
      <c r="P384">
        <v>2016</v>
      </c>
      <c r="Q384">
        <v>7</v>
      </c>
      <c r="R384" s="3">
        <v>42552</v>
      </c>
      <c r="S384" s="3">
        <v>45489</v>
      </c>
    </row>
    <row r="385" spans="1:19" x14ac:dyDescent="0.25">
      <c r="A385">
        <v>33</v>
      </c>
      <c r="B385">
        <v>215825</v>
      </c>
      <c r="C385" s="5" t="s">
        <v>19</v>
      </c>
      <c r="D385" s="3">
        <v>42569</v>
      </c>
      <c r="E385" s="5" t="s">
        <v>1474</v>
      </c>
      <c r="F385">
        <v>140</v>
      </c>
      <c r="G385">
        <v>1</v>
      </c>
      <c r="H385">
        <v>560</v>
      </c>
      <c r="I385">
        <v>100150733</v>
      </c>
      <c r="J385" s="5" t="s">
        <v>27</v>
      </c>
      <c r="K385">
        <v>0</v>
      </c>
      <c r="L385" s="5" t="s">
        <v>22</v>
      </c>
      <c r="M385" s="3">
        <v>42569</v>
      </c>
      <c r="N385" s="5" t="s">
        <v>23</v>
      </c>
      <c r="O385">
        <v>140</v>
      </c>
      <c r="P385">
        <v>2016</v>
      </c>
      <c r="Q385">
        <v>7</v>
      </c>
      <c r="R385" s="3">
        <v>42552</v>
      </c>
      <c r="S385" s="3">
        <v>45489</v>
      </c>
    </row>
    <row r="386" spans="1:19" x14ac:dyDescent="0.25">
      <c r="A386">
        <v>33</v>
      </c>
      <c r="B386">
        <v>215827</v>
      </c>
      <c r="C386" s="5" t="s">
        <v>19</v>
      </c>
      <c r="D386" s="3">
        <v>42569</v>
      </c>
      <c r="E386" s="5" t="s">
        <v>582</v>
      </c>
      <c r="F386">
        <v>140</v>
      </c>
      <c r="G386">
        <v>1</v>
      </c>
      <c r="H386">
        <v>560</v>
      </c>
      <c r="I386">
        <v>100150733</v>
      </c>
      <c r="J386" s="5" t="s">
        <v>27</v>
      </c>
      <c r="K386">
        <v>0</v>
      </c>
      <c r="L386" s="5" t="s">
        <v>22</v>
      </c>
      <c r="M386" s="3">
        <v>42569</v>
      </c>
      <c r="N386" s="5" t="s">
        <v>23</v>
      </c>
      <c r="O386">
        <v>140</v>
      </c>
      <c r="P386">
        <v>2016</v>
      </c>
      <c r="Q386">
        <v>7</v>
      </c>
      <c r="R386" s="3">
        <v>42552</v>
      </c>
      <c r="S386" s="3">
        <v>45489</v>
      </c>
    </row>
    <row r="387" spans="1:19" x14ac:dyDescent="0.25">
      <c r="A387">
        <v>638</v>
      </c>
      <c r="B387">
        <v>212924</v>
      </c>
      <c r="C387" s="5" t="s">
        <v>19</v>
      </c>
      <c r="D387" s="3">
        <v>42559</v>
      </c>
      <c r="E387" s="5" t="s">
        <v>775</v>
      </c>
      <c r="F387">
        <v>552</v>
      </c>
      <c r="G387">
        <v>1</v>
      </c>
      <c r="H387">
        <v>552</v>
      </c>
      <c r="I387">
        <v>100148619</v>
      </c>
      <c r="J387" s="5" t="s">
        <v>27</v>
      </c>
      <c r="K387">
        <v>0</v>
      </c>
      <c r="L387" s="5" t="s">
        <v>22</v>
      </c>
      <c r="M387" s="3">
        <v>42559</v>
      </c>
      <c r="N387" s="5" t="s">
        <v>23</v>
      </c>
      <c r="O387">
        <v>552</v>
      </c>
      <c r="P387">
        <v>2016</v>
      </c>
      <c r="Q387">
        <v>7</v>
      </c>
      <c r="R387" s="3">
        <v>42552</v>
      </c>
      <c r="S387" s="3">
        <v>45489</v>
      </c>
    </row>
    <row r="388" spans="1:19" x14ac:dyDescent="0.25">
      <c r="A388">
        <v>866</v>
      </c>
      <c r="B388">
        <v>213593</v>
      </c>
      <c r="C388" s="5" t="s">
        <v>19</v>
      </c>
      <c r="D388" s="3">
        <v>42562</v>
      </c>
      <c r="E388" s="5" t="s">
        <v>955</v>
      </c>
      <c r="F388">
        <v>550</v>
      </c>
      <c r="G388">
        <v>1</v>
      </c>
      <c r="H388">
        <v>550</v>
      </c>
      <c r="I388">
        <v>100149048</v>
      </c>
      <c r="J388" s="5" t="s">
        <v>27</v>
      </c>
      <c r="K388">
        <v>0</v>
      </c>
      <c r="L388" s="5" t="s">
        <v>22</v>
      </c>
      <c r="M388" s="3">
        <v>42562</v>
      </c>
      <c r="N388" s="5" t="s">
        <v>23</v>
      </c>
      <c r="O388">
        <v>550</v>
      </c>
      <c r="P388">
        <v>2016</v>
      </c>
      <c r="Q388">
        <v>7</v>
      </c>
      <c r="R388" s="3">
        <v>42552</v>
      </c>
      <c r="S388" s="3">
        <v>45489</v>
      </c>
    </row>
    <row r="389" spans="1:19" x14ac:dyDescent="0.25">
      <c r="A389">
        <v>468</v>
      </c>
      <c r="B389">
        <v>213264</v>
      </c>
      <c r="C389" s="5" t="s">
        <v>19</v>
      </c>
      <c r="D389" s="3">
        <v>42561</v>
      </c>
      <c r="E389" s="5" t="s">
        <v>276</v>
      </c>
      <c r="F389">
        <v>120</v>
      </c>
      <c r="G389">
        <v>5</v>
      </c>
      <c r="H389">
        <v>529</v>
      </c>
      <c r="I389">
        <v>100148814</v>
      </c>
      <c r="J389" s="5" t="s">
        <v>27</v>
      </c>
      <c r="K389">
        <v>291.55</v>
      </c>
      <c r="L389" s="5" t="s">
        <v>22</v>
      </c>
      <c r="M389" s="3">
        <v>42561</v>
      </c>
      <c r="N389" s="5" t="s">
        <v>23</v>
      </c>
      <c r="O389">
        <v>600</v>
      </c>
      <c r="P389">
        <v>2016</v>
      </c>
      <c r="Q389">
        <v>7</v>
      </c>
      <c r="R389" s="3">
        <v>42552</v>
      </c>
      <c r="S389" s="3">
        <v>45489</v>
      </c>
    </row>
    <row r="390" spans="1:19" x14ac:dyDescent="0.25">
      <c r="A390">
        <v>468</v>
      </c>
      <c r="B390">
        <v>213263</v>
      </c>
      <c r="C390" s="5" t="s">
        <v>19</v>
      </c>
      <c r="D390" s="3">
        <v>42561</v>
      </c>
      <c r="E390" s="5" t="s">
        <v>888</v>
      </c>
      <c r="F390">
        <v>143</v>
      </c>
      <c r="G390">
        <v>3</v>
      </c>
      <c r="H390">
        <v>529</v>
      </c>
      <c r="I390">
        <v>100148814</v>
      </c>
      <c r="J390" s="5" t="s">
        <v>27</v>
      </c>
      <c r="K390">
        <v>208.45</v>
      </c>
      <c r="L390" s="5" t="s">
        <v>22</v>
      </c>
      <c r="M390" s="3">
        <v>42561</v>
      </c>
      <c r="N390" s="5" t="s">
        <v>23</v>
      </c>
      <c r="O390">
        <v>429</v>
      </c>
      <c r="P390">
        <v>2016</v>
      </c>
      <c r="Q390">
        <v>7</v>
      </c>
      <c r="R390" s="3">
        <v>42552</v>
      </c>
      <c r="S390" s="3">
        <v>45489</v>
      </c>
    </row>
    <row r="391" spans="1:19" x14ac:dyDescent="0.25">
      <c r="A391">
        <v>656</v>
      </c>
      <c r="B391">
        <v>212999</v>
      </c>
      <c r="C391" s="5" t="s">
        <v>19</v>
      </c>
      <c r="D391" s="3">
        <v>42559</v>
      </c>
      <c r="E391" s="5" t="s">
        <v>591</v>
      </c>
      <c r="F391">
        <v>512</v>
      </c>
      <c r="G391">
        <v>1</v>
      </c>
      <c r="H391">
        <v>512</v>
      </c>
      <c r="I391">
        <v>100148653</v>
      </c>
      <c r="J391" s="5" t="s">
        <v>51</v>
      </c>
      <c r="K391">
        <v>0</v>
      </c>
      <c r="L391" s="5" t="s">
        <v>22</v>
      </c>
      <c r="M391" s="3">
        <v>42559</v>
      </c>
      <c r="N391" s="5" t="s">
        <v>23</v>
      </c>
      <c r="O391">
        <v>512</v>
      </c>
      <c r="P391">
        <v>2016</v>
      </c>
      <c r="Q391">
        <v>7</v>
      </c>
      <c r="R391" s="3">
        <v>42552</v>
      </c>
      <c r="S391" s="3">
        <v>45489</v>
      </c>
    </row>
    <row r="392" spans="1:19" x14ac:dyDescent="0.25">
      <c r="A392">
        <v>735</v>
      </c>
      <c r="B392">
        <v>213223</v>
      </c>
      <c r="C392" s="5" t="s">
        <v>19</v>
      </c>
      <c r="D392" s="3">
        <v>42561</v>
      </c>
      <c r="E392" s="5" t="s">
        <v>875</v>
      </c>
      <c r="F392">
        <v>500</v>
      </c>
      <c r="G392">
        <v>1</v>
      </c>
      <c r="H392">
        <v>500</v>
      </c>
      <c r="I392">
        <v>100148785</v>
      </c>
      <c r="J392" s="5" t="s">
        <v>51</v>
      </c>
      <c r="K392">
        <v>0</v>
      </c>
      <c r="L392" s="5" t="s">
        <v>22</v>
      </c>
      <c r="M392" s="3">
        <v>42561</v>
      </c>
      <c r="N392" s="5" t="s">
        <v>23</v>
      </c>
      <c r="O392">
        <v>500</v>
      </c>
      <c r="P392">
        <v>2016</v>
      </c>
      <c r="Q392">
        <v>7</v>
      </c>
      <c r="R392" s="3">
        <v>42552</v>
      </c>
      <c r="S392" s="3">
        <v>45489</v>
      </c>
    </row>
    <row r="393" spans="1:19" x14ac:dyDescent="0.25">
      <c r="A393">
        <v>468</v>
      </c>
      <c r="B393">
        <v>213269</v>
      </c>
      <c r="C393" s="5" t="s">
        <v>19</v>
      </c>
      <c r="D393" s="3">
        <v>42561</v>
      </c>
      <c r="E393" s="5" t="s">
        <v>48</v>
      </c>
      <c r="F393">
        <v>320</v>
      </c>
      <c r="G393">
        <v>1</v>
      </c>
      <c r="H393">
        <v>500</v>
      </c>
      <c r="I393">
        <v>100148817</v>
      </c>
      <c r="J393" s="5" t="s">
        <v>27</v>
      </c>
      <c r="K393">
        <v>160</v>
      </c>
      <c r="L393" s="5" t="s">
        <v>22</v>
      </c>
      <c r="M393" s="3">
        <v>42561</v>
      </c>
      <c r="N393" s="5" t="s">
        <v>23</v>
      </c>
      <c r="O393">
        <v>320</v>
      </c>
      <c r="P393">
        <v>2016</v>
      </c>
      <c r="Q393">
        <v>7</v>
      </c>
      <c r="R393" s="3">
        <v>42552</v>
      </c>
      <c r="S393" s="3">
        <v>45489</v>
      </c>
    </row>
    <row r="394" spans="1:19" x14ac:dyDescent="0.25">
      <c r="A394">
        <v>468</v>
      </c>
      <c r="B394">
        <v>213267</v>
      </c>
      <c r="C394" s="5" t="s">
        <v>19</v>
      </c>
      <c r="D394" s="3">
        <v>42561</v>
      </c>
      <c r="E394" s="5" t="s">
        <v>205</v>
      </c>
      <c r="F394">
        <v>120</v>
      </c>
      <c r="G394">
        <v>2</v>
      </c>
      <c r="H394">
        <v>500</v>
      </c>
      <c r="I394">
        <v>100148817</v>
      </c>
      <c r="J394" s="5" t="s">
        <v>27</v>
      </c>
      <c r="K394">
        <v>120</v>
      </c>
      <c r="L394" s="5" t="s">
        <v>22</v>
      </c>
      <c r="M394" s="3">
        <v>42561</v>
      </c>
      <c r="N394" s="5" t="s">
        <v>23</v>
      </c>
      <c r="O394">
        <v>240</v>
      </c>
      <c r="P394">
        <v>2016</v>
      </c>
      <c r="Q394">
        <v>7</v>
      </c>
      <c r="R394" s="3">
        <v>42552</v>
      </c>
      <c r="S394" s="3">
        <v>45489</v>
      </c>
    </row>
    <row r="395" spans="1:19" x14ac:dyDescent="0.25">
      <c r="A395">
        <v>468</v>
      </c>
      <c r="B395">
        <v>213268</v>
      </c>
      <c r="C395" s="5" t="s">
        <v>19</v>
      </c>
      <c r="D395" s="3">
        <v>42561</v>
      </c>
      <c r="E395" s="5" t="s">
        <v>30</v>
      </c>
      <c r="F395">
        <v>360</v>
      </c>
      <c r="G395">
        <v>1</v>
      </c>
      <c r="H395">
        <v>500</v>
      </c>
      <c r="I395">
        <v>100148817</v>
      </c>
      <c r="J395" s="5" t="s">
        <v>27</v>
      </c>
      <c r="K395">
        <v>180</v>
      </c>
      <c r="L395" s="5" t="s">
        <v>22</v>
      </c>
      <c r="M395" s="3">
        <v>42561</v>
      </c>
      <c r="N395" s="5" t="s">
        <v>23</v>
      </c>
      <c r="O395">
        <v>360</v>
      </c>
      <c r="P395">
        <v>2016</v>
      </c>
      <c r="Q395">
        <v>7</v>
      </c>
      <c r="R395" s="3">
        <v>42552</v>
      </c>
      <c r="S395" s="3">
        <v>45489</v>
      </c>
    </row>
    <row r="396" spans="1:19" x14ac:dyDescent="0.25">
      <c r="A396">
        <v>420</v>
      </c>
      <c r="B396">
        <v>212389</v>
      </c>
      <c r="C396" s="5" t="s">
        <v>19</v>
      </c>
      <c r="D396" s="3">
        <v>42555</v>
      </c>
      <c r="E396" s="5" t="s">
        <v>554</v>
      </c>
      <c r="F396">
        <v>499</v>
      </c>
      <c r="G396">
        <v>1</v>
      </c>
      <c r="H396">
        <v>499</v>
      </c>
      <c r="I396">
        <v>100148258</v>
      </c>
      <c r="J396" s="5" t="s">
        <v>51</v>
      </c>
      <c r="K396">
        <v>0</v>
      </c>
      <c r="L396" s="5" t="s">
        <v>22</v>
      </c>
      <c r="M396" s="3">
        <v>42555</v>
      </c>
      <c r="N396" s="5" t="s">
        <v>23</v>
      </c>
      <c r="O396">
        <v>499</v>
      </c>
      <c r="P396">
        <v>2016</v>
      </c>
      <c r="Q396">
        <v>7</v>
      </c>
      <c r="R396" s="3">
        <v>42552</v>
      </c>
      <c r="S396" s="3">
        <v>45489</v>
      </c>
    </row>
    <row r="397" spans="1:19" x14ac:dyDescent="0.25">
      <c r="A397">
        <v>675</v>
      </c>
      <c r="B397">
        <v>213047</v>
      </c>
      <c r="C397" s="5" t="s">
        <v>19</v>
      </c>
      <c r="D397" s="3">
        <v>42560</v>
      </c>
      <c r="E397" s="5" t="s">
        <v>554</v>
      </c>
      <c r="F397">
        <v>499</v>
      </c>
      <c r="G397">
        <v>1</v>
      </c>
      <c r="H397">
        <v>499</v>
      </c>
      <c r="I397">
        <v>100148688</v>
      </c>
      <c r="J397" s="5" t="s">
        <v>51</v>
      </c>
      <c r="K397">
        <v>0</v>
      </c>
      <c r="L397" s="5" t="s">
        <v>22</v>
      </c>
      <c r="M397" s="3">
        <v>42560</v>
      </c>
      <c r="N397" s="5" t="s">
        <v>23</v>
      </c>
      <c r="O397">
        <v>499</v>
      </c>
      <c r="P397">
        <v>2016</v>
      </c>
      <c r="Q397">
        <v>7</v>
      </c>
      <c r="R397" s="3">
        <v>42552</v>
      </c>
      <c r="S397" s="3">
        <v>45489</v>
      </c>
    </row>
    <row r="398" spans="1:19" x14ac:dyDescent="0.25">
      <c r="A398">
        <v>1040</v>
      </c>
      <c r="B398">
        <v>214221</v>
      </c>
      <c r="C398" s="5" t="s">
        <v>19</v>
      </c>
      <c r="D398" s="3">
        <v>42564</v>
      </c>
      <c r="E398" s="5" t="s">
        <v>1183</v>
      </c>
      <c r="F398">
        <v>399</v>
      </c>
      <c r="G398">
        <v>1</v>
      </c>
      <c r="H398">
        <v>499</v>
      </c>
      <c r="I398">
        <v>100149494</v>
      </c>
      <c r="J398" s="5" t="s">
        <v>59</v>
      </c>
      <c r="K398">
        <v>0</v>
      </c>
      <c r="L398" s="5" t="s">
        <v>22</v>
      </c>
      <c r="M398" s="3">
        <v>42564</v>
      </c>
      <c r="N398" s="5" t="s">
        <v>23</v>
      </c>
      <c r="O398">
        <v>399</v>
      </c>
      <c r="P398">
        <v>2016</v>
      </c>
      <c r="Q398">
        <v>7</v>
      </c>
      <c r="R398" s="3">
        <v>42552</v>
      </c>
      <c r="S398" s="3">
        <v>45489</v>
      </c>
    </row>
    <row r="399" spans="1:19" x14ac:dyDescent="0.25">
      <c r="A399">
        <v>1042</v>
      </c>
      <c r="B399">
        <v>214243</v>
      </c>
      <c r="C399" s="5" t="s">
        <v>19</v>
      </c>
      <c r="D399" s="3">
        <v>42564</v>
      </c>
      <c r="E399" s="5" t="s">
        <v>453</v>
      </c>
      <c r="F399">
        <v>495</v>
      </c>
      <c r="G399">
        <v>1</v>
      </c>
      <c r="H399">
        <v>495</v>
      </c>
      <c r="I399">
        <v>100149512</v>
      </c>
      <c r="J399" s="5" t="s">
        <v>59</v>
      </c>
      <c r="K399">
        <v>0</v>
      </c>
      <c r="L399" s="5" t="s">
        <v>201</v>
      </c>
      <c r="M399" s="3">
        <v>42564</v>
      </c>
      <c r="N399" s="5" t="s">
        <v>23</v>
      </c>
      <c r="O399">
        <v>495</v>
      </c>
      <c r="P399">
        <v>2016</v>
      </c>
      <c r="Q399">
        <v>7</v>
      </c>
      <c r="R399" s="3">
        <v>42552</v>
      </c>
      <c r="S399" s="3">
        <v>45489</v>
      </c>
    </row>
    <row r="400" spans="1:19" x14ac:dyDescent="0.25">
      <c r="A400">
        <v>66</v>
      </c>
      <c r="B400">
        <v>213411</v>
      </c>
      <c r="C400" s="5" t="s">
        <v>19</v>
      </c>
      <c r="D400" s="3">
        <v>42562</v>
      </c>
      <c r="E400" s="5" t="s">
        <v>943</v>
      </c>
      <c r="F400">
        <v>495</v>
      </c>
      <c r="G400">
        <v>1</v>
      </c>
      <c r="H400">
        <v>495</v>
      </c>
      <c r="I400">
        <v>100148922</v>
      </c>
      <c r="J400" s="5" t="s">
        <v>59</v>
      </c>
      <c r="K400">
        <v>0</v>
      </c>
      <c r="L400" s="5" t="s">
        <v>22</v>
      </c>
      <c r="M400" s="3">
        <v>42562</v>
      </c>
      <c r="N400" s="5" t="s">
        <v>23</v>
      </c>
      <c r="O400">
        <v>495</v>
      </c>
      <c r="P400">
        <v>2016</v>
      </c>
      <c r="Q400">
        <v>7</v>
      </c>
      <c r="R400" s="3">
        <v>42552</v>
      </c>
      <c r="S400" s="3">
        <v>45489</v>
      </c>
    </row>
    <row r="401" spans="1:19" x14ac:dyDescent="0.25">
      <c r="A401">
        <v>767</v>
      </c>
      <c r="B401">
        <v>216228</v>
      </c>
      <c r="C401" s="5" t="s">
        <v>19</v>
      </c>
      <c r="D401" s="3">
        <v>42570</v>
      </c>
      <c r="E401" s="5" t="s">
        <v>54</v>
      </c>
      <c r="F401">
        <v>490</v>
      </c>
      <c r="G401">
        <v>1</v>
      </c>
      <c r="H401">
        <v>490</v>
      </c>
      <c r="I401">
        <v>100151046</v>
      </c>
      <c r="J401" s="5" t="s">
        <v>27</v>
      </c>
      <c r="K401">
        <v>0</v>
      </c>
      <c r="L401" s="5" t="s">
        <v>22</v>
      </c>
      <c r="M401" s="3">
        <v>42570</v>
      </c>
      <c r="N401" s="5" t="s">
        <v>23</v>
      </c>
      <c r="O401">
        <v>490</v>
      </c>
      <c r="P401">
        <v>2016</v>
      </c>
      <c r="Q401">
        <v>7</v>
      </c>
      <c r="R401" s="3">
        <v>42552</v>
      </c>
      <c r="S401" s="3">
        <v>45489</v>
      </c>
    </row>
    <row r="402" spans="1:19" x14ac:dyDescent="0.25">
      <c r="A402">
        <v>846</v>
      </c>
      <c r="B402">
        <v>213529</v>
      </c>
      <c r="C402" s="5" t="s">
        <v>19</v>
      </c>
      <c r="D402" s="3">
        <v>42562</v>
      </c>
      <c r="E402" s="5" t="s">
        <v>54</v>
      </c>
      <c r="F402">
        <v>490</v>
      </c>
      <c r="G402">
        <v>1</v>
      </c>
      <c r="H402">
        <v>490</v>
      </c>
      <c r="I402">
        <v>100149000</v>
      </c>
      <c r="J402" s="5" t="s">
        <v>27</v>
      </c>
      <c r="K402">
        <v>0</v>
      </c>
      <c r="L402" s="5" t="s">
        <v>22</v>
      </c>
      <c r="M402" s="3">
        <v>42562</v>
      </c>
      <c r="N402" s="5" t="s">
        <v>23</v>
      </c>
      <c r="O402">
        <v>490</v>
      </c>
      <c r="P402">
        <v>2016</v>
      </c>
      <c r="Q402">
        <v>7</v>
      </c>
      <c r="R402" s="3">
        <v>42552</v>
      </c>
      <c r="S402" s="3">
        <v>45489</v>
      </c>
    </row>
    <row r="403" spans="1:19" x14ac:dyDescent="0.25">
      <c r="A403">
        <v>1081</v>
      </c>
      <c r="B403">
        <v>214353</v>
      </c>
      <c r="C403" s="5" t="s">
        <v>19</v>
      </c>
      <c r="D403" s="3">
        <v>42565</v>
      </c>
      <c r="E403" s="5" t="s">
        <v>895</v>
      </c>
      <c r="F403">
        <v>490</v>
      </c>
      <c r="G403">
        <v>1</v>
      </c>
      <c r="H403">
        <v>490</v>
      </c>
      <c r="I403">
        <v>100149584</v>
      </c>
      <c r="J403" s="5" t="s">
        <v>59</v>
      </c>
      <c r="K403">
        <v>0</v>
      </c>
      <c r="L403" s="5" t="s">
        <v>22</v>
      </c>
      <c r="M403" s="3">
        <v>42565</v>
      </c>
      <c r="N403" s="5" t="s">
        <v>23</v>
      </c>
      <c r="O403">
        <v>490</v>
      </c>
      <c r="P403">
        <v>2016</v>
      </c>
      <c r="Q403">
        <v>7</v>
      </c>
      <c r="R403" s="3">
        <v>42552</v>
      </c>
      <c r="S403" s="3">
        <v>45489</v>
      </c>
    </row>
    <row r="404" spans="1:19" x14ac:dyDescent="0.25">
      <c r="A404">
        <v>43</v>
      </c>
      <c r="B404">
        <v>216441</v>
      </c>
      <c r="C404" s="5" t="s">
        <v>19</v>
      </c>
      <c r="D404" s="3">
        <v>42571</v>
      </c>
      <c r="E404" s="5" t="s">
        <v>54</v>
      </c>
      <c r="F404">
        <v>490</v>
      </c>
      <c r="G404">
        <v>1</v>
      </c>
      <c r="H404">
        <v>490</v>
      </c>
      <c r="I404">
        <v>100151192</v>
      </c>
      <c r="J404" s="5" t="s">
        <v>27</v>
      </c>
      <c r="K404">
        <v>0</v>
      </c>
      <c r="L404" s="5" t="s">
        <v>22</v>
      </c>
      <c r="M404" s="3">
        <v>42571</v>
      </c>
      <c r="N404" s="5" t="s">
        <v>23</v>
      </c>
      <c r="O404">
        <v>490</v>
      </c>
      <c r="P404">
        <v>2016</v>
      </c>
      <c r="Q404">
        <v>7</v>
      </c>
      <c r="R404" s="3">
        <v>42552</v>
      </c>
      <c r="S404" s="3">
        <v>45489</v>
      </c>
    </row>
    <row r="405" spans="1:19" x14ac:dyDescent="0.25">
      <c r="A405">
        <v>1016</v>
      </c>
      <c r="B405">
        <v>215409</v>
      </c>
      <c r="C405" s="5" t="s">
        <v>19</v>
      </c>
      <c r="D405" s="3">
        <v>42567</v>
      </c>
      <c r="E405" s="5" t="s">
        <v>54</v>
      </c>
      <c r="F405">
        <v>490</v>
      </c>
      <c r="G405">
        <v>1</v>
      </c>
      <c r="H405">
        <v>490</v>
      </c>
      <c r="I405">
        <v>100150428</v>
      </c>
      <c r="J405" s="5" t="s">
        <v>27</v>
      </c>
      <c r="K405">
        <v>0</v>
      </c>
      <c r="L405" s="5" t="s">
        <v>22</v>
      </c>
      <c r="M405" s="3">
        <v>42567</v>
      </c>
      <c r="N405" s="5" t="s">
        <v>23</v>
      </c>
      <c r="O405">
        <v>490</v>
      </c>
      <c r="P405">
        <v>2016</v>
      </c>
      <c r="Q405">
        <v>7</v>
      </c>
      <c r="R405" s="3">
        <v>42552</v>
      </c>
      <c r="S405" s="3">
        <v>45489</v>
      </c>
    </row>
    <row r="406" spans="1:19" x14ac:dyDescent="0.25">
      <c r="A406">
        <v>292</v>
      </c>
      <c r="B406">
        <v>214546</v>
      </c>
      <c r="C406" s="5" t="s">
        <v>19</v>
      </c>
      <c r="D406" s="3">
        <v>42565</v>
      </c>
      <c r="E406" s="5" t="s">
        <v>1129</v>
      </c>
      <c r="F406">
        <v>140</v>
      </c>
      <c r="G406">
        <v>1</v>
      </c>
      <c r="H406">
        <v>490</v>
      </c>
      <c r="I406">
        <v>100149745</v>
      </c>
      <c r="J406" s="5" t="s">
        <v>27</v>
      </c>
      <c r="K406">
        <v>0</v>
      </c>
      <c r="L406" s="5" t="s">
        <v>22</v>
      </c>
      <c r="M406" s="3">
        <v>42565</v>
      </c>
      <c r="N406" s="5" t="s">
        <v>23</v>
      </c>
      <c r="O406">
        <v>140</v>
      </c>
      <c r="P406">
        <v>2016</v>
      </c>
      <c r="Q406">
        <v>7</v>
      </c>
      <c r="R406" s="3">
        <v>42552</v>
      </c>
      <c r="S406" s="3">
        <v>45489</v>
      </c>
    </row>
    <row r="407" spans="1:19" x14ac:dyDescent="0.25">
      <c r="A407">
        <v>435</v>
      </c>
      <c r="B407">
        <v>212420</v>
      </c>
      <c r="C407" s="5" t="s">
        <v>19</v>
      </c>
      <c r="D407" s="3">
        <v>42555</v>
      </c>
      <c r="E407" s="5" t="s">
        <v>253</v>
      </c>
      <c r="F407">
        <v>490</v>
      </c>
      <c r="G407">
        <v>1</v>
      </c>
      <c r="H407">
        <v>490</v>
      </c>
      <c r="I407">
        <v>100148285</v>
      </c>
      <c r="J407" s="5" t="s">
        <v>59</v>
      </c>
      <c r="K407">
        <v>0</v>
      </c>
      <c r="L407" s="5" t="s">
        <v>22</v>
      </c>
      <c r="M407" s="3">
        <v>42555</v>
      </c>
      <c r="N407" s="5" t="s">
        <v>23</v>
      </c>
      <c r="O407">
        <v>490</v>
      </c>
      <c r="P407">
        <v>2016</v>
      </c>
      <c r="Q407">
        <v>7</v>
      </c>
      <c r="R407" s="3">
        <v>42552</v>
      </c>
      <c r="S407" s="3">
        <v>45489</v>
      </c>
    </row>
    <row r="408" spans="1:19" x14ac:dyDescent="0.25">
      <c r="A408">
        <v>767</v>
      </c>
      <c r="B408">
        <v>216352</v>
      </c>
      <c r="C408" s="5" t="s">
        <v>19</v>
      </c>
      <c r="D408" s="3">
        <v>42570</v>
      </c>
      <c r="E408" s="5" t="s">
        <v>54</v>
      </c>
      <c r="F408">
        <v>490</v>
      </c>
      <c r="G408">
        <v>1</v>
      </c>
      <c r="H408">
        <v>490</v>
      </c>
      <c r="I408">
        <v>100151138</v>
      </c>
      <c r="J408" s="5" t="s">
        <v>27</v>
      </c>
      <c r="K408">
        <v>0</v>
      </c>
      <c r="L408" s="5" t="s">
        <v>22</v>
      </c>
      <c r="M408" s="3">
        <v>42570</v>
      </c>
      <c r="N408" s="5" t="s">
        <v>23</v>
      </c>
      <c r="O408">
        <v>490</v>
      </c>
      <c r="P408">
        <v>2016</v>
      </c>
      <c r="Q408">
        <v>7</v>
      </c>
      <c r="R408" s="3">
        <v>42552</v>
      </c>
      <c r="S408" s="3">
        <v>45489</v>
      </c>
    </row>
    <row r="409" spans="1:19" x14ac:dyDescent="0.25">
      <c r="A409">
        <v>820</v>
      </c>
      <c r="B409">
        <v>214030</v>
      </c>
      <c r="C409" s="5" t="s">
        <v>19</v>
      </c>
      <c r="D409" s="3">
        <v>42564</v>
      </c>
      <c r="E409" s="5" t="s">
        <v>26</v>
      </c>
      <c r="F409">
        <v>240</v>
      </c>
      <c r="G409">
        <v>2</v>
      </c>
      <c r="H409">
        <v>480</v>
      </c>
      <c r="I409">
        <v>100149368</v>
      </c>
      <c r="J409" s="5" t="s">
        <v>27</v>
      </c>
      <c r="K409">
        <v>0</v>
      </c>
      <c r="L409" s="5" t="s">
        <v>22</v>
      </c>
      <c r="M409" s="3">
        <v>42564</v>
      </c>
      <c r="N409" s="5" t="s">
        <v>23</v>
      </c>
      <c r="O409">
        <v>480</v>
      </c>
      <c r="P409">
        <v>2016</v>
      </c>
      <c r="Q409">
        <v>7</v>
      </c>
      <c r="R409" s="3">
        <v>42552</v>
      </c>
      <c r="S409" s="3">
        <v>45489</v>
      </c>
    </row>
    <row r="410" spans="1:19" x14ac:dyDescent="0.25">
      <c r="A410">
        <v>277</v>
      </c>
      <c r="B410">
        <v>212014</v>
      </c>
      <c r="C410" s="5" t="s">
        <v>19</v>
      </c>
      <c r="D410" s="3">
        <v>42553</v>
      </c>
      <c r="E410" s="5" t="s">
        <v>191</v>
      </c>
      <c r="F410">
        <v>180</v>
      </c>
      <c r="G410">
        <v>1</v>
      </c>
      <c r="H410">
        <v>480</v>
      </c>
      <c r="I410">
        <v>100148055</v>
      </c>
      <c r="J410" s="5" t="s">
        <v>27</v>
      </c>
      <c r="K410">
        <v>0</v>
      </c>
      <c r="L410" s="5" t="s">
        <v>22</v>
      </c>
      <c r="M410" s="3">
        <v>42553</v>
      </c>
      <c r="N410" s="5" t="s">
        <v>23</v>
      </c>
      <c r="O410">
        <v>180</v>
      </c>
      <c r="P410">
        <v>2016</v>
      </c>
      <c r="Q410">
        <v>7</v>
      </c>
      <c r="R410" s="3">
        <v>42552</v>
      </c>
      <c r="S410" s="3">
        <v>45489</v>
      </c>
    </row>
    <row r="411" spans="1:19" x14ac:dyDescent="0.25">
      <c r="A411">
        <v>277</v>
      </c>
      <c r="B411">
        <v>212015</v>
      </c>
      <c r="C411" s="5" t="s">
        <v>19</v>
      </c>
      <c r="D411" s="3">
        <v>42553</v>
      </c>
      <c r="E411" s="5" t="s">
        <v>95</v>
      </c>
      <c r="F411">
        <v>300</v>
      </c>
      <c r="G411">
        <v>1</v>
      </c>
      <c r="H411">
        <v>480</v>
      </c>
      <c r="I411">
        <v>100148055</v>
      </c>
      <c r="J411" s="5" t="s">
        <v>27</v>
      </c>
      <c r="K411">
        <v>0</v>
      </c>
      <c r="L411" s="5" t="s">
        <v>22</v>
      </c>
      <c r="M411" s="3">
        <v>42553</v>
      </c>
      <c r="N411" s="5" t="s">
        <v>23</v>
      </c>
      <c r="O411">
        <v>300</v>
      </c>
      <c r="P411">
        <v>2016</v>
      </c>
      <c r="Q411">
        <v>7</v>
      </c>
      <c r="R411" s="3">
        <v>42552</v>
      </c>
      <c r="S411" s="3">
        <v>45489</v>
      </c>
    </row>
    <row r="412" spans="1:19" x14ac:dyDescent="0.25">
      <c r="A412">
        <v>43</v>
      </c>
      <c r="B412">
        <v>211468</v>
      </c>
      <c r="C412" s="5" t="s">
        <v>19</v>
      </c>
      <c r="D412" s="3">
        <v>42552</v>
      </c>
      <c r="E412" s="5" t="s">
        <v>26</v>
      </c>
      <c r="F412">
        <v>240</v>
      </c>
      <c r="G412">
        <v>2</v>
      </c>
      <c r="H412">
        <v>480</v>
      </c>
      <c r="I412">
        <v>100147683</v>
      </c>
      <c r="J412" s="5" t="s">
        <v>27</v>
      </c>
      <c r="K412">
        <v>0</v>
      </c>
      <c r="L412" s="5" t="s">
        <v>22</v>
      </c>
      <c r="M412" s="3">
        <v>42552</v>
      </c>
      <c r="N412" s="5" t="s">
        <v>23</v>
      </c>
      <c r="O412">
        <v>480</v>
      </c>
      <c r="P412">
        <v>2016</v>
      </c>
      <c r="Q412">
        <v>7</v>
      </c>
      <c r="R412" s="3">
        <v>42552</v>
      </c>
      <c r="S412" s="3">
        <v>45489</v>
      </c>
    </row>
    <row r="413" spans="1:19" x14ac:dyDescent="0.25">
      <c r="A413">
        <v>510</v>
      </c>
      <c r="B413">
        <v>212606</v>
      </c>
      <c r="C413" s="5" t="s">
        <v>19</v>
      </c>
      <c r="D413" s="3">
        <v>42556</v>
      </c>
      <c r="E413" s="5" t="s">
        <v>644</v>
      </c>
      <c r="F413">
        <v>120</v>
      </c>
      <c r="G413">
        <v>1</v>
      </c>
      <c r="H413">
        <v>480</v>
      </c>
      <c r="I413">
        <v>100148419</v>
      </c>
      <c r="J413" s="5" t="s">
        <v>27</v>
      </c>
      <c r="K413">
        <v>0</v>
      </c>
      <c r="L413" s="5" t="s">
        <v>22</v>
      </c>
      <c r="M413" s="3">
        <v>42556</v>
      </c>
      <c r="N413" s="5" t="s">
        <v>23</v>
      </c>
      <c r="O413">
        <v>120</v>
      </c>
      <c r="P413">
        <v>2016</v>
      </c>
      <c r="Q413">
        <v>7</v>
      </c>
      <c r="R413" s="3">
        <v>42552</v>
      </c>
      <c r="S413" s="3">
        <v>45489</v>
      </c>
    </row>
    <row r="414" spans="1:19" x14ac:dyDescent="0.25">
      <c r="A414">
        <v>820</v>
      </c>
      <c r="B414">
        <v>214400</v>
      </c>
      <c r="C414" s="5" t="s">
        <v>19</v>
      </c>
      <c r="D414" s="3">
        <v>42565</v>
      </c>
      <c r="E414" s="5" t="s">
        <v>26</v>
      </c>
      <c r="F414">
        <v>240</v>
      </c>
      <c r="G414">
        <v>2</v>
      </c>
      <c r="H414">
        <v>480</v>
      </c>
      <c r="I414">
        <v>100149621</v>
      </c>
      <c r="J414" s="5" t="s">
        <v>27</v>
      </c>
      <c r="K414">
        <v>0</v>
      </c>
      <c r="L414" s="5" t="s">
        <v>22</v>
      </c>
      <c r="M414" s="3">
        <v>42565</v>
      </c>
      <c r="N414" s="5" t="s">
        <v>23</v>
      </c>
      <c r="O414">
        <v>480</v>
      </c>
      <c r="P414">
        <v>2016</v>
      </c>
      <c r="Q414">
        <v>7</v>
      </c>
      <c r="R414" s="3">
        <v>42552</v>
      </c>
      <c r="S414" s="3">
        <v>45489</v>
      </c>
    </row>
    <row r="415" spans="1:19" x14ac:dyDescent="0.25">
      <c r="A415">
        <v>43</v>
      </c>
      <c r="B415">
        <v>211437</v>
      </c>
      <c r="C415" s="5" t="s">
        <v>19</v>
      </c>
      <c r="D415" s="3">
        <v>42552</v>
      </c>
      <c r="E415" s="5" t="s">
        <v>26</v>
      </c>
      <c r="F415">
        <v>240</v>
      </c>
      <c r="G415">
        <v>2</v>
      </c>
      <c r="H415">
        <v>480</v>
      </c>
      <c r="I415">
        <v>100147658</v>
      </c>
      <c r="J415" s="5" t="s">
        <v>27</v>
      </c>
      <c r="K415">
        <v>0</v>
      </c>
      <c r="L415" s="5" t="s">
        <v>22</v>
      </c>
      <c r="M415" s="3">
        <v>42552</v>
      </c>
      <c r="N415" s="5" t="s">
        <v>23</v>
      </c>
      <c r="O415">
        <v>480</v>
      </c>
      <c r="P415">
        <v>2016</v>
      </c>
      <c r="Q415">
        <v>7</v>
      </c>
      <c r="R415" s="3">
        <v>42552</v>
      </c>
      <c r="S415" s="3">
        <v>45489</v>
      </c>
    </row>
    <row r="416" spans="1:19" x14ac:dyDescent="0.25">
      <c r="A416">
        <v>510</v>
      </c>
      <c r="B416">
        <v>212607</v>
      </c>
      <c r="C416" s="5" t="s">
        <v>19</v>
      </c>
      <c r="D416" s="3">
        <v>42556</v>
      </c>
      <c r="E416" s="5" t="s">
        <v>30</v>
      </c>
      <c r="F416">
        <v>360</v>
      </c>
      <c r="G416">
        <v>1</v>
      </c>
      <c r="H416">
        <v>480</v>
      </c>
      <c r="I416">
        <v>100148419</v>
      </c>
      <c r="J416" s="5" t="s">
        <v>27</v>
      </c>
      <c r="K416">
        <v>0</v>
      </c>
      <c r="L416" s="5" t="s">
        <v>22</v>
      </c>
      <c r="M416" s="3">
        <v>42556</v>
      </c>
      <c r="N416" s="5" t="s">
        <v>23</v>
      </c>
      <c r="O416">
        <v>360</v>
      </c>
      <c r="P416">
        <v>2016</v>
      </c>
      <c r="Q416">
        <v>7</v>
      </c>
      <c r="R416" s="3">
        <v>42552</v>
      </c>
      <c r="S416" s="3">
        <v>45489</v>
      </c>
    </row>
    <row r="417" spans="1:19" x14ac:dyDescent="0.25">
      <c r="A417">
        <v>820</v>
      </c>
      <c r="B417">
        <v>214401</v>
      </c>
      <c r="C417" s="5" t="s">
        <v>19</v>
      </c>
      <c r="D417" s="3">
        <v>42565</v>
      </c>
      <c r="E417" s="5" t="s">
        <v>26</v>
      </c>
      <c r="F417">
        <v>240</v>
      </c>
      <c r="G417">
        <v>2</v>
      </c>
      <c r="H417">
        <v>480</v>
      </c>
      <c r="I417">
        <v>100149622</v>
      </c>
      <c r="J417" s="5" t="s">
        <v>27</v>
      </c>
      <c r="K417">
        <v>0</v>
      </c>
      <c r="L417" s="5" t="s">
        <v>22</v>
      </c>
      <c r="M417" s="3">
        <v>42565</v>
      </c>
      <c r="N417" s="5" t="s">
        <v>23</v>
      </c>
      <c r="O417">
        <v>480</v>
      </c>
      <c r="P417">
        <v>2016</v>
      </c>
      <c r="Q417">
        <v>7</v>
      </c>
      <c r="R417" s="3">
        <v>42552</v>
      </c>
      <c r="S417" s="3">
        <v>45489</v>
      </c>
    </row>
    <row r="418" spans="1:19" x14ac:dyDescent="0.25">
      <c r="A418">
        <v>56</v>
      </c>
      <c r="B418">
        <v>216706</v>
      </c>
      <c r="C418" s="5" t="s">
        <v>19</v>
      </c>
      <c r="D418" s="3">
        <v>42571</v>
      </c>
      <c r="E418" s="5" t="s">
        <v>1128</v>
      </c>
      <c r="F418">
        <v>99</v>
      </c>
      <c r="G418">
        <v>3</v>
      </c>
      <c r="H418">
        <v>462</v>
      </c>
      <c r="I418">
        <v>100151411</v>
      </c>
      <c r="J418" s="5" t="s">
        <v>27</v>
      </c>
      <c r="K418">
        <v>0</v>
      </c>
      <c r="L418" s="5" t="s">
        <v>22</v>
      </c>
      <c r="M418" s="3">
        <v>42571</v>
      </c>
      <c r="N418" s="5" t="s">
        <v>23</v>
      </c>
      <c r="O418">
        <v>297</v>
      </c>
      <c r="P418">
        <v>2016</v>
      </c>
      <c r="Q418">
        <v>7</v>
      </c>
      <c r="R418" s="3">
        <v>42552</v>
      </c>
      <c r="S418" s="3">
        <v>45489</v>
      </c>
    </row>
    <row r="419" spans="1:19" x14ac:dyDescent="0.25">
      <c r="A419">
        <v>74</v>
      </c>
      <c r="B419">
        <v>211392</v>
      </c>
      <c r="C419" s="5" t="s">
        <v>19</v>
      </c>
      <c r="D419" s="3">
        <v>42552</v>
      </c>
      <c r="E419" s="5" t="s">
        <v>153</v>
      </c>
      <c r="F419">
        <v>455</v>
      </c>
      <c r="G419">
        <v>1</v>
      </c>
      <c r="H419">
        <v>455</v>
      </c>
      <c r="I419">
        <v>100147629</v>
      </c>
      <c r="J419" s="5" t="s">
        <v>51</v>
      </c>
      <c r="K419">
        <v>0</v>
      </c>
      <c r="L419" s="5" t="s">
        <v>22</v>
      </c>
      <c r="M419" s="3">
        <v>42552</v>
      </c>
      <c r="N419" s="5" t="s">
        <v>23</v>
      </c>
      <c r="O419">
        <v>455</v>
      </c>
      <c r="P419">
        <v>2016</v>
      </c>
      <c r="Q419">
        <v>7</v>
      </c>
      <c r="R419" s="3">
        <v>42552</v>
      </c>
      <c r="S419" s="3">
        <v>45489</v>
      </c>
    </row>
    <row r="420" spans="1:19" x14ac:dyDescent="0.25">
      <c r="A420">
        <v>734</v>
      </c>
      <c r="B420">
        <v>213222</v>
      </c>
      <c r="C420" s="5" t="s">
        <v>19</v>
      </c>
      <c r="D420" s="3">
        <v>42561</v>
      </c>
      <c r="E420" s="5" t="s">
        <v>874</v>
      </c>
      <c r="F420">
        <v>455</v>
      </c>
      <c r="G420">
        <v>1</v>
      </c>
      <c r="H420">
        <v>455</v>
      </c>
      <c r="I420">
        <v>100148784</v>
      </c>
      <c r="J420" s="5" t="s">
        <v>51</v>
      </c>
      <c r="K420">
        <v>0</v>
      </c>
      <c r="L420" s="5" t="s">
        <v>22</v>
      </c>
      <c r="M420" s="3">
        <v>42561</v>
      </c>
      <c r="N420" s="5" t="s">
        <v>23</v>
      </c>
      <c r="O420">
        <v>455</v>
      </c>
      <c r="P420">
        <v>2016</v>
      </c>
      <c r="Q420">
        <v>7</v>
      </c>
      <c r="R420" s="3">
        <v>42552</v>
      </c>
      <c r="S420" s="3">
        <v>45489</v>
      </c>
    </row>
    <row r="421" spans="1:19" x14ac:dyDescent="0.25">
      <c r="A421">
        <v>19</v>
      </c>
      <c r="B421">
        <v>211166</v>
      </c>
      <c r="C421" s="5" t="s">
        <v>19</v>
      </c>
      <c r="D421" s="3">
        <v>42552</v>
      </c>
      <c r="E421" s="5" t="s">
        <v>69</v>
      </c>
      <c r="F421">
        <v>450</v>
      </c>
      <c r="G421">
        <v>1</v>
      </c>
      <c r="H421">
        <v>450</v>
      </c>
      <c r="I421">
        <v>100147465</v>
      </c>
      <c r="J421" s="5" t="s">
        <v>59</v>
      </c>
      <c r="K421">
        <v>0</v>
      </c>
      <c r="L421" s="5" t="s">
        <v>22</v>
      </c>
      <c r="M421" s="3">
        <v>42552</v>
      </c>
      <c r="N421" s="5" t="s">
        <v>23</v>
      </c>
      <c r="O421">
        <v>450</v>
      </c>
      <c r="P421">
        <v>2016</v>
      </c>
      <c r="Q421">
        <v>7</v>
      </c>
      <c r="R421" s="3">
        <v>42552</v>
      </c>
      <c r="S421" s="3">
        <v>45489</v>
      </c>
    </row>
    <row r="422" spans="1:19" x14ac:dyDescent="0.25">
      <c r="A422">
        <v>861</v>
      </c>
      <c r="B422">
        <v>213574</v>
      </c>
      <c r="C422" s="5" t="s">
        <v>19</v>
      </c>
      <c r="D422" s="3">
        <v>42562</v>
      </c>
      <c r="E422" s="5" t="s">
        <v>880</v>
      </c>
      <c r="F422">
        <v>250</v>
      </c>
      <c r="G422">
        <v>1</v>
      </c>
      <c r="H422">
        <v>430</v>
      </c>
      <c r="I422">
        <v>100149032</v>
      </c>
      <c r="J422" s="5" t="s">
        <v>27</v>
      </c>
      <c r="K422">
        <v>0</v>
      </c>
      <c r="L422" s="5" t="s">
        <v>22</v>
      </c>
      <c r="M422" s="3">
        <v>42562</v>
      </c>
      <c r="N422" s="5" t="s">
        <v>23</v>
      </c>
      <c r="O422">
        <v>250</v>
      </c>
      <c r="P422">
        <v>2016</v>
      </c>
      <c r="Q422">
        <v>7</v>
      </c>
      <c r="R422" s="3">
        <v>42552</v>
      </c>
      <c r="S422" s="3">
        <v>45489</v>
      </c>
    </row>
    <row r="423" spans="1:19" x14ac:dyDescent="0.25">
      <c r="A423">
        <v>861</v>
      </c>
      <c r="B423">
        <v>213575</v>
      </c>
      <c r="C423" s="5" t="s">
        <v>19</v>
      </c>
      <c r="D423" s="3">
        <v>42562</v>
      </c>
      <c r="E423" s="5" t="s">
        <v>767</v>
      </c>
      <c r="F423">
        <v>180</v>
      </c>
      <c r="G423">
        <v>1</v>
      </c>
      <c r="H423">
        <v>430</v>
      </c>
      <c r="I423">
        <v>100149032</v>
      </c>
      <c r="J423" s="5" t="s">
        <v>27</v>
      </c>
      <c r="K423">
        <v>0</v>
      </c>
      <c r="L423" s="5" t="s">
        <v>22</v>
      </c>
      <c r="M423" s="3">
        <v>42562</v>
      </c>
      <c r="N423" s="5" t="s">
        <v>23</v>
      </c>
      <c r="O423">
        <v>180</v>
      </c>
      <c r="P423">
        <v>2016</v>
      </c>
      <c r="Q423">
        <v>7</v>
      </c>
      <c r="R423" s="3">
        <v>42552</v>
      </c>
      <c r="S423" s="3">
        <v>45489</v>
      </c>
    </row>
    <row r="424" spans="1:19" x14ac:dyDescent="0.25">
      <c r="A424">
        <v>806</v>
      </c>
      <c r="B424">
        <v>214040</v>
      </c>
      <c r="C424" s="5" t="s">
        <v>19</v>
      </c>
      <c r="D424" s="3">
        <v>42564</v>
      </c>
      <c r="E424" s="5" t="s">
        <v>1129</v>
      </c>
      <c r="F424">
        <v>140</v>
      </c>
      <c r="G424">
        <v>1</v>
      </c>
      <c r="H424">
        <v>420</v>
      </c>
      <c r="I424">
        <v>100149377</v>
      </c>
      <c r="J424" s="5" t="s">
        <v>27</v>
      </c>
      <c r="K424">
        <v>0</v>
      </c>
      <c r="L424" s="5" t="s">
        <v>22</v>
      </c>
      <c r="M424" s="3">
        <v>42564</v>
      </c>
      <c r="N424" s="5" t="s">
        <v>23</v>
      </c>
      <c r="O424">
        <v>140</v>
      </c>
      <c r="P424">
        <v>2016</v>
      </c>
      <c r="Q424">
        <v>7</v>
      </c>
      <c r="R424" s="3">
        <v>42552</v>
      </c>
      <c r="S424" s="3">
        <v>45489</v>
      </c>
    </row>
    <row r="425" spans="1:19" x14ac:dyDescent="0.25">
      <c r="A425">
        <v>806</v>
      </c>
      <c r="B425">
        <v>214041</v>
      </c>
      <c r="C425" s="5" t="s">
        <v>19</v>
      </c>
      <c r="D425" s="3">
        <v>42564</v>
      </c>
      <c r="E425" s="5" t="s">
        <v>189</v>
      </c>
      <c r="F425">
        <v>140</v>
      </c>
      <c r="G425">
        <v>1</v>
      </c>
      <c r="H425">
        <v>420</v>
      </c>
      <c r="I425">
        <v>100149377</v>
      </c>
      <c r="J425" s="5" t="s">
        <v>27</v>
      </c>
      <c r="K425">
        <v>0</v>
      </c>
      <c r="L425" s="5" t="s">
        <v>22</v>
      </c>
      <c r="M425" s="3">
        <v>42564</v>
      </c>
      <c r="N425" s="5" t="s">
        <v>23</v>
      </c>
      <c r="O425">
        <v>140</v>
      </c>
      <c r="P425">
        <v>2016</v>
      </c>
      <c r="Q425">
        <v>7</v>
      </c>
      <c r="R425" s="3">
        <v>42552</v>
      </c>
      <c r="S425" s="3">
        <v>45489</v>
      </c>
    </row>
    <row r="426" spans="1:19" x14ac:dyDescent="0.25">
      <c r="A426">
        <v>1350</v>
      </c>
      <c r="B426">
        <v>215603</v>
      </c>
      <c r="C426" s="5" t="s">
        <v>19</v>
      </c>
      <c r="D426" s="3">
        <v>42568</v>
      </c>
      <c r="E426" s="5" t="s">
        <v>1474</v>
      </c>
      <c r="F426">
        <v>140</v>
      </c>
      <c r="G426">
        <v>1</v>
      </c>
      <c r="H426">
        <v>420</v>
      </c>
      <c r="I426">
        <v>100150572</v>
      </c>
      <c r="J426" s="5" t="s">
        <v>27</v>
      </c>
      <c r="K426">
        <v>0</v>
      </c>
      <c r="L426" s="5" t="s">
        <v>22</v>
      </c>
      <c r="M426" s="3">
        <v>42568</v>
      </c>
      <c r="N426" s="5" t="s">
        <v>23</v>
      </c>
      <c r="O426">
        <v>140</v>
      </c>
      <c r="P426">
        <v>2016</v>
      </c>
      <c r="Q426">
        <v>7</v>
      </c>
      <c r="R426" s="3">
        <v>42552</v>
      </c>
      <c r="S426" s="3">
        <v>45489</v>
      </c>
    </row>
    <row r="427" spans="1:19" x14ac:dyDescent="0.25">
      <c r="A427">
        <v>1350</v>
      </c>
      <c r="B427">
        <v>215604</v>
      </c>
      <c r="C427" s="5" t="s">
        <v>19</v>
      </c>
      <c r="D427" s="3">
        <v>42568</v>
      </c>
      <c r="E427" s="5" t="s">
        <v>1475</v>
      </c>
      <c r="F427">
        <v>140</v>
      </c>
      <c r="G427">
        <v>1</v>
      </c>
      <c r="H427">
        <v>420</v>
      </c>
      <c r="I427">
        <v>100150572</v>
      </c>
      <c r="J427" s="5" t="s">
        <v>27</v>
      </c>
      <c r="K427">
        <v>0</v>
      </c>
      <c r="L427" s="5" t="s">
        <v>22</v>
      </c>
      <c r="M427" s="3">
        <v>42568</v>
      </c>
      <c r="N427" s="5" t="s">
        <v>23</v>
      </c>
      <c r="O427">
        <v>140</v>
      </c>
      <c r="P427">
        <v>2016</v>
      </c>
      <c r="Q427">
        <v>7</v>
      </c>
      <c r="R427" s="3">
        <v>42552</v>
      </c>
      <c r="S427" s="3">
        <v>45489</v>
      </c>
    </row>
    <row r="428" spans="1:19" x14ac:dyDescent="0.25">
      <c r="A428">
        <v>1350</v>
      </c>
      <c r="B428">
        <v>215602</v>
      </c>
      <c r="C428" s="5" t="s">
        <v>19</v>
      </c>
      <c r="D428" s="3">
        <v>42568</v>
      </c>
      <c r="E428" s="5" t="s">
        <v>582</v>
      </c>
      <c r="F428">
        <v>140</v>
      </c>
      <c r="G428">
        <v>1</v>
      </c>
      <c r="H428">
        <v>420</v>
      </c>
      <c r="I428">
        <v>100150572</v>
      </c>
      <c r="J428" s="5" t="s">
        <v>27</v>
      </c>
      <c r="K428">
        <v>0</v>
      </c>
      <c r="L428" s="5" t="s">
        <v>22</v>
      </c>
      <c r="M428" s="3">
        <v>42568</v>
      </c>
      <c r="N428" s="5" t="s">
        <v>23</v>
      </c>
      <c r="O428">
        <v>140</v>
      </c>
      <c r="P428">
        <v>2016</v>
      </c>
      <c r="Q428">
        <v>7</v>
      </c>
      <c r="R428" s="3">
        <v>42552</v>
      </c>
      <c r="S428" s="3">
        <v>45489</v>
      </c>
    </row>
    <row r="429" spans="1:19" x14ac:dyDescent="0.25">
      <c r="A429">
        <v>806</v>
      </c>
      <c r="B429">
        <v>214039</v>
      </c>
      <c r="C429" s="5" t="s">
        <v>19</v>
      </c>
      <c r="D429" s="3">
        <v>42564</v>
      </c>
      <c r="E429" s="5" t="s">
        <v>1128</v>
      </c>
      <c r="F429">
        <v>140</v>
      </c>
      <c r="G429">
        <v>1</v>
      </c>
      <c r="H429">
        <v>420</v>
      </c>
      <c r="I429">
        <v>100149377</v>
      </c>
      <c r="J429" s="5" t="s">
        <v>27</v>
      </c>
      <c r="K429">
        <v>0</v>
      </c>
      <c r="L429" s="5" t="s">
        <v>22</v>
      </c>
      <c r="M429" s="3">
        <v>42564</v>
      </c>
      <c r="N429" s="5" t="s">
        <v>23</v>
      </c>
      <c r="O429">
        <v>140</v>
      </c>
      <c r="P429">
        <v>2016</v>
      </c>
      <c r="Q429">
        <v>7</v>
      </c>
      <c r="R429" s="3">
        <v>42552</v>
      </c>
      <c r="S429" s="3">
        <v>45489</v>
      </c>
    </row>
    <row r="430" spans="1:19" x14ac:dyDescent="0.25">
      <c r="A430">
        <v>1201</v>
      </c>
      <c r="B430">
        <v>215041</v>
      </c>
      <c r="C430" s="5" t="s">
        <v>19</v>
      </c>
      <c r="D430" s="3">
        <v>42566</v>
      </c>
      <c r="E430" s="5" t="s">
        <v>1349</v>
      </c>
      <c r="F430">
        <v>420</v>
      </c>
      <c r="G430">
        <v>1</v>
      </c>
      <c r="H430">
        <v>420</v>
      </c>
      <c r="I430">
        <v>100150151</v>
      </c>
      <c r="J430" s="5" t="s">
        <v>27</v>
      </c>
      <c r="K430">
        <v>0</v>
      </c>
      <c r="L430" s="5" t="s">
        <v>22</v>
      </c>
      <c r="M430" s="3">
        <v>42566</v>
      </c>
      <c r="N430" s="5" t="s">
        <v>23</v>
      </c>
      <c r="O430">
        <v>420</v>
      </c>
      <c r="P430">
        <v>2016</v>
      </c>
      <c r="Q430">
        <v>7</v>
      </c>
      <c r="R430" s="3">
        <v>42552</v>
      </c>
      <c r="S430" s="3">
        <v>45489</v>
      </c>
    </row>
    <row r="431" spans="1:19" x14ac:dyDescent="0.25">
      <c r="A431">
        <v>618</v>
      </c>
      <c r="B431">
        <v>212938</v>
      </c>
      <c r="C431" s="5" t="s">
        <v>19</v>
      </c>
      <c r="D431" s="3">
        <v>42559</v>
      </c>
      <c r="E431" s="5" t="s">
        <v>141</v>
      </c>
      <c r="F431">
        <v>250</v>
      </c>
      <c r="G431">
        <v>1</v>
      </c>
      <c r="H431">
        <v>419</v>
      </c>
      <c r="I431">
        <v>100148626</v>
      </c>
      <c r="J431" s="5" t="s">
        <v>27</v>
      </c>
      <c r="K431">
        <v>0</v>
      </c>
      <c r="L431" s="5" t="s">
        <v>22</v>
      </c>
      <c r="M431" s="3">
        <v>42559</v>
      </c>
      <c r="N431" s="5" t="s">
        <v>23</v>
      </c>
      <c r="O431">
        <v>250</v>
      </c>
      <c r="P431">
        <v>2016</v>
      </c>
      <c r="Q431">
        <v>7</v>
      </c>
      <c r="R431" s="3">
        <v>42552</v>
      </c>
      <c r="S431" s="3">
        <v>45489</v>
      </c>
    </row>
    <row r="432" spans="1:19" x14ac:dyDescent="0.25">
      <c r="A432">
        <v>618</v>
      </c>
      <c r="B432">
        <v>212936</v>
      </c>
      <c r="C432" s="5" t="s">
        <v>19</v>
      </c>
      <c r="D432" s="3">
        <v>42559</v>
      </c>
      <c r="E432" s="5" t="s">
        <v>573</v>
      </c>
      <c r="F432">
        <v>169</v>
      </c>
      <c r="G432">
        <v>1</v>
      </c>
      <c r="H432">
        <v>419</v>
      </c>
      <c r="I432">
        <v>100148626</v>
      </c>
      <c r="J432" s="5" t="s">
        <v>51</v>
      </c>
      <c r="K432">
        <v>0</v>
      </c>
      <c r="L432" s="5" t="s">
        <v>22</v>
      </c>
      <c r="M432" s="3">
        <v>42559</v>
      </c>
      <c r="N432" s="5" t="s">
        <v>23</v>
      </c>
      <c r="O432">
        <v>169</v>
      </c>
      <c r="P432">
        <v>2016</v>
      </c>
      <c r="Q432">
        <v>7</v>
      </c>
      <c r="R432" s="3">
        <v>42552</v>
      </c>
      <c r="S432" s="3">
        <v>45489</v>
      </c>
    </row>
    <row r="433" spans="1:19" x14ac:dyDescent="0.25">
      <c r="A433">
        <v>1394</v>
      </c>
      <c r="B433">
        <v>215739</v>
      </c>
      <c r="C433" s="5" t="s">
        <v>19</v>
      </c>
      <c r="D433" s="3">
        <v>42569</v>
      </c>
      <c r="E433" s="5" t="s">
        <v>1510</v>
      </c>
      <c r="F433">
        <v>212</v>
      </c>
      <c r="G433">
        <v>1</v>
      </c>
      <c r="H433">
        <v>411</v>
      </c>
      <c r="I433">
        <v>100150669</v>
      </c>
      <c r="J433" s="5" t="s">
        <v>51</v>
      </c>
      <c r="K433">
        <v>0</v>
      </c>
      <c r="L433" s="5" t="s">
        <v>22</v>
      </c>
      <c r="M433" s="3">
        <v>42569</v>
      </c>
      <c r="N433" s="5" t="s">
        <v>23</v>
      </c>
      <c r="O433">
        <v>212</v>
      </c>
      <c r="P433">
        <v>2016</v>
      </c>
      <c r="Q433">
        <v>7</v>
      </c>
      <c r="R433" s="3">
        <v>42552</v>
      </c>
      <c r="S433" s="3">
        <v>45489</v>
      </c>
    </row>
    <row r="434" spans="1:19" x14ac:dyDescent="0.25">
      <c r="A434">
        <v>1394</v>
      </c>
      <c r="B434">
        <v>215741</v>
      </c>
      <c r="C434" s="5" t="s">
        <v>19</v>
      </c>
      <c r="D434" s="3">
        <v>42569</v>
      </c>
      <c r="E434" s="5" t="s">
        <v>232</v>
      </c>
      <c r="F434">
        <v>199</v>
      </c>
      <c r="G434">
        <v>1</v>
      </c>
      <c r="H434">
        <v>411</v>
      </c>
      <c r="I434">
        <v>100150669</v>
      </c>
      <c r="J434" s="5" t="s">
        <v>51</v>
      </c>
      <c r="K434">
        <v>0</v>
      </c>
      <c r="L434" s="5" t="s">
        <v>22</v>
      </c>
      <c r="M434" s="3">
        <v>42569</v>
      </c>
      <c r="N434" s="5" t="s">
        <v>23</v>
      </c>
      <c r="O434">
        <v>199</v>
      </c>
      <c r="P434">
        <v>2016</v>
      </c>
      <c r="Q434">
        <v>7</v>
      </c>
      <c r="R434" s="3">
        <v>42552</v>
      </c>
      <c r="S434" s="3">
        <v>45489</v>
      </c>
    </row>
    <row r="435" spans="1:19" x14ac:dyDescent="0.25">
      <c r="A435">
        <v>374</v>
      </c>
      <c r="B435">
        <v>212261</v>
      </c>
      <c r="C435" s="5" t="s">
        <v>19</v>
      </c>
      <c r="D435" s="3">
        <v>42554</v>
      </c>
      <c r="E435" s="5" t="s">
        <v>506</v>
      </c>
      <c r="F435">
        <v>405</v>
      </c>
      <c r="G435">
        <v>1</v>
      </c>
      <c r="H435">
        <v>405</v>
      </c>
      <c r="I435">
        <v>100148182</v>
      </c>
      <c r="J435" s="5" t="s">
        <v>27</v>
      </c>
      <c r="K435">
        <v>0</v>
      </c>
      <c r="L435" s="5" t="s">
        <v>22</v>
      </c>
      <c r="M435" s="3">
        <v>42554</v>
      </c>
      <c r="N435" s="5" t="s">
        <v>23</v>
      </c>
      <c r="O435">
        <v>405</v>
      </c>
      <c r="P435">
        <v>2016</v>
      </c>
      <c r="Q435">
        <v>7</v>
      </c>
      <c r="R435" s="3">
        <v>42552</v>
      </c>
      <c r="S435" s="3">
        <v>45489</v>
      </c>
    </row>
    <row r="436" spans="1:19" x14ac:dyDescent="0.25">
      <c r="A436">
        <v>638</v>
      </c>
      <c r="B436">
        <v>213007</v>
      </c>
      <c r="C436" s="5" t="s">
        <v>19</v>
      </c>
      <c r="D436" s="3">
        <v>42559</v>
      </c>
      <c r="E436" s="5" t="s">
        <v>793</v>
      </c>
      <c r="F436">
        <v>400</v>
      </c>
      <c r="G436">
        <v>1</v>
      </c>
      <c r="H436">
        <v>400</v>
      </c>
      <c r="I436">
        <v>100148659</v>
      </c>
      <c r="J436" s="5" t="s">
        <v>27</v>
      </c>
      <c r="K436">
        <v>0</v>
      </c>
      <c r="L436" s="5" t="s">
        <v>22</v>
      </c>
      <c r="M436" s="3">
        <v>42559</v>
      </c>
      <c r="N436" s="5" t="s">
        <v>23</v>
      </c>
      <c r="O436">
        <v>400</v>
      </c>
      <c r="P436">
        <v>2016</v>
      </c>
      <c r="Q436">
        <v>7</v>
      </c>
      <c r="R436" s="3">
        <v>42552</v>
      </c>
      <c r="S436" s="3">
        <v>45489</v>
      </c>
    </row>
    <row r="437" spans="1:19" x14ac:dyDescent="0.25">
      <c r="A437">
        <v>1297</v>
      </c>
      <c r="B437">
        <v>215466</v>
      </c>
      <c r="C437" s="5" t="s">
        <v>19</v>
      </c>
      <c r="D437" s="3">
        <v>42567</v>
      </c>
      <c r="E437" s="5" t="s">
        <v>1432</v>
      </c>
      <c r="F437">
        <v>400</v>
      </c>
      <c r="G437">
        <v>1</v>
      </c>
      <c r="H437">
        <v>400</v>
      </c>
      <c r="I437">
        <v>100150479</v>
      </c>
      <c r="J437" s="5" t="s">
        <v>51</v>
      </c>
      <c r="K437">
        <v>0</v>
      </c>
      <c r="L437" s="5" t="s">
        <v>22</v>
      </c>
      <c r="M437" s="3">
        <v>42567</v>
      </c>
      <c r="N437" s="5" t="s">
        <v>23</v>
      </c>
      <c r="O437">
        <v>400</v>
      </c>
      <c r="P437">
        <v>2016</v>
      </c>
      <c r="Q437">
        <v>7</v>
      </c>
      <c r="R437" s="3">
        <v>42552</v>
      </c>
      <c r="S437" s="3">
        <v>45489</v>
      </c>
    </row>
    <row r="438" spans="1:19" x14ac:dyDescent="0.25">
      <c r="A438">
        <v>932</v>
      </c>
      <c r="B438">
        <v>213825</v>
      </c>
      <c r="C438" s="5" t="s">
        <v>19</v>
      </c>
      <c r="D438" s="3">
        <v>42563</v>
      </c>
      <c r="E438" s="5" t="s">
        <v>1058</v>
      </c>
      <c r="F438">
        <v>399</v>
      </c>
      <c r="G438">
        <v>1</v>
      </c>
      <c r="H438">
        <v>399</v>
      </c>
      <c r="I438">
        <v>100149235</v>
      </c>
      <c r="J438" s="5" t="s">
        <v>59</v>
      </c>
      <c r="K438">
        <v>0</v>
      </c>
      <c r="L438" s="5" t="s">
        <v>22</v>
      </c>
      <c r="M438" s="3">
        <v>42563</v>
      </c>
      <c r="N438" s="5" t="s">
        <v>23</v>
      </c>
      <c r="O438">
        <v>399</v>
      </c>
      <c r="P438">
        <v>2016</v>
      </c>
      <c r="Q438">
        <v>7</v>
      </c>
      <c r="R438" s="3">
        <v>42552</v>
      </c>
      <c r="S438" s="3">
        <v>45489</v>
      </c>
    </row>
    <row r="439" spans="1:19" x14ac:dyDescent="0.25">
      <c r="A439">
        <v>1074</v>
      </c>
      <c r="B439">
        <v>214334</v>
      </c>
      <c r="C439" s="5" t="s">
        <v>19</v>
      </c>
      <c r="D439" s="3">
        <v>42565</v>
      </c>
      <c r="E439" s="5" t="s">
        <v>1221</v>
      </c>
      <c r="F439">
        <v>399</v>
      </c>
      <c r="G439">
        <v>1</v>
      </c>
      <c r="H439">
        <v>399</v>
      </c>
      <c r="I439">
        <v>100149567</v>
      </c>
      <c r="J439" s="5" t="s">
        <v>59</v>
      </c>
      <c r="K439">
        <v>0</v>
      </c>
      <c r="L439" s="5" t="s">
        <v>22</v>
      </c>
      <c r="M439" s="3">
        <v>42565</v>
      </c>
      <c r="N439" s="5" t="s">
        <v>23</v>
      </c>
      <c r="O439">
        <v>399</v>
      </c>
      <c r="P439">
        <v>2016</v>
      </c>
      <c r="Q439">
        <v>7</v>
      </c>
      <c r="R439" s="3">
        <v>42552</v>
      </c>
      <c r="S439" s="3">
        <v>45489</v>
      </c>
    </row>
    <row r="440" spans="1:19" x14ac:dyDescent="0.25">
      <c r="A440">
        <v>292</v>
      </c>
      <c r="B440">
        <v>215711</v>
      </c>
      <c r="C440" s="5" t="s">
        <v>19</v>
      </c>
      <c r="D440" s="3">
        <v>42569</v>
      </c>
      <c r="E440" s="5" t="s">
        <v>1507</v>
      </c>
      <c r="F440">
        <v>399</v>
      </c>
      <c r="G440">
        <v>1</v>
      </c>
      <c r="H440">
        <v>399</v>
      </c>
      <c r="I440">
        <v>100150646</v>
      </c>
      <c r="J440" s="5" t="s">
        <v>59</v>
      </c>
      <c r="K440">
        <v>0</v>
      </c>
      <c r="L440" s="5" t="s">
        <v>121</v>
      </c>
      <c r="M440" s="3">
        <v>42569</v>
      </c>
      <c r="N440" s="5" t="s">
        <v>23</v>
      </c>
      <c r="O440">
        <v>399</v>
      </c>
      <c r="P440">
        <v>2016</v>
      </c>
      <c r="Q440">
        <v>7</v>
      </c>
      <c r="R440" s="3">
        <v>42552</v>
      </c>
      <c r="S440" s="3">
        <v>45489</v>
      </c>
    </row>
    <row r="441" spans="1:19" x14ac:dyDescent="0.25">
      <c r="A441">
        <v>806</v>
      </c>
      <c r="B441">
        <v>215063</v>
      </c>
      <c r="C441" s="5" t="s">
        <v>19</v>
      </c>
      <c r="D441" s="3">
        <v>42566</v>
      </c>
      <c r="E441" s="5" t="s">
        <v>795</v>
      </c>
      <c r="F441">
        <v>199</v>
      </c>
      <c r="G441">
        <v>2</v>
      </c>
      <c r="H441">
        <v>398</v>
      </c>
      <c r="I441">
        <v>100150169</v>
      </c>
      <c r="J441" s="5" t="s">
        <v>51</v>
      </c>
      <c r="K441">
        <v>0</v>
      </c>
      <c r="L441" s="5" t="s">
        <v>22</v>
      </c>
      <c r="M441" s="3">
        <v>42566</v>
      </c>
      <c r="N441" s="5" t="s">
        <v>23</v>
      </c>
      <c r="O441">
        <v>398</v>
      </c>
      <c r="P441">
        <v>2016</v>
      </c>
      <c r="Q441">
        <v>7</v>
      </c>
      <c r="R441" s="3">
        <v>42552</v>
      </c>
      <c r="S441" s="3">
        <v>45489</v>
      </c>
    </row>
    <row r="442" spans="1:19" x14ac:dyDescent="0.25">
      <c r="A442">
        <v>583</v>
      </c>
      <c r="B442">
        <v>213010</v>
      </c>
      <c r="C442" s="5" t="s">
        <v>19</v>
      </c>
      <c r="D442" s="3">
        <v>42559</v>
      </c>
      <c r="E442" s="5" t="s">
        <v>795</v>
      </c>
      <c r="F442">
        <v>199</v>
      </c>
      <c r="G442">
        <v>2</v>
      </c>
      <c r="H442">
        <v>398</v>
      </c>
      <c r="I442">
        <v>100148662</v>
      </c>
      <c r="J442" s="5" t="s">
        <v>51</v>
      </c>
      <c r="K442">
        <v>0</v>
      </c>
      <c r="L442" s="5" t="s">
        <v>22</v>
      </c>
      <c r="M442" s="3">
        <v>42559</v>
      </c>
      <c r="N442" s="5" t="s">
        <v>23</v>
      </c>
      <c r="O442">
        <v>398</v>
      </c>
      <c r="P442">
        <v>2016</v>
      </c>
      <c r="Q442">
        <v>7</v>
      </c>
      <c r="R442" s="3">
        <v>42552</v>
      </c>
      <c r="S442" s="3">
        <v>45489</v>
      </c>
    </row>
    <row r="443" spans="1:19" x14ac:dyDescent="0.25">
      <c r="A443">
        <v>66</v>
      </c>
      <c r="B443">
        <v>213425</v>
      </c>
      <c r="C443" s="5" t="s">
        <v>19</v>
      </c>
      <c r="D443" s="3">
        <v>42562</v>
      </c>
      <c r="E443" s="5" t="s">
        <v>948</v>
      </c>
      <c r="F443">
        <v>395</v>
      </c>
      <c r="G443">
        <v>1</v>
      </c>
      <c r="H443">
        <v>395</v>
      </c>
      <c r="I443">
        <v>100148927</v>
      </c>
      <c r="J443" s="5" t="s">
        <v>59</v>
      </c>
      <c r="K443">
        <v>0</v>
      </c>
      <c r="L443" s="5" t="s">
        <v>22</v>
      </c>
      <c r="M443" s="3">
        <v>42562</v>
      </c>
      <c r="N443" s="5" t="s">
        <v>23</v>
      </c>
      <c r="O443">
        <v>395</v>
      </c>
      <c r="P443">
        <v>2016</v>
      </c>
      <c r="Q443">
        <v>7</v>
      </c>
      <c r="R443" s="3">
        <v>42552</v>
      </c>
      <c r="S443" s="3">
        <v>45489</v>
      </c>
    </row>
    <row r="444" spans="1:19" x14ac:dyDescent="0.25">
      <c r="A444">
        <v>66</v>
      </c>
      <c r="B444">
        <v>213427</v>
      </c>
      <c r="C444" s="5" t="s">
        <v>19</v>
      </c>
      <c r="D444" s="3">
        <v>42562</v>
      </c>
      <c r="E444" s="5" t="s">
        <v>950</v>
      </c>
      <c r="F444">
        <v>395</v>
      </c>
      <c r="G444">
        <v>1</v>
      </c>
      <c r="H444">
        <v>395</v>
      </c>
      <c r="I444">
        <v>100148929</v>
      </c>
      <c r="J444" s="5" t="s">
        <v>59</v>
      </c>
      <c r="K444">
        <v>0</v>
      </c>
      <c r="L444" s="5" t="s">
        <v>22</v>
      </c>
      <c r="M444" s="3">
        <v>42562</v>
      </c>
      <c r="N444" s="5" t="s">
        <v>23</v>
      </c>
      <c r="O444">
        <v>395</v>
      </c>
      <c r="P444">
        <v>2016</v>
      </c>
      <c r="Q444">
        <v>7</v>
      </c>
      <c r="R444" s="3">
        <v>42552</v>
      </c>
      <c r="S444" s="3">
        <v>45489</v>
      </c>
    </row>
    <row r="445" spans="1:19" x14ac:dyDescent="0.25">
      <c r="A445">
        <v>113</v>
      </c>
      <c r="B445">
        <v>211695</v>
      </c>
      <c r="C445" s="5" t="s">
        <v>19</v>
      </c>
      <c r="D445" s="3">
        <v>42552</v>
      </c>
      <c r="E445" s="5" t="s">
        <v>292</v>
      </c>
      <c r="F445">
        <v>375</v>
      </c>
      <c r="G445">
        <v>1</v>
      </c>
      <c r="H445">
        <v>375</v>
      </c>
      <c r="I445">
        <v>100147860</v>
      </c>
      <c r="J445" s="5" t="s">
        <v>27</v>
      </c>
      <c r="K445">
        <v>0</v>
      </c>
      <c r="L445" s="5" t="s">
        <v>121</v>
      </c>
      <c r="M445" s="3">
        <v>42552</v>
      </c>
      <c r="N445" s="5" t="s">
        <v>23</v>
      </c>
      <c r="O445">
        <v>375</v>
      </c>
      <c r="P445">
        <v>2016</v>
      </c>
      <c r="Q445">
        <v>7</v>
      </c>
      <c r="R445" s="3">
        <v>42552</v>
      </c>
      <c r="S445" s="3">
        <v>45489</v>
      </c>
    </row>
    <row r="446" spans="1:19" x14ac:dyDescent="0.25">
      <c r="A446">
        <v>145</v>
      </c>
      <c r="B446">
        <v>211635</v>
      </c>
      <c r="C446" s="5" t="s">
        <v>19</v>
      </c>
      <c r="D446" s="3">
        <v>42552</v>
      </c>
      <c r="E446" s="5" t="s">
        <v>258</v>
      </c>
      <c r="F446">
        <v>670</v>
      </c>
      <c r="G446">
        <v>1</v>
      </c>
      <c r="H446">
        <v>370</v>
      </c>
      <c r="I446">
        <v>100147823</v>
      </c>
      <c r="J446" s="5" t="s">
        <v>59</v>
      </c>
      <c r="K446">
        <v>300</v>
      </c>
      <c r="L446" s="5" t="s">
        <v>22</v>
      </c>
      <c r="M446" s="3">
        <v>42552</v>
      </c>
      <c r="N446" s="5" t="s">
        <v>23</v>
      </c>
      <c r="O446">
        <v>670</v>
      </c>
      <c r="P446">
        <v>2016</v>
      </c>
      <c r="Q446">
        <v>7</v>
      </c>
      <c r="R446" s="3">
        <v>42552</v>
      </c>
      <c r="S446" s="3">
        <v>45489</v>
      </c>
    </row>
    <row r="447" spans="1:19" x14ac:dyDescent="0.25">
      <c r="A447">
        <v>407</v>
      </c>
      <c r="B447">
        <v>212358</v>
      </c>
      <c r="C447" s="5" t="s">
        <v>19</v>
      </c>
      <c r="D447" s="3">
        <v>42555</v>
      </c>
      <c r="E447" s="5" t="s">
        <v>544</v>
      </c>
      <c r="F447">
        <v>865</v>
      </c>
      <c r="G447">
        <v>1</v>
      </c>
      <c r="H447">
        <v>365</v>
      </c>
      <c r="I447">
        <v>100148237</v>
      </c>
      <c r="J447" s="5" t="s">
        <v>59</v>
      </c>
      <c r="K447">
        <v>500</v>
      </c>
      <c r="L447" s="5" t="s">
        <v>22</v>
      </c>
      <c r="M447" s="3">
        <v>42555</v>
      </c>
      <c r="N447" s="5" t="s">
        <v>23</v>
      </c>
      <c r="O447">
        <v>865</v>
      </c>
      <c r="P447">
        <v>2016</v>
      </c>
      <c r="Q447">
        <v>7</v>
      </c>
      <c r="R447" s="3">
        <v>42552</v>
      </c>
      <c r="S447" s="3">
        <v>45489</v>
      </c>
    </row>
    <row r="448" spans="1:19" x14ac:dyDescent="0.25">
      <c r="A448">
        <v>964</v>
      </c>
      <c r="B448">
        <v>213909</v>
      </c>
      <c r="C448" s="5" t="s">
        <v>19</v>
      </c>
      <c r="D448" s="3">
        <v>42564</v>
      </c>
      <c r="E448" s="5" t="s">
        <v>1092</v>
      </c>
      <c r="F448">
        <v>143</v>
      </c>
      <c r="G448">
        <v>1</v>
      </c>
      <c r="H448">
        <v>360</v>
      </c>
      <c r="I448">
        <v>100149286</v>
      </c>
      <c r="J448" s="5" t="s">
        <v>27</v>
      </c>
      <c r="K448">
        <v>0</v>
      </c>
      <c r="L448" s="5" t="s">
        <v>22</v>
      </c>
      <c r="M448" s="3">
        <v>42564</v>
      </c>
      <c r="N448" s="5" t="s">
        <v>23</v>
      </c>
      <c r="O448">
        <v>143</v>
      </c>
      <c r="P448">
        <v>2016</v>
      </c>
      <c r="Q448">
        <v>7</v>
      </c>
      <c r="R448" s="3">
        <v>42552</v>
      </c>
      <c r="S448" s="3">
        <v>45489</v>
      </c>
    </row>
    <row r="449" spans="1:19" x14ac:dyDescent="0.25">
      <c r="A449">
        <v>964</v>
      </c>
      <c r="B449">
        <v>213911</v>
      </c>
      <c r="C449" s="5" t="s">
        <v>19</v>
      </c>
      <c r="D449" s="3">
        <v>42564</v>
      </c>
      <c r="E449" s="5" t="s">
        <v>1093</v>
      </c>
      <c r="F449">
        <v>143</v>
      </c>
      <c r="G449">
        <v>1</v>
      </c>
      <c r="H449">
        <v>360</v>
      </c>
      <c r="I449">
        <v>100149286</v>
      </c>
      <c r="J449" s="5" t="s">
        <v>27</v>
      </c>
      <c r="K449">
        <v>0</v>
      </c>
      <c r="L449" s="5" t="s">
        <v>22</v>
      </c>
      <c r="M449" s="3">
        <v>42564</v>
      </c>
      <c r="N449" s="5" t="s">
        <v>23</v>
      </c>
      <c r="O449">
        <v>143</v>
      </c>
      <c r="P449">
        <v>2016</v>
      </c>
      <c r="Q449">
        <v>7</v>
      </c>
      <c r="R449" s="3">
        <v>42552</v>
      </c>
      <c r="S449" s="3">
        <v>45489</v>
      </c>
    </row>
    <row r="450" spans="1:19" x14ac:dyDescent="0.25">
      <c r="A450">
        <v>114</v>
      </c>
      <c r="B450">
        <v>216149</v>
      </c>
      <c r="C450" s="5" t="s">
        <v>19</v>
      </c>
      <c r="D450" s="3">
        <v>42570</v>
      </c>
      <c r="E450" s="5" t="s">
        <v>30</v>
      </c>
      <c r="F450">
        <v>360</v>
      </c>
      <c r="G450">
        <v>1</v>
      </c>
      <c r="H450">
        <v>360</v>
      </c>
      <c r="I450">
        <v>100150984</v>
      </c>
      <c r="J450" s="5" t="s">
        <v>27</v>
      </c>
      <c r="K450">
        <v>0</v>
      </c>
      <c r="L450" s="5" t="s">
        <v>22</v>
      </c>
      <c r="M450" s="3">
        <v>42570</v>
      </c>
      <c r="N450" s="5" t="s">
        <v>23</v>
      </c>
      <c r="O450">
        <v>360</v>
      </c>
      <c r="P450">
        <v>2016</v>
      </c>
      <c r="Q450">
        <v>7</v>
      </c>
      <c r="R450" s="3">
        <v>42552</v>
      </c>
      <c r="S450" s="3">
        <v>45489</v>
      </c>
    </row>
    <row r="451" spans="1:19" x14ac:dyDescent="0.25">
      <c r="A451">
        <v>114</v>
      </c>
      <c r="B451">
        <v>216167</v>
      </c>
      <c r="C451" s="5" t="s">
        <v>19</v>
      </c>
      <c r="D451" s="3">
        <v>42570</v>
      </c>
      <c r="E451" s="5" t="s">
        <v>30</v>
      </c>
      <c r="F451">
        <v>360</v>
      </c>
      <c r="G451">
        <v>1</v>
      </c>
      <c r="H451">
        <v>360</v>
      </c>
      <c r="I451">
        <v>100150998</v>
      </c>
      <c r="J451" s="5" t="s">
        <v>27</v>
      </c>
      <c r="K451">
        <v>0</v>
      </c>
      <c r="L451" s="5" t="s">
        <v>22</v>
      </c>
      <c r="M451" s="3">
        <v>42570</v>
      </c>
      <c r="N451" s="5" t="s">
        <v>23</v>
      </c>
      <c r="O451">
        <v>360</v>
      </c>
      <c r="P451">
        <v>2016</v>
      </c>
      <c r="Q451">
        <v>7</v>
      </c>
      <c r="R451" s="3">
        <v>42552</v>
      </c>
      <c r="S451" s="3">
        <v>45489</v>
      </c>
    </row>
    <row r="452" spans="1:19" x14ac:dyDescent="0.25">
      <c r="A452">
        <v>986</v>
      </c>
      <c r="B452">
        <v>213979</v>
      </c>
      <c r="C452" s="5" t="s">
        <v>19</v>
      </c>
      <c r="D452" s="3">
        <v>42564</v>
      </c>
      <c r="E452" s="5" t="s">
        <v>30</v>
      </c>
      <c r="F452">
        <v>360</v>
      </c>
      <c r="G452">
        <v>1</v>
      </c>
      <c r="H452">
        <v>360</v>
      </c>
      <c r="I452">
        <v>100149324</v>
      </c>
      <c r="J452" s="5" t="s">
        <v>27</v>
      </c>
      <c r="K452">
        <v>0</v>
      </c>
      <c r="L452" s="5" t="s">
        <v>201</v>
      </c>
      <c r="M452" s="3">
        <v>42564</v>
      </c>
      <c r="N452" s="5" t="s">
        <v>23</v>
      </c>
      <c r="O452">
        <v>360</v>
      </c>
      <c r="P452">
        <v>2016</v>
      </c>
      <c r="Q452">
        <v>7</v>
      </c>
      <c r="R452" s="3">
        <v>42552</v>
      </c>
      <c r="S452" s="3">
        <v>45489</v>
      </c>
    </row>
    <row r="453" spans="1:19" x14ac:dyDescent="0.25">
      <c r="A453">
        <v>806</v>
      </c>
      <c r="B453">
        <v>216128</v>
      </c>
      <c r="C453" s="5" t="s">
        <v>19</v>
      </c>
      <c r="D453" s="3">
        <v>42570</v>
      </c>
      <c r="E453" s="5" t="s">
        <v>30</v>
      </c>
      <c r="F453">
        <v>360</v>
      </c>
      <c r="G453">
        <v>1</v>
      </c>
      <c r="H453">
        <v>360</v>
      </c>
      <c r="I453">
        <v>100150966</v>
      </c>
      <c r="J453" s="5" t="s">
        <v>27</v>
      </c>
      <c r="K453">
        <v>0</v>
      </c>
      <c r="L453" s="5" t="s">
        <v>22</v>
      </c>
      <c r="M453" s="3">
        <v>42570</v>
      </c>
      <c r="N453" s="5" t="s">
        <v>23</v>
      </c>
      <c r="O453">
        <v>360</v>
      </c>
      <c r="P453">
        <v>2016</v>
      </c>
      <c r="Q453">
        <v>7</v>
      </c>
      <c r="R453" s="3">
        <v>42552</v>
      </c>
      <c r="S453" s="3">
        <v>45489</v>
      </c>
    </row>
    <row r="454" spans="1:19" x14ac:dyDescent="0.25">
      <c r="A454">
        <v>806</v>
      </c>
      <c r="B454">
        <v>216100</v>
      </c>
      <c r="C454" s="5" t="s">
        <v>19</v>
      </c>
      <c r="D454" s="3">
        <v>42570</v>
      </c>
      <c r="E454" s="5" t="s">
        <v>30</v>
      </c>
      <c r="F454">
        <v>360</v>
      </c>
      <c r="G454">
        <v>1</v>
      </c>
      <c r="H454">
        <v>360</v>
      </c>
      <c r="I454">
        <v>100150947</v>
      </c>
      <c r="J454" s="5" t="s">
        <v>27</v>
      </c>
      <c r="K454">
        <v>0</v>
      </c>
      <c r="L454" s="5" t="s">
        <v>22</v>
      </c>
      <c r="M454" s="3">
        <v>42570</v>
      </c>
      <c r="N454" s="5" t="s">
        <v>23</v>
      </c>
      <c r="O454">
        <v>360</v>
      </c>
      <c r="P454">
        <v>2016</v>
      </c>
      <c r="Q454">
        <v>7</v>
      </c>
      <c r="R454" s="3">
        <v>42552</v>
      </c>
      <c r="S454" s="3">
        <v>45489</v>
      </c>
    </row>
    <row r="455" spans="1:19" x14ac:dyDescent="0.25">
      <c r="A455">
        <v>964</v>
      </c>
      <c r="B455">
        <v>213912</v>
      </c>
      <c r="C455" s="5" t="s">
        <v>19</v>
      </c>
      <c r="D455" s="3">
        <v>42564</v>
      </c>
      <c r="E455" s="5" t="s">
        <v>760</v>
      </c>
      <c r="F455">
        <v>74</v>
      </c>
      <c r="G455">
        <v>1</v>
      </c>
      <c r="H455">
        <v>360</v>
      </c>
      <c r="I455">
        <v>100149286</v>
      </c>
      <c r="J455" s="5" t="s">
        <v>27</v>
      </c>
      <c r="K455">
        <v>0</v>
      </c>
      <c r="L455" s="5" t="s">
        <v>22</v>
      </c>
      <c r="M455" s="3">
        <v>42564</v>
      </c>
      <c r="N455" s="5" t="s">
        <v>23</v>
      </c>
      <c r="O455">
        <v>74</v>
      </c>
      <c r="P455">
        <v>2016</v>
      </c>
      <c r="Q455">
        <v>7</v>
      </c>
      <c r="R455" s="3">
        <v>42552</v>
      </c>
      <c r="S455" s="3">
        <v>45489</v>
      </c>
    </row>
    <row r="456" spans="1:19" x14ac:dyDescent="0.25">
      <c r="A456">
        <v>35</v>
      </c>
      <c r="B456">
        <v>213820</v>
      </c>
      <c r="C456" s="5" t="s">
        <v>19</v>
      </c>
      <c r="D456" s="3">
        <v>42563</v>
      </c>
      <c r="E456" s="5" t="s">
        <v>30</v>
      </c>
      <c r="F456">
        <v>360</v>
      </c>
      <c r="G456">
        <v>1</v>
      </c>
      <c r="H456">
        <v>360</v>
      </c>
      <c r="I456">
        <v>100149230</v>
      </c>
      <c r="J456" s="5" t="s">
        <v>27</v>
      </c>
      <c r="K456">
        <v>0</v>
      </c>
      <c r="L456" s="5" t="s">
        <v>22</v>
      </c>
      <c r="M456" s="3">
        <v>42563</v>
      </c>
      <c r="N456" s="5" t="s">
        <v>23</v>
      </c>
      <c r="O456">
        <v>360</v>
      </c>
      <c r="P456">
        <v>2016</v>
      </c>
      <c r="Q456">
        <v>7</v>
      </c>
      <c r="R456" s="3">
        <v>42552</v>
      </c>
      <c r="S456" s="3">
        <v>45489</v>
      </c>
    </row>
    <row r="457" spans="1:19" x14ac:dyDescent="0.25">
      <c r="A457">
        <v>806</v>
      </c>
      <c r="B457">
        <v>215188</v>
      </c>
      <c r="C457" s="5" t="s">
        <v>19</v>
      </c>
      <c r="D457" s="3">
        <v>42566</v>
      </c>
      <c r="E457" s="5" t="s">
        <v>30</v>
      </c>
      <c r="F457">
        <v>360</v>
      </c>
      <c r="G457">
        <v>1</v>
      </c>
      <c r="H457">
        <v>360</v>
      </c>
      <c r="I457">
        <v>100150261</v>
      </c>
      <c r="J457" s="5" t="s">
        <v>27</v>
      </c>
      <c r="K457">
        <v>0</v>
      </c>
      <c r="L457" s="5" t="s">
        <v>22</v>
      </c>
      <c r="M457" s="3">
        <v>42566</v>
      </c>
      <c r="N457" s="5" t="s">
        <v>23</v>
      </c>
      <c r="O457">
        <v>360</v>
      </c>
      <c r="P457">
        <v>2016</v>
      </c>
      <c r="Q457">
        <v>7</v>
      </c>
      <c r="R457" s="3">
        <v>42552</v>
      </c>
      <c r="S457" s="3">
        <v>45489</v>
      </c>
    </row>
    <row r="458" spans="1:19" x14ac:dyDescent="0.25">
      <c r="A458">
        <v>820</v>
      </c>
      <c r="B458">
        <v>216475</v>
      </c>
      <c r="C458" s="5" t="s">
        <v>19</v>
      </c>
      <c r="D458" s="3">
        <v>42571</v>
      </c>
      <c r="E458" s="5" t="s">
        <v>30</v>
      </c>
      <c r="F458">
        <v>360</v>
      </c>
      <c r="G458">
        <v>1</v>
      </c>
      <c r="H458">
        <v>360</v>
      </c>
      <c r="I458">
        <v>100151223</v>
      </c>
      <c r="J458" s="5" t="s">
        <v>27</v>
      </c>
      <c r="K458">
        <v>0</v>
      </c>
      <c r="L458" s="5" t="s">
        <v>22</v>
      </c>
      <c r="M458" s="3">
        <v>42571</v>
      </c>
      <c r="N458" s="5" t="s">
        <v>23</v>
      </c>
      <c r="O458">
        <v>360</v>
      </c>
      <c r="P458">
        <v>2016</v>
      </c>
      <c r="Q458">
        <v>7</v>
      </c>
      <c r="R458" s="3">
        <v>42552</v>
      </c>
      <c r="S458" s="3">
        <v>45489</v>
      </c>
    </row>
    <row r="459" spans="1:19" x14ac:dyDescent="0.25">
      <c r="A459">
        <v>930</v>
      </c>
      <c r="B459">
        <v>213819</v>
      </c>
      <c r="C459" s="5" t="s">
        <v>19</v>
      </c>
      <c r="D459" s="3">
        <v>42563</v>
      </c>
      <c r="E459" s="5" t="s">
        <v>30</v>
      </c>
      <c r="F459">
        <v>360</v>
      </c>
      <c r="G459">
        <v>1</v>
      </c>
      <c r="H459">
        <v>360</v>
      </c>
      <c r="I459">
        <v>100149229</v>
      </c>
      <c r="J459" s="5" t="s">
        <v>27</v>
      </c>
      <c r="K459">
        <v>0</v>
      </c>
      <c r="L459" s="5" t="s">
        <v>22</v>
      </c>
      <c r="M459" s="3">
        <v>42563</v>
      </c>
      <c r="N459" s="5" t="s">
        <v>23</v>
      </c>
      <c r="O459">
        <v>360</v>
      </c>
      <c r="P459">
        <v>2016</v>
      </c>
      <c r="Q459">
        <v>7</v>
      </c>
      <c r="R459" s="3">
        <v>42552</v>
      </c>
      <c r="S459" s="3">
        <v>45489</v>
      </c>
    </row>
    <row r="460" spans="1:19" x14ac:dyDescent="0.25">
      <c r="A460">
        <v>35</v>
      </c>
      <c r="B460">
        <v>215814</v>
      </c>
      <c r="C460" s="5" t="s">
        <v>19</v>
      </c>
      <c r="D460" s="3">
        <v>42569</v>
      </c>
      <c r="E460" s="5" t="s">
        <v>30</v>
      </c>
      <c r="F460">
        <v>360</v>
      </c>
      <c r="G460">
        <v>1</v>
      </c>
      <c r="H460">
        <v>360</v>
      </c>
      <c r="I460">
        <v>100150725</v>
      </c>
      <c r="J460" s="5" t="s">
        <v>27</v>
      </c>
      <c r="K460">
        <v>0</v>
      </c>
      <c r="L460" s="5" t="s">
        <v>22</v>
      </c>
      <c r="M460" s="3">
        <v>42569</v>
      </c>
      <c r="N460" s="5" t="s">
        <v>23</v>
      </c>
      <c r="O460">
        <v>360</v>
      </c>
      <c r="P460">
        <v>2016</v>
      </c>
      <c r="Q460">
        <v>7</v>
      </c>
      <c r="R460" s="3">
        <v>42552</v>
      </c>
      <c r="S460" s="3">
        <v>45489</v>
      </c>
    </row>
    <row r="461" spans="1:19" x14ac:dyDescent="0.25">
      <c r="A461">
        <v>813</v>
      </c>
      <c r="B461">
        <v>213874</v>
      </c>
      <c r="C461" s="5" t="s">
        <v>19</v>
      </c>
      <c r="D461" s="3">
        <v>42563</v>
      </c>
      <c r="E461" s="5" t="s">
        <v>30</v>
      </c>
      <c r="F461">
        <v>360</v>
      </c>
      <c r="G461">
        <v>1</v>
      </c>
      <c r="H461">
        <v>360</v>
      </c>
      <c r="I461">
        <v>100149272</v>
      </c>
      <c r="J461" s="5" t="s">
        <v>27</v>
      </c>
      <c r="K461">
        <v>0</v>
      </c>
      <c r="L461" s="5" t="s">
        <v>22</v>
      </c>
      <c r="M461" s="3">
        <v>42563</v>
      </c>
      <c r="N461" s="5" t="s">
        <v>23</v>
      </c>
      <c r="O461">
        <v>360</v>
      </c>
      <c r="P461">
        <v>2016</v>
      </c>
      <c r="Q461">
        <v>7</v>
      </c>
      <c r="R461" s="3">
        <v>42552</v>
      </c>
      <c r="S461" s="3">
        <v>45489</v>
      </c>
    </row>
    <row r="462" spans="1:19" x14ac:dyDescent="0.25">
      <c r="A462">
        <v>35</v>
      </c>
      <c r="B462">
        <v>216151</v>
      </c>
      <c r="C462" s="5" t="s">
        <v>19</v>
      </c>
      <c r="D462" s="3">
        <v>42570</v>
      </c>
      <c r="E462" s="5" t="s">
        <v>30</v>
      </c>
      <c r="F462">
        <v>360</v>
      </c>
      <c r="G462">
        <v>1</v>
      </c>
      <c r="H462">
        <v>360</v>
      </c>
      <c r="I462">
        <v>100150986</v>
      </c>
      <c r="J462" s="5" t="s">
        <v>27</v>
      </c>
      <c r="K462">
        <v>0</v>
      </c>
      <c r="L462" s="5" t="s">
        <v>22</v>
      </c>
      <c r="M462" s="3">
        <v>42570</v>
      </c>
      <c r="N462" s="5" t="s">
        <v>23</v>
      </c>
      <c r="O462">
        <v>360</v>
      </c>
      <c r="P462">
        <v>2016</v>
      </c>
      <c r="Q462">
        <v>7</v>
      </c>
      <c r="R462" s="3">
        <v>42552</v>
      </c>
      <c r="S462" s="3">
        <v>45489</v>
      </c>
    </row>
    <row r="463" spans="1:19" x14ac:dyDescent="0.25">
      <c r="A463">
        <v>806</v>
      </c>
      <c r="B463">
        <v>213831</v>
      </c>
      <c r="C463" s="5" t="s">
        <v>19</v>
      </c>
      <c r="D463" s="3">
        <v>42563</v>
      </c>
      <c r="E463" s="5" t="s">
        <v>30</v>
      </c>
      <c r="F463">
        <v>360</v>
      </c>
      <c r="G463">
        <v>1</v>
      </c>
      <c r="H463">
        <v>360</v>
      </c>
      <c r="I463">
        <v>100149240</v>
      </c>
      <c r="J463" s="5" t="s">
        <v>27</v>
      </c>
      <c r="K463">
        <v>0</v>
      </c>
      <c r="L463" s="5" t="s">
        <v>22</v>
      </c>
      <c r="M463" s="3">
        <v>42563</v>
      </c>
      <c r="N463" s="5" t="s">
        <v>23</v>
      </c>
      <c r="O463">
        <v>360</v>
      </c>
      <c r="P463">
        <v>2016</v>
      </c>
      <c r="Q463">
        <v>7</v>
      </c>
      <c r="R463" s="3">
        <v>42552</v>
      </c>
      <c r="S463" s="3">
        <v>45489</v>
      </c>
    </row>
    <row r="464" spans="1:19" x14ac:dyDescent="0.25">
      <c r="A464">
        <v>114</v>
      </c>
      <c r="B464">
        <v>213834</v>
      </c>
      <c r="C464" s="5" t="s">
        <v>19</v>
      </c>
      <c r="D464" s="3">
        <v>42563</v>
      </c>
      <c r="E464" s="5" t="s">
        <v>30</v>
      </c>
      <c r="F464">
        <v>360</v>
      </c>
      <c r="G464">
        <v>1</v>
      </c>
      <c r="H464">
        <v>360</v>
      </c>
      <c r="I464">
        <v>100149242</v>
      </c>
      <c r="J464" s="5" t="s">
        <v>27</v>
      </c>
      <c r="K464">
        <v>0</v>
      </c>
      <c r="L464" s="5" t="s">
        <v>22</v>
      </c>
      <c r="M464" s="3">
        <v>42563</v>
      </c>
      <c r="N464" s="5" t="s">
        <v>23</v>
      </c>
      <c r="O464">
        <v>360</v>
      </c>
      <c r="P464">
        <v>2016</v>
      </c>
      <c r="Q464">
        <v>7</v>
      </c>
      <c r="R464" s="3">
        <v>42552</v>
      </c>
      <c r="S464" s="3">
        <v>45489</v>
      </c>
    </row>
    <row r="465" spans="1:19" x14ac:dyDescent="0.25">
      <c r="A465">
        <v>114</v>
      </c>
      <c r="B465">
        <v>216183</v>
      </c>
      <c r="C465" s="5" t="s">
        <v>19</v>
      </c>
      <c r="D465" s="3">
        <v>42570</v>
      </c>
      <c r="E465" s="5" t="s">
        <v>30</v>
      </c>
      <c r="F465">
        <v>360</v>
      </c>
      <c r="G465">
        <v>1</v>
      </c>
      <c r="H465">
        <v>360</v>
      </c>
      <c r="I465">
        <v>100151013</v>
      </c>
      <c r="J465" s="5" t="s">
        <v>27</v>
      </c>
      <c r="K465">
        <v>0</v>
      </c>
      <c r="L465" s="5" t="s">
        <v>22</v>
      </c>
      <c r="M465" s="3">
        <v>42570</v>
      </c>
      <c r="N465" s="5" t="s">
        <v>23</v>
      </c>
      <c r="O465">
        <v>360</v>
      </c>
      <c r="P465">
        <v>2016</v>
      </c>
      <c r="Q465">
        <v>7</v>
      </c>
      <c r="R465" s="3">
        <v>42552</v>
      </c>
      <c r="S465" s="3">
        <v>45489</v>
      </c>
    </row>
    <row r="466" spans="1:19" x14ac:dyDescent="0.25">
      <c r="A466">
        <v>806</v>
      </c>
      <c r="B466">
        <v>216185</v>
      </c>
      <c r="C466" s="5" t="s">
        <v>19</v>
      </c>
      <c r="D466" s="3">
        <v>42570</v>
      </c>
      <c r="E466" s="5" t="s">
        <v>30</v>
      </c>
      <c r="F466">
        <v>360</v>
      </c>
      <c r="G466">
        <v>1</v>
      </c>
      <c r="H466">
        <v>360</v>
      </c>
      <c r="I466">
        <v>100151015</v>
      </c>
      <c r="J466" s="5" t="s">
        <v>27</v>
      </c>
      <c r="K466">
        <v>0</v>
      </c>
      <c r="L466" s="5" t="s">
        <v>22</v>
      </c>
      <c r="M466" s="3">
        <v>42570</v>
      </c>
      <c r="N466" s="5" t="s">
        <v>23</v>
      </c>
      <c r="O466">
        <v>360</v>
      </c>
      <c r="P466">
        <v>2016</v>
      </c>
      <c r="Q466">
        <v>7</v>
      </c>
      <c r="R466" s="3">
        <v>42552</v>
      </c>
      <c r="S466" s="3">
        <v>45489</v>
      </c>
    </row>
    <row r="467" spans="1:19" x14ac:dyDescent="0.25">
      <c r="A467">
        <v>58</v>
      </c>
      <c r="B467">
        <v>216454</v>
      </c>
      <c r="C467" s="5" t="s">
        <v>19</v>
      </c>
      <c r="D467" s="3">
        <v>42571</v>
      </c>
      <c r="E467" s="5" t="s">
        <v>30</v>
      </c>
      <c r="F467">
        <v>360</v>
      </c>
      <c r="G467">
        <v>1</v>
      </c>
      <c r="H467">
        <v>360</v>
      </c>
      <c r="I467">
        <v>100151204</v>
      </c>
      <c r="J467" s="5" t="s">
        <v>27</v>
      </c>
      <c r="K467">
        <v>0</v>
      </c>
      <c r="L467" s="5" t="s">
        <v>22</v>
      </c>
      <c r="M467" s="3">
        <v>42571</v>
      </c>
      <c r="N467" s="5" t="s">
        <v>23</v>
      </c>
      <c r="O467">
        <v>360</v>
      </c>
      <c r="P467">
        <v>2016</v>
      </c>
      <c r="Q467">
        <v>7</v>
      </c>
      <c r="R467" s="3">
        <v>42552</v>
      </c>
      <c r="S467" s="3">
        <v>45489</v>
      </c>
    </row>
    <row r="468" spans="1:19" x14ac:dyDescent="0.25">
      <c r="A468">
        <v>820</v>
      </c>
      <c r="B468">
        <v>214036</v>
      </c>
      <c r="C468" s="5" t="s">
        <v>19</v>
      </c>
      <c r="D468" s="3">
        <v>42564</v>
      </c>
      <c r="E468" s="5" t="s">
        <v>30</v>
      </c>
      <c r="F468">
        <v>360</v>
      </c>
      <c r="G468">
        <v>1</v>
      </c>
      <c r="H468">
        <v>360</v>
      </c>
      <c r="I468">
        <v>100149374</v>
      </c>
      <c r="J468" s="5" t="s">
        <v>27</v>
      </c>
      <c r="K468">
        <v>0</v>
      </c>
      <c r="L468" s="5" t="s">
        <v>22</v>
      </c>
      <c r="M468" s="3">
        <v>42564</v>
      </c>
      <c r="N468" s="5" t="s">
        <v>23</v>
      </c>
      <c r="O468">
        <v>360</v>
      </c>
      <c r="P468">
        <v>2016</v>
      </c>
      <c r="Q468">
        <v>7</v>
      </c>
      <c r="R468" s="3">
        <v>42552</v>
      </c>
      <c r="S468" s="3">
        <v>45489</v>
      </c>
    </row>
    <row r="469" spans="1:19" x14ac:dyDescent="0.25">
      <c r="A469">
        <v>58</v>
      </c>
      <c r="B469">
        <v>216455</v>
      </c>
      <c r="C469" s="5" t="s">
        <v>19</v>
      </c>
      <c r="D469" s="3">
        <v>42571</v>
      </c>
      <c r="E469" s="5" t="s">
        <v>30</v>
      </c>
      <c r="F469">
        <v>360</v>
      </c>
      <c r="G469">
        <v>1</v>
      </c>
      <c r="H469">
        <v>360</v>
      </c>
      <c r="I469">
        <v>100151205</v>
      </c>
      <c r="J469" s="5" t="s">
        <v>27</v>
      </c>
      <c r="K469">
        <v>0</v>
      </c>
      <c r="L469" s="5" t="s">
        <v>22</v>
      </c>
      <c r="M469" s="3">
        <v>42571</v>
      </c>
      <c r="N469" s="5" t="s">
        <v>23</v>
      </c>
      <c r="O469">
        <v>360</v>
      </c>
      <c r="P469">
        <v>2016</v>
      </c>
      <c r="Q469">
        <v>7</v>
      </c>
      <c r="R469" s="3">
        <v>42552</v>
      </c>
      <c r="S469" s="3">
        <v>45489</v>
      </c>
    </row>
    <row r="470" spans="1:19" x14ac:dyDescent="0.25">
      <c r="A470">
        <v>806</v>
      </c>
      <c r="B470">
        <v>215987</v>
      </c>
      <c r="C470" s="5" t="s">
        <v>19</v>
      </c>
      <c r="D470" s="3">
        <v>42569</v>
      </c>
      <c r="E470" s="5" t="s">
        <v>30</v>
      </c>
      <c r="F470">
        <v>360</v>
      </c>
      <c r="G470">
        <v>1</v>
      </c>
      <c r="H470">
        <v>360</v>
      </c>
      <c r="I470">
        <v>100150864</v>
      </c>
      <c r="J470" s="5" t="s">
        <v>27</v>
      </c>
      <c r="K470">
        <v>0</v>
      </c>
      <c r="L470" s="5" t="s">
        <v>22</v>
      </c>
      <c r="M470" s="3">
        <v>42569</v>
      </c>
      <c r="N470" s="5" t="s">
        <v>23</v>
      </c>
      <c r="O470">
        <v>360</v>
      </c>
      <c r="P470">
        <v>2016</v>
      </c>
      <c r="Q470">
        <v>7</v>
      </c>
      <c r="R470" s="3">
        <v>42552</v>
      </c>
      <c r="S470" s="3">
        <v>45489</v>
      </c>
    </row>
    <row r="471" spans="1:19" x14ac:dyDescent="0.25">
      <c r="A471">
        <v>36</v>
      </c>
      <c r="B471">
        <v>216451</v>
      </c>
      <c r="C471" s="5" t="s">
        <v>19</v>
      </c>
      <c r="D471" s="3">
        <v>42571</v>
      </c>
      <c r="E471" s="5" t="s">
        <v>30</v>
      </c>
      <c r="F471">
        <v>360</v>
      </c>
      <c r="G471">
        <v>1</v>
      </c>
      <c r="H471">
        <v>360</v>
      </c>
      <c r="I471">
        <v>100151201</v>
      </c>
      <c r="J471" s="5" t="s">
        <v>27</v>
      </c>
      <c r="K471">
        <v>0</v>
      </c>
      <c r="L471" s="5" t="s">
        <v>22</v>
      </c>
      <c r="M471" s="3">
        <v>42571</v>
      </c>
      <c r="N471" s="5" t="s">
        <v>23</v>
      </c>
      <c r="O471">
        <v>360</v>
      </c>
      <c r="P471">
        <v>2016</v>
      </c>
      <c r="Q471">
        <v>7</v>
      </c>
      <c r="R471" s="3">
        <v>42552</v>
      </c>
      <c r="S471" s="3">
        <v>45489</v>
      </c>
    </row>
    <row r="472" spans="1:19" x14ac:dyDescent="0.25">
      <c r="A472">
        <v>806</v>
      </c>
      <c r="B472">
        <v>215830</v>
      </c>
      <c r="C472" s="5" t="s">
        <v>19</v>
      </c>
      <c r="D472" s="3">
        <v>42569</v>
      </c>
      <c r="E472" s="5" t="s">
        <v>30</v>
      </c>
      <c r="F472">
        <v>360</v>
      </c>
      <c r="G472">
        <v>1</v>
      </c>
      <c r="H472">
        <v>360</v>
      </c>
      <c r="I472">
        <v>100150735</v>
      </c>
      <c r="J472" s="5" t="s">
        <v>27</v>
      </c>
      <c r="K472">
        <v>0</v>
      </c>
      <c r="L472" s="5" t="s">
        <v>22</v>
      </c>
      <c r="M472" s="3">
        <v>42569</v>
      </c>
      <c r="N472" s="5" t="s">
        <v>23</v>
      </c>
      <c r="O472">
        <v>360</v>
      </c>
      <c r="P472">
        <v>2016</v>
      </c>
      <c r="Q472">
        <v>7</v>
      </c>
      <c r="R472" s="3">
        <v>42552</v>
      </c>
      <c r="S472" s="3">
        <v>45489</v>
      </c>
    </row>
    <row r="473" spans="1:19" x14ac:dyDescent="0.25">
      <c r="A473">
        <v>820</v>
      </c>
      <c r="B473">
        <v>215870</v>
      </c>
      <c r="C473" s="5" t="s">
        <v>19</v>
      </c>
      <c r="D473" s="3">
        <v>42569</v>
      </c>
      <c r="E473" s="5" t="s">
        <v>30</v>
      </c>
      <c r="F473">
        <v>360</v>
      </c>
      <c r="G473">
        <v>1</v>
      </c>
      <c r="H473">
        <v>360</v>
      </c>
      <c r="I473">
        <v>100150763</v>
      </c>
      <c r="J473" s="5" t="s">
        <v>27</v>
      </c>
      <c r="K473">
        <v>0</v>
      </c>
      <c r="L473" s="5" t="s">
        <v>22</v>
      </c>
      <c r="M473" s="3">
        <v>42569</v>
      </c>
      <c r="N473" s="5" t="s">
        <v>23</v>
      </c>
      <c r="O473">
        <v>360</v>
      </c>
      <c r="P473">
        <v>2016</v>
      </c>
      <c r="Q473">
        <v>7</v>
      </c>
      <c r="R473" s="3">
        <v>42552</v>
      </c>
      <c r="S473" s="3">
        <v>45489</v>
      </c>
    </row>
    <row r="474" spans="1:19" x14ac:dyDescent="0.25">
      <c r="A474">
        <v>820</v>
      </c>
      <c r="B474">
        <v>215982</v>
      </c>
      <c r="C474" s="5" t="s">
        <v>19</v>
      </c>
      <c r="D474" s="3">
        <v>42569</v>
      </c>
      <c r="E474" s="5" t="s">
        <v>30</v>
      </c>
      <c r="F474">
        <v>360</v>
      </c>
      <c r="G474">
        <v>1</v>
      </c>
      <c r="H474">
        <v>360</v>
      </c>
      <c r="I474">
        <v>100150860</v>
      </c>
      <c r="J474" s="5" t="s">
        <v>27</v>
      </c>
      <c r="K474">
        <v>0</v>
      </c>
      <c r="L474" s="5" t="s">
        <v>22</v>
      </c>
      <c r="M474" s="3">
        <v>42569</v>
      </c>
      <c r="N474" s="5" t="s">
        <v>23</v>
      </c>
      <c r="O474">
        <v>360</v>
      </c>
      <c r="P474">
        <v>2016</v>
      </c>
      <c r="Q474">
        <v>7</v>
      </c>
      <c r="R474" s="3">
        <v>42552</v>
      </c>
      <c r="S474" s="3">
        <v>45489</v>
      </c>
    </row>
    <row r="475" spans="1:19" x14ac:dyDescent="0.25">
      <c r="A475">
        <v>820</v>
      </c>
      <c r="B475">
        <v>215975</v>
      </c>
      <c r="C475" s="5" t="s">
        <v>19</v>
      </c>
      <c r="D475" s="3">
        <v>42569</v>
      </c>
      <c r="E475" s="5" t="s">
        <v>30</v>
      </c>
      <c r="F475">
        <v>360</v>
      </c>
      <c r="G475">
        <v>1</v>
      </c>
      <c r="H475">
        <v>360</v>
      </c>
      <c r="I475">
        <v>100150854</v>
      </c>
      <c r="J475" s="5" t="s">
        <v>27</v>
      </c>
      <c r="K475">
        <v>0</v>
      </c>
      <c r="L475" s="5" t="s">
        <v>22</v>
      </c>
      <c r="M475" s="3">
        <v>42569</v>
      </c>
      <c r="N475" s="5" t="s">
        <v>23</v>
      </c>
      <c r="O475">
        <v>360</v>
      </c>
      <c r="P475">
        <v>2016</v>
      </c>
      <c r="Q475">
        <v>7</v>
      </c>
      <c r="R475" s="3">
        <v>42552</v>
      </c>
      <c r="S475" s="3">
        <v>45489</v>
      </c>
    </row>
    <row r="476" spans="1:19" x14ac:dyDescent="0.25">
      <c r="A476">
        <v>137</v>
      </c>
      <c r="B476">
        <v>214000</v>
      </c>
      <c r="C476" s="5" t="s">
        <v>19</v>
      </c>
      <c r="D476" s="3">
        <v>42564</v>
      </c>
      <c r="E476" s="5" t="s">
        <v>30</v>
      </c>
      <c r="F476">
        <v>360</v>
      </c>
      <c r="G476">
        <v>1</v>
      </c>
      <c r="H476">
        <v>360</v>
      </c>
      <c r="I476">
        <v>100149341</v>
      </c>
      <c r="J476" s="5" t="s">
        <v>27</v>
      </c>
      <c r="K476">
        <v>0</v>
      </c>
      <c r="L476" s="5" t="s">
        <v>22</v>
      </c>
      <c r="M476" s="3">
        <v>42564</v>
      </c>
      <c r="N476" s="5" t="s">
        <v>23</v>
      </c>
      <c r="O476">
        <v>360</v>
      </c>
      <c r="P476">
        <v>2016</v>
      </c>
      <c r="Q476">
        <v>7</v>
      </c>
      <c r="R476" s="3">
        <v>42552</v>
      </c>
      <c r="S476" s="3">
        <v>45489</v>
      </c>
    </row>
    <row r="477" spans="1:19" x14ac:dyDescent="0.25">
      <c r="A477">
        <v>820</v>
      </c>
      <c r="B477">
        <v>214006</v>
      </c>
      <c r="C477" s="5" t="s">
        <v>19</v>
      </c>
      <c r="D477" s="3">
        <v>42564</v>
      </c>
      <c r="E477" s="5" t="s">
        <v>30</v>
      </c>
      <c r="F477">
        <v>360</v>
      </c>
      <c r="G477">
        <v>1</v>
      </c>
      <c r="H477">
        <v>360</v>
      </c>
      <c r="I477">
        <v>100149346</v>
      </c>
      <c r="J477" s="5" t="s">
        <v>27</v>
      </c>
      <c r="K477">
        <v>0</v>
      </c>
      <c r="L477" s="5" t="s">
        <v>22</v>
      </c>
      <c r="M477" s="3">
        <v>42564</v>
      </c>
      <c r="N477" s="5" t="s">
        <v>23</v>
      </c>
      <c r="O477">
        <v>360</v>
      </c>
      <c r="P477">
        <v>2016</v>
      </c>
      <c r="Q477">
        <v>7</v>
      </c>
      <c r="R477" s="3">
        <v>42552</v>
      </c>
      <c r="S477" s="3">
        <v>45489</v>
      </c>
    </row>
    <row r="478" spans="1:19" x14ac:dyDescent="0.25">
      <c r="A478">
        <v>137</v>
      </c>
      <c r="B478">
        <v>213999</v>
      </c>
      <c r="C478" s="5" t="s">
        <v>19</v>
      </c>
      <c r="D478" s="3">
        <v>42564</v>
      </c>
      <c r="E478" s="5" t="s">
        <v>30</v>
      </c>
      <c r="F478">
        <v>360</v>
      </c>
      <c r="G478">
        <v>1</v>
      </c>
      <c r="H478">
        <v>360</v>
      </c>
      <c r="I478">
        <v>100149340</v>
      </c>
      <c r="J478" s="5" t="s">
        <v>27</v>
      </c>
      <c r="K478">
        <v>0</v>
      </c>
      <c r="L478" s="5" t="s">
        <v>22</v>
      </c>
      <c r="M478" s="3">
        <v>42564</v>
      </c>
      <c r="N478" s="5" t="s">
        <v>23</v>
      </c>
      <c r="O478">
        <v>360</v>
      </c>
      <c r="P478">
        <v>2016</v>
      </c>
      <c r="Q478">
        <v>7</v>
      </c>
      <c r="R478" s="3">
        <v>42552</v>
      </c>
      <c r="S478" s="3">
        <v>45489</v>
      </c>
    </row>
    <row r="479" spans="1:19" x14ac:dyDescent="0.25">
      <c r="A479">
        <v>230</v>
      </c>
      <c r="B479">
        <v>213989</v>
      </c>
      <c r="C479" s="5" t="s">
        <v>19</v>
      </c>
      <c r="D479" s="3">
        <v>42564</v>
      </c>
      <c r="E479" s="5" t="s">
        <v>30</v>
      </c>
      <c r="F479">
        <v>360</v>
      </c>
      <c r="G479">
        <v>1</v>
      </c>
      <c r="H479">
        <v>360</v>
      </c>
      <c r="I479">
        <v>100149333</v>
      </c>
      <c r="J479" s="5" t="s">
        <v>27</v>
      </c>
      <c r="K479">
        <v>0</v>
      </c>
      <c r="L479" s="5" t="s">
        <v>121</v>
      </c>
      <c r="M479" s="3">
        <v>42564</v>
      </c>
      <c r="N479" s="5" t="s">
        <v>23</v>
      </c>
      <c r="O479">
        <v>360</v>
      </c>
      <c r="P479">
        <v>2016</v>
      </c>
      <c r="Q479">
        <v>7</v>
      </c>
      <c r="R479" s="3">
        <v>42552</v>
      </c>
      <c r="S479" s="3">
        <v>45489</v>
      </c>
    </row>
    <row r="480" spans="1:19" x14ac:dyDescent="0.25">
      <c r="A480">
        <v>58</v>
      </c>
      <c r="B480">
        <v>216089</v>
      </c>
      <c r="C480" s="5" t="s">
        <v>19</v>
      </c>
      <c r="D480" s="3">
        <v>42570</v>
      </c>
      <c r="E480" s="5" t="s">
        <v>30</v>
      </c>
      <c r="F480">
        <v>360</v>
      </c>
      <c r="G480">
        <v>1</v>
      </c>
      <c r="H480">
        <v>360</v>
      </c>
      <c r="I480">
        <v>100150937</v>
      </c>
      <c r="J480" s="5" t="s">
        <v>27</v>
      </c>
      <c r="K480">
        <v>0</v>
      </c>
      <c r="L480" s="5" t="s">
        <v>22</v>
      </c>
      <c r="M480" s="3">
        <v>42570</v>
      </c>
      <c r="N480" s="5" t="s">
        <v>23</v>
      </c>
      <c r="O480">
        <v>360</v>
      </c>
      <c r="P480">
        <v>2016</v>
      </c>
      <c r="Q480">
        <v>7</v>
      </c>
      <c r="R480" s="3">
        <v>42552</v>
      </c>
      <c r="S480" s="3">
        <v>45489</v>
      </c>
    </row>
    <row r="481" spans="1:19" x14ac:dyDescent="0.25">
      <c r="A481">
        <v>820</v>
      </c>
      <c r="B481">
        <v>214007</v>
      </c>
      <c r="C481" s="5" t="s">
        <v>19</v>
      </c>
      <c r="D481" s="3">
        <v>42564</v>
      </c>
      <c r="E481" s="5" t="s">
        <v>30</v>
      </c>
      <c r="F481">
        <v>360</v>
      </c>
      <c r="G481">
        <v>1</v>
      </c>
      <c r="H481">
        <v>360</v>
      </c>
      <c r="I481">
        <v>100149347</v>
      </c>
      <c r="J481" s="5" t="s">
        <v>27</v>
      </c>
      <c r="K481">
        <v>0</v>
      </c>
      <c r="L481" s="5" t="s">
        <v>22</v>
      </c>
      <c r="M481" s="3">
        <v>42564</v>
      </c>
      <c r="N481" s="5" t="s">
        <v>23</v>
      </c>
      <c r="O481">
        <v>360</v>
      </c>
      <c r="P481">
        <v>2016</v>
      </c>
      <c r="Q481">
        <v>7</v>
      </c>
      <c r="R481" s="3">
        <v>42552</v>
      </c>
      <c r="S481" s="3">
        <v>45489</v>
      </c>
    </row>
    <row r="482" spans="1:19" x14ac:dyDescent="0.25">
      <c r="A482">
        <v>820</v>
      </c>
      <c r="B482">
        <v>214034</v>
      </c>
      <c r="C482" s="5" t="s">
        <v>19</v>
      </c>
      <c r="D482" s="3">
        <v>42564</v>
      </c>
      <c r="E482" s="5" t="s">
        <v>30</v>
      </c>
      <c r="F482">
        <v>360</v>
      </c>
      <c r="G482">
        <v>1</v>
      </c>
      <c r="H482">
        <v>360</v>
      </c>
      <c r="I482">
        <v>100149372</v>
      </c>
      <c r="J482" s="5" t="s">
        <v>27</v>
      </c>
      <c r="K482">
        <v>0</v>
      </c>
      <c r="L482" s="5" t="s">
        <v>22</v>
      </c>
      <c r="M482" s="3">
        <v>42564</v>
      </c>
      <c r="N482" s="5" t="s">
        <v>23</v>
      </c>
      <c r="O482">
        <v>360</v>
      </c>
      <c r="P482">
        <v>2016</v>
      </c>
      <c r="Q482">
        <v>7</v>
      </c>
      <c r="R482" s="3">
        <v>42552</v>
      </c>
      <c r="S482" s="3">
        <v>45489</v>
      </c>
    </row>
    <row r="483" spans="1:19" x14ac:dyDescent="0.25">
      <c r="A483">
        <v>820</v>
      </c>
      <c r="B483">
        <v>214035</v>
      </c>
      <c r="C483" s="5" t="s">
        <v>19</v>
      </c>
      <c r="D483" s="3">
        <v>42564</v>
      </c>
      <c r="E483" s="5" t="s">
        <v>30</v>
      </c>
      <c r="F483">
        <v>360</v>
      </c>
      <c r="G483">
        <v>1</v>
      </c>
      <c r="H483">
        <v>360</v>
      </c>
      <c r="I483">
        <v>100149373</v>
      </c>
      <c r="J483" s="5" t="s">
        <v>27</v>
      </c>
      <c r="K483">
        <v>0</v>
      </c>
      <c r="L483" s="5" t="s">
        <v>22</v>
      </c>
      <c r="M483" s="3">
        <v>42564</v>
      </c>
      <c r="N483" s="5" t="s">
        <v>23</v>
      </c>
      <c r="O483">
        <v>360</v>
      </c>
      <c r="P483">
        <v>2016</v>
      </c>
      <c r="Q483">
        <v>7</v>
      </c>
      <c r="R483" s="3">
        <v>42552</v>
      </c>
      <c r="S483" s="3">
        <v>45489</v>
      </c>
    </row>
    <row r="484" spans="1:19" x14ac:dyDescent="0.25">
      <c r="A484">
        <v>820</v>
      </c>
      <c r="B484">
        <v>214033</v>
      </c>
      <c r="C484" s="5" t="s">
        <v>19</v>
      </c>
      <c r="D484" s="3">
        <v>42564</v>
      </c>
      <c r="E484" s="5" t="s">
        <v>30</v>
      </c>
      <c r="F484">
        <v>360</v>
      </c>
      <c r="G484">
        <v>1</v>
      </c>
      <c r="H484">
        <v>360</v>
      </c>
      <c r="I484">
        <v>100149371</v>
      </c>
      <c r="J484" s="5" t="s">
        <v>27</v>
      </c>
      <c r="K484">
        <v>0</v>
      </c>
      <c r="L484" s="5" t="s">
        <v>22</v>
      </c>
      <c r="M484" s="3">
        <v>42564</v>
      </c>
      <c r="N484" s="5" t="s">
        <v>23</v>
      </c>
      <c r="O484">
        <v>360</v>
      </c>
      <c r="P484">
        <v>2016</v>
      </c>
      <c r="Q484">
        <v>7</v>
      </c>
      <c r="R484" s="3">
        <v>42552</v>
      </c>
      <c r="S484" s="3">
        <v>45489</v>
      </c>
    </row>
    <row r="485" spans="1:19" x14ac:dyDescent="0.25">
      <c r="A485">
        <v>820</v>
      </c>
      <c r="B485">
        <v>214008</v>
      </c>
      <c r="C485" s="5" t="s">
        <v>19</v>
      </c>
      <c r="D485" s="3">
        <v>42564</v>
      </c>
      <c r="E485" s="5" t="s">
        <v>30</v>
      </c>
      <c r="F485">
        <v>360</v>
      </c>
      <c r="G485">
        <v>1</v>
      </c>
      <c r="H485">
        <v>360</v>
      </c>
      <c r="I485">
        <v>100149348</v>
      </c>
      <c r="J485" s="5" t="s">
        <v>27</v>
      </c>
      <c r="K485">
        <v>0</v>
      </c>
      <c r="L485" s="5" t="s">
        <v>22</v>
      </c>
      <c r="M485" s="3">
        <v>42564</v>
      </c>
      <c r="N485" s="5" t="s">
        <v>23</v>
      </c>
      <c r="O485">
        <v>360</v>
      </c>
      <c r="P485">
        <v>2016</v>
      </c>
      <c r="Q485">
        <v>7</v>
      </c>
      <c r="R485" s="3">
        <v>42552</v>
      </c>
      <c r="S485" s="3">
        <v>45489</v>
      </c>
    </row>
    <row r="486" spans="1:19" x14ac:dyDescent="0.25">
      <c r="A486">
        <v>58</v>
      </c>
      <c r="B486">
        <v>216456</v>
      </c>
      <c r="C486" s="5" t="s">
        <v>19</v>
      </c>
      <c r="D486" s="3">
        <v>42571</v>
      </c>
      <c r="E486" s="5" t="s">
        <v>30</v>
      </c>
      <c r="F486">
        <v>360</v>
      </c>
      <c r="G486">
        <v>1</v>
      </c>
      <c r="H486">
        <v>360</v>
      </c>
      <c r="I486">
        <v>100151206</v>
      </c>
      <c r="J486" s="5" t="s">
        <v>27</v>
      </c>
      <c r="K486">
        <v>0</v>
      </c>
      <c r="L486" s="5" t="s">
        <v>22</v>
      </c>
      <c r="M486" s="3">
        <v>42571</v>
      </c>
      <c r="N486" s="5" t="s">
        <v>23</v>
      </c>
      <c r="O486">
        <v>360</v>
      </c>
      <c r="P486">
        <v>2016</v>
      </c>
      <c r="Q486">
        <v>7</v>
      </c>
      <c r="R486" s="3">
        <v>42552</v>
      </c>
      <c r="S486" s="3">
        <v>45489</v>
      </c>
    </row>
    <row r="487" spans="1:19" x14ac:dyDescent="0.25">
      <c r="A487">
        <v>820</v>
      </c>
      <c r="B487">
        <v>215362</v>
      </c>
      <c r="C487" s="5" t="s">
        <v>19</v>
      </c>
      <c r="D487" s="3">
        <v>42567</v>
      </c>
      <c r="E487" s="5" t="s">
        <v>30</v>
      </c>
      <c r="F487">
        <v>360</v>
      </c>
      <c r="G487">
        <v>1</v>
      </c>
      <c r="H487">
        <v>360</v>
      </c>
      <c r="I487">
        <v>100150392</v>
      </c>
      <c r="J487" s="5" t="s">
        <v>27</v>
      </c>
      <c r="K487">
        <v>0</v>
      </c>
      <c r="L487" s="5" t="s">
        <v>22</v>
      </c>
      <c r="M487" s="3">
        <v>42567</v>
      </c>
      <c r="N487" s="5" t="s">
        <v>23</v>
      </c>
      <c r="O487">
        <v>360</v>
      </c>
      <c r="P487">
        <v>2016</v>
      </c>
      <c r="Q487">
        <v>7</v>
      </c>
      <c r="R487" s="3">
        <v>42552</v>
      </c>
      <c r="S487" s="3">
        <v>45489</v>
      </c>
    </row>
    <row r="488" spans="1:19" x14ac:dyDescent="0.25">
      <c r="A488">
        <v>1169</v>
      </c>
      <c r="B488">
        <v>214893</v>
      </c>
      <c r="C488" s="5" t="s">
        <v>19</v>
      </c>
      <c r="D488" s="3">
        <v>42566</v>
      </c>
      <c r="E488" s="5" t="s">
        <v>30</v>
      </c>
      <c r="F488">
        <v>360</v>
      </c>
      <c r="G488">
        <v>1</v>
      </c>
      <c r="H488">
        <v>360</v>
      </c>
      <c r="I488">
        <v>100150032</v>
      </c>
      <c r="J488" s="5" t="s">
        <v>27</v>
      </c>
      <c r="K488">
        <v>0</v>
      </c>
      <c r="L488" s="5" t="s">
        <v>22</v>
      </c>
      <c r="M488" s="3">
        <v>42566</v>
      </c>
      <c r="N488" s="5" t="s">
        <v>23</v>
      </c>
      <c r="O488">
        <v>360</v>
      </c>
      <c r="P488">
        <v>2016</v>
      </c>
      <c r="Q488">
        <v>7</v>
      </c>
      <c r="R488" s="3">
        <v>42552</v>
      </c>
      <c r="S488" s="3">
        <v>45489</v>
      </c>
    </row>
    <row r="489" spans="1:19" x14ac:dyDescent="0.25">
      <c r="A489">
        <v>163</v>
      </c>
      <c r="B489">
        <v>214895</v>
      </c>
      <c r="C489" s="5" t="s">
        <v>19</v>
      </c>
      <c r="D489" s="3">
        <v>42566</v>
      </c>
      <c r="E489" s="5" t="s">
        <v>30</v>
      </c>
      <c r="F489">
        <v>360</v>
      </c>
      <c r="G489">
        <v>1</v>
      </c>
      <c r="H489">
        <v>360</v>
      </c>
      <c r="I489">
        <v>100150034</v>
      </c>
      <c r="J489" s="5" t="s">
        <v>27</v>
      </c>
      <c r="K489">
        <v>0</v>
      </c>
      <c r="L489" s="5" t="s">
        <v>22</v>
      </c>
      <c r="M489" s="3">
        <v>42566</v>
      </c>
      <c r="N489" s="5" t="s">
        <v>23</v>
      </c>
      <c r="O489">
        <v>360</v>
      </c>
      <c r="P489">
        <v>2016</v>
      </c>
      <c r="Q489">
        <v>7</v>
      </c>
      <c r="R489" s="3">
        <v>42552</v>
      </c>
      <c r="S489" s="3">
        <v>45489</v>
      </c>
    </row>
    <row r="490" spans="1:19" x14ac:dyDescent="0.25">
      <c r="A490">
        <v>1165</v>
      </c>
      <c r="B490">
        <v>214867</v>
      </c>
      <c r="C490" s="5" t="s">
        <v>19</v>
      </c>
      <c r="D490" s="3">
        <v>42566</v>
      </c>
      <c r="E490" s="5" t="s">
        <v>30</v>
      </c>
      <c r="F490">
        <v>360</v>
      </c>
      <c r="G490">
        <v>1</v>
      </c>
      <c r="H490">
        <v>360</v>
      </c>
      <c r="I490">
        <v>100150012</v>
      </c>
      <c r="J490" s="5" t="s">
        <v>27</v>
      </c>
      <c r="K490">
        <v>0</v>
      </c>
      <c r="L490" s="5" t="s">
        <v>22</v>
      </c>
      <c r="M490" s="3">
        <v>42566</v>
      </c>
      <c r="N490" s="5" t="s">
        <v>23</v>
      </c>
      <c r="O490">
        <v>360</v>
      </c>
      <c r="P490">
        <v>2016</v>
      </c>
      <c r="Q490">
        <v>7</v>
      </c>
      <c r="R490" s="3">
        <v>42552</v>
      </c>
      <c r="S490" s="3">
        <v>45489</v>
      </c>
    </row>
    <row r="491" spans="1:19" x14ac:dyDescent="0.25">
      <c r="A491">
        <v>58</v>
      </c>
      <c r="B491">
        <v>214873</v>
      </c>
      <c r="C491" s="5" t="s">
        <v>19</v>
      </c>
      <c r="D491" s="3">
        <v>42566</v>
      </c>
      <c r="E491" s="5" t="s">
        <v>30</v>
      </c>
      <c r="F491">
        <v>360</v>
      </c>
      <c r="G491">
        <v>1</v>
      </c>
      <c r="H491">
        <v>360</v>
      </c>
      <c r="I491">
        <v>100150017</v>
      </c>
      <c r="J491" s="5" t="s">
        <v>27</v>
      </c>
      <c r="K491">
        <v>0</v>
      </c>
      <c r="L491" s="5" t="s">
        <v>22</v>
      </c>
      <c r="M491" s="3">
        <v>42566</v>
      </c>
      <c r="N491" s="5" t="s">
        <v>23</v>
      </c>
      <c r="O491">
        <v>360</v>
      </c>
      <c r="P491">
        <v>2016</v>
      </c>
      <c r="Q491">
        <v>7</v>
      </c>
      <c r="R491" s="3">
        <v>42552</v>
      </c>
      <c r="S491" s="3">
        <v>45489</v>
      </c>
    </row>
    <row r="492" spans="1:19" x14ac:dyDescent="0.25">
      <c r="A492">
        <v>58</v>
      </c>
      <c r="B492">
        <v>214874</v>
      </c>
      <c r="C492" s="5" t="s">
        <v>19</v>
      </c>
      <c r="D492" s="3">
        <v>42566</v>
      </c>
      <c r="E492" s="5" t="s">
        <v>30</v>
      </c>
      <c r="F492">
        <v>360</v>
      </c>
      <c r="G492">
        <v>1</v>
      </c>
      <c r="H492">
        <v>360</v>
      </c>
      <c r="I492">
        <v>100150018</v>
      </c>
      <c r="J492" s="5" t="s">
        <v>27</v>
      </c>
      <c r="K492">
        <v>0</v>
      </c>
      <c r="L492" s="5" t="s">
        <v>22</v>
      </c>
      <c r="M492" s="3">
        <v>42566</v>
      </c>
      <c r="N492" s="5" t="s">
        <v>23</v>
      </c>
      <c r="O492">
        <v>360</v>
      </c>
      <c r="P492">
        <v>2016</v>
      </c>
      <c r="Q492">
        <v>7</v>
      </c>
      <c r="R492" s="3">
        <v>42552</v>
      </c>
      <c r="S492" s="3">
        <v>45489</v>
      </c>
    </row>
    <row r="493" spans="1:19" x14ac:dyDescent="0.25">
      <c r="A493">
        <v>1274</v>
      </c>
      <c r="B493">
        <v>215345</v>
      </c>
      <c r="C493" s="5" t="s">
        <v>19</v>
      </c>
      <c r="D493" s="3">
        <v>42567</v>
      </c>
      <c r="E493" s="5" t="s">
        <v>30</v>
      </c>
      <c r="F493">
        <v>360</v>
      </c>
      <c r="G493">
        <v>1</v>
      </c>
      <c r="H493">
        <v>360</v>
      </c>
      <c r="I493">
        <v>100150380</v>
      </c>
      <c r="J493" s="5" t="s">
        <v>27</v>
      </c>
      <c r="K493">
        <v>0</v>
      </c>
      <c r="L493" s="5" t="s">
        <v>22</v>
      </c>
      <c r="M493" s="3">
        <v>42567</v>
      </c>
      <c r="N493" s="5" t="s">
        <v>23</v>
      </c>
      <c r="O493">
        <v>360</v>
      </c>
      <c r="P493">
        <v>2016</v>
      </c>
      <c r="Q493">
        <v>7</v>
      </c>
      <c r="R493" s="3">
        <v>42552</v>
      </c>
      <c r="S493" s="3">
        <v>45489</v>
      </c>
    </row>
    <row r="494" spans="1:19" x14ac:dyDescent="0.25">
      <c r="A494">
        <v>806</v>
      </c>
      <c r="B494">
        <v>214941</v>
      </c>
      <c r="C494" s="5" t="s">
        <v>19</v>
      </c>
      <c r="D494" s="3">
        <v>42566</v>
      </c>
      <c r="E494" s="5" t="s">
        <v>30</v>
      </c>
      <c r="F494">
        <v>360</v>
      </c>
      <c r="G494">
        <v>1</v>
      </c>
      <c r="H494">
        <v>360</v>
      </c>
      <c r="I494">
        <v>100150067</v>
      </c>
      <c r="J494" s="5" t="s">
        <v>27</v>
      </c>
      <c r="K494">
        <v>0</v>
      </c>
      <c r="L494" s="5" t="s">
        <v>22</v>
      </c>
      <c r="M494" s="3">
        <v>42566</v>
      </c>
      <c r="N494" s="5" t="s">
        <v>23</v>
      </c>
      <c r="O494">
        <v>360</v>
      </c>
      <c r="P494">
        <v>2016</v>
      </c>
      <c r="Q494">
        <v>7</v>
      </c>
      <c r="R494" s="3">
        <v>42552</v>
      </c>
      <c r="S494" s="3">
        <v>45489</v>
      </c>
    </row>
    <row r="495" spans="1:19" x14ac:dyDescent="0.25">
      <c r="A495">
        <v>1272</v>
      </c>
      <c r="B495">
        <v>215342</v>
      </c>
      <c r="C495" s="5" t="s">
        <v>19</v>
      </c>
      <c r="D495" s="3">
        <v>42567</v>
      </c>
      <c r="E495" s="5" t="s">
        <v>30</v>
      </c>
      <c r="F495">
        <v>360</v>
      </c>
      <c r="G495">
        <v>1</v>
      </c>
      <c r="H495">
        <v>360</v>
      </c>
      <c r="I495">
        <v>100150377</v>
      </c>
      <c r="J495" s="5" t="s">
        <v>27</v>
      </c>
      <c r="K495">
        <v>0</v>
      </c>
      <c r="L495" s="5" t="s">
        <v>22</v>
      </c>
      <c r="M495" s="3">
        <v>42567</v>
      </c>
      <c r="N495" s="5" t="s">
        <v>23</v>
      </c>
      <c r="O495">
        <v>360</v>
      </c>
      <c r="P495">
        <v>2016</v>
      </c>
      <c r="Q495">
        <v>7</v>
      </c>
      <c r="R495" s="3">
        <v>42552</v>
      </c>
      <c r="S495" s="3">
        <v>45489</v>
      </c>
    </row>
    <row r="496" spans="1:19" x14ac:dyDescent="0.25">
      <c r="A496">
        <v>163</v>
      </c>
      <c r="B496">
        <v>214896</v>
      </c>
      <c r="C496" s="5" t="s">
        <v>19</v>
      </c>
      <c r="D496" s="3">
        <v>42566</v>
      </c>
      <c r="E496" s="5" t="s">
        <v>30</v>
      </c>
      <c r="F496">
        <v>360</v>
      </c>
      <c r="G496">
        <v>1</v>
      </c>
      <c r="H496">
        <v>360</v>
      </c>
      <c r="I496">
        <v>100150035</v>
      </c>
      <c r="J496" s="5" t="s">
        <v>27</v>
      </c>
      <c r="K496">
        <v>0</v>
      </c>
      <c r="L496" s="5" t="s">
        <v>22</v>
      </c>
      <c r="M496" s="3">
        <v>42566</v>
      </c>
      <c r="N496" s="5" t="s">
        <v>23</v>
      </c>
      <c r="O496">
        <v>360</v>
      </c>
      <c r="P496">
        <v>2016</v>
      </c>
      <c r="Q496">
        <v>7</v>
      </c>
      <c r="R496" s="3">
        <v>42552</v>
      </c>
      <c r="S496" s="3">
        <v>45489</v>
      </c>
    </row>
    <row r="497" spans="1:19" x14ac:dyDescent="0.25">
      <c r="A497">
        <v>33</v>
      </c>
      <c r="B497">
        <v>214917</v>
      </c>
      <c r="C497" s="5" t="s">
        <v>19</v>
      </c>
      <c r="D497" s="3">
        <v>42566</v>
      </c>
      <c r="E497" s="5" t="s">
        <v>30</v>
      </c>
      <c r="F497">
        <v>360</v>
      </c>
      <c r="G497">
        <v>1</v>
      </c>
      <c r="H497">
        <v>360</v>
      </c>
      <c r="I497">
        <v>100150049</v>
      </c>
      <c r="J497" s="5" t="s">
        <v>27</v>
      </c>
      <c r="K497">
        <v>0</v>
      </c>
      <c r="L497" s="5" t="s">
        <v>22</v>
      </c>
      <c r="M497" s="3">
        <v>42566</v>
      </c>
      <c r="N497" s="5" t="s">
        <v>23</v>
      </c>
      <c r="O497">
        <v>360</v>
      </c>
      <c r="P497">
        <v>2016</v>
      </c>
      <c r="Q497">
        <v>7</v>
      </c>
      <c r="R497" s="3">
        <v>42552</v>
      </c>
      <c r="S497" s="3">
        <v>45489</v>
      </c>
    </row>
    <row r="498" spans="1:19" x14ac:dyDescent="0.25">
      <c r="A498">
        <v>33</v>
      </c>
      <c r="B498">
        <v>214918</v>
      </c>
      <c r="C498" s="5" t="s">
        <v>19</v>
      </c>
      <c r="D498" s="3">
        <v>42566</v>
      </c>
      <c r="E498" s="5" t="s">
        <v>30</v>
      </c>
      <c r="F498">
        <v>360</v>
      </c>
      <c r="G498">
        <v>1</v>
      </c>
      <c r="H498">
        <v>360</v>
      </c>
      <c r="I498">
        <v>100150050</v>
      </c>
      <c r="J498" s="5" t="s">
        <v>27</v>
      </c>
      <c r="K498">
        <v>0</v>
      </c>
      <c r="L498" s="5" t="s">
        <v>22</v>
      </c>
      <c r="M498" s="3">
        <v>42566</v>
      </c>
      <c r="N498" s="5" t="s">
        <v>23</v>
      </c>
      <c r="O498">
        <v>360</v>
      </c>
      <c r="P498">
        <v>2016</v>
      </c>
      <c r="Q498">
        <v>7</v>
      </c>
      <c r="R498" s="3">
        <v>42552</v>
      </c>
      <c r="S498" s="3">
        <v>45489</v>
      </c>
    </row>
    <row r="499" spans="1:19" x14ac:dyDescent="0.25">
      <c r="A499">
        <v>1290</v>
      </c>
      <c r="B499">
        <v>215439</v>
      </c>
      <c r="C499" s="5" t="s">
        <v>19</v>
      </c>
      <c r="D499" s="3">
        <v>42567</v>
      </c>
      <c r="E499" s="5" t="s">
        <v>30</v>
      </c>
      <c r="F499">
        <v>360</v>
      </c>
      <c r="G499">
        <v>1</v>
      </c>
      <c r="H499">
        <v>360</v>
      </c>
      <c r="I499">
        <v>100150456</v>
      </c>
      <c r="J499" s="5" t="s">
        <v>27</v>
      </c>
      <c r="K499">
        <v>0</v>
      </c>
      <c r="L499" s="5" t="s">
        <v>22</v>
      </c>
      <c r="M499" s="3">
        <v>42567</v>
      </c>
      <c r="N499" s="5" t="s">
        <v>23</v>
      </c>
      <c r="O499">
        <v>360</v>
      </c>
      <c r="P499">
        <v>2016</v>
      </c>
      <c r="Q499">
        <v>7</v>
      </c>
      <c r="R499" s="3">
        <v>42552</v>
      </c>
      <c r="S499" s="3">
        <v>45489</v>
      </c>
    </row>
    <row r="500" spans="1:19" x14ac:dyDescent="0.25">
      <c r="A500">
        <v>806</v>
      </c>
      <c r="B500">
        <v>215434</v>
      </c>
      <c r="C500" s="5" t="s">
        <v>19</v>
      </c>
      <c r="D500" s="3">
        <v>42567</v>
      </c>
      <c r="E500" s="5" t="s">
        <v>30</v>
      </c>
      <c r="F500">
        <v>360</v>
      </c>
      <c r="G500">
        <v>1</v>
      </c>
      <c r="H500">
        <v>360</v>
      </c>
      <c r="I500">
        <v>100150452</v>
      </c>
      <c r="J500" s="5" t="s">
        <v>27</v>
      </c>
      <c r="K500">
        <v>0</v>
      </c>
      <c r="L500" s="5" t="s">
        <v>22</v>
      </c>
      <c r="M500" s="3">
        <v>42567</v>
      </c>
      <c r="N500" s="5" t="s">
        <v>23</v>
      </c>
      <c r="O500">
        <v>360</v>
      </c>
      <c r="P500">
        <v>2016</v>
      </c>
      <c r="Q500">
        <v>7</v>
      </c>
      <c r="R500" s="3">
        <v>42552</v>
      </c>
      <c r="S500" s="3">
        <v>45489</v>
      </c>
    </row>
    <row r="501" spans="1:19" x14ac:dyDescent="0.25">
      <c r="A501">
        <v>806</v>
      </c>
      <c r="B501">
        <v>215427</v>
      </c>
      <c r="C501" s="5" t="s">
        <v>19</v>
      </c>
      <c r="D501" s="3">
        <v>42567</v>
      </c>
      <c r="E501" s="5" t="s">
        <v>30</v>
      </c>
      <c r="F501">
        <v>360</v>
      </c>
      <c r="G501">
        <v>1</v>
      </c>
      <c r="H501">
        <v>360</v>
      </c>
      <c r="I501">
        <v>100150445</v>
      </c>
      <c r="J501" s="5" t="s">
        <v>27</v>
      </c>
      <c r="K501">
        <v>0</v>
      </c>
      <c r="L501" s="5" t="s">
        <v>22</v>
      </c>
      <c r="M501" s="3">
        <v>42567</v>
      </c>
      <c r="N501" s="5" t="s">
        <v>23</v>
      </c>
      <c r="O501">
        <v>360</v>
      </c>
      <c r="P501">
        <v>2016</v>
      </c>
      <c r="Q501">
        <v>7</v>
      </c>
      <c r="R501" s="3">
        <v>42552</v>
      </c>
      <c r="S501" s="3">
        <v>45489</v>
      </c>
    </row>
    <row r="502" spans="1:19" x14ac:dyDescent="0.25">
      <c r="A502">
        <v>820</v>
      </c>
      <c r="B502">
        <v>215450</v>
      </c>
      <c r="C502" s="5" t="s">
        <v>19</v>
      </c>
      <c r="D502" s="3">
        <v>42567</v>
      </c>
      <c r="E502" s="5" t="s">
        <v>30</v>
      </c>
      <c r="F502">
        <v>360</v>
      </c>
      <c r="G502">
        <v>1</v>
      </c>
      <c r="H502">
        <v>360</v>
      </c>
      <c r="I502">
        <v>100150464</v>
      </c>
      <c r="J502" s="5" t="s">
        <v>27</v>
      </c>
      <c r="K502">
        <v>0</v>
      </c>
      <c r="L502" s="5" t="s">
        <v>22</v>
      </c>
      <c r="M502" s="3">
        <v>42567</v>
      </c>
      <c r="N502" s="5" t="s">
        <v>23</v>
      </c>
      <c r="O502">
        <v>360</v>
      </c>
      <c r="P502">
        <v>2016</v>
      </c>
      <c r="Q502">
        <v>7</v>
      </c>
      <c r="R502" s="3">
        <v>42552</v>
      </c>
      <c r="S502" s="3">
        <v>45489</v>
      </c>
    </row>
    <row r="503" spans="1:19" x14ac:dyDescent="0.25">
      <c r="A503">
        <v>806</v>
      </c>
      <c r="B503">
        <v>215445</v>
      </c>
      <c r="C503" s="5" t="s">
        <v>19</v>
      </c>
      <c r="D503" s="3">
        <v>42567</v>
      </c>
      <c r="E503" s="5" t="s">
        <v>30</v>
      </c>
      <c r="F503">
        <v>360</v>
      </c>
      <c r="G503">
        <v>1</v>
      </c>
      <c r="H503">
        <v>360</v>
      </c>
      <c r="I503">
        <v>100150460</v>
      </c>
      <c r="J503" s="5" t="s">
        <v>27</v>
      </c>
      <c r="K503">
        <v>0</v>
      </c>
      <c r="L503" s="5" t="s">
        <v>22</v>
      </c>
      <c r="M503" s="3">
        <v>42567</v>
      </c>
      <c r="N503" s="5" t="s">
        <v>23</v>
      </c>
      <c r="O503">
        <v>360</v>
      </c>
      <c r="P503">
        <v>2016</v>
      </c>
      <c r="Q503">
        <v>7</v>
      </c>
      <c r="R503" s="3">
        <v>42552</v>
      </c>
      <c r="S503" s="3">
        <v>45489</v>
      </c>
    </row>
    <row r="504" spans="1:19" x14ac:dyDescent="0.25">
      <c r="A504">
        <v>806</v>
      </c>
      <c r="B504">
        <v>215444</v>
      </c>
      <c r="C504" s="5" t="s">
        <v>19</v>
      </c>
      <c r="D504" s="3">
        <v>42567</v>
      </c>
      <c r="E504" s="5" t="s">
        <v>30</v>
      </c>
      <c r="F504">
        <v>360</v>
      </c>
      <c r="G504">
        <v>1</v>
      </c>
      <c r="H504">
        <v>360</v>
      </c>
      <c r="I504">
        <v>100150459</v>
      </c>
      <c r="J504" s="5" t="s">
        <v>27</v>
      </c>
      <c r="K504">
        <v>0</v>
      </c>
      <c r="L504" s="5" t="s">
        <v>22</v>
      </c>
      <c r="M504" s="3">
        <v>42567</v>
      </c>
      <c r="N504" s="5" t="s">
        <v>23</v>
      </c>
      <c r="O504">
        <v>360</v>
      </c>
      <c r="P504">
        <v>2016</v>
      </c>
      <c r="Q504">
        <v>7</v>
      </c>
      <c r="R504" s="3">
        <v>42552</v>
      </c>
      <c r="S504" s="3">
        <v>45489</v>
      </c>
    </row>
    <row r="505" spans="1:19" x14ac:dyDescent="0.25">
      <c r="A505">
        <v>806</v>
      </c>
      <c r="B505">
        <v>215390</v>
      </c>
      <c r="C505" s="5" t="s">
        <v>19</v>
      </c>
      <c r="D505" s="3">
        <v>42567</v>
      </c>
      <c r="E505" s="5" t="s">
        <v>30</v>
      </c>
      <c r="F505">
        <v>360</v>
      </c>
      <c r="G505">
        <v>1</v>
      </c>
      <c r="H505">
        <v>360</v>
      </c>
      <c r="I505">
        <v>100150414</v>
      </c>
      <c r="J505" s="5" t="s">
        <v>27</v>
      </c>
      <c r="K505">
        <v>0</v>
      </c>
      <c r="L505" s="5" t="s">
        <v>22</v>
      </c>
      <c r="M505" s="3">
        <v>42567</v>
      </c>
      <c r="N505" s="5" t="s">
        <v>23</v>
      </c>
      <c r="O505">
        <v>360</v>
      </c>
      <c r="P505">
        <v>2016</v>
      </c>
      <c r="Q505">
        <v>7</v>
      </c>
      <c r="R505" s="3">
        <v>42552</v>
      </c>
      <c r="S505" s="3">
        <v>45489</v>
      </c>
    </row>
    <row r="506" spans="1:19" x14ac:dyDescent="0.25">
      <c r="A506">
        <v>220</v>
      </c>
      <c r="B506">
        <v>214865</v>
      </c>
      <c r="C506" s="5" t="s">
        <v>19</v>
      </c>
      <c r="D506" s="3">
        <v>42566</v>
      </c>
      <c r="E506" s="5" t="s">
        <v>30</v>
      </c>
      <c r="F506">
        <v>360</v>
      </c>
      <c r="G506">
        <v>1</v>
      </c>
      <c r="H506">
        <v>360</v>
      </c>
      <c r="I506">
        <v>100150010</v>
      </c>
      <c r="J506" s="5" t="s">
        <v>27</v>
      </c>
      <c r="K506">
        <v>0</v>
      </c>
      <c r="L506" s="5" t="s">
        <v>22</v>
      </c>
      <c r="M506" s="3">
        <v>42566</v>
      </c>
      <c r="N506" s="5" t="s">
        <v>23</v>
      </c>
      <c r="O506">
        <v>360</v>
      </c>
      <c r="P506">
        <v>2016</v>
      </c>
      <c r="Q506">
        <v>7</v>
      </c>
      <c r="R506" s="3">
        <v>42552</v>
      </c>
      <c r="S506" s="3">
        <v>45489</v>
      </c>
    </row>
    <row r="507" spans="1:19" x14ac:dyDescent="0.25">
      <c r="A507">
        <v>35</v>
      </c>
      <c r="B507">
        <v>214866</v>
      </c>
      <c r="C507" s="5" t="s">
        <v>19</v>
      </c>
      <c r="D507" s="3">
        <v>42566</v>
      </c>
      <c r="E507" s="5" t="s">
        <v>30</v>
      </c>
      <c r="F507">
        <v>360</v>
      </c>
      <c r="G507">
        <v>1</v>
      </c>
      <c r="H507">
        <v>360</v>
      </c>
      <c r="I507">
        <v>100150011</v>
      </c>
      <c r="J507" s="5" t="s">
        <v>27</v>
      </c>
      <c r="K507">
        <v>0</v>
      </c>
      <c r="L507" s="5" t="s">
        <v>22</v>
      </c>
      <c r="M507" s="3">
        <v>42566</v>
      </c>
      <c r="N507" s="5" t="s">
        <v>23</v>
      </c>
      <c r="O507">
        <v>360</v>
      </c>
      <c r="P507">
        <v>2016</v>
      </c>
      <c r="Q507">
        <v>7</v>
      </c>
      <c r="R507" s="3">
        <v>42552</v>
      </c>
      <c r="S507" s="3">
        <v>45489</v>
      </c>
    </row>
    <row r="508" spans="1:19" x14ac:dyDescent="0.25">
      <c r="A508">
        <v>820</v>
      </c>
      <c r="B508">
        <v>216278</v>
      </c>
      <c r="C508" s="5" t="s">
        <v>19</v>
      </c>
      <c r="D508" s="3">
        <v>42570</v>
      </c>
      <c r="E508" s="5" t="s">
        <v>30</v>
      </c>
      <c r="F508">
        <v>360</v>
      </c>
      <c r="G508">
        <v>1</v>
      </c>
      <c r="H508">
        <v>360</v>
      </c>
      <c r="I508">
        <v>100151080</v>
      </c>
      <c r="J508" s="5" t="s">
        <v>27</v>
      </c>
      <c r="K508">
        <v>0</v>
      </c>
      <c r="L508" s="5" t="s">
        <v>22</v>
      </c>
      <c r="M508" s="3">
        <v>42570</v>
      </c>
      <c r="N508" s="5" t="s">
        <v>23</v>
      </c>
      <c r="O508">
        <v>360</v>
      </c>
      <c r="P508">
        <v>2016</v>
      </c>
      <c r="Q508">
        <v>7</v>
      </c>
      <c r="R508" s="3">
        <v>42552</v>
      </c>
      <c r="S508" s="3">
        <v>45489</v>
      </c>
    </row>
    <row r="509" spans="1:19" x14ac:dyDescent="0.25">
      <c r="A509">
        <v>820</v>
      </c>
      <c r="B509">
        <v>216281</v>
      </c>
      <c r="C509" s="5" t="s">
        <v>19</v>
      </c>
      <c r="D509" s="3">
        <v>42570</v>
      </c>
      <c r="E509" s="5" t="s">
        <v>30</v>
      </c>
      <c r="F509">
        <v>360</v>
      </c>
      <c r="G509">
        <v>1</v>
      </c>
      <c r="H509">
        <v>360</v>
      </c>
      <c r="I509">
        <v>100151083</v>
      </c>
      <c r="J509" s="5" t="s">
        <v>27</v>
      </c>
      <c r="K509">
        <v>0</v>
      </c>
      <c r="L509" s="5" t="s">
        <v>22</v>
      </c>
      <c r="M509" s="3">
        <v>42570</v>
      </c>
      <c r="N509" s="5" t="s">
        <v>23</v>
      </c>
      <c r="O509">
        <v>360</v>
      </c>
      <c r="P509">
        <v>2016</v>
      </c>
      <c r="Q509">
        <v>7</v>
      </c>
      <c r="R509" s="3">
        <v>42552</v>
      </c>
      <c r="S509" s="3">
        <v>45489</v>
      </c>
    </row>
    <row r="510" spans="1:19" x14ac:dyDescent="0.25">
      <c r="A510">
        <v>806</v>
      </c>
      <c r="B510">
        <v>215400</v>
      </c>
      <c r="C510" s="5" t="s">
        <v>19</v>
      </c>
      <c r="D510" s="3">
        <v>42567</v>
      </c>
      <c r="E510" s="5" t="s">
        <v>30</v>
      </c>
      <c r="F510">
        <v>360</v>
      </c>
      <c r="G510">
        <v>1</v>
      </c>
      <c r="H510">
        <v>360</v>
      </c>
      <c r="I510">
        <v>100150420</v>
      </c>
      <c r="J510" s="5" t="s">
        <v>27</v>
      </c>
      <c r="K510">
        <v>0</v>
      </c>
      <c r="L510" s="5" t="s">
        <v>22</v>
      </c>
      <c r="M510" s="3">
        <v>42567</v>
      </c>
      <c r="N510" s="5" t="s">
        <v>23</v>
      </c>
      <c r="O510">
        <v>360</v>
      </c>
      <c r="P510">
        <v>2016</v>
      </c>
      <c r="Q510">
        <v>7</v>
      </c>
      <c r="R510" s="3">
        <v>42552</v>
      </c>
      <c r="S510" s="3">
        <v>45489</v>
      </c>
    </row>
    <row r="511" spans="1:19" x14ac:dyDescent="0.25">
      <c r="A511">
        <v>1271</v>
      </c>
      <c r="B511">
        <v>215339</v>
      </c>
      <c r="C511" s="5" t="s">
        <v>19</v>
      </c>
      <c r="D511" s="3">
        <v>42567</v>
      </c>
      <c r="E511" s="5" t="s">
        <v>30</v>
      </c>
      <c r="F511">
        <v>360</v>
      </c>
      <c r="G511">
        <v>1</v>
      </c>
      <c r="H511">
        <v>360</v>
      </c>
      <c r="I511">
        <v>100150375</v>
      </c>
      <c r="J511" s="5" t="s">
        <v>27</v>
      </c>
      <c r="K511">
        <v>0</v>
      </c>
      <c r="L511" s="5" t="s">
        <v>22</v>
      </c>
      <c r="M511" s="3">
        <v>42567</v>
      </c>
      <c r="N511" s="5" t="s">
        <v>23</v>
      </c>
      <c r="O511">
        <v>360</v>
      </c>
      <c r="P511">
        <v>2016</v>
      </c>
      <c r="Q511">
        <v>7</v>
      </c>
      <c r="R511" s="3">
        <v>42552</v>
      </c>
      <c r="S511" s="3">
        <v>45489</v>
      </c>
    </row>
    <row r="512" spans="1:19" x14ac:dyDescent="0.25">
      <c r="A512">
        <v>163</v>
      </c>
      <c r="B512">
        <v>215243</v>
      </c>
      <c r="C512" s="5" t="s">
        <v>19</v>
      </c>
      <c r="D512" s="3">
        <v>42566</v>
      </c>
      <c r="E512" s="5" t="s">
        <v>191</v>
      </c>
      <c r="F512">
        <v>180</v>
      </c>
      <c r="G512">
        <v>2</v>
      </c>
      <c r="H512">
        <v>360</v>
      </c>
      <c r="I512">
        <v>100150301</v>
      </c>
      <c r="J512" s="5" t="s">
        <v>27</v>
      </c>
      <c r="K512">
        <v>0</v>
      </c>
      <c r="L512" s="5" t="s">
        <v>22</v>
      </c>
      <c r="M512" s="3">
        <v>42566</v>
      </c>
      <c r="N512" s="5" t="s">
        <v>23</v>
      </c>
      <c r="O512">
        <v>360</v>
      </c>
      <c r="P512">
        <v>2016</v>
      </c>
      <c r="Q512">
        <v>7</v>
      </c>
      <c r="R512" s="3">
        <v>42552</v>
      </c>
      <c r="S512" s="3">
        <v>45489</v>
      </c>
    </row>
    <row r="513" spans="1:19" x14ac:dyDescent="0.25">
      <c r="A513">
        <v>806</v>
      </c>
      <c r="B513">
        <v>216312</v>
      </c>
      <c r="C513" s="5" t="s">
        <v>19</v>
      </c>
      <c r="D513" s="3">
        <v>42570</v>
      </c>
      <c r="E513" s="5" t="s">
        <v>30</v>
      </c>
      <c r="F513">
        <v>360</v>
      </c>
      <c r="G513">
        <v>1</v>
      </c>
      <c r="H513">
        <v>360</v>
      </c>
      <c r="I513">
        <v>100151104</v>
      </c>
      <c r="J513" s="5" t="s">
        <v>27</v>
      </c>
      <c r="K513">
        <v>0</v>
      </c>
      <c r="L513" s="5" t="s">
        <v>22</v>
      </c>
      <c r="M513" s="3">
        <v>42570</v>
      </c>
      <c r="N513" s="5" t="s">
        <v>23</v>
      </c>
      <c r="O513">
        <v>360</v>
      </c>
      <c r="P513">
        <v>2016</v>
      </c>
      <c r="Q513">
        <v>7</v>
      </c>
      <c r="R513" s="3">
        <v>42552</v>
      </c>
      <c r="S513" s="3">
        <v>45489</v>
      </c>
    </row>
    <row r="514" spans="1:19" x14ac:dyDescent="0.25">
      <c r="A514">
        <v>806</v>
      </c>
      <c r="B514">
        <v>215103</v>
      </c>
      <c r="C514" s="5" t="s">
        <v>19</v>
      </c>
      <c r="D514" s="3">
        <v>42566</v>
      </c>
      <c r="E514" s="5" t="s">
        <v>30</v>
      </c>
      <c r="F514">
        <v>360</v>
      </c>
      <c r="G514">
        <v>1</v>
      </c>
      <c r="H514">
        <v>360</v>
      </c>
      <c r="I514">
        <v>100150181</v>
      </c>
      <c r="J514" s="5" t="s">
        <v>27</v>
      </c>
      <c r="K514">
        <v>0</v>
      </c>
      <c r="L514" s="5" t="s">
        <v>22</v>
      </c>
      <c r="M514" s="3">
        <v>42566</v>
      </c>
      <c r="N514" s="5" t="s">
        <v>23</v>
      </c>
      <c r="O514">
        <v>360</v>
      </c>
      <c r="P514">
        <v>2016</v>
      </c>
      <c r="Q514">
        <v>7</v>
      </c>
      <c r="R514" s="3">
        <v>42552</v>
      </c>
      <c r="S514" s="3">
        <v>45489</v>
      </c>
    </row>
    <row r="515" spans="1:19" x14ac:dyDescent="0.25">
      <c r="A515">
        <v>114</v>
      </c>
      <c r="B515">
        <v>215051</v>
      </c>
      <c r="C515" s="5" t="s">
        <v>19</v>
      </c>
      <c r="D515" s="3">
        <v>42566</v>
      </c>
      <c r="E515" s="5" t="s">
        <v>30</v>
      </c>
      <c r="F515">
        <v>360</v>
      </c>
      <c r="G515">
        <v>1</v>
      </c>
      <c r="H515">
        <v>360</v>
      </c>
      <c r="I515">
        <v>100150158</v>
      </c>
      <c r="J515" s="5" t="s">
        <v>27</v>
      </c>
      <c r="K515">
        <v>0</v>
      </c>
      <c r="L515" s="5" t="s">
        <v>22</v>
      </c>
      <c r="M515" s="3">
        <v>42566</v>
      </c>
      <c r="N515" s="5" t="s">
        <v>23</v>
      </c>
      <c r="O515">
        <v>360</v>
      </c>
      <c r="P515">
        <v>2016</v>
      </c>
      <c r="Q515">
        <v>7</v>
      </c>
      <c r="R515" s="3">
        <v>42552</v>
      </c>
      <c r="S515" s="3">
        <v>45489</v>
      </c>
    </row>
    <row r="516" spans="1:19" x14ac:dyDescent="0.25">
      <c r="A516">
        <v>806</v>
      </c>
      <c r="B516">
        <v>215055</v>
      </c>
      <c r="C516" s="5" t="s">
        <v>19</v>
      </c>
      <c r="D516" s="3">
        <v>42566</v>
      </c>
      <c r="E516" s="5" t="s">
        <v>30</v>
      </c>
      <c r="F516">
        <v>360</v>
      </c>
      <c r="G516">
        <v>1</v>
      </c>
      <c r="H516">
        <v>360</v>
      </c>
      <c r="I516">
        <v>100150161</v>
      </c>
      <c r="J516" s="5" t="s">
        <v>27</v>
      </c>
      <c r="K516">
        <v>0</v>
      </c>
      <c r="L516" s="5" t="s">
        <v>22</v>
      </c>
      <c r="M516" s="3">
        <v>42566</v>
      </c>
      <c r="N516" s="5" t="s">
        <v>23</v>
      </c>
      <c r="O516">
        <v>360</v>
      </c>
      <c r="P516">
        <v>2016</v>
      </c>
      <c r="Q516">
        <v>7</v>
      </c>
      <c r="R516" s="3">
        <v>42552</v>
      </c>
      <c r="S516" s="3">
        <v>45489</v>
      </c>
    </row>
    <row r="517" spans="1:19" x14ac:dyDescent="0.25">
      <c r="A517">
        <v>163</v>
      </c>
      <c r="B517">
        <v>215062</v>
      </c>
      <c r="C517" s="5" t="s">
        <v>19</v>
      </c>
      <c r="D517" s="3">
        <v>42566</v>
      </c>
      <c r="E517" s="5" t="s">
        <v>30</v>
      </c>
      <c r="F517">
        <v>360</v>
      </c>
      <c r="G517">
        <v>1</v>
      </c>
      <c r="H517">
        <v>360</v>
      </c>
      <c r="I517">
        <v>100150168</v>
      </c>
      <c r="J517" s="5" t="s">
        <v>27</v>
      </c>
      <c r="K517">
        <v>0</v>
      </c>
      <c r="L517" s="5" t="s">
        <v>22</v>
      </c>
      <c r="M517" s="3">
        <v>42566</v>
      </c>
      <c r="N517" s="5" t="s">
        <v>23</v>
      </c>
      <c r="O517">
        <v>360</v>
      </c>
      <c r="P517">
        <v>2016</v>
      </c>
      <c r="Q517">
        <v>7</v>
      </c>
      <c r="R517" s="3">
        <v>42552</v>
      </c>
      <c r="S517" s="3">
        <v>45489</v>
      </c>
    </row>
    <row r="518" spans="1:19" x14ac:dyDescent="0.25">
      <c r="A518">
        <v>806</v>
      </c>
      <c r="B518">
        <v>215178</v>
      </c>
      <c r="C518" s="5" t="s">
        <v>19</v>
      </c>
      <c r="D518" s="3">
        <v>42566</v>
      </c>
      <c r="E518" s="5" t="s">
        <v>30</v>
      </c>
      <c r="F518">
        <v>360</v>
      </c>
      <c r="G518">
        <v>1</v>
      </c>
      <c r="H518">
        <v>360</v>
      </c>
      <c r="I518">
        <v>100150254</v>
      </c>
      <c r="J518" s="5" t="s">
        <v>27</v>
      </c>
      <c r="K518">
        <v>0</v>
      </c>
      <c r="L518" s="5" t="s">
        <v>22</v>
      </c>
      <c r="M518" s="3">
        <v>42566</v>
      </c>
      <c r="N518" s="5" t="s">
        <v>23</v>
      </c>
      <c r="O518">
        <v>360</v>
      </c>
      <c r="P518">
        <v>2016</v>
      </c>
      <c r="Q518">
        <v>7</v>
      </c>
      <c r="R518" s="3">
        <v>42552</v>
      </c>
      <c r="S518" s="3">
        <v>45489</v>
      </c>
    </row>
    <row r="519" spans="1:19" x14ac:dyDescent="0.25">
      <c r="A519">
        <v>63</v>
      </c>
      <c r="B519">
        <v>215181</v>
      </c>
      <c r="C519" s="5" t="s">
        <v>19</v>
      </c>
      <c r="D519" s="3">
        <v>42566</v>
      </c>
      <c r="E519" s="5" t="s">
        <v>30</v>
      </c>
      <c r="F519">
        <v>360</v>
      </c>
      <c r="G519">
        <v>1</v>
      </c>
      <c r="H519">
        <v>360</v>
      </c>
      <c r="I519">
        <v>100150257</v>
      </c>
      <c r="J519" s="5" t="s">
        <v>27</v>
      </c>
      <c r="K519">
        <v>0</v>
      </c>
      <c r="L519" s="5" t="s">
        <v>22</v>
      </c>
      <c r="M519" s="3">
        <v>42566</v>
      </c>
      <c r="N519" s="5" t="s">
        <v>23</v>
      </c>
      <c r="O519">
        <v>360</v>
      </c>
      <c r="P519">
        <v>2016</v>
      </c>
      <c r="Q519">
        <v>7</v>
      </c>
      <c r="R519" s="3">
        <v>42552</v>
      </c>
      <c r="S519" s="3">
        <v>45489</v>
      </c>
    </row>
    <row r="520" spans="1:19" x14ac:dyDescent="0.25">
      <c r="A520">
        <v>1169</v>
      </c>
      <c r="B520">
        <v>215197</v>
      </c>
      <c r="C520" s="5" t="s">
        <v>19</v>
      </c>
      <c r="D520" s="3">
        <v>42566</v>
      </c>
      <c r="E520" s="5" t="s">
        <v>30</v>
      </c>
      <c r="F520">
        <v>360</v>
      </c>
      <c r="G520">
        <v>1</v>
      </c>
      <c r="H520">
        <v>360</v>
      </c>
      <c r="I520">
        <v>100150271</v>
      </c>
      <c r="J520" s="5" t="s">
        <v>27</v>
      </c>
      <c r="K520">
        <v>0</v>
      </c>
      <c r="L520" s="5" t="s">
        <v>22</v>
      </c>
      <c r="M520" s="3">
        <v>42566</v>
      </c>
      <c r="N520" s="5" t="s">
        <v>23</v>
      </c>
      <c r="O520">
        <v>360</v>
      </c>
      <c r="P520">
        <v>2016</v>
      </c>
      <c r="Q520">
        <v>7</v>
      </c>
      <c r="R520" s="3">
        <v>42552</v>
      </c>
      <c r="S520" s="3">
        <v>45489</v>
      </c>
    </row>
    <row r="521" spans="1:19" x14ac:dyDescent="0.25">
      <c r="A521">
        <v>114</v>
      </c>
      <c r="B521">
        <v>215122</v>
      </c>
      <c r="C521" s="5" t="s">
        <v>19</v>
      </c>
      <c r="D521" s="3">
        <v>42566</v>
      </c>
      <c r="E521" s="5" t="s">
        <v>30</v>
      </c>
      <c r="F521">
        <v>360</v>
      </c>
      <c r="G521">
        <v>1</v>
      </c>
      <c r="H521">
        <v>360</v>
      </c>
      <c r="I521">
        <v>100150199</v>
      </c>
      <c r="J521" s="5" t="s">
        <v>27</v>
      </c>
      <c r="K521">
        <v>0</v>
      </c>
      <c r="L521" s="5" t="s">
        <v>22</v>
      </c>
      <c r="M521" s="3">
        <v>42566</v>
      </c>
      <c r="N521" s="5" t="s">
        <v>23</v>
      </c>
      <c r="O521">
        <v>360</v>
      </c>
      <c r="P521">
        <v>2016</v>
      </c>
      <c r="Q521">
        <v>7</v>
      </c>
      <c r="R521" s="3">
        <v>42552</v>
      </c>
      <c r="S521" s="3">
        <v>45489</v>
      </c>
    </row>
    <row r="522" spans="1:19" x14ac:dyDescent="0.25">
      <c r="A522">
        <v>806</v>
      </c>
      <c r="B522">
        <v>215127</v>
      </c>
      <c r="C522" s="5" t="s">
        <v>19</v>
      </c>
      <c r="D522" s="3">
        <v>42566</v>
      </c>
      <c r="E522" s="5" t="s">
        <v>30</v>
      </c>
      <c r="F522">
        <v>360</v>
      </c>
      <c r="G522">
        <v>1</v>
      </c>
      <c r="H522">
        <v>360</v>
      </c>
      <c r="I522">
        <v>100150204</v>
      </c>
      <c r="J522" s="5" t="s">
        <v>27</v>
      </c>
      <c r="K522">
        <v>0</v>
      </c>
      <c r="L522" s="5" t="s">
        <v>22</v>
      </c>
      <c r="M522" s="3">
        <v>42566</v>
      </c>
      <c r="N522" s="5" t="s">
        <v>23</v>
      </c>
      <c r="O522">
        <v>360</v>
      </c>
      <c r="P522">
        <v>2016</v>
      </c>
      <c r="Q522">
        <v>7</v>
      </c>
      <c r="R522" s="3">
        <v>42552</v>
      </c>
      <c r="S522" s="3">
        <v>45489</v>
      </c>
    </row>
    <row r="523" spans="1:19" x14ac:dyDescent="0.25">
      <c r="A523">
        <v>806</v>
      </c>
      <c r="B523">
        <v>215128</v>
      </c>
      <c r="C523" s="5" t="s">
        <v>19</v>
      </c>
      <c r="D523" s="3">
        <v>42566</v>
      </c>
      <c r="E523" s="5" t="s">
        <v>30</v>
      </c>
      <c r="F523">
        <v>360</v>
      </c>
      <c r="G523">
        <v>1</v>
      </c>
      <c r="H523">
        <v>360</v>
      </c>
      <c r="I523">
        <v>100150205</v>
      </c>
      <c r="J523" s="5" t="s">
        <v>27</v>
      </c>
      <c r="K523">
        <v>0</v>
      </c>
      <c r="L523" s="5" t="s">
        <v>22</v>
      </c>
      <c r="M523" s="3">
        <v>42566</v>
      </c>
      <c r="N523" s="5" t="s">
        <v>23</v>
      </c>
      <c r="O523">
        <v>360</v>
      </c>
      <c r="P523">
        <v>2016</v>
      </c>
      <c r="Q523">
        <v>7</v>
      </c>
      <c r="R523" s="3">
        <v>42552</v>
      </c>
      <c r="S523" s="3">
        <v>45489</v>
      </c>
    </row>
    <row r="524" spans="1:19" x14ac:dyDescent="0.25">
      <c r="A524">
        <v>820</v>
      </c>
      <c r="B524">
        <v>215329</v>
      </c>
      <c r="C524" s="5" t="s">
        <v>19</v>
      </c>
      <c r="D524" s="3">
        <v>42567</v>
      </c>
      <c r="E524" s="5" t="s">
        <v>30</v>
      </c>
      <c r="F524">
        <v>360</v>
      </c>
      <c r="G524">
        <v>1</v>
      </c>
      <c r="H524">
        <v>360</v>
      </c>
      <c r="I524">
        <v>100150365</v>
      </c>
      <c r="J524" s="5" t="s">
        <v>27</v>
      </c>
      <c r="K524">
        <v>0</v>
      </c>
      <c r="L524" s="5" t="s">
        <v>22</v>
      </c>
      <c r="M524" s="3">
        <v>42567</v>
      </c>
      <c r="N524" s="5" t="s">
        <v>23</v>
      </c>
      <c r="O524">
        <v>360</v>
      </c>
      <c r="P524">
        <v>2016</v>
      </c>
      <c r="Q524">
        <v>7</v>
      </c>
      <c r="R524" s="3">
        <v>42552</v>
      </c>
      <c r="S524" s="3">
        <v>45489</v>
      </c>
    </row>
    <row r="525" spans="1:19" x14ac:dyDescent="0.25">
      <c r="A525">
        <v>820</v>
      </c>
      <c r="B525">
        <v>215328</v>
      </c>
      <c r="C525" s="5" t="s">
        <v>19</v>
      </c>
      <c r="D525" s="3">
        <v>42567</v>
      </c>
      <c r="E525" s="5" t="s">
        <v>30</v>
      </c>
      <c r="F525">
        <v>360</v>
      </c>
      <c r="G525">
        <v>1</v>
      </c>
      <c r="H525">
        <v>360</v>
      </c>
      <c r="I525">
        <v>100150364</v>
      </c>
      <c r="J525" s="5" t="s">
        <v>27</v>
      </c>
      <c r="K525">
        <v>0</v>
      </c>
      <c r="L525" s="5" t="s">
        <v>22</v>
      </c>
      <c r="M525" s="3">
        <v>42567</v>
      </c>
      <c r="N525" s="5" t="s">
        <v>23</v>
      </c>
      <c r="O525">
        <v>360</v>
      </c>
      <c r="P525">
        <v>2016</v>
      </c>
      <c r="Q525">
        <v>7</v>
      </c>
      <c r="R525" s="3">
        <v>42552</v>
      </c>
      <c r="S525" s="3">
        <v>45489</v>
      </c>
    </row>
    <row r="526" spans="1:19" x14ac:dyDescent="0.25">
      <c r="A526">
        <v>33</v>
      </c>
      <c r="B526">
        <v>215015</v>
      </c>
      <c r="C526" s="5" t="s">
        <v>19</v>
      </c>
      <c r="D526" s="3">
        <v>42566</v>
      </c>
      <c r="E526" s="5" t="s">
        <v>30</v>
      </c>
      <c r="F526">
        <v>360</v>
      </c>
      <c r="G526">
        <v>1</v>
      </c>
      <c r="H526">
        <v>360</v>
      </c>
      <c r="I526">
        <v>100150130</v>
      </c>
      <c r="J526" s="5" t="s">
        <v>27</v>
      </c>
      <c r="K526">
        <v>0</v>
      </c>
      <c r="L526" s="5" t="s">
        <v>22</v>
      </c>
      <c r="M526" s="3">
        <v>42566</v>
      </c>
      <c r="N526" s="5" t="s">
        <v>23</v>
      </c>
      <c r="O526">
        <v>360</v>
      </c>
      <c r="P526">
        <v>2016</v>
      </c>
      <c r="Q526">
        <v>7</v>
      </c>
      <c r="R526" s="3">
        <v>42552</v>
      </c>
      <c r="S526" s="3">
        <v>45489</v>
      </c>
    </row>
    <row r="527" spans="1:19" x14ac:dyDescent="0.25">
      <c r="A527">
        <v>35</v>
      </c>
      <c r="B527">
        <v>215336</v>
      </c>
      <c r="C527" s="5" t="s">
        <v>19</v>
      </c>
      <c r="D527" s="3">
        <v>42567</v>
      </c>
      <c r="E527" s="5" t="s">
        <v>30</v>
      </c>
      <c r="F527">
        <v>360</v>
      </c>
      <c r="G527">
        <v>1</v>
      </c>
      <c r="H527">
        <v>360</v>
      </c>
      <c r="I527">
        <v>100150372</v>
      </c>
      <c r="J527" s="5" t="s">
        <v>27</v>
      </c>
      <c r="K527">
        <v>0</v>
      </c>
      <c r="L527" s="5" t="s">
        <v>22</v>
      </c>
      <c r="M527" s="3">
        <v>42567</v>
      </c>
      <c r="N527" s="5" t="s">
        <v>23</v>
      </c>
      <c r="O527">
        <v>360</v>
      </c>
      <c r="P527">
        <v>2016</v>
      </c>
      <c r="Q527">
        <v>7</v>
      </c>
      <c r="R527" s="3">
        <v>42552</v>
      </c>
      <c r="S527" s="3">
        <v>45489</v>
      </c>
    </row>
    <row r="528" spans="1:19" x14ac:dyDescent="0.25">
      <c r="A528">
        <v>820</v>
      </c>
      <c r="B528">
        <v>215332</v>
      </c>
      <c r="C528" s="5" t="s">
        <v>19</v>
      </c>
      <c r="D528" s="3">
        <v>42567</v>
      </c>
      <c r="E528" s="5" t="s">
        <v>30</v>
      </c>
      <c r="F528">
        <v>360</v>
      </c>
      <c r="G528">
        <v>1</v>
      </c>
      <c r="H528">
        <v>360</v>
      </c>
      <c r="I528">
        <v>100150368</v>
      </c>
      <c r="J528" s="5" t="s">
        <v>27</v>
      </c>
      <c r="K528">
        <v>0</v>
      </c>
      <c r="L528" s="5" t="s">
        <v>22</v>
      </c>
      <c r="M528" s="3">
        <v>42567</v>
      </c>
      <c r="N528" s="5" t="s">
        <v>23</v>
      </c>
      <c r="O528">
        <v>360</v>
      </c>
      <c r="P528">
        <v>2016</v>
      </c>
      <c r="Q528">
        <v>7</v>
      </c>
      <c r="R528" s="3">
        <v>42552</v>
      </c>
      <c r="S528" s="3">
        <v>45489</v>
      </c>
    </row>
    <row r="529" spans="1:19" x14ac:dyDescent="0.25">
      <c r="A529">
        <v>820</v>
      </c>
      <c r="B529">
        <v>215330</v>
      </c>
      <c r="C529" s="5" t="s">
        <v>19</v>
      </c>
      <c r="D529" s="3">
        <v>42567</v>
      </c>
      <c r="E529" s="5" t="s">
        <v>30</v>
      </c>
      <c r="F529">
        <v>360</v>
      </c>
      <c r="G529">
        <v>1</v>
      </c>
      <c r="H529">
        <v>360</v>
      </c>
      <c r="I529">
        <v>100150366</v>
      </c>
      <c r="J529" s="5" t="s">
        <v>27</v>
      </c>
      <c r="K529">
        <v>0</v>
      </c>
      <c r="L529" s="5" t="s">
        <v>22</v>
      </c>
      <c r="M529" s="3">
        <v>42567</v>
      </c>
      <c r="N529" s="5" t="s">
        <v>23</v>
      </c>
      <c r="O529">
        <v>360</v>
      </c>
      <c r="P529">
        <v>2016</v>
      </c>
      <c r="Q529">
        <v>7</v>
      </c>
      <c r="R529" s="3">
        <v>42552</v>
      </c>
      <c r="S529" s="3">
        <v>45489</v>
      </c>
    </row>
    <row r="530" spans="1:19" x14ac:dyDescent="0.25">
      <c r="A530">
        <v>33</v>
      </c>
      <c r="B530">
        <v>215322</v>
      </c>
      <c r="C530" s="5" t="s">
        <v>19</v>
      </c>
      <c r="D530" s="3">
        <v>42567</v>
      </c>
      <c r="E530" s="5" t="s">
        <v>30</v>
      </c>
      <c r="F530">
        <v>360</v>
      </c>
      <c r="G530">
        <v>1</v>
      </c>
      <c r="H530">
        <v>360</v>
      </c>
      <c r="I530">
        <v>100150358</v>
      </c>
      <c r="J530" s="5" t="s">
        <v>27</v>
      </c>
      <c r="K530">
        <v>0</v>
      </c>
      <c r="L530" s="5" t="s">
        <v>22</v>
      </c>
      <c r="M530" s="3">
        <v>42567</v>
      </c>
      <c r="N530" s="5" t="s">
        <v>23</v>
      </c>
      <c r="O530">
        <v>360</v>
      </c>
      <c r="P530">
        <v>2016</v>
      </c>
      <c r="Q530">
        <v>7</v>
      </c>
      <c r="R530" s="3">
        <v>42552</v>
      </c>
      <c r="S530" s="3">
        <v>45489</v>
      </c>
    </row>
    <row r="531" spans="1:19" x14ac:dyDescent="0.25">
      <c r="A531">
        <v>1270</v>
      </c>
      <c r="B531">
        <v>215318</v>
      </c>
      <c r="C531" s="5" t="s">
        <v>19</v>
      </c>
      <c r="D531" s="3">
        <v>42567</v>
      </c>
      <c r="E531" s="5" t="s">
        <v>30</v>
      </c>
      <c r="F531">
        <v>360</v>
      </c>
      <c r="G531">
        <v>1</v>
      </c>
      <c r="H531">
        <v>360</v>
      </c>
      <c r="I531">
        <v>100150354</v>
      </c>
      <c r="J531" s="5" t="s">
        <v>27</v>
      </c>
      <c r="K531">
        <v>0</v>
      </c>
      <c r="L531" s="5" t="s">
        <v>22</v>
      </c>
      <c r="M531" s="3">
        <v>42567</v>
      </c>
      <c r="N531" s="5" t="s">
        <v>23</v>
      </c>
      <c r="O531">
        <v>360</v>
      </c>
      <c r="P531">
        <v>2016</v>
      </c>
      <c r="Q531">
        <v>7</v>
      </c>
      <c r="R531" s="3">
        <v>42552</v>
      </c>
      <c r="S531" s="3">
        <v>45489</v>
      </c>
    </row>
    <row r="532" spans="1:19" x14ac:dyDescent="0.25">
      <c r="A532">
        <v>33</v>
      </c>
      <c r="B532">
        <v>215021</v>
      </c>
      <c r="C532" s="5" t="s">
        <v>19</v>
      </c>
      <c r="D532" s="3">
        <v>42566</v>
      </c>
      <c r="E532" s="5" t="s">
        <v>30</v>
      </c>
      <c r="F532">
        <v>360</v>
      </c>
      <c r="G532">
        <v>1</v>
      </c>
      <c r="H532">
        <v>360</v>
      </c>
      <c r="I532">
        <v>100150136</v>
      </c>
      <c r="J532" s="5" t="s">
        <v>27</v>
      </c>
      <c r="K532">
        <v>0</v>
      </c>
      <c r="L532" s="5" t="s">
        <v>22</v>
      </c>
      <c r="M532" s="3">
        <v>42566</v>
      </c>
      <c r="N532" s="5" t="s">
        <v>23</v>
      </c>
      <c r="O532">
        <v>360</v>
      </c>
      <c r="P532">
        <v>2016</v>
      </c>
      <c r="Q532">
        <v>7</v>
      </c>
      <c r="R532" s="3">
        <v>42552</v>
      </c>
      <c r="S532" s="3">
        <v>45489</v>
      </c>
    </row>
    <row r="533" spans="1:19" x14ac:dyDescent="0.25">
      <c r="A533">
        <v>820</v>
      </c>
      <c r="B533">
        <v>215327</v>
      </c>
      <c r="C533" s="5" t="s">
        <v>19</v>
      </c>
      <c r="D533" s="3">
        <v>42567</v>
      </c>
      <c r="E533" s="5" t="s">
        <v>30</v>
      </c>
      <c r="F533">
        <v>360</v>
      </c>
      <c r="G533">
        <v>1</v>
      </c>
      <c r="H533">
        <v>360</v>
      </c>
      <c r="I533">
        <v>100150363</v>
      </c>
      <c r="J533" s="5" t="s">
        <v>27</v>
      </c>
      <c r="K533">
        <v>0</v>
      </c>
      <c r="L533" s="5" t="s">
        <v>22</v>
      </c>
      <c r="M533" s="3">
        <v>42567</v>
      </c>
      <c r="N533" s="5" t="s">
        <v>23</v>
      </c>
      <c r="O533">
        <v>360</v>
      </c>
      <c r="P533">
        <v>2016</v>
      </c>
      <c r="Q533">
        <v>7</v>
      </c>
      <c r="R533" s="3">
        <v>42552</v>
      </c>
      <c r="S533" s="3">
        <v>45489</v>
      </c>
    </row>
    <row r="534" spans="1:19" x14ac:dyDescent="0.25">
      <c r="A534">
        <v>33</v>
      </c>
      <c r="B534">
        <v>215018</v>
      </c>
      <c r="C534" s="5" t="s">
        <v>19</v>
      </c>
      <c r="D534" s="3">
        <v>42566</v>
      </c>
      <c r="E534" s="5" t="s">
        <v>30</v>
      </c>
      <c r="F534">
        <v>360</v>
      </c>
      <c r="G534">
        <v>1</v>
      </c>
      <c r="H534">
        <v>360</v>
      </c>
      <c r="I534">
        <v>100150133</v>
      </c>
      <c r="J534" s="5" t="s">
        <v>27</v>
      </c>
      <c r="K534">
        <v>0</v>
      </c>
      <c r="L534" s="5" t="s">
        <v>22</v>
      </c>
      <c r="M534" s="3">
        <v>42566</v>
      </c>
      <c r="N534" s="5" t="s">
        <v>23</v>
      </c>
      <c r="O534">
        <v>360</v>
      </c>
      <c r="P534">
        <v>2016</v>
      </c>
      <c r="Q534">
        <v>7</v>
      </c>
      <c r="R534" s="3">
        <v>42552</v>
      </c>
      <c r="S534" s="3">
        <v>45489</v>
      </c>
    </row>
    <row r="535" spans="1:19" x14ac:dyDescent="0.25">
      <c r="A535">
        <v>33</v>
      </c>
      <c r="B535">
        <v>215019</v>
      </c>
      <c r="C535" s="5" t="s">
        <v>19</v>
      </c>
      <c r="D535" s="3">
        <v>42566</v>
      </c>
      <c r="E535" s="5" t="s">
        <v>30</v>
      </c>
      <c r="F535">
        <v>360</v>
      </c>
      <c r="G535">
        <v>1</v>
      </c>
      <c r="H535">
        <v>360</v>
      </c>
      <c r="I535">
        <v>100150134</v>
      </c>
      <c r="J535" s="5" t="s">
        <v>27</v>
      </c>
      <c r="K535">
        <v>0</v>
      </c>
      <c r="L535" s="5" t="s">
        <v>22</v>
      </c>
      <c r="M535" s="3">
        <v>42566</v>
      </c>
      <c r="N535" s="5" t="s">
        <v>23</v>
      </c>
      <c r="O535">
        <v>360</v>
      </c>
      <c r="P535">
        <v>2016</v>
      </c>
      <c r="Q535">
        <v>7</v>
      </c>
      <c r="R535" s="3">
        <v>42552</v>
      </c>
      <c r="S535" s="3">
        <v>45489</v>
      </c>
    </row>
    <row r="536" spans="1:19" x14ac:dyDescent="0.25">
      <c r="A536">
        <v>806</v>
      </c>
      <c r="B536">
        <v>216262</v>
      </c>
      <c r="C536" s="5" t="s">
        <v>19</v>
      </c>
      <c r="D536" s="3">
        <v>42570</v>
      </c>
      <c r="E536" s="5" t="s">
        <v>30</v>
      </c>
      <c r="F536">
        <v>360</v>
      </c>
      <c r="G536">
        <v>1</v>
      </c>
      <c r="H536">
        <v>360</v>
      </c>
      <c r="I536">
        <v>100151067</v>
      </c>
      <c r="J536" s="5" t="s">
        <v>27</v>
      </c>
      <c r="K536">
        <v>0</v>
      </c>
      <c r="L536" s="5" t="s">
        <v>22</v>
      </c>
      <c r="M536" s="3">
        <v>42570</v>
      </c>
      <c r="N536" s="5" t="s">
        <v>23</v>
      </c>
      <c r="O536">
        <v>360</v>
      </c>
      <c r="P536">
        <v>2016</v>
      </c>
      <c r="Q536">
        <v>7</v>
      </c>
      <c r="R536" s="3">
        <v>42552</v>
      </c>
      <c r="S536" s="3">
        <v>45489</v>
      </c>
    </row>
    <row r="537" spans="1:19" x14ac:dyDescent="0.25">
      <c r="A537">
        <v>114</v>
      </c>
      <c r="B537">
        <v>214506</v>
      </c>
      <c r="C537" s="5" t="s">
        <v>19</v>
      </c>
      <c r="D537" s="3">
        <v>42565</v>
      </c>
      <c r="E537" s="5" t="s">
        <v>30</v>
      </c>
      <c r="F537">
        <v>360</v>
      </c>
      <c r="G537">
        <v>1</v>
      </c>
      <c r="H537">
        <v>360</v>
      </c>
      <c r="I537">
        <v>100149712</v>
      </c>
      <c r="J537" s="5" t="s">
        <v>27</v>
      </c>
      <c r="K537">
        <v>0</v>
      </c>
      <c r="L537" s="5" t="s">
        <v>22</v>
      </c>
      <c r="M537" s="3">
        <v>42565</v>
      </c>
      <c r="N537" s="5" t="s">
        <v>23</v>
      </c>
      <c r="O537">
        <v>360</v>
      </c>
      <c r="P537">
        <v>2016</v>
      </c>
      <c r="Q537">
        <v>7</v>
      </c>
      <c r="R537" s="3">
        <v>42552</v>
      </c>
      <c r="S537" s="3">
        <v>45489</v>
      </c>
    </row>
    <row r="538" spans="1:19" x14ac:dyDescent="0.25">
      <c r="A538">
        <v>806</v>
      </c>
      <c r="B538">
        <v>215731</v>
      </c>
      <c r="C538" s="5" t="s">
        <v>19</v>
      </c>
      <c r="D538" s="3">
        <v>42569</v>
      </c>
      <c r="E538" s="5" t="s">
        <v>30</v>
      </c>
      <c r="F538">
        <v>360</v>
      </c>
      <c r="G538">
        <v>1</v>
      </c>
      <c r="H538">
        <v>360</v>
      </c>
      <c r="I538">
        <v>100150664</v>
      </c>
      <c r="J538" s="5" t="s">
        <v>27</v>
      </c>
      <c r="K538">
        <v>0</v>
      </c>
      <c r="L538" s="5" t="s">
        <v>22</v>
      </c>
      <c r="M538" s="3">
        <v>42569</v>
      </c>
      <c r="N538" s="5" t="s">
        <v>23</v>
      </c>
      <c r="O538">
        <v>360</v>
      </c>
      <c r="P538">
        <v>2016</v>
      </c>
      <c r="Q538">
        <v>7</v>
      </c>
      <c r="R538" s="3">
        <v>42552</v>
      </c>
      <c r="S538" s="3">
        <v>45489</v>
      </c>
    </row>
    <row r="539" spans="1:19" x14ac:dyDescent="0.25">
      <c r="A539">
        <v>13</v>
      </c>
      <c r="B539">
        <v>216258</v>
      </c>
      <c r="C539" s="5" t="s">
        <v>19</v>
      </c>
      <c r="D539" s="3">
        <v>42570</v>
      </c>
      <c r="E539" s="5" t="s">
        <v>1597</v>
      </c>
      <c r="F539">
        <v>195</v>
      </c>
      <c r="G539">
        <v>1</v>
      </c>
      <c r="H539">
        <v>360</v>
      </c>
      <c r="I539">
        <v>100151064</v>
      </c>
      <c r="J539" s="5" t="s">
        <v>27</v>
      </c>
      <c r="K539">
        <v>0</v>
      </c>
      <c r="L539" s="5" t="s">
        <v>22</v>
      </c>
      <c r="M539" s="3">
        <v>42570</v>
      </c>
      <c r="N539" s="5" t="s">
        <v>23</v>
      </c>
      <c r="O539">
        <v>195</v>
      </c>
      <c r="P539">
        <v>2016</v>
      </c>
      <c r="Q539">
        <v>7</v>
      </c>
      <c r="R539" s="3">
        <v>42552</v>
      </c>
      <c r="S539" s="3">
        <v>45489</v>
      </c>
    </row>
    <row r="540" spans="1:19" x14ac:dyDescent="0.25">
      <c r="A540">
        <v>13</v>
      </c>
      <c r="B540">
        <v>216259</v>
      </c>
      <c r="C540" s="5" t="s">
        <v>19</v>
      </c>
      <c r="D540" s="3">
        <v>42570</v>
      </c>
      <c r="E540" s="5" t="s">
        <v>1598</v>
      </c>
      <c r="F540">
        <v>165</v>
      </c>
      <c r="G540">
        <v>1</v>
      </c>
      <c r="H540">
        <v>360</v>
      </c>
      <c r="I540">
        <v>100151064</v>
      </c>
      <c r="J540" s="5" t="s">
        <v>27</v>
      </c>
      <c r="K540">
        <v>0</v>
      </c>
      <c r="L540" s="5" t="s">
        <v>22</v>
      </c>
      <c r="M540" s="3">
        <v>42570</v>
      </c>
      <c r="N540" s="5" t="s">
        <v>23</v>
      </c>
      <c r="O540">
        <v>165</v>
      </c>
      <c r="P540">
        <v>2016</v>
      </c>
      <c r="Q540">
        <v>7</v>
      </c>
      <c r="R540" s="3">
        <v>42552</v>
      </c>
      <c r="S540" s="3">
        <v>45489</v>
      </c>
    </row>
    <row r="541" spans="1:19" x14ac:dyDescent="0.25">
      <c r="A541">
        <v>806</v>
      </c>
      <c r="B541">
        <v>215745</v>
      </c>
      <c r="C541" s="5" t="s">
        <v>19</v>
      </c>
      <c r="D541" s="3">
        <v>42569</v>
      </c>
      <c r="E541" s="5" t="s">
        <v>30</v>
      </c>
      <c r="F541">
        <v>360</v>
      </c>
      <c r="G541">
        <v>1</v>
      </c>
      <c r="H541">
        <v>360</v>
      </c>
      <c r="I541">
        <v>100150672</v>
      </c>
      <c r="J541" s="5" t="s">
        <v>27</v>
      </c>
      <c r="K541">
        <v>0</v>
      </c>
      <c r="L541" s="5" t="s">
        <v>22</v>
      </c>
      <c r="M541" s="3">
        <v>42569</v>
      </c>
      <c r="N541" s="5" t="s">
        <v>23</v>
      </c>
      <c r="O541">
        <v>360</v>
      </c>
      <c r="P541">
        <v>2016</v>
      </c>
      <c r="Q541">
        <v>7</v>
      </c>
      <c r="R541" s="3">
        <v>42552</v>
      </c>
      <c r="S541" s="3">
        <v>45489</v>
      </c>
    </row>
    <row r="542" spans="1:19" x14ac:dyDescent="0.25">
      <c r="A542">
        <v>806</v>
      </c>
      <c r="B542">
        <v>215694</v>
      </c>
      <c r="C542" s="5" t="s">
        <v>19</v>
      </c>
      <c r="D542" s="3">
        <v>42569</v>
      </c>
      <c r="E542" s="5" t="s">
        <v>30</v>
      </c>
      <c r="F542">
        <v>360</v>
      </c>
      <c r="G542">
        <v>1</v>
      </c>
      <c r="H542">
        <v>360</v>
      </c>
      <c r="I542">
        <v>100150629</v>
      </c>
      <c r="J542" s="5" t="s">
        <v>27</v>
      </c>
      <c r="K542">
        <v>0</v>
      </c>
      <c r="L542" s="5" t="s">
        <v>22</v>
      </c>
      <c r="M542" s="3">
        <v>42569</v>
      </c>
      <c r="N542" s="5" t="s">
        <v>23</v>
      </c>
      <c r="O542">
        <v>360</v>
      </c>
      <c r="P542">
        <v>2016</v>
      </c>
      <c r="Q542">
        <v>7</v>
      </c>
      <c r="R542" s="3">
        <v>42552</v>
      </c>
      <c r="S542" s="3">
        <v>45489</v>
      </c>
    </row>
    <row r="543" spans="1:19" x14ac:dyDescent="0.25">
      <c r="A543">
        <v>220</v>
      </c>
      <c r="B543">
        <v>215685</v>
      </c>
      <c r="C543" s="5" t="s">
        <v>19</v>
      </c>
      <c r="D543" s="3">
        <v>42569</v>
      </c>
      <c r="E543" s="5" t="s">
        <v>30</v>
      </c>
      <c r="F543">
        <v>360</v>
      </c>
      <c r="G543">
        <v>1</v>
      </c>
      <c r="H543">
        <v>360</v>
      </c>
      <c r="I543">
        <v>100150622</v>
      </c>
      <c r="J543" s="5" t="s">
        <v>27</v>
      </c>
      <c r="K543">
        <v>0</v>
      </c>
      <c r="L543" s="5" t="s">
        <v>22</v>
      </c>
      <c r="M543" s="3">
        <v>42569</v>
      </c>
      <c r="N543" s="5" t="s">
        <v>23</v>
      </c>
      <c r="O543">
        <v>360</v>
      </c>
      <c r="P543">
        <v>2016</v>
      </c>
      <c r="Q543">
        <v>7</v>
      </c>
      <c r="R543" s="3">
        <v>42552</v>
      </c>
      <c r="S543" s="3">
        <v>45489</v>
      </c>
    </row>
    <row r="544" spans="1:19" x14ac:dyDescent="0.25">
      <c r="A544">
        <v>59</v>
      </c>
      <c r="B544">
        <v>214527</v>
      </c>
      <c r="C544" s="5" t="s">
        <v>19</v>
      </c>
      <c r="D544" s="3">
        <v>42565</v>
      </c>
      <c r="E544" s="5" t="s">
        <v>30</v>
      </c>
      <c r="F544">
        <v>360</v>
      </c>
      <c r="G544">
        <v>1</v>
      </c>
      <c r="H544">
        <v>360</v>
      </c>
      <c r="I544">
        <v>100149729</v>
      </c>
      <c r="J544" s="5" t="s">
        <v>27</v>
      </c>
      <c r="K544">
        <v>0</v>
      </c>
      <c r="L544" s="5" t="s">
        <v>22</v>
      </c>
      <c r="M544" s="3">
        <v>42565</v>
      </c>
      <c r="N544" s="5" t="s">
        <v>23</v>
      </c>
      <c r="O544">
        <v>360</v>
      </c>
      <c r="P544">
        <v>2016</v>
      </c>
      <c r="Q544">
        <v>7</v>
      </c>
      <c r="R544" s="3">
        <v>42552</v>
      </c>
      <c r="S544" s="3">
        <v>45489</v>
      </c>
    </row>
    <row r="545" spans="1:19" x14ac:dyDescent="0.25">
      <c r="A545">
        <v>58</v>
      </c>
      <c r="B545">
        <v>215727</v>
      </c>
      <c r="C545" s="5" t="s">
        <v>19</v>
      </c>
      <c r="D545" s="3">
        <v>42569</v>
      </c>
      <c r="E545" s="5" t="s">
        <v>30</v>
      </c>
      <c r="F545">
        <v>360</v>
      </c>
      <c r="G545">
        <v>1</v>
      </c>
      <c r="H545">
        <v>360</v>
      </c>
      <c r="I545">
        <v>100150660</v>
      </c>
      <c r="J545" s="5" t="s">
        <v>27</v>
      </c>
      <c r="K545">
        <v>0</v>
      </c>
      <c r="L545" s="5" t="s">
        <v>22</v>
      </c>
      <c r="M545" s="3">
        <v>42569</v>
      </c>
      <c r="N545" s="5" t="s">
        <v>23</v>
      </c>
      <c r="O545">
        <v>360</v>
      </c>
      <c r="P545">
        <v>2016</v>
      </c>
      <c r="Q545">
        <v>7</v>
      </c>
      <c r="R545" s="3">
        <v>42552</v>
      </c>
      <c r="S545" s="3">
        <v>45489</v>
      </c>
    </row>
    <row r="546" spans="1:19" x14ac:dyDescent="0.25">
      <c r="A546">
        <v>806</v>
      </c>
      <c r="B546">
        <v>215695</v>
      </c>
      <c r="C546" s="5" t="s">
        <v>19</v>
      </c>
      <c r="D546" s="3">
        <v>42569</v>
      </c>
      <c r="E546" s="5" t="s">
        <v>30</v>
      </c>
      <c r="F546">
        <v>360</v>
      </c>
      <c r="G546">
        <v>1</v>
      </c>
      <c r="H546">
        <v>360</v>
      </c>
      <c r="I546">
        <v>100150630</v>
      </c>
      <c r="J546" s="5" t="s">
        <v>27</v>
      </c>
      <c r="K546">
        <v>0</v>
      </c>
      <c r="L546" s="5" t="s">
        <v>22</v>
      </c>
      <c r="M546" s="3">
        <v>42569</v>
      </c>
      <c r="N546" s="5" t="s">
        <v>23</v>
      </c>
      <c r="O546">
        <v>360</v>
      </c>
      <c r="P546">
        <v>2016</v>
      </c>
      <c r="Q546">
        <v>7</v>
      </c>
      <c r="R546" s="3">
        <v>42552</v>
      </c>
      <c r="S546" s="3">
        <v>45489</v>
      </c>
    </row>
    <row r="547" spans="1:19" x14ac:dyDescent="0.25">
      <c r="A547">
        <v>1111</v>
      </c>
      <c r="B547">
        <v>214519</v>
      </c>
      <c r="C547" s="5" t="s">
        <v>19</v>
      </c>
      <c r="D547" s="3">
        <v>42565</v>
      </c>
      <c r="E547" s="5" t="s">
        <v>30</v>
      </c>
      <c r="F547">
        <v>360</v>
      </c>
      <c r="G547">
        <v>1</v>
      </c>
      <c r="H547">
        <v>360</v>
      </c>
      <c r="I547">
        <v>100149724</v>
      </c>
      <c r="J547" s="5" t="s">
        <v>27</v>
      </c>
      <c r="K547">
        <v>0</v>
      </c>
      <c r="L547" s="5" t="s">
        <v>22</v>
      </c>
      <c r="M547" s="3">
        <v>42565</v>
      </c>
      <c r="N547" s="5" t="s">
        <v>23</v>
      </c>
      <c r="O547">
        <v>360</v>
      </c>
      <c r="P547">
        <v>2016</v>
      </c>
      <c r="Q547">
        <v>7</v>
      </c>
      <c r="R547" s="3">
        <v>42552</v>
      </c>
      <c r="S547" s="3">
        <v>45489</v>
      </c>
    </row>
    <row r="548" spans="1:19" x14ac:dyDescent="0.25">
      <c r="A548">
        <v>1404</v>
      </c>
      <c r="B548">
        <v>215789</v>
      </c>
      <c r="C548" s="5" t="s">
        <v>19</v>
      </c>
      <c r="D548" s="3">
        <v>42569</v>
      </c>
      <c r="E548" s="5" t="s">
        <v>30</v>
      </c>
      <c r="F548">
        <v>360</v>
      </c>
      <c r="G548">
        <v>1</v>
      </c>
      <c r="H548">
        <v>360</v>
      </c>
      <c r="I548">
        <v>100150704</v>
      </c>
      <c r="J548" s="5" t="s">
        <v>27</v>
      </c>
      <c r="K548">
        <v>0</v>
      </c>
      <c r="L548" s="5" t="s">
        <v>22</v>
      </c>
      <c r="M548" s="3">
        <v>42569</v>
      </c>
      <c r="N548" s="5" t="s">
        <v>23</v>
      </c>
      <c r="O548">
        <v>360</v>
      </c>
      <c r="P548">
        <v>2016</v>
      </c>
      <c r="Q548">
        <v>7</v>
      </c>
      <c r="R548" s="3">
        <v>42552</v>
      </c>
      <c r="S548" s="3">
        <v>45489</v>
      </c>
    </row>
    <row r="549" spans="1:19" x14ac:dyDescent="0.25">
      <c r="A549">
        <v>230</v>
      </c>
      <c r="B549">
        <v>215780</v>
      </c>
      <c r="C549" s="5" t="s">
        <v>19</v>
      </c>
      <c r="D549" s="3">
        <v>42569</v>
      </c>
      <c r="E549" s="5" t="s">
        <v>30</v>
      </c>
      <c r="F549">
        <v>360</v>
      </c>
      <c r="G549">
        <v>1</v>
      </c>
      <c r="H549">
        <v>360</v>
      </c>
      <c r="I549">
        <v>100150696</v>
      </c>
      <c r="J549" s="5" t="s">
        <v>27</v>
      </c>
      <c r="K549">
        <v>0</v>
      </c>
      <c r="L549" s="5" t="s">
        <v>121</v>
      </c>
      <c r="M549" s="3">
        <v>42569</v>
      </c>
      <c r="N549" s="5" t="s">
        <v>23</v>
      </c>
      <c r="O549">
        <v>360</v>
      </c>
      <c r="P549">
        <v>2016</v>
      </c>
      <c r="Q549">
        <v>7</v>
      </c>
      <c r="R549" s="3">
        <v>42552</v>
      </c>
      <c r="S549" s="3">
        <v>45489</v>
      </c>
    </row>
    <row r="550" spans="1:19" x14ac:dyDescent="0.25">
      <c r="A550">
        <v>820</v>
      </c>
      <c r="B550">
        <v>215776</v>
      </c>
      <c r="C550" s="5" t="s">
        <v>19</v>
      </c>
      <c r="D550" s="3">
        <v>42569</v>
      </c>
      <c r="E550" s="5" t="s">
        <v>30</v>
      </c>
      <c r="F550">
        <v>360</v>
      </c>
      <c r="G550">
        <v>1</v>
      </c>
      <c r="H550">
        <v>360</v>
      </c>
      <c r="I550">
        <v>100150692</v>
      </c>
      <c r="J550" s="5" t="s">
        <v>27</v>
      </c>
      <c r="K550">
        <v>0</v>
      </c>
      <c r="L550" s="5" t="s">
        <v>22</v>
      </c>
      <c r="M550" s="3">
        <v>42569</v>
      </c>
      <c r="N550" s="5" t="s">
        <v>23</v>
      </c>
      <c r="O550">
        <v>360</v>
      </c>
      <c r="P550">
        <v>2016</v>
      </c>
      <c r="Q550">
        <v>7</v>
      </c>
      <c r="R550" s="3">
        <v>42552</v>
      </c>
      <c r="S550" s="3">
        <v>45489</v>
      </c>
    </row>
    <row r="551" spans="1:19" x14ac:dyDescent="0.25">
      <c r="A551">
        <v>137</v>
      </c>
      <c r="B551">
        <v>215808</v>
      </c>
      <c r="C551" s="5" t="s">
        <v>19</v>
      </c>
      <c r="D551" s="3">
        <v>42569</v>
      </c>
      <c r="E551" s="5" t="s">
        <v>30</v>
      </c>
      <c r="F551">
        <v>360</v>
      </c>
      <c r="G551">
        <v>1</v>
      </c>
      <c r="H551">
        <v>360</v>
      </c>
      <c r="I551">
        <v>100150720</v>
      </c>
      <c r="J551" s="5" t="s">
        <v>27</v>
      </c>
      <c r="K551">
        <v>0</v>
      </c>
      <c r="L551" s="5" t="s">
        <v>22</v>
      </c>
      <c r="M551" s="3">
        <v>42569</v>
      </c>
      <c r="N551" s="5" t="s">
        <v>23</v>
      </c>
      <c r="O551">
        <v>360</v>
      </c>
      <c r="P551">
        <v>2016</v>
      </c>
      <c r="Q551">
        <v>7</v>
      </c>
      <c r="R551" s="3">
        <v>42552</v>
      </c>
      <c r="S551" s="3">
        <v>45489</v>
      </c>
    </row>
    <row r="552" spans="1:19" x14ac:dyDescent="0.25">
      <c r="A552">
        <v>279</v>
      </c>
      <c r="B552">
        <v>216431</v>
      </c>
      <c r="C552" s="5" t="s">
        <v>19</v>
      </c>
      <c r="D552" s="3">
        <v>42571</v>
      </c>
      <c r="E552" s="5" t="s">
        <v>30</v>
      </c>
      <c r="F552">
        <v>360</v>
      </c>
      <c r="G552">
        <v>1</v>
      </c>
      <c r="H552">
        <v>360</v>
      </c>
      <c r="I552">
        <v>100151182</v>
      </c>
      <c r="J552" s="5" t="s">
        <v>27</v>
      </c>
      <c r="K552">
        <v>0</v>
      </c>
      <c r="L552" s="5" t="s">
        <v>39</v>
      </c>
      <c r="M552" s="3">
        <v>42571</v>
      </c>
      <c r="N552" s="5" t="s">
        <v>23</v>
      </c>
      <c r="O552">
        <v>360</v>
      </c>
      <c r="P552">
        <v>2016</v>
      </c>
      <c r="Q552">
        <v>7</v>
      </c>
      <c r="R552" s="3">
        <v>42552</v>
      </c>
      <c r="S552" s="3">
        <v>45489</v>
      </c>
    </row>
    <row r="553" spans="1:19" x14ac:dyDescent="0.25">
      <c r="A553">
        <v>806</v>
      </c>
      <c r="B553">
        <v>216211</v>
      </c>
      <c r="C553" s="5" t="s">
        <v>19</v>
      </c>
      <c r="D553" s="3">
        <v>42570</v>
      </c>
      <c r="E553" s="5" t="s">
        <v>30</v>
      </c>
      <c r="F553">
        <v>360</v>
      </c>
      <c r="G553">
        <v>1</v>
      </c>
      <c r="H553">
        <v>360</v>
      </c>
      <c r="I553">
        <v>100151032</v>
      </c>
      <c r="J553" s="5" t="s">
        <v>27</v>
      </c>
      <c r="K553">
        <v>0</v>
      </c>
      <c r="L553" s="5" t="s">
        <v>22</v>
      </c>
      <c r="M553" s="3">
        <v>42570</v>
      </c>
      <c r="N553" s="5" t="s">
        <v>23</v>
      </c>
      <c r="O553">
        <v>360</v>
      </c>
      <c r="P553">
        <v>2016</v>
      </c>
      <c r="Q553">
        <v>7</v>
      </c>
      <c r="R553" s="3">
        <v>42552</v>
      </c>
      <c r="S553" s="3">
        <v>45489</v>
      </c>
    </row>
    <row r="554" spans="1:19" x14ac:dyDescent="0.25">
      <c r="A554">
        <v>114</v>
      </c>
      <c r="B554">
        <v>214502</v>
      </c>
      <c r="C554" s="5" t="s">
        <v>19</v>
      </c>
      <c r="D554" s="3">
        <v>42565</v>
      </c>
      <c r="E554" s="5" t="s">
        <v>30</v>
      </c>
      <c r="F554">
        <v>360</v>
      </c>
      <c r="G554">
        <v>1</v>
      </c>
      <c r="H554">
        <v>360</v>
      </c>
      <c r="I554">
        <v>100149708</v>
      </c>
      <c r="J554" s="5" t="s">
        <v>27</v>
      </c>
      <c r="K554">
        <v>0</v>
      </c>
      <c r="L554" s="5" t="s">
        <v>22</v>
      </c>
      <c r="M554" s="3">
        <v>42565</v>
      </c>
      <c r="N554" s="5" t="s">
        <v>23</v>
      </c>
      <c r="O554">
        <v>360</v>
      </c>
      <c r="P554">
        <v>2016</v>
      </c>
      <c r="Q554">
        <v>7</v>
      </c>
      <c r="R554" s="3">
        <v>42552</v>
      </c>
      <c r="S554" s="3">
        <v>45489</v>
      </c>
    </row>
    <row r="555" spans="1:19" x14ac:dyDescent="0.25">
      <c r="A555">
        <v>114</v>
      </c>
      <c r="B555">
        <v>214503</v>
      </c>
      <c r="C555" s="5" t="s">
        <v>19</v>
      </c>
      <c r="D555" s="3">
        <v>42565</v>
      </c>
      <c r="E555" s="5" t="s">
        <v>30</v>
      </c>
      <c r="F555">
        <v>360</v>
      </c>
      <c r="G555">
        <v>1</v>
      </c>
      <c r="H555">
        <v>360</v>
      </c>
      <c r="I555">
        <v>100149709</v>
      </c>
      <c r="J555" s="5" t="s">
        <v>27</v>
      </c>
      <c r="K555">
        <v>0</v>
      </c>
      <c r="L555" s="5" t="s">
        <v>22</v>
      </c>
      <c r="M555" s="3">
        <v>42565</v>
      </c>
      <c r="N555" s="5" t="s">
        <v>23</v>
      </c>
      <c r="O555">
        <v>360</v>
      </c>
      <c r="P555">
        <v>2016</v>
      </c>
      <c r="Q555">
        <v>7</v>
      </c>
      <c r="R555" s="3">
        <v>42552</v>
      </c>
      <c r="S555" s="3">
        <v>45489</v>
      </c>
    </row>
    <row r="556" spans="1:19" x14ac:dyDescent="0.25">
      <c r="A556">
        <v>1397</v>
      </c>
      <c r="B556">
        <v>215758</v>
      </c>
      <c r="C556" s="5" t="s">
        <v>19</v>
      </c>
      <c r="D556" s="3">
        <v>42569</v>
      </c>
      <c r="E556" s="5" t="s">
        <v>30</v>
      </c>
      <c r="F556">
        <v>360</v>
      </c>
      <c r="G556">
        <v>1</v>
      </c>
      <c r="H556">
        <v>360</v>
      </c>
      <c r="I556">
        <v>100150679</v>
      </c>
      <c r="J556" s="5" t="s">
        <v>27</v>
      </c>
      <c r="K556">
        <v>0</v>
      </c>
      <c r="L556" s="5" t="s">
        <v>22</v>
      </c>
      <c r="M556" s="3">
        <v>42569</v>
      </c>
      <c r="N556" s="5" t="s">
        <v>23</v>
      </c>
      <c r="O556">
        <v>360</v>
      </c>
      <c r="P556">
        <v>2016</v>
      </c>
      <c r="Q556">
        <v>7</v>
      </c>
      <c r="R556" s="3">
        <v>42552</v>
      </c>
      <c r="S556" s="3">
        <v>45489</v>
      </c>
    </row>
    <row r="557" spans="1:19" x14ac:dyDescent="0.25">
      <c r="A557">
        <v>58</v>
      </c>
      <c r="B557">
        <v>214488</v>
      </c>
      <c r="C557" s="5" t="s">
        <v>19</v>
      </c>
      <c r="D557" s="3">
        <v>42565</v>
      </c>
      <c r="E557" s="5" t="s">
        <v>30</v>
      </c>
      <c r="F557">
        <v>360</v>
      </c>
      <c r="G557">
        <v>1</v>
      </c>
      <c r="H557">
        <v>360</v>
      </c>
      <c r="I557">
        <v>100149695</v>
      </c>
      <c r="J557" s="5" t="s">
        <v>27</v>
      </c>
      <c r="K557">
        <v>0</v>
      </c>
      <c r="L557" s="5" t="s">
        <v>22</v>
      </c>
      <c r="M557" s="3">
        <v>42565</v>
      </c>
      <c r="N557" s="5" t="s">
        <v>23</v>
      </c>
      <c r="O557">
        <v>360</v>
      </c>
      <c r="P557">
        <v>2016</v>
      </c>
      <c r="Q557">
        <v>7</v>
      </c>
      <c r="R557" s="3">
        <v>42552</v>
      </c>
      <c r="S557" s="3">
        <v>45489</v>
      </c>
    </row>
    <row r="558" spans="1:19" x14ac:dyDescent="0.25">
      <c r="A558">
        <v>35</v>
      </c>
      <c r="B558">
        <v>216241</v>
      </c>
      <c r="C558" s="5" t="s">
        <v>19</v>
      </c>
      <c r="D558" s="3">
        <v>42570</v>
      </c>
      <c r="E558" s="5" t="s">
        <v>30</v>
      </c>
      <c r="F558">
        <v>360</v>
      </c>
      <c r="G558">
        <v>1</v>
      </c>
      <c r="H558">
        <v>360</v>
      </c>
      <c r="I558">
        <v>100151053</v>
      </c>
      <c r="J558" s="5" t="s">
        <v>27</v>
      </c>
      <c r="K558">
        <v>0</v>
      </c>
      <c r="L558" s="5" t="s">
        <v>22</v>
      </c>
      <c r="M558" s="3">
        <v>42570</v>
      </c>
      <c r="N558" s="5" t="s">
        <v>23</v>
      </c>
      <c r="O558">
        <v>360</v>
      </c>
      <c r="P558">
        <v>2016</v>
      </c>
      <c r="Q558">
        <v>7</v>
      </c>
      <c r="R558" s="3">
        <v>42552</v>
      </c>
      <c r="S558" s="3">
        <v>45489</v>
      </c>
    </row>
    <row r="559" spans="1:19" x14ac:dyDescent="0.25">
      <c r="A559">
        <v>114</v>
      </c>
      <c r="B559">
        <v>214494</v>
      </c>
      <c r="C559" s="5" t="s">
        <v>19</v>
      </c>
      <c r="D559" s="3">
        <v>42565</v>
      </c>
      <c r="E559" s="5" t="s">
        <v>30</v>
      </c>
      <c r="F559">
        <v>360</v>
      </c>
      <c r="G559">
        <v>1</v>
      </c>
      <c r="H559">
        <v>360</v>
      </c>
      <c r="I559">
        <v>100149700</v>
      </c>
      <c r="J559" s="5" t="s">
        <v>27</v>
      </c>
      <c r="K559">
        <v>0</v>
      </c>
      <c r="L559" s="5" t="s">
        <v>22</v>
      </c>
      <c r="M559" s="3">
        <v>42565</v>
      </c>
      <c r="N559" s="5" t="s">
        <v>23</v>
      </c>
      <c r="O559">
        <v>360</v>
      </c>
      <c r="P559">
        <v>2016</v>
      </c>
      <c r="Q559">
        <v>7</v>
      </c>
      <c r="R559" s="3">
        <v>42552</v>
      </c>
      <c r="S559" s="3">
        <v>45489</v>
      </c>
    </row>
    <row r="560" spans="1:19" x14ac:dyDescent="0.25">
      <c r="A560">
        <v>59</v>
      </c>
      <c r="B560">
        <v>214529</v>
      </c>
      <c r="C560" s="5" t="s">
        <v>19</v>
      </c>
      <c r="D560" s="3">
        <v>42565</v>
      </c>
      <c r="E560" s="5" t="s">
        <v>30</v>
      </c>
      <c r="F560">
        <v>360</v>
      </c>
      <c r="G560">
        <v>1</v>
      </c>
      <c r="H560">
        <v>360</v>
      </c>
      <c r="I560">
        <v>100149731</v>
      </c>
      <c r="J560" s="5" t="s">
        <v>27</v>
      </c>
      <c r="K560">
        <v>0</v>
      </c>
      <c r="L560" s="5" t="s">
        <v>22</v>
      </c>
      <c r="M560" s="3">
        <v>42565</v>
      </c>
      <c r="N560" s="5" t="s">
        <v>23</v>
      </c>
      <c r="O560">
        <v>360</v>
      </c>
      <c r="P560">
        <v>2016</v>
      </c>
      <c r="Q560">
        <v>7</v>
      </c>
      <c r="R560" s="3">
        <v>42552</v>
      </c>
      <c r="S560" s="3">
        <v>45489</v>
      </c>
    </row>
    <row r="561" spans="1:19" x14ac:dyDescent="0.25">
      <c r="A561">
        <v>822</v>
      </c>
      <c r="B561">
        <v>214560</v>
      </c>
      <c r="C561" s="5" t="s">
        <v>19</v>
      </c>
      <c r="D561" s="3">
        <v>42565</v>
      </c>
      <c r="E561" s="5" t="s">
        <v>30</v>
      </c>
      <c r="F561">
        <v>360</v>
      </c>
      <c r="G561">
        <v>1</v>
      </c>
      <c r="H561">
        <v>360</v>
      </c>
      <c r="I561">
        <v>100149758</v>
      </c>
      <c r="J561" s="5" t="s">
        <v>27</v>
      </c>
      <c r="K561">
        <v>0</v>
      </c>
      <c r="L561" s="5" t="s">
        <v>22</v>
      </c>
      <c r="M561" s="3">
        <v>42565</v>
      </c>
      <c r="N561" s="5" t="s">
        <v>23</v>
      </c>
      <c r="O561">
        <v>360</v>
      </c>
      <c r="P561">
        <v>2016</v>
      </c>
      <c r="Q561">
        <v>7</v>
      </c>
      <c r="R561" s="3">
        <v>42552</v>
      </c>
      <c r="S561" s="3">
        <v>45489</v>
      </c>
    </row>
    <row r="562" spans="1:19" x14ac:dyDescent="0.25">
      <c r="A562">
        <v>806</v>
      </c>
      <c r="B562">
        <v>215539</v>
      </c>
      <c r="C562" s="5" t="s">
        <v>19</v>
      </c>
      <c r="D562" s="3">
        <v>42568</v>
      </c>
      <c r="E562" s="5" t="s">
        <v>30</v>
      </c>
      <c r="F562">
        <v>360</v>
      </c>
      <c r="G562">
        <v>1</v>
      </c>
      <c r="H562">
        <v>360</v>
      </c>
      <c r="I562">
        <v>100150527</v>
      </c>
      <c r="J562" s="5" t="s">
        <v>27</v>
      </c>
      <c r="K562">
        <v>0</v>
      </c>
      <c r="L562" s="5" t="s">
        <v>22</v>
      </c>
      <c r="M562" s="3">
        <v>42568</v>
      </c>
      <c r="N562" s="5" t="s">
        <v>23</v>
      </c>
      <c r="O562">
        <v>360</v>
      </c>
      <c r="P562">
        <v>2016</v>
      </c>
      <c r="Q562">
        <v>7</v>
      </c>
      <c r="R562" s="3">
        <v>42552</v>
      </c>
      <c r="S562" s="3">
        <v>45489</v>
      </c>
    </row>
    <row r="563" spans="1:19" x14ac:dyDescent="0.25">
      <c r="A563">
        <v>820</v>
      </c>
      <c r="B563">
        <v>214564</v>
      </c>
      <c r="C563" s="5" t="s">
        <v>19</v>
      </c>
      <c r="D563" s="3">
        <v>42565</v>
      </c>
      <c r="E563" s="5" t="s">
        <v>30</v>
      </c>
      <c r="F563">
        <v>360</v>
      </c>
      <c r="G563">
        <v>1</v>
      </c>
      <c r="H563">
        <v>360</v>
      </c>
      <c r="I563">
        <v>100149762</v>
      </c>
      <c r="J563" s="5" t="s">
        <v>27</v>
      </c>
      <c r="K563">
        <v>0</v>
      </c>
      <c r="L563" s="5" t="s">
        <v>22</v>
      </c>
      <c r="M563" s="3">
        <v>42565</v>
      </c>
      <c r="N563" s="5" t="s">
        <v>23</v>
      </c>
      <c r="O563">
        <v>360</v>
      </c>
      <c r="P563">
        <v>2016</v>
      </c>
      <c r="Q563">
        <v>7</v>
      </c>
      <c r="R563" s="3">
        <v>42552</v>
      </c>
      <c r="S563" s="3">
        <v>45489</v>
      </c>
    </row>
    <row r="564" spans="1:19" x14ac:dyDescent="0.25">
      <c r="A564">
        <v>33</v>
      </c>
      <c r="B564">
        <v>214556</v>
      </c>
      <c r="C564" s="5" t="s">
        <v>19</v>
      </c>
      <c r="D564" s="3">
        <v>42565</v>
      </c>
      <c r="E564" s="5" t="s">
        <v>30</v>
      </c>
      <c r="F564">
        <v>360</v>
      </c>
      <c r="G564">
        <v>1</v>
      </c>
      <c r="H564">
        <v>360</v>
      </c>
      <c r="I564">
        <v>100149754</v>
      </c>
      <c r="J564" s="5" t="s">
        <v>27</v>
      </c>
      <c r="K564">
        <v>0</v>
      </c>
      <c r="L564" s="5" t="s">
        <v>22</v>
      </c>
      <c r="M564" s="3">
        <v>42565</v>
      </c>
      <c r="N564" s="5" t="s">
        <v>23</v>
      </c>
      <c r="O564">
        <v>360</v>
      </c>
      <c r="P564">
        <v>2016</v>
      </c>
      <c r="Q564">
        <v>7</v>
      </c>
      <c r="R564" s="3">
        <v>42552</v>
      </c>
      <c r="S564" s="3">
        <v>45489</v>
      </c>
    </row>
    <row r="565" spans="1:19" x14ac:dyDescent="0.25">
      <c r="A565">
        <v>33</v>
      </c>
      <c r="B565">
        <v>214557</v>
      </c>
      <c r="C565" s="5" t="s">
        <v>19</v>
      </c>
      <c r="D565" s="3">
        <v>42565</v>
      </c>
      <c r="E565" s="5" t="s">
        <v>30</v>
      </c>
      <c r="F565">
        <v>360</v>
      </c>
      <c r="G565">
        <v>1</v>
      </c>
      <c r="H565">
        <v>360</v>
      </c>
      <c r="I565">
        <v>100149755</v>
      </c>
      <c r="J565" s="5" t="s">
        <v>27</v>
      </c>
      <c r="K565">
        <v>0</v>
      </c>
      <c r="L565" s="5" t="s">
        <v>22</v>
      </c>
      <c r="M565" s="3">
        <v>42565</v>
      </c>
      <c r="N565" s="5" t="s">
        <v>23</v>
      </c>
      <c r="O565">
        <v>360</v>
      </c>
      <c r="P565">
        <v>2016</v>
      </c>
      <c r="Q565">
        <v>7</v>
      </c>
      <c r="R565" s="3">
        <v>42552</v>
      </c>
      <c r="S565" s="3">
        <v>45489</v>
      </c>
    </row>
    <row r="566" spans="1:19" x14ac:dyDescent="0.25">
      <c r="A566">
        <v>33</v>
      </c>
      <c r="B566">
        <v>214558</v>
      </c>
      <c r="C566" s="5" t="s">
        <v>19</v>
      </c>
      <c r="D566" s="3">
        <v>42565</v>
      </c>
      <c r="E566" s="5" t="s">
        <v>30</v>
      </c>
      <c r="F566">
        <v>360</v>
      </c>
      <c r="G566">
        <v>1</v>
      </c>
      <c r="H566">
        <v>360</v>
      </c>
      <c r="I566">
        <v>100149756</v>
      </c>
      <c r="J566" s="5" t="s">
        <v>27</v>
      </c>
      <c r="K566">
        <v>0</v>
      </c>
      <c r="L566" s="5" t="s">
        <v>22</v>
      </c>
      <c r="M566" s="3">
        <v>42565</v>
      </c>
      <c r="N566" s="5" t="s">
        <v>23</v>
      </c>
      <c r="O566">
        <v>360</v>
      </c>
      <c r="P566">
        <v>2016</v>
      </c>
      <c r="Q566">
        <v>7</v>
      </c>
      <c r="R566" s="3">
        <v>42552</v>
      </c>
      <c r="S566" s="3">
        <v>45489</v>
      </c>
    </row>
    <row r="567" spans="1:19" x14ac:dyDescent="0.25">
      <c r="A567">
        <v>820</v>
      </c>
      <c r="B567">
        <v>214600</v>
      </c>
      <c r="C567" s="5" t="s">
        <v>19</v>
      </c>
      <c r="D567" s="3">
        <v>42565</v>
      </c>
      <c r="E567" s="5" t="s">
        <v>30</v>
      </c>
      <c r="F567">
        <v>360</v>
      </c>
      <c r="G567">
        <v>1</v>
      </c>
      <c r="H567">
        <v>360</v>
      </c>
      <c r="I567">
        <v>100149793</v>
      </c>
      <c r="J567" s="5" t="s">
        <v>27</v>
      </c>
      <c r="K567">
        <v>0</v>
      </c>
      <c r="L567" s="5" t="s">
        <v>22</v>
      </c>
      <c r="M567" s="3">
        <v>42565</v>
      </c>
      <c r="N567" s="5" t="s">
        <v>23</v>
      </c>
      <c r="O567">
        <v>360</v>
      </c>
      <c r="P567">
        <v>2016</v>
      </c>
      <c r="Q567">
        <v>7</v>
      </c>
      <c r="R567" s="3">
        <v>42552</v>
      </c>
      <c r="S567" s="3">
        <v>45489</v>
      </c>
    </row>
    <row r="568" spans="1:19" x14ac:dyDescent="0.25">
      <c r="A568">
        <v>1294</v>
      </c>
      <c r="B568">
        <v>215460</v>
      </c>
      <c r="C568" s="5" t="s">
        <v>19</v>
      </c>
      <c r="D568" s="3">
        <v>42567</v>
      </c>
      <c r="E568" s="5" t="s">
        <v>767</v>
      </c>
      <c r="F568">
        <v>180</v>
      </c>
      <c r="G568">
        <v>2</v>
      </c>
      <c r="H568">
        <v>360</v>
      </c>
      <c r="I568">
        <v>100150473</v>
      </c>
      <c r="J568" s="5" t="s">
        <v>27</v>
      </c>
      <c r="K568">
        <v>0</v>
      </c>
      <c r="L568" s="5" t="s">
        <v>22</v>
      </c>
      <c r="M568" s="3">
        <v>42567</v>
      </c>
      <c r="N568" s="5" t="s">
        <v>23</v>
      </c>
      <c r="O568">
        <v>360</v>
      </c>
      <c r="P568">
        <v>2016</v>
      </c>
      <c r="Q568">
        <v>7</v>
      </c>
      <c r="R568" s="3">
        <v>42552</v>
      </c>
      <c r="S568" s="3">
        <v>45489</v>
      </c>
    </row>
    <row r="569" spans="1:19" x14ac:dyDescent="0.25">
      <c r="A569">
        <v>806</v>
      </c>
      <c r="B569">
        <v>215458</v>
      </c>
      <c r="C569" s="5" t="s">
        <v>19</v>
      </c>
      <c r="D569" s="3">
        <v>42567</v>
      </c>
      <c r="E569" s="5" t="s">
        <v>30</v>
      </c>
      <c r="F569">
        <v>360</v>
      </c>
      <c r="G569">
        <v>1</v>
      </c>
      <c r="H569">
        <v>360</v>
      </c>
      <c r="I569">
        <v>100150471</v>
      </c>
      <c r="J569" s="5" t="s">
        <v>27</v>
      </c>
      <c r="K569">
        <v>0</v>
      </c>
      <c r="L569" s="5" t="s">
        <v>22</v>
      </c>
      <c r="M569" s="3">
        <v>42567</v>
      </c>
      <c r="N569" s="5" t="s">
        <v>23</v>
      </c>
      <c r="O569">
        <v>360</v>
      </c>
      <c r="P569">
        <v>2016</v>
      </c>
      <c r="Q569">
        <v>7</v>
      </c>
      <c r="R569" s="3">
        <v>42552</v>
      </c>
      <c r="S569" s="3">
        <v>45489</v>
      </c>
    </row>
    <row r="570" spans="1:19" x14ac:dyDescent="0.25">
      <c r="A570">
        <v>820</v>
      </c>
      <c r="B570">
        <v>214567</v>
      </c>
      <c r="C570" s="5" t="s">
        <v>19</v>
      </c>
      <c r="D570" s="3">
        <v>42565</v>
      </c>
      <c r="E570" s="5" t="s">
        <v>30</v>
      </c>
      <c r="F570">
        <v>360</v>
      </c>
      <c r="G570">
        <v>1</v>
      </c>
      <c r="H570">
        <v>360</v>
      </c>
      <c r="I570">
        <v>100149764</v>
      </c>
      <c r="J570" s="5" t="s">
        <v>27</v>
      </c>
      <c r="K570">
        <v>0</v>
      </c>
      <c r="L570" s="5" t="s">
        <v>22</v>
      </c>
      <c r="M570" s="3">
        <v>42565</v>
      </c>
      <c r="N570" s="5" t="s">
        <v>23</v>
      </c>
      <c r="O570">
        <v>360</v>
      </c>
      <c r="P570">
        <v>2016</v>
      </c>
      <c r="Q570">
        <v>7</v>
      </c>
      <c r="R570" s="3">
        <v>42552</v>
      </c>
      <c r="S570" s="3">
        <v>45489</v>
      </c>
    </row>
    <row r="571" spans="1:19" x14ac:dyDescent="0.25">
      <c r="A571">
        <v>820</v>
      </c>
      <c r="B571">
        <v>214570</v>
      </c>
      <c r="C571" s="5" t="s">
        <v>19</v>
      </c>
      <c r="D571" s="3">
        <v>42565</v>
      </c>
      <c r="E571" s="5" t="s">
        <v>30</v>
      </c>
      <c r="F571">
        <v>360</v>
      </c>
      <c r="G571">
        <v>1</v>
      </c>
      <c r="H571">
        <v>360</v>
      </c>
      <c r="I571">
        <v>100149767</v>
      </c>
      <c r="J571" s="5" t="s">
        <v>27</v>
      </c>
      <c r="K571">
        <v>0</v>
      </c>
      <c r="L571" s="5" t="s">
        <v>22</v>
      </c>
      <c r="M571" s="3">
        <v>42565</v>
      </c>
      <c r="N571" s="5" t="s">
        <v>23</v>
      </c>
      <c r="O571">
        <v>360</v>
      </c>
      <c r="P571">
        <v>2016</v>
      </c>
      <c r="Q571">
        <v>7</v>
      </c>
      <c r="R571" s="3">
        <v>42552</v>
      </c>
      <c r="S571" s="3">
        <v>45489</v>
      </c>
    </row>
    <row r="572" spans="1:19" x14ac:dyDescent="0.25">
      <c r="A572">
        <v>820</v>
      </c>
      <c r="B572">
        <v>214599</v>
      </c>
      <c r="C572" s="5" t="s">
        <v>19</v>
      </c>
      <c r="D572" s="3">
        <v>42565</v>
      </c>
      <c r="E572" s="5" t="s">
        <v>30</v>
      </c>
      <c r="F572">
        <v>360</v>
      </c>
      <c r="G572">
        <v>1</v>
      </c>
      <c r="H572">
        <v>360</v>
      </c>
      <c r="I572">
        <v>100149792</v>
      </c>
      <c r="J572" s="5" t="s">
        <v>27</v>
      </c>
      <c r="K572">
        <v>0</v>
      </c>
      <c r="L572" s="5" t="s">
        <v>22</v>
      </c>
      <c r="M572" s="3">
        <v>42565</v>
      </c>
      <c r="N572" s="5" t="s">
        <v>23</v>
      </c>
      <c r="O572">
        <v>360</v>
      </c>
      <c r="P572">
        <v>2016</v>
      </c>
      <c r="Q572">
        <v>7</v>
      </c>
      <c r="R572" s="3">
        <v>42552</v>
      </c>
      <c r="S572" s="3">
        <v>45489</v>
      </c>
    </row>
    <row r="573" spans="1:19" x14ac:dyDescent="0.25">
      <c r="A573">
        <v>1356</v>
      </c>
      <c r="B573">
        <v>215618</v>
      </c>
      <c r="C573" s="5" t="s">
        <v>19</v>
      </c>
      <c r="D573" s="3">
        <v>42568</v>
      </c>
      <c r="E573" s="5" t="s">
        <v>30</v>
      </c>
      <c r="F573">
        <v>360</v>
      </c>
      <c r="G573">
        <v>1</v>
      </c>
      <c r="H573">
        <v>360</v>
      </c>
      <c r="I573">
        <v>100150582</v>
      </c>
      <c r="J573" s="5" t="s">
        <v>27</v>
      </c>
      <c r="K573">
        <v>0</v>
      </c>
      <c r="L573" s="5" t="s">
        <v>22</v>
      </c>
      <c r="M573" s="3">
        <v>42568</v>
      </c>
      <c r="N573" s="5" t="s">
        <v>23</v>
      </c>
      <c r="O573">
        <v>360</v>
      </c>
      <c r="P573">
        <v>2016</v>
      </c>
      <c r="Q573">
        <v>7</v>
      </c>
      <c r="R573" s="3">
        <v>42552</v>
      </c>
      <c r="S573" s="3">
        <v>45489</v>
      </c>
    </row>
    <row r="574" spans="1:19" x14ac:dyDescent="0.25">
      <c r="A574">
        <v>1113</v>
      </c>
      <c r="B574">
        <v>214548</v>
      </c>
      <c r="C574" s="5" t="s">
        <v>19</v>
      </c>
      <c r="D574" s="3">
        <v>42565</v>
      </c>
      <c r="E574" s="5" t="s">
        <v>30</v>
      </c>
      <c r="F574">
        <v>360</v>
      </c>
      <c r="G574">
        <v>1</v>
      </c>
      <c r="H574">
        <v>360</v>
      </c>
      <c r="I574">
        <v>100149746</v>
      </c>
      <c r="J574" s="5" t="s">
        <v>27</v>
      </c>
      <c r="K574">
        <v>0</v>
      </c>
      <c r="L574" s="5" t="s">
        <v>22</v>
      </c>
      <c r="M574" s="3">
        <v>42565</v>
      </c>
      <c r="N574" s="5" t="s">
        <v>23</v>
      </c>
      <c r="O574">
        <v>360</v>
      </c>
      <c r="P574">
        <v>2016</v>
      </c>
      <c r="Q574">
        <v>7</v>
      </c>
      <c r="R574" s="3">
        <v>42552</v>
      </c>
      <c r="S574" s="3">
        <v>45489</v>
      </c>
    </row>
    <row r="575" spans="1:19" x14ac:dyDescent="0.25">
      <c r="A575">
        <v>33</v>
      </c>
      <c r="B575">
        <v>214549</v>
      </c>
      <c r="C575" s="5" t="s">
        <v>19</v>
      </c>
      <c r="D575" s="3">
        <v>42565</v>
      </c>
      <c r="E575" s="5" t="s">
        <v>30</v>
      </c>
      <c r="F575">
        <v>360</v>
      </c>
      <c r="G575">
        <v>1</v>
      </c>
      <c r="H575">
        <v>360</v>
      </c>
      <c r="I575">
        <v>100149747</v>
      </c>
      <c r="J575" s="5" t="s">
        <v>27</v>
      </c>
      <c r="K575">
        <v>0</v>
      </c>
      <c r="L575" s="5" t="s">
        <v>22</v>
      </c>
      <c r="M575" s="3">
        <v>42565</v>
      </c>
      <c r="N575" s="5" t="s">
        <v>23</v>
      </c>
      <c r="O575">
        <v>360</v>
      </c>
      <c r="P575">
        <v>2016</v>
      </c>
      <c r="Q575">
        <v>7</v>
      </c>
      <c r="R575" s="3">
        <v>42552</v>
      </c>
      <c r="S575" s="3">
        <v>45489</v>
      </c>
    </row>
    <row r="576" spans="1:19" x14ac:dyDescent="0.25">
      <c r="A576">
        <v>220</v>
      </c>
      <c r="B576">
        <v>215678</v>
      </c>
      <c r="C576" s="5" t="s">
        <v>19</v>
      </c>
      <c r="D576" s="3">
        <v>42569</v>
      </c>
      <c r="E576" s="5" t="s">
        <v>30</v>
      </c>
      <c r="F576">
        <v>360</v>
      </c>
      <c r="G576">
        <v>1</v>
      </c>
      <c r="H576">
        <v>360</v>
      </c>
      <c r="I576">
        <v>100150617</v>
      </c>
      <c r="J576" s="5" t="s">
        <v>27</v>
      </c>
      <c r="K576">
        <v>0</v>
      </c>
      <c r="L576" s="5" t="s">
        <v>22</v>
      </c>
      <c r="M576" s="3">
        <v>42569</v>
      </c>
      <c r="N576" s="5" t="s">
        <v>23</v>
      </c>
      <c r="O576">
        <v>360</v>
      </c>
      <c r="P576">
        <v>2016</v>
      </c>
      <c r="Q576">
        <v>7</v>
      </c>
      <c r="R576" s="3">
        <v>42552</v>
      </c>
      <c r="S576" s="3">
        <v>45489</v>
      </c>
    </row>
    <row r="577" spans="1:19" x14ac:dyDescent="0.25">
      <c r="A577">
        <v>59</v>
      </c>
      <c r="B577">
        <v>214528</v>
      </c>
      <c r="C577" s="5" t="s">
        <v>19</v>
      </c>
      <c r="D577" s="3">
        <v>42565</v>
      </c>
      <c r="E577" s="5" t="s">
        <v>30</v>
      </c>
      <c r="F577">
        <v>360</v>
      </c>
      <c r="G577">
        <v>1</v>
      </c>
      <c r="H577">
        <v>360</v>
      </c>
      <c r="I577">
        <v>100149730</v>
      </c>
      <c r="J577" s="5" t="s">
        <v>27</v>
      </c>
      <c r="K577">
        <v>0</v>
      </c>
      <c r="L577" s="5" t="s">
        <v>22</v>
      </c>
      <c r="M577" s="3">
        <v>42565</v>
      </c>
      <c r="N577" s="5" t="s">
        <v>23</v>
      </c>
      <c r="O577">
        <v>360</v>
      </c>
      <c r="P577">
        <v>2016</v>
      </c>
      <c r="Q577">
        <v>7</v>
      </c>
      <c r="R577" s="3">
        <v>42552</v>
      </c>
      <c r="S577" s="3">
        <v>45489</v>
      </c>
    </row>
    <row r="578" spans="1:19" x14ac:dyDescent="0.25">
      <c r="A578">
        <v>33</v>
      </c>
      <c r="B578">
        <v>214535</v>
      </c>
      <c r="C578" s="5" t="s">
        <v>19</v>
      </c>
      <c r="D578" s="3">
        <v>42565</v>
      </c>
      <c r="E578" s="5" t="s">
        <v>30</v>
      </c>
      <c r="F578">
        <v>360</v>
      </c>
      <c r="G578">
        <v>1</v>
      </c>
      <c r="H578">
        <v>360</v>
      </c>
      <c r="I578">
        <v>100149737</v>
      </c>
      <c r="J578" s="5" t="s">
        <v>27</v>
      </c>
      <c r="K578">
        <v>0</v>
      </c>
      <c r="L578" s="5" t="s">
        <v>22</v>
      </c>
      <c r="M578" s="3">
        <v>42565</v>
      </c>
      <c r="N578" s="5" t="s">
        <v>23</v>
      </c>
      <c r="O578">
        <v>360</v>
      </c>
      <c r="P578">
        <v>2016</v>
      </c>
      <c r="Q578">
        <v>7</v>
      </c>
      <c r="R578" s="3">
        <v>42552</v>
      </c>
      <c r="S578" s="3">
        <v>45489</v>
      </c>
    </row>
    <row r="579" spans="1:19" x14ac:dyDescent="0.25">
      <c r="A579">
        <v>143</v>
      </c>
      <c r="B579">
        <v>214554</v>
      </c>
      <c r="C579" s="5" t="s">
        <v>19</v>
      </c>
      <c r="D579" s="3">
        <v>42565</v>
      </c>
      <c r="E579" s="5" t="s">
        <v>30</v>
      </c>
      <c r="F579">
        <v>360</v>
      </c>
      <c r="G579">
        <v>1</v>
      </c>
      <c r="H579">
        <v>360</v>
      </c>
      <c r="I579">
        <v>100149752</v>
      </c>
      <c r="J579" s="5" t="s">
        <v>27</v>
      </c>
      <c r="K579">
        <v>0</v>
      </c>
      <c r="L579" s="5" t="s">
        <v>22</v>
      </c>
      <c r="M579" s="3">
        <v>42565</v>
      </c>
      <c r="N579" s="5" t="s">
        <v>23</v>
      </c>
      <c r="O579">
        <v>360</v>
      </c>
      <c r="P579">
        <v>2016</v>
      </c>
      <c r="Q579">
        <v>7</v>
      </c>
      <c r="R579" s="3">
        <v>42552</v>
      </c>
      <c r="S579" s="3">
        <v>45489</v>
      </c>
    </row>
    <row r="580" spans="1:19" x14ac:dyDescent="0.25">
      <c r="A580">
        <v>33</v>
      </c>
      <c r="B580">
        <v>214555</v>
      </c>
      <c r="C580" s="5" t="s">
        <v>19</v>
      </c>
      <c r="D580" s="3">
        <v>42565</v>
      </c>
      <c r="E580" s="5" t="s">
        <v>30</v>
      </c>
      <c r="F580">
        <v>360</v>
      </c>
      <c r="G580">
        <v>1</v>
      </c>
      <c r="H580">
        <v>360</v>
      </c>
      <c r="I580">
        <v>100149753</v>
      </c>
      <c r="J580" s="5" t="s">
        <v>27</v>
      </c>
      <c r="K580">
        <v>0</v>
      </c>
      <c r="L580" s="5" t="s">
        <v>22</v>
      </c>
      <c r="M580" s="3">
        <v>42565</v>
      </c>
      <c r="N580" s="5" t="s">
        <v>23</v>
      </c>
      <c r="O580">
        <v>360</v>
      </c>
      <c r="P580">
        <v>2016</v>
      </c>
      <c r="Q580">
        <v>7</v>
      </c>
      <c r="R580" s="3">
        <v>42552</v>
      </c>
      <c r="S580" s="3">
        <v>45489</v>
      </c>
    </row>
    <row r="581" spans="1:19" x14ac:dyDescent="0.25">
      <c r="A581">
        <v>33</v>
      </c>
      <c r="B581">
        <v>214553</v>
      </c>
      <c r="C581" s="5" t="s">
        <v>19</v>
      </c>
      <c r="D581" s="3">
        <v>42565</v>
      </c>
      <c r="E581" s="5" t="s">
        <v>30</v>
      </c>
      <c r="F581">
        <v>360</v>
      </c>
      <c r="G581">
        <v>1</v>
      </c>
      <c r="H581">
        <v>360</v>
      </c>
      <c r="I581">
        <v>100149751</v>
      </c>
      <c r="J581" s="5" t="s">
        <v>27</v>
      </c>
      <c r="K581">
        <v>0</v>
      </c>
      <c r="L581" s="5" t="s">
        <v>22</v>
      </c>
      <c r="M581" s="3">
        <v>42565</v>
      </c>
      <c r="N581" s="5" t="s">
        <v>23</v>
      </c>
      <c r="O581">
        <v>360</v>
      </c>
      <c r="P581">
        <v>2016</v>
      </c>
      <c r="Q581">
        <v>7</v>
      </c>
      <c r="R581" s="3">
        <v>42552</v>
      </c>
      <c r="S581" s="3">
        <v>45489</v>
      </c>
    </row>
    <row r="582" spans="1:19" x14ac:dyDescent="0.25">
      <c r="A582">
        <v>143</v>
      </c>
      <c r="B582">
        <v>214550</v>
      </c>
      <c r="C582" s="5" t="s">
        <v>19</v>
      </c>
      <c r="D582" s="3">
        <v>42565</v>
      </c>
      <c r="E582" s="5" t="s">
        <v>30</v>
      </c>
      <c r="F582">
        <v>360</v>
      </c>
      <c r="G582">
        <v>1</v>
      </c>
      <c r="H582">
        <v>360</v>
      </c>
      <c r="I582">
        <v>100149748</v>
      </c>
      <c r="J582" s="5" t="s">
        <v>27</v>
      </c>
      <c r="K582">
        <v>0</v>
      </c>
      <c r="L582" s="5" t="s">
        <v>22</v>
      </c>
      <c r="M582" s="3">
        <v>42565</v>
      </c>
      <c r="N582" s="5" t="s">
        <v>23</v>
      </c>
      <c r="O582">
        <v>360</v>
      </c>
      <c r="P582">
        <v>2016</v>
      </c>
      <c r="Q582">
        <v>7</v>
      </c>
      <c r="R582" s="3">
        <v>42552</v>
      </c>
      <c r="S582" s="3">
        <v>45489</v>
      </c>
    </row>
    <row r="583" spans="1:19" x14ac:dyDescent="0.25">
      <c r="A583">
        <v>33</v>
      </c>
      <c r="B583">
        <v>214551</v>
      </c>
      <c r="C583" s="5" t="s">
        <v>19</v>
      </c>
      <c r="D583" s="3">
        <v>42565</v>
      </c>
      <c r="E583" s="5" t="s">
        <v>30</v>
      </c>
      <c r="F583">
        <v>360</v>
      </c>
      <c r="G583">
        <v>1</v>
      </c>
      <c r="H583">
        <v>360</v>
      </c>
      <c r="I583">
        <v>100149749</v>
      </c>
      <c r="J583" s="5" t="s">
        <v>27</v>
      </c>
      <c r="K583">
        <v>0</v>
      </c>
      <c r="L583" s="5" t="s">
        <v>22</v>
      </c>
      <c r="M583" s="3">
        <v>42565</v>
      </c>
      <c r="N583" s="5" t="s">
        <v>23</v>
      </c>
      <c r="O583">
        <v>360</v>
      </c>
      <c r="P583">
        <v>2016</v>
      </c>
      <c r="Q583">
        <v>7</v>
      </c>
      <c r="R583" s="3">
        <v>42552</v>
      </c>
      <c r="S583" s="3">
        <v>45489</v>
      </c>
    </row>
    <row r="584" spans="1:19" x14ac:dyDescent="0.25">
      <c r="A584">
        <v>33</v>
      </c>
      <c r="B584">
        <v>214552</v>
      </c>
      <c r="C584" s="5" t="s">
        <v>19</v>
      </c>
      <c r="D584" s="3">
        <v>42565</v>
      </c>
      <c r="E584" s="5" t="s">
        <v>30</v>
      </c>
      <c r="F584">
        <v>360</v>
      </c>
      <c r="G584">
        <v>1</v>
      </c>
      <c r="H584">
        <v>360</v>
      </c>
      <c r="I584">
        <v>100149750</v>
      </c>
      <c r="J584" s="5" t="s">
        <v>27</v>
      </c>
      <c r="K584">
        <v>0</v>
      </c>
      <c r="L584" s="5" t="s">
        <v>22</v>
      </c>
      <c r="M584" s="3">
        <v>42565</v>
      </c>
      <c r="N584" s="5" t="s">
        <v>23</v>
      </c>
      <c r="O584">
        <v>360</v>
      </c>
      <c r="P584">
        <v>2016</v>
      </c>
      <c r="Q584">
        <v>7</v>
      </c>
      <c r="R584" s="3">
        <v>42552</v>
      </c>
      <c r="S584" s="3">
        <v>45489</v>
      </c>
    </row>
    <row r="585" spans="1:19" x14ac:dyDescent="0.25">
      <c r="A585">
        <v>43</v>
      </c>
      <c r="B585">
        <v>211540</v>
      </c>
      <c r="C585" s="5" t="s">
        <v>19</v>
      </c>
      <c r="D585" s="3">
        <v>42552</v>
      </c>
      <c r="E585" s="5" t="s">
        <v>30</v>
      </c>
      <c r="F585">
        <v>360</v>
      </c>
      <c r="G585">
        <v>1</v>
      </c>
      <c r="H585">
        <v>360</v>
      </c>
      <c r="I585">
        <v>100147746</v>
      </c>
      <c r="J585" s="5" t="s">
        <v>27</v>
      </c>
      <c r="K585">
        <v>0</v>
      </c>
      <c r="L585" s="5" t="s">
        <v>22</v>
      </c>
      <c r="M585" s="3">
        <v>42552</v>
      </c>
      <c r="N585" s="5" t="s">
        <v>23</v>
      </c>
      <c r="O585">
        <v>360</v>
      </c>
      <c r="P585">
        <v>2016</v>
      </c>
      <c r="Q585">
        <v>7</v>
      </c>
      <c r="R585" s="3">
        <v>42552</v>
      </c>
      <c r="S585" s="3">
        <v>45489</v>
      </c>
    </row>
    <row r="586" spans="1:19" x14ac:dyDescent="0.25">
      <c r="A586">
        <v>43</v>
      </c>
      <c r="B586">
        <v>211535</v>
      </c>
      <c r="C586" s="5" t="s">
        <v>19</v>
      </c>
      <c r="D586" s="3">
        <v>42552</v>
      </c>
      <c r="E586" s="5" t="s">
        <v>30</v>
      </c>
      <c r="F586">
        <v>360</v>
      </c>
      <c r="G586">
        <v>1</v>
      </c>
      <c r="H586">
        <v>360</v>
      </c>
      <c r="I586">
        <v>100147743</v>
      </c>
      <c r="J586" s="5" t="s">
        <v>27</v>
      </c>
      <c r="K586">
        <v>0</v>
      </c>
      <c r="L586" s="5" t="s">
        <v>22</v>
      </c>
      <c r="M586" s="3">
        <v>42552</v>
      </c>
      <c r="N586" s="5" t="s">
        <v>23</v>
      </c>
      <c r="O586">
        <v>360</v>
      </c>
      <c r="P586">
        <v>2016</v>
      </c>
      <c r="Q586">
        <v>7</v>
      </c>
      <c r="R586" s="3">
        <v>42552</v>
      </c>
      <c r="S586" s="3">
        <v>45489</v>
      </c>
    </row>
    <row r="587" spans="1:19" x14ac:dyDescent="0.25">
      <c r="A587">
        <v>56</v>
      </c>
      <c r="B587">
        <v>213343</v>
      </c>
      <c r="C587" s="5" t="s">
        <v>19</v>
      </c>
      <c r="D587" s="3">
        <v>42562</v>
      </c>
      <c r="E587" s="5" t="s">
        <v>30</v>
      </c>
      <c r="F587">
        <v>360</v>
      </c>
      <c r="G587">
        <v>1</v>
      </c>
      <c r="H587">
        <v>360</v>
      </c>
      <c r="I587">
        <v>100148874</v>
      </c>
      <c r="J587" s="5" t="s">
        <v>27</v>
      </c>
      <c r="K587">
        <v>0</v>
      </c>
      <c r="L587" s="5" t="s">
        <v>22</v>
      </c>
      <c r="M587" s="3">
        <v>42562</v>
      </c>
      <c r="N587" s="5" t="s">
        <v>23</v>
      </c>
      <c r="O587">
        <v>360</v>
      </c>
      <c r="P587">
        <v>2016</v>
      </c>
      <c r="Q587">
        <v>7</v>
      </c>
      <c r="R587" s="3">
        <v>42552</v>
      </c>
      <c r="S587" s="3">
        <v>45489</v>
      </c>
    </row>
    <row r="588" spans="1:19" x14ac:dyDescent="0.25">
      <c r="A588">
        <v>43</v>
      </c>
      <c r="B588">
        <v>211544</v>
      </c>
      <c r="C588" s="5" t="s">
        <v>19</v>
      </c>
      <c r="D588" s="3">
        <v>42552</v>
      </c>
      <c r="E588" s="5" t="s">
        <v>30</v>
      </c>
      <c r="F588">
        <v>360</v>
      </c>
      <c r="G588">
        <v>1</v>
      </c>
      <c r="H588">
        <v>360</v>
      </c>
      <c r="I588">
        <v>100147749</v>
      </c>
      <c r="J588" s="5" t="s">
        <v>27</v>
      </c>
      <c r="K588">
        <v>0</v>
      </c>
      <c r="L588" s="5" t="s">
        <v>22</v>
      </c>
      <c r="M588" s="3">
        <v>42552</v>
      </c>
      <c r="N588" s="5" t="s">
        <v>23</v>
      </c>
      <c r="O588">
        <v>360</v>
      </c>
      <c r="P588">
        <v>2016</v>
      </c>
      <c r="Q588">
        <v>7</v>
      </c>
      <c r="R588" s="3">
        <v>42552</v>
      </c>
      <c r="S588" s="3">
        <v>45489</v>
      </c>
    </row>
    <row r="589" spans="1:19" x14ac:dyDescent="0.25">
      <c r="A589">
        <v>43</v>
      </c>
      <c r="B589">
        <v>211543</v>
      </c>
      <c r="C589" s="5" t="s">
        <v>19</v>
      </c>
      <c r="D589" s="3">
        <v>42552</v>
      </c>
      <c r="E589" s="5" t="s">
        <v>30</v>
      </c>
      <c r="F589">
        <v>360</v>
      </c>
      <c r="G589">
        <v>1</v>
      </c>
      <c r="H589">
        <v>360</v>
      </c>
      <c r="I589">
        <v>100147748</v>
      </c>
      <c r="J589" s="5" t="s">
        <v>27</v>
      </c>
      <c r="K589">
        <v>0</v>
      </c>
      <c r="L589" s="5" t="s">
        <v>22</v>
      </c>
      <c r="M589" s="3">
        <v>42552</v>
      </c>
      <c r="N589" s="5" t="s">
        <v>23</v>
      </c>
      <c r="O589">
        <v>360</v>
      </c>
      <c r="P589">
        <v>2016</v>
      </c>
      <c r="Q589">
        <v>7</v>
      </c>
      <c r="R589" s="3">
        <v>42552</v>
      </c>
      <c r="S589" s="3">
        <v>45489</v>
      </c>
    </row>
    <row r="590" spans="1:19" x14ac:dyDescent="0.25">
      <c r="A590">
        <v>43</v>
      </c>
      <c r="B590">
        <v>211534</v>
      </c>
      <c r="C590" s="5" t="s">
        <v>19</v>
      </c>
      <c r="D590" s="3">
        <v>42552</v>
      </c>
      <c r="E590" s="5" t="s">
        <v>30</v>
      </c>
      <c r="F590">
        <v>360</v>
      </c>
      <c r="G590">
        <v>1</v>
      </c>
      <c r="H590">
        <v>360</v>
      </c>
      <c r="I590">
        <v>100147742</v>
      </c>
      <c r="J590" s="5" t="s">
        <v>27</v>
      </c>
      <c r="K590">
        <v>0</v>
      </c>
      <c r="L590" s="5" t="s">
        <v>22</v>
      </c>
      <c r="M590" s="3">
        <v>42552</v>
      </c>
      <c r="N590" s="5" t="s">
        <v>23</v>
      </c>
      <c r="O590">
        <v>360</v>
      </c>
      <c r="P590">
        <v>2016</v>
      </c>
      <c r="Q590">
        <v>7</v>
      </c>
      <c r="R590" s="3">
        <v>42552</v>
      </c>
      <c r="S590" s="3">
        <v>45489</v>
      </c>
    </row>
    <row r="591" spans="1:19" x14ac:dyDescent="0.25">
      <c r="A591">
        <v>20</v>
      </c>
      <c r="B591">
        <v>213408</v>
      </c>
      <c r="C591" s="5" t="s">
        <v>19</v>
      </c>
      <c r="D591" s="3">
        <v>42562</v>
      </c>
      <c r="E591" s="5" t="s">
        <v>30</v>
      </c>
      <c r="F591">
        <v>360</v>
      </c>
      <c r="G591">
        <v>1</v>
      </c>
      <c r="H591">
        <v>360</v>
      </c>
      <c r="I591">
        <v>100148919</v>
      </c>
      <c r="J591" s="5" t="s">
        <v>27</v>
      </c>
      <c r="K591">
        <v>0</v>
      </c>
      <c r="L591" s="5" t="s">
        <v>22</v>
      </c>
      <c r="M591" s="3">
        <v>42562</v>
      </c>
      <c r="N591" s="5" t="s">
        <v>23</v>
      </c>
      <c r="O591">
        <v>360</v>
      </c>
      <c r="P591">
        <v>2016</v>
      </c>
      <c r="Q591">
        <v>7</v>
      </c>
      <c r="R591" s="3">
        <v>42552</v>
      </c>
      <c r="S591" s="3">
        <v>45489</v>
      </c>
    </row>
    <row r="592" spans="1:19" x14ac:dyDescent="0.25">
      <c r="A592">
        <v>43</v>
      </c>
      <c r="B592">
        <v>211532</v>
      </c>
      <c r="C592" s="5" t="s">
        <v>19</v>
      </c>
      <c r="D592" s="3">
        <v>42552</v>
      </c>
      <c r="E592" s="5" t="s">
        <v>30</v>
      </c>
      <c r="F592">
        <v>360</v>
      </c>
      <c r="G592">
        <v>1</v>
      </c>
      <c r="H592">
        <v>360</v>
      </c>
      <c r="I592">
        <v>100147740</v>
      </c>
      <c r="J592" s="5" t="s">
        <v>27</v>
      </c>
      <c r="K592">
        <v>0</v>
      </c>
      <c r="L592" s="5" t="s">
        <v>22</v>
      </c>
      <c r="M592" s="3">
        <v>42552</v>
      </c>
      <c r="N592" s="5" t="s">
        <v>23</v>
      </c>
      <c r="O592">
        <v>360</v>
      </c>
      <c r="P592">
        <v>2016</v>
      </c>
      <c r="Q592">
        <v>7</v>
      </c>
      <c r="R592" s="3">
        <v>42552</v>
      </c>
      <c r="S592" s="3">
        <v>45489</v>
      </c>
    </row>
    <row r="593" spans="1:19" x14ac:dyDescent="0.25">
      <c r="A593">
        <v>1397</v>
      </c>
      <c r="B593">
        <v>216499</v>
      </c>
      <c r="C593" s="5" t="s">
        <v>19</v>
      </c>
      <c r="D593" s="3">
        <v>42571</v>
      </c>
      <c r="E593" s="5" t="s">
        <v>30</v>
      </c>
      <c r="F593">
        <v>360</v>
      </c>
      <c r="G593">
        <v>1</v>
      </c>
      <c r="H593">
        <v>360</v>
      </c>
      <c r="I593">
        <v>100151242</v>
      </c>
      <c r="J593" s="5" t="s">
        <v>27</v>
      </c>
      <c r="K593">
        <v>0</v>
      </c>
      <c r="L593" s="5" t="s">
        <v>22</v>
      </c>
      <c r="M593" s="3">
        <v>42571</v>
      </c>
      <c r="N593" s="5" t="s">
        <v>23</v>
      </c>
      <c r="O593">
        <v>360</v>
      </c>
      <c r="P593">
        <v>2016</v>
      </c>
      <c r="Q593">
        <v>7</v>
      </c>
      <c r="R593" s="3">
        <v>42552</v>
      </c>
      <c r="S593" s="3">
        <v>45489</v>
      </c>
    </row>
    <row r="594" spans="1:19" x14ac:dyDescent="0.25">
      <c r="A594">
        <v>43</v>
      </c>
      <c r="B594">
        <v>211533</v>
      </c>
      <c r="C594" s="5" t="s">
        <v>19</v>
      </c>
      <c r="D594" s="3">
        <v>42552</v>
      </c>
      <c r="E594" s="5" t="s">
        <v>30</v>
      </c>
      <c r="F594">
        <v>360</v>
      </c>
      <c r="G594">
        <v>1</v>
      </c>
      <c r="H594">
        <v>360</v>
      </c>
      <c r="I594">
        <v>100147741</v>
      </c>
      <c r="J594" s="5" t="s">
        <v>27</v>
      </c>
      <c r="K594">
        <v>0</v>
      </c>
      <c r="L594" s="5" t="s">
        <v>22</v>
      </c>
      <c r="M594" s="3">
        <v>42552</v>
      </c>
      <c r="N594" s="5" t="s">
        <v>23</v>
      </c>
      <c r="O594">
        <v>360</v>
      </c>
      <c r="P594">
        <v>2016</v>
      </c>
      <c r="Q594">
        <v>7</v>
      </c>
      <c r="R594" s="3">
        <v>42552</v>
      </c>
      <c r="S594" s="3">
        <v>45489</v>
      </c>
    </row>
    <row r="595" spans="1:19" x14ac:dyDescent="0.25">
      <c r="A595">
        <v>806</v>
      </c>
      <c r="B595">
        <v>213400</v>
      </c>
      <c r="C595" s="5" t="s">
        <v>19</v>
      </c>
      <c r="D595" s="3">
        <v>42562</v>
      </c>
      <c r="E595" s="5" t="s">
        <v>30</v>
      </c>
      <c r="F595">
        <v>360</v>
      </c>
      <c r="G595">
        <v>1</v>
      </c>
      <c r="H595">
        <v>360</v>
      </c>
      <c r="I595">
        <v>100148912</v>
      </c>
      <c r="J595" s="5" t="s">
        <v>27</v>
      </c>
      <c r="K595">
        <v>0</v>
      </c>
      <c r="L595" s="5" t="s">
        <v>22</v>
      </c>
      <c r="M595" s="3">
        <v>42562</v>
      </c>
      <c r="N595" s="5" t="s">
        <v>23</v>
      </c>
      <c r="O595">
        <v>360</v>
      </c>
      <c r="P595">
        <v>2016</v>
      </c>
      <c r="Q595">
        <v>7</v>
      </c>
      <c r="R595" s="3">
        <v>42552</v>
      </c>
      <c r="S595" s="3">
        <v>45489</v>
      </c>
    </row>
    <row r="596" spans="1:19" x14ac:dyDescent="0.25">
      <c r="A596">
        <v>43</v>
      </c>
      <c r="B596">
        <v>211598</v>
      </c>
      <c r="C596" s="5" t="s">
        <v>19</v>
      </c>
      <c r="D596" s="3">
        <v>42552</v>
      </c>
      <c r="E596" s="5" t="s">
        <v>30</v>
      </c>
      <c r="F596">
        <v>360</v>
      </c>
      <c r="G596">
        <v>1</v>
      </c>
      <c r="H596">
        <v>360</v>
      </c>
      <c r="I596">
        <v>100147791</v>
      </c>
      <c r="J596" s="5" t="s">
        <v>27</v>
      </c>
      <c r="K596">
        <v>0</v>
      </c>
      <c r="L596" s="5" t="s">
        <v>22</v>
      </c>
      <c r="M596" s="3">
        <v>42552</v>
      </c>
      <c r="N596" s="5" t="s">
        <v>23</v>
      </c>
      <c r="O596">
        <v>360</v>
      </c>
      <c r="P596">
        <v>2016</v>
      </c>
      <c r="Q596">
        <v>7</v>
      </c>
      <c r="R596" s="3">
        <v>42552</v>
      </c>
      <c r="S596" s="3">
        <v>45489</v>
      </c>
    </row>
    <row r="597" spans="1:19" x14ac:dyDescent="0.25">
      <c r="A597">
        <v>43</v>
      </c>
      <c r="B597">
        <v>211555</v>
      </c>
      <c r="C597" s="5" t="s">
        <v>19</v>
      </c>
      <c r="D597" s="3">
        <v>42552</v>
      </c>
      <c r="E597" s="5" t="s">
        <v>30</v>
      </c>
      <c r="F597">
        <v>360</v>
      </c>
      <c r="G597">
        <v>1</v>
      </c>
      <c r="H597">
        <v>360</v>
      </c>
      <c r="I597">
        <v>100147759</v>
      </c>
      <c r="J597" s="5" t="s">
        <v>27</v>
      </c>
      <c r="K597">
        <v>0</v>
      </c>
      <c r="L597" s="5" t="s">
        <v>22</v>
      </c>
      <c r="M597" s="3">
        <v>42552</v>
      </c>
      <c r="N597" s="5" t="s">
        <v>23</v>
      </c>
      <c r="O597">
        <v>360</v>
      </c>
      <c r="P597">
        <v>2016</v>
      </c>
      <c r="Q597">
        <v>7</v>
      </c>
      <c r="R597" s="3">
        <v>42552</v>
      </c>
      <c r="S597" s="3">
        <v>45489</v>
      </c>
    </row>
    <row r="598" spans="1:19" x14ac:dyDescent="0.25">
      <c r="A598">
        <v>143</v>
      </c>
      <c r="B598">
        <v>211622</v>
      </c>
      <c r="C598" s="5" t="s">
        <v>19</v>
      </c>
      <c r="D598" s="3">
        <v>42552</v>
      </c>
      <c r="E598" s="5" t="s">
        <v>30</v>
      </c>
      <c r="F598">
        <v>360</v>
      </c>
      <c r="G598">
        <v>1</v>
      </c>
      <c r="H598">
        <v>360</v>
      </c>
      <c r="I598">
        <v>100147810</v>
      </c>
      <c r="J598" s="5" t="s">
        <v>27</v>
      </c>
      <c r="K598">
        <v>0</v>
      </c>
      <c r="L598" s="5" t="s">
        <v>22</v>
      </c>
      <c r="M598" s="3">
        <v>42552</v>
      </c>
      <c r="N598" s="5" t="s">
        <v>23</v>
      </c>
      <c r="O598">
        <v>360</v>
      </c>
      <c r="P598">
        <v>2016</v>
      </c>
      <c r="Q598">
        <v>7</v>
      </c>
      <c r="R598" s="3">
        <v>42552</v>
      </c>
      <c r="S598" s="3">
        <v>45489</v>
      </c>
    </row>
    <row r="599" spans="1:19" x14ac:dyDescent="0.25">
      <c r="A599">
        <v>806</v>
      </c>
      <c r="B599">
        <v>216717</v>
      </c>
      <c r="C599" s="5" t="s">
        <v>19</v>
      </c>
      <c r="D599" s="3">
        <v>42571</v>
      </c>
      <c r="E599" s="5" t="s">
        <v>30</v>
      </c>
      <c r="F599">
        <v>360</v>
      </c>
      <c r="G599">
        <v>1</v>
      </c>
      <c r="H599">
        <v>360</v>
      </c>
      <c r="I599">
        <v>100151421</v>
      </c>
      <c r="J599" s="5" t="s">
        <v>27</v>
      </c>
      <c r="K599">
        <v>0</v>
      </c>
      <c r="L599" s="5" t="s">
        <v>22</v>
      </c>
      <c r="M599" s="3">
        <v>42571</v>
      </c>
      <c r="N599" s="5" t="s">
        <v>23</v>
      </c>
      <c r="O599">
        <v>360</v>
      </c>
      <c r="P599">
        <v>2016</v>
      </c>
      <c r="Q599">
        <v>7</v>
      </c>
      <c r="R599" s="3">
        <v>42552</v>
      </c>
      <c r="S599" s="3">
        <v>45489</v>
      </c>
    </row>
    <row r="600" spans="1:19" x14ac:dyDescent="0.25">
      <c r="A600">
        <v>143</v>
      </c>
      <c r="B600">
        <v>211623</v>
      </c>
      <c r="C600" s="5" t="s">
        <v>19</v>
      </c>
      <c r="D600" s="3">
        <v>42552</v>
      </c>
      <c r="E600" s="5" t="s">
        <v>30</v>
      </c>
      <c r="F600">
        <v>360</v>
      </c>
      <c r="G600">
        <v>1</v>
      </c>
      <c r="H600">
        <v>360</v>
      </c>
      <c r="I600">
        <v>100147811</v>
      </c>
      <c r="J600" s="5" t="s">
        <v>27</v>
      </c>
      <c r="K600">
        <v>0</v>
      </c>
      <c r="L600" s="5" t="s">
        <v>22</v>
      </c>
      <c r="M600" s="3">
        <v>42552</v>
      </c>
      <c r="N600" s="5" t="s">
        <v>23</v>
      </c>
      <c r="O600">
        <v>360</v>
      </c>
      <c r="P600">
        <v>2016</v>
      </c>
      <c r="Q600">
        <v>7</v>
      </c>
      <c r="R600" s="3">
        <v>42552</v>
      </c>
      <c r="S600" s="3">
        <v>45489</v>
      </c>
    </row>
    <row r="601" spans="1:19" x14ac:dyDescent="0.25">
      <c r="A601">
        <v>43</v>
      </c>
      <c r="B601">
        <v>211554</v>
      </c>
      <c r="C601" s="5" t="s">
        <v>19</v>
      </c>
      <c r="D601" s="3">
        <v>42552</v>
      </c>
      <c r="E601" s="5" t="s">
        <v>30</v>
      </c>
      <c r="F601">
        <v>360</v>
      </c>
      <c r="G601">
        <v>1</v>
      </c>
      <c r="H601">
        <v>360</v>
      </c>
      <c r="I601">
        <v>100147758</v>
      </c>
      <c r="J601" s="5" t="s">
        <v>27</v>
      </c>
      <c r="K601">
        <v>0</v>
      </c>
      <c r="L601" s="5" t="s">
        <v>22</v>
      </c>
      <c r="M601" s="3">
        <v>42552</v>
      </c>
      <c r="N601" s="5" t="s">
        <v>23</v>
      </c>
      <c r="O601">
        <v>360</v>
      </c>
      <c r="P601">
        <v>2016</v>
      </c>
      <c r="Q601">
        <v>7</v>
      </c>
      <c r="R601" s="3">
        <v>42552</v>
      </c>
      <c r="S601" s="3">
        <v>45489</v>
      </c>
    </row>
    <row r="602" spans="1:19" x14ac:dyDescent="0.25">
      <c r="A602">
        <v>43</v>
      </c>
      <c r="B602">
        <v>211546</v>
      </c>
      <c r="C602" s="5" t="s">
        <v>19</v>
      </c>
      <c r="D602" s="3">
        <v>42552</v>
      </c>
      <c r="E602" s="5" t="s">
        <v>30</v>
      </c>
      <c r="F602">
        <v>360</v>
      </c>
      <c r="G602">
        <v>1</v>
      </c>
      <c r="H602">
        <v>360</v>
      </c>
      <c r="I602">
        <v>100147751</v>
      </c>
      <c r="J602" s="5" t="s">
        <v>27</v>
      </c>
      <c r="K602">
        <v>0</v>
      </c>
      <c r="L602" s="5" t="s">
        <v>22</v>
      </c>
      <c r="M602" s="3">
        <v>42552</v>
      </c>
      <c r="N602" s="5" t="s">
        <v>23</v>
      </c>
      <c r="O602">
        <v>360</v>
      </c>
      <c r="P602">
        <v>2016</v>
      </c>
      <c r="Q602">
        <v>7</v>
      </c>
      <c r="R602" s="3">
        <v>42552</v>
      </c>
      <c r="S602" s="3">
        <v>45489</v>
      </c>
    </row>
    <row r="603" spans="1:19" x14ac:dyDescent="0.25">
      <c r="A603">
        <v>59</v>
      </c>
      <c r="B603">
        <v>211545</v>
      </c>
      <c r="C603" s="5" t="s">
        <v>19</v>
      </c>
      <c r="D603" s="3">
        <v>42552</v>
      </c>
      <c r="E603" s="5" t="s">
        <v>30</v>
      </c>
      <c r="F603">
        <v>360</v>
      </c>
      <c r="G603">
        <v>1</v>
      </c>
      <c r="H603">
        <v>360</v>
      </c>
      <c r="I603">
        <v>100147750</v>
      </c>
      <c r="J603" s="5" t="s">
        <v>27</v>
      </c>
      <c r="K603">
        <v>0</v>
      </c>
      <c r="L603" s="5" t="s">
        <v>22</v>
      </c>
      <c r="M603" s="3">
        <v>42552</v>
      </c>
      <c r="N603" s="5" t="s">
        <v>23</v>
      </c>
      <c r="O603">
        <v>360</v>
      </c>
      <c r="P603">
        <v>2016</v>
      </c>
      <c r="Q603">
        <v>7</v>
      </c>
      <c r="R603" s="3">
        <v>42552</v>
      </c>
      <c r="S603" s="3">
        <v>45489</v>
      </c>
    </row>
    <row r="604" spans="1:19" x14ac:dyDescent="0.25">
      <c r="A604">
        <v>43</v>
      </c>
      <c r="B604">
        <v>211547</v>
      </c>
      <c r="C604" s="5" t="s">
        <v>19</v>
      </c>
      <c r="D604" s="3">
        <v>42552</v>
      </c>
      <c r="E604" s="5" t="s">
        <v>30</v>
      </c>
      <c r="F604">
        <v>360</v>
      </c>
      <c r="G604">
        <v>1</v>
      </c>
      <c r="H604">
        <v>360</v>
      </c>
      <c r="I604">
        <v>100147752</v>
      </c>
      <c r="J604" s="5" t="s">
        <v>27</v>
      </c>
      <c r="K604">
        <v>0</v>
      </c>
      <c r="L604" s="5" t="s">
        <v>22</v>
      </c>
      <c r="M604" s="3">
        <v>42552</v>
      </c>
      <c r="N604" s="5" t="s">
        <v>23</v>
      </c>
      <c r="O604">
        <v>360</v>
      </c>
      <c r="P604">
        <v>2016</v>
      </c>
      <c r="Q604">
        <v>7</v>
      </c>
      <c r="R604" s="3">
        <v>42552</v>
      </c>
      <c r="S604" s="3">
        <v>45489</v>
      </c>
    </row>
    <row r="605" spans="1:19" x14ac:dyDescent="0.25">
      <c r="A605">
        <v>43</v>
      </c>
      <c r="B605">
        <v>211553</v>
      </c>
      <c r="C605" s="5" t="s">
        <v>19</v>
      </c>
      <c r="D605" s="3">
        <v>42552</v>
      </c>
      <c r="E605" s="5" t="s">
        <v>30</v>
      </c>
      <c r="F605">
        <v>360</v>
      </c>
      <c r="G605">
        <v>1</v>
      </c>
      <c r="H605">
        <v>360</v>
      </c>
      <c r="I605">
        <v>100147757</v>
      </c>
      <c r="J605" s="5" t="s">
        <v>27</v>
      </c>
      <c r="K605">
        <v>0</v>
      </c>
      <c r="L605" s="5" t="s">
        <v>22</v>
      </c>
      <c r="M605" s="3">
        <v>42552</v>
      </c>
      <c r="N605" s="5" t="s">
        <v>23</v>
      </c>
      <c r="O605">
        <v>360</v>
      </c>
      <c r="P605">
        <v>2016</v>
      </c>
      <c r="Q605">
        <v>7</v>
      </c>
      <c r="R605" s="3">
        <v>42552</v>
      </c>
      <c r="S605" s="3">
        <v>45489</v>
      </c>
    </row>
    <row r="606" spans="1:19" x14ac:dyDescent="0.25">
      <c r="A606">
        <v>43</v>
      </c>
      <c r="B606">
        <v>211550</v>
      </c>
      <c r="C606" s="5" t="s">
        <v>19</v>
      </c>
      <c r="D606" s="3">
        <v>42552</v>
      </c>
      <c r="E606" s="5" t="s">
        <v>30</v>
      </c>
      <c r="F606">
        <v>360</v>
      </c>
      <c r="G606">
        <v>1</v>
      </c>
      <c r="H606">
        <v>360</v>
      </c>
      <c r="I606">
        <v>100147755</v>
      </c>
      <c r="J606" s="5" t="s">
        <v>27</v>
      </c>
      <c r="K606">
        <v>0</v>
      </c>
      <c r="L606" s="5" t="s">
        <v>22</v>
      </c>
      <c r="M606" s="3">
        <v>42552</v>
      </c>
      <c r="N606" s="5" t="s">
        <v>23</v>
      </c>
      <c r="O606">
        <v>360</v>
      </c>
      <c r="P606">
        <v>2016</v>
      </c>
      <c r="Q606">
        <v>7</v>
      </c>
      <c r="R606" s="3">
        <v>42552</v>
      </c>
      <c r="S606" s="3">
        <v>45489</v>
      </c>
    </row>
    <row r="607" spans="1:19" x14ac:dyDescent="0.25">
      <c r="A607">
        <v>59</v>
      </c>
      <c r="B607">
        <v>211499</v>
      </c>
      <c r="C607" s="5" t="s">
        <v>19</v>
      </c>
      <c r="D607" s="3">
        <v>42552</v>
      </c>
      <c r="E607" s="5" t="s">
        <v>30</v>
      </c>
      <c r="F607">
        <v>360</v>
      </c>
      <c r="G607">
        <v>1</v>
      </c>
      <c r="H607">
        <v>360</v>
      </c>
      <c r="I607">
        <v>100147710</v>
      </c>
      <c r="J607" s="5" t="s">
        <v>27</v>
      </c>
      <c r="K607">
        <v>0</v>
      </c>
      <c r="L607" s="5" t="s">
        <v>22</v>
      </c>
      <c r="M607" s="3">
        <v>42552</v>
      </c>
      <c r="N607" s="5" t="s">
        <v>23</v>
      </c>
      <c r="O607">
        <v>360</v>
      </c>
      <c r="P607">
        <v>2016</v>
      </c>
      <c r="Q607">
        <v>7</v>
      </c>
      <c r="R607" s="3">
        <v>42552</v>
      </c>
      <c r="S607" s="3">
        <v>45489</v>
      </c>
    </row>
    <row r="608" spans="1:19" x14ac:dyDescent="0.25">
      <c r="A608">
        <v>59</v>
      </c>
      <c r="B608">
        <v>211498</v>
      </c>
      <c r="C608" s="5" t="s">
        <v>19</v>
      </c>
      <c r="D608" s="3">
        <v>42552</v>
      </c>
      <c r="E608" s="5" t="s">
        <v>30</v>
      </c>
      <c r="F608">
        <v>360</v>
      </c>
      <c r="G608">
        <v>1</v>
      </c>
      <c r="H608">
        <v>360</v>
      </c>
      <c r="I608">
        <v>100147709</v>
      </c>
      <c r="J608" s="5" t="s">
        <v>27</v>
      </c>
      <c r="K608">
        <v>0</v>
      </c>
      <c r="L608" s="5" t="s">
        <v>22</v>
      </c>
      <c r="M608" s="3">
        <v>42552</v>
      </c>
      <c r="N608" s="5" t="s">
        <v>23</v>
      </c>
      <c r="O608">
        <v>360</v>
      </c>
      <c r="P608">
        <v>2016</v>
      </c>
      <c r="Q608">
        <v>7</v>
      </c>
      <c r="R608" s="3">
        <v>42552</v>
      </c>
      <c r="S608" s="3">
        <v>45489</v>
      </c>
    </row>
    <row r="609" spans="1:19" x14ac:dyDescent="0.25">
      <c r="A609">
        <v>43</v>
      </c>
      <c r="B609">
        <v>211500</v>
      </c>
      <c r="C609" s="5" t="s">
        <v>19</v>
      </c>
      <c r="D609" s="3">
        <v>42552</v>
      </c>
      <c r="E609" s="5" t="s">
        <v>30</v>
      </c>
      <c r="F609">
        <v>360</v>
      </c>
      <c r="G609">
        <v>1</v>
      </c>
      <c r="H609">
        <v>360</v>
      </c>
      <c r="I609">
        <v>100147711</v>
      </c>
      <c r="J609" s="5" t="s">
        <v>27</v>
      </c>
      <c r="K609">
        <v>0</v>
      </c>
      <c r="L609" s="5" t="s">
        <v>22</v>
      </c>
      <c r="M609" s="3">
        <v>42552</v>
      </c>
      <c r="N609" s="5" t="s">
        <v>23</v>
      </c>
      <c r="O609">
        <v>360</v>
      </c>
      <c r="P609">
        <v>2016</v>
      </c>
      <c r="Q609">
        <v>7</v>
      </c>
      <c r="R609" s="3">
        <v>42552</v>
      </c>
      <c r="S609" s="3">
        <v>45489</v>
      </c>
    </row>
    <row r="610" spans="1:19" x14ac:dyDescent="0.25">
      <c r="A610">
        <v>806</v>
      </c>
      <c r="B610">
        <v>213484</v>
      </c>
      <c r="C610" s="5" t="s">
        <v>19</v>
      </c>
      <c r="D610" s="3">
        <v>42562</v>
      </c>
      <c r="E610" s="5" t="s">
        <v>30</v>
      </c>
      <c r="F610">
        <v>360</v>
      </c>
      <c r="G610">
        <v>1</v>
      </c>
      <c r="H610">
        <v>360</v>
      </c>
      <c r="I610">
        <v>100148964</v>
      </c>
      <c r="J610" s="5" t="s">
        <v>27</v>
      </c>
      <c r="K610">
        <v>0</v>
      </c>
      <c r="L610" s="5" t="s">
        <v>22</v>
      </c>
      <c r="M610" s="3">
        <v>42562</v>
      </c>
      <c r="N610" s="5" t="s">
        <v>23</v>
      </c>
      <c r="O610">
        <v>360</v>
      </c>
      <c r="P610">
        <v>2016</v>
      </c>
      <c r="Q610">
        <v>7</v>
      </c>
      <c r="R610" s="3">
        <v>42552</v>
      </c>
      <c r="S610" s="3">
        <v>45489</v>
      </c>
    </row>
    <row r="611" spans="1:19" x14ac:dyDescent="0.25">
      <c r="A611">
        <v>43</v>
      </c>
      <c r="B611">
        <v>211504</v>
      </c>
      <c r="C611" s="5" t="s">
        <v>19</v>
      </c>
      <c r="D611" s="3">
        <v>42552</v>
      </c>
      <c r="E611" s="5" t="s">
        <v>30</v>
      </c>
      <c r="F611">
        <v>360</v>
      </c>
      <c r="G611">
        <v>1</v>
      </c>
      <c r="H611">
        <v>360</v>
      </c>
      <c r="I611">
        <v>100147715</v>
      </c>
      <c r="J611" s="5" t="s">
        <v>27</v>
      </c>
      <c r="K611">
        <v>0</v>
      </c>
      <c r="L611" s="5" t="s">
        <v>22</v>
      </c>
      <c r="M611" s="3">
        <v>42552</v>
      </c>
      <c r="N611" s="5" t="s">
        <v>23</v>
      </c>
      <c r="O611">
        <v>360</v>
      </c>
      <c r="P611">
        <v>2016</v>
      </c>
      <c r="Q611">
        <v>7</v>
      </c>
      <c r="R611" s="3">
        <v>42552</v>
      </c>
      <c r="S611" s="3">
        <v>45489</v>
      </c>
    </row>
    <row r="612" spans="1:19" x14ac:dyDescent="0.25">
      <c r="A612">
        <v>43</v>
      </c>
      <c r="B612">
        <v>211493</v>
      </c>
      <c r="C612" s="5" t="s">
        <v>19</v>
      </c>
      <c r="D612" s="3">
        <v>42552</v>
      </c>
      <c r="E612" s="5" t="s">
        <v>30</v>
      </c>
      <c r="F612">
        <v>360</v>
      </c>
      <c r="G612">
        <v>1</v>
      </c>
      <c r="H612">
        <v>360</v>
      </c>
      <c r="I612">
        <v>100147704</v>
      </c>
      <c r="J612" s="5" t="s">
        <v>27</v>
      </c>
      <c r="K612">
        <v>0</v>
      </c>
      <c r="L612" s="5" t="s">
        <v>22</v>
      </c>
      <c r="M612" s="3">
        <v>42552</v>
      </c>
      <c r="N612" s="5" t="s">
        <v>23</v>
      </c>
      <c r="O612">
        <v>360</v>
      </c>
      <c r="P612">
        <v>2016</v>
      </c>
      <c r="Q612">
        <v>7</v>
      </c>
      <c r="R612" s="3">
        <v>42552</v>
      </c>
      <c r="S612" s="3">
        <v>45489</v>
      </c>
    </row>
    <row r="613" spans="1:19" x14ac:dyDescent="0.25">
      <c r="A613">
        <v>43</v>
      </c>
      <c r="B613">
        <v>211467</v>
      </c>
      <c r="C613" s="5" t="s">
        <v>19</v>
      </c>
      <c r="D613" s="3">
        <v>42552</v>
      </c>
      <c r="E613" s="5" t="s">
        <v>30</v>
      </c>
      <c r="F613">
        <v>360</v>
      </c>
      <c r="G613">
        <v>1</v>
      </c>
      <c r="H613">
        <v>360</v>
      </c>
      <c r="I613">
        <v>100147682</v>
      </c>
      <c r="J613" s="5" t="s">
        <v>27</v>
      </c>
      <c r="K613">
        <v>0</v>
      </c>
      <c r="L613" s="5" t="s">
        <v>22</v>
      </c>
      <c r="M613" s="3">
        <v>42552</v>
      </c>
      <c r="N613" s="5" t="s">
        <v>23</v>
      </c>
      <c r="O613">
        <v>360</v>
      </c>
      <c r="P613">
        <v>2016</v>
      </c>
      <c r="Q613">
        <v>7</v>
      </c>
      <c r="R613" s="3">
        <v>42552</v>
      </c>
      <c r="S613" s="3">
        <v>45489</v>
      </c>
    </row>
    <row r="614" spans="1:19" x14ac:dyDescent="0.25">
      <c r="A614">
        <v>829</v>
      </c>
      <c r="B614">
        <v>213493</v>
      </c>
      <c r="C614" s="5" t="s">
        <v>19</v>
      </c>
      <c r="D614" s="3">
        <v>42562</v>
      </c>
      <c r="E614" s="5" t="s">
        <v>30</v>
      </c>
      <c r="F614">
        <v>360</v>
      </c>
      <c r="G614">
        <v>1</v>
      </c>
      <c r="H614">
        <v>360</v>
      </c>
      <c r="I614">
        <v>100148970</v>
      </c>
      <c r="J614" s="5" t="s">
        <v>27</v>
      </c>
      <c r="K614">
        <v>0</v>
      </c>
      <c r="L614" s="5" t="s">
        <v>22</v>
      </c>
      <c r="M614" s="3">
        <v>42562</v>
      </c>
      <c r="N614" s="5" t="s">
        <v>23</v>
      </c>
      <c r="O614">
        <v>360</v>
      </c>
      <c r="P614">
        <v>2016</v>
      </c>
      <c r="Q614">
        <v>7</v>
      </c>
      <c r="R614" s="3">
        <v>42552</v>
      </c>
      <c r="S614" s="3">
        <v>45489</v>
      </c>
    </row>
    <row r="615" spans="1:19" x14ac:dyDescent="0.25">
      <c r="A615">
        <v>43</v>
      </c>
      <c r="B615">
        <v>211471</v>
      </c>
      <c r="C615" s="5" t="s">
        <v>19</v>
      </c>
      <c r="D615" s="3">
        <v>42552</v>
      </c>
      <c r="E615" s="5" t="s">
        <v>30</v>
      </c>
      <c r="F615">
        <v>360</v>
      </c>
      <c r="G615">
        <v>1</v>
      </c>
      <c r="H615">
        <v>360</v>
      </c>
      <c r="I615">
        <v>100147685</v>
      </c>
      <c r="J615" s="5" t="s">
        <v>27</v>
      </c>
      <c r="K615">
        <v>0</v>
      </c>
      <c r="L615" s="5" t="s">
        <v>22</v>
      </c>
      <c r="M615" s="3">
        <v>42552</v>
      </c>
      <c r="N615" s="5" t="s">
        <v>23</v>
      </c>
      <c r="O615">
        <v>360</v>
      </c>
      <c r="P615">
        <v>2016</v>
      </c>
      <c r="Q615">
        <v>7</v>
      </c>
      <c r="R615" s="3">
        <v>42552</v>
      </c>
      <c r="S615" s="3">
        <v>45489</v>
      </c>
    </row>
    <row r="616" spans="1:19" x14ac:dyDescent="0.25">
      <c r="A616">
        <v>43</v>
      </c>
      <c r="B616">
        <v>211490</v>
      </c>
      <c r="C616" s="5" t="s">
        <v>19</v>
      </c>
      <c r="D616" s="3">
        <v>42552</v>
      </c>
      <c r="E616" s="5" t="s">
        <v>30</v>
      </c>
      <c r="F616">
        <v>360</v>
      </c>
      <c r="G616">
        <v>1</v>
      </c>
      <c r="H616">
        <v>360</v>
      </c>
      <c r="I616">
        <v>100147701</v>
      </c>
      <c r="J616" s="5" t="s">
        <v>27</v>
      </c>
      <c r="K616">
        <v>0</v>
      </c>
      <c r="L616" s="5" t="s">
        <v>22</v>
      </c>
      <c r="M616" s="3">
        <v>42552</v>
      </c>
      <c r="N616" s="5" t="s">
        <v>23</v>
      </c>
      <c r="O616">
        <v>360</v>
      </c>
      <c r="P616">
        <v>2016</v>
      </c>
      <c r="Q616">
        <v>7</v>
      </c>
      <c r="R616" s="3">
        <v>42552</v>
      </c>
      <c r="S616" s="3">
        <v>45489</v>
      </c>
    </row>
    <row r="617" spans="1:19" x14ac:dyDescent="0.25">
      <c r="A617">
        <v>43</v>
      </c>
      <c r="B617">
        <v>211483</v>
      </c>
      <c r="C617" s="5" t="s">
        <v>19</v>
      </c>
      <c r="D617" s="3">
        <v>42552</v>
      </c>
      <c r="E617" s="5" t="s">
        <v>30</v>
      </c>
      <c r="F617">
        <v>360</v>
      </c>
      <c r="G617">
        <v>1</v>
      </c>
      <c r="H617">
        <v>360</v>
      </c>
      <c r="I617">
        <v>100147695</v>
      </c>
      <c r="J617" s="5" t="s">
        <v>27</v>
      </c>
      <c r="K617">
        <v>0</v>
      </c>
      <c r="L617" s="5" t="s">
        <v>22</v>
      </c>
      <c r="M617" s="3">
        <v>42552</v>
      </c>
      <c r="N617" s="5" t="s">
        <v>23</v>
      </c>
      <c r="O617">
        <v>360</v>
      </c>
      <c r="P617">
        <v>2016</v>
      </c>
      <c r="Q617">
        <v>7</v>
      </c>
      <c r="R617" s="3">
        <v>42552</v>
      </c>
      <c r="S617" s="3">
        <v>45489</v>
      </c>
    </row>
    <row r="618" spans="1:19" x14ac:dyDescent="0.25">
      <c r="A618">
        <v>35</v>
      </c>
      <c r="B618">
        <v>211516</v>
      </c>
      <c r="C618" s="5" t="s">
        <v>19</v>
      </c>
      <c r="D618" s="3">
        <v>42552</v>
      </c>
      <c r="E618" s="5" t="s">
        <v>30</v>
      </c>
      <c r="F618">
        <v>360</v>
      </c>
      <c r="G618">
        <v>1</v>
      </c>
      <c r="H618">
        <v>360</v>
      </c>
      <c r="I618">
        <v>100147724</v>
      </c>
      <c r="J618" s="5" t="s">
        <v>27</v>
      </c>
      <c r="K618">
        <v>0</v>
      </c>
      <c r="L618" s="5" t="s">
        <v>22</v>
      </c>
      <c r="M618" s="3">
        <v>42552</v>
      </c>
      <c r="N618" s="5" t="s">
        <v>23</v>
      </c>
      <c r="O618">
        <v>360</v>
      </c>
      <c r="P618">
        <v>2016</v>
      </c>
      <c r="Q618">
        <v>7</v>
      </c>
      <c r="R618" s="3">
        <v>42552</v>
      </c>
      <c r="S618" s="3">
        <v>45489</v>
      </c>
    </row>
    <row r="619" spans="1:19" x14ac:dyDescent="0.25">
      <c r="A619">
        <v>13</v>
      </c>
      <c r="B619">
        <v>211510</v>
      </c>
      <c r="C619" s="5" t="s">
        <v>19</v>
      </c>
      <c r="D619" s="3">
        <v>42552</v>
      </c>
      <c r="E619" s="5" t="s">
        <v>207</v>
      </c>
      <c r="F619">
        <v>120</v>
      </c>
      <c r="G619">
        <v>1</v>
      </c>
      <c r="H619">
        <v>360</v>
      </c>
      <c r="I619">
        <v>100147719</v>
      </c>
      <c r="J619" s="5" t="s">
        <v>27</v>
      </c>
      <c r="K619">
        <v>0</v>
      </c>
      <c r="L619" s="5" t="s">
        <v>22</v>
      </c>
      <c r="M619" s="3">
        <v>42552</v>
      </c>
      <c r="N619" s="5" t="s">
        <v>23</v>
      </c>
      <c r="O619">
        <v>120</v>
      </c>
      <c r="P619">
        <v>2016</v>
      </c>
      <c r="Q619">
        <v>7</v>
      </c>
      <c r="R619" s="3">
        <v>42552</v>
      </c>
      <c r="S619" s="3">
        <v>45489</v>
      </c>
    </row>
    <row r="620" spans="1:19" x14ac:dyDescent="0.25">
      <c r="A620">
        <v>43</v>
      </c>
      <c r="B620">
        <v>211529</v>
      </c>
      <c r="C620" s="5" t="s">
        <v>19</v>
      </c>
      <c r="D620" s="3">
        <v>42552</v>
      </c>
      <c r="E620" s="5" t="s">
        <v>30</v>
      </c>
      <c r="F620">
        <v>360</v>
      </c>
      <c r="G620">
        <v>1</v>
      </c>
      <c r="H620">
        <v>360</v>
      </c>
      <c r="I620">
        <v>100147737</v>
      </c>
      <c r="J620" s="5" t="s">
        <v>27</v>
      </c>
      <c r="K620">
        <v>0</v>
      </c>
      <c r="L620" s="5" t="s">
        <v>22</v>
      </c>
      <c r="M620" s="3">
        <v>42552</v>
      </c>
      <c r="N620" s="5" t="s">
        <v>23</v>
      </c>
      <c r="O620">
        <v>360</v>
      </c>
      <c r="P620">
        <v>2016</v>
      </c>
      <c r="Q620">
        <v>7</v>
      </c>
      <c r="R620" s="3">
        <v>42552</v>
      </c>
      <c r="S620" s="3">
        <v>45489</v>
      </c>
    </row>
    <row r="621" spans="1:19" x14ac:dyDescent="0.25">
      <c r="A621">
        <v>806</v>
      </c>
      <c r="B621">
        <v>213409</v>
      </c>
      <c r="C621" s="5" t="s">
        <v>19</v>
      </c>
      <c r="D621" s="3">
        <v>42562</v>
      </c>
      <c r="E621" s="5" t="s">
        <v>30</v>
      </c>
      <c r="F621">
        <v>360</v>
      </c>
      <c r="G621">
        <v>1</v>
      </c>
      <c r="H621">
        <v>360</v>
      </c>
      <c r="I621">
        <v>100148920</v>
      </c>
      <c r="J621" s="5" t="s">
        <v>27</v>
      </c>
      <c r="K621">
        <v>0</v>
      </c>
      <c r="L621" s="5" t="s">
        <v>22</v>
      </c>
      <c r="M621" s="3">
        <v>42562</v>
      </c>
      <c r="N621" s="5" t="s">
        <v>23</v>
      </c>
      <c r="O621">
        <v>360</v>
      </c>
      <c r="P621">
        <v>2016</v>
      </c>
      <c r="Q621">
        <v>7</v>
      </c>
      <c r="R621" s="3">
        <v>42552</v>
      </c>
      <c r="S621" s="3">
        <v>45489</v>
      </c>
    </row>
    <row r="622" spans="1:19" x14ac:dyDescent="0.25">
      <c r="A622">
        <v>43</v>
      </c>
      <c r="B622">
        <v>211530</v>
      </c>
      <c r="C622" s="5" t="s">
        <v>19</v>
      </c>
      <c r="D622" s="3">
        <v>42552</v>
      </c>
      <c r="E622" s="5" t="s">
        <v>30</v>
      </c>
      <c r="F622">
        <v>360</v>
      </c>
      <c r="G622">
        <v>1</v>
      </c>
      <c r="H622">
        <v>360</v>
      </c>
      <c r="I622">
        <v>100147738</v>
      </c>
      <c r="J622" s="5" t="s">
        <v>27</v>
      </c>
      <c r="K622">
        <v>0</v>
      </c>
      <c r="L622" s="5" t="s">
        <v>22</v>
      </c>
      <c r="M622" s="3">
        <v>42552</v>
      </c>
      <c r="N622" s="5" t="s">
        <v>23</v>
      </c>
      <c r="O622">
        <v>360</v>
      </c>
      <c r="P622">
        <v>2016</v>
      </c>
      <c r="Q622">
        <v>7</v>
      </c>
      <c r="R622" s="3">
        <v>42552</v>
      </c>
      <c r="S622" s="3">
        <v>45489</v>
      </c>
    </row>
    <row r="623" spans="1:19" x14ac:dyDescent="0.25">
      <c r="A623">
        <v>806</v>
      </c>
      <c r="B623">
        <v>213444</v>
      </c>
      <c r="C623" s="5" t="s">
        <v>19</v>
      </c>
      <c r="D623" s="3">
        <v>42562</v>
      </c>
      <c r="E623" s="5" t="s">
        <v>30</v>
      </c>
      <c r="F623">
        <v>360</v>
      </c>
      <c r="G623">
        <v>1</v>
      </c>
      <c r="H623">
        <v>360</v>
      </c>
      <c r="I623">
        <v>100148936</v>
      </c>
      <c r="J623" s="5" t="s">
        <v>27</v>
      </c>
      <c r="K623">
        <v>0</v>
      </c>
      <c r="L623" s="5" t="s">
        <v>22</v>
      </c>
      <c r="M623" s="3">
        <v>42562</v>
      </c>
      <c r="N623" s="5" t="s">
        <v>23</v>
      </c>
      <c r="O623">
        <v>360</v>
      </c>
      <c r="P623">
        <v>2016</v>
      </c>
      <c r="Q623">
        <v>7</v>
      </c>
      <c r="R623" s="3">
        <v>42552</v>
      </c>
      <c r="S623" s="3">
        <v>45489</v>
      </c>
    </row>
    <row r="624" spans="1:19" x14ac:dyDescent="0.25">
      <c r="A624">
        <v>13</v>
      </c>
      <c r="B624">
        <v>211508</v>
      </c>
      <c r="C624" s="5" t="s">
        <v>19</v>
      </c>
      <c r="D624" s="3">
        <v>42552</v>
      </c>
      <c r="E624" s="5" t="s">
        <v>205</v>
      </c>
      <c r="F624">
        <v>120</v>
      </c>
      <c r="G624">
        <v>1</v>
      </c>
      <c r="H624">
        <v>360</v>
      </c>
      <c r="I624">
        <v>100147719</v>
      </c>
      <c r="J624" s="5" t="s">
        <v>27</v>
      </c>
      <c r="K624">
        <v>0</v>
      </c>
      <c r="L624" s="5" t="s">
        <v>22</v>
      </c>
      <c r="M624" s="3">
        <v>42552</v>
      </c>
      <c r="N624" s="5" t="s">
        <v>23</v>
      </c>
      <c r="O624">
        <v>120</v>
      </c>
      <c r="P624">
        <v>2016</v>
      </c>
      <c r="Q624">
        <v>7</v>
      </c>
      <c r="R624" s="3">
        <v>42552</v>
      </c>
      <c r="S624" s="3">
        <v>45489</v>
      </c>
    </row>
    <row r="625" spans="1:19" x14ac:dyDescent="0.25">
      <c r="A625">
        <v>806</v>
      </c>
      <c r="B625">
        <v>213463</v>
      </c>
      <c r="C625" s="5" t="s">
        <v>19</v>
      </c>
      <c r="D625" s="3">
        <v>42562</v>
      </c>
      <c r="E625" s="5" t="s">
        <v>30</v>
      </c>
      <c r="F625">
        <v>360</v>
      </c>
      <c r="G625">
        <v>1</v>
      </c>
      <c r="H625">
        <v>360</v>
      </c>
      <c r="I625">
        <v>100148952</v>
      </c>
      <c r="J625" s="5" t="s">
        <v>27</v>
      </c>
      <c r="K625">
        <v>0</v>
      </c>
      <c r="L625" s="5" t="s">
        <v>22</v>
      </c>
      <c r="M625" s="3">
        <v>42562</v>
      </c>
      <c r="N625" s="5" t="s">
        <v>23</v>
      </c>
      <c r="O625">
        <v>360</v>
      </c>
      <c r="P625">
        <v>2016</v>
      </c>
      <c r="Q625">
        <v>7</v>
      </c>
      <c r="R625" s="3">
        <v>42552</v>
      </c>
      <c r="S625" s="3">
        <v>45489</v>
      </c>
    </row>
    <row r="626" spans="1:19" x14ac:dyDescent="0.25">
      <c r="A626">
        <v>13</v>
      </c>
      <c r="B626">
        <v>211509</v>
      </c>
      <c r="C626" s="5" t="s">
        <v>19</v>
      </c>
      <c r="D626" s="3">
        <v>42552</v>
      </c>
      <c r="E626" s="5" t="s">
        <v>206</v>
      </c>
      <c r="F626">
        <v>120</v>
      </c>
      <c r="G626">
        <v>1</v>
      </c>
      <c r="H626">
        <v>360</v>
      </c>
      <c r="I626">
        <v>100147719</v>
      </c>
      <c r="J626" s="5" t="s">
        <v>27</v>
      </c>
      <c r="K626">
        <v>0</v>
      </c>
      <c r="L626" s="5" t="s">
        <v>22</v>
      </c>
      <c r="M626" s="3">
        <v>42552</v>
      </c>
      <c r="N626" s="5" t="s">
        <v>23</v>
      </c>
      <c r="O626">
        <v>120</v>
      </c>
      <c r="P626">
        <v>2016</v>
      </c>
      <c r="Q626">
        <v>7</v>
      </c>
      <c r="R626" s="3">
        <v>42552</v>
      </c>
      <c r="S626" s="3">
        <v>45489</v>
      </c>
    </row>
    <row r="627" spans="1:19" x14ac:dyDescent="0.25">
      <c r="A627">
        <v>814</v>
      </c>
      <c r="B627">
        <v>213447</v>
      </c>
      <c r="C627" s="5" t="s">
        <v>19</v>
      </c>
      <c r="D627" s="3">
        <v>42562</v>
      </c>
      <c r="E627" s="5" t="s">
        <v>30</v>
      </c>
      <c r="F627">
        <v>360</v>
      </c>
      <c r="G627">
        <v>1</v>
      </c>
      <c r="H627">
        <v>360</v>
      </c>
      <c r="I627">
        <v>100148938</v>
      </c>
      <c r="J627" s="5" t="s">
        <v>27</v>
      </c>
      <c r="K627">
        <v>0</v>
      </c>
      <c r="L627" s="5" t="s">
        <v>22</v>
      </c>
      <c r="M627" s="3">
        <v>42562</v>
      </c>
      <c r="N627" s="5" t="s">
        <v>23</v>
      </c>
      <c r="O627">
        <v>360</v>
      </c>
      <c r="P627">
        <v>2016</v>
      </c>
      <c r="Q627">
        <v>7</v>
      </c>
      <c r="R627" s="3">
        <v>42552</v>
      </c>
      <c r="S627" s="3">
        <v>45489</v>
      </c>
    </row>
    <row r="628" spans="1:19" x14ac:dyDescent="0.25">
      <c r="A628">
        <v>35</v>
      </c>
      <c r="B628">
        <v>213452</v>
      </c>
      <c r="C628" s="5" t="s">
        <v>19</v>
      </c>
      <c r="D628" s="3">
        <v>42562</v>
      </c>
      <c r="E628" s="5" t="s">
        <v>30</v>
      </c>
      <c r="F628">
        <v>360</v>
      </c>
      <c r="G628">
        <v>1</v>
      </c>
      <c r="H628">
        <v>360</v>
      </c>
      <c r="I628">
        <v>100148943</v>
      </c>
      <c r="J628" s="5" t="s">
        <v>27</v>
      </c>
      <c r="K628">
        <v>0</v>
      </c>
      <c r="L628" s="5" t="s">
        <v>22</v>
      </c>
      <c r="M628" s="3">
        <v>42562</v>
      </c>
      <c r="N628" s="5" t="s">
        <v>23</v>
      </c>
      <c r="O628">
        <v>360</v>
      </c>
      <c r="P628">
        <v>2016</v>
      </c>
      <c r="Q628">
        <v>7</v>
      </c>
      <c r="R628" s="3">
        <v>42552</v>
      </c>
      <c r="S628" s="3">
        <v>45489</v>
      </c>
    </row>
    <row r="629" spans="1:19" x14ac:dyDescent="0.25">
      <c r="A629">
        <v>43</v>
      </c>
      <c r="B629">
        <v>212721</v>
      </c>
      <c r="C629" s="5" t="s">
        <v>19</v>
      </c>
      <c r="D629" s="3">
        <v>42556</v>
      </c>
      <c r="E629" s="5" t="s">
        <v>30</v>
      </c>
      <c r="F629">
        <v>360</v>
      </c>
      <c r="G629">
        <v>1</v>
      </c>
      <c r="H629">
        <v>360</v>
      </c>
      <c r="I629">
        <v>100148477</v>
      </c>
      <c r="J629" s="5" t="s">
        <v>27</v>
      </c>
      <c r="K629">
        <v>0</v>
      </c>
      <c r="L629" s="5" t="s">
        <v>22</v>
      </c>
      <c r="M629" s="3">
        <v>42556</v>
      </c>
      <c r="N629" s="5" t="s">
        <v>23</v>
      </c>
      <c r="O629">
        <v>360</v>
      </c>
      <c r="P629">
        <v>2016</v>
      </c>
      <c r="Q629">
        <v>7</v>
      </c>
      <c r="R629" s="3">
        <v>42552</v>
      </c>
      <c r="S629" s="3">
        <v>45489</v>
      </c>
    </row>
    <row r="630" spans="1:19" x14ac:dyDescent="0.25">
      <c r="A630">
        <v>43</v>
      </c>
      <c r="B630">
        <v>212722</v>
      </c>
      <c r="C630" s="5" t="s">
        <v>19</v>
      </c>
      <c r="D630" s="3">
        <v>42556</v>
      </c>
      <c r="E630" s="5" t="s">
        <v>30</v>
      </c>
      <c r="F630">
        <v>360</v>
      </c>
      <c r="G630">
        <v>1</v>
      </c>
      <c r="H630">
        <v>360</v>
      </c>
      <c r="I630">
        <v>100148478</v>
      </c>
      <c r="J630" s="5" t="s">
        <v>27</v>
      </c>
      <c r="K630">
        <v>0</v>
      </c>
      <c r="L630" s="5" t="s">
        <v>22</v>
      </c>
      <c r="M630" s="3">
        <v>42556</v>
      </c>
      <c r="N630" s="5" t="s">
        <v>23</v>
      </c>
      <c r="O630">
        <v>360</v>
      </c>
      <c r="P630">
        <v>2016</v>
      </c>
      <c r="Q630">
        <v>7</v>
      </c>
      <c r="R630" s="3">
        <v>42552</v>
      </c>
      <c r="S630" s="3">
        <v>45489</v>
      </c>
    </row>
    <row r="631" spans="1:19" x14ac:dyDescent="0.25">
      <c r="A631">
        <v>43</v>
      </c>
      <c r="B631">
        <v>212717</v>
      </c>
      <c r="C631" s="5" t="s">
        <v>19</v>
      </c>
      <c r="D631" s="3">
        <v>42556</v>
      </c>
      <c r="E631" s="5" t="s">
        <v>30</v>
      </c>
      <c r="F631">
        <v>360</v>
      </c>
      <c r="G631">
        <v>1</v>
      </c>
      <c r="H631">
        <v>360</v>
      </c>
      <c r="I631">
        <v>100148473</v>
      </c>
      <c r="J631" s="5" t="s">
        <v>27</v>
      </c>
      <c r="K631">
        <v>0</v>
      </c>
      <c r="L631" s="5" t="s">
        <v>22</v>
      </c>
      <c r="M631" s="3">
        <v>42556</v>
      </c>
      <c r="N631" s="5" t="s">
        <v>23</v>
      </c>
      <c r="O631">
        <v>360</v>
      </c>
      <c r="P631">
        <v>2016</v>
      </c>
      <c r="Q631">
        <v>7</v>
      </c>
      <c r="R631" s="3">
        <v>42552</v>
      </c>
      <c r="S631" s="3">
        <v>45489</v>
      </c>
    </row>
    <row r="632" spans="1:19" x14ac:dyDescent="0.25">
      <c r="A632">
        <v>228</v>
      </c>
      <c r="B632">
        <v>212367</v>
      </c>
      <c r="C632" s="5" t="s">
        <v>19</v>
      </c>
      <c r="D632" s="3">
        <v>42555</v>
      </c>
      <c r="E632" s="5" t="s">
        <v>30</v>
      </c>
      <c r="F632">
        <v>360</v>
      </c>
      <c r="G632">
        <v>1</v>
      </c>
      <c r="H632">
        <v>360</v>
      </c>
      <c r="I632">
        <v>100148246</v>
      </c>
      <c r="J632" s="5" t="s">
        <v>27</v>
      </c>
      <c r="K632">
        <v>0</v>
      </c>
      <c r="L632" s="5" t="s">
        <v>22</v>
      </c>
      <c r="M632" s="3">
        <v>42555</v>
      </c>
      <c r="N632" s="5" t="s">
        <v>23</v>
      </c>
      <c r="O632">
        <v>360</v>
      </c>
      <c r="P632">
        <v>2016</v>
      </c>
      <c r="Q632">
        <v>7</v>
      </c>
      <c r="R632" s="3">
        <v>42552</v>
      </c>
      <c r="S632" s="3">
        <v>45489</v>
      </c>
    </row>
    <row r="633" spans="1:19" x14ac:dyDescent="0.25">
      <c r="A633">
        <v>143</v>
      </c>
      <c r="B633">
        <v>216631</v>
      </c>
      <c r="C633" s="5" t="s">
        <v>19</v>
      </c>
      <c r="D633" s="3">
        <v>42571</v>
      </c>
      <c r="E633" s="5" t="s">
        <v>30</v>
      </c>
      <c r="F633">
        <v>360</v>
      </c>
      <c r="G633">
        <v>1</v>
      </c>
      <c r="H633">
        <v>360</v>
      </c>
      <c r="I633">
        <v>100151353</v>
      </c>
      <c r="J633" s="5" t="s">
        <v>27</v>
      </c>
      <c r="K633">
        <v>0</v>
      </c>
      <c r="L633" s="5" t="s">
        <v>22</v>
      </c>
      <c r="M633" s="3">
        <v>42571</v>
      </c>
      <c r="N633" s="5" t="s">
        <v>23</v>
      </c>
      <c r="O633">
        <v>360</v>
      </c>
      <c r="P633">
        <v>2016</v>
      </c>
      <c r="Q633">
        <v>7</v>
      </c>
      <c r="R633" s="3">
        <v>42552</v>
      </c>
      <c r="S633" s="3">
        <v>45489</v>
      </c>
    </row>
    <row r="634" spans="1:19" x14ac:dyDescent="0.25">
      <c r="A634">
        <v>43</v>
      </c>
      <c r="B634">
        <v>216642</v>
      </c>
      <c r="C634" s="5" t="s">
        <v>19</v>
      </c>
      <c r="D634" s="3">
        <v>42571</v>
      </c>
      <c r="E634" s="5" t="s">
        <v>30</v>
      </c>
      <c r="F634">
        <v>360</v>
      </c>
      <c r="G634">
        <v>1</v>
      </c>
      <c r="H634">
        <v>360</v>
      </c>
      <c r="I634">
        <v>100151359</v>
      </c>
      <c r="J634" s="5" t="s">
        <v>27</v>
      </c>
      <c r="K634">
        <v>0</v>
      </c>
      <c r="L634" s="5" t="s">
        <v>22</v>
      </c>
      <c r="M634" s="3">
        <v>42571</v>
      </c>
      <c r="N634" s="5" t="s">
        <v>23</v>
      </c>
      <c r="O634">
        <v>360</v>
      </c>
      <c r="P634">
        <v>2016</v>
      </c>
      <c r="Q634">
        <v>7</v>
      </c>
      <c r="R634" s="3">
        <v>42552</v>
      </c>
      <c r="S634" s="3">
        <v>45489</v>
      </c>
    </row>
    <row r="635" spans="1:19" x14ac:dyDescent="0.25">
      <c r="A635">
        <v>820</v>
      </c>
      <c r="B635">
        <v>216662</v>
      </c>
      <c r="C635" s="5" t="s">
        <v>19</v>
      </c>
      <c r="D635" s="3">
        <v>42571</v>
      </c>
      <c r="E635" s="5" t="s">
        <v>30</v>
      </c>
      <c r="F635">
        <v>360</v>
      </c>
      <c r="G635">
        <v>1</v>
      </c>
      <c r="H635">
        <v>360</v>
      </c>
      <c r="I635">
        <v>100151378</v>
      </c>
      <c r="J635" s="5" t="s">
        <v>27</v>
      </c>
      <c r="K635">
        <v>0</v>
      </c>
      <c r="L635" s="5" t="s">
        <v>22</v>
      </c>
      <c r="M635" s="3">
        <v>42571</v>
      </c>
      <c r="N635" s="5" t="s">
        <v>23</v>
      </c>
      <c r="O635">
        <v>360</v>
      </c>
      <c r="P635">
        <v>2016</v>
      </c>
      <c r="Q635">
        <v>7</v>
      </c>
      <c r="R635" s="3">
        <v>42552</v>
      </c>
      <c r="S635" s="3">
        <v>45489</v>
      </c>
    </row>
    <row r="636" spans="1:19" x14ac:dyDescent="0.25">
      <c r="A636">
        <v>806</v>
      </c>
      <c r="B636">
        <v>216575</v>
      </c>
      <c r="C636" s="5" t="s">
        <v>19</v>
      </c>
      <c r="D636" s="3">
        <v>42571</v>
      </c>
      <c r="E636" s="5" t="s">
        <v>30</v>
      </c>
      <c r="F636">
        <v>360</v>
      </c>
      <c r="G636">
        <v>1</v>
      </c>
      <c r="H636">
        <v>360</v>
      </c>
      <c r="I636">
        <v>100151303</v>
      </c>
      <c r="J636" s="5" t="s">
        <v>27</v>
      </c>
      <c r="K636">
        <v>0</v>
      </c>
      <c r="L636" s="5" t="s">
        <v>22</v>
      </c>
      <c r="M636" s="3">
        <v>42571</v>
      </c>
      <c r="N636" s="5" t="s">
        <v>23</v>
      </c>
      <c r="O636">
        <v>360</v>
      </c>
      <c r="P636">
        <v>2016</v>
      </c>
      <c r="Q636">
        <v>7</v>
      </c>
      <c r="R636" s="3">
        <v>42552</v>
      </c>
      <c r="S636" s="3">
        <v>45489</v>
      </c>
    </row>
    <row r="637" spans="1:19" x14ac:dyDescent="0.25">
      <c r="A637">
        <v>43</v>
      </c>
      <c r="B637">
        <v>216646</v>
      </c>
      <c r="C637" s="5" t="s">
        <v>19</v>
      </c>
      <c r="D637" s="3">
        <v>42571</v>
      </c>
      <c r="E637" s="5" t="s">
        <v>30</v>
      </c>
      <c r="F637">
        <v>360</v>
      </c>
      <c r="G637">
        <v>1</v>
      </c>
      <c r="H637">
        <v>360</v>
      </c>
      <c r="I637">
        <v>100151362</v>
      </c>
      <c r="J637" s="5" t="s">
        <v>27</v>
      </c>
      <c r="K637">
        <v>0</v>
      </c>
      <c r="L637" s="5" t="s">
        <v>22</v>
      </c>
      <c r="M637" s="3">
        <v>42571</v>
      </c>
      <c r="N637" s="5" t="s">
        <v>23</v>
      </c>
      <c r="O637">
        <v>360</v>
      </c>
      <c r="P637">
        <v>2016</v>
      </c>
      <c r="Q637">
        <v>7</v>
      </c>
      <c r="R637" s="3">
        <v>42552</v>
      </c>
      <c r="S637" s="3">
        <v>45489</v>
      </c>
    </row>
    <row r="638" spans="1:19" x14ac:dyDescent="0.25">
      <c r="A638">
        <v>328</v>
      </c>
      <c r="B638">
        <v>212161</v>
      </c>
      <c r="C638" s="5" t="s">
        <v>19</v>
      </c>
      <c r="D638" s="3">
        <v>42554</v>
      </c>
      <c r="E638" s="5" t="s">
        <v>30</v>
      </c>
      <c r="F638">
        <v>360</v>
      </c>
      <c r="G638">
        <v>1</v>
      </c>
      <c r="H638">
        <v>360</v>
      </c>
      <c r="I638">
        <v>100148125</v>
      </c>
      <c r="J638" s="5" t="s">
        <v>27</v>
      </c>
      <c r="K638">
        <v>0</v>
      </c>
      <c r="L638" s="5" t="s">
        <v>22</v>
      </c>
      <c r="M638" s="3">
        <v>42554</v>
      </c>
      <c r="N638" s="5" t="s">
        <v>23</v>
      </c>
      <c r="O638">
        <v>360</v>
      </c>
      <c r="P638">
        <v>2016</v>
      </c>
      <c r="Q638">
        <v>7</v>
      </c>
      <c r="R638" s="3">
        <v>42552</v>
      </c>
      <c r="S638" s="3">
        <v>45489</v>
      </c>
    </row>
    <row r="639" spans="1:19" x14ac:dyDescent="0.25">
      <c r="A639">
        <v>325</v>
      </c>
      <c r="B639">
        <v>212152</v>
      </c>
      <c r="C639" s="5" t="s">
        <v>19</v>
      </c>
      <c r="D639" s="3">
        <v>42554</v>
      </c>
      <c r="E639" s="5" t="s">
        <v>30</v>
      </c>
      <c r="F639">
        <v>360</v>
      </c>
      <c r="G639">
        <v>1</v>
      </c>
      <c r="H639">
        <v>360</v>
      </c>
      <c r="I639">
        <v>100148118</v>
      </c>
      <c r="J639" s="5" t="s">
        <v>27</v>
      </c>
      <c r="K639">
        <v>0</v>
      </c>
      <c r="L639" s="5" t="s">
        <v>22</v>
      </c>
      <c r="M639" s="3">
        <v>42554</v>
      </c>
      <c r="N639" s="5" t="s">
        <v>23</v>
      </c>
      <c r="O639">
        <v>360</v>
      </c>
      <c r="P639">
        <v>2016</v>
      </c>
      <c r="Q639">
        <v>7</v>
      </c>
      <c r="R639" s="3">
        <v>42552</v>
      </c>
      <c r="S639" s="3">
        <v>45489</v>
      </c>
    </row>
    <row r="640" spans="1:19" x14ac:dyDescent="0.25">
      <c r="A640">
        <v>114</v>
      </c>
      <c r="B640">
        <v>212473</v>
      </c>
      <c r="C640" s="5" t="s">
        <v>19</v>
      </c>
      <c r="D640" s="3">
        <v>42555</v>
      </c>
      <c r="E640" s="5" t="s">
        <v>30</v>
      </c>
      <c r="F640">
        <v>360</v>
      </c>
      <c r="G640">
        <v>1</v>
      </c>
      <c r="H640">
        <v>360</v>
      </c>
      <c r="I640">
        <v>100148326</v>
      </c>
      <c r="J640" s="5" t="s">
        <v>27</v>
      </c>
      <c r="K640">
        <v>0</v>
      </c>
      <c r="L640" s="5" t="s">
        <v>22</v>
      </c>
      <c r="M640" s="3">
        <v>42555</v>
      </c>
      <c r="N640" s="5" t="s">
        <v>23</v>
      </c>
      <c r="O640">
        <v>360</v>
      </c>
      <c r="P640">
        <v>2016</v>
      </c>
      <c r="Q640">
        <v>7</v>
      </c>
      <c r="R640" s="3">
        <v>42552</v>
      </c>
      <c r="S640" s="3">
        <v>45489</v>
      </c>
    </row>
    <row r="641" spans="1:19" x14ac:dyDescent="0.25">
      <c r="A641">
        <v>43</v>
      </c>
      <c r="B641">
        <v>212454</v>
      </c>
      <c r="C641" s="5" t="s">
        <v>19</v>
      </c>
      <c r="D641" s="3">
        <v>42555</v>
      </c>
      <c r="E641" s="5" t="s">
        <v>30</v>
      </c>
      <c r="F641">
        <v>360</v>
      </c>
      <c r="G641">
        <v>1</v>
      </c>
      <c r="H641">
        <v>360</v>
      </c>
      <c r="I641">
        <v>100148310</v>
      </c>
      <c r="J641" s="5" t="s">
        <v>27</v>
      </c>
      <c r="K641">
        <v>0</v>
      </c>
      <c r="L641" s="5" t="s">
        <v>22</v>
      </c>
      <c r="M641" s="3">
        <v>42555</v>
      </c>
      <c r="N641" s="5" t="s">
        <v>23</v>
      </c>
      <c r="O641">
        <v>360</v>
      </c>
      <c r="P641">
        <v>2016</v>
      </c>
      <c r="Q641">
        <v>7</v>
      </c>
      <c r="R641" s="3">
        <v>42552</v>
      </c>
      <c r="S641" s="3">
        <v>45489</v>
      </c>
    </row>
    <row r="642" spans="1:19" x14ac:dyDescent="0.25">
      <c r="A642">
        <v>43</v>
      </c>
      <c r="B642">
        <v>212457</v>
      </c>
      <c r="C642" s="5" t="s">
        <v>19</v>
      </c>
      <c r="D642" s="3">
        <v>42555</v>
      </c>
      <c r="E642" s="5" t="s">
        <v>30</v>
      </c>
      <c r="F642">
        <v>360</v>
      </c>
      <c r="G642">
        <v>1</v>
      </c>
      <c r="H642">
        <v>360</v>
      </c>
      <c r="I642">
        <v>100148313</v>
      </c>
      <c r="J642" s="5" t="s">
        <v>27</v>
      </c>
      <c r="K642">
        <v>0</v>
      </c>
      <c r="L642" s="5" t="s">
        <v>22</v>
      </c>
      <c r="M642" s="3">
        <v>42555</v>
      </c>
      <c r="N642" s="5" t="s">
        <v>23</v>
      </c>
      <c r="O642">
        <v>360</v>
      </c>
      <c r="P642">
        <v>2016</v>
      </c>
      <c r="Q642">
        <v>7</v>
      </c>
      <c r="R642" s="3">
        <v>42552</v>
      </c>
      <c r="S642" s="3">
        <v>45489</v>
      </c>
    </row>
    <row r="643" spans="1:19" x14ac:dyDescent="0.25">
      <c r="A643">
        <v>43</v>
      </c>
      <c r="B643">
        <v>212458</v>
      </c>
      <c r="C643" s="5" t="s">
        <v>19</v>
      </c>
      <c r="D643" s="3">
        <v>42555</v>
      </c>
      <c r="E643" s="5" t="s">
        <v>30</v>
      </c>
      <c r="F643">
        <v>360</v>
      </c>
      <c r="G643">
        <v>1</v>
      </c>
      <c r="H643">
        <v>360</v>
      </c>
      <c r="I643">
        <v>100148314</v>
      </c>
      <c r="J643" s="5" t="s">
        <v>27</v>
      </c>
      <c r="K643">
        <v>0</v>
      </c>
      <c r="L643" s="5" t="s">
        <v>22</v>
      </c>
      <c r="M643" s="3">
        <v>42555</v>
      </c>
      <c r="N643" s="5" t="s">
        <v>23</v>
      </c>
      <c r="O643">
        <v>360</v>
      </c>
      <c r="P643">
        <v>2016</v>
      </c>
      <c r="Q643">
        <v>7</v>
      </c>
      <c r="R643" s="3">
        <v>42552</v>
      </c>
      <c r="S643" s="3">
        <v>45489</v>
      </c>
    </row>
    <row r="644" spans="1:19" x14ac:dyDescent="0.25">
      <c r="A644">
        <v>114</v>
      </c>
      <c r="B644">
        <v>212469</v>
      </c>
      <c r="C644" s="5" t="s">
        <v>19</v>
      </c>
      <c r="D644" s="3">
        <v>42555</v>
      </c>
      <c r="E644" s="5" t="s">
        <v>30</v>
      </c>
      <c r="F644">
        <v>360</v>
      </c>
      <c r="G644">
        <v>1</v>
      </c>
      <c r="H644">
        <v>360</v>
      </c>
      <c r="I644">
        <v>100148323</v>
      </c>
      <c r="J644" s="5" t="s">
        <v>27</v>
      </c>
      <c r="K644">
        <v>0</v>
      </c>
      <c r="L644" s="5" t="s">
        <v>22</v>
      </c>
      <c r="M644" s="3">
        <v>42555</v>
      </c>
      <c r="N644" s="5" t="s">
        <v>23</v>
      </c>
      <c r="O644">
        <v>360</v>
      </c>
      <c r="P644">
        <v>2016</v>
      </c>
      <c r="Q644">
        <v>7</v>
      </c>
      <c r="R644" s="3">
        <v>42552</v>
      </c>
      <c r="S644" s="3">
        <v>45489</v>
      </c>
    </row>
    <row r="645" spans="1:19" x14ac:dyDescent="0.25">
      <c r="A645">
        <v>114</v>
      </c>
      <c r="B645">
        <v>212476</v>
      </c>
      <c r="C645" s="5" t="s">
        <v>19</v>
      </c>
      <c r="D645" s="3">
        <v>42555</v>
      </c>
      <c r="E645" s="5" t="s">
        <v>30</v>
      </c>
      <c r="F645">
        <v>360</v>
      </c>
      <c r="G645">
        <v>1</v>
      </c>
      <c r="H645">
        <v>360</v>
      </c>
      <c r="I645">
        <v>100148329</v>
      </c>
      <c r="J645" s="5" t="s">
        <v>27</v>
      </c>
      <c r="K645">
        <v>0</v>
      </c>
      <c r="L645" s="5" t="s">
        <v>22</v>
      </c>
      <c r="M645" s="3">
        <v>42555</v>
      </c>
      <c r="N645" s="5" t="s">
        <v>23</v>
      </c>
      <c r="O645">
        <v>360</v>
      </c>
      <c r="P645">
        <v>2016</v>
      </c>
      <c r="Q645">
        <v>7</v>
      </c>
      <c r="R645" s="3">
        <v>42552</v>
      </c>
      <c r="S645" s="3">
        <v>45489</v>
      </c>
    </row>
    <row r="646" spans="1:19" x14ac:dyDescent="0.25">
      <c r="A646">
        <v>86</v>
      </c>
      <c r="B646">
        <v>212393</v>
      </c>
      <c r="C646" s="5" t="s">
        <v>19</v>
      </c>
      <c r="D646" s="3">
        <v>42555</v>
      </c>
      <c r="E646" s="5" t="s">
        <v>30</v>
      </c>
      <c r="F646">
        <v>360</v>
      </c>
      <c r="G646">
        <v>1</v>
      </c>
      <c r="H646">
        <v>360</v>
      </c>
      <c r="I646">
        <v>100148262</v>
      </c>
      <c r="J646" s="5" t="s">
        <v>27</v>
      </c>
      <c r="K646">
        <v>0</v>
      </c>
      <c r="L646" s="5" t="s">
        <v>22</v>
      </c>
      <c r="M646" s="3">
        <v>42555</v>
      </c>
      <c r="N646" s="5" t="s">
        <v>23</v>
      </c>
      <c r="O646">
        <v>360</v>
      </c>
      <c r="P646">
        <v>2016</v>
      </c>
      <c r="Q646">
        <v>7</v>
      </c>
      <c r="R646" s="3">
        <v>42552</v>
      </c>
      <c r="S646" s="3">
        <v>45489</v>
      </c>
    </row>
    <row r="647" spans="1:19" x14ac:dyDescent="0.25">
      <c r="A647">
        <v>806</v>
      </c>
      <c r="B647">
        <v>216591</v>
      </c>
      <c r="C647" s="5" t="s">
        <v>19</v>
      </c>
      <c r="D647" s="3">
        <v>42571</v>
      </c>
      <c r="E647" s="5" t="s">
        <v>30</v>
      </c>
      <c r="F647">
        <v>360</v>
      </c>
      <c r="G647">
        <v>1</v>
      </c>
      <c r="H647">
        <v>360</v>
      </c>
      <c r="I647">
        <v>100151317</v>
      </c>
      <c r="J647" s="5" t="s">
        <v>27</v>
      </c>
      <c r="K647">
        <v>0</v>
      </c>
      <c r="L647" s="5" t="s">
        <v>22</v>
      </c>
      <c r="M647" s="3">
        <v>42571</v>
      </c>
      <c r="N647" s="5" t="s">
        <v>23</v>
      </c>
      <c r="O647">
        <v>360</v>
      </c>
      <c r="P647">
        <v>2016</v>
      </c>
      <c r="Q647">
        <v>7</v>
      </c>
      <c r="R647" s="3">
        <v>42552</v>
      </c>
      <c r="S647" s="3">
        <v>45489</v>
      </c>
    </row>
    <row r="648" spans="1:19" x14ac:dyDescent="0.25">
      <c r="A648">
        <v>424</v>
      </c>
      <c r="B648">
        <v>212410</v>
      </c>
      <c r="C648" s="5" t="s">
        <v>19</v>
      </c>
      <c r="D648" s="3">
        <v>42555</v>
      </c>
      <c r="E648" s="5" t="s">
        <v>30</v>
      </c>
      <c r="F648">
        <v>360</v>
      </c>
      <c r="G648">
        <v>1</v>
      </c>
      <c r="H648">
        <v>360</v>
      </c>
      <c r="I648">
        <v>100148276</v>
      </c>
      <c r="J648" s="5" t="s">
        <v>27</v>
      </c>
      <c r="K648">
        <v>0</v>
      </c>
      <c r="L648" s="5" t="s">
        <v>22</v>
      </c>
      <c r="M648" s="3">
        <v>42555</v>
      </c>
      <c r="N648" s="5" t="s">
        <v>23</v>
      </c>
      <c r="O648">
        <v>360</v>
      </c>
      <c r="P648">
        <v>2016</v>
      </c>
      <c r="Q648">
        <v>7</v>
      </c>
      <c r="R648" s="3">
        <v>42552</v>
      </c>
      <c r="S648" s="3">
        <v>45489</v>
      </c>
    </row>
    <row r="649" spans="1:19" x14ac:dyDescent="0.25">
      <c r="A649">
        <v>461</v>
      </c>
      <c r="B649">
        <v>212485</v>
      </c>
      <c r="C649" s="5" t="s">
        <v>19</v>
      </c>
      <c r="D649" s="3">
        <v>42555</v>
      </c>
      <c r="E649" s="5" t="s">
        <v>30</v>
      </c>
      <c r="F649">
        <v>360</v>
      </c>
      <c r="G649">
        <v>1</v>
      </c>
      <c r="H649">
        <v>360</v>
      </c>
      <c r="I649">
        <v>100148338</v>
      </c>
      <c r="J649" s="5" t="s">
        <v>27</v>
      </c>
      <c r="K649">
        <v>0</v>
      </c>
      <c r="L649" s="5" t="s">
        <v>22</v>
      </c>
      <c r="M649" s="3">
        <v>42555</v>
      </c>
      <c r="N649" s="5" t="s">
        <v>23</v>
      </c>
      <c r="O649">
        <v>360</v>
      </c>
      <c r="P649">
        <v>2016</v>
      </c>
      <c r="Q649">
        <v>7</v>
      </c>
      <c r="R649" s="3">
        <v>42552</v>
      </c>
      <c r="S649" s="3">
        <v>45489</v>
      </c>
    </row>
    <row r="650" spans="1:19" x14ac:dyDescent="0.25">
      <c r="A650">
        <v>448</v>
      </c>
      <c r="B650">
        <v>212447</v>
      </c>
      <c r="C650" s="5" t="s">
        <v>19</v>
      </c>
      <c r="D650" s="3">
        <v>42555</v>
      </c>
      <c r="E650" s="5" t="s">
        <v>30</v>
      </c>
      <c r="F650">
        <v>360</v>
      </c>
      <c r="G650">
        <v>1</v>
      </c>
      <c r="H650">
        <v>360</v>
      </c>
      <c r="I650">
        <v>100148304</v>
      </c>
      <c r="J650" s="5" t="s">
        <v>27</v>
      </c>
      <c r="K650">
        <v>0</v>
      </c>
      <c r="L650" s="5" t="s">
        <v>22</v>
      </c>
      <c r="M650" s="3">
        <v>42555</v>
      </c>
      <c r="N650" s="5" t="s">
        <v>23</v>
      </c>
      <c r="O650">
        <v>360</v>
      </c>
      <c r="P650">
        <v>2016</v>
      </c>
      <c r="Q650">
        <v>7</v>
      </c>
      <c r="R650" s="3">
        <v>42552</v>
      </c>
      <c r="S650" s="3">
        <v>45489</v>
      </c>
    </row>
    <row r="651" spans="1:19" x14ac:dyDescent="0.25">
      <c r="A651">
        <v>667</v>
      </c>
      <c r="B651">
        <v>213017</v>
      </c>
      <c r="C651" s="5" t="s">
        <v>19</v>
      </c>
      <c r="D651" s="3">
        <v>42559</v>
      </c>
      <c r="E651" s="5" t="s">
        <v>30</v>
      </c>
      <c r="F651">
        <v>360</v>
      </c>
      <c r="G651">
        <v>1</v>
      </c>
      <c r="H651">
        <v>360</v>
      </c>
      <c r="I651">
        <v>100148667</v>
      </c>
      <c r="J651" s="5" t="s">
        <v>27</v>
      </c>
      <c r="K651">
        <v>0</v>
      </c>
      <c r="L651" s="5" t="s">
        <v>22</v>
      </c>
      <c r="M651" s="3">
        <v>42559</v>
      </c>
      <c r="N651" s="5" t="s">
        <v>23</v>
      </c>
      <c r="O651">
        <v>360</v>
      </c>
      <c r="P651">
        <v>2016</v>
      </c>
      <c r="Q651">
        <v>7</v>
      </c>
      <c r="R651" s="3">
        <v>42552</v>
      </c>
      <c r="S651" s="3">
        <v>45489</v>
      </c>
    </row>
    <row r="652" spans="1:19" x14ac:dyDescent="0.25">
      <c r="A652">
        <v>800</v>
      </c>
      <c r="B652">
        <v>216530</v>
      </c>
      <c r="C652" s="5" t="s">
        <v>19</v>
      </c>
      <c r="D652" s="3">
        <v>42571</v>
      </c>
      <c r="E652" s="5" t="s">
        <v>30</v>
      </c>
      <c r="F652">
        <v>360</v>
      </c>
      <c r="G652">
        <v>1</v>
      </c>
      <c r="H652">
        <v>360</v>
      </c>
      <c r="I652">
        <v>100151268</v>
      </c>
      <c r="J652" s="5" t="s">
        <v>27</v>
      </c>
      <c r="K652">
        <v>0</v>
      </c>
      <c r="L652" s="5" t="s">
        <v>22</v>
      </c>
      <c r="M652" s="3">
        <v>42571</v>
      </c>
      <c r="N652" s="5" t="s">
        <v>23</v>
      </c>
      <c r="O652">
        <v>360</v>
      </c>
      <c r="P652">
        <v>2016</v>
      </c>
      <c r="Q652">
        <v>7</v>
      </c>
      <c r="R652" s="3">
        <v>42552</v>
      </c>
      <c r="S652" s="3">
        <v>45489</v>
      </c>
    </row>
    <row r="653" spans="1:19" x14ac:dyDescent="0.25">
      <c r="A653">
        <v>641</v>
      </c>
      <c r="B653">
        <v>212940</v>
      </c>
      <c r="C653" s="5" t="s">
        <v>19</v>
      </c>
      <c r="D653" s="3">
        <v>42559</v>
      </c>
      <c r="E653" s="5" t="s">
        <v>30</v>
      </c>
      <c r="F653">
        <v>360</v>
      </c>
      <c r="G653">
        <v>1</v>
      </c>
      <c r="H653">
        <v>360</v>
      </c>
      <c r="I653">
        <v>100148628</v>
      </c>
      <c r="J653" s="5" t="s">
        <v>27</v>
      </c>
      <c r="K653">
        <v>0</v>
      </c>
      <c r="L653" s="5" t="s">
        <v>22</v>
      </c>
      <c r="M653" s="3">
        <v>42559</v>
      </c>
      <c r="N653" s="5" t="s">
        <v>23</v>
      </c>
      <c r="O653">
        <v>360</v>
      </c>
      <c r="P653">
        <v>2016</v>
      </c>
      <c r="Q653">
        <v>7</v>
      </c>
      <c r="R653" s="3">
        <v>42552</v>
      </c>
      <c r="S653" s="3">
        <v>45489</v>
      </c>
    </row>
    <row r="654" spans="1:19" x14ac:dyDescent="0.25">
      <c r="A654">
        <v>806</v>
      </c>
      <c r="B654">
        <v>216709</v>
      </c>
      <c r="C654" s="5" t="s">
        <v>19</v>
      </c>
      <c r="D654" s="3">
        <v>42571</v>
      </c>
      <c r="E654" s="5" t="s">
        <v>30</v>
      </c>
      <c r="F654">
        <v>360</v>
      </c>
      <c r="G654">
        <v>1</v>
      </c>
      <c r="H654">
        <v>360</v>
      </c>
      <c r="I654">
        <v>100151413</v>
      </c>
      <c r="J654" s="5" t="s">
        <v>27</v>
      </c>
      <c r="K654">
        <v>0</v>
      </c>
      <c r="L654" s="5" t="s">
        <v>22</v>
      </c>
      <c r="M654" s="3">
        <v>42571</v>
      </c>
      <c r="N654" s="5" t="s">
        <v>23</v>
      </c>
      <c r="O654">
        <v>360</v>
      </c>
      <c r="P654">
        <v>2016</v>
      </c>
      <c r="Q654">
        <v>7</v>
      </c>
      <c r="R654" s="3">
        <v>42552</v>
      </c>
      <c r="S654" s="3">
        <v>45489</v>
      </c>
    </row>
    <row r="655" spans="1:19" x14ac:dyDescent="0.25">
      <c r="A655">
        <v>628</v>
      </c>
      <c r="B655">
        <v>212898</v>
      </c>
      <c r="C655" s="5" t="s">
        <v>19</v>
      </c>
      <c r="D655" s="3">
        <v>42559</v>
      </c>
      <c r="E655" s="5" t="s">
        <v>30</v>
      </c>
      <c r="F655">
        <v>360</v>
      </c>
      <c r="G655">
        <v>1</v>
      </c>
      <c r="H655">
        <v>360</v>
      </c>
      <c r="I655">
        <v>100148608</v>
      </c>
      <c r="J655" s="5" t="s">
        <v>27</v>
      </c>
      <c r="K655">
        <v>0</v>
      </c>
      <c r="L655" s="5" t="s">
        <v>22</v>
      </c>
      <c r="M655" s="3">
        <v>42559</v>
      </c>
      <c r="N655" s="5" t="s">
        <v>23</v>
      </c>
      <c r="O655">
        <v>360</v>
      </c>
      <c r="P655">
        <v>2016</v>
      </c>
      <c r="Q655">
        <v>7</v>
      </c>
      <c r="R655" s="3">
        <v>42552</v>
      </c>
      <c r="S655" s="3">
        <v>45489</v>
      </c>
    </row>
    <row r="656" spans="1:19" x14ac:dyDescent="0.25">
      <c r="A656">
        <v>43</v>
      </c>
      <c r="B656">
        <v>211628</v>
      </c>
      <c r="C656" s="5" t="s">
        <v>19</v>
      </c>
      <c r="D656" s="3">
        <v>42552</v>
      </c>
      <c r="E656" s="5" t="s">
        <v>30</v>
      </c>
      <c r="F656">
        <v>360</v>
      </c>
      <c r="G656">
        <v>1</v>
      </c>
      <c r="H656">
        <v>360</v>
      </c>
      <c r="I656">
        <v>100147816</v>
      </c>
      <c r="J656" s="5" t="s">
        <v>27</v>
      </c>
      <c r="K656">
        <v>0</v>
      </c>
      <c r="L656" s="5" t="s">
        <v>22</v>
      </c>
      <c r="M656" s="3">
        <v>42552</v>
      </c>
      <c r="N656" s="5" t="s">
        <v>23</v>
      </c>
      <c r="O656">
        <v>360</v>
      </c>
      <c r="P656">
        <v>2016</v>
      </c>
      <c r="Q656">
        <v>7</v>
      </c>
      <c r="R656" s="3">
        <v>42552</v>
      </c>
      <c r="S656" s="3">
        <v>45489</v>
      </c>
    </row>
    <row r="657" spans="1:19" x14ac:dyDescent="0.25">
      <c r="A657">
        <v>143</v>
      </c>
      <c r="B657">
        <v>211627</v>
      </c>
      <c r="C657" s="5" t="s">
        <v>19</v>
      </c>
      <c r="D657" s="3">
        <v>42552</v>
      </c>
      <c r="E657" s="5" t="s">
        <v>30</v>
      </c>
      <c r="F657">
        <v>360</v>
      </c>
      <c r="G657">
        <v>1</v>
      </c>
      <c r="H657">
        <v>360</v>
      </c>
      <c r="I657">
        <v>100147815</v>
      </c>
      <c r="J657" s="5" t="s">
        <v>27</v>
      </c>
      <c r="K657">
        <v>0</v>
      </c>
      <c r="L657" s="5" t="s">
        <v>22</v>
      </c>
      <c r="M657" s="3">
        <v>42552</v>
      </c>
      <c r="N657" s="5" t="s">
        <v>23</v>
      </c>
      <c r="O657">
        <v>360</v>
      </c>
      <c r="P657">
        <v>2016</v>
      </c>
      <c r="Q657">
        <v>7</v>
      </c>
      <c r="R657" s="3">
        <v>42552</v>
      </c>
      <c r="S657" s="3">
        <v>45489</v>
      </c>
    </row>
    <row r="658" spans="1:19" x14ac:dyDescent="0.25">
      <c r="A658">
        <v>143</v>
      </c>
      <c r="B658">
        <v>211624</v>
      </c>
      <c r="C658" s="5" t="s">
        <v>19</v>
      </c>
      <c r="D658" s="3">
        <v>42552</v>
      </c>
      <c r="E658" s="5" t="s">
        <v>30</v>
      </c>
      <c r="F658">
        <v>360</v>
      </c>
      <c r="G658">
        <v>1</v>
      </c>
      <c r="H658">
        <v>360</v>
      </c>
      <c r="I658">
        <v>100147812</v>
      </c>
      <c r="J658" s="5" t="s">
        <v>27</v>
      </c>
      <c r="K658">
        <v>0</v>
      </c>
      <c r="L658" s="5" t="s">
        <v>22</v>
      </c>
      <c r="M658" s="3">
        <v>42552</v>
      </c>
      <c r="N658" s="5" t="s">
        <v>23</v>
      </c>
      <c r="O658">
        <v>360</v>
      </c>
      <c r="P658">
        <v>2016</v>
      </c>
      <c r="Q658">
        <v>7</v>
      </c>
      <c r="R658" s="3">
        <v>42552</v>
      </c>
      <c r="S658" s="3">
        <v>45489</v>
      </c>
    </row>
    <row r="659" spans="1:19" x14ac:dyDescent="0.25">
      <c r="A659">
        <v>806</v>
      </c>
      <c r="B659">
        <v>216509</v>
      </c>
      <c r="C659" s="5" t="s">
        <v>19</v>
      </c>
      <c r="D659" s="3">
        <v>42571</v>
      </c>
      <c r="E659" s="5" t="s">
        <v>30</v>
      </c>
      <c r="F659">
        <v>360</v>
      </c>
      <c r="G659">
        <v>1</v>
      </c>
      <c r="H659">
        <v>360</v>
      </c>
      <c r="I659">
        <v>100151250</v>
      </c>
      <c r="J659" s="5" t="s">
        <v>27</v>
      </c>
      <c r="K659">
        <v>0</v>
      </c>
      <c r="L659" s="5" t="s">
        <v>22</v>
      </c>
      <c r="M659" s="3">
        <v>42571</v>
      </c>
      <c r="N659" s="5" t="s">
        <v>23</v>
      </c>
      <c r="O659">
        <v>360</v>
      </c>
      <c r="P659">
        <v>2016</v>
      </c>
      <c r="Q659">
        <v>7</v>
      </c>
      <c r="R659" s="3">
        <v>42552</v>
      </c>
      <c r="S659" s="3">
        <v>45489</v>
      </c>
    </row>
    <row r="660" spans="1:19" x14ac:dyDescent="0.25">
      <c r="A660">
        <v>806</v>
      </c>
      <c r="B660">
        <v>216521</v>
      </c>
      <c r="C660" s="5" t="s">
        <v>19</v>
      </c>
      <c r="D660" s="3">
        <v>42571</v>
      </c>
      <c r="E660" s="5" t="s">
        <v>30</v>
      </c>
      <c r="F660">
        <v>360</v>
      </c>
      <c r="G660">
        <v>1</v>
      </c>
      <c r="H660">
        <v>360</v>
      </c>
      <c r="I660">
        <v>100151259</v>
      </c>
      <c r="J660" s="5" t="s">
        <v>27</v>
      </c>
      <c r="K660">
        <v>0</v>
      </c>
      <c r="L660" s="5" t="s">
        <v>22</v>
      </c>
      <c r="M660" s="3">
        <v>42571</v>
      </c>
      <c r="N660" s="5" t="s">
        <v>23</v>
      </c>
      <c r="O660">
        <v>360</v>
      </c>
      <c r="P660">
        <v>2016</v>
      </c>
      <c r="Q660">
        <v>7</v>
      </c>
      <c r="R660" s="3">
        <v>42552</v>
      </c>
      <c r="S660" s="3">
        <v>45489</v>
      </c>
    </row>
    <row r="661" spans="1:19" x14ac:dyDescent="0.25">
      <c r="A661">
        <v>35</v>
      </c>
      <c r="B661">
        <v>216520</v>
      </c>
      <c r="C661" s="5" t="s">
        <v>19</v>
      </c>
      <c r="D661" s="3">
        <v>42571</v>
      </c>
      <c r="E661" s="5" t="s">
        <v>30</v>
      </c>
      <c r="F661">
        <v>360</v>
      </c>
      <c r="G661">
        <v>1</v>
      </c>
      <c r="H661">
        <v>360</v>
      </c>
      <c r="I661">
        <v>100151258</v>
      </c>
      <c r="J661" s="5" t="s">
        <v>27</v>
      </c>
      <c r="K661">
        <v>0</v>
      </c>
      <c r="L661" s="5" t="s">
        <v>22</v>
      </c>
      <c r="M661" s="3">
        <v>42571</v>
      </c>
      <c r="N661" s="5" t="s">
        <v>23</v>
      </c>
      <c r="O661">
        <v>360</v>
      </c>
      <c r="P661">
        <v>2016</v>
      </c>
      <c r="Q661">
        <v>7</v>
      </c>
      <c r="R661" s="3">
        <v>42552</v>
      </c>
      <c r="S661" s="3">
        <v>45489</v>
      </c>
    </row>
    <row r="662" spans="1:19" x14ac:dyDescent="0.25">
      <c r="A662">
        <v>1551</v>
      </c>
      <c r="B662">
        <v>216558</v>
      </c>
      <c r="C662" s="5" t="s">
        <v>19</v>
      </c>
      <c r="D662" s="3">
        <v>42571</v>
      </c>
      <c r="E662" s="5" t="s">
        <v>30</v>
      </c>
      <c r="F662">
        <v>360</v>
      </c>
      <c r="G662">
        <v>1</v>
      </c>
      <c r="H662">
        <v>360</v>
      </c>
      <c r="I662">
        <v>100151294</v>
      </c>
      <c r="J662" s="5" t="s">
        <v>27</v>
      </c>
      <c r="K662">
        <v>0</v>
      </c>
      <c r="L662" s="5" t="s">
        <v>22</v>
      </c>
      <c r="M662" s="3">
        <v>42571</v>
      </c>
      <c r="N662" s="5" t="s">
        <v>23</v>
      </c>
      <c r="O662">
        <v>360</v>
      </c>
      <c r="P662">
        <v>2016</v>
      </c>
      <c r="Q662">
        <v>7</v>
      </c>
      <c r="R662" s="3">
        <v>42552</v>
      </c>
      <c r="S662" s="3">
        <v>45489</v>
      </c>
    </row>
    <row r="663" spans="1:19" x14ac:dyDescent="0.25">
      <c r="A663">
        <v>43</v>
      </c>
      <c r="B663">
        <v>211714</v>
      </c>
      <c r="C663" s="5" t="s">
        <v>19</v>
      </c>
      <c r="D663" s="3">
        <v>42552</v>
      </c>
      <c r="E663" s="5" t="s">
        <v>30</v>
      </c>
      <c r="F663">
        <v>360</v>
      </c>
      <c r="G663">
        <v>1</v>
      </c>
      <c r="H663">
        <v>360</v>
      </c>
      <c r="I663">
        <v>100147876</v>
      </c>
      <c r="J663" s="5" t="s">
        <v>27</v>
      </c>
      <c r="K663">
        <v>0</v>
      </c>
      <c r="L663" s="5" t="s">
        <v>22</v>
      </c>
      <c r="M663" s="3">
        <v>42552</v>
      </c>
      <c r="N663" s="5" t="s">
        <v>23</v>
      </c>
      <c r="O663">
        <v>360</v>
      </c>
      <c r="P663">
        <v>2016</v>
      </c>
      <c r="Q663">
        <v>7</v>
      </c>
      <c r="R663" s="3">
        <v>42552</v>
      </c>
      <c r="S663" s="3">
        <v>45489</v>
      </c>
    </row>
    <row r="664" spans="1:19" x14ac:dyDescent="0.25">
      <c r="A664">
        <v>114</v>
      </c>
      <c r="B664">
        <v>216684</v>
      </c>
      <c r="C664" s="5" t="s">
        <v>19</v>
      </c>
      <c r="D664" s="3">
        <v>42571</v>
      </c>
      <c r="E664" s="5" t="s">
        <v>30</v>
      </c>
      <c r="F664">
        <v>360</v>
      </c>
      <c r="G664">
        <v>1</v>
      </c>
      <c r="H664">
        <v>360</v>
      </c>
      <c r="I664">
        <v>100151395</v>
      </c>
      <c r="J664" s="5" t="s">
        <v>27</v>
      </c>
      <c r="K664">
        <v>0</v>
      </c>
      <c r="L664" s="5" t="s">
        <v>22</v>
      </c>
      <c r="M664" s="3">
        <v>42571</v>
      </c>
      <c r="N664" s="5" t="s">
        <v>23</v>
      </c>
      <c r="O664">
        <v>360</v>
      </c>
      <c r="P664">
        <v>2016</v>
      </c>
      <c r="Q664">
        <v>7</v>
      </c>
      <c r="R664" s="3">
        <v>42552</v>
      </c>
      <c r="S664" s="3">
        <v>45489</v>
      </c>
    </row>
    <row r="665" spans="1:19" x14ac:dyDescent="0.25">
      <c r="A665">
        <v>163</v>
      </c>
      <c r="B665">
        <v>216572</v>
      </c>
      <c r="C665" s="5" t="s">
        <v>19</v>
      </c>
      <c r="D665" s="3">
        <v>42571</v>
      </c>
      <c r="E665" s="5" t="s">
        <v>30</v>
      </c>
      <c r="F665">
        <v>360</v>
      </c>
      <c r="G665">
        <v>1</v>
      </c>
      <c r="H665">
        <v>360</v>
      </c>
      <c r="I665">
        <v>100151300</v>
      </c>
      <c r="J665" s="5" t="s">
        <v>27</v>
      </c>
      <c r="K665">
        <v>0</v>
      </c>
      <c r="L665" s="5" t="s">
        <v>22</v>
      </c>
      <c r="M665" s="3">
        <v>42571</v>
      </c>
      <c r="N665" s="5" t="s">
        <v>23</v>
      </c>
      <c r="O665">
        <v>360</v>
      </c>
      <c r="P665">
        <v>2016</v>
      </c>
      <c r="Q665">
        <v>7</v>
      </c>
      <c r="R665" s="3">
        <v>42552</v>
      </c>
      <c r="S665" s="3">
        <v>45489</v>
      </c>
    </row>
    <row r="666" spans="1:19" x14ac:dyDescent="0.25">
      <c r="A666">
        <v>806</v>
      </c>
      <c r="B666">
        <v>216678</v>
      </c>
      <c r="C666" s="5" t="s">
        <v>19</v>
      </c>
      <c r="D666" s="3">
        <v>42571</v>
      </c>
      <c r="E666" s="5" t="s">
        <v>30</v>
      </c>
      <c r="F666">
        <v>360</v>
      </c>
      <c r="G666">
        <v>1</v>
      </c>
      <c r="H666">
        <v>360</v>
      </c>
      <c r="I666">
        <v>100151390</v>
      </c>
      <c r="J666" s="5" t="s">
        <v>27</v>
      </c>
      <c r="K666">
        <v>0</v>
      </c>
      <c r="L666" s="5" t="s">
        <v>22</v>
      </c>
      <c r="M666" s="3">
        <v>42571</v>
      </c>
      <c r="N666" s="5" t="s">
        <v>23</v>
      </c>
      <c r="O666">
        <v>360</v>
      </c>
      <c r="P666">
        <v>2016</v>
      </c>
      <c r="Q666">
        <v>7</v>
      </c>
      <c r="R666" s="3">
        <v>42552</v>
      </c>
      <c r="S666" s="3">
        <v>45489</v>
      </c>
    </row>
    <row r="667" spans="1:19" x14ac:dyDescent="0.25">
      <c r="A667">
        <v>820</v>
      </c>
      <c r="B667">
        <v>216554</v>
      </c>
      <c r="C667" s="5" t="s">
        <v>19</v>
      </c>
      <c r="D667" s="3">
        <v>42571</v>
      </c>
      <c r="E667" s="5" t="s">
        <v>30</v>
      </c>
      <c r="F667">
        <v>360</v>
      </c>
      <c r="G667">
        <v>1</v>
      </c>
      <c r="H667">
        <v>360</v>
      </c>
      <c r="I667">
        <v>100151290</v>
      </c>
      <c r="J667" s="5" t="s">
        <v>27</v>
      </c>
      <c r="K667">
        <v>0</v>
      </c>
      <c r="L667" s="5" t="s">
        <v>22</v>
      </c>
      <c r="M667" s="3">
        <v>42571</v>
      </c>
      <c r="N667" s="5" t="s">
        <v>23</v>
      </c>
      <c r="O667">
        <v>360</v>
      </c>
      <c r="P667">
        <v>2016</v>
      </c>
      <c r="Q667">
        <v>7</v>
      </c>
      <c r="R667" s="3">
        <v>42552</v>
      </c>
      <c r="S667" s="3">
        <v>45489</v>
      </c>
    </row>
    <row r="668" spans="1:19" x14ac:dyDescent="0.25">
      <c r="A668">
        <v>43</v>
      </c>
      <c r="B668">
        <v>211663</v>
      </c>
      <c r="C668" s="5" t="s">
        <v>19</v>
      </c>
      <c r="D668" s="3">
        <v>42552</v>
      </c>
      <c r="E668" s="5" t="s">
        <v>30</v>
      </c>
      <c r="F668">
        <v>360</v>
      </c>
      <c r="G668">
        <v>1</v>
      </c>
      <c r="H668">
        <v>360</v>
      </c>
      <c r="I668">
        <v>100147842</v>
      </c>
      <c r="J668" s="5" t="s">
        <v>27</v>
      </c>
      <c r="K668">
        <v>0</v>
      </c>
      <c r="L668" s="5" t="s">
        <v>22</v>
      </c>
      <c r="M668" s="3">
        <v>42552</v>
      </c>
      <c r="N668" s="5" t="s">
        <v>23</v>
      </c>
      <c r="O668">
        <v>360</v>
      </c>
      <c r="P668">
        <v>2016</v>
      </c>
      <c r="Q668">
        <v>7</v>
      </c>
      <c r="R668" s="3">
        <v>42552</v>
      </c>
      <c r="S668" s="3">
        <v>45489</v>
      </c>
    </row>
    <row r="669" spans="1:19" x14ac:dyDescent="0.25">
      <c r="A669">
        <v>43</v>
      </c>
      <c r="B669">
        <v>211654</v>
      </c>
      <c r="C669" s="5" t="s">
        <v>19</v>
      </c>
      <c r="D669" s="3">
        <v>42552</v>
      </c>
      <c r="E669" s="5" t="s">
        <v>30</v>
      </c>
      <c r="F669">
        <v>360</v>
      </c>
      <c r="G669">
        <v>1</v>
      </c>
      <c r="H669">
        <v>360</v>
      </c>
      <c r="I669">
        <v>100147834</v>
      </c>
      <c r="J669" s="5" t="s">
        <v>27</v>
      </c>
      <c r="K669">
        <v>0</v>
      </c>
      <c r="L669" s="5" t="s">
        <v>22</v>
      </c>
      <c r="M669" s="3">
        <v>42552</v>
      </c>
      <c r="N669" s="5" t="s">
        <v>23</v>
      </c>
      <c r="O669">
        <v>360</v>
      </c>
      <c r="P669">
        <v>2016</v>
      </c>
      <c r="Q669">
        <v>7</v>
      </c>
      <c r="R669" s="3">
        <v>42552</v>
      </c>
      <c r="S669" s="3">
        <v>45489</v>
      </c>
    </row>
    <row r="670" spans="1:19" x14ac:dyDescent="0.25">
      <c r="A670">
        <v>20</v>
      </c>
      <c r="B670">
        <v>212826</v>
      </c>
      <c r="C670" s="5" t="s">
        <v>19</v>
      </c>
      <c r="D670" s="3">
        <v>42557</v>
      </c>
      <c r="E670" s="5" t="s">
        <v>30</v>
      </c>
      <c r="F670">
        <v>360</v>
      </c>
      <c r="G670">
        <v>1</v>
      </c>
      <c r="H670">
        <v>360</v>
      </c>
      <c r="I670">
        <v>100148552</v>
      </c>
      <c r="J670" s="5" t="s">
        <v>27</v>
      </c>
      <c r="K670">
        <v>0</v>
      </c>
      <c r="L670" s="5" t="s">
        <v>22</v>
      </c>
      <c r="M670" s="3">
        <v>42557</v>
      </c>
      <c r="N670" s="5" t="s">
        <v>23</v>
      </c>
      <c r="O670">
        <v>360</v>
      </c>
      <c r="P670">
        <v>2016</v>
      </c>
      <c r="Q670">
        <v>7</v>
      </c>
      <c r="R670" s="3">
        <v>42552</v>
      </c>
      <c r="S670" s="3">
        <v>45489</v>
      </c>
    </row>
    <row r="671" spans="1:19" x14ac:dyDescent="0.25">
      <c r="A671">
        <v>820</v>
      </c>
      <c r="B671">
        <v>216553</v>
      </c>
      <c r="C671" s="5" t="s">
        <v>19</v>
      </c>
      <c r="D671" s="3">
        <v>42571</v>
      </c>
      <c r="E671" s="5" t="s">
        <v>30</v>
      </c>
      <c r="F671">
        <v>360</v>
      </c>
      <c r="G671">
        <v>1</v>
      </c>
      <c r="H671">
        <v>360</v>
      </c>
      <c r="I671">
        <v>100151289</v>
      </c>
      <c r="J671" s="5" t="s">
        <v>27</v>
      </c>
      <c r="K671">
        <v>0</v>
      </c>
      <c r="L671" s="5" t="s">
        <v>22</v>
      </c>
      <c r="M671" s="3">
        <v>42571</v>
      </c>
      <c r="N671" s="5" t="s">
        <v>23</v>
      </c>
      <c r="O671">
        <v>360</v>
      </c>
      <c r="P671">
        <v>2016</v>
      </c>
      <c r="Q671">
        <v>7</v>
      </c>
      <c r="R671" s="3">
        <v>42552</v>
      </c>
      <c r="S671" s="3">
        <v>45489</v>
      </c>
    </row>
    <row r="672" spans="1:19" x14ac:dyDescent="0.25">
      <c r="A672">
        <v>43</v>
      </c>
      <c r="B672">
        <v>211664</v>
      </c>
      <c r="C672" s="5" t="s">
        <v>19</v>
      </c>
      <c r="D672" s="3">
        <v>42552</v>
      </c>
      <c r="E672" s="5" t="s">
        <v>30</v>
      </c>
      <c r="F672">
        <v>360</v>
      </c>
      <c r="G672">
        <v>1</v>
      </c>
      <c r="H672">
        <v>360</v>
      </c>
      <c r="I672">
        <v>100147843</v>
      </c>
      <c r="J672" s="5" t="s">
        <v>27</v>
      </c>
      <c r="K672">
        <v>0</v>
      </c>
      <c r="L672" s="5" t="s">
        <v>22</v>
      </c>
      <c r="M672" s="3">
        <v>42552</v>
      </c>
      <c r="N672" s="5" t="s">
        <v>23</v>
      </c>
      <c r="O672">
        <v>360</v>
      </c>
      <c r="P672">
        <v>2016</v>
      </c>
      <c r="Q672">
        <v>7</v>
      </c>
      <c r="R672" s="3">
        <v>42552</v>
      </c>
      <c r="S672" s="3">
        <v>45489</v>
      </c>
    </row>
    <row r="673" spans="1:19" x14ac:dyDescent="0.25">
      <c r="A673">
        <v>43</v>
      </c>
      <c r="B673">
        <v>211335</v>
      </c>
      <c r="C673" s="5" t="s">
        <v>19</v>
      </c>
      <c r="D673" s="3">
        <v>42552</v>
      </c>
      <c r="E673" s="5" t="s">
        <v>30</v>
      </c>
      <c r="F673">
        <v>360</v>
      </c>
      <c r="G673">
        <v>1</v>
      </c>
      <c r="H673">
        <v>360</v>
      </c>
      <c r="I673">
        <v>100147582</v>
      </c>
      <c r="J673" s="5" t="s">
        <v>27</v>
      </c>
      <c r="K673">
        <v>0</v>
      </c>
      <c r="L673" s="5" t="s">
        <v>22</v>
      </c>
      <c r="M673" s="3">
        <v>42552</v>
      </c>
      <c r="N673" s="5" t="s">
        <v>23</v>
      </c>
      <c r="O673">
        <v>360</v>
      </c>
      <c r="P673">
        <v>2016</v>
      </c>
      <c r="Q673">
        <v>7</v>
      </c>
      <c r="R673" s="3">
        <v>42552</v>
      </c>
      <c r="S673" s="3">
        <v>45489</v>
      </c>
    </row>
    <row r="674" spans="1:19" x14ac:dyDescent="0.25">
      <c r="A674">
        <v>33</v>
      </c>
      <c r="B674">
        <v>211331</v>
      </c>
      <c r="C674" s="5" t="s">
        <v>19</v>
      </c>
      <c r="D674" s="3">
        <v>42552</v>
      </c>
      <c r="E674" s="5" t="s">
        <v>30</v>
      </c>
      <c r="F674">
        <v>360</v>
      </c>
      <c r="G674">
        <v>1</v>
      </c>
      <c r="H674">
        <v>360</v>
      </c>
      <c r="I674">
        <v>100147580</v>
      </c>
      <c r="J674" s="5" t="s">
        <v>27</v>
      </c>
      <c r="K674">
        <v>0</v>
      </c>
      <c r="L674" s="5" t="s">
        <v>22</v>
      </c>
      <c r="M674" s="3">
        <v>42552</v>
      </c>
      <c r="N674" s="5" t="s">
        <v>23</v>
      </c>
      <c r="O674">
        <v>360</v>
      </c>
      <c r="P674">
        <v>2016</v>
      </c>
      <c r="Q674">
        <v>7</v>
      </c>
      <c r="R674" s="3">
        <v>42552</v>
      </c>
      <c r="S674" s="3">
        <v>45489</v>
      </c>
    </row>
    <row r="675" spans="1:19" x14ac:dyDescent="0.25">
      <c r="A675">
        <v>43</v>
      </c>
      <c r="B675">
        <v>211337</v>
      </c>
      <c r="C675" s="5" t="s">
        <v>19</v>
      </c>
      <c r="D675" s="3">
        <v>42552</v>
      </c>
      <c r="E675" s="5" t="s">
        <v>30</v>
      </c>
      <c r="F675">
        <v>360</v>
      </c>
      <c r="G675">
        <v>1</v>
      </c>
      <c r="H675">
        <v>360</v>
      </c>
      <c r="I675">
        <v>100147584</v>
      </c>
      <c r="J675" s="5" t="s">
        <v>27</v>
      </c>
      <c r="K675">
        <v>0</v>
      </c>
      <c r="L675" s="5" t="s">
        <v>22</v>
      </c>
      <c r="M675" s="3">
        <v>42552</v>
      </c>
      <c r="N675" s="5" t="s">
        <v>23</v>
      </c>
      <c r="O675">
        <v>360</v>
      </c>
      <c r="P675">
        <v>2016</v>
      </c>
      <c r="Q675">
        <v>7</v>
      </c>
      <c r="R675" s="3">
        <v>42552</v>
      </c>
      <c r="S675" s="3">
        <v>45489</v>
      </c>
    </row>
    <row r="676" spans="1:19" x14ac:dyDescent="0.25">
      <c r="A676">
        <v>43</v>
      </c>
      <c r="B676">
        <v>211339</v>
      </c>
      <c r="C676" s="5" t="s">
        <v>19</v>
      </c>
      <c r="D676" s="3">
        <v>42552</v>
      </c>
      <c r="E676" s="5" t="s">
        <v>30</v>
      </c>
      <c r="F676">
        <v>360</v>
      </c>
      <c r="G676">
        <v>1</v>
      </c>
      <c r="H676">
        <v>360</v>
      </c>
      <c r="I676">
        <v>100147586</v>
      </c>
      <c r="J676" s="5" t="s">
        <v>27</v>
      </c>
      <c r="K676">
        <v>0</v>
      </c>
      <c r="L676" s="5" t="s">
        <v>22</v>
      </c>
      <c r="M676" s="3">
        <v>42552</v>
      </c>
      <c r="N676" s="5" t="s">
        <v>23</v>
      </c>
      <c r="O676">
        <v>360</v>
      </c>
      <c r="P676">
        <v>2016</v>
      </c>
      <c r="Q676">
        <v>7</v>
      </c>
      <c r="R676" s="3">
        <v>42552</v>
      </c>
      <c r="S676" s="3">
        <v>45489</v>
      </c>
    </row>
    <row r="677" spans="1:19" x14ac:dyDescent="0.25">
      <c r="A677">
        <v>33</v>
      </c>
      <c r="B677">
        <v>211338</v>
      </c>
      <c r="C677" s="5" t="s">
        <v>19</v>
      </c>
      <c r="D677" s="3">
        <v>42552</v>
      </c>
      <c r="E677" s="5" t="s">
        <v>30</v>
      </c>
      <c r="F677">
        <v>360</v>
      </c>
      <c r="G677">
        <v>1</v>
      </c>
      <c r="H677">
        <v>360</v>
      </c>
      <c r="I677">
        <v>100147585</v>
      </c>
      <c r="J677" s="5" t="s">
        <v>27</v>
      </c>
      <c r="K677">
        <v>0</v>
      </c>
      <c r="L677" s="5" t="s">
        <v>22</v>
      </c>
      <c r="M677" s="3">
        <v>42552</v>
      </c>
      <c r="N677" s="5" t="s">
        <v>23</v>
      </c>
      <c r="O677">
        <v>360</v>
      </c>
      <c r="P677">
        <v>2016</v>
      </c>
      <c r="Q677">
        <v>7</v>
      </c>
      <c r="R677" s="3">
        <v>42552</v>
      </c>
      <c r="S677" s="3">
        <v>45489</v>
      </c>
    </row>
    <row r="678" spans="1:19" x14ac:dyDescent="0.25">
      <c r="A678">
        <v>43</v>
      </c>
      <c r="B678">
        <v>211307</v>
      </c>
      <c r="C678" s="5" t="s">
        <v>19</v>
      </c>
      <c r="D678" s="3">
        <v>42552</v>
      </c>
      <c r="E678" s="5" t="s">
        <v>30</v>
      </c>
      <c r="F678">
        <v>360</v>
      </c>
      <c r="G678">
        <v>1</v>
      </c>
      <c r="H678">
        <v>360</v>
      </c>
      <c r="I678">
        <v>100147565</v>
      </c>
      <c r="J678" s="5" t="s">
        <v>27</v>
      </c>
      <c r="K678">
        <v>0</v>
      </c>
      <c r="L678" s="5" t="s">
        <v>22</v>
      </c>
      <c r="M678" s="3">
        <v>42552</v>
      </c>
      <c r="N678" s="5" t="s">
        <v>23</v>
      </c>
      <c r="O678">
        <v>360</v>
      </c>
      <c r="P678">
        <v>2016</v>
      </c>
      <c r="Q678">
        <v>7</v>
      </c>
      <c r="R678" s="3">
        <v>42552</v>
      </c>
      <c r="S678" s="3">
        <v>45489</v>
      </c>
    </row>
    <row r="679" spans="1:19" x14ac:dyDescent="0.25">
      <c r="A679">
        <v>86</v>
      </c>
      <c r="B679">
        <v>213723</v>
      </c>
      <c r="C679" s="5" t="s">
        <v>19</v>
      </c>
      <c r="D679" s="3">
        <v>42563</v>
      </c>
      <c r="E679" s="5" t="s">
        <v>30</v>
      </c>
      <c r="F679">
        <v>360</v>
      </c>
      <c r="G679">
        <v>1</v>
      </c>
      <c r="H679">
        <v>360</v>
      </c>
      <c r="I679">
        <v>100149147</v>
      </c>
      <c r="J679" s="5" t="s">
        <v>27</v>
      </c>
      <c r="K679">
        <v>0</v>
      </c>
      <c r="L679" s="5" t="s">
        <v>22</v>
      </c>
      <c r="M679" s="3">
        <v>42563</v>
      </c>
      <c r="N679" s="5" t="s">
        <v>23</v>
      </c>
      <c r="O679">
        <v>360</v>
      </c>
      <c r="P679">
        <v>2016</v>
      </c>
      <c r="Q679">
        <v>7</v>
      </c>
      <c r="R679" s="3">
        <v>42552</v>
      </c>
      <c r="S679" s="3">
        <v>45489</v>
      </c>
    </row>
    <row r="680" spans="1:19" x14ac:dyDescent="0.25">
      <c r="A680">
        <v>43</v>
      </c>
      <c r="B680">
        <v>211309</v>
      </c>
      <c r="C680" s="5" t="s">
        <v>19</v>
      </c>
      <c r="D680" s="3">
        <v>42552</v>
      </c>
      <c r="E680" s="5" t="s">
        <v>30</v>
      </c>
      <c r="F680">
        <v>360</v>
      </c>
      <c r="G680">
        <v>1</v>
      </c>
      <c r="H680">
        <v>360</v>
      </c>
      <c r="I680">
        <v>100147567</v>
      </c>
      <c r="J680" s="5" t="s">
        <v>27</v>
      </c>
      <c r="K680">
        <v>0</v>
      </c>
      <c r="L680" s="5" t="s">
        <v>22</v>
      </c>
      <c r="M680" s="3">
        <v>42552</v>
      </c>
      <c r="N680" s="5" t="s">
        <v>23</v>
      </c>
      <c r="O680">
        <v>360</v>
      </c>
      <c r="P680">
        <v>2016</v>
      </c>
      <c r="Q680">
        <v>7</v>
      </c>
      <c r="R680" s="3">
        <v>42552</v>
      </c>
      <c r="S680" s="3">
        <v>45489</v>
      </c>
    </row>
    <row r="681" spans="1:19" x14ac:dyDescent="0.25">
      <c r="A681">
        <v>43</v>
      </c>
      <c r="B681">
        <v>211328</v>
      </c>
      <c r="C681" s="5" t="s">
        <v>19</v>
      </c>
      <c r="D681" s="3">
        <v>42552</v>
      </c>
      <c r="E681" s="5" t="s">
        <v>30</v>
      </c>
      <c r="F681">
        <v>360</v>
      </c>
      <c r="G681">
        <v>1</v>
      </c>
      <c r="H681">
        <v>360</v>
      </c>
      <c r="I681">
        <v>100147577</v>
      </c>
      <c r="J681" s="5" t="s">
        <v>27</v>
      </c>
      <c r="K681">
        <v>0</v>
      </c>
      <c r="L681" s="5" t="s">
        <v>22</v>
      </c>
      <c r="M681" s="3">
        <v>42552</v>
      </c>
      <c r="N681" s="5" t="s">
        <v>23</v>
      </c>
      <c r="O681">
        <v>360</v>
      </c>
      <c r="P681">
        <v>2016</v>
      </c>
      <c r="Q681">
        <v>7</v>
      </c>
      <c r="R681" s="3">
        <v>42552</v>
      </c>
      <c r="S681" s="3">
        <v>45489</v>
      </c>
    </row>
    <row r="682" spans="1:19" x14ac:dyDescent="0.25">
      <c r="A682">
        <v>33</v>
      </c>
      <c r="B682">
        <v>211317</v>
      </c>
      <c r="C682" s="5" t="s">
        <v>19</v>
      </c>
      <c r="D682" s="3">
        <v>42552</v>
      </c>
      <c r="E682" s="5" t="s">
        <v>30</v>
      </c>
      <c r="F682">
        <v>360</v>
      </c>
      <c r="G682">
        <v>1</v>
      </c>
      <c r="H682">
        <v>360</v>
      </c>
      <c r="I682">
        <v>100147570</v>
      </c>
      <c r="J682" s="5" t="s">
        <v>27</v>
      </c>
      <c r="K682">
        <v>0</v>
      </c>
      <c r="L682" s="5" t="s">
        <v>22</v>
      </c>
      <c r="M682" s="3">
        <v>42552</v>
      </c>
      <c r="N682" s="5" t="s">
        <v>23</v>
      </c>
      <c r="O682">
        <v>360</v>
      </c>
      <c r="P682">
        <v>2016</v>
      </c>
      <c r="Q682">
        <v>7</v>
      </c>
      <c r="R682" s="3">
        <v>42552</v>
      </c>
      <c r="S682" s="3">
        <v>45489</v>
      </c>
    </row>
    <row r="683" spans="1:19" x14ac:dyDescent="0.25">
      <c r="A683">
        <v>43</v>
      </c>
      <c r="B683">
        <v>211354</v>
      </c>
      <c r="C683" s="5" t="s">
        <v>19</v>
      </c>
      <c r="D683" s="3">
        <v>42552</v>
      </c>
      <c r="E683" s="5" t="s">
        <v>30</v>
      </c>
      <c r="F683">
        <v>360</v>
      </c>
      <c r="G683">
        <v>1</v>
      </c>
      <c r="H683">
        <v>360</v>
      </c>
      <c r="I683">
        <v>100147598</v>
      </c>
      <c r="J683" s="5" t="s">
        <v>27</v>
      </c>
      <c r="K683">
        <v>0</v>
      </c>
      <c r="L683" s="5" t="s">
        <v>22</v>
      </c>
      <c r="M683" s="3">
        <v>42552</v>
      </c>
      <c r="N683" s="5" t="s">
        <v>23</v>
      </c>
      <c r="O683">
        <v>360</v>
      </c>
      <c r="P683">
        <v>2016</v>
      </c>
      <c r="Q683">
        <v>7</v>
      </c>
      <c r="R683" s="3">
        <v>42552</v>
      </c>
      <c r="S683" s="3">
        <v>45489</v>
      </c>
    </row>
    <row r="684" spans="1:19" x14ac:dyDescent="0.25">
      <c r="A684">
        <v>43</v>
      </c>
      <c r="B684">
        <v>211351</v>
      </c>
      <c r="C684" s="5" t="s">
        <v>19</v>
      </c>
      <c r="D684" s="3">
        <v>42552</v>
      </c>
      <c r="E684" s="5" t="s">
        <v>30</v>
      </c>
      <c r="F684">
        <v>360</v>
      </c>
      <c r="G684">
        <v>1</v>
      </c>
      <c r="H684">
        <v>360</v>
      </c>
      <c r="I684">
        <v>100147596</v>
      </c>
      <c r="J684" s="5" t="s">
        <v>27</v>
      </c>
      <c r="K684">
        <v>0</v>
      </c>
      <c r="L684" s="5" t="s">
        <v>22</v>
      </c>
      <c r="M684" s="3">
        <v>42552</v>
      </c>
      <c r="N684" s="5" t="s">
        <v>23</v>
      </c>
      <c r="O684">
        <v>360</v>
      </c>
      <c r="P684">
        <v>2016</v>
      </c>
      <c r="Q684">
        <v>7</v>
      </c>
      <c r="R684" s="3">
        <v>42552</v>
      </c>
      <c r="S684" s="3">
        <v>45489</v>
      </c>
    </row>
    <row r="685" spans="1:19" x14ac:dyDescent="0.25">
      <c r="A685">
        <v>43</v>
      </c>
      <c r="B685">
        <v>211356</v>
      </c>
      <c r="C685" s="5" t="s">
        <v>19</v>
      </c>
      <c r="D685" s="3">
        <v>42552</v>
      </c>
      <c r="E685" s="5" t="s">
        <v>30</v>
      </c>
      <c r="F685">
        <v>360</v>
      </c>
      <c r="G685">
        <v>1</v>
      </c>
      <c r="H685">
        <v>360</v>
      </c>
      <c r="I685">
        <v>100147600</v>
      </c>
      <c r="J685" s="5" t="s">
        <v>27</v>
      </c>
      <c r="K685">
        <v>0</v>
      </c>
      <c r="L685" s="5" t="s">
        <v>22</v>
      </c>
      <c r="M685" s="3">
        <v>42552</v>
      </c>
      <c r="N685" s="5" t="s">
        <v>23</v>
      </c>
      <c r="O685">
        <v>360</v>
      </c>
      <c r="P685">
        <v>2016</v>
      </c>
      <c r="Q685">
        <v>7</v>
      </c>
      <c r="R685" s="3">
        <v>42552</v>
      </c>
      <c r="S685" s="3">
        <v>45489</v>
      </c>
    </row>
    <row r="686" spans="1:19" x14ac:dyDescent="0.25">
      <c r="A686">
        <v>43</v>
      </c>
      <c r="B686">
        <v>211360</v>
      </c>
      <c r="C686" s="5" t="s">
        <v>19</v>
      </c>
      <c r="D686" s="3">
        <v>42552</v>
      </c>
      <c r="E686" s="5" t="s">
        <v>30</v>
      </c>
      <c r="F686">
        <v>360</v>
      </c>
      <c r="G686">
        <v>1</v>
      </c>
      <c r="H686">
        <v>360</v>
      </c>
      <c r="I686">
        <v>100147603</v>
      </c>
      <c r="J686" s="5" t="s">
        <v>27</v>
      </c>
      <c r="K686">
        <v>0</v>
      </c>
      <c r="L686" s="5" t="s">
        <v>22</v>
      </c>
      <c r="M686" s="3">
        <v>42552</v>
      </c>
      <c r="N686" s="5" t="s">
        <v>23</v>
      </c>
      <c r="O686">
        <v>360</v>
      </c>
      <c r="P686">
        <v>2016</v>
      </c>
      <c r="Q686">
        <v>7</v>
      </c>
      <c r="R686" s="3">
        <v>42552</v>
      </c>
      <c r="S686" s="3">
        <v>45489</v>
      </c>
    </row>
    <row r="687" spans="1:19" x14ac:dyDescent="0.25">
      <c r="A687">
        <v>43</v>
      </c>
      <c r="B687">
        <v>211357</v>
      </c>
      <c r="C687" s="5" t="s">
        <v>19</v>
      </c>
      <c r="D687" s="3">
        <v>42552</v>
      </c>
      <c r="E687" s="5" t="s">
        <v>30</v>
      </c>
      <c r="F687">
        <v>360</v>
      </c>
      <c r="G687">
        <v>1</v>
      </c>
      <c r="H687">
        <v>360</v>
      </c>
      <c r="I687">
        <v>100147601</v>
      </c>
      <c r="J687" s="5" t="s">
        <v>27</v>
      </c>
      <c r="K687">
        <v>0</v>
      </c>
      <c r="L687" s="5" t="s">
        <v>22</v>
      </c>
      <c r="M687" s="3">
        <v>42552</v>
      </c>
      <c r="N687" s="5" t="s">
        <v>23</v>
      </c>
      <c r="O687">
        <v>360</v>
      </c>
      <c r="P687">
        <v>2016</v>
      </c>
      <c r="Q687">
        <v>7</v>
      </c>
      <c r="R687" s="3">
        <v>42552</v>
      </c>
      <c r="S687" s="3">
        <v>45489</v>
      </c>
    </row>
    <row r="688" spans="1:19" x14ac:dyDescent="0.25">
      <c r="A688">
        <v>63</v>
      </c>
      <c r="B688">
        <v>211350</v>
      </c>
      <c r="C688" s="5" t="s">
        <v>19</v>
      </c>
      <c r="D688" s="3">
        <v>42552</v>
      </c>
      <c r="E688" s="5" t="s">
        <v>30</v>
      </c>
      <c r="F688">
        <v>360</v>
      </c>
      <c r="G688">
        <v>1</v>
      </c>
      <c r="H688">
        <v>360</v>
      </c>
      <c r="I688">
        <v>100147595</v>
      </c>
      <c r="J688" s="5" t="s">
        <v>27</v>
      </c>
      <c r="K688">
        <v>0</v>
      </c>
      <c r="L688" s="5" t="s">
        <v>22</v>
      </c>
      <c r="M688" s="3">
        <v>42552</v>
      </c>
      <c r="N688" s="5" t="s">
        <v>23</v>
      </c>
      <c r="O688">
        <v>360</v>
      </c>
      <c r="P688">
        <v>2016</v>
      </c>
      <c r="Q688">
        <v>7</v>
      </c>
      <c r="R688" s="3">
        <v>42552</v>
      </c>
      <c r="S688" s="3">
        <v>45489</v>
      </c>
    </row>
    <row r="689" spans="1:19" x14ac:dyDescent="0.25">
      <c r="A689">
        <v>43</v>
      </c>
      <c r="B689">
        <v>211341</v>
      </c>
      <c r="C689" s="5" t="s">
        <v>19</v>
      </c>
      <c r="D689" s="3">
        <v>42552</v>
      </c>
      <c r="E689" s="5" t="s">
        <v>30</v>
      </c>
      <c r="F689">
        <v>360</v>
      </c>
      <c r="G689">
        <v>1</v>
      </c>
      <c r="H689">
        <v>360</v>
      </c>
      <c r="I689">
        <v>100147588</v>
      </c>
      <c r="J689" s="5" t="s">
        <v>27</v>
      </c>
      <c r="K689">
        <v>0</v>
      </c>
      <c r="L689" s="5" t="s">
        <v>22</v>
      </c>
      <c r="M689" s="3">
        <v>42552</v>
      </c>
      <c r="N689" s="5" t="s">
        <v>23</v>
      </c>
      <c r="O689">
        <v>360</v>
      </c>
      <c r="P689">
        <v>2016</v>
      </c>
      <c r="Q689">
        <v>7</v>
      </c>
      <c r="R689" s="3">
        <v>42552</v>
      </c>
      <c r="S689" s="3">
        <v>45489</v>
      </c>
    </row>
    <row r="690" spans="1:19" x14ac:dyDescent="0.25">
      <c r="A690">
        <v>20</v>
      </c>
      <c r="B690">
        <v>213670</v>
      </c>
      <c r="C690" s="5" t="s">
        <v>19</v>
      </c>
      <c r="D690" s="3">
        <v>42563</v>
      </c>
      <c r="E690" s="5" t="s">
        <v>30</v>
      </c>
      <c r="F690">
        <v>360</v>
      </c>
      <c r="G690">
        <v>1</v>
      </c>
      <c r="H690">
        <v>360</v>
      </c>
      <c r="I690">
        <v>100149108</v>
      </c>
      <c r="J690" s="5" t="s">
        <v>27</v>
      </c>
      <c r="K690">
        <v>0</v>
      </c>
      <c r="L690" s="5" t="s">
        <v>22</v>
      </c>
      <c r="M690" s="3">
        <v>42563</v>
      </c>
      <c r="N690" s="5" t="s">
        <v>23</v>
      </c>
      <c r="O690">
        <v>360</v>
      </c>
      <c r="P690">
        <v>2016</v>
      </c>
      <c r="Q690">
        <v>7</v>
      </c>
      <c r="R690" s="3">
        <v>42552</v>
      </c>
      <c r="S690" s="3">
        <v>45489</v>
      </c>
    </row>
    <row r="691" spans="1:19" x14ac:dyDescent="0.25">
      <c r="A691">
        <v>63</v>
      </c>
      <c r="B691">
        <v>213663</v>
      </c>
      <c r="C691" s="5" t="s">
        <v>19</v>
      </c>
      <c r="D691" s="3">
        <v>42563</v>
      </c>
      <c r="E691" s="5" t="s">
        <v>30</v>
      </c>
      <c r="F691">
        <v>360</v>
      </c>
      <c r="G691">
        <v>1</v>
      </c>
      <c r="H691">
        <v>360</v>
      </c>
      <c r="I691">
        <v>100149104</v>
      </c>
      <c r="J691" s="5" t="s">
        <v>27</v>
      </c>
      <c r="K691">
        <v>0</v>
      </c>
      <c r="L691" s="5" t="s">
        <v>22</v>
      </c>
      <c r="M691" s="3">
        <v>42563</v>
      </c>
      <c r="N691" s="5" t="s">
        <v>23</v>
      </c>
      <c r="O691">
        <v>360</v>
      </c>
      <c r="P691">
        <v>2016</v>
      </c>
      <c r="Q691">
        <v>7</v>
      </c>
      <c r="R691" s="3">
        <v>42552</v>
      </c>
      <c r="S691" s="3">
        <v>45489</v>
      </c>
    </row>
    <row r="692" spans="1:19" x14ac:dyDescent="0.25">
      <c r="A692">
        <v>43</v>
      </c>
      <c r="B692">
        <v>211349</v>
      </c>
      <c r="C692" s="5" t="s">
        <v>19</v>
      </c>
      <c r="D692" s="3">
        <v>42552</v>
      </c>
      <c r="E692" s="5" t="s">
        <v>30</v>
      </c>
      <c r="F692">
        <v>360</v>
      </c>
      <c r="G692">
        <v>1</v>
      </c>
      <c r="H692">
        <v>360</v>
      </c>
      <c r="I692">
        <v>100147594</v>
      </c>
      <c r="J692" s="5" t="s">
        <v>27</v>
      </c>
      <c r="K692">
        <v>0</v>
      </c>
      <c r="L692" s="5" t="s">
        <v>22</v>
      </c>
      <c r="M692" s="3">
        <v>42552</v>
      </c>
      <c r="N692" s="5" t="s">
        <v>23</v>
      </c>
      <c r="O692">
        <v>360</v>
      </c>
      <c r="P692">
        <v>2016</v>
      </c>
      <c r="Q692">
        <v>7</v>
      </c>
      <c r="R692" s="3">
        <v>42552</v>
      </c>
      <c r="S692" s="3">
        <v>45489</v>
      </c>
    </row>
    <row r="693" spans="1:19" x14ac:dyDescent="0.25">
      <c r="A693">
        <v>43</v>
      </c>
      <c r="B693">
        <v>211306</v>
      </c>
      <c r="C693" s="5" t="s">
        <v>19</v>
      </c>
      <c r="D693" s="3">
        <v>42552</v>
      </c>
      <c r="E693" s="5" t="s">
        <v>30</v>
      </c>
      <c r="F693">
        <v>360</v>
      </c>
      <c r="G693">
        <v>1</v>
      </c>
      <c r="H693">
        <v>360</v>
      </c>
      <c r="I693">
        <v>100147564</v>
      </c>
      <c r="J693" s="5" t="s">
        <v>27</v>
      </c>
      <c r="K693">
        <v>0</v>
      </c>
      <c r="L693" s="5" t="s">
        <v>22</v>
      </c>
      <c r="M693" s="3">
        <v>42552</v>
      </c>
      <c r="N693" s="5" t="s">
        <v>23</v>
      </c>
      <c r="O693">
        <v>360</v>
      </c>
      <c r="P693">
        <v>2016</v>
      </c>
      <c r="Q693">
        <v>7</v>
      </c>
      <c r="R693" s="3">
        <v>42552</v>
      </c>
      <c r="S693" s="3">
        <v>45489</v>
      </c>
    </row>
    <row r="694" spans="1:19" x14ac:dyDescent="0.25">
      <c r="A694">
        <v>43</v>
      </c>
      <c r="B694">
        <v>211256</v>
      </c>
      <c r="C694" s="5" t="s">
        <v>19</v>
      </c>
      <c r="D694" s="3">
        <v>42552</v>
      </c>
      <c r="E694" s="5" t="s">
        <v>30</v>
      </c>
      <c r="F694">
        <v>360</v>
      </c>
      <c r="G694">
        <v>1</v>
      </c>
      <c r="H694">
        <v>360</v>
      </c>
      <c r="I694">
        <v>100147528</v>
      </c>
      <c r="J694" s="5" t="s">
        <v>27</v>
      </c>
      <c r="K694">
        <v>0</v>
      </c>
      <c r="L694" s="5" t="s">
        <v>22</v>
      </c>
      <c r="M694" s="3">
        <v>42552</v>
      </c>
      <c r="N694" s="5" t="s">
        <v>23</v>
      </c>
      <c r="O694">
        <v>360</v>
      </c>
      <c r="P694">
        <v>2016</v>
      </c>
      <c r="Q694">
        <v>7</v>
      </c>
      <c r="R694" s="3">
        <v>42552</v>
      </c>
      <c r="S694" s="3">
        <v>45489</v>
      </c>
    </row>
    <row r="695" spans="1:19" x14ac:dyDescent="0.25">
      <c r="A695">
        <v>43</v>
      </c>
      <c r="B695">
        <v>211217</v>
      </c>
      <c r="C695" s="5" t="s">
        <v>19</v>
      </c>
      <c r="D695" s="3">
        <v>42552</v>
      </c>
      <c r="E695" s="5" t="s">
        <v>30</v>
      </c>
      <c r="F695">
        <v>360</v>
      </c>
      <c r="G695">
        <v>1</v>
      </c>
      <c r="H695">
        <v>360</v>
      </c>
      <c r="I695">
        <v>100147498</v>
      </c>
      <c r="J695" s="5" t="s">
        <v>27</v>
      </c>
      <c r="K695">
        <v>0</v>
      </c>
      <c r="L695" s="5" t="s">
        <v>22</v>
      </c>
      <c r="M695" s="3">
        <v>42552</v>
      </c>
      <c r="N695" s="5" t="s">
        <v>23</v>
      </c>
      <c r="O695">
        <v>360</v>
      </c>
      <c r="P695">
        <v>2016</v>
      </c>
      <c r="Q695">
        <v>7</v>
      </c>
      <c r="R695" s="3">
        <v>42552</v>
      </c>
      <c r="S695" s="3">
        <v>45489</v>
      </c>
    </row>
    <row r="696" spans="1:19" x14ac:dyDescent="0.25">
      <c r="A696">
        <v>43</v>
      </c>
      <c r="B696">
        <v>211271</v>
      </c>
      <c r="C696" s="5" t="s">
        <v>19</v>
      </c>
      <c r="D696" s="3">
        <v>42552</v>
      </c>
      <c r="E696" s="5" t="s">
        <v>30</v>
      </c>
      <c r="F696">
        <v>360</v>
      </c>
      <c r="G696">
        <v>1</v>
      </c>
      <c r="H696">
        <v>360</v>
      </c>
      <c r="I696">
        <v>100147539</v>
      </c>
      <c r="J696" s="5" t="s">
        <v>27</v>
      </c>
      <c r="K696">
        <v>0</v>
      </c>
      <c r="L696" s="5" t="s">
        <v>22</v>
      </c>
      <c r="M696" s="3">
        <v>42552</v>
      </c>
      <c r="N696" s="5" t="s">
        <v>23</v>
      </c>
      <c r="O696">
        <v>360</v>
      </c>
      <c r="P696">
        <v>2016</v>
      </c>
      <c r="Q696">
        <v>7</v>
      </c>
      <c r="R696" s="3">
        <v>42552</v>
      </c>
      <c r="S696" s="3">
        <v>45489</v>
      </c>
    </row>
    <row r="697" spans="1:19" x14ac:dyDescent="0.25">
      <c r="A697">
        <v>806</v>
      </c>
      <c r="B697">
        <v>213771</v>
      </c>
      <c r="C697" s="5" t="s">
        <v>19</v>
      </c>
      <c r="D697" s="3">
        <v>42563</v>
      </c>
      <c r="E697" s="5" t="s">
        <v>30</v>
      </c>
      <c r="F697">
        <v>360</v>
      </c>
      <c r="G697">
        <v>1</v>
      </c>
      <c r="H697">
        <v>360</v>
      </c>
      <c r="I697">
        <v>100149190</v>
      </c>
      <c r="J697" s="5" t="s">
        <v>27</v>
      </c>
      <c r="K697">
        <v>0</v>
      </c>
      <c r="L697" s="5" t="s">
        <v>22</v>
      </c>
      <c r="M697" s="3">
        <v>42563</v>
      </c>
      <c r="N697" s="5" t="s">
        <v>23</v>
      </c>
      <c r="O697">
        <v>360</v>
      </c>
      <c r="P697">
        <v>2016</v>
      </c>
      <c r="Q697">
        <v>7</v>
      </c>
      <c r="R697" s="3">
        <v>42552</v>
      </c>
      <c r="S697" s="3">
        <v>45489</v>
      </c>
    </row>
    <row r="698" spans="1:19" x14ac:dyDescent="0.25">
      <c r="A698">
        <v>43</v>
      </c>
      <c r="B698">
        <v>211272</v>
      </c>
      <c r="C698" s="5" t="s">
        <v>19</v>
      </c>
      <c r="D698" s="3">
        <v>42552</v>
      </c>
      <c r="E698" s="5" t="s">
        <v>30</v>
      </c>
      <c r="F698">
        <v>360</v>
      </c>
      <c r="G698">
        <v>1</v>
      </c>
      <c r="H698">
        <v>360</v>
      </c>
      <c r="I698">
        <v>100147540</v>
      </c>
      <c r="J698" s="5" t="s">
        <v>27</v>
      </c>
      <c r="K698">
        <v>0</v>
      </c>
      <c r="L698" s="5" t="s">
        <v>22</v>
      </c>
      <c r="M698" s="3">
        <v>42552</v>
      </c>
      <c r="N698" s="5" t="s">
        <v>23</v>
      </c>
      <c r="O698">
        <v>360</v>
      </c>
      <c r="P698">
        <v>2016</v>
      </c>
      <c r="Q698">
        <v>7</v>
      </c>
      <c r="R698" s="3">
        <v>42552</v>
      </c>
      <c r="S698" s="3">
        <v>45489</v>
      </c>
    </row>
    <row r="699" spans="1:19" x14ac:dyDescent="0.25">
      <c r="A699">
        <v>20</v>
      </c>
      <c r="B699">
        <v>211169</v>
      </c>
      <c r="C699" s="5" t="s">
        <v>19</v>
      </c>
      <c r="D699" s="3">
        <v>42552</v>
      </c>
      <c r="E699" s="5" t="s">
        <v>30</v>
      </c>
      <c r="F699">
        <v>360</v>
      </c>
      <c r="G699">
        <v>1</v>
      </c>
      <c r="H699">
        <v>360</v>
      </c>
      <c r="I699">
        <v>100147467</v>
      </c>
      <c r="J699" s="5" t="s">
        <v>27</v>
      </c>
      <c r="K699">
        <v>0</v>
      </c>
      <c r="L699" s="5" t="s">
        <v>22</v>
      </c>
      <c r="M699" s="3">
        <v>42552</v>
      </c>
      <c r="N699" s="5" t="s">
        <v>23</v>
      </c>
      <c r="O699">
        <v>360</v>
      </c>
      <c r="P699">
        <v>2016</v>
      </c>
      <c r="Q699">
        <v>7</v>
      </c>
      <c r="R699" s="3">
        <v>42552</v>
      </c>
      <c r="S699" s="3">
        <v>45489</v>
      </c>
    </row>
    <row r="700" spans="1:19" x14ac:dyDescent="0.25">
      <c r="A700">
        <v>35</v>
      </c>
      <c r="B700">
        <v>216166</v>
      </c>
      <c r="C700" s="5" t="s">
        <v>19</v>
      </c>
      <c r="D700" s="3">
        <v>42570</v>
      </c>
      <c r="E700" s="5" t="s">
        <v>30</v>
      </c>
      <c r="F700">
        <v>360</v>
      </c>
      <c r="G700">
        <v>1</v>
      </c>
      <c r="H700">
        <v>360</v>
      </c>
      <c r="I700">
        <v>100150997</v>
      </c>
      <c r="J700" s="5" t="s">
        <v>27</v>
      </c>
      <c r="K700">
        <v>0</v>
      </c>
      <c r="L700" s="5" t="s">
        <v>22</v>
      </c>
      <c r="M700" s="3">
        <v>42570</v>
      </c>
      <c r="N700" s="5" t="s">
        <v>23</v>
      </c>
      <c r="O700">
        <v>360</v>
      </c>
      <c r="P700">
        <v>2016</v>
      </c>
      <c r="Q700">
        <v>7</v>
      </c>
      <c r="R700" s="3">
        <v>42552</v>
      </c>
      <c r="S700" s="3">
        <v>45489</v>
      </c>
    </row>
    <row r="701" spans="1:19" x14ac:dyDescent="0.25">
      <c r="A701">
        <v>230</v>
      </c>
      <c r="B701">
        <v>213786</v>
      </c>
      <c r="C701" s="5" t="s">
        <v>19</v>
      </c>
      <c r="D701" s="3">
        <v>42563</v>
      </c>
      <c r="E701" s="5" t="s">
        <v>30</v>
      </c>
      <c r="F701">
        <v>360</v>
      </c>
      <c r="G701">
        <v>1</v>
      </c>
      <c r="H701">
        <v>360</v>
      </c>
      <c r="I701">
        <v>100149205</v>
      </c>
      <c r="J701" s="5" t="s">
        <v>27</v>
      </c>
      <c r="K701">
        <v>0</v>
      </c>
      <c r="L701" s="5" t="s">
        <v>121</v>
      </c>
      <c r="M701" s="3">
        <v>42563</v>
      </c>
      <c r="N701" s="5" t="s">
        <v>23</v>
      </c>
      <c r="O701">
        <v>360</v>
      </c>
      <c r="P701">
        <v>2016</v>
      </c>
      <c r="Q701">
        <v>7</v>
      </c>
      <c r="R701" s="3">
        <v>42552</v>
      </c>
      <c r="S701" s="3">
        <v>45489</v>
      </c>
    </row>
    <row r="702" spans="1:19" x14ac:dyDescent="0.25">
      <c r="A702">
        <v>35</v>
      </c>
      <c r="B702">
        <v>211212</v>
      </c>
      <c r="C702" s="5" t="s">
        <v>19</v>
      </c>
      <c r="D702" s="3">
        <v>42552</v>
      </c>
      <c r="E702" s="5" t="s">
        <v>30</v>
      </c>
      <c r="F702">
        <v>360</v>
      </c>
      <c r="G702">
        <v>1</v>
      </c>
      <c r="H702">
        <v>360</v>
      </c>
      <c r="I702">
        <v>100147494</v>
      </c>
      <c r="J702" s="5" t="s">
        <v>27</v>
      </c>
      <c r="K702">
        <v>0</v>
      </c>
      <c r="L702" s="5" t="s">
        <v>22</v>
      </c>
      <c r="M702" s="3">
        <v>42552</v>
      </c>
      <c r="N702" s="5" t="s">
        <v>23</v>
      </c>
      <c r="O702">
        <v>360</v>
      </c>
      <c r="P702">
        <v>2016</v>
      </c>
      <c r="Q702">
        <v>7</v>
      </c>
      <c r="R702" s="3">
        <v>42552</v>
      </c>
      <c r="S702" s="3">
        <v>45489</v>
      </c>
    </row>
    <row r="703" spans="1:19" x14ac:dyDescent="0.25">
      <c r="A703">
        <v>806</v>
      </c>
      <c r="B703">
        <v>213782</v>
      </c>
      <c r="C703" s="5" t="s">
        <v>19</v>
      </c>
      <c r="D703" s="3">
        <v>42563</v>
      </c>
      <c r="E703" s="5" t="s">
        <v>30</v>
      </c>
      <c r="F703">
        <v>360</v>
      </c>
      <c r="G703">
        <v>1</v>
      </c>
      <c r="H703">
        <v>360</v>
      </c>
      <c r="I703">
        <v>100149201</v>
      </c>
      <c r="J703" s="5" t="s">
        <v>27</v>
      </c>
      <c r="K703">
        <v>0</v>
      </c>
      <c r="L703" s="5" t="s">
        <v>22</v>
      </c>
      <c r="M703" s="3">
        <v>42563</v>
      </c>
      <c r="N703" s="5" t="s">
        <v>23</v>
      </c>
      <c r="O703">
        <v>360</v>
      </c>
      <c r="P703">
        <v>2016</v>
      </c>
      <c r="Q703">
        <v>7</v>
      </c>
      <c r="R703" s="3">
        <v>42552</v>
      </c>
      <c r="S703" s="3">
        <v>45489</v>
      </c>
    </row>
    <row r="704" spans="1:19" x14ac:dyDescent="0.25">
      <c r="A704">
        <v>43</v>
      </c>
      <c r="B704">
        <v>211298</v>
      </c>
      <c r="C704" s="5" t="s">
        <v>19</v>
      </c>
      <c r="D704" s="3">
        <v>42552</v>
      </c>
      <c r="E704" s="5" t="s">
        <v>30</v>
      </c>
      <c r="F704">
        <v>360</v>
      </c>
      <c r="G704">
        <v>1</v>
      </c>
      <c r="H704">
        <v>360</v>
      </c>
      <c r="I704">
        <v>100147558</v>
      </c>
      <c r="J704" s="5" t="s">
        <v>27</v>
      </c>
      <c r="K704">
        <v>0</v>
      </c>
      <c r="L704" s="5" t="s">
        <v>22</v>
      </c>
      <c r="M704" s="3">
        <v>42552</v>
      </c>
      <c r="N704" s="5" t="s">
        <v>23</v>
      </c>
      <c r="O704">
        <v>360</v>
      </c>
      <c r="P704">
        <v>2016</v>
      </c>
      <c r="Q704">
        <v>7</v>
      </c>
      <c r="R704" s="3">
        <v>42552</v>
      </c>
      <c r="S704" s="3">
        <v>45489</v>
      </c>
    </row>
    <row r="705" spans="1:19" x14ac:dyDescent="0.25">
      <c r="A705">
        <v>43</v>
      </c>
      <c r="B705">
        <v>211297</v>
      </c>
      <c r="C705" s="5" t="s">
        <v>19</v>
      </c>
      <c r="D705" s="3">
        <v>42552</v>
      </c>
      <c r="E705" s="5" t="s">
        <v>30</v>
      </c>
      <c r="F705">
        <v>360</v>
      </c>
      <c r="G705">
        <v>1</v>
      </c>
      <c r="H705">
        <v>360</v>
      </c>
      <c r="I705">
        <v>100147557</v>
      </c>
      <c r="J705" s="5" t="s">
        <v>27</v>
      </c>
      <c r="K705">
        <v>0</v>
      </c>
      <c r="L705" s="5" t="s">
        <v>22</v>
      </c>
      <c r="M705" s="3">
        <v>42552</v>
      </c>
      <c r="N705" s="5" t="s">
        <v>23</v>
      </c>
      <c r="O705">
        <v>360</v>
      </c>
      <c r="P705">
        <v>2016</v>
      </c>
      <c r="Q705">
        <v>7</v>
      </c>
      <c r="R705" s="3">
        <v>42552</v>
      </c>
      <c r="S705" s="3">
        <v>45489</v>
      </c>
    </row>
    <row r="706" spans="1:19" x14ac:dyDescent="0.25">
      <c r="A706">
        <v>43</v>
      </c>
      <c r="B706">
        <v>211300</v>
      </c>
      <c r="C706" s="5" t="s">
        <v>19</v>
      </c>
      <c r="D706" s="3">
        <v>42552</v>
      </c>
      <c r="E706" s="5" t="s">
        <v>30</v>
      </c>
      <c r="F706">
        <v>360</v>
      </c>
      <c r="G706">
        <v>1</v>
      </c>
      <c r="H706">
        <v>360</v>
      </c>
      <c r="I706">
        <v>100147560</v>
      </c>
      <c r="J706" s="5" t="s">
        <v>27</v>
      </c>
      <c r="K706">
        <v>0</v>
      </c>
      <c r="L706" s="5" t="s">
        <v>22</v>
      </c>
      <c r="M706" s="3">
        <v>42552</v>
      </c>
      <c r="N706" s="5" t="s">
        <v>23</v>
      </c>
      <c r="O706">
        <v>360</v>
      </c>
      <c r="P706">
        <v>2016</v>
      </c>
      <c r="Q706">
        <v>7</v>
      </c>
      <c r="R706" s="3">
        <v>42552</v>
      </c>
      <c r="S706" s="3">
        <v>45489</v>
      </c>
    </row>
    <row r="707" spans="1:19" x14ac:dyDescent="0.25">
      <c r="A707">
        <v>43</v>
      </c>
      <c r="B707">
        <v>211305</v>
      </c>
      <c r="C707" s="5" t="s">
        <v>19</v>
      </c>
      <c r="D707" s="3">
        <v>42552</v>
      </c>
      <c r="E707" s="5" t="s">
        <v>30</v>
      </c>
      <c r="F707">
        <v>360</v>
      </c>
      <c r="G707">
        <v>1</v>
      </c>
      <c r="H707">
        <v>360</v>
      </c>
      <c r="I707">
        <v>100147563</v>
      </c>
      <c r="J707" s="5" t="s">
        <v>27</v>
      </c>
      <c r="K707">
        <v>0</v>
      </c>
      <c r="L707" s="5" t="s">
        <v>22</v>
      </c>
      <c r="M707" s="3">
        <v>42552</v>
      </c>
      <c r="N707" s="5" t="s">
        <v>23</v>
      </c>
      <c r="O707">
        <v>360</v>
      </c>
      <c r="P707">
        <v>2016</v>
      </c>
      <c r="Q707">
        <v>7</v>
      </c>
      <c r="R707" s="3">
        <v>42552</v>
      </c>
      <c r="S707" s="3">
        <v>45489</v>
      </c>
    </row>
    <row r="708" spans="1:19" x14ac:dyDescent="0.25">
      <c r="A708">
        <v>43</v>
      </c>
      <c r="B708">
        <v>211304</v>
      </c>
      <c r="C708" s="5" t="s">
        <v>19</v>
      </c>
      <c r="D708" s="3">
        <v>42552</v>
      </c>
      <c r="E708" s="5" t="s">
        <v>30</v>
      </c>
      <c r="F708">
        <v>360</v>
      </c>
      <c r="G708">
        <v>1</v>
      </c>
      <c r="H708">
        <v>360</v>
      </c>
      <c r="I708">
        <v>100147562</v>
      </c>
      <c r="J708" s="5" t="s">
        <v>27</v>
      </c>
      <c r="K708">
        <v>0</v>
      </c>
      <c r="L708" s="5" t="s">
        <v>22</v>
      </c>
      <c r="M708" s="3">
        <v>42552</v>
      </c>
      <c r="N708" s="5" t="s">
        <v>23</v>
      </c>
      <c r="O708">
        <v>360</v>
      </c>
      <c r="P708">
        <v>2016</v>
      </c>
      <c r="Q708">
        <v>7</v>
      </c>
      <c r="R708" s="3">
        <v>42552</v>
      </c>
      <c r="S708" s="3">
        <v>45489</v>
      </c>
    </row>
    <row r="709" spans="1:19" x14ac:dyDescent="0.25">
      <c r="A709">
        <v>43</v>
      </c>
      <c r="B709">
        <v>211287</v>
      </c>
      <c r="C709" s="5" t="s">
        <v>19</v>
      </c>
      <c r="D709" s="3">
        <v>42552</v>
      </c>
      <c r="E709" s="5" t="s">
        <v>30</v>
      </c>
      <c r="F709">
        <v>360</v>
      </c>
      <c r="G709">
        <v>1</v>
      </c>
      <c r="H709">
        <v>360</v>
      </c>
      <c r="I709">
        <v>100147550</v>
      </c>
      <c r="J709" s="5" t="s">
        <v>27</v>
      </c>
      <c r="K709">
        <v>0</v>
      </c>
      <c r="L709" s="5" t="s">
        <v>22</v>
      </c>
      <c r="M709" s="3">
        <v>42552</v>
      </c>
      <c r="N709" s="5" t="s">
        <v>23</v>
      </c>
      <c r="O709">
        <v>360</v>
      </c>
      <c r="P709">
        <v>2016</v>
      </c>
      <c r="Q709">
        <v>7</v>
      </c>
      <c r="R709" s="3">
        <v>42552</v>
      </c>
      <c r="S709" s="3">
        <v>45489</v>
      </c>
    </row>
    <row r="710" spans="1:19" x14ac:dyDescent="0.25">
      <c r="A710">
        <v>43</v>
      </c>
      <c r="B710">
        <v>211278</v>
      </c>
      <c r="C710" s="5" t="s">
        <v>19</v>
      </c>
      <c r="D710" s="3">
        <v>42552</v>
      </c>
      <c r="E710" s="5" t="s">
        <v>30</v>
      </c>
      <c r="F710">
        <v>360</v>
      </c>
      <c r="G710">
        <v>1</v>
      </c>
      <c r="H710">
        <v>360</v>
      </c>
      <c r="I710">
        <v>100147545</v>
      </c>
      <c r="J710" s="5" t="s">
        <v>27</v>
      </c>
      <c r="K710">
        <v>0</v>
      </c>
      <c r="L710" s="5" t="s">
        <v>22</v>
      </c>
      <c r="M710" s="3">
        <v>42552</v>
      </c>
      <c r="N710" s="5" t="s">
        <v>23</v>
      </c>
      <c r="O710">
        <v>360</v>
      </c>
      <c r="P710">
        <v>2016</v>
      </c>
      <c r="Q710">
        <v>7</v>
      </c>
      <c r="R710" s="3">
        <v>42552</v>
      </c>
      <c r="S710" s="3">
        <v>45489</v>
      </c>
    </row>
    <row r="711" spans="1:19" x14ac:dyDescent="0.25">
      <c r="A711">
        <v>43</v>
      </c>
      <c r="B711">
        <v>211288</v>
      </c>
      <c r="C711" s="5" t="s">
        <v>19</v>
      </c>
      <c r="D711" s="3">
        <v>42552</v>
      </c>
      <c r="E711" s="5" t="s">
        <v>30</v>
      </c>
      <c r="F711">
        <v>360</v>
      </c>
      <c r="G711">
        <v>1</v>
      </c>
      <c r="H711">
        <v>360</v>
      </c>
      <c r="I711">
        <v>100147551</v>
      </c>
      <c r="J711" s="5" t="s">
        <v>27</v>
      </c>
      <c r="K711">
        <v>0</v>
      </c>
      <c r="L711" s="5" t="s">
        <v>22</v>
      </c>
      <c r="M711" s="3">
        <v>42552</v>
      </c>
      <c r="N711" s="5" t="s">
        <v>23</v>
      </c>
      <c r="O711">
        <v>360</v>
      </c>
      <c r="P711">
        <v>2016</v>
      </c>
      <c r="Q711">
        <v>7</v>
      </c>
      <c r="R711" s="3">
        <v>42552</v>
      </c>
      <c r="S711" s="3">
        <v>45489</v>
      </c>
    </row>
    <row r="712" spans="1:19" x14ac:dyDescent="0.25">
      <c r="A712">
        <v>43</v>
      </c>
      <c r="B712">
        <v>211295</v>
      </c>
      <c r="C712" s="5" t="s">
        <v>19</v>
      </c>
      <c r="D712" s="3">
        <v>42552</v>
      </c>
      <c r="E712" s="5" t="s">
        <v>30</v>
      </c>
      <c r="F712">
        <v>360</v>
      </c>
      <c r="G712">
        <v>1</v>
      </c>
      <c r="H712">
        <v>360</v>
      </c>
      <c r="I712">
        <v>100147555</v>
      </c>
      <c r="J712" s="5" t="s">
        <v>27</v>
      </c>
      <c r="K712">
        <v>0</v>
      </c>
      <c r="L712" s="5" t="s">
        <v>22</v>
      </c>
      <c r="M712" s="3">
        <v>42552</v>
      </c>
      <c r="N712" s="5" t="s">
        <v>23</v>
      </c>
      <c r="O712">
        <v>360</v>
      </c>
      <c r="P712">
        <v>2016</v>
      </c>
      <c r="Q712">
        <v>7</v>
      </c>
      <c r="R712" s="3">
        <v>42552</v>
      </c>
      <c r="S712" s="3">
        <v>45489</v>
      </c>
    </row>
    <row r="713" spans="1:19" x14ac:dyDescent="0.25">
      <c r="A713">
        <v>43</v>
      </c>
      <c r="B713">
        <v>211292</v>
      </c>
      <c r="C713" s="5" t="s">
        <v>19</v>
      </c>
      <c r="D713" s="3">
        <v>42552</v>
      </c>
      <c r="E713" s="5" t="s">
        <v>30</v>
      </c>
      <c r="F713">
        <v>360</v>
      </c>
      <c r="G713">
        <v>1</v>
      </c>
      <c r="H713">
        <v>360</v>
      </c>
      <c r="I713">
        <v>100147553</v>
      </c>
      <c r="J713" s="5" t="s">
        <v>27</v>
      </c>
      <c r="K713">
        <v>0</v>
      </c>
      <c r="L713" s="5" t="s">
        <v>22</v>
      </c>
      <c r="M713" s="3">
        <v>42552</v>
      </c>
      <c r="N713" s="5" t="s">
        <v>23</v>
      </c>
      <c r="O713">
        <v>360</v>
      </c>
      <c r="P713">
        <v>2016</v>
      </c>
      <c r="Q713">
        <v>7</v>
      </c>
      <c r="R713" s="3">
        <v>42552</v>
      </c>
      <c r="S713" s="3">
        <v>45489</v>
      </c>
    </row>
    <row r="714" spans="1:19" x14ac:dyDescent="0.25">
      <c r="A714">
        <v>43</v>
      </c>
      <c r="B714">
        <v>211362</v>
      </c>
      <c r="C714" s="5" t="s">
        <v>19</v>
      </c>
      <c r="D714" s="3">
        <v>42552</v>
      </c>
      <c r="E714" s="5" t="s">
        <v>30</v>
      </c>
      <c r="F714">
        <v>360</v>
      </c>
      <c r="G714">
        <v>1</v>
      </c>
      <c r="H714">
        <v>360</v>
      </c>
      <c r="I714">
        <v>100147605</v>
      </c>
      <c r="J714" s="5" t="s">
        <v>27</v>
      </c>
      <c r="K714">
        <v>0</v>
      </c>
      <c r="L714" s="5" t="s">
        <v>22</v>
      </c>
      <c r="M714" s="3">
        <v>42552</v>
      </c>
      <c r="N714" s="5" t="s">
        <v>23</v>
      </c>
      <c r="O714">
        <v>360</v>
      </c>
      <c r="P714">
        <v>2016</v>
      </c>
      <c r="Q714">
        <v>7</v>
      </c>
      <c r="R714" s="3">
        <v>42552</v>
      </c>
      <c r="S714" s="3">
        <v>45489</v>
      </c>
    </row>
    <row r="715" spans="1:19" x14ac:dyDescent="0.25">
      <c r="A715">
        <v>43</v>
      </c>
      <c r="B715">
        <v>211423</v>
      </c>
      <c r="C715" s="5" t="s">
        <v>19</v>
      </c>
      <c r="D715" s="3">
        <v>42552</v>
      </c>
      <c r="E715" s="5" t="s">
        <v>30</v>
      </c>
      <c r="F715">
        <v>360</v>
      </c>
      <c r="G715">
        <v>1</v>
      </c>
      <c r="H715">
        <v>360</v>
      </c>
      <c r="I715">
        <v>100147649</v>
      </c>
      <c r="J715" s="5" t="s">
        <v>27</v>
      </c>
      <c r="K715">
        <v>0</v>
      </c>
      <c r="L715" s="5" t="s">
        <v>22</v>
      </c>
      <c r="M715" s="3">
        <v>42552</v>
      </c>
      <c r="N715" s="5" t="s">
        <v>23</v>
      </c>
      <c r="O715">
        <v>360</v>
      </c>
      <c r="P715">
        <v>2016</v>
      </c>
      <c r="Q715">
        <v>7</v>
      </c>
      <c r="R715" s="3">
        <v>42552</v>
      </c>
      <c r="S715" s="3">
        <v>45489</v>
      </c>
    </row>
    <row r="716" spans="1:19" x14ac:dyDescent="0.25">
      <c r="A716">
        <v>43</v>
      </c>
      <c r="B716">
        <v>211383</v>
      </c>
      <c r="C716" s="5" t="s">
        <v>19</v>
      </c>
      <c r="D716" s="3">
        <v>42552</v>
      </c>
      <c r="E716" s="5" t="s">
        <v>30</v>
      </c>
      <c r="F716">
        <v>360</v>
      </c>
      <c r="G716">
        <v>1</v>
      </c>
      <c r="H716">
        <v>360</v>
      </c>
      <c r="I716">
        <v>100147622</v>
      </c>
      <c r="J716" s="5" t="s">
        <v>27</v>
      </c>
      <c r="K716">
        <v>0</v>
      </c>
      <c r="L716" s="5" t="s">
        <v>22</v>
      </c>
      <c r="M716" s="3">
        <v>42552</v>
      </c>
      <c r="N716" s="5" t="s">
        <v>23</v>
      </c>
      <c r="O716">
        <v>360</v>
      </c>
      <c r="P716">
        <v>2016</v>
      </c>
      <c r="Q716">
        <v>7</v>
      </c>
      <c r="R716" s="3">
        <v>42552</v>
      </c>
      <c r="S716" s="3">
        <v>45489</v>
      </c>
    </row>
    <row r="717" spans="1:19" x14ac:dyDescent="0.25">
      <c r="A717">
        <v>43</v>
      </c>
      <c r="B717">
        <v>211438</v>
      </c>
      <c r="C717" s="5" t="s">
        <v>19</v>
      </c>
      <c r="D717" s="3">
        <v>42552</v>
      </c>
      <c r="E717" s="5" t="s">
        <v>30</v>
      </c>
      <c r="F717">
        <v>360</v>
      </c>
      <c r="G717">
        <v>1</v>
      </c>
      <c r="H717">
        <v>360</v>
      </c>
      <c r="I717">
        <v>100147659</v>
      </c>
      <c r="J717" s="5" t="s">
        <v>27</v>
      </c>
      <c r="K717">
        <v>0</v>
      </c>
      <c r="L717" s="5" t="s">
        <v>22</v>
      </c>
      <c r="M717" s="3">
        <v>42552</v>
      </c>
      <c r="N717" s="5" t="s">
        <v>23</v>
      </c>
      <c r="O717">
        <v>360</v>
      </c>
      <c r="P717">
        <v>2016</v>
      </c>
      <c r="Q717">
        <v>7</v>
      </c>
      <c r="R717" s="3">
        <v>42552</v>
      </c>
      <c r="S717" s="3">
        <v>45489</v>
      </c>
    </row>
    <row r="718" spans="1:19" x14ac:dyDescent="0.25">
      <c r="A718">
        <v>43</v>
      </c>
      <c r="B718">
        <v>211450</v>
      </c>
      <c r="C718" s="5" t="s">
        <v>19</v>
      </c>
      <c r="D718" s="3">
        <v>42552</v>
      </c>
      <c r="E718" s="5" t="s">
        <v>30</v>
      </c>
      <c r="F718">
        <v>360</v>
      </c>
      <c r="G718">
        <v>1</v>
      </c>
      <c r="H718">
        <v>360</v>
      </c>
      <c r="I718">
        <v>100147665</v>
      </c>
      <c r="J718" s="5" t="s">
        <v>27</v>
      </c>
      <c r="K718">
        <v>0</v>
      </c>
      <c r="L718" s="5" t="s">
        <v>22</v>
      </c>
      <c r="M718" s="3">
        <v>42552</v>
      </c>
      <c r="N718" s="5" t="s">
        <v>23</v>
      </c>
      <c r="O718">
        <v>360</v>
      </c>
      <c r="P718">
        <v>2016</v>
      </c>
      <c r="Q718">
        <v>7</v>
      </c>
      <c r="R718" s="3">
        <v>42552</v>
      </c>
      <c r="S718" s="3">
        <v>45489</v>
      </c>
    </row>
    <row r="719" spans="1:19" x14ac:dyDescent="0.25">
      <c r="A719">
        <v>43</v>
      </c>
      <c r="B719">
        <v>211440</v>
      </c>
      <c r="C719" s="5" t="s">
        <v>19</v>
      </c>
      <c r="D719" s="3">
        <v>42552</v>
      </c>
      <c r="E719" s="5" t="s">
        <v>30</v>
      </c>
      <c r="F719">
        <v>360</v>
      </c>
      <c r="G719">
        <v>1</v>
      </c>
      <c r="H719">
        <v>360</v>
      </c>
      <c r="I719">
        <v>100147661</v>
      </c>
      <c r="J719" s="5" t="s">
        <v>27</v>
      </c>
      <c r="K719">
        <v>0</v>
      </c>
      <c r="L719" s="5" t="s">
        <v>22</v>
      </c>
      <c r="M719" s="3">
        <v>42552</v>
      </c>
      <c r="N719" s="5" t="s">
        <v>23</v>
      </c>
      <c r="O719">
        <v>360</v>
      </c>
      <c r="P719">
        <v>2016</v>
      </c>
      <c r="Q719">
        <v>7</v>
      </c>
      <c r="R719" s="3">
        <v>42552</v>
      </c>
      <c r="S719" s="3">
        <v>45489</v>
      </c>
    </row>
    <row r="720" spans="1:19" x14ac:dyDescent="0.25">
      <c r="A720">
        <v>43</v>
      </c>
      <c r="B720">
        <v>211375</v>
      </c>
      <c r="C720" s="5" t="s">
        <v>19</v>
      </c>
      <c r="D720" s="3">
        <v>42552</v>
      </c>
      <c r="E720" s="5" t="s">
        <v>30</v>
      </c>
      <c r="F720">
        <v>360</v>
      </c>
      <c r="G720">
        <v>1</v>
      </c>
      <c r="H720">
        <v>360</v>
      </c>
      <c r="I720">
        <v>100147616</v>
      </c>
      <c r="J720" s="5" t="s">
        <v>27</v>
      </c>
      <c r="K720">
        <v>0</v>
      </c>
      <c r="L720" s="5" t="s">
        <v>22</v>
      </c>
      <c r="M720" s="3">
        <v>42552</v>
      </c>
      <c r="N720" s="5" t="s">
        <v>23</v>
      </c>
      <c r="O720">
        <v>360</v>
      </c>
      <c r="P720">
        <v>2016</v>
      </c>
      <c r="Q720">
        <v>7</v>
      </c>
      <c r="R720" s="3">
        <v>42552</v>
      </c>
      <c r="S720" s="3">
        <v>45489</v>
      </c>
    </row>
    <row r="721" spans="1:19" x14ac:dyDescent="0.25">
      <c r="A721">
        <v>43</v>
      </c>
      <c r="B721">
        <v>211372</v>
      </c>
      <c r="C721" s="5" t="s">
        <v>19</v>
      </c>
      <c r="D721" s="3">
        <v>42552</v>
      </c>
      <c r="E721" s="5" t="s">
        <v>30</v>
      </c>
      <c r="F721">
        <v>360</v>
      </c>
      <c r="G721">
        <v>1</v>
      </c>
      <c r="H721">
        <v>360</v>
      </c>
      <c r="I721">
        <v>100147613</v>
      </c>
      <c r="J721" s="5" t="s">
        <v>27</v>
      </c>
      <c r="K721">
        <v>0</v>
      </c>
      <c r="L721" s="5" t="s">
        <v>22</v>
      </c>
      <c r="M721" s="3">
        <v>42552</v>
      </c>
      <c r="N721" s="5" t="s">
        <v>23</v>
      </c>
      <c r="O721">
        <v>360</v>
      </c>
      <c r="P721">
        <v>2016</v>
      </c>
      <c r="Q721">
        <v>7</v>
      </c>
      <c r="R721" s="3">
        <v>42552</v>
      </c>
      <c r="S721" s="3">
        <v>45489</v>
      </c>
    </row>
    <row r="722" spans="1:19" x14ac:dyDescent="0.25">
      <c r="A722">
        <v>43</v>
      </c>
      <c r="B722">
        <v>211379</v>
      </c>
      <c r="C722" s="5" t="s">
        <v>19</v>
      </c>
      <c r="D722" s="3">
        <v>42552</v>
      </c>
      <c r="E722" s="5" t="s">
        <v>30</v>
      </c>
      <c r="F722">
        <v>360</v>
      </c>
      <c r="G722">
        <v>1</v>
      </c>
      <c r="H722">
        <v>360</v>
      </c>
      <c r="I722">
        <v>100147618</v>
      </c>
      <c r="J722" s="5" t="s">
        <v>27</v>
      </c>
      <c r="K722">
        <v>0</v>
      </c>
      <c r="L722" s="5" t="s">
        <v>22</v>
      </c>
      <c r="M722" s="3">
        <v>42552</v>
      </c>
      <c r="N722" s="5" t="s">
        <v>23</v>
      </c>
      <c r="O722">
        <v>360</v>
      </c>
      <c r="P722">
        <v>2016</v>
      </c>
      <c r="Q722">
        <v>7</v>
      </c>
      <c r="R722" s="3">
        <v>42552</v>
      </c>
      <c r="S722" s="3">
        <v>45489</v>
      </c>
    </row>
    <row r="723" spans="1:19" x14ac:dyDescent="0.25">
      <c r="A723">
        <v>43</v>
      </c>
      <c r="B723">
        <v>211382</v>
      </c>
      <c r="C723" s="5" t="s">
        <v>19</v>
      </c>
      <c r="D723" s="3">
        <v>42552</v>
      </c>
      <c r="E723" s="5" t="s">
        <v>30</v>
      </c>
      <c r="F723">
        <v>360</v>
      </c>
      <c r="G723">
        <v>1</v>
      </c>
      <c r="H723">
        <v>360</v>
      </c>
      <c r="I723">
        <v>100147621</v>
      </c>
      <c r="J723" s="5" t="s">
        <v>27</v>
      </c>
      <c r="K723">
        <v>0</v>
      </c>
      <c r="L723" s="5" t="s">
        <v>22</v>
      </c>
      <c r="M723" s="3">
        <v>42552</v>
      </c>
      <c r="N723" s="5" t="s">
        <v>23</v>
      </c>
      <c r="O723">
        <v>360</v>
      </c>
      <c r="P723">
        <v>2016</v>
      </c>
      <c r="Q723">
        <v>7</v>
      </c>
      <c r="R723" s="3">
        <v>42552</v>
      </c>
      <c r="S723" s="3">
        <v>45489</v>
      </c>
    </row>
    <row r="724" spans="1:19" x14ac:dyDescent="0.25">
      <c r="A724">
        <v>43</v>
      </c>
      <c r="B724">
        <v>211381</v>
      </c>
      <c r="C724" s="5" t="s">
        <v>19</v>
      </c>
      <c r="D724" s="3">
        <v>42552</v>
      </c>
      <c r="E724" s="5" t="s">
        <v>30</v>
      </c>
      <c r="F724">
        <v>360</v>
      </c>
      <c r="G724">
        <v>1</v>
      </c>
      <c r="H724">
        <v>360</v>
      </c>
      <c r="I724">
        <v>100147620</v>
      </c>
      <c r="J724" s="5" t="s">
        <v>27</v>
      </c>
      <c r="K724">
        <v>0</v>
      </c>
      <c r="L724" s="5" t="s">
        <v>22</v>
      </c>
      <c r="M724" s="3">
        <v>42552</v>
      </c>
      <c r="N724" s="5" t="s">
        <v>23</v>
      </c>
      <c r="O724">
        <v>360</v>
      </c>
      <c r="P724">
        <v>2016</v>
      </c>
      <c r="Q724">
        <v>7</v>
      </c>
      <c r="R724" s="3">
        <v>42552</v>
      </c>
      <c r="S724" s="3">
        <v>45489</v>
      </c>
    </row>
    <row r="725" spans="1:19" x14ac:dyDescent="0.25">
      <c r="A725">
        <v>43</v>
      </c>
      <c r="B725">
        <v>211457</v>
      </c>
      <c r="C725" s="5" t="s">
        <v>19</v>
      </c>
      <c r="D725" s="3">
        <v>42552</v>
      </c>
      <c r="E725" s="5" t="s">
        <v>30</v>
      </c>
      <c r="F725">
        <v>360</v>
      </c>
      <c r="G725">
        <v>1</v>
      </c>
      <c r="H725">
        <v>360</v>
      </c>
      <c r="I725">
        <v>100147672</v>
      </c>
      <c r="J725" s="5" t="s">
        <v>27</v>
      </c>
      <c r="K725">
        <v>0</v>
      </c>
      <c r="L725" s="5" t="s">
        <v>22</v>
      </c>
      <c r="M725" s="3">
        <v>42552</v>
      </c>
      <c r="N725" s="5" t="s">
        <v>23</v>
      </c>
      <c r="O725">
        <v>360</v>
      </c>
      <c r="P725">
        <v>2016</v>
      </c>
      <c r="Q725">
        <v>7</v>
      </c>
      <c r="R725" s="3">
        <v>42552</v>
      </c>
      <c r="S725" s="3">
        <v>45489</v>
      </c>
    </row>
    <row r="726" spans="1:19" x14ac:dyDescent="0.25">
      <c r="A726">
        <v>43</v>
      </c>
      <c r="B726">
        <v>211456</v>
      </c>
      <c r="C726" s="5" t="s">
        <v>19</v>
      </c>
      <c r="D726" s="3">
        <v>42552</v>
      </c>
      <c r="E726" s="5" t="s">
        <v>30</v>
      </c>
      <c r="F726">
        <v>360</v>
      </c>
      <c r="G726">
        <v>1</v>
      </c>
      <c r="H726">
        <v>360</v>
      </c>
      <c r="I726">
        <v>100147671</v>
      </c>
      <c r="J726" s="5" t="s">
        <v>27</v>
      </c>
      <c r="K726">
        <v>0</v>
      </c>
      <c r="L726" s="5" t="s">
        <v>22</v>
      </c>
      <c r="M726" s="3">
        <v>42552</v>
      </c>
      <c r="N726" s="5" t="s">
        <v>23</v>
      </c>
      <c r="O726">
        <v>360</v>
      </c>
      <c r="P726">
        <v>2016</v>
      </c>
      <c r="Q726">
        <v>7</v>
      </c>
      <c r="R726" s="3">
        <v>42552</v>
      </c>
      <c r="S726" s="3">
        <v>45489</v>
      </c>
    </row>
    <row r="727" spans="1:19" x14ac:dyDescent="0.25">
      <c r="A727">
        <v>43</v>
      </c>
      <c r="B727">
        <v>211459</v>
      </c>
      <c r="C727" s="5" t="s">
        <v>19</v>
      </c>
      <c r="D727" s="3">
        <v>42552</v>
      </c>
      <c r="E727" s="5" t="s">
        <v>30</v>
      </c>
      <c r="F727">
        <v>360</v>
      </c>
      <c r="G727">
        <v>1</v>
      </c>
      <c r="H727">
        <v>360</v>
      </c>
      <c r="I727">
        <v>100147674</v>
      </c>
      <c r="J727" s="5" t="s">
        <v>27</v>
      </c>
      <c r="K727">
        <v>0</v>
      </c>
      <c r="L727" s="5" t="s">
        <v>22</v>
      </c>
      <c r="M727" s="3">
        <v>42552</v>
      </c>
      <c r="N727" s="5" t="s">
        <v>23</v>
      </c>
      <c r="O727">
        <v>360</v>
      </c>
      <c r="P727">
        <v>2016</v>
      </c>
      <c r="Q727">
        <v>7</v>
      </c>
      <c r="R727" s="3">
        <v>42552</v>
      </c>
      <c r="S727" s="3">
        <v>45489</v>
      </c>
    </row>
    <row r="728" spans="1:19" x14ac:dyDescent="0.25">
      <c r="A728">
        <v>35</v>
      </c>
      <c r="B728">
        <v>213502</v>
      </c>
      <c r="C728" s="5" t="s">
        <v>19</v>
      </c>
      <c r="D728" s="3">
        <v>42562</v>
      </c>
      <c r="E728" s="5" t="s">
        <v>30</v>
      </c>
      <c r="F728">
        <v>360</v>
      </c>
      <c r="G728">
        <v>1</v>
      </c>
      <c r="H728">
        <v>360</v>
      </c>
      <c r="I728">
        <v>100148977</v>
      </c>
      <c r="J728" s="5" t="s">
        <v>27</v>
      </c>
      <c r="K728">
        <v>0</v>
      </c>
      <c r="L728" s="5" t="s">
        <v>22</v>
      </c>
      <c r="M728" s="3">
        <v>42562</v>
      </c>
      <c r="N728" s="5" t="s">
        <v>23</v>
      </c>
      <c r="O728">
        <v>360</v>
      </c>
      <c r="P728">
        <v>2016</v>
      </c>
      <c r="Q728">
        <v>7</v>
      </c>
      <c r="R728" s="3">
        <v>42552</v>
      </c>
      <c r="S728" s="3">
        <v>45489</v>
      </c>
    </row>
    <row r="729" spans="1:19" x14ac:dyDescent="0.25">
      <c r="A729">
        <v>43</v>
      </c>
      <c r="B729">
        <v>211464</v>
      </c>
      <c r="C729" s="5" t="s">
        <v>19</v>
      </c>
      <c r="D729" s="3">
        <v>42552</v>
      </c>
      <c r="E729" s="5" t="s">
        <v>30</v>
      </c>
      <c r="F729">
        <v>360</v>
      </c>
      <c r="G729">
        <v>1</v>
      </c>
      <c r="H729">
        <v>360</v>
      </c>
      <c r="I729">
        <v>100147679</v>
      </c>
      <c r="J729" s="5" t="s">
        <v>27</v>
      </c>
      <c r="K729">
        <v>0</v>
      </c>
      <c r="L729" s="5" t="s">
        <v>22</v>
      </c>
      <c r="M729" s="3">
        <v>42552</v>
      </c>
      <c r="N729" s="5" t="s">
        <v>23</v>
      </c>
      <c r="O729">
        <v>360</v>
      </c>
      <c r="P729">
        <v>2016</v>
      </c>
      <c r="Q729">
        <v>7</v>
      </c>
      <c r="R729" s="3">
        <v>42552</v>
      </c>
      <c r="S729" s="3">
        <v>45489</v>
      </c>
    </row>
    <row r="730" spans="1:19" x14ac:dyDescent="0.25">
      <c r="A730">
        <v>43</v>
      </c>
      <c r="B730">
        <v>211452</v>
      </c>
      <c r="C730" s="5" t="s">
        <v>19</v>
      </c>
      <c r="D730" s="3">
        <v>42552</v>
      </c>
      <c r="E730" s="5" t="s">
        <v>30</v>
      </c>
      <c r="F730">
        <v>360</v>
      </c>
      <c r="G730">
        <v>1</v>
      </c>
      <c r="H730">
        <v>360</v>
      </c>
      <c r="I730">
        <v>100147667</v>
      </c>
      <c r="J730" s="5" t="s">
        <v>27</v>
      </c>
      <c r="K730">
        <v>0</v>
      </c>
      <c r="L730" s="5" t="s">
        <v>22</v>
      </c>
      <c r="M730" s="3">
        <v>42552</v>
      </c>
      <c r="N730" s="5" t="s">
        <v>23</v>
      </c>
      <c r="O730">
        <v>360</v>
      </c>
      <c r="P730">
        <v>2016</v>
      </c>
      <c r="Q730">
        <v>7</v>
      </c>
      <c r="R730" s="3">
        <v>42552</v>
      </c>
      <c r="S730" s="3">
        <v>45489</v>
      </c>
    </row>
    <row r="731" spans="1:19" x14ac:dyDescent="0.25">
      <c r="A731">
        <v>43</v>
      </c>
      <c r="B731">
        <v>211466</v>
      </c>
      <c r="C731" s="5" t="s">
        <v>19</v>
      </c>
      <c r="D731" s="3">
        <v>42552</v>
      </c>
      <c r="E731" s="5" t="s">
        <v>30</v>
      </c>
      <c r="F731">
        <v>360</v>
      </c>
      <c r="G731">
        <v>1</v>
      </c>
      <c r="H731">
        <v>360</v>
      </c>
      <c r="I731">
        <v>100147681</v>
      </c>
      <c r="J731" s="5" t="s">
        <v>27</v>
      </c>
      <c r="K731">
        <v>0</v>
      </c>
      <c r="L731" s="5" t="s">
        <v>22</v>
      </c>
      <c r="M731" s="3">
        <v>42552</v>
      </c>
      <c r="N731" s="5" t="s">
        <v>23</v>
      </c>
      <c r="O731">
        <v>360</v>
      </c>
      <c r="P731">
        <v>2016</v>
      </c>
      <c r="Q731">
        <v>7</v>
      </c>
      <c r="R731" s="3">
        <v>42552</v>
      </c>
      <c r="S731" s="3">
        <v>45489</v>
      </c>
    </row>
    <row r="732" spans="1:19" x14ac:dyDescent="0.25">
      <c r="A732">
        <v>43</v>
      </c>
      <c r="B732">
        <v>211453</v>
      </c>
      <c r="C732" s="5" t="s">
        <v>19</v>
      </c>
      <c r="D732" s="3">
        <v>42552</v>
      </c>
      <c r="E732" s="5" t="s">
        <v>30</v>
      </c>
      <c r="F732">
        <v>360</v>
      </c>
      <c r="G732">
        <v>1</v>
      </c>
      <c r="H732">
        <v>360</v>
      </c>
      <c r="I732">
        <v>100147668</v>
      </c>
      <c r="J732" s="5" t="s">
        <v>27</v>
      </c>
      <c r="K732">
        <v>0</v>
      </c>
      <c r="L732" s="5" t="s">
        <v>22</v>
      </c>
      <c r="M732" s="3">
        <v>42552</v>
      </c>
      <c r="N732" s="5" t="s">
        <v>23</v>
      </c>
      <c r="O732">
        <v>360</v>
      </c>
      <c r="P732">
        <v>2016</v>
      </c>
      <c r="Q732">
        <v>7</v>
      </c>
      <c r="R732" s="3">
        <v>42552</v>
      </c>
      <c r="S732" s="3">
        <v>45489</v>
      </c>
    </row>
    <row r="733" spans="1:19" x14ac:dyDescent="0.25">
      <c r="A733">
        <v>43</v>
      </c>
      <c r="B733">
        <v>211455</v>
      </c>
      <c r="C733" s="5" t="s">
        <v>19</v>
      </c>
      <c r="D733" s="3">
        <v>42552</v>
      </c>
      <c r="E733" s="5" t="s">
        <v>30</v>
      </c>
      <c r="F733">
        <v>360</v>
      </c>
      <c r="G733">
        <v>1</v>
      </c>
      <c r="H733">
        <v>360</v>
      </c>
      <c r="I733">
        <v>100147670</v>
      </c>
      <c r="J733" s="5" t="s">
        <v>27</v>
      </c>
      <c r="K733">
        <v>0</v>
      </c>
      <c r="L733" s="5" t="s">
        <v>22</v>
      </c>
      <c r="M733" s="3">
        <v>42552</v>
      </c>
      <c r="N733" s="5" t="s">
        <v>23</v>
      </c>
      <c r="O733">
        <v>360</v>
      </c>
      <c r="P733">
        <v>2016</v>
      </c>
      <c r="Q733">
        <v>7</v>
      </c>
      <c r="R733" s="3">
        <v>42552</v>
      </c>
      <c r="S733" s="3">
        <v>45489</v>
      </c>
    </row>
    <row r="734" spans="1:19" x14ac:dyDescent="0.25">
      <c r="A734">
        <v>43</v>
      </c>
      <c r="B734">
        <v>211454</v>
      </c>
      <c r="C734" s="5" t="s">
        <v>19</v>
      </c>
      <c r="D734" s="3">
        <v>42552</v>
      </c>
      <c r="E734" s="5" t="s">
        <v>30</v>
      </c>
      <c r="F734">
        <v>360</v>
      </c>
      <c r="G734">
        <v>1</v>
      </c>
      <c r="H734">
        <v>360</v>
      </c>
      <c r="I734">
        <v>100147669</v>
      </c>
      <c r="J734" s="5" t="s">
        <v>27</v>
      </c>
      <c r="K734">
        <v>0</v>
      </c>
      <c r="L734" s="5" t="s">
        <v>22</v>
      </c>
      <c r="M734" s="3">
        <v>42552</v>
      </c>
      <c r="N734" s="5" t="s">
        <v>23</v>
      </c>
      <c r="O734">
        <v>360</v>
      </c>
      <c r="P734">
        <v>2016</v>
      </c>
      <c r="Q734">
        <v>7</v>
      </c>
      <c r="R734" s="3">
        <v>42552</v>
      </c>
      <c r="S734" s="3">
        <v>45489</v>
      </c>
    </row>
    <row r="735" spans="1:19" x14ac:dyDescent="0.25">
      <c r="A735">
        <v>43</v>
      </c>
      <c r="B735">
        <v>211364</v>
      </c>
      <c r="C735" s="5" t="s">
        <v>19</v>
      </c>
      <c r="D735" s="3">
        <v>42552</v>
      </c>
      <c r="E735" s="5" t="s">
        <v>30</v>
      </c>
      <c r="F735">
        <v>360</v>
      </c>
      <c r="G735">
        <v>1</v>
      </c>
      <c r="H735">
        <v>360</v>
      </c>
      <c r="I735">
        <v>100147607</v>
      </c>
      <c r="J735" s="5" t="s">
        <v>27</v>
      </c>
      <c r="K735">
        <v>0</v>
      </c>
      <c r="L735" s="5" t="s">
        <v>22</v>
      </c>
      <c r="M735" s="3">
        <v>42552</v>
      </c>
      <c r="N735" s="5" t="s">
        <v>23</v>
      </c>
      <c r="O735">
        <v>360</v>
      </c>
      <c r="P735">
        <v>2016</v>
      </c>
      <c r="Q735">
        <v>7</v>
      </c>
      <c r="R735" s="3">
        <v>42552</v>
      </c>
      <c r="S735" s="3">
        <v>45489</v>
      </c>
    </row>
    <row r="736" spans="1:19" x14ac:dyDescent="0.25">
      <c r="A736">
        <v>43</v>
      </c>
      <c r="B736">
        <v>211369</v>
      </c>
      <c r="C736" s="5" t="s">
        <v>19</v>
      </c>
      <c r="D736" s="3">
        <v>42552</v>
      </c>
      <c r="E736" s="5" t="s">
        <v>30</v>
      </c>
      <c r="F736">
        <v>360</v>
      </c>
      <c r="G736">
        <v>1</v>
      </c>
      <c r="H736">
        <v>360</v>
      </c>
      <c r="I736">
        <v>100147610</v>
      </c>
      <c r="J736" s="5" t="s">
        <v>27</v>
      </c>
      <c r="K736">
        <v>0</v>
      </c>
      <c r="L736" s="5" t="s">
        <v>22</v>
      </c>
      <c r="M736" s="3">
        <v>42552</v>
      </c>
      <c r="N736" s="5" t="s">
        <v>23</v>
      </c>
      <c r="O736">
        <v>360</v>
      </c>
      <c r="P736">
        <v>2016</v>
      </c>
      <c r="Q736">
        <v>7</v>
      </c>
      <c r="R736" s="3">
        <v>42552</v>
      </c>
      <c r="S736" s="3">
        <v>45489</v>
      </c>
    </row>
    <row r="737" spans="1:19" x14ac:dyDescent="0.25">
      <c r="A737">
        <v>43</v>
      </c>
      <c r="B737">
        <v>211371</v>
      </c>
      <c r="C737" s="5" t="s">
        <v>19</v>
      </c>
      <c r="D737" s="3">
        <v>42552</v>
      </c>
      <c r="E737" s="5" t="s">
        <v>30</v>
      </c>
      <c r="F737">
        <v>360</v>
      </c>
      <c r="G737">
        <v>1</v>
      </c>
      <c r="H737">
        <v>360</v>
      </c>
      <c r="I737">
        <v>100147612</v>
      </c>
      <c r="J737" s="5" t="s">
        <v>27</v>
      </c>
      <c r="K737">
        <v>0</v>
      </c>
      <c r="L737" s="5" t="s">
        <v>22</v>
      </c>
      <c r="M737" s="3">
        <v>42552</v>
      </c>
      <c r="N737" s="5" t="s">
        <v>23</v>
      </c>
      <c r="O737">
        <v>360</v>
      </c>
      <c r="P737">
        <v>2016</v>
      </c>
      <c r="Q737">
        <v>7</v>
      </c>
      <c r="R737" s="3">
        <v>42552</v>
      </c>
      <c r="S737" s="3">
        <v>45489</v>
      </c>
    </row>
    <row r="738" spans="1:19" x14ac:dyDescent="0.25">
      <c r="A738">
        <v>35</v>
      </c>
      <c r="B738">
        <v>213651</v>
      </c>
      <c r="C738" s="5" t="s">
        <v>19</v>
      </c>
      <c r="D738" s="3">
        <v>42563</v>
      </c>
      <c r="E738" s="5" t="s">
        <v>30</v>
      </c>
      <c r="F738">
        <v>360</v>
      </c>
      <c r="G738">
        <v>1</v>
      </c>
      <c r="H738">
        <v>360</v>
      </c>
      <c r="I738">
        <v>100149094</v>
      </c>
      <c r="J738" s="5" t="s">
        <v>27</v>
      </c>
      <c r="K738">
        <v>0</v>
      </c>
      <c r="L738" s="5" t="s">
        <v>22</v>
      </c>
      <c r="M738" s="3">
        <v>42563</v>
      </c>
      <c r="N738" s="5" t="s">
        <v>23</v>
      </c>
      <c r="O738">
        <v>360</v>
      </c>
      <c r="P738">
        <v>2016</v>
      </c>
      <c r="Q738">
        <v>7</v>
      </c>
      <c r="R738" s="3">
        <v>42552</v>
      </c>
      <c r="S738" s="3">
        <v>45489</v>
      </c>
    </row>
    <row r="739" spans="1:19" x14ac:dyDescent="0.25">
      <c r="A739">
        <v>1507</v>
      </c>
      <c r="B739">
        <v>216354</v>
      </c>
      <c r="C739" s="5" t="s">
        <v>19</v>
      </c>
      <c r="D739" s="3">
        <v>42570</v>
      </c>
      <c r="E739" s="5" t="s">
        <v>1607</v>
      </c>
      <c r="F739">
        <v>350</v>
      </c>
      <c r="G739">
        <v>1</v>
      </c>
      <c r="H739">
        <v>350</v>
      </c>
      <c r="I739">
        <v>100151140</v>
      </c>
      <c r="J739" s="5" t="s">
        <v>51</v>
      </c>
      <c r="K739">
        <v>0</v>
      </c>
      <c r="L739" s="5" t="s">
        <v>22</v>
      </c>
      <c r="M739" s="3">
        <v>42570</v>
      </c>
      <c r="N739" s="5" t="s">
        <v>23</v>
      </c>
      <c r="O739">
        <v>350</v>
      </c>
      <c r="P739">
        <v>2016</v>
      </c>
      <c r="Q739">
        <v>7</v>
      </c>
      <c r="R739" s="3">
        <v>42552</v>
      </c>
      <c r="S739" s="3">
        <v>45489</v>
      </c>
    </row>
    <row r="740" spans="1:19" x14ac:dyDescent="0.25">
      <c r="A740">
        <v>1348</v>
      </c>
      <c r="B740">
        <v>215597</v>
      </c>
      <c r="C740" s="5" t="s">
        <v>19</v>
      </c>
      <c r="D740" s="3">
        <v>42568</v>
      </c>
      <c r="E740" s="5" t="s">
        <v>514</v>
      </c>
      <c r="F740">
        <v>350</v>
      </c>
      <c r="G740">
        <v>1</v>
      </c>
      <c r="H740">
        <v>350</v>
      </c>
      <c r="I740">
        <v>100150570</v>
      </c>
      <c r="J740" s="5" t="s">
        <v>27</v>
      </c>
      <c r="K740">
        <v>0</v>
      </c>
      <c r="L740" s="5" t="s">
        <v>22</v>
      </c>
      <c r="M740" s="3">
        <v>42568</v>
      </c>
      <c r="N740" s="5" t="s">
        <v>23</v>
      </c>
      <c r="O740">
        <v>350</v>
      </c>
      <c r="P740">
        <v>2016</v>
      </c>
      <c r="Q740">
        <v>7</v>
      </c>
      <c r="R740" s="3">
        <v>42552</v>
      </c>
      <c r="S740" s="3">
        <v>45489</v>
      </c>
    </row>
    <row r="741" spans="1:19" x14ac:dyDescent="0.25">
      <c r="A741">
        <v>1255</v>
      </c>
      <c r="B741">
        <v>215263</v>
      </c>
      <c r="C741" s="5" t="s">
        <v>19</v>
      </c>
      <c r="D741" s="3">
        <v>42566</v>
      </c>
      <c r="E741" s="5" t="s">
        <v>270</v>
      </c>
      <c r="F741">
        <v>350</v>
      </c>
      <c r="G741">
        <v>1</v>
      </c>
      <c r="H741">
        <v>350</v>
      </c>
      <c r="I741">
        <v>100150317</v>
      </c>
      <c r="J741" s="5" t="s">
        <v>27</v>
      </c>
      <c r="K741">
        <v>0</v>
      </c>
      <c r="L741" s="5" t="s">
        <v>22</v>
      </c>
      <c r="M741" s="3">
        <v>42566</v>
      </c>
      <c r="N741" s="5" t="s">
        <v>23</v>
      </c>
      <c r="O741">
        <v>350</v>
      </c>
      <c r="P741">
        <v>2016</v>
      </c>
      <c r="Q741">
        <v>7</v>
      </c>
      <c r="R741" s="3">
        <v>42552</v>
      </c>
      <c r="S741" s="3">
        <v>45489</v>
      </c>
    </row>
    <row r="742" spans="1:19" x14ac:dyDescent="0.25">
      <c r="A742">
        <v>1516</v>
      </c>
      <c r="B742">
        <v>216396</v>
      </c>
      <c r="C742" s="5" t="s">
        <v>19</v>
      </c>
      <c r="D742" s="3">
        <v>42570</v>
      </c>
      <c r="E742" s="5" t="s">
        <v>1621</v>
      </c>
      <c r="F742">
        <v>350</v>
      </c>
      <c r="G742">
        <v>1</v>
      </c>
      <c r="H742">
        <v>350</v>
      </c>
      <c r="I742">
        <v>100151167</v>
      </c>
      <c r="J742" s="5" t="s">
        <v>59</v>
      </c>
      <c r="K742">
        <v>0</v>
      </c>
      <c r="L742" s="5" t="s">
        <v>22</v>
      </c>
      <c r="M742" s="3">
        <v>42570</v>
      </c>
      <c r="N742" s="5" t="s">
        <v>23</v>
      </c>
      <c r="O742">
        <v>350</v>
      </c>
      <c r="P742">
        <v>2016</v>
      </c>
      <c r="Q742">
        <v>7</v>
      </c>
      <c r="R742" s="3">
        <v>42552</v>
      </c>
      <c r="S742" s="3">
        <v>45489</v>
      </c>
    </row>
    <row r="743" spans="1:19" x14ac:dyDescent="0.25">
      <c r="A743">
        <v>1483</v>
      </c>
      <c r="B743">
        <v>216196</v>
      </c>
      <c r="C743" s="5" t="s">
        <v>19</v>
      </c>
      <c r="D743" s="3">
        <v>42570</v>
      </c>
      <c r="E743" s="5" t="s">
        <v>1582</v>
      </c>
      <c r="F743">
        <v>350</v>
      </c>
      <c r="G743">
        <v>1</v>
      </c>
      <c r="H743">
        <v>350</v>
      </c>
      <c r="I743">
        <v>100151024</v>
      </c>
      <c r="J743" s="5" t="s">
        <v>51</v>
      </c>
      <c r="K743">
        <v>0</v>
      </c>
      <c r="L743" s="5" t="s">
        <v>22</v>
      </c>
      <c r="M743" s="3">
        <v>42570</v>
      </c>
      <c r="N743" s="5" t="s">
        <v>23</v>
      </c>
      <c r="O743">
        <v>350</v>
      </c>
      <c r="P743">
        <v>2016</v>
      </c>
      <c r="Q743">
        <v>7</v>
      </c>
      <c r="R743" s="3">
        <v>42552</v>
      </c>
      <c r="S743" s="3">
        <v>45489</v>
      </c>
    </row>
    <row r="744" spans="1:19" x14ac:dyDescent="0.25">
      <c r="A744">
        <v>4</v>
      </c>
      <c r="B744">
        <v>216371</v>
      </c>
      <c r="C744" s="5" t="s">
        <v>19</v>
      </c>
      <c r="D744" s="3">
        <v>42570</v>
      </c>
      <c r="E744" s="5" t="s">
        <v>1615</v>
      </c>
      <c r="F744">
        <v>340</v>
      </c>
      <c r="G744">
        <v>1</v>
      </c>
      <c r="H744">
        <v>340</v>
      </c>
      <c r="I744">
        <v>100151150</v>
      </c>
      <c r="J744" s="5" t="s">
        <v>27</v>
      </c>
      <c r="K744">
        <v>0</v>
      </c>
      <c r="L744" s="5" t="s">
        <v>22</v>
      </c>
      <c r="M744" s="3">
        <v>42570</v>
      </c>
      <c r="N744" s="5" t="s">
        <v>23</v>
      </c>
      <c r="O744">
        <v>340</v>
      </c>
      <c r="P744">
        <v>2016</v>
      </c>
      <c r="Q744">
        <v>7</v>
      </c>
      <c r="R744" s="3">
        <v>42552</v>
      </c>
      <c r="S744" s="3">
        <v>45489</v>
      </c>
    </row>
    <row r="745" spans="1:19" x14ac:dyDescent="0.25">
      <c r="A745">
        <v>851</v>
      </c>
      <c r="B745">
        <v>213545</v>
      </c>
      <c r="C745" s="5" t="s">
        <v>19</v>
      </c>
      <c r="D745" s="3">
        <v>42562</v>
      </c>
      <c r="E745" s="5" t="s">
        <v>573</v>
      </c>
      <c r="F745">
        <v>169</v>
      </c>
      <c r="G745">
        <v>2</v>
      </c>
      <c r="H745">
        <v>338</v>
      </c>
      <c r="I745">
        <v>100149013</v>
      </c>
      <c r="J745" s="5" t="s">
        <v>51</v>
      </c>
      <c r="K745">
        <v>0</v>
      </c>
      <c r="L745" s="5" t="s">
        <v>22</v>
      </c>
      <c r="M745" s="3">
        <v>42562</v>
      </c>
      <c r="N745" s="5" t="s">
        <v>23</v>
      </c>
      <c r="O745">
        <v>338</v>
      </c>
      <c r="P745">
        <v>2016</v>
      </c>
      <c r="Q745">
        <v>7</v>
      </c>
      <c r="R745" s="3">
        <v>42552</v>
      </c>
      <c r="S745" s="3">
        <v>45489</v>
      </c>
    </row>
    <row r="746" spans="1:19" x14ac:dyDescent="0.25">
      <c r="A746">
        <v>416</v>
      </c>
      <c r="B746">
        <v>212374</v>
      </c>
      <c r="C746" s="5" t="s">
        <v>19</v>
      </c>
      <c r="D746" s="3">
        <v>42555</v>
      </c>
      <c r="E746" s="5" t="s">
        <v>551</v>
      </c>
      <c r="F746">
        <v>325</v>
      </c>
      <c r="G746">
        <v>1</v>
      </c>
      <c r="H746">
        <v>325</v>
      </c>
      <c r="I746">
        <v>100148250</v>
      </c>
      <c r="J746" s="5" t="s">
        <v>51</v>
      </c>
      <c r="K746">
        <v>0</v>
      </c>
      <c r="L746" s="5" t="s">
        <v>22</v>
      </c>
      <c r="M746" s="3">
        <v>42555</v>
      </c>
      <c r="N746" s="5" t="s">
        <v>23</v>
      </c>
      <c r="O746">
        <v>325</v>
      </c>
      <c r="P746">
        <v>2016</v>
      </c>
      <c r="Q746">
        <v>7</v>
      </c>
      <c r="R746" s="3">
        <v>42552</v>
      </c>
      <c r="S746" s="3">
        <v>45489</v>
      </c>
    </row>
    <row r="747" spans="1:19" x14ac:dyDescent="0.25">
      <c r="A747">
        <v>1091</v>
      </c>
      <c r="B747">
        <v>214397</v>
      </c>
      <c r="C747" s="5" t="s">
        <v>19</v>
      </c>
      <c r="D747" s="3">
        <v>42565</v>
      </c>
      <c r="E747" s="5" t="s">
        <v>627</v>
      </c>
      <c r="F747">
        <v>325</v>
      </c>
      <c r="G747">
        <v>1</v>
      </c>
      <c r="H747">
        <v>325</v>
      </c>
      <c r="I747">
        <v>100149618</v>
      </c>
      <c r="J747" s="5" t="s">
        <v>51</v>
      </c>
      <c r="K747">
        <v>0</v>
      </c>
      <c r="L747" s="5" t="s">
        <v>22</v>
      </c>
      <c r="M747" s="3">
        <v>42565</v>
      </c>
      <c r="N747" s="5" t="s">
        <v>23</v>
      </c>
      <c r="O747">
        <v>325</v>
      </c>
      <c r="P747">
        <v>2016</v>
      </c>
      <c r="Q747">
        <v>7</v>
      </c>
      <c r="R747" s="3">
        <v>42552</v>
      </c>
      <c r="S747" s="3">
        <v>45489</v>
      </c>
    </row>
    <row r="748" spans="1:19" x14ac:dyDescent="0.25">
      <c r="A748">
        <v>97</v>
      </c>
      <c r="B748">
        <v>211469</v>
      </c>
      <c r="C748" s="5" t="s">
        <v>19</v>
      </c>
      <c r="D748" s="3">
        <v>42552</v>
      </c>
      <c r="E748" s="5" t="s">
        <v>191</v>
      </c>
      <c r="F748">
        <v>180</v>
      </c>
      <c r="G748">
        <v>1</v>
      </c>
      <c r="H748">
        <v>323</v>
      </c>
      <c r="I748">
        <v>100147684</v>
      </c>
      <c r="J748" s="5" t="s">
        <v>27</v>
      </c>
      <c r="K748">
        <v>0</v>
      </c>
      <c r="L748" s="5" t="s">
        <v>22</v>
      </c>
      <c r="M748" s="3">
        <v>42552</v>
      </c>
      <c r="N748" s="5" t="s">
        <v>23</v>
      </c>
      <c r="O748">
        <v>180</v>
      </c>
      <c r="P748">
        <v>2016</v>
      </c>
      <c r="Q748">
        <v>7</v>
      </c>
      <c r="R748" s="3">
        <v>42552</v>
      </c>
      <c r="S748" s="3">
        <v>45489</v>
      </c>
    </row>
    <row r="749" spans="1:19" x14ac:dyDescent="0.25">
      <c r="A749">
        <v>97</v>
      </c>
      <c r="B749">
        <v>211470</v>
      </c>
      <c r="C749" s="5" t="s">
        <v>19</v>
      </c>
      <c r="D749" s="3">
        <v>42552</v>
      </c>
      <c r="E749" s="5" t="s">
        <v>192</v>
      </c>
      <c r="F749">
        <v>143</v>
      </c>
      <c r="G749">
        <v>1</v>
      </c>
      <c r="H749">
        <v>323</v>
      </c>
      <c r="I749">
        <v>100147684</v>
      </c>
      <c r="J749" s="5" t="s">
        <v>27</v>
      </c>
      <c r="K749">
        <v>0</v>
      </c>
      <c r="L749" s="5" t="s">
        <v>22</v>
      </c>
      <c r="M749" s="3">
        <v>42552</v>
      </c>
      <c r="N749" s="5" t="s">
        <v>23</v>
      </c>
      <c r="O749">
        <v>143</v>
      </c>
      <c r="P749">
        <v>2016</v>
      </c>
      <c r="Q749">
        <v>7</v>
      </c>
      <c r="R749" s="3">
        <v>42552</v>
      </c>
      <c r="S749" s="3">
        <v>45489</v>
      </c>
    </row>
    <row r="750" spans="1:19" x14ac:dyDescent="0.25">
      <c r="A750">
        <v>43</v>
      </c>
      <c r="B750">
        <v>211275</v>
      </c>
      <c r="C750" s="5" t="s">
        <v>19</v>
      </c>
      <c r="D750" s="3">
        <v>42552</v>
      </c>
      <c r="E750" s="5" t="s">
        <v>48</v>
      </c>
      <c r="F750">
        <v>320</v>
      </c>
      <c r="G750">
        <v>1</v>
      </c>
      <c r="H750">
        <v>320</v>
      </c>
      <c r="I750">
        <v>100147543</v>
      </c>
      <c r="J750" s="5" t="s">
        <v>27</v>
      </c>
      <c r="K750">
        <v>0</v>
      </c>
      <c r="L750" s="5" t="s">
        <v>22</v>
      </c>
      <c r="M750" s="3">
        <v>42552</v>
      </c>
      <c r="N750" s="5" t="s">
        <v>23</v>
      </c>
      <c r="O750">
        <v>320</v>
      </c>
      <c r="P750">
        <v>2016</v>
      </c>
      <c r="Q750">
        <v>7</v>
      </c>
      <c r="R750" s="3">
        <v>42552</v>
      </c>
      <c r="S750" s="3">
        <v>45489</v>
      </c>
    </row>
    <row r="751" spans="1:19" x14ac:dyDescent="0.25">
      <c r="A751">
        <v>58</v>
      </c>
      <c r="B751">
        <v>216090</v>
      </c>
      <c r="C751" s="5" t="s">
        <v>19</v>
      </c>
      <c r="D751" s="3">
        <v>42570</v>
      </c>
      <c r="E751" s="5" t="s">
        <v>48</v>
      </c>
      <c r="F751">
        <v>320</v>
      </c>
      <c r="G751">
        <v>1</v>
      </c>
      <c r="H751">
        <v>320</v>
      </c>
      <c r="I751">
        <v>100150938</v>
      </c>
      <c r="J751" s="5" t="s">
        <v>27</v>
      </c>
      <c r="K751">
        <v>0</v>
      </c>
      <c r="L751" s="5" t="s">
        <v>22</v>
      </c>
      <c r="M751" s="3">
        <v>42570</v>
      </c>
      <c r="N751" s="5" t="s">
        <v>23</v>
      </c>
      <c r="O751">
        <v>320</v>
      </c>
      <c r="P751">
        <v>2016</v>
      </c>
      <c r="Q751">
        <v>7</v>
      </c>
      <c r="R751" s="3">
        <v>42552</v>
      </c>
      <c r="S751" s="3">
        <v>45489</v>
      </c>
    </row>
    <row r="752" spans="1:19" x14ac:dyDescent="0.25">
      <c r="A752">
        <v>58</v>
      </c>
      <c r="B752">
        <v>215729</v>
      </c>
      <c r="C752" s="5" t="s">
        <v>19</v>
      </c>
      <c r="D752" s="3">
        <v>42569</v>
      </c>
      <c r="E752" s="5" t="s">
        <v>48</v>
      </c>
      <c r="F752">
        <v>320</v>
      </c>
      <c r="G752">
        <v>1</v>
      </c>
      <c r="H752">
        <v>320</v>
      </c>
      <c r="I752">
        <v>100150662</v>
      </c>
      <c r="J752" s="5" t="s">
        <v>27</v>
      </c>
      <c r="K752">
        <v>0</v>
      </c>
      <c r="L752" s="5" t="s">
        <v>22</v>
      </c>
      <c r="M752" s="3">
        <v>42569</v>
      </c>
      <c r="N752" s="5" t="s">
        <v>23</v>
      </c>
      <c r="O752">
        <v>320</v>
      </c>
      <c r="P752">
        <v>2016</v>
      </c>
      <c r="Q752">
        <v>7</v>
      </c>
      <c r="R752" s="3">
        <v>42552</v>
      </c>
      <c r="S752" s="3">
        <v>45489</v>
      </c>
    </row>
    <row r="753" spans="1:19" x14ac:dyDescent="0.25">
      <c r="A753">
        <v>43</v>
      </c>
      <c r="B753">
        <v>211273</v>
      </c>
      <c r="C753" s="5" t="s">
        <v>19</v>
      </c>
      <c r="D753" s="3">
        <v>42552</v>
      </c>
      <c r="E753" s="5" t="s">
        <v>48</v>
      </c>
      <c r="F753">
        <v>320</v>
      </c>
      <c r="G753">
        <v>1</v>
      </c>
      <c r="H753">
        <v>320</v>
      </c>
      <c r="I753">
        <v>100147541</v>
      </c>
      <c r="J753" s="5" t="s">
        <v>27</v>
      </c>
      <c r="K753">
        <v>0</v>
      </c>
      <c r="L753" s="5" t="s">
        <v>22</v>
      </c>
      <c r="M753" s="3">
        <v>42552</v>
      </c>
      <c r="N753" s="5" t="s">
        <v>23</v>
      </c>
      <c r="O753">
        <v>320</v>
      </c>
      <c r="P753">
        <v>2016</v>
      </c>
      <c r="Q753">
        <v>7</v>
      </c>
      <c r="R753" s="3">
        <v>42552</v>
      </c>
      <c r="S753" s="3">
        <v>45489</v>
      </c>
    </row>
    <row r="754" spans="1:19" x14ac:dyDescent="0.25">
      <c r="A754">
        <v>43</v>
      </c>
      <c r="B754">
        <v>211491</v>
      </c>
      <c r="C754" s="5" t="s">
        <v>19</v>
      </c>
      <c r="D754" s="3">
        <v>42552</v>
      </c>
      <c r="E754" s="5" t="s">
        <v>48</v>
      </c>
      <c r="F754">
        <v>320</v>
      </c>
      <c r="G754">
        <v>1</v>
      </c>
      <c r="H754">
        <v>320</v>
      </c>
      <c r="I754">
        <v>100147702</v>
      </c>
      <c r="J754" s="5" t="s">
        <v>27</v>
      </c>
      <c r="K754">
        <v>0</v>
      </c>
      <c r="L754" s="5" t="s">
        <v>22</v>
      </c>
      <c r="M754" s="3">
        <v>42552</v>
      </c>
      <c r="N754" s="5" t="s">
        <v>23</v>
      </c>
      <c r="O754">
        <v>320</v>
      </c>
      <c r="P754">
        <v>2016</v>
      </c>
      <c r="Q754">
        <v>7</v>
      </c>
      <c r="R754" s="3">
        <v>42552</v>
      </c>
      <c r="S754" s="3">
        <v>45489</v>
      </c>
    </row>
    <row r="755" spans="1:19" x14ac:dyDescent="0.25">
      <c r="A755">
        <v>43</v>
      </c>
      <c r="B755">
        <v>211282</v>
      </c>
      <c r="C755" s="5" t="s">
        <v>19</v>
      </c>
      <c r="D755" s="3">
        <v>42552</v>
      </c>
      <c r="E755" s="5" t="s">
        <v>48</v>
      </c>
      <c r="F755">
        <v>320</v>
      </c>
      <c r="G755">
        <v>1</v>
      </c>
      <c r="H755">
        <v>320</v>
      </c>
      <c r="I755">
        <v>100147547</v>
      </c>
      <c r="J755" s="5" t="s">
        <v>27</v>
      </c>
      <c r="K755">
        <v>0</v>
      </c>
      <c r="L755" s="5" t="s">
        <v>22</v>
      </c>
      <c r="M755" s="3">
        <v>42552</v>
      </c>
      <c r="N755" s="5" t="s">
        <v>23</v>
      </c>
      <c r="O755">
        <v>320</v>
      </c>
      <c r="P755">
        <v>2016</v>
      </c>
      <c r="Q755">
        <v>7</v>
      </c>
      <c r="R755" s="3">
        <v>42552</v>
      </c>
      <c r="S755" s="3">
        <v>45489</v>
      </c>
    </row>
    <row r="756" spans="1:19" x14ac:dyDescent="0.25">
      <c r="A756">
        <v>56</v>
      </c>
      <c r="B756">
        <v>215176</v>
      </c>
      <c r="C756" s="5" t="s">
        <v>19</v>
      </c>
      <c r="D756" s="3">
        <v>42566</v>
      </c>
      <c r="E756" s="5" t="s">
        <v>48</v>
      </c>
      <c r="F756">
        <v>320</v>
      </c>
      <c r="G756">
        <v>1</v>
      </c>
      <c r="H756">
        <v>320</v>
      </c>
      <c r="I756">
        <v>100150252</v>
      </c>
      <c r="J756" s="5" t="s">
        <v>27</v>
      </c>
      <c r="K756">
        <v>0</v>
      </c>
      <c r="L756" s="5" t="s">
        <v>22</v>
      </c>
      <c r="M756" s="3">
        <v>42566</v>
      </c>
      <c r="N756" s="5" t="s">
        <v>23</v>
      </c>
      <c r="O756">
        <v>320</v>
      </c>
      <c r="P756">
        <v>2016</v>
      </c>
      <c r="Q756">
        <v>7</v>
      </c>
      <c r="R756" s="3">
        <v>42552</v>
      </c>
      <c r="S756" s="3">
        <v>45489</v>
      </c>
    </row>
    <row r="757" spans="1:19" x14ac:dyDescent="0.25">
      <c r="A757">
        <v>43</v>
      </c>
      <c r="B757">
        <v>211713</v>
      </c>
      <c r="C757" s="5" t="s">
        <v>19</v>
      </c>
      <c r="D757" s="3">
        <v>42552</v>
      </c>
      <c r="E757" s="5" t="s">
        <v>48</v>
      </c>
      <c r="F757">
        <v>320</v>
      </c>
      <c r="G757">
        <v>1</v>
      </c>
      <c r="H757">
        <v>320</v>
      </c>
      <c r="I757">
        <v>100147875</v>
      </c>
      <c r="J757" s="5" t="s">
        <v>27</v>
      </c>
      <c r="K757">
        <v>0</v>
      </c>
      <c r="L757" s="5" t="s">
        <v>22</v>
      </c>
      <c r="M757" s="3">
        <v>42552</v>
      </c>
      <c r="N757" s="5" t="s">
        <v>23</v>
      </c>
      <c r="O757">
        <v>320</v>
      </c>
      <c r="P757">
        <v>2016</v>
      </c>
      <c r="Q757">
        <v>7</v>
      </c>
      <c r="R757" s="3">
        <v>42552</v>
      </c>
      <c r="S757" s="3">
        <v>45489</v>
      </c>
    </row>
    <row r="758" spans="1:19" x14ac:dyDescent="0.25">
      <c r="A758">
        <v>43</v>
      </c>
      <c r="B758">
        <v>212013</v>
      </c>
      <c r="C758" s="5" t="s">
        <v>19</v>
      </c>
      <c r="D758" s="3">
        <v>42553</v>
      </c>
      <c r="E758" s="5" t="s">
        <v>48</v>
      </c>
      <c r="F758">
        <v>320</v>
      </c>
      <c r="G758">
        <v>1</v>
      </c>
      <c r="H758">
        <v>320</v>
      </c>
      <c r="I758">
        <v>100148054</v>
      </c>
      <c r="J758" s="5" t="s">
        <v>27</v>
      </c>
      <c r="K758">
        <v>0</v>
      </c>
      <c r="L758" s="5" t="s">
        <v>22</v>
      </c>
      <c r="M758" s="3">
        <v>42553</v>
      </c>
      <c r="N758" s="5" t="s">
        <v>23</v>
      </c>
      <c r="O758">
        <v>320</v>
      </c>
      <c r="P758">
        <v>2016</v>
      </c>
      <c r="Q758">
        <v>7</v>
      </c>
      <c r="R758" s="3">
        <v>42552</v>
      </c>
      <c r="S758" s="3">
        <v>45489</v>
      </c>
    </row>
    <row r="759" spans="1:19" x14ac:dyDescent="0.25">
      <c r="A759">
        <v>259</v>
      </c>
      <c r="B759">
        <v>211918</v>
      </c>
      <c r="C759" s="5" t="s">
        <v>19</v>
      </c>
      <c r="D759" s="3">
        <v>42553</v>
      </c>
      <c r="E759" s="5" t="s">
        <v>48</v>
      </c>
      <c r="F759">
        <v>320</v>
      </c>
      <c r="G759">
        <v>1</v>
      </c>
      <c r="H759">
        <v>320</v>
      </c>
      <c r="I759">
        <v>100148018</v>
      </c>
      <c r="J759" s="5" t="s">
        <v>27</v>
      </c>
      <c r="K759">
        <v>0</v>
      </c>
      <c r="L759" s="5" t="s">
        <v>22</v>
      </c>
      <c r="M759" s="3">
        <v>42553</v>
      </c>
      <c r="N759" s="5" t="s">
        <v>23</v>
      </c>
      <c r="O759">
        <v>320</v>
      </c>
      <c r="P759">
        <v>2016</v>
      </c>
      <c r="Q759">
        <v>7</v>
      </c>
      <c r="R759" s="3">
        <v>42552</v>
      </c>
      <c r="S759" s="3">
        <v>45489</v>
      </c>
    </row>
    <row r="760" spans="1:19" x14ac:dyDescent="0.25">
      <c r="A760">
        <v>43</v>
      </c>
      <c r="B760">
        <v>211548</v>
      </c>
      <c r="C760" s="5" t="s">
        <v>19</v>
      </c>
      <c r="D760" s="3">
        <v>42552</v>
      </c>
      <c r="E760" s="5" t="s">
        <v>48</v>
      </c>
      <c r="F760">
        <v>320</v>
      </c>
      <c r="G760">
        <v>1</v>
      </c>
      <c r="H760">
        <v>320</v>
      </c>
      <c r="I760">
        <v>100147753</v>
      </c>
      <c r="J760" s="5" t="s">
        <v>27</v>
      </c>
      <c r="K760">
        <v>0</v>
      </c>
      <c r="L760" s="5" t="s">
        <v>22</v>
      </c>
      <c r="M760" s="3">
        <v>42552</v>
      </c>
      <c r="N760" s="5" t="s">
        <v>23</v>
      </c>
      <c r="O760">
        <v>320</v>
      </c>
      <c r="P760">
        <v>2016</v>
      </c>
      <c r="Q760">
        <v>7</v>
      </c>
      <c r="R760" s="3">
        <v>42552</v>
      </c>
      <c r="S760" s="3">
        <v>45489</v>
      </c>
    </row>
    <row r="761" spans="1:19" x14ac:dyDescent="0.25">
      <c r="A761">
        <v>806</v>
      </c>
      <c r="B761">
        <v>215050</v>
      </c>
      <c r="C761" s="5" t="s">
        <v>19</v>
      </c>
      <c r="D761" s="3">
        <v>42566</v>
      </c>
      <c r="E761" s="5" t="s">
        <v>48</v>
      </c>
      <c r="F761">
        <v>320</v>
      </c>
      <c r="G761">
        <v>1</v>
      </c>
      <c r="H761">
        <v>320</v>
      </c>
      <c r="I761">
        <v>100150157</v>
      </c>
      <c r="J761" s="5" t="s">
        <v>27</v>
      </c>
      <c r="K761">
        <v>0</v>
      </c>
      <c r="L761" s="5" t="s">
        <v>22</v>
      </c>
      <c r="M761" s="3">
        <v>42566</v>
      </c>
      <c r="N761" s="5" t="s">
        <v>23</v>
      </c>
      <c r="O761">
        <v>320</v>
      </c>
      <c r="P761">
        <v>2016</v>
      </c>
      <c r="Q761">
        <v>7</v>
      </c>
      <c r="R761" s="3">
        <v>42552</v>
      </c>
      <c r="S761" s="3">
        <v>45489</v>
      </c>
    </row>
    <row r="762" spans="1:19" x14ac:dyDescent="0.25">
      <c r="A762">
        <v>319</v>
      </c>
      <c r="B762">
        <v>212102</v>
      </c>
      <c r="C762" s="5" t="s">
        <v>19</v>
      </c>
      <c r="D762" s="3">
        <v>42554</v>
      </c>
      <c r="E762" s="5" t="s">
        <v>48</v>
      </c>
      <c r="F762">
        <v>320</v>
      </c>
      <c r="G762">
        <v>1</v>
      </c>
      <c r="H762">
        <v>320</v>
      </c>
      <c r="I762">
        <v>100148107</v>
      </c>
      <c r="J762" s="5" t="s">
        <v>27</v>
      </c>
      <c r="K762">
        <v>0</v>
      </c>
      <c r="L762" s="5" t="s">
        <v>22</v>
      </c>
      <c r="M762" s="3">
        <v>42554</v>
      </c>
      <c r="N762" s="5" t="s">
        <v>23</v>
      </c>
      <c r="O762">
        <v>320</v>
      </c>
      <c r="P762">
        <v>2016</v>
      </c>
      <c r="Q762">
        <v>7</v>
      </c>
      <c r="R762" s="3">
        <v>42552</v>
      </c>
      <c r="S762" s="3">
        <v>45489</v>
      </c>
    </row>
    <row r="763" spans="1:19" x14ac:dyDescent="0.25">
      <c r="A763">
        <v>332</v>
      </c>
      <c r="B763">
        <v>212165</v>
      </c>
      <c r="C763" s="5" t="s">
        <v>19</v>
      </c>
      <c r="D763" s="3">
        <v>42554</v>
      </c>
      <c r="E763" s="5" t="s">
        <v>48</v>
      </c>
      <c r="F763">
        <v>320</v>
      </c>
      <c r="G763">
        <v>1</v>
      </c>
      <c r="H763">
        <v>320</v>
      </c>
      <c r="I763">
        <v>100148129</v>
      </c>
      <c r="J763" s="5" t="s">
        <v>27</v>
      </c>
      <c r="K763">
        <v>0</v>
      </c>
      <c r="L763" s="5" t="s">
        <v>22</v>
      </c>
      <c r="M763" s="3">
        <v>42554</v>
      </c>
      <c r="N763" s="5" t="s">
        <v>23</v>
      </c>
      <c r="O763">
        <v>320</v>
      </c>
      <c r="P763">
        <v>2016</v>
      </c>
      <c r="Q763">
        <v>7</v>
      </c>
      <c r="R763" s="3">
        <v>42552</v>
      </c>
      <c r="S763" s="3">
        <v>45489</v>
      </c>
    </row>
    <row r="764" spans="1:19" x14ac:dyDescent="0.25">
      <c r="A764">
        <v>43</v>
      </c>
      <c r="B764">
        <v>211257</v>
      </c>
      <c r="C764" s="5" t="s">
        <v>19</v>
      </c>
      <c r="D764" s="3">
        <v>42552</v>
      </c>
      <c r="E764" s="5" t="s">
        <v>48</v>
      </c>
      <c r="F764">
        <v>320</v>
      </c>
      <c r="G764">
        <v>1</v>
      </c>
      <c r="H764">
        <v>320</v>
      </c>
      <c r="I764">
        <v>100147529</v>
      </c>
      <c r="J764" s="5" t="s">
        <v>27</v>
      </c>
      <c r="K764">
        <v>0</v>
      </c>
      <c r="L764" s="5" t="s">
        <v>22</v>
      </c>
      <c r="M764" s="3">
        <v>42552</v>
      </c>
      <c r="N764" s="5" t="s">
        <v>23</v>
      </c>
      <c r="O764">
        <v>320</v>
      </c>
      <c r="P764">
        <v>2016</v>
      </c>
      <c r="Q764">
        <v>7</v>
      </c>
      <c r="R764" s="3">
        <v>42552</v>
      </c>
      <c r="S764" s="3">
        <v>45489</v>
      </c>
    </row>
    <row r="765" spans="1:19" x14ac:dyDescent="0.25">
      <c r="A765">
        <v>35</v>
      </c>
      <c r="B765">
        <v>216621</v>
      </c>
      <c r="C765" s="5" t="s">
        <v>19</v>
      </c>
      <c r="D765" s="3">
        <v>42571</v>
      </c>
      <c r="E765" s="5" t="s">
        <v>48</v>
      </c>
      <c r="F765">
        <v>320</v>
      </c>
      <c r="G765">
        <v>1</v>
      </c>
      <c r="H765">
        <v>320</v>
      </c>
      <c r="I765">
        <v>100151344</v>
      </c>
      <c r="J765" s="5" t="s">
        <v>27</v>
      </c>
      <c r="K765">
        <v>0</v>
      </c>
      <c r="L765" s="5" t="s">
        <v>22</v>
      </c>
      <c r="M765" s="3">
        <v>42571</v>
      </c>
      <c r="N765" s="5" t="s">
        <v>23</v>
      </c>
      <c r="O765">
        <v>320</v>
      </c>
      <c r="P765">
        <v>2016</v>
      </c>
      <c r="Q765">
        <v>7</v>
      </c>
      <c r="R765" s="3">
        <v>42552</v>
      </c>
      <c r="S765" s="3">
        <v>45489</v>
      </c>
    </row>
    <row r="766" spans="1:19" x14ac:dyDescent="0.25">
      <c r="A766">
        <v>43</v>
      </c>
      <c r="B766">
        <v>211266</v>
      </c>
      <c r="C766" s="5" t="s">
        <v>19</v>
      </c>
      <c r="D766" s="3">
        <v>42552</v>
      </c>
      <c r="E766" s="5" t="s">
        <v>48</v>
      </c>
      <c r="F766">
        <v>320</v>
      </c>
      <c r="G766">
        <v>1</v>
      </c>
      <c r="H766">
        <v>320</v>
      </c>
      <c r="I766">
        <v>100147534</v>
      </c>
      <c r="J766" s="5" t="s">
        <v>27</v>
      </c>
      <c r="K766">
        <v>0</v>
      </c>
      <c r="L766" s="5" t="s">
        <v>22</v>
      </c>
      <c r="M766" s="3">
        <v>42552</v>
      </c>
      <c r="N766" s="5" t="s">
        <v>23</v>
      </c>
      <c r="O766">
        <v>320</v>
      </c>
      <c r="P766">
        <v>2016</v>
      </c>
      <c r="Q766">
        <v>7</v>
      </c>
      <c r="R766" s="3">
        <v>42552</v>
      </c>
      <c r="S766" s="3">
        <v>45489</v>
      </c>
    </row>
    <row r="767" spans="1:19" x14ac:dyDescent="0.25">
      <c r="A767">
        <v>43</v>
      </c>
      <c r="B767">
        <v>211484</v>
      </c>
      <c r="C767" s="5" t="s">
        <v>19</v>
      </c>
      <c r="D767" s="3">
        <v>42552</v>
      </c>
      <c r="E767" s="5" t="s">
        <v>48</v>
      </c>
      <c r="F767">
        <v>320</v>
      </c>
      <c r="G767">
        <v>1</v>
      </c>
      <c r="H767">
        <v>320</v>
      </c>
      <c r="I767">
        <v>100147696</v>
      </c>
      <c r="J767" s="5" t="s">
        <v>27</v>
      </c>
      <c r="K767">
        <v>0</v>
      </c>
      <c r="L767" s="5" t="s">
        <v>22</v>
      </c>
      <c r="M767" s="3">
        <v>42552</v>
      </c>
      <c r="N767" s="5" t="s">
        <v>23</v>
      </c>
      <c r="O767">
        <v>320</v>
      </c>
      <c r="P767">
        <v>2016</v>
      </c>
      <c r="Q767">
        <v>7</v>
      </c>
      <c r="R767" s="3">
        <v>42552</v>
      </c>
      <c r="S767" s="3">
        <v>45489</v>
      </c>
    </row>
    <row r="768" spans="1:19" x14ac:dyDescent="0.25">
      <c r="A768">
        <v>58</v>
      </c>
      <c r="B768">
        <v>214880</v>
      </c>
      <c r="C768" s="5" t="s">
        <v>19</v>
      </c>
      <c r="D768" s="3">
        <v>42566</v>
      </c>
      <c r="E768" s="5" t="s">
        <v>48</v>
      </c>
      <c r="F768">
        <v>320</v>
      </c>
      <c r="G768">
        <v>1</v>
      </c>
      <c r="H768">
        <v>320</v>
      </c>
      <c r="I768">
        <v>100150020</v>
      </c>
      <c r="J768" s="5" t="s">
        <v>27</v>
      </c>
      <c r="K768">
        <v>0</v>
      </c>
      <c r="L768" s="5" t="s">
        <v>22</v>
      </c>
      <c r="M768" s="3">
        <v>42566</v>
      </c>
      <c r="N768" s="5" t="s">
        <v>23</v>
      </c>
      <c r="O768">
        <v>320</v>
      </c>
      <c r="P768">
        <v>2016</v>
      </c>
      <c r="Q768">
        <v>7</v>
      </c>
      <c r="R768" s="3">
        <v>42552</v>
      </c>
      <c r="S768" s="3">
        <v>45489</v>
      </c>
    </row>
    <row r="769" spans="1:19" x14ac:dyDescent="0.25">
      <c r="A769">
        <v>35</v>
      </c>
      <c r="B769">
        <v>216154</v>
      </c>
      <c r="C769" s="5" t="s">
        <v>19</v>
      </c>
      <c r="D769" s="3">
        <v>42570</v>
      </c>
      <c r="E769" s="5" t="s">
        <v>48</v>
      </c>
      <c r="F769">
        <v>320</v>
      </c>
      <c r="G769">
        <v>1</v>
      </c>
      <c r="H769">
        <v>320</v>
      </c>
      <c r="I769">
        <v>100150989</v>
      </c>
      <c r="J769" s="5" t="s">
        <v>27</v>
      </c>
      <c r="K769">
        <v>0</v>
      </c>
      <c r="L769" s="5" t="s">
        <v>22</v>
      </c>
      <c r="M769" s="3">
        <v>42570</v>
      </c>
      <c r="N769" s="5" t="s">
        <v>23</v>
      </c>
      <c r="O769">
        <v>320</v>
      </c>
      <c r="P769">
        <v>2016</v>
      </c>
      <c r="Q769">
        <v>7</v>
      </c>
      <c r="R769" s="3">
        <v>42552</v>
      </c>
      <c r="S769" s="3">
        <v>45489</v>
      </c>
    </row>
    <row r="770" spans="1:19" x14ac:dyDescent="0.25">
      <c r="A770">
        <v>85</v>
      </c>
      <c r="B770">
        <v>211463</v>
      </c>
      <c r="C770" s="5" t="s">
        <v>19</v>
      </c>
      <c r="D770" s="3">
        <v>42552</v>
      </c>
      <c r="E770" s="5" t="s">
        <v>48</v>
      </c>
      <c r="F770">
        <v>320</v>
      </c>
      <c r="G770">
        <v>1</v>
      </c>
      <c r="H770">
        <v>320</v>
      </c>
      <c r="I770">
        <v>100147678</v>
      </c>
      <c r="J770" s="5" t="s">
        <v>27</v>
      </c>
      <c r="K770">
        <v>0</v>
      </c>
      <c r="L770" s="5" t="s">
        <v>22</v>
      </c>
      <c r="M770" s="3">
        <v>42552</v>
      </c>
      <c r="N770" s="5" t="s">
        <v>23</v>
      </c>
      <c r="O770">
        <v>320</v>
      </c>
      <c r="P770">
        <v>2016</v>
      </c>
      <c r="Q770">
        <v>7</v>
      </c>
      <c r="R770" s="3">
        <v>42552</v>
      </c>
      <c r="S770" s="3">
        <v>45489</v>
      </c>
    </row>
    <row r="771" spans="1:19" x14ac:dyDescent="0.25">
      <c r="A771">
        <v>220</v>
      </c>
      <c r="B771">
        <v>216127</v>
      </c>
      <c r="C771" s="5" t="s">
        <v>19</v>
      </c>
      <c r="D771" s="3">
        <v>42570</v>
      </c>
      <c r="E771" s="5" t="s">
        <v>48</v>
      </c>
      <c r="F771">
        <v>320</v>
      </c>
      <c r="G771">
        <v>1</v>
      </c>
      <c r="H771">
        <v>320</v>
      </c>
      <c r="I771">
        <v>100150965</v>
      </c>
      <c r="J771" s="5" t="s">
        <v>27</v>
      </c>
      <c r="K771">
        <v>0</v>
      </c>
      <c r="L771" s="5" t="s">
        <v>22</v>
      </c>
      <c r="M771" s="3">
        <v>42570</v>
      </c>
      <c r="N771" s="5" t="s">
        <v>23</v>
      </c>
      <c r="O771">
        <v>320</v>
      </c>
      <c r="P771">
        <v>2016</v>
      </c>
      <c r="Q771">
        <v>7</v>
      </c>
      <c r="R771" s="3">
        <v>42552</v>
      </c>
      <c r="S771" s="3">
        <v>45489</v>
      </c>
    </row>
    <row r="772" spans="1:19" x14ac:dyDescent="0.25">
      <c r="A772">
        <v>820</v>
      </c>
      <c r="B772">
        <v>216645</v>
      </c>
      <c r="C772" s="5" t="s">
        <v>19</v>
      </c>
      <c r="D772" s="3">
        <v>42571</v>
      </c>
      <c r="E772" s="5" t="s">
        <v>48</v>
      </c>
      <c r="F772">
        <v>320</v>
      </c>
      <c r="G772">
        <v>1</v>
      </c>
      <c r="H772">
        <v>320</v>
      </c>
      <c r="I772">
        <v>100151361</v>
      </c>
      <c r="J772" s="5" t="s">
        <v>27</v>
      </c>
      <c r="K772">
        <v>0</v>
      </c>
      <c r="L772" s="5" t="s">
        <v>22</v>
      </c>
      <c r="M772" s="3">
        <v>42571</v>
      </c>
      <c r="N772" s="5" t="s">
        <v>23</v>
      </c>
      <c r="O772">
        <v>320</v>
      </c>
      <c r="P772">
        <v>2016</v>
      </c>
      <c r="Q772">
        <v>7</v>
      </c>
      <c r="R772" s="3">
        <v>42552</v>
      </c>
      <c r="S772" s="3">
        <v>45489</v>
      </c>
    </row>
    <row r="773" spans="1:19" x14ac:dyDescent="0.25">
      <c r="A773">
        <v>48</v>
      </c>
      <c r="B773">
        <v>212257</v>
      </c>
      <c r="C773" s="5" t="s">
        <v>19</v>
      </c>
      <c r="D773" s="3">
        <v>42554</v>
      </c>
      <c r="E773" s="5" t="s">
        <v>48</v>
      </c>
      <c r="F773">
        <v>320</v>
      </c>
      <c r="G773">
        <v>1</v>
      </c>
      <c r="H773">
        <v>320</v>
      </c>
      <c r="I773">
        <v>100148179</v>
      </c>
      <c r="J773" s="5" t="s">
        <v>27</v>
      </c>
      <c r="K773">
        <v>0</v>
      </c>
      <c r="L773" s="5" t="s">
        <v>22</v>
      </c>
      <c r="M773" s="3">
        <v>42554</v>
      </c>
      <c r="N773" s="5" t="s">
        <v>23</v>
      </c>
      <c r="O773">
        <v>320</v>
      </c>
      <c r="P773">
        <v>2016</v>
      </c>
      <c r="Q773">
        <v>7</v>
      </c>
      <c r="R773" s="3">
        <v>42552</v>
      </c>
      <c r="S773" s="3">
        <v>45489</v>
      </c>
    </row>
    <row r="774" spans="1:19" x14ac:dyDescent="0.25">
      <c r="A774">
        <v>335</v>
      </c>
      <c r="B774">
        <v>212171</v>
      </c>
      <c r="C774" s="5" t="s">
        <v>19</v>
      </c>
      <c r="D774" s="3">
        <v>42554</v>
      </c>
      <c r="E774" s="5" t="s">
        <v>48</v>
      </c>
      <c r="F774">
        <v>320</v>
      </c>
      <c r="G774">
        <v>1</v>
      </c>
      <c r="H774">
        <v>320</v>
      </c>
      <c r="I774">
        <v>100148134</v>
      </c>
      <c r="J774" s="5" t="s">
        <v>27</v>
      </c>
      <c r="K774">
        <v>0</v>
      </c>
      <c r="L774" s="5" t="s">
        <v>22</v>
      </c>
      <c r="M774" s="3">
        <v>42554</v>
      </c>
      <c r="N774" s="5" t="s">
        <v>23</v>
      </c>
      <c r="O774">
        <v>320</v>
      </c>
      <c r="P774">
        <v>2016</v>
      </c>
      <c r="Q774">
        <v>7</v>
      </c>
      <c r="R774" s="3">
        <v>42552</v>
      </c>
      <c r="S774" s="3">
        <v>45489</v>
      </c>
    </row>
    <row r="775" spans="1:19" x14ac:dyDescent="0.25">
      <c r="A775">
        <v>43</v>
      </c>
      <c r="B775">
        <v>211489</v>
      </c>
      <c r="C775" s="5" t="s">
        <v>19</v>
      </c>
      <c r="D775" s="3">
        <v>42552</v>
      </c>
      <c r="E775" s="5" t="s">
        <v>48</v>
      </c>
      <c r="F775">
        <v>320</v>
      </c>
      <c r="G775">
        <v>1</v>
      </c>
      <c r="H775">
        <v>320</v>
      </c>
      <c r="I775">
        <v>100147700</v>
      </c>
      <c r="J775" s="5" t="s">
        <v>27</v>
      </c>
      <c r="K775">
        <v>0</v>
      </c>
      <c r="L775" s="5" t="s">
        <v>22</v>
      </c>
      <c r="M775" s="3">
        <v>42552</v>
      </c>
      <c r="N775" s="5" t="s">
        <v>23</v>
      </c>
      <c r="O775">
        <v>320</v>
      </c>
      <c r="P775">
        <v>2016</v>
      </c>
      <c r="Q775">
        <v>7</v>
      </c>
      <c r="R775" s="3">
        <v>42552</v>
      </c>
      <c r="S775" s="3">
        <v>45489</v>
      </c>
    </row>
    <row r="776" spans="1:19" x14ac:dyDescent="0.25">
      <c r="A776">
        <v>1173</v>
      </c>
      <c r="B776">
        <v>214923</v>
      </c>
      <c r="C776" s="5" t="s">
        <v>19</v>
      </c>
      <c r="D776" s="3">
        <v>42566</v>
      </c>
      <c r="E776" s="5" t="s">
        <v>48</v>
      </c>
      <c r="F776">
        <v>320</v>
      </c>
      <c r="G776">
        <v>1</v>
      </c>
      <c r="H776">
        <v>320</v>
      </c>
      <c r="I776">
        <v>100150054</v>
      </c>
      <c r="J776" s="5" t="s">
        <v>27</v>
      </c>
      <c r="K776">
        <v>0</v>
      </c>
      <c r="L776" s="5" t="s">
        <v>22</v>
      </c>
      <c r="M776" s="3">
        <v>42566</v>
      </c>
      <c r="N776" s="5" t="s">
        <v>23</v>
      </c>
      <c r="O776">
        <v>320</v>
      </c>
      <c r="P776">
        <v>2016</v>
      </c>
      <c r="Q776">
        <v>7</v>
      </c>
      <c r="R776" s="3">
        <v>42552</v>
      </c>
      <c r="S776" s="3">
        <v>45489</v>
      </c>
    </row>
    <row r="777" spans="1:19" x14ac:dyDescent="0.25">
      <c r="A777">
        <v>43</v>
      </c>
      <c r="B777">
        <v>211270</v>
      </c>
      <c r="C777" s="5" t="s">
        <v>19</v>
      </c>
      <c r="D777" s="3">
        <v>42552</v>
      </c>
      <c r="E777" s="5" t="s">
        <v>48</v>
      </c>
      <c r="F777">
        <v>320</v>
      </c>
      <c r="G777">
        <v>1</v>
      </c>
      <c r="H777">
        <v>320</v>
      </c>
      <c r="I777">
        <v>100147538</v>
      </c>
      <c r="J777" s="5" t="s">
        <v>27</v>
      </c>
      <c r="K777">
        <v>0</v>
      </c>
      <c r="L777" s="5" t="s">
        <v>22</v>
      </c>
      <c r="M777" s="3">
        <v>42552</v>
      </c>
      <c r="N777" s="5" t="s">
        <v>23</v>
      </c>
      <c r="O777">
        <v>320</v>
      </c>
      <c r="P777">
        <v>2016</v>
      </c>
      <c r="Q777">
        <v>7</v>
      </c>
      <c r="R777" s="3">
        <v>42552</v>
      </c>
      <c r="S777" s="3">
        <v>45489</v>
      </c>
    </row>
    <row r="778" spans="1:19" x14ac:dyDescent="0.25">
      <c r="A778">
        <v>806</v>
      </c>
      <c r="B778">
        <v>214939</v>
      </c>
      <c r="C778" s="5" t="s">
        <v>19</v>
      </c>
      <c r="D778" s="3">
        <v>42566</v>
      </c>
      <c r="E778" s="5" t="s">
        <v>48</v>
      </c>
      <c r="F778">
        <v>320</v>
      </c>
      <c r="G778">
        <v>1</v>
      </c>
      <c r="H778">
        <v>320</v>
      </c>
      <c r="I778">
        <v>100150065</v>
      </c>
      <c r="J778" s="5" t="s">
        <v>27</v>
      </c>
      <c r="K778">
        <v>0</v>
      </c>
      <c r="L778" s="5" t="s">
        <v>22</v>
      </c>
      <c r="M778" s="3">
        <v>42566</v>
      </c>
      <c r="N778" s="5" t="s">
        <v>23</v>
      </c>
      <c r="O778">
        <v>320</v>
      </c>
      <c r="P778">
        <v>2016</v>
      </c>
      <c r="Q778">
        <v>7</v>
      </c>
      <c r="R778" s="3">
        <v>42552</v>
      </c>
      <c r="S778" s="3">
        <v>45489</v>
      </c>
    </row>
    <row r="779" spans="1:19" x14ac:dyDescent="0.25">
      <c r="A779">
        <v>44</v>
      </c>
      <c r="B779">
        <v>211846</v>
      </c>
      <c r="C779" s="5" t="s">
        <v>19</v>
      </c>
      <c r="D779" s="3">
        <v>42553</v>
      </c>
      <c r="E779" s="5" t="s">
        <v>48</v>
      </c>
      <c r="F779">
        <v>320</v>
      </c>
      <c r="G779">
        <v>1</v>
      </c>
      <c r="H779">
        <v>320</v>
      </c>
      <c r="I779">
        <v>100147970</v>
      </c>
      <c r="J779" s="5" t="s">
        <v>27</v>
      </c>
      <c r="K779">
        <v>0</v>
      </c>
      <c r="L779" s="5" t="s">
        <v>22</v>
      </c>
      <c r="M779" s="3">
        <v>42553</v>
      </c>
      <c r="N779" s="5" t="s">
        <v>23</v>
      </c>
      <c r="O779">
        <v>320</v>
      </c>
      <c r="P779">
        <v>2016</v>
      </c>
      <c r="Q779">
        <v>7</v>
      </c>
      <c r="R779" s="3">
        <v>42552</v>
      </c>
      <c r="S779" s="3">
        <v>45489</v>
      </c>
    </row>
    <row r="780" spans="1:19" x14ac:dyDescent="0.25">
      <c r="A780">
        <v>43</v>
      </c>
      <c r="B780">
        <v>211560</v>
      </c>
      <c r="C780" s="5" t="s">
        <v>19</v>
      </c>
      <c r="D780" s="3">
        <v>42552</v>
      </c>
      <c r="E780" s="5" t="s">
        <v>48</v>
      </c>
      <c r="F780">
        <v>320</v>
      </c>
      <c r="G780">
        <v>1</v>
      </c>
      <c r="H780">
        <v>320</v>
      </c>
      <c r="I780">
        <v>100147764</v>
      </c>
      <c r="J780" s="5" t="s">
        <v>27</v>
      </c>
      <c r="K780">
        <v>0</v>
      </c>
      <c r="L780" s="5" t="s">
        <v>22</v>
      </c>
      <c r="M780" s="3">
        <v>42552</v>
      </c>
      <c r="N780" s="5" t="s">
        <v>23</v>
      </c>
      <c r="O780">
        <v>320</v>
      </c>
      <c r="P780">
        <v>2016</v>
      </c>
      <c r="Q780">
        <v>7</v>
      </c>
      <c r="R780" s="3">
        <v>42552</v>
      </c>
      <c r="S780" s="3">
        <v>45489</v>
      </c>
    </row>
    <row r="781" spans="1:19" x14ac:dyDescent="0.25">
      <c r="A781">
        <v>1105</v>
      </c>
      <c r="B781">
        <v>215489</v>
      </c>
      <c r="C781" s="5" t="s">
        <v>19</v>
      </c>
      <c r="D781" s="3">
        <v>42567</v>
      </c>
      <c r="E781" s="5" t="s">
        <v>48</v>
      </c>
      <c r="F781">
        <v>320</v>
      </c>
      <c r="G781">
        <v>1</v>
      </c>
      <c r="H781">
        <v>320</v>
      </c>
      <c r="I781">
        <v>100150491</v>
      </c>
      <c r="J781" s="5" t="s">
        <v>27</v>
      </c>
      <c r="K781">
        <v>0</v>
      </c>
      <c r="L781" s="5" t="s">
        <v>22</v>
      </c>
      <c r="M781" s="3">
        <v>42567</v>
      </c>
      <c r="N781" s="5" t="s">
        <v>23</v>
      </c>
      <c r="O781">
        <v>320</v>
      </c>
      <c r="P781">
        <v>2016</v>
      </c>
      <c r="Q781">
        <v>7</v>
      </c>
      <c r="R781" s="3">
        <v>42552</v>
      </c>
      <c r="S781" s="3">
        <v>45489</v>
      </c>
    </row>
    <row r="782" spans="1:19" x14ac:dyDescent="0.25">
      <c r="A782">
        <v>35</v>
      </c>
      <c r="B782">
        <v>215404</v>
      </c>
      <c r="C782" s="5" t="s">
        <v>19</v>
      </c>
      <c r="D782" s="3">
        <v>42567</v>
      </c>
      <c r="E782" s="5" t="s">
        <v>48</v>
      </c>
      <c r="F782">
        <v>320</v>
      </c>
      <c r="G782">
        <v>1</v>
      </c>
      <c r="H782">
        <v>320</v>
      </c>
      <c r="I782">
        <v>100150424</v>
      </c>
      <c r="J782" s="5" t="s">
        <v>27</v>
      </c>
      <c r="K782">
        <v>0</v>
      </c>
      <c r="L782" s="5" t="s">
        <v>22</v>
      </c>
      <c r="M782" s="3">
        <v>42567</v>
      </c>
      <c r="N782" s="5" t="s">
        <v>23</v>
      </c>
      <c r="O782">
        <v>320</v>
      </c>
      <c r="P782">
        <v>2016</v>
      </c>
      <c r="Q782">
        <v>7</v>
      </c>
      <c r="R782" s="3">
        <v>42552</v>
      </c>
      <c r="S782" s="3">
        <v>45489</v>
      </c>
    </row>
    <row r="783" spans="1:19" x14ac:dyDescent="0.25">
      <c r="A783">
        <v>43</v>
      </c>
      <c r="B783">
        <v>211561</v>
      </c>
      <c r="C783" s="5" t="s">
        <v>19</v>
      </c>
      <c r="D783" s="3">
        <v>42552</v>
      </c>
      <c r="E783" s="5" t="s">
        <v>48</v>
      </c>
      <c r="F783">
        <v>320</v>
      </c>
      <c r="G783">
        <v>1</v>
      </c>
      <c r="H783">
        <v>320</v>
      </c>
      <c r="I783">
        <v>100147765</v>
      </c>
      <c r="J783" s="5" t="s">
        <v>27</v>
      </c>
      <c r="K783">
        <v>0</v>
      </c>
      <c r="L783" s="5" t="s">
        <v>22</v>
      </c>
      <c r="M783" s="3">
        <v>42552</v>
      </c>
      <c r="N783" s="5" t="s">
        <v>23</v>
      </c>
      <c r="O783">
        <v>320</v>
      </c>
      <c r="P783">
        <v>2016</v>
      </c>
      <c r="Q783">
        <v>7</v>
      </c>
      <c r="R783" s="3">
        <v>42552</v>
      </c>
      <c r="S783" s="3">
        <v>45489</v>
      </c>
    </row>
    <row r="784" spans="1:19" x14ac:dyDescent="0.25">
      <c r="A784">
        <v>43</v>
      </c>
      <c r="B784">
        <v>211429</v>
      </c>
      <c r="C784" s="5" t="s">
        <v>19</v>
      </c>
      <c r="D784" s="3">
        <v>42552</v>
      </c>
      <c r="E784" s="5" t="s">
        <v>48</v>
      </c>
      <c r="F784">
        <v>320</v>
      </c>
      <c r="G784">
        <v>1</v>
      </c>
      <c r="H784">
        <v>320</v>
      </c>
      <c r="I784">
        <v>100147652</v>
      </c>
      <c r="J784" s="5" t="s">
        <v>27</v>
      </c>
      <c r="K784">
        <v>0</v>
      </c>
      <c r="L784" s="5" t="s">
        <v>22</v>
      </c>
      <c r="M784" s="3">
        <v>42552</v>
      </c>
      <c r="N784" s="5" t="s">
        <v>23</v>
      </c>
      <c r="O784">
        <v>320</v>
      </c>
      <c r="P784">
        <v>2016</v>
      </c>
      <c r="Q784">
        <v>7</v>
      </c>
      <c r="R784" s="3">
        <v>42552</v>
      </c>
      <c r="S784" s="3">
        <v>45489</v>
      </c>
    </row>
    <row r="785" spans="1:19" x14ac:dyDescent="0.25">
      <c r="A785">
        <v>820</v>
      </c>
      <c r="B785">
        <v>215974</v>
      </c>
      <c r="C785" s="5" t="s">
        <v>19</v>
      </c>
      <c r="D785" s="3">
        <v>42569</v>
      </c>
      <c r="E785" s="5" t="s">
        <v>48</v>
      </c>
      <c r="F785">
        <v>320</v>
      </c>
      <c r="G785">
        <v>1</v>
      </c>
      <c r="H785">
        <v>320</v>
      </c>
      <c r="I785">
        <v>100150853</v>
      </c>
      <c r="J785" s="5" t="s">
        <v>27</v>
      </c>
      <c r="K785">
        <v>0</v>
      </c>
      <c r="L785" s="5" t="s">
        <v>22</v>
      </c>
      <c r="M785" s="3">
        <v>42569</v>
      </c>
      <c r="N785" s="5" t="s">
        <v>23</v>
      </c>
      <c r="O785">
        <v>320</v>
      </c>
      <c r="P785">
        <v>2016</v>
      </c>
      <c r="Q785">
        <v>7</v>
      </c>
      <c r="R785" s="3">
        <v>42552</v>
      </c>
      <c r="S785" s="3">
        <v>45489</v>
      </c>
    </row>
    <row r="786" spans="1:19" x14ac:dyDescent="0.25">
      <c r="A786">
        <v>43</v>
      </c>
      <c r="B786">
        <v>211439</v>
      </c>
      <c r="C786" s="5" t="s">
        <v>19</v>
      </c>
      <c r="D786" s="3">
        <v>42552</v>
      </c>
      <c r="E786" s="5" t="s">
        <v>48</v>
      </c>
      <c r="F786">
        <v>320</v>
      </c>
      <c r="G786">
        <v>1</v>
      </c>
      <c r="H786">
        <v>320</v>
      </c>
      <c r="I786">
        <v>100147660</v>
      </c>
      <c r="J786" s="5" t="s">
        <v>27</v>
      </c>
      <c r="K786">
        <v>0</v>
      </c>
      <c r="L786" s="5" t="s">
        <v>22</v>
      </c>
      <c r="M786" s="3">
        <v>42552</v>
      </c>
      <c r="N786" s="5" t="s">
        <v>23</v>
      </c>
      <c r="O786">
        <v>320</v>
      </c>
      <c r="P786">
        <v>2016</v>
      </c>
      <c r="Q786">
        <v>7</v>
      </c>
      <c r="R786" s="3">
        <v>42552</v>
      </c>
      <c r="S786" s="3">
        <v>45489</v>
      </c>
    </row>
    <row r="787" spans="1:19" x14ac:dyDescent="0.25">
      <c r="A787">
        <v>43</v>
      </c>
      <c r="B787">
        <v>211559</v>
      </c>
      <c r="C787" s="5" t="s">
        <v>19</v>
      </c>
      <c r="D787" s="3">
        <v>42552</v>
      </c>
      <c r="E787" s="5" t="s">
        <v>48</v>
      </c>
      <c r="F787">
        <v>320</v>
      </c>
      <c r="G787">
        <v>1</v>
      </c>
      <c r="H787">
        <v>320</v>
      </c>
      <c r="I787">
        <v>100147763</v>
      </c>
      <c r="J787" s="5" t="s">
        <v>27</v>
      </c>
      <c r="K787">
        <v>0</v>
      </c>
      <c r="L787" s="5" t="s">
        <v>22</v>
      </c>
      <c r="M787" s="3">
        <v>42552</v>
      </c>
      <c r="N787" s="5" t="s">
        <v>23</v>
      </c>
      <c r="O787">
        <v>320</v>
      </c>
      <c r="P787">
        <v>2016</v>
      </c>
      <c r="Q787">
        <v>7</v>
      </c>
      <c r="R787" s="3">
        <v>42552</v>
      </c>
      <c r="S787" s="3">
        <v>45489</v>
      </c>
    </row>
    <row r="788" spans="1:19" x14ac:dyDescent="0.25">
      <c r="A788">
        <v>43</v>
      </c>
      <c r="B788">
        <v>211631</v>
      </c>
      <c r="C788" s="5" t="s">
        <v>19</v>
      </c>
      <c r="D788" s="3">
        <v>42552</v>
      </c>
      <c r="E788" s="5" t="s">
        <v>48</v>
      </c>
      <c r="F788">
        <v>320</v>
      </c>
      <c r="G788">
        <v>1</v>
      </c>
      <c r="H788">
        <v>320</v>
      </c>
      <c r="I788">
        <v>100147819</v>
      </c>
      <c r="J788" s="5" t="s">
        <v>27</v>
      </c>
      <c r="K788">
        <v>0</v>
      </c>
      <c r="L788" s="5" t="s">
        <v>22</v>
      </c>
      <c r="M788" s="3">
        <v>42552</v>
      </c>
      <c r="N788" s="5" t="s">
        <v>23</v>
      </c>
      <c r="O788">
        <v>320</v>
      </c>
      <c r="P788">
        <v>2016</v>
      </c>
      <c r="Q788">
        <v>7</v>
      </c>
      <c r="R788" s="3">
        <v>42552</v>
      </c>
      <c r="S788" s="3">
        <v>45489</v>
      </c>
    </row>
    <row r="789" spans="1:19" x14ac:dyDescent="0.25">
      <c r="A789">
        <v>820</v>
      </c>
      <c r="B789">
        <v>216273</v>
      </c>
      <c r="C789" s="5" t="s">
        <v>19</v>
      </c>
      <c r="D789" s="3">
        <v>42570</v>
      </c>
      <c r="E789" s="5" t="s">
        <v>48</v>
      </c>
      <c r="F789">
        <v>320</v>
      </c>
      <c r="G789">
        <v>1</v>
      </c>
      <c r="H789">
        <v>320</v>
      </c>
      <c r="I789">
        <v>100151076</v>
      </c>
      <c r="J789" s="5" t="s">
        <v>27</v>
      </c>
      <c r="K789">
        <v>0</v>
      </c>
      <c r="L789" s="5" t="s">
        <v>22</v>
      </c>
      <c r="M789" s="3">
        <v>42570</v>
      </c>
      <c r="N789" s="5" t="s">
        <v>23</v>
      </c>
      <c r="O789">
        <v>320</v>
      </c>
      <c r="P789">
        <v>2016</v>
      </c>
      <c r="Q789">
        <v>7</v>
      </c>
      <c r="R789" s="3">
        <v>42552</v>
      </c>
      <c r="S789" s="3">
        <v>45489</v>
      </c>
    </row>
    <row r="790" spans="1:19" x14ac:dyDescent="0.25">
      <c r="A790">
        <v>43</v>
      </c>
      <c r="B790">
        <v>211600</v>
      </c>
      <c r="C790" s="5" t="s">
        <v>19</v>
      </c>
      <c r="D790" s="3">
        <v>42552</v>
      </c>
      <c r="E790" s="5" t="s">
        <v>48</v>
      </c>
      <c r="F790">
        <v>320</v>
      </c>
      <c r="G790">
        <v>1</v>
      </c>
      <c r="H790">
        <v>320</v>
      </c>
      <c r="I790">
        <v>100147793</v>
      </c>
      <c r="J790" s="5" t="s">
        <v>27</v>
      </c>
      <c r="K790">
        <v>0</v>
      </c>
      <c r="L790" s="5" t="s">
        <v>22</v>
      </c>
      <c r="M790" s="3">
        <v>42552</v>
      </c>
      <c r="N790" s="5" t="s">
        <v>23</v>
      </c>
      <c r="O790">
        <v>320</v>
      </c>
      <c r="P790">
        <v>2016</v>
      </c>
      <c r="Q790">
        <v>7</v>
      </c>
      <c r="R790" s="3">
        <v>42552</v>
      </c>
      <c r="S790" s="3">
        <v>45489</v>
      </c>
    </row>
    <row r="791" spans="1:19" x14ac:dyDescent="0.25">
      <c r="A791">
        <v>43</v>
      </c>
      <c r="B791">
        <v>211565</v>
      </c>
      <c r="C791" s="5" t="s">
        <v>19</v>
      </c>
      <c r="D791" s="3">
        <v>42552</v>
      </c>
      <c r="E791" s="5" t="s">
        <v>48</v>
      </c>
      <c r="F791">
        <v>320</v>
      </c>
      <c r="G791">
        <v>1</v>
      </c>
      <c r="H791">
        <v>320</v>
      </c>
      <c r="I791">
        <v>100147769</v>
      </c>
      <c r="J791" s="5" t="s">
        <v>27</v>
      </c>
      <c r="K791">
        <v>0</v>
      </c>
      <c r="L791" s="5" t="s">
        <v>22</v>
      </c>
      <c r="M791" s="3">
        <v>42552</v>
      </c>
      <c r="N791" s="5" t="s">
        <v>23</v>
      </c>
      <c r="O791">
        <v>320</v>
      </c>
      <c r="P791">
        <v>2016</v>
      </c>
      <c r="Q791">
        <v>7</v>
      </c>
      <c r="R791" s="3">
        <v>42552</v>
      </c>
      <c r="S791" s="3">
        <v>45489</v>
      </c>
    </row>
    <row r="792" spans="1:19" x14ac:dyDescent="0.25">
      <c r="A792">
        <v>820</v>
      </c>
      <c r="B792">
        <v>215456</v>
      </c>
      <c r="C792" s="5" t="s">
        <v>19</v>
      </c>
      <c r="D792" s="3">
        <v>42567</v>
      </c>
      <c r="E792" s="5" t="s">
        <v>48</v>
      </c>
      <c r="F792">
        <v>320</v>
      </c>
      <c r="G792">
        <v>1</v>
      </c>
      <c r="H792">
        <v>320</v>
      </c>
      <c r="I792">
        <v>100150469</v>
      </c>
      <c r="J792" s="5" t="s">
        <v>27</v>
      </c>
      <c r="K792">
        <v>0</v>
      </c>
      <c r="L792" s="5" t="s">
        <v>22</v>
      </c>
      <c r="M792" s="3">
        <v>42567</v>
      </c>
      <c r="N792" s="5" t="s">
        <v>23</v>
      </c>
      <c r="O792">
        <v>320</v>
      </c>
      <c r="P792">
        <v>2016</v>
      </c>
      <c r="Q792">
        <v>7</v>
      </c>
      <c r="R792" s="3">
        <v>42552</v>
      </c>
      <c r="S792" s="3">
        <v>45489</v>
      </c>
    </row>
    <row r="793" spans="1:19" x14ac:dyDescent="0.25">
      <c r="A793">
        <v>43</v>
      </c>
      <c r="B793">
        <v>211564</v>
      </c>
      <c r="C793" s="5" t="s">
        <v>19</v>
      </c>
      <c r="D793" s="3">
        <v>42552</v>
      </c>
      <c r="E793" s="5" t="s">
        <v>48</v>
      </c>
      <c r="F793">
        <v>320</v>
      </c>
      <c r="G793">
        <v>1</v>
      </c>
      <c r="H793">
        <v>320</v>
      </c>
      <c r="I793">
        <v>100147768</v>
      </c>
      <c r="J793" s="5" t="s">
        <v>27</v>
      </c>
      <c r="K793">
        <v>0</v>
      </c>
      <c r="L793" s="5" t="s">
        <v>22</v>
      </c>
      <c r="M793" s="3">
        <v>42552</v>
      </c>
      <c r="N793" s="5" t="s">
        <v>23</v>
      </c>
      <c r="O793">
        <v>320</v>
      </c>
      <c r="P793">
        <v>2016</v>
      </c>
      <c r="Q793">
        <v>7</v>
      </c>
      <c r="R793" s="3">
        <v>42552</v>
      </c>
      <c r="S793" s="3">
        <v>45489</v>
      </c>
    </row>
    <row r="794" spans="1:19" x14ac:dyDescent="0.25">
      <c r="A794">
        <v>33</v>
      </c>
      <c r="B794">
        <v>211340</v>
      </c>
      <c r="C794" s="5" t="s">
        <v>19</v>
      </c>
      <c r="D794" s="3">
        <v>42552</v>
      </c>
      <c r="E794" s="5" t="s">
        <v>48</v>
      </c>
      <c r="F794">
        <v>320</v>
      </c>
      <c r="G794">
        <v>1</v>
      </c>
      <c r="H794">
        <v>320</v>
      </c>
      <c r="I794">
        <v>100147587</v>
      </c>
      <c r="J794" s="5" t="s">
        <v>27</v>
      </c>
      <c r="K794">
        <v>0</v>
      </c>
      <c r="L794" s="5" t="s">
        <v>22</v>
      </c>
      <c r="M794" s="3">
        <v>42552</v>
      </c>
      <c r="N794" s="5" t="s">
        <v>23</v>
      </c>
      <c r="O794">
        <v>320</v>
      </c>
      <c r="P794">
        <v>2016</v>
      </c>
      <c r="Q794">
        <v>7</v>
      </c>
      <c r="R794" s="3">
        <v>42552</v>
      </c>
      <c r="S794" s="3">
        <v>45489</v>
      </c>
    </row>
    <row r="795" spans="1:19" x14ac:dyDescent="0.25">
      <c r="A795">
        <v>43</v>
      </c>
      <c r="B795">
        <v>211562</v>
      </c>
      <c r="C795" s="5" t="s">
        <v>19</v>
      </c>
      <c r="D795" s="3">
        <v>42552</v>
      </c>
      <c r="E795" s="5" t="s">
        <v>48</v>
      </c>
      <c r="F795">
        <v>320</v>
      </c>
      <c r="G795">
        <v>1</v>
      </c>
      <c r="H795">
        <v>320</v>
      </c>
      <c r="I795">
        <v>100147766</v>
      </c>
      <c r="J795" s="5" t="s">
        <v>27</v>
      </c>
      <c r="K795">
        <v>0</v>
      </c>
      <c r="L795" s="5" t="s">
        <v>22</v>
      </c>
      <c r="M795" s="3">
        <v>42552</v>
      </c>
      <c r="N795" s="5" t="s">
        <v>23</v>
      </c>
      <c r="O795">
        <v>320</v>
      </c>
      <c r="P795">
        <v>2016</v>
      </c>
      <c r="Q795">
        <v>7</v>
      </c>
      <c r="R795" s="3">
        <v>42552</v>
      </c>
      <c r="S795" s="3">
        <v>45489</v>
      </c>
    </row>
    <row r="796" spans="1:19" x14ac:dyDescent="0.25">
      <c r="A796">
        <v>820</v>
      </c>
      <c r="B796">
        <v>215462</v>
      </c>
      <c r="C796" s="5" t="s">
        <v>19</v>
      </c>
      <c r="D796" s="3">
        <v>42567</v>
      </c>
      <c r="E796" s="5" t="s">
        <v>48</v>
      </c>
      <c r="F796">
        <v>320</v>
      </c>
      <c r="G796">
        <v>1</v>
      </c>
      <c r="H796">
        <v>320</v>
      </c>
      <c r="I796">
        <v>100150475</v>
      </c>
      <c r="J796" s="5" t="s">
        <v>27</v>
      </c>
      <c r="K796">
        <v>0</v>
      </c>
      <c r="L796" s="5" t="s">
        <v>22</v>
      </c>
      <c r="M796" s="3">
        <v>42567</v>
      </c>
      <c r="N796" s="5" t="s">
        <v>23</v>
      </c>
      <c r="O796">
        <v>320</v>
      </c>
      <c r="P796">
        <v>2016</v>
      </c>
      <c r="Q796">
        <v>7</v>
      </c>
      <c r="R796" s="3">
        <v>42552</v>
      </c>
      <c r="S796" s="3">
        <v>45489</v>
      </c>
    </row>
    <row r="797" spans="1:19" x14ac:dyDescent="0.25">
      <c r="A797">
        <v>820</v>
      </c>
      <c r="B797">
        <v>215463</v>
      </c>
      <c r="C797" s="5" t="s">
        <v>19</v>
      </c>
      <c r="D797" s="3">
        <v>42567</v>
      </c>
      <c r="E797" s="5" t="s">
        <v>48</v>
      </c>
      <c r="F797">
        <v>320</v>
      </c>
      <c r="G797">
        <v>1</v>
      </c>
      <c r="H797">
        <v>320</v>
      </c>
      <c r="I797">
        <v>100150476</v>
      </c>
      <c r="J797" s="5" t="s">
        <v>27</v>
      </c>
      <c r="K797">
        <v>0</v>
      </c>
      <c r="L797" s="5" t="s">
        <v>22</v>
      </c>
      <c r="M797" s="3">
        <v>42567</v>
      </c>
      <c r="N797" s="5" t="s">
        <v>23</v>
      </c>
      <c r="O797">
        <v>320</v>
      </c>
      <c r="P797">
        <v>2016</v>
      </c>
      <c r="Q797">
        <v>7</v>
      </c>
      <c r="R797" s="3">
        <v>42552</v>
      </c>
      <c r="S797" s="3">
        <v>45489</v>
      </c>
    </row>
    <row r="798" spans="1:19" x14ac:dyDescent="0.25">
      <c r="A798">
        <v>806</v>
      </c>
      <c r="B798">
        <v>215803</v>
      </c>
      <c r="C798" s="5" t="s">
        <v>19</v>
      </c>
      <c r="D798" s="3">
        <v>42569</v>
      </c>
      <c r="E798" s="5" t="s">
        <v>48</v>
      </c>
      <c r="F798">
        <v>320</v>
      </c>
      <c r="G798">
        <v>1</v>
      </c>
      <c r="H798">
        <v>320</v>
      </c>
      <c r="I798">
        <v>100150716</v>
      </c>
      <c r="J798" s="5" t="s">
        <v>27</v>
      </c>
      <c r="K798">
        <v>0</v>
      </c>
      <c r="L798" s="5" t="s">
        <v>22</v>
      </c>
      <c r="M798" s="3">
        <v>42569</v>
      </c>
      <c r="N798" s="5" t="s">
        <v>23</v>
      </c>
      <c r="O798">
        <v>320</v>
      </c>
      <c r="P798">
        <v>2016</v>
      </c>
      <c r="Q798">
        <v>7</v>
      </c>
      <c r="R798" s="3">
        <v>42552</v>
      </c>
      <c r="S798" s="3">
        <v>45489</v>
      </c>
    </row>
    <row r="799" spans="1:19" x14ac:dyDescent="0.25">
      <c r="A799">
        <v>820</v>
      </c>
      <c r="B799">
        <v>215333</v>
      </c>
      <c r="C799" s="5" t="s">
        <v>19</v>
      </c>
      <c r="D799" s="3">
        <v>42567</v>
      </c>
      <c r="E799" s="5" t="s">
        <v>48</v>
      </c>
      <c r="F799">
        <v>320</v>
      </c>
      <c r="G799">
        <v>1</v>
      </c>
      <c r="H799">
        <v>320</v>
      </c>
      <c r="I799">
        <v>100150369</v>
      </c>
      <c r="J799" s="5" t="s">
        <v>27</v>
      </c>
      <c r="K799">
        <v>0</v>
      </c>
      <c r="L799" s="5" t="s">
        <v>22</v>
      </c>
      <c r="M799" s="3">
        <v>42567</v>
      </c>
      <c r="N799" s="5" t="s">
        <v>23</v>
      </c>
      <c r="O799">
        <v>320</v>
      </c>
      <c r="P799">
        <v>2016</v>
      </c>
      <c r="Q799">
        <v>7</v>
      </c>
      <c r="R799" s="3">
        <v>42552</v>
      </c>
      <c r="S799" s="3">
        <v>45489</v>
      </c>
    </row>
    <row r="800" spans="1:19" x14ac:dyDescent="0.25">
      <c r="A800">
        <v>43</v>
      </c>
      <c r="B800">
        <v>211557</v>
      </c>
      <c r="C800" s="5" t="s">
        <v>19</v>
      </c>
      <c r="D800" s="3">
        <v>42552</v>
      </c>
      <c r="E800" s="5" t="s">
        <v>48</v>
      </c>
      <c r="F800">
        <v>320</v>
      </c>
      <c r="G800">
        <v>1</v>
      </c>
      <c r="H800">
        <v>320</v>
      </c>
      <c r="I800">
        <v>100147761</v>
      </c>
      <c r="J800" s="5" t="s">
        <v>27</v>
      </c>
      <c r="K800">
        <v>0</v>
      </c>
      <c r="L800" s="5" t="s">
        <v>22</v>
      </c>
      <c r="M800" s="3">
        <v>42552</v>
      </c>
      <c r="N800" s="5" t="s">
        <v>23</v>
      </c>
      <c r="O800">
        <v>320</v>
      </c>
      <c r="P800">
        <v>2016</v>
      </c>
      <c r="Q800">
        <v>7</v>
      </c>
      <c r="R800" s="3">
        <v>42552</v>
      </c>
      <c r="S800" s="3">
        <v>45489</v>
      </c>
    </row>
    <row r="801" spans="1:19" x14ac:dyDescent="0.25">
      <c r="A801">
        <v>43</v>
      </c>
      <c r="B801">
        <v>211715</v>
      </c>
      <c r="C801" s="5" t="s">
        <v>19</v>
      </c>
      <c r="D801" s="3">
        <v>42552</v>
      </c>
      <c r="E801" s="5" t="s">
        <v>48</v>
      </c>
      <c r="F801">
        <v>320</v>
      </c>
      <c r="G801">
        <v>1</v>
      </c>
      <c r="H801">
        <v>320</v>
      </c>
      <c r="I801">
        <v>100147877</v>
      </c>
      <c r="J801" s="5" t="s">
        <v>27</v>
      </c>
      <c r="K801">
        <v>0</v>
      </c>
      <c r="L801" s="5" t="s">
        <v>22</v>
      </c>
      <c r="M801" s="3">
        <v>42552</v>
      </c>
      <c r="N801" s="5" t="s">
        <v>23</v>
      </c>
      <c r="O801">
        <v>320</v>
      </c>
      <c r="P801">
        <v>2016</v>
      </c>
      <c r="Q801">
        <v>7</v>
      </c>
      <c r="R801" s="3">
        <v>42552</v>
      </c>
      <c r="S801" s="3">
        <v>45489</v>
      </c>
    </row>
    <row r="802" spans="1:19" x14ac:dyDescent="0.25">
      <c r="A802">
        <v>43</v>
      </c>
      <c r="B802">
        <v>211719</v>
      </c>
      <c r="C802" s="5" t="s">
        <v>19</v>
      </c>
      <c r="D802" s="3">
        <v>42552</v>
      </c>
      <c r="E802" s="5" t="s">
        <v>48</v>
      </c>
      <c r="F802">
        <v>320</v>
      </c>
      <c r="G802">
        <v>1</v>
      </c>
      <c r="H802">
        <v>320</v>
      </c>
      <c r="I802">
        <v>100147880</v>
      </c>
      <c r="J802" s="5" t="s">
        <v>27</v>
      </c>
      <c r="K802">
        <v>0</v>
      </c>
      <c r="L802" s="5" t="s">
        <v>22</v>
      </c>
      <c r="M802" s="3">
        <v>42552</v>
      </c>
      <c r="N802" s="5" t="s">
        <v>23</v>
      </c>
      <c r="O802">
        <v>320</v>
      </c>
      <c r="P802">
        <v>2016</v>
      </c>
      <c r="Q802">
        <v>7</v>
      </c>
      <c r="R802" s="3">
        <v>42552</v>
      </c>
      <c r="S802" s="3">
        <v>45489</v>
      </c>
    </row>
    <row r="803" spans="1:19" x14ac:dyDescent="0.25">
      <c r="A803">
        <v>35</v>
      </c>
      <c r="B803">
        <v>215837</v>
      </c>
      <c r="C803" s="5" t="s">
        <v>19</v>
      </c>
      <c r="D803" s="3">
        <v>42569</v>
      </c>
      <c r="E803" s="5" t="s">
        <v>48</v>
      </c>
      <c r="F803">
        <v>320</v>
      </c>
      <c r="G803">
        <v>1</v>
      </c>
      <c r="H803">
        <v>320</v>
      </c>
      <c r="I803">
        <v>100150740</v>
      </c>
      <c r="J803" s="5" t="s">
        <v>27</v>
      </c>
      <c r="K803">
        <v>0</v>
      </c>
      <c r="L803" s="5" t="s">
        <v>22</v>
      </c>
      <c r="M803" s="3">
        <v>42569</v>
      </c>
      <c r="N803" s="5" t="s">
        <v>23</v>
      </c>
      <c r="O803">
        <v>320</v>
      </c>
      <c r="P803">
        <v>2016</v>
      </c>
      <c r="Q803">
        <v>7</v>
      </c>
      <c r="R803" s="3">
        <v>42552</v>
      </c>
      <c r="S803" s="3">
        <v>45489</v>
      </c>
    </row>
    <row r="804" spans="1:19" x14ac:dyDescent="0.25">
      <c r="A804">
        <v>44</v>
      </c>
      <c r="B804">
        <v>211845</v>
      </c>
      <c r="C804" s="5" t="s">
        <v>19</v>
      </c>
      <c r="D804" s="3">
        <v>42553</v>
      </c>
      <c r="E804" s="5" t="s">
        <v>48</v>
      </c>
      <c r="F804">
        <v>320</v>
      </c>
      <c r="G804">
        <v>1</v>
      </c>
      <c r="H804">
        <v>320</v>
      </c>
      <c r="I804">
        <v>100147969</v>
      </c>
      <c r="J804" s="5" t="s">
        <v>27</v>
      </c>
      <c r="K804">
        <v>0</v>
      </c>
      <c r="L804" s="5" t="s">
        <v>22</v>
      </c>
      <c r="M804" s="3">
        <v>42553</v>
      </c>
      <c r="N804" s="5" t="s">
        <v>23</v>
      </c>
      <c r="O804">
        <v>320</v>
      </c>
      <c r="P804">
        <v>2016</v>
      </c>
      <c r="Q804">
        <v>7</v>
      </c>
      <c r="R804" s="3">
        <v>42552</v>
      </c>
      <c r="S804" s="3">
        <v>45489</v>
      </c>
    </row>
    <row r="805" spans="1:19" x14ac:dyDescent="0.25">
      <c r="A805">
        <v>43</v>
      </c>
      <c r="B805">
        <v>211502</v>
      </c>
      <c r="C805" s="5" t="s">
        <v>19</v>
      </c>
      <c r="D805" s="3">
        <v>42552</v>
      </c>
      <c r="E805" s="5" t="s">
        <v>48</v>
      </c>
      <c r="F805">
        <v>320</v>
      </c>
      <c r="G805">
        <v>1</v>
      </c>
      <c r="H805">
        <v>320</v>
      </c>
      <c r="I805">
        <v>100147713</v>
      </c>
      <c r="J805" s="5" t="s">
        <v>27</v>
      </c>
      <c r="K805">
        <v>0</v>
      </c>
      <c r="L805" s="5" t="s">
        <v>22</v>
      </c>
      <c r="M805" s="3">
        <v>42552</v>
      </c>
      <c r="N805" s="5" t="s">
        <v>23</v>
      </c>
      <c r="O805">
        <v>320</v>
      </c>
      <c r="P805">
        <v>2016</v>
      </c>
      <c r="Q805">
        <v>7</v>
      </c>
      <c r="R805" s="3">
        <v>42552</v>
      </c>
      <c r="S805" s="3">
        <v>45489</v>
      </c>
    </row>
    <row r="806" spans="1:19" x14ac:dyDescent="0.25">
      <c r="A806">
        <v>228</v>
      </c>
      <c r="B806">
        <v>211829</v>
      </c>
      <c r="C806" s="5" t="s">
        <v>19</v>
      </c>
      <c r="D806" s="3">
        <v>42553</v>
      </c>
      <c r="E806" s="5" t="s">
        <v>48</v>
      </c>
      <c r="F806">
        <v>320</v>
      </c>
      <c r="G806">
        <v>1</v>
      </c>
      <c r="H806">
        <v>320</v>
      </c>
      <c r="I806">
        <v>100147957</v>
      </c>
      <c r="J806" s="5" t="s">
        <v>27</v>
      </c>
      <c r="K806">
        <v>0</v>
      </c>
      <c r="L806" s="5" t="s">
        <v>22</v>
      </c>
      <c r="M806" s="3">
        <v>42553</v>
      </c>
      <c r="N806" s="5" t="s">
        <v>23</v>
      </c>
      <c r="O806">
        <v>320</v>
      </c>
      <c r="P806">
        <v>2016</v>
      </c>
      <c r="Q806">
        <v>7</v>
      </c>
      <c r="R806" s="3">
        <v>42552</v>
      </c>
      <c r="S806" s="3">
        <v>45489</v>
      </c>
    </row>
    <row r="807" spans="1:19" x14ac:dyDescent="0.25">
      <c r="A807">
        <v>813</v>
      </c>
      <c r="B807">
        <v>215497</v>
      </c>
      <c r="C807" s="5" t="s">
        <v>19</v>
      </c>
      <c r="D807" s="3">
        <v>42567</v>
      </c>
      <c r="E807" s="5" t="s">
        <v>48</v>
      </c>
      <c r="F807">
        <v>320</v>
      </c>
      <c r="G807">
        <v>1</v>
      </c>
      <c r="H807">
        <v>320</v>
      </c>
      <c r="I807">
        <v>100150496</v>
      </c>
      <c r="J807" s="5" t="s">
        <v>27</v>
      </c>
      <c r="K807">
        <v>0</v>
      </c>
      <c r="L807" s="5" t="s">
        <v>22</v>
      </c>
      <c r="M807" s="3">
        <v>42567</v>
      </c>
      <c r="N807" s="5" t="s">
        <v>23</v>
      </c>
      <c r="O807">
        <v>320</v>
      </c>
      <c r="P807">
        <v>2016</v>
      </c>
      <c r="Q807">
        <v>7</v>
      </c>
      <c r="R807" s="3">
        <v>42552</v>
      </c>
      <c r="S807" s="3">
        <v>45489</v>
      </c>
    </row>
    <row r="808" spans="1:19" x14ac:dyDescent="0.25">
      <c r="A808">
        <v>820</v>
      </c>
      <c r="B808">
        <v>216296</v>
      </c>
      <c r="C808" s="5" t="s">
        <v>19</v>
      </c>
      <c r="D808" s="3">
        <v>42570</v>
      </c>
      <c r="E808" s="5" t="s">
        <v>48</v>
      </c>
      <c r="F808">
        <v>320</v>
      </c>
      <c r="G808">
        <v>1</v>
      </c>
      <c r="H808">
        <v>320</v>
      </c>
      <c r="I808">
        <v>100151095</v>
      </c>
      <c r="J808" s="5" t="s">
        <v>27</v>
      </c>
      <c r="K808">
        <v>0</v>
      </c>
      <c r="L808" s="5" t="s">
        <v>22</v>
      </c>
      <c r="M808" s="3">
        <v>42570</v>
      </c>
      <c r="N808" s="5" t="s">
        <v>23</v>
      </c>
      <c r="O808">
        <v>320</v>
      </c>
      <c r="P808">
        <v>2016</v>
      </c>
      <c r="Q808">
        <v>7</v>
      </c>
      <c r="R808" s="3">
        <v>42552</v>
      </c>
      <c r="S808" s="3">
        <v>45489</v>
      </c>
    </row>
    <row r="809" spans="1:19" x14ac:dyDescent="0.25">
      <c r="A809">
        <v>43</v>
      </c>
      <c r="B809">
        <v>211558</v>
      </c>
      <c r="C809" s="5" t="s">
        <v>19</v>
      </c>
      <c r="D809" s="3">
        <v>42552</v>
      </c>
      <c r="E809" s="5" t="s">
        <v>48</v>
      </c>
      <c r="F809">
        <v>320</v>
      </c>
      <c r="G809">
        <v>1</v>
      </c>
      <c r="H809">
        <v>320</v>
      </c>
      <c r="I809">
        <v>100147762</v>
      </c>
      <c r="J809" s="5" t="s">
        <v>27</v>
      </c>
      <c r="K809">
        <v>0</v>
      </c>
      <c r="L809" s="5" t="s">
        <v>22</v>
      </c>
      <c r="M809" s="3">
        <v>42552</v>
      </c>
      <c r="N809" s="5" t="s">
        <v>23</v>
      </c>
      <c r="O809">
        <v>320</v>
      </c>
      <c r="P809">
        <v>2016</v>
      </c>
      <c r="Q809">
        <v>7</v>
      </c>
      <c r="R809" s="3">
        <v>42552</v>
      </c>
      <c r="S809" s="3">
        <v>45489</v>
      </c>
    </row>
    <row r="810" spans="1:19" x14ac:dyDescent="0.25">
      <c r="A810">
        <v>43</v>
      </c>
      <c r="B810">
        <v>211441</v>
      </c>
      <c r="C810" s="5" t="s">
        <v>19</v>
      </c>
      <c r="D810" s="3">
        <v>42552</v>
      </c>
      <c r="E810" s="5" t="s">
        <v>48</v>
      </c>
      <c r="F810">
        <v>320</v>
      </c>
      <c r="G810">
        <v>1</v>
      </c>
      <c r="H810">
        <v>320</v>
      </c>
      <c r="I810">
        <v>100147662</v>
      </c>
      <c r="J810" s="5" t="s">
        <v>27</v>
      </c>
      <c r="K810">
        <v>0</v>
      </c>
      <c r="L810" s="5" t="s">
        <v>22</v>
      </c>
      <c r="M810" s="3">
        <v>42552</v>
      </c>
      <c r="N810" s="5" t="s">
        <v>23</v>
      </c>
      <c r="O810">
        <v>320</v>
      </c>
      <c r="P810">
        <v>2016</v>
      </c>
      <c r="Q810">
        <v>7</v>
      </c>
      <c r="R810" s="3">
        <v>42552</v>
      </c>
      <c r="S810" s="3">
        <v>45489</v>
      </c>
    </row>
    <row r="811" spans="1:19" x14ac:dyDescent="0.25">
      <c r="A811">
        <v>43</v>
      </c>
      <c r="B811">
        <v>211451</v>
      </c>
      <c r="C811" s="5" t="s">
        <v>19</v>
      </c>
      <c r="D811" s="3">
        <v>42552</v>
      </c>
      <c r="E811" s="5" t="s">
        <v>48</v>
      </c>
      <c r="F811">
        <v>320</v>
      </c>
      <c r="G811">
        <v>1</v>
      </c>
      <c r="H811">
        <v>320</v>
      </c>
      <c r="I811">
        <v>100147666</v>
      </c>
      <c r="J811" s="5" t="s">
        <v>27</v>
      </c>
      <c r="K811">
        <v>0</v>
      </c>
      <c r="L811" s="5" t="s">
        <v>22</v>
      </c>
      <c r="M811" s="3">
        <v>42552</v>
      </c>
      <c r="N811" s="5" t="s">
        <v>23</v>
      </c>
      <c r="O811">
        <v>320</v>
      </c>
      <c r="P811">
        <v>2016</v>
      </c>
      <c r="Q811">
        <v>7</v>
      </c>
      <c r="R811" s="3">
        <v>42552</v>
      </c>
      <c r="S811" s="3">
        <v>45489</v>
      </c>
    </row>
    <row r="812" spans="1:19" x14ac:dyDescent="0.25">
      <c r="A812">
        <v>813</v>
      </c>
      <c r="B812">
        <v>215498</v>
      </c>
      <c r="C812" s="5" t="s">
        <v>19</v>
      </c>
      <c r="D812" s="3">
        <v>42567</v>
      </c>
      <c r="E812" s="5" t="s">
        <v>48</v>
      </c>
      <c r="F812">
        <v>320</v>
      </c>
      <c r="G812">
        <v>1</v>
      </c>
      <c r="H812">
        <v>320</v>
      </c>
      <c r="I812">
        <v>100150497</v>
      </c>
      <c r="J812" s="5" t="s">
        <v>27</v>
      </c>
      <c r="K812">
        <v>0</v>
      </c>
      <c r="L812" s="5" t="s">
        <v>22</v>
      </c>
      <c r="M812" s="3">
        <v>42567</v>
      </c>
      <c r="N812" s="5" t="s">
        <v>23</v>
      </c>
      <c r="O812">
        <v>320</v>
      </c>
      <c r="P812">
        <v>2016</v>
      </c>
      <c r="Q812">
        <v>7</v>
      </c>
      <c r="R812" s="3">
        <v>42552</v>
      </c>
      <c r="S812" s="3">
        <v>45489</v>
      </c>
    </row>
    <row r="813" spans="1:19" x14ac:dyDescent="0.25">
      <c r="A813">
        <v>35</v>
      </c>
      <c r="B813">
        <v>211506</v>
      </c>
      <c r="C813" s="5" t="s">
        <v>19</v>
      </c>
      <c r="D813" s="3">
        <v>42552</v>
      </c>
      <c r="E813" s="5" t="s">
        <v>48</v>
      </c>
      <c r="F813">
        <v>320</v>
      </c>
      <c r="G813">
        <v>1</v>
      </c>
      <c r="H813">
        <v>320</v>
      </c>
      <c r="I813">
        <v>100147717</v>
      </c>
      <c r="J813" s="5" t="s">
        <v>27</v>
      </c>
      <c r="K813">
        <v>0</v>
      </c>
      <c r="L813" s="5" t="s">
        <v>22</v>
      </c>
      <c r="M813" s="3">
        <v>42552</v>
      </c>
      <c r="N813" s="5" t="s">
        <v>23</v>
      </c>
      <c r="O813">
        <v>320</v>
      </c>
      <c r="P813">
        <v>2016</v>
      </c>
      <c r="Q813">
        <v>7</v>
      </c>
      <c r="R813" s="3">
        <v>42552</v>
      </c>
      <c r="S813" s="3">
        <v>45489</v>
      </c>
    </row>
    <row r="814" spans="1:19" x14ac:dyDescent="0.25">
      <c r="A814">
        <v>820</v>
      </c>
      <c r="B814">
        <v>215368</v>
      </c>
      <c r="C814" s="5" t="s">
        <v>19</v>
      </c>
      <c r="D814" s="3">
        <v>42567</v>
      </c>
      <c r="E814" s="5" t="s">
        <v>48</v>
      </c>
      <c r="F814">
        <v>320</v>
      </c>
      <c r="G814">
        <v>1</v>
      </c>
      <c r="H814">
        <v>320</v>
      </c>
      <c r="I814">
        <v>100150398</v>
      </c>
      <c r="J814" s="5" t="s">
        <v>27</v>
      </c>
      <c r="K814">
        <v>0</v>
      </c>
      <c r="L814" s="5" t="s">
        <v>22</v>
      </c>
      <c r="M814" s="3">
        <v>42567</v>
      </c>
      <c r="N814" s="5" t="s">
        <v>23</v>
      </c>
      <c r="O814">
        <v>320</v>
      </c>
      <c r="P814">
        <v>2016</v>
      </c>
      <c r="Q814">
        <v>7</v>
      </c>
      <c r="R814" s="3">
        <v>42552</v>
      </c>
      <c r="S814" s="3">
        <v>45489</v>
      </c>
    </row>
    <row r="815" spans="1:19" x14ac:dyDescent="0.25">
      <c r="A815">
        <v>813</v>
      </c>
      <c r="B815">
        <v>216022</v>
      </c>
      <c r="C815" s="5" t="s">
        <v>19</v>
      </c>
      <c r="D815" s="3">
        <v>42569</v>
      </c>
      <c r="E815" s="5" t="s">
        <v>48</v>
      </c>
      <c r="F815">
        <v>320</v>
      </c>
      <c r="G815">
        <v>1</v>
      </c>
      <c r="H815">
        <v>320</v>
      </c>
      <c r="I815">
        <v>100150885</v>
      </c>
      <c r="J815" s="5" t="s">
        <v>27</v>
      </c>
      <c r="K815">
        <v>0</v>
      </c>
      <c r="L815" s="5" t="s">
        <v>22</v>
      </c>
      <c r="M815" s="3">
        <v>42569</v>
      </c>
      <c r="N815" s="5" t="s">
        <v>23</v>
      </c>
      <c r="O815">
        <v>320</v>
      </c>
      <c r="P815">
        <v>2016</v>
      </c>
      <c r="Q815">
        <v>7</v>
      </c>
      <c r="R815" s="3">
        <v>42552</v>
      </c>
      <c r="S815" s="3">
        <v>45489</v>
      </c>
    </row>
    <row r="816" spans="1:19" x14ac:dyDescent="0.25">
      <c r="A816">
        <v>32</v>
      </c>
      <c r="B816">
        <v>213688</v>
      </c>
      <c r="C816" s="5" t="s">
        <v>19</v>
      </c>
      <c r="D816" s="3">
        <v>42563</v>
      </c>
      <c r="E816" s="5" t="s">
        <v>48</v>
      </c>
      <c r="F816">
        <v>320</v>
      </c>
      <c r="G816">
        <v>1</v>
      </c>
      <c r="H816">
        <v>320</v>
      </c>
      <c r="I816">
        <v>100149124</v>
      </c>
      <c r="J816" s="5" t="s">
        <v>27</v>
      </c>
      <c r="K816">
        <v>0</v>
      </c>
      <c r="L816" s="5" t="s">
        <v>22</v>
      </c>
      <c r="M816" s="3">
        <v>42563</v>
      </c>
      <c r="N816" s="5" t="s">
        <v>23</v>
      </c>
      <c r="O816">
        <v>320</v>
      </c>
      <c r="P816">
        <v>2016</v>
      </c>
      <c r="Q816">
        <v>7</v>
      </c>
      <c r="R816" s="3">
        <v>42552</v>
      </c>
      <c r="S816" s="3">
        <v>45489</v>
      </c>
    </row>
    <row r="817" spans="1:19" x14ac:dyDescent="0.25">
      <c r="A817">
        <v>44</v>
      </c>
      <c r="B817">
        <v>214449</v>
      </c>
      <c r="C817" s="5" t="s">
        <v>19</v>
      </c>
      <c r="D817" s="3">
        <v>42565</v>
      </c>
      <c r="E817" s="5" t="s">
        <v>48</v>
      </c>
      <c r="F817">
        <v>320</v>
      </c>
      <c r="G817">
        <v>1</v>
      </c>
      <c r="H817">
        <v>320</v>
      </c>
      <c r="I817">
        <v>100149660</v>
      </c>
      <c r="J817" s="5" t="s">
        <v>27</v>
      </c>
      <c r="K817">
        <v>0</v>
      </c>
      <c r="L817" s="5" t="s">
        <v>22</v>
      </c>
      <c r="M817" s="3">
        <v>42565</v>
      </c>
      <c r="N817" s="5" t="s">
        <v>23</v>
      </c>
      <c r="O817">
        <v>320</v>
      </c>
      <c r="P817">
        <v>2016</v>
      </c>
      <c r="Q817">
        <v>7</v>
      </c>
      <c r="R817" s="3">
        <v>42552</v>
      </c>
      <c r="S817" s="3">
        <v>45489</v>
      </c>
    </row>
    <row r="818" spans="1:19" x14ac:dyDescent="0.25">
      <c r="A818">
        <v>32</v>
      </c>
      <c r="B818">
        <v>213685</v>
      </c>
      <c r="C818" s="5" t="s">
        <v>19</v>
      </c>
      <c r="D818" s="3">
        <v>42563</v>
      </c>
      <c r="E818" s="5" t="s">
        <v>48</v>
      </c>
      <c r="F818">
        <v>320</v>
      </c>
      <c r="G818">
        <v>1</v>
      </c>
      <c r="H818">
        <v>320</v>
      </c>
      <c r="I818">
        <v>100149122</v>
      </c>
      <c r="J818" s="5" t="s">
        <v>27</v>
      </c>
      <c r="K818">
        <v>0</v>
      </c>
      <c r="L818" s="5" t="s">
        <v>22</v>
      </c>
      <c r="M818" s="3">
        <v>42563</v>
      </c>
      <c r="N818" s="5" t="s">
        <v>23</v>
      </c>
      <c r="O818">
        <v>320</v>
      </c>
      <c r="P818">
        <v>2016</v>
      </c>
      <c r="Q818">
        <v>7</v>
      </c>
      <c r="R818" s="3">
        <v>42552</v>
      </c>
      <c r="S818" s="3">
        <v>45489</v>
      </c>
    </row>
    <row r="819" spans="1:19" x14ac:dyDescent="0.25">
      <c r="A819">
        <v>35</v>
      </c>
      <c r="B819">
        <v>213714</v>
      </c>
      <c r="C819" s="5" t="s">
        <v>19</v>
      </c>
      <c r="D819" s="3">
        <v>42563</v>
      </c>
      <c r="E819" s="5" t="s">
        <v>48</v>
      </c>
      <c r="F819">
        <v>320</v>
      </c>
      <c r="G819">
        <v>1</v>
      </c>
      <c r="H819">
        <v>320</v>
      </c>
      <c r="I819">
        <v>100149139</v>
      </c>
      <c r="J819" s="5" t="s">
        <v>27</v>
      </c>
      <c r="K819">
        <v>0</v>
      </c>
      <c r="L819" s="5" t="s">
        <v>22</v>
      </c>
      <c r="M819" s="3">
        <v>42563</v>
      </c>
      <c r="N819" s="5" t="s">
        <v>23</v>
      </c>
      <c r="O819">
        <v>320</v>
      </c>
      <c r="P819">
        <v>2016</v>
      </c>
      <c r="Q819">
        <v>7</v>
      </c>
      <c r="R819" s="3">
        <v>42552</v>
      </c>
      <c r="S819" s="3">
        <v>45489</v>
      </c>
    </row>
    <row r="820" spans="1:19" x14ac:dyDescent="0.25">
      <c r="A820">
        <v>32</v>
      </c>
      <c r="B820">
        <v>213689</v>
      </c>
      <c r="C820" s="5" t="s">
        <v>19</v>
      </c>
      <c r="D820" s="3">
        <v>42563</v>
      </c>
      <c r="E820" s="5" t="s">
        <v>48</v>
      </c>
      <c r="F820">
        <v>320</v>
      </c>
      <c r="G820">
        <v>1</v>
      </c>
      <c r="H820">
        <v>320</v>
      </c>
      <c r="I820">
        <v>100149125</v>
      </c>
      <c r="J820" s="5" t="s">
        <v>27</v>
      </c>
      <c r="K820">
        <v>0</v>
      </c>
      <c r="L820" s="5" t="s">
        <v>22</v>
      </c>
      <c r="M820" s="3">
        <v>42563</v>
      </c>
      <c r="N820" s="5" t="s">
        <v>23</v>
      </c>
      <c r="O820">
        <v>320</v>
      </c>
      <c r="P820">
        <v>2016</v>
      </c>
      <c r="Q820">
        <v>7</v>
      </c>
      <c r="R820" s="3">
        <v>42552</v>
      </c>
      <c r="S820" s="3">
        <v>45489</v>
      </c>
    </row>
    <row r="821" spans="1:19" x14ac:dyDescent="0.25">
      <c r="A821">
        <v>820</v>
      </c>
      <c r="B821">
        <v>214014</v>
      </c>
      <c r="C821" s="5" t="s">
        <v>19</v>
      </c>
      <c r="D821" s="3">
        <v>42564</v>
      </c>
      <c r="E821" s="5" t="s">
        <v>48</v>
      </c>
      <c r="F821">
        <v>320</v>
      </c>
      <c r="G821">
        <v>1</v>
      </c>
      <c r="H821">
        <v>320</v>
      </c>
      <c r="I821">
        <v>100149353</v>
      </c>
      <c r="J821" s="5" t="s">
        <v>27</v>
      </c>
      <c r="K821">
        <v>0</v>
      </c>
      <c r="L821" s="5" t="s">
        <v>22</v>
      </c>
      <c r="M821" s="3">
        <v>42564</v>
      </c>
      <c r="N821" s="5" t="s">
        <v>23</v>
      </c>
      <c r="O821">
        <v>320</v>
      </c>
      <c r="P821">
        <v>2016</v>
      </c>
      <c r="Q821">
        <v>7</v>
      </c>
      <c r="R821" s="3">
        <v>42552</v>
      </c>
      <c r="S821" s="3">
        <v>45489</v>
      </c>
    </row>
    <row r="822" spans="1:19" x14ac:dyDescent="0.25">
      <c r="A822">
        <v>35</v>
      </c>
      <c r="B822">
        <v>214472</v>
      </c>
      <c r="C822" s="5" t="s">
        <v>19</v>
      </c>
      <c r="D822" s="3">
        <v>42565</v>
      </c>
      <c r="E822" s="5" t="s">
        <v>48</v>
      </c>
      <c r="F822">
        <v>320</v>
      </c>
      <c r="G822">
        <v>1</v>
      </c>
      <c r="H822">
        <v>320</v>
      </c>
      <c r="I822">
        <v>100149680</v>
      </c>
      <c r="J822" s="5" t="s">
        <v>27</v>
      </c>
      <c r="K822">
        <v>0</v>
      </c>
      <c r="L822" s="5" t="s">
        <v>22</v>
      </c>
      <c r="M822" s="3">
        <v>42565</v>
      </c>
      <c r="N822" s="5" t="s">
        <v>23</v>
      </c>
      <c r="O822">
        <v>320</v>
      </c>
      <c r="P822">
        <v>2016</v>
      </c>
      <c r="Q822">
        <v>7</v>
      </c>
      <c r="R822" s="3">
        <v>42552</v>
      </c>
      <c r="S822" s="3">
        <v>45489</v>
      </c>
    </row>
    <row r="823" spans="1:19" x14ac:dyDescent="0.25">
      <c r="A823">
        <v>800</v>
      </c>
      <c r="B823">
        <v>216484</v>
      </c>
      <c r="C823" s="5" t="s">
        <v>19</v>
      </c>
      <c r="D823" s="3">
        <v>42571</v>
      </c>
      <c r="E823" s="5" t="s">
        <v>48</v>
      </c>
      <c r="F823">
        <v>320</v>
      </c>
      <c r="G823">
        <v>1</v>
      </c>
      <c r="H823">
        <v>320</v>
      </c>
      <c r="I823">
        <v>100151230</v>
      </c>
      <c r="J823" s="5" t="s">
        <v>27</v>
      </c>
      <c r="K823">
        <v>0</v>
      </c>
      <c r="L823" s="5" t="s">
        <v>22</v>
      </c>
      <c r="M823" s="3">
        <v>42571</v>
      </c>
      <c r="N823" s="5" t="s">
        <v>23</v>
      </c>
      <c r="O823">
        <v>320</v>
      </c>
      <c r="P823">
        <v>2016</v>
      </c>
      <c r="Q823">
        <v>7</v>
      </c>
      <c r="R823" s="3">
        <v>42552</v>
      </c>
      <c r="S823" s="3">
        <v>45489</v>
      </c>
    </row>
    <row r="824" spans="1:19" x14ac:dyDescent="0.25">
      <c r="A824">
        <v>43</v>
      </c>
      <c r="B824">
        <v>212718</v>
      </c>
      <c r="C824" s="5" t="s">
        <v>19</v>
      </c>
      <c r="D824" s="3">
        <v>42556</v>
      </c>
      <c r="E824" s="5" t="s">
        <v>48</v>
      </c>
      <c r="F824">
        <v>320</v>
      </c>
      <c r="G824">
        <v>1</v>
      </c>
      <c r="H824">
        <v>320</v>
      </c>
      <c r="I824">
        <v>100148474</v>
      </c>
      <c r="J824" s="5" t="s">
        <v>27</v>
      </c>
      <c r="K824">
        <v>0</v>
      </c>
      <c r="L824" s="5" t="s">
        <v>22</v>
      </c>
      <c r="M824" s="3">
        <v>42556</v>
      </c>
      <c r="N824" s="5" t="s">
        <v>23</v>
      </c>
      <c r="O824">
        <v>320</v>
      </c>
      <c r="P824">
        <v>2016</v>
      </c>
      <c r="Q824">
        <v>7</v>
      </c>
      <c r="R824" s="3">
        <v>42552</v>
      </c>
      <c r="S824" s="3">
        <v>45489</v>
      </c>
    </row>
    <row r="825" spans="1:19" x14ac:dyDescent="0.25">
      <c r="A825">
        <v>44</v>
      </c>
      <c r="B825">
        <v>214450</v>
      </c>
      <c r="C825" s="5" t="s">
        <v>19</v>
      </c>
      <c r="D825" s="3">
        <v>42565</v>
      </c>
      <c r="E825" s="5" t="s">
        <v>48</v>
      </c>
      <c r="F825">
        <v>320</v>
      </c>
      <c r="G825">
        <v>1</v>
      </c>
      <c r="H825">
        <v>320</v>
      </c>
      <c r="I825">
        <v>100149661</v>
      </c>
      <c r="J825" s="5" t="s">
        <v>27</v>
      </c>
      <c r="K825">
        <v>0</v>
      </c>
      <c r="L825" s="5" t="s">
        <v>22</v>
      </c>
      <c r="M825" s="3">
        <v>42565</v>
      </c>
      <c r="N825" s="5" t="s">
        <v>23</v>
      </c>
      <c r="O825">
        <v>320</v>
      </c>
      <c r="P825">
        <v>2016</v>
      </c>
      <c r="Q825">
        <v>7</v>
      </c>
      <c r="R825" s="3">
        <v>42552</v>
      </c>
      <c r="S825" s="3">
        <v>45489</v>
      </c>
    </row>
    <row r="826" spans="1:19" x14ac:dyDescent="0.25">
      <c r="A826">
        <v>163</v>
      </c>
      <c r="B826">
        <v>214453</v>
      </c>
      <c r="C826" s="5" t="s">
        <v>19</v>
      </c>
      <c r="D826" s="3">
        <v>42565</v>
      </c>
      <c r="E826" s="5" t="s">
        <v>48</v>
      </c>
      <c r="F826">
        <v>320</v>
      </c>
      <c r="G826">
        <v>1</v>
      </c>
      <c r="H826">
        <v>320</v>
      </c>
      <c r="I826">
        <v>100149664</v>
      </c>
      <c r="J826" s="5" t="s">
        <v>27</v>
      </c>
      <c r="K826">
        <v>0</v>
      </c>
      <c r="L826" s="5" t="s">
        <v>22</v>
      </c>
      <c r="M826" s="3">
        <v>42565</v>
      </c>
      <c r="N826" s="5" t="s">
        <v>23</v>
      </c>
      <c r="O826">
        <v>320</v>
      </c>
      <c r="P826">
        <v>2016</v>
      </c>
      <c r="Q826">
        <v>7</v>
      </c>
      <c r="R826" s="3">
        <v>42552</v>
      </c>
      <c r="S826" s="3">
        <v>45489</v>
      </c>
    </row>
    <row r="827" spans="1:19" x14ac:dyDescent="0.25">
      <c r="A827">
        <v>43</v>
      </c>
      <c r="B827">
        <v>212731</v>
      </c>
      <c r="C827" s="5" t="s">
        <v>19</v>
      </c>
      <c r="D827" s="3">
        <v>42556</v>
      </c>
      <c r="E827" s="5" t="s">
        <v>48</v>
      </c>
      <c r="F827">
        <v>320</v>
      </c>
      <c r="G827">
        <v>1</v>
      </c>
      <c r="H827">
        <v>320</v>
      </c>
      <c r="I827">
        <v>100148487</v>
      </c>
      <c r="J827" s="5" t="s">
        <v>27</v>
      </c>
      <c r="K827">
        <v>0</v>
      </c>
      <c r="L827" s="5" t="s">
        <v>22</v>
      </c>
      <c r="M827" s="3">
        <v>42556</v>
      </c>
      <c r="N827" s="5" t="s">
        <v>23</v>
      </c>
      <c r="O827">
        <v>320</v>
      </c>
      <c r="P827">
        <v>2016</v>
      </c>
      <c r="Q827">
        <v>7</v>
      </c>
      <c r="R827" s="3">
        <v>42552</v>
      </c>
      <c r="S827" s="3">
        <v>45489</v>
      </c>
    </row>
    <row r="828" spans="1:19" x14ac:dyDescent="0.25">
      <c r="A828">
        <v>44</v>
      </c>
      <c r="B828">
        <v>213967</v>
      </c>
      <c r="C828" s="5" t="s">
        <v>19</v>
      </c>
      <c r="D828" s="3">
        <v>42564</v>
      </c>
      <c r="E828" s="5" t="s">
        <v>48</v>
      </c>
      <c r="F828">
        <v>320</v>
      </c>
      <c r="G828">
        <v>1</v>
      </c>
      <c r="H828">
        <v>320</v>
      </c>
      <c r="I828">
        <v>100149319</v>
      </c>
      <c r="J828" s="5" t="s">
        <v>27</v>
      </c>
      <c r="K828">
        <v>0</v>
      </c>
      <c r="L828" s="5" t="s">
        <v>22</v>
      </c>
      <c r="M828" s="3">
        <v>42564</v>
      </c>
      <c r="N828" s="5" t="s">
        <v>23</v>
      </c>
      <c r="O828">
        <v>320</v>
      </c>
      <c r="P828">
        <v>2016</v>
      </c>
      <c r="Q828">
        <v>7</v>
      </c>
      <c r="R828" s="3">
        <v>42552</v>
      </c>
      <c r="S828" s="3">
        <v>45489</v>
      </c>
    </row>
    <row r="829" spans="1:19" x14ac:dyDescent="0.25">
      <c r="A829">
        <v>1036</v>
      </c>
      <c r="B829">
        <v>214210</v>
      </c>
      <c r="C829" s="5" t="s">
        <v>19</v>
      </c>
      <c r="D829" s="3">
        <v>42564</v>
      </c>
      <c r="E829" s="5" t="s">
        <v>48</v>
      </c>
      <c r="F829">
        <v>320</v>
      </c>
      <c r="G829">
        <v>1</v>
      </c>
      <c r="H829">
        <v>320</v>
      </c>
      <c r="I829">
        <v>100149483</v>
      </c>
      <c r="J829" s="5" t="s">
        <v>27</v>
      </c>
      <c r="K829">
        <v>0</v>
      </c>
      <c r="L829" s="5" t="s">
        <v>22</v>
      </c>
      <c r="M829" s="3">
        <v>42564</v>
      </c>
      <c r="N829" s="5" t="s">
        <v>23</v>
      </c>
      <c r="O829">
        <v>320</v>
      </c>
      <c r="P829">
        <v>2016</v>
      </c>
      <c r="Q829">
        <v>7</v>
      </c>
      <c r="R829" s="3">
        <v>42552</v>
      </c>
      <c r="S829" s="3">
        <v>45489</v>
      </c>
    </row>
    <row r="830" spans="1:19" x14ac:dyDescent="0.25">
      <c r="A830">
        <v>813</v>
      </c>
      <c r="B830">
        <v>213442</v>
      </c>
      <c r="C830" s="5" t="s">
        <v>19</v>
      </c>
      <c r="D830" s="3">
        <v>42562</v>
      </c>
      <c r="E830" s="5" t="s">
        <v>48</v>
      </c>
      <c r="F830">
        <v>320</v>
      </c>
      <c r="G830">
        <v>1</v>
      </c>
      <c r="H830">
        <v>320</v>
      </c>
      <c r="I830">
        <v>100148934</v>
      </c>
      <c r="J830" s="5" t="s">
        <v>27</v>
      </c>
      <c r="K830">
        <v>0</v>
      </c>
      <c r="L830" s="5" t="s">
        <v>22</v>
      </c>
      <c r="M830" s="3">
        <v>42562</v>
      </c>
      <c r="N830" s="5" t="s">
        <v>23</v>
      </c>
      <c r="O830">
        <v>320</v>
      </c>
      <c r="P830">
        <v>2016</v>
      </c>
      <c r="Q830">
        <v>7</v>
      </c>
      <c r="R830" s="3">
        <v>42552</v>
      </c>
      <c r="S830" s="3">
        <v>45489</v>
      </c>
    </row>
    <row r="831" spans="1:19" x14ac:dyDescent="0.25">
      <c r="A831">
        <v>1397</v>
      </c>
      <c r="B831">
        <v>216501</v>
      </c>
      <c r="C831" s="5" t="s">
        <v>19</v>
      </c>
      <c r="D831" s="3">
        <v>42571</v>
      </c>
      <c r="E831" s="5" t="s">
        <v>48</v>
      </c>
      <c r="F831">
        <v>320</v>
      </c>
      <c r="G831">
        <v>1</v>
      </c>
      <c r="H831">
        <v>320</v>
      </c>
      <c r="I831">
        <v>100151244</v>
      </c>
      <c r="J831" s="5" t="s">
        <v>27</v>
      </c>
      <c r="K831">
        <v>0</v>
      </c>
      <c r="L831" s="5" t="s">
        <v>22</v>
      </c>
      <c r="M831" s="3">
        <v>42571</v>
      </c>
      <c r="N831" s="5" t="s">
        <v>23</v>
      </c>
      <c r="O831">
        <v>320</v>
      </c>
      <c r="P831">
        <v>2016</v>
      </c>
      <c r="Q831">
        <v>7</v>
      </c>
      <c r="R831" s="3">
        <v>42552</v>
      </c>
      <c r="S831" s="3">
        <v>45489</v>
      </c>
    </row>
    <row r="832" spans="1:19" x14ac:dyDescent="0.25">
      <c r="A832">
        <v>163</v>
      </c>
      <c r="B832">
        <v>214416</v>
      </c>
      <c r="C832" s="5" t="s">
        <v>19</v>
      </c>
      <c r="D832" s="3">
        <v>42565</v>
      </c>
      <c r="E832" s="5" t="s">
        <v>48</v>
      </c>
      <c r="F832">
        <v>320</v>
      </c>
      <c r="G832">
        <v>1</v>
      </c>
      <c r="H832">
        <v>320</v>
      </c>
      <c r="I832">
        <v>100149633</v>
      </c>
      <c r="J832" s="5" t="s">
        <v>27</v>
      </c>
      <c r="K832">
        <v>0</v>
      </c>
      <c r="L832" s="5" t="s">
        <v>22</v>
      </c>
      <c r="M832" s="3">
        <v>42565</v>
      </c>
      <c r="N832" s="5" t="s">
        <v>23</v>
      </c>
      <c r="O832">
        <v>320</v>
      </c>
      <c r="P832">
        <v>2016</v>
      </c>
      <c r="Q832">
        <v>7</v>
      </c>
      <c r="R832" s="3">
        <v>42552</v>
      </c>
      <c r="S832" s="3">
        <v>45489</v>
      </c>
    </row>
    <row r="833" spans="1:19" x14ac:dyDescent="0.25">
      <c r="A833">
        <v>1029</v>
      </c>
      <c r="B833">
        <v>214217</v>
      </c>
      <c r="C833" s="5" t="s">
        <v>19</v>
      </c>
      <c r="D833" s="3">
        <v>42564</v>
      </c>
      <c r="E833" s="5" t="s">
        <v>48</v>
      </c>
      <c r="F833">
        <v>320</v>
      </c>
      <c r="G833">
        <v>1</v>
      </c>
      <c r="H833">
        <v>320</v>
      </c>
      <c r="I833">
        <v>100149490</v>
      </c>
      <c r="J833" s="5" t="s">
        <v>27</v>
      </c>
      <c r="K833">
        <v>0</v>
      </c>
      <c r="L833" s="5" t="s">
        <v>22</v>
      </c>
      <c r="M833" s="3">
        <v>42564</v>
      </c>
      <c r="N833" s="5" t="s">
        <v>23</v>
      </c>
      <c r="O833">
        <v>320</v>
      </c>
      <c r="P833">
        <v>2016</v>
      </c>
      <c r="Q833">
        <v>7</v>
      </c>
      <c r="R833" s="3">
        <v>42552</v>
      </c>
      <c r="S833" s="3">
        <v>45489</v>
      </c>
    </row>
    <row r="834" spans="1:19" x14ac:dyDescent="0.25">
      <c r="A834">
        <v>820</v>
      </c>
      <c r="B834">
        <v>216466</v>
      </c>
      <c r="C834" s="5" t="s">
        <v>19</v>
      </c>
      <c r="D834" s="3">
        <v>42571</v>
      </c>
      <c r="E834" s="5" t="s">
        <v>48</v>
      </c>
      <c r="F834">
        <v>320</v>
      </c>
      <c r="G834">
        <v>1</v>
      </c>
      <c r="H834">
        <v>320</v>
      </c>
      <c r="I834">
        <v>100151215</v>
      </c>
      <c r="J834" s="5" t="s">
        <v>27</v>
      </c>
      <c r="K834">
        <v>0</v>
      </c>
      <c r="L834" s="5" t="s">
        <v>22</v>
      </c>
      <c r="M834" s="3">
        <v>42571</v>
      </c>
      <c r="N834" s="5" t="s">
        <v>23</v>
      </c>
      <c r="O834">
        <v>320</v>
      </c>
      <c r="P834">
        <v>2016</v>
      </c>
      <c r="Q834">
        <v>7</v>
      </c>
      <c r="R834" s="3">
        <v>42552</v>
      </c>
      <c r="S834" s="3">
        <v>45489</v>
      </c>
    </row>
    <row r="835" spans="1:19" x14ac:dyDescent="0.25">
      <c r="A835">
        <v>35</v>
      </c>
      <c r="B835">
        <v>213755</v>
      </c>
      <c r="C835" s="5" t="s">
        <v>19</v>
      </c>
      <c r="D835" s="3">
        <v>42563</v>
      </c>
      <c r="E835" s="5" t="s">
        <v>48</v>
      </c>
      <c r="F835">
        <v>320</v>
      </c>
      <c r="G835">
        <v>1</v>
      </c>
      <c r="H835">
        <v>320</v>
      </c>
      <c r="I835">
        <v>100149174</v>
      </c>
      <c r="J835" s="5" t="s">
        <v>27</v>
      </c>
      <c r="K835">
        <v>0</v>
      </c>
      <c r="L835" s="5" t="s">
        <v>22</v>
      </c>
      <c r="M835" s="3">
        <v>42563</v>
      </c>
      <c r="N835" s="5" t="s">
        <v>23</v>
      </c>
      <c r="O835">
        <v>320</v>
      </c>
      <c r="P835">
        <v>2016</v>
      </c>
      <c r="Q835">
        <v>7</v>
      </c>
      <c r="R835" s="3">
        <v>42552</v>
      </c>
      <c r="S835" s="3">
        <v>45489</v>
      </c>
    </row>
    <row r="836" spans="1:19" x14ac:dyDescent="0.25">
      <c r="A836">
        <v>230</v>
      </c>
      <c r="B836">
        <v>214177</v>
      </c>
      <c r="C836" s="5" t="s">
        <v>19</v>
      </c>
      <c r="D836" s="3">
        <v>42564</v>
      </c>
      <c r="E836" s="5" t="s">
        <v>48</v>
      </c>
      <c r="F836">
        <v>320</v>
      </c>
      <c r="G836">
        <v>1</v>
      </c>
      <c r="H836">
        <v>320</v>
      </c>
      <c r="I836">
        <v>100149462</v>
      </c>
      <c r="J836" s="5" t="s">
        <v>27</v>
      </c>
      <c r="K836">
        <v>0</v>
      </c>
      <c r="L836" s="5" t="s">
        <v>121</v>
      </c>
      <c r="M836" s="3">
        <v>42564</v>
      </c>
      <c r="N836" s="5" t="s">
        <v>23</v>
      </c>
      <c r="O836">
        <v>320</v>
      </c>
      <c r="P836">
        <v>2016</v>
      </c>
      <c r="Q836">
        <v>7</v>
      </c>
      <c r="R836" s="3">
        <v>42552</v>
      </c>
      <c r="S836" s="3">
        <v>45489</v>
      </c>
    </row>
    <row r="837" spans="1:19" x14ac:dyDescent="0.25">
      <c r="A837">
        <v>820</v>
      </c>
      <c r="B837">
        <v>214571</v>
      </c>
      <c r="C837" s="5" t="s">
        <v>19</v>
      </c>
      <c r="D837" s="3">
        <v>42565</v>
      </c>
      <c r="E837" s="5" t="s">
        <v>48</v>
      </c>
      <c r="F837">
        <v>320</v>
      </c>
      <c r="G837">
        <v>1</v>
      </c>
      <c r="H837">
        <v>320</v>
      </c>
      <c r="I837">
        <v>100149768</v>
      </c>
      <c r="J837" s="5" t="s">
        <v>27</v>
      </c>
      <c r="K837">
        <v>0</v>
      </c>
      <c r="L837" s="5" t="s">
        <v>22</v>
      </c>
      <c r="M837" s="3">
        <v>42565</v>
      </c>
      <c r="N837" s="5" t="s">
        <v>23</v>
      </c>
      <c r="O837">
        <v>320</v>
      </c>
      <c r="P837">
        <v>2016</v>
      </c>
      <c r="Q837">
        <v>7</v>
      </c>
      <c r="R837" s="3">
        <v>42552</v>
      </c>
      <c r="S837" s="3">
        <v>45489</v>
      </c>
    </row>
    <row r="838" spans="1:19" x14ac:dyDescent="0.25">
      <c r="A838">
        <v>364</v>
      </c>
      <c r="B838">
        <v>213454</v>
      </c>
      <c r="C838" s="5" t="s">
        <v>19</v>
      </c>
      <c r="D838" s="3">
        <v>42562</v>
      </c>
      <c r="E838" s="5" t="s">
        <v>48</v>
      </c>
      <c r="F838">
        <v>320</v>
      </c>
      <c r="G838">
        <v>1</v>
      </c>
      <c r="H838">
        <v>320</v>
      </c>
      <c r="I838">
        <v>100148945</v>
      </c>
      <c r="J838" s="5" t="s">
        <v>27</v>
      </c>
      <c r="K838">
        <v>0</v>
      </c>
      <c r="L838" s="5" t="s">
        <v>22</v>
      </c>
      <c r="M838" s="3">
        <v>42562</v>
      </c>
      <c r="N838" s="5" t="s">
        <v>23</v>
      </c>
      <c r="O838">
        <v>320</v>
      </c>
      <c r="P838">
        <v>2016</v>
      </c>
      <c r="Q838">
        <v>7</v>
      </c>
      <c r="R838" s="3">
        <v>42552</v>
      </c>
      <c r="S838" s="3">
        <v>45489</v>
      </c>
    </row>
    <row r="839" spans="1:19" x14ac:dyDescent="0.25">
      <c r="A839">
        <v>791</v>
      </c>
      <c r="B839">
        <v>213339</v>
      </c>
      <c r="C839" s="5" t="s">
        <v>19</v>
      </c>
      <c r="D839" s="3">
        <v>42562</v>
      </c>
      <c r="E839" s="5" t="s">
        <v>48</v>
      </c>
      <c r="F839">
        <v>320</v>
      </c>
      <c r="G839">
        <v>1</v>
      </c>
      <c r="H839">
        <v>320</v>
      </c>
      <c r="I839">
        <v>100148870</v>
      </c>
      <c r="J839" s="5" t="s">
        <v>27</v>
      </c>
      <c r="K839">
        <v>0</v>
      </c>
      <c r="L839" s="5" t="s">
        <v>22</v>
      </c>
      <c r="M839" s="3">
        <v>42562</v>
      </c>
      <c r="N839" s="5" t="s">
        <v>23</v>
      </c>
      <c r="O839">
        <v>320</v>
      </c>
      <c r="P839">
        <v>2016</v>
      </c>
      <c r="Q839">
        <v>7</v>
      </c>
      <c r="R839" s="3">
        <v>42552</v>
      </c>
      <c r="S839" s="3">
        <v>45489</v>
      </c>
    </row>
    <row r="840" spans="1:19" x14ac:dyDescent="0.25">
      <c r="A840">
        <v>412</v>
      </c>
      <c r="B840">
        <v>212716</v>
      </c>
      <c r="C840" s="5" t="s">
        <v>19</v>
      </c>
      <c r="D840" s="3">
        <v>42556</v>
      </c>
      <c r="E840" s="5" t="s">
        <v>48</v>
      </c>
      <c r="F840">
        <v>320</v>
      </c>
      <c r="G840">
        <v>1</v>
      </c>
      <c r="H840">
        <v>320</v>
      </c>
      <c r="I840">
        <v>100148472</v>
      </c>
      <c r="J840" s="5" t="s">
        <v>27</v>
      </c>
      <c r="K840">
        <v>0</v>
      </c>
      <c r="L840" s="5" t="s">
        <v>22</v>
      </c>
      <c r="M840" s="3">
        <v>42556</v>
      </c>
      <c r="N840" s="5" t="s">
        <v>23</v>
      </c>
      <c r="O840">
        <v>320</v>
      </c>
      <c r="P840">
        <v>2016</v>
      </c>
      <c r="Q840">
        <v>7</v>
      </c>
      <c r="R840" s="3">
        <v>42552</v>
      </c>
      <c r="S840" s="3">
        <v>45489</v>
      </c>
    </row>
    <row r="841" spans="1:19" x14ac:dyDescent="0.25">
      <c r="A841">
        <v>732</v>
      </c>
      <c r="B841">
        <v>213219</v>
      </c>
      <c r="C841" s="5" t="s">
        <v>19</v>
      </c>
      <c r="D841" s="3">
        <v>42561</v>
      </c>
      <c r="E841" s="5" t="s">
        <v>48</v>
      </c>
      <c r="F841">
        <v>320</v>
      </c>
      <c r="G841">
        <v>1</v>
      </c>
      <c r="H841">
        <v>320</v>
      </c>
      <c r="I841">
        <v>100148782</v>
      </c>
      <c r="J841" s="5" t="s">
        <v>27</v>
      </c>
      <c r="K841">
        <v>0</v>
      </c>
      <c r="L841" s="5" t="s">
        <v>22</v>
      </c>
      <c r="M841" s="3">
        <v>42561</v>
      </c>
      <c r="N841" s="5" t="s">
        <v>23</v>
      </c>
      <c r="O841">
        <v>320</v>
      </c>
      <c r="P841">
        <v>2016</v>
      </c>
      <c r="Q841">
        <v>7</v>
      </c>
      <c r="R841" s="3">
        <v>42552</v>
      </c>
      <c r="S841" s="3">
        <v>45489</v>
      </c>
    </row>
    <row r="842" spans="1:19" x14ac:dyDescent="0.25">
      <c r="A842">
        <v>137</v>
      </c>
      <c r="B842">
        <v>213653</v>
      </c>
      <c r="C842" s="5" t="s">
        <v>19</v>
      </c>
      <c r="D842" s="3">
        <v>42563</v>
      </c>
      <c r="E842" s="5" t="s">
        <v>48</v>
      </c>
      <c r="F842">
        <v>320</v>
      </c>
      <c r="G842">
        <v>1</v>
      </c>
      <c r="H842">
        <v>320</v>
      </c>
      <c r="I842">
        <v>100149096</v>
      </c>
      <c r="J842" s="5" t="s">
        <v>27</v>
      </c>
      <c r="K842">
        <v>0</v>
      </c>
      <c r="L842" s="5" t="s">
        <v>22</v>
      </c>
      <c r="M842" s="3">
        <v>42563</v>
      </c>
      <c r="N842" s="5" t="s">
        <v>23</v>
      </c>
      <c r="O842">
        <v>320</v>
      </c>
      <c r="P842">
        <v>2016</v>
      </c>
      <c r="Q842">
        <v>7</v>
      </c>
      <c r="R842" s="3">
        <v>42552</v>
      </c>
      <c r="S842" s="3">
        <v>45489</v>
      </c>
    </row>
    <row r="843" spans="1:19" x14ac:dyDescent="0.25">
      <c r="A843">
        <v>230</v>
      </c>
      <c r="B843">
        <v>214068</v>
      </c>
      <c r="C843" s="5" t="s">
        <v>19</v>
      </c>
      <c r="D843" s="3">
        <v>42564</v>
      </c>
      <c r="E843" s="5" t="s">
        <v>48</v>
      </c>
      <c r="F843">
        <v>320</v>
      </c>
      <c r="G843">
        <v>1</v>
      </c>
      <c r="H843">
        <v>320</v>
      </c>
      <c r="I843">
        <v>100149398</v>
      </c>
      <c r="J843" s="5" t="s">
        <v>27</v>
      </c>
      <c r="K843">
        <v>0</v>
      </c>
      <c r="L843" s="5" t="s">
        <v>121</v>
      </c>
      <c r="M843" s="3">
        <v>42564</v>
      </c>
      <c r="N843" s="5" t="s">
        <v>23</v>
      </c>
      <c r="O843">
        <v>320</v>
      </c>
      <c r="P843">
        <v>2016</v>
      </c>
      <c r="Q843">
        <v>7</v>
      </c>
      <c r="R843" s="3">
        <v>42552</v>
      </c>
      <c r="S843" s="3">
        <v>45489</v>
      </c>
    </row>
    <row r="844" spans="1:19" x14ac:dyDescent="0.25">
      <c r="A844">
        <v>44</v>
      </c>
      <c r="B844">
        <v>213799</v>
      </c>
      <c r="C844" s="5" t="s">
        <v>19</v>
      </c>
      <c r="D844" s="3">
        <v>42563</v>
      </c>
      <c r="E844" s="5" t="s">
        <v>48</v>
      </c>
      <c r="F844">
        <v>320</v>
      </c>
      <c r="G844">
        <v>1</v>
      </c>
      <c r="H844">
        <v>320</v>
      </c>
      <c r="I844">
        <v>100149214</v>
      </c>
      <c r="J844" s="5" t="s">
        <v>27</v>
      </c>
      <c r="K844">
        <v>0</v>
      </c>
      <c r="L844" s="5" t="s">
        <v>22</v>
      </c>
      <c r="M844" s="3">
        <v>42563</v>
      </c>
      <c r="N844" s="5" t="s">
        <v>23</v>
      </c>
      <c r="O844">
        <v>320</v>
      </c>
      <c r="P844">
        <v>2016</v>
      </c>
      <c r="Q844">
        <v>7</v>
      </c>
      <c r="R844" s="3">
        <v>42552</v>
      </c>
      <c r="S844" s="3">
        <v>45489</v>
      </c>
    </row>
    <row r="845" spans="1:19" x14ac:dyDescent="0.25">
      <c r="A845">
        <v>163</v>
      </c>
      <c r="B845">
        <v>216593</v>
      </c>
      <c r="C845" s="5" t="s">
        <v>19</v>
      </c>
      <c r="D845" s="3">
        <v>42571</v>
      </c>
      <c r="E845" s="5" t="s">
        <v>48</v>
      </c>
      <c r="F845">
        <v>320</v>
      </c>
      <c r="G845">
        <v>1</v>
      </c>
      <c r="H845">
        <v>320</v>
      </c>
      <c r="I845">
        <v>100151319</v>
      </c>
      <c r="J845" s="5" t="s">
        <v>27</v>
      </c>
      <c r="K845">
        <v>0</v>
      </c>
      <c r="L845" s="5" t="s">
        <v>22</v>
      </c>
      <c r="M845" s="3">
        <v>42571</v>
      </c>
      <c r="N845" s="5" t="s">
        <v>23</v>
      </c>
      <c r="O845">
        <v>320</v>
      </c>
      <c r="P845">
        <v>2016</v>
      </c>
      <c r="Q845">
        <v>7</v>
      </c>
      <c r="R845" s="3">
        <v>42552</v>
      </c>
      <c r="S845" s="3">
        <v>45489</v>
      </c>
    </row>
    <row r="846" spans="1:19" x14ac:dyDescent="0.25">
      <c r="A846">
        <v>56</v>
      </c>
      <c r="B846">
        <v>213129</v>
      </c>
      <c r="C846" s="5" t="s">
        <v>19</v>
      </c>
      <c r="D846" s="3">
        <v>42560</v>
      </c>
      <c r="E846" s="5" t="s">
        <v>48</v>
      </c>
      <c r="F846">
        <v>320</v>
      </c>
      <c r="G846">
        <v>1</v>
      </c>
      <c r="H846">
        <v>320</v>
      </c>
      <c r="I846">
        <v>100148742</v>
      </c>
      <c r="J846" s="5" t="s">
        <v>27</v>
      </c>
      <c r="K846">
        <v>0</v>
      </c>
      <c r="L846" s="5" t="s">
        <v>22</v>
      </c>
      <c r="M846" s="3">
        <v>42560</v>
      </c>
      <c r="N846" s="5" t="s">
        <v>23</v>
      </c>
      <c r="O846">
        <v>320</v>
      </c>
      <c r="P846">
        <v>2016</v>
      </c>
      <c r="Q846">
        <v>7</v>
      </c>
      <c r="R846" s="3">
        <v>42552</v>
      </c>
      <c r="S846" s="3">
        <v>45489</v>
      </c>
    </row>
    <row r="847" spans="1:19" x14ac:dyDescent="0.25">
      <c r="A847">
        <v>35</v>
      </c>
      <c r="B847">
        <v>216608</v>
      </c>
      <c r="C847" s="5" t="s">
        <v>19</v>
      </c>
      <c r="D847" s="3">
        <v>42571</v>
      </c>
      <c r="E847" s="5" t="s">
        <v>48</v>
      </c>
      <c r="F847">
        <v>320</v>
      </c>
      <c r="G847">
        <v>1</v>
      </c>
      <c r="H847">
        <v>320</v>
      </c>
      <c r="I847">
        <v>100151333</v>
      </c>
      <c r="J847" s="5" t="s">
        <v>27</v>
      </c>
      <c r="K847">
        <v>0</v>
      </c>
      <c r="L847" s="5" t="s">
        <v>22</v>
      </c>
      <c r="M847" s="3">
        <v>42571</v>
      </c>
      <c r="N847" s="5" t="s">
        <v>23</v>
      </c>
      <c r="O847">
        <v>320</v>
      </c>
      <c r="P847">
        <v>2016</v>
      </c>
      <c r="Q847">
        <v>7</v>
      </c>
      <c r="R847" s="3">
        <v>42552</v>
      </c>
      <c r="S847" s="3">
        <v>45489</v>
      </c>
    </row>
    <row r="848" spans="1:19" x14ac:dyDescent="0.25">
      <c r="A848">
        <v>641</v>
      </c>
      <c r="B848">
        <v>213592</v>
      </c>
      <c r="C848" s="5" t="s">
        <v>19</v>
      </c>
      <c r="D848" s="3">
        <v>42562</v>
      </c>
      <c r="E848" s="5" t="s">
        <v>48</v>
      </c>
      <c r="F848">
        <v>320</v>
      </c>
      <c r="G848">
        <v>1</v>
      </c>
      <c r="H848">
        <v>320</v>
      </c>
      <c r="I848">
        <v>100149047</v>
      </c>
      <c r="J848" s="5" t="s">
        <v>27</v>
      </c>
      <c r="K848">
        <v>0</v>
      </c>
      <c r="L848" s="5" t="s">
        <v>22</v>
      </c>
      <c r="M848" s="3">
        <v>42562</v>
      </c>
      <c r="N848" s="5" t="s">
        <v>23</v>
      </c>
      <c r="O848">
        <v>320</v>
      </c>
      <c r="P848">
        <v>2016</v>
      </c>
      <c r="Q848">
        <v>7</v>
      </c>
      <c r="R848" s="3">
        <v>42552</v>
      </c>
      <c r="S848" s="3">
        <v>45489</v>
      </c>
    </row>
    <row r="849" spans="1:19" x14ac:dyDescent="0.25">
      <c r="A849">
        <v>820</v>
      </c>
      <c r="B849">
        <v>214573</v>
      </c>
      <c r="C849" s="5" t="s">
        <v>19</v>
      </c>
      <c r="D849" s="3">
        <v>42565</v>
      </c>
      <c r="E849" s="5" t="s">
        <v>48</v>
      </c>
      <c r="F849">
        <v>320</v>
      </c>
      <c r="G849">
        <v>1</v>
      </c>
      <c r="H849">
        <v>320</v>
      </c>
      <c r="I849">
        <v>100149770</v>
      </c>
      <c r="J849" s="5" t="s">
        <v>27</v>
      </c>
      <c r="K849">
        <v>0</v>
      </c>
      <c r="L849" s="5" t="s">
        <v>22</v>
      </c>
      <c r="M849" s="3">
        <v>42565</v>
      </c>
      <c r="N849" s="5" t="s">
        <v>23</v>
      </c>
      <c r="O849">
        <v>320</v>
      </c>
      <c r="P849">
        <v>2016</v>
      </c>
      <c r="Q849">
        <v>7</v>
      </c>
      <c r="R849" s="3">
        <v>42552</v>
      </c>
      <c r="S849" s="3">
        <v>45489</v>
      </c>
    </row>
    <row r="850" spans="1:19" x14ac:dyDescent="0.25">
      <c r="A850">
        <v>44</v>
      </c>
      <c r="B850">
        <v>213642</v>
      </c>
      <c r="C850" s="5" t="s">
        <v>19</v>
      </c>
      <c r="D850" s="3">
        <v>42563</v>
      </c>
      <c r="E850" s="5" t="s">
        <v>48</v>
      </c>
      <c r="F850">
        <v>320</v>
      </c>
      <c r="G850">
        <v>1</v>
      </c>
      <c r="H850">
        <v>320</v>
      </c>
      <c r="I850">
        <v>100149087</v>
      </c>
      <c r="J850" s="5" t="s">
        <v>27</v>
      </c>
      <c r="K850">
        <v>0</v>
      </c>
      <c r="L850" s="5" t="s">
        <v>22</v>
      </c>
      <c r="M850" s="3">
        <v>42563</v>
      </c>
      <c r="N850" s="5" t="s">
        <v>23</v>
      </c>
      <c r="O850">
        <v>320</v>
      </c>
      <c r="P850">
        <v>2016</v>
      </c>
      <c r="Q850">
        <v>7</v>
      </c>
      <c r="R850" s="3">
        <v>42552</v>
      </c>
      <c r="S850" s="3">
        <v>45489</v>
      </c>
    </row>
    <row r="851" spans="1:19" x14ac:dyDescent="0.25">
      <c r="A851">
        <v>813</v>
      </c>
      <c r="B851">
        <v>213584</v>
      </c>
      <c r="C851" s="5" t="s">
        <v>19</v>
      </c>
      <c r="D851" s="3">
        <v>42562</v>
      </c>
      <c r="E851" s="5" t="s">
        <v>48</v>
      </c>
      <c r="F851">
        <v>320</v>
      </c>
      <c r="G851">
        <v>1</v>
      </c>
      <c r="H851">
        <v>320</v>
      </c>
      <c r="I851">
        <v>100149041</v>
      </c>
      <c r="J851" s="5" t="s">
        <v>27</v>
      </c>
      <c r="K851">
        <v>0</v>
      </c>
      <c r="L851" s="5" t="s">
        <v>22</v>
      </c>
      <c r="M851" s="3">
        <v>42562</v>
      </c>
      <c r="N851" s="5" t="s">
        <v>23</v>
      </c>
      <c r="O851">
        <v>320</v>
      </c>
      <c r="P851">
        <v>2016</v>
      </c>
      <c r="Q851">
        <v>7</v>
      </c>
      <c r="R851" s="3">
        <v>42552</v>
      </c>
      <c r="S851" s="3">
        <v>45489</v>
      </c>
    </row>
    <row r="852" spans="1:19" x14ac:dyDescent="0.25">
      <c r="A852">
        <v>35</v>
      </c>
      <c r="B852">
        <v>216607</v>
      </c>
      <c r="C852" s="5" t="s">
        <v>19</v>
      </c>
      <c r="D852" s="3">
        <v>42571</v>
      </c>
      <c r="E852" s="5" t="s">
        <v>48</v>
      </c>
      <c r="F852">
        <v>320</v>
      </c>
      <c r="G852">
        <v>1</v>
      </c>
      <c r="H852">
        <v>320</v>
      </c>
      <c r="I852">
        <v>100151332</v>
      </c>
      <c r="J852" s="5" t="s">
        <v>27</v>
      </c>
      <c r="K852">
        <v>0</v>
      </c>
      <c r="L852" s="5" t="s">
        <v>22</v>
      </c>
      <c r="M852" s="3">
        <v>42571</v>
      </c>
      <c r="N852" s="5" t="s">
        <v>23</v>
      </c>
      <c r="O852">
        <v>320</v>
      </c>
      <c r="P852">
        <v>2016</v>
      </c>
      <c r="Q852">
        <v>7</v>
      </c>
      <c r="R852" s="3">
        <v>42552</v>
      </c>
      <c r="S852" s="3">
        <v>45489</v>
      </c>
    </row>
    <row r="853" spans="1:19" x14ac:dyDescent="0.25">
      <c r="A853">
        <v>44</v>
      </c>
      <c r="B853">
        <v>214537</v>
      </c>
      <c r="C853" s="5" t="s">
        <v>19</v>
      </c>
      <c r="D853" s="3">
        <v>42565</v>
      </c>
      <c r="E853" s="5" t="s">
        <v>48</v>
      </c>
      <c r="F853">
        <v>320</v>
      </c>
      <c r="G853">
        <v>1</v>
      </c>
      <c r="H853">
        <v>320</v>
      </c>
      <c r="I853">
        <v>100149739</v>
      </c>
      <c r="J853" s="5" t="s">
        <v>27</v>
      </c>
      <c r="K853">
        <v>0</v>
      </c>
      <c r="L853" s="5" t="s">
        <v>22</v>
      </c>
      <c r="M853" s="3">
        <v>42565</v>
      </c>
      <c r="N853" s="5" t="s">
        <v>23</v>
      </c>
      <c r="O853">
        <v>320</v>
      </c>
      <c r="P853">
        <v>2016</v>
      </c>
      <c r="Q853">
        <v>7</v>
      </c>
      <c r="R853" s="3">
        <v>42552</v>
      </c>
      <c r="S853" s="3">
        <v>45489</v>
      </c>
    </row>
    <row r="854" spans="1:19" x14ac:dyDescent="0.25">
      <c r="A854">
        <v>20</v>
      </c>
      <c r="B854">
        <v>213671</v>
      </c>
      <c r="C854" s="5" t="s">
        <v>19</v>
      </c>
      <c r="D854" s="3">
        <v>42563</v>
      </c>
      <c r="E854" s="5" t="s">
        <v>48</v>
      </c>
      <c r="F854">
        <v>320</v>
      </c>
      <c r="G854">
        <v>1</v>
      </c>
      <c r="H854">
        <v>320</v>
      </c>
      <c r="I854">
        <v>100149109</v>
      </c>
      <c r="J854" s="5" t="s">
        <v>27</v>
      </c>
      <c r="K854">
        <v>0</v>
      </c>
      <c r="L854" s="5" t="s">
        <v>22</v>
      </c>
      <c r="M854" s="3">
        <v>42563</v>
      </c>
      <c r="N854" s="5" t="s">
        <v>23</v>
      </c>
      <c r="O854">
        <v>320</v>
      </c>
      <c r="P854">
        <v>2016</v>
      </c>
      <c r="Q854">
        <v>7</v>
      </c>
      <c r="R854" s="3">
        <v>42552</v>
      </c>
      <c r="S854" s="3">
        <v>45489</v>
      </c>
    </row>
    <row r="855" spans="1:19" x14ac:dyDescent="0.25">
      <c r="A855">
        <v>893</v>
      </c>
      <c r="B855">
        <v>213656</v>
      </c>
      <c r="C855" s="5" t="s">
        <v>19</v>
      </c>
      <c r="D855" s="3">
        <v>42563</v>
      </c>
      <c r="E855" s="5" t="s">
        <v>48</v>
      </c>
      <c r="F855">
        <v>320</v>
      </c>
      <c r="G855">
        <v>1</v>
      </c>
      <c r="H855">
        <v>320</v>
      </c>
      <c r="I855">
        <v>100149098</v>
      </c>
      <c r="J855" s="5" t="s">
        <v>27</v>
      </c>
      <c r="K855">
        <v>0</v>
      </c>
      <c r="L855" s="5" t="s">
        <v>22</v>
      </c>
      <c r="M855" s="3">
        <v>42563</v>
      </c>
      <c r="N855" s="5" t="s">
        <v>23</v>
      </c>
      <c r="O855">
        <v>320</v>
      </c>
      <c r="P855">
        <v>2016</v>
      </c>
      <c r="Q855">
        <v>7</v>
      </c>
      <c r="R855" s="3">
        <v>42552</v>
      </c>
      <c r="S855" s="3">
        <v>45489</v>
      </c>
    </row>
    <row r="856" spans="1:19" x14ac:dyDescent="0.25">
      <c r="A856">
        <v>516</v>
      </c>
      <c r="B856">
        <v>212629</v>
      </c>
      <c r="C856" s="5" t="s">
        <v>19</v>
      </c>
      <c r="D856" s="3">
        <v>42556</v>
      </c>
      <c r="E856" s="5" t="s">
        <v>48</v>
      </c>
      <c r="F856">
        <v>320</v>
      </c>
      <c r="G856">
        <v>1</v>
      </c>
      <c r="H856">
        <v>320</v>
      </c>
      <c r="I856">
        <v>100148433</v>
      </c>
      <c r="J856" s="5" t="s">
        <v>27</v>
      </c>
      <c r="K856">
        <v>0</v>
      </c>
      <c r="L856" s="5" t="s">
        <v>22</v>
      </c>
      <c r="M856" s="3">
        <v>42556</v>
      </c>
      <c r="N856" s="5" t="s">
        <v>23</v>
      </c>
      <c r="O856">
        <v>320</v>
      </c>
      <c r="P856">
        <v>2016</v>
      </c>
      <c r="Q856">
        <v>7</v>
      </c>
      <c r="R856" s="3">
        <v>42552</v>
      </c>
      <c r="S856" s="3">
        <v>45489</v>
      </c>
    </row>
    <row r="857" spans="1:19" x14ac:dyDescent="0.25">
      <c r="A857">
        <v>820</v>
      </c>
      <c r="B857">
        <v>216551</v>
      </c>
      <c r="C857" s="5" t="s">
        <v>19</v>
      </c>
      <c r="D857" s="3">
        <v>42571</v>
      </c>
      <c r="E857" s="5" t="s">
        <v>48</v>
      </c>
      <c r="F857">
        <v>320</v>
      </c>
      <c r="G857">
        <v>1</v>
      </c>
      <c r="H857">
        <v>320</v>
      </c>
      <c r="I857">
        <v>100151287</v>
      </c>
      <c r="J857" s="5" t="s">
        <v>27</v>
      </c>
      <c r="K857">
        <v>0</v>
      </c>
      <c r="L857" s="5" t="s">
        <v>22</v>
      </c>
      <c r="M857" s="3">
        <v>42571</v>
      </c>
      <c r="N857" s="5" t="s">
        <v>23</v>
      </c>
      <c r="O857">
        <v>320</v>
      </c>
      <c r="P857">
        <v>2016</v>
      </c>
      <c r="Q857">
        <v>7</v>
      </c>
      <c r="R857" s="3">
        <v>42552</v>
      </c>
      <c r="S857" s="3">
        <v>45489</v>
      </c>
    </row>
    <row r="858" spans="1:19" x14ac:dyDescent="0.25">
      <c r="A858">
        <v>36</v>
      </c>
      <c r="B858">
        <v>216453</v>
      </c>
      <c r="C858" s="5" t="s">
        <v>19</v>
      </c>
      <c r="D858" s="3">
        <v>42571</v>
      </c>
      <c r="E858" s="5" t="s">
        <v>48</v>
      </c>
      <c r="F858">
        <v>320</v>
      </c>
      <c r="G858">
        <v>1</v>
      </c>
      <c r="H858">
        <v>320</v>
      </c>
      <c r="I858">
        <v>100151203</v>
      </c>
      <c r="J858" s="5" t="s">
        <v>27</v>
      </c>
      <c r="K858">
        <v>0</v>
      </c>
      <c r="L858" s="5" t="s">
        <v>22</v>
      </c>
      <c r="M858" s="3">
        <v>42571</v>
      </c>
      <c r="N858" s="5" t="s">
        <v>23</v>
      </c>
      <c r="O858">
        <v>320</v>
      </c>
      <c r="P858">
        <v>2016</v>
      </c>
      <c r="Q858">
        <v>7</v>
      </c>
      <c r="R858" s="3">
        <v>42552</v>
      </c>
      <c r="S858" s="3">
        <v>45489</v>
      </c>
    </row>
    <row r="859" spans="1:19" x14ac:dyDescent="0.25">
      <c r="A859">
        <v>619</v>
      </c>
      <c r="B859">
        <v>212877</v>
      </c>
      <c r="C859" s="5" t="s">
        <v>19</v>
      </c>
      <c r="D859" s="3">
        <v>42558</v>
      </c>
      <c r="E859" s="5" t="s">
        <v>48</v>
      </c>
      <c r="F859">
        <v>320</v>
      </c>
      <c r="G859">
        <v>1</v>
      </c>
      <c r="H859">
        <v>320</v>
      </c>
      <c r="I859">
        <v>100148593</v>
      </c>
      <c r="J859" s="5" t="s">
        <v>27</v>
      </c>
      <c r="K859">
        <v>0</v>
      </c>
      <c r="L859" s="5" t="s">
        <v>22</v>
      </c>
      <c r="M859" s="3">
        <v>42558</v>
      </c>
      <c r="N859" s="5" t="s">
        <v>23</v>
      </c>
      <c r="O859">
        <v>320</v>
      </c>
      <c r="P859">
        <v>2016</v>
      </c>
      <c r="Q859">
        <v>7</v>
      </c>
      <c r="R859" s="3">
        <v>42552</v>
      </c>
      <c r="S859" s="3">
        <v>45489</v>
      </c>
    </row>
    <row r="860" spans="1:19" x14ac:dyDescent="0.25">
      <c r="A860">
        <v>114</v>
      </c>
      <c r="B860">
        <v>213562</v>
      </c>
      <c r="C860" s="5" t="s">
        <v>19</v>
      </c>
      <c r="D860" s="3">
        <v>42562</v>
      </c>
      <c r="E860" s="5" t="s">
        <v>48</v>
      </c>
      <c r="F860">
        <v>320</v>
      </c>
      <c r="G860">
        <v>1</v>
      </c>
      <c r="H860">
        <v>320</v>
      </c>
      <c r="I860">
        <v>100149022</v>
      </c>
      <c r="J860" s="5" t="s">
        <v>27</v>
      </c>
      <c r="K860">
        <v>0</v>
      </c>
      <c r="L860" s="5" t="s">
        <v>22</v>
      </c>
      <c r="M860" s="3">
        <v>42562</v>
      </c>
      <c r="N860" s="5" t="s">
        <v>23</v>
      </c>
      <c r="O860">
        <v>320</v>
      </c>
      <c r="P860">
        <v>2016</v>
      </c>
      <c r="Q860">
        <v>7</v>
      </c>
      <c r="R860" s="3">
        <v>42552</v>
      </c>
      <c r="S860" s="3">
        <v>45489</v>
      </c>
    </row>
    <row r="861" spans="1:19" x14ac:dyDescent="0.25">
      <c r="A861">
        <v>145</v>
      </c>
      <c r="B861">
        <v>211637</v>
      </c>
      <c r="C861" s="5" t="s">
        <v>19</v>
      </c>
      <c r="D861" s="3">
        <v>42552</v>
      </c>
      <c r="E861" s="5" t="s">
        <v>260</v>
      </c>
      <c r="F861">
        <v>290</v>
      </c>
      <c r="G861">
        <v>1</v>
      </c>
      <c r="H861">
        <v>310</v>
      </c>
      <c r="I861">
        <v>100147824</v>
      </c>
      <c r="J861" s="5" t="s">
        <v>59</v>
      </c>
      <c r="K861">
        <v>142.62</v>
      </c>
      <c r="L861" s="5" t="s">
        <v>22</v>
      </c>
      <c r="M861" s="3">
        <v>42552</v>
      </c>
      <c r="N861" s="5" t="s">
        <v>23</v>
      </c>
      <c r="O861">
        <v>290</v>
      </c>
      <c r="P861">
        <v>2016</v>
      </c>
      <c r="Q861">
        <v>7</v>
      </c>
      <c r="R861" s="3">
        <v>42552</v>
      </c>
      <c r="S861" s="3">
        <v>45489</v>
      </c>
    </row>
    <row r="862" spans="1:19" x14ac:dyDescent="0.25">
      <c r="A862">
        <v>145</v>
      </c>
      <c r="B862">
        <v>211636</v>
      </c>
      <c r="C862" s="5" t="s">
        <v>19</v>
      </c>
      <c r="D862" s="3">
        <v>42552</v>
      </c>
      <c r="E862" s="5" t="s">
        <v>259</v>
      </c>
      <c r="F862">
        <v>320</v>
      </c>
      <c r="G862">
        <v>1</v>
      </c>
      <c r="H862">
        <v>310</v>
      </c>
      <c r="I862">
        <v>100147824</v>
      </c>
      <c r="J862" s="5" t="s">
        <v>59</v>
      </c>
      <c r="K862">
        <v>157.38</v>
      </c>
      <c r="L862" s="5" t="s">
        <v>22</v>
      </c>
      <c r="M862" s="3">
        <v>42552</v>
      </c>
      <c r="N862" s="5" t="s">
        <v>23</v>
      </c>
      <c r="O862">
        <v>320</v>
      </c>
      <c r="P862">
        <v>2016</v>
      </c>
      <c r="Q862">
        <v>7</v>
      </c>
      <c r="R862" s="3">
        <v>42552</v>
      </c>
      <c r="S862" s="3">
        <v>45489</v>
      </c>
    </row>
    <row r="863" spans="1:19" x14ac:dyDescent="0.25">
      <c r="A863">
        <v>1542</v>
      </c>
      <c r="B863">
        <v>216529</v>
      </c>
      <c r="C863" s="5" t="s">
        <v>19</v>
      </c>
      <c r="D863" s="3">
        <v>42571</v>
      </c>
      <c r="E863" s="5" t="s">
        <v>95</v>
      </c>
      <c r="F863">
        <v>300</v>
      </c>
      <c r="G863">
        <v>1</v>
      </c>
      <c r="H863">
        <v>300</v>
      </c>
      <c r="I863">
        <v>100151267</v>
      </c>
      <c r="J863" s="5" t="s">
        <v>27</v>
      </c>
      <c r="K863">
        <v>0</v>
      </c>
      <c r="L863" s="5" t="s">
        <v>22</v>
      </c>
      <c r="M863" s="3">
        <v>42571</v>
      </c>
      <c r="N863" s="5" t="s">
        <v>23</v>
      </c>
      <c r="O863">
        <v>300</v>
      </c>
      <c r="P863">
        <v>2016</v>
      </c>
      <c r="Q863">
        <v>7</v>
      </c>
      <c r="R863" s="3">
        <v>42552</v>
      </c>
      <c r="S863" s="3">
        <v>45489</v>
      </c>
    </row>
    <row r="864" spans="1:19" x14ac:dyDescent="0.25">
      <c r="A864">
        <v>86</v>
      </c>
      <c r="B864">
        <v>215760</v>
      </c>
      <c r="C864" s="5" t="s">
        <v>19</v>
      </c>
      <c r="D864" s="3">
        <v>42569</v>
      </c>
      <c r="E864" s="5" t="s">
        <v>95</v>
      </c>
      <c r="F864">
        <v>300</v>
      </c>
      <c r="G864">
        <v>1</v>
      </c>
      <c r="H864">
        <v>300</v>
      </c>
      <c r="I864">
        <v>100150681</v>
      </c>
      <c r="J864" s="5" t="s">
        <v>27</v>
      </c>
      <c r="K864">
        <v>0</v>
      </c>
      <c r="L864" s="5" t="s">
        <v>22</v>
      </c>
      <c r="M864" s="3">
        <v>42569</v>
      </c>
      <c r="N864" s="5" t="s">
        <v>23</v>
      </c>
      <c r="O864">
        <v>300</v>
      </c>
      <c r="P864">
        <v>2016</v>
      </c>
      <c r="Q864">
        <v>7</v>
      </c>
      <c r="R864" s="3">
        <v>42552</v>
      </c>
      <c r="S864" s="3">
        <v>45489</v>
      </c>
    </row>
    <row r="865" spans="1:19" x14ac:dyDescent="0.25">
      <c r="A865">
        <v>21</v>
      </c>
      <c r="B865">
        <v>213668</v>
      </c>
      <c r="C865" s="5" t="s">
        <v>19</v>
      </c>
      <c r="D865" s="3">
        <v>42563</v>
      </c>
      <c r="E865" s="5" t="s">
        <v>72</v>
      </c>
      <c r="F865">
        <v>165</v>
      </c>
      <c r="G865">
        <v>1</v>
      </c>
      <c r="H865">
        <v>300</v>
      </c>
      <c r="I865">
        <v>100149107</v>
      </c>
      <c r="J865" s="5" t="s">
        <v>27</v>
      </c>
      <c r="K865">
        <v>0</v>
      </c>
      <c r="L865" s="5" t="s">
        <v>22</v>
      </c>
      <c r="M865" s="3">
        <v>42563</v>
      </c>
      <c r="N865" s="5" t="s">
        <v>23</v>
      </c>
      <c r="O865">
        <v>165</v>
      </c>
      <c r="P865">
        <v>2016</v>
      </c>
      <c r="Q865">
        <v>7</v>
      </c>
      <c r="R865" s="3">
        <v>42552</v>
      </c>
      <c r="S865" s="3">
        <v>45489</v>
      </c>
    </row>
    <row r="866" spans="1:19" x14ac:dyDescent="0.25">
      <c r="A866">
        <v>815</v>
      </c>
      <c r="B866">
        <v>213457</v>
      </c>
      <c r="C866" s="5" t="s">
        <v>19</v>
      </c>
      <c r="D866" s="3">
        <v>42562</v>
      </c>
      <c r="E866" s="5" t="s">
        <v>958</v>
      </c>
      <c r="F866">
        <v>300</v>
      </c>
      <c r="G866">
        <v>1</v>
      </c>
      <c r="H866">
        <v>300</v>
      </c>
      <c r="I866">
        <v>100148948</v>
      </c>
      <c r="J866" s="5" t="s">
        <v>27</v>
      </c>
      <c r="K866">
        <v>0</v>
      </c>
      <c r="L866" s="5" t="s">
        <v>22</v>
      </c>
      <c r="M866" s="3">
        <v>42562</v>
      </c>
      <c r="N866" s="5" t="s">
        <v>23</v>
      </c>
      <c r="O866">
        <v>300</v>
      </c>
      <c r="P866">
        <v>2016</v>
      </c>
      <c r="Q866">
        <v>7</v>
      </c>
      <c r="R866" s="3">
        <v>42552</v>
      </c>
      <c r="S866" s="3">
        <v>45489</v>
      </c>
    </row>
    <row r="867" spans="1:19" x14ac:dyDescent="0.25">
      <c r="A867">
        <v>35</v>
      </c>
      <c r="B867">
        <v>211200</v>
      </c>
      <c r="C867" s="5" t="s">
        <v>19</v>
      </c>
      <c r="D867" s="3">
        <v>42552</v>
      </c>
      <c r="E867" s="5" t="s">
        <v>95</v>
      </c>
      <c r="F867">
        <v>300</v>
      </c>
      <c r="G867">
        <v>1</v>
      </c>
      <c r="H867">
        <v>300</v>
      </c>
      <c r="I867">
        <v>100147484</v>
      </c>
      <c r="J867" s="5" t="s">
        <v>27</v>
      </c>
      <c r="K867">
        <v>0</v>
      </c>
      <c r="L867" s="5" t="s">
        <v>22</v>
      </c>
      <c r="M867" s="3">
        <v>42552</v>
      </c>
      <c r="N867" s="5" t="s">
        <v>23</v>
      </c>
      <c r="O867">
        <v>300</v>
      </c>
      <c r="P867">
        <v>2016</v>
      </c>
      <c r="Q867">
        <v>7</v>
      </c>
      <c r="R867" s="3">
        <v>42552</v>
      </c>
      <c r="S867" s="3">
        <v>45489</v>
      </c>
    </row>
    <row r="868" spans="1:19" x14ac:dyDescent="0.25">
      <c r="A868">
        <v>813</v>
      </c>
      <c r="B868">
        <v>215364</v>
      </c>
      <c r="C868" s="5" t="s">
        <v>19</v>
      </c>
      <c r="D868" s="3">
        <v>42567</v>
      </c>
      <c r="E868" s="5" t="s">
        <v>390</v>
      </c>
      <c r="F868">
        <v>299</v>
      </c>
      <c r="G868">
        <v>1</v>
      </c>
      <c r="H868">
        <v>299</v>
      </c>
      <c r="I868">
        <v>100150394</v>
      </c>
      <c r="J868" s="5" t="s">
        <v>27</v>
      </c>
      <c r="K868">
        <v>0</v>
      </c>
      <c r="L868" s="5" t="s">
        <v>22</v>
      </c>
      <c r="M868" s="3">
        <v>42567</v>
      </c>
      <c r="N868" s="5" t="s">
        <v>23</v>
      </c>
      <c r="O868">
        <v>299</v>
      </c>
      <c r="P868">
        <v>2016</v>
      </c>
      <c r="Q868">
        <v>7</v>
      </c>
      <c r="R868" s="3">
        <v>42552</v>
      </c>
      <c r="S868" s="3">
        <v>45489</v>
      </c>
    </row>
    <row r="869" spans="1:19" x14ac:dyDescent="0.25">
      <c r="A869">
        <v>813</v>
      </c>
      <c r="B869">
        <v>215499</v>
      </c>
      <c r="C869" s="5" t="s">
        <v>19</v>
      </c>
      <c r="D869" s="3">
        <v>42567</v>
      </c>
      <c r="E869" s="5" t="s">
        <v>542</v>
      </c>
      <c r="F869">
        <v>299</v>
      </c>
      <c r="G869">
        <v>1</v>
      </c>
      <c r="H869">
        <v>299</v>
      </c>
      <c r="I869">
        <v>100150498</v>
      </c>
      <c r="J869" s="5" t="s">
        <v>27</v>
      </c>
      <c r="K869">
        <v>0</v>
      </c>
      <c r="L869" s="5" t="s">
        <v>22</v>
      </c>
      <c r="M869" s="3">
        <v>42567</v>
      </c>
      <c r="N869" s="5" t="s">
        <v>23</v>
      </c>
      <c r="O869">
        <v>299</v>
      </c>
      <c r="P869">
        <v>2016</v>
      </c>
      <c r="Q869">
        <v>7</v>
      </c>
      <c r="R869" s="3">
        <v>42552</v>
      </c>
      <c r="S869" s="3">
        <v>45489</v>
      </c>
    </row>
    <row r="870" spans="1:19" x14ac:dyDescent="0.25">
      <c r="A870">
        <v>820</v>
      </c>
      <c r="B870">
        <v>215363</v>
      </c>
      <c r="C870" s="5" t="s">
        <v>19</v>
      </c>
      <c r="D870" s="3">
        <v>42567</v>
      </c>
      <c r="E870" s="5" t="s">
        <v>389</v>
      </c>
      <c r="F870">
        <v>299</v>
      </c>
      <c r="G870">
        <v>1</v>
      </c>
      <c r="H870">
        <v>299</v>
      </c>
      <c r="I870">
        <v>100150393</v>
      </c>
      <c r="J870" s="5" t="s">
        <v>27</v>
      </c>
      <c r="K870">
        <v>0</v>
      </c>
      <c r="L870" s="5" t="s">
        <v>22</v>
      </c>
      <c r="M870" s="3">
        <v>42567</v>
      </c>
      <c r="N870" s="5" t="s">
        <v>23</v>
      </c>
      <c r="O870">
        <v>299</v>
      </c>
      <c r="P870">
        <v>2016</v>
      </c>
      <c r="Q870">
        <v>7</v>
      </c>
      <c r="R870" s="3">
        <v>42552</v>
      </c>
      <c r="S870" s="3">
        <v>45489</v>
      </c>
    </row>
    <row r="871" spans="1:19" x14ac:dyDescent="0.25">
      <c r="A871">
        <v>813</v>
      </c>
      <c r="B871">
        <v>213586</v>
      </c>
      <c r="C871" s="5" t="s">
        <v>19</v>
      </c>
      <c r="D871" s="3">
        <v>42562</v>
      </c>
      <c r="E871" s="5" t="s">
        <v>998</v>
      </c>
      <c r="F871">
        <v>299</v>
      </c>
      <c r="G871">
        <v>1</v>
      </c>
      <c r="H871">
        <v>299</v>
      </c>
      <c r="I871">
        <v>100149043</v>
      </c>
      <c r="J871" s="5" t="s">
        <v>27</v>
      </c>
      <c r="K871">
        <v>0</v>
      </c>
      <c r="L871" s="5" t="s">
        <v>22</v>
      </c>
      <c r="M871" s="3">
        <v>42562</v>
      </c>
      <c r="N871" s="5" t="s">
        <v>23</v>
      </c>
      <c r="O871">
        <v>299</v>
      </c>
      <c r="P871">
        <v>2016</v>
      </c>
      <c r="Q871">
        <v>7</v>
      </c>
      <c r="R871" s="3">
        <v>42552</v>
      </c>
      <c r="S871" s="3">
        <v>45489</v>
      </c>
    </row>
    <row r="872" spans="1:19" x14ac:dyDescent="0.25">
      <c r="A872">
        <v>813</v>
      </c>
      <c r="B872">
        <v>215227</v>
      </c>
      <c r="C872" s="5" t="s">
        <v>19</v>
      </c>
      <c r="D872" s="3">
        <v>42566</v>
      </c>
      <c r="E872" s="5" t="s">
        <v>542</v>
      </c>
      <c r="F872">
        <v>299</v>
      </c>
      <c r="G872">
        <v>1</v>
      </c>
      <c r="H872">
        <v>299</v>
      </c>
      <c r="I872">
        <v>100150291</v>
      </c>
      <c r="J872" s="5" t="s">
        <v>27</v>
      </c>
      <c r="K872">
        <v>0</v>
      </c>
      <c r="L872" s="5" t="s">
        <v>22</v>
      </c>
      <c r="M872" s="3">
        <v>42566</v>
      </c>
      <c r="N872" s="5" t="s">
        <v>23</v>
      </c>
      <c r="O872">
        <v>299</v>
      </c>
      <c r="P872">
        <v>2016</v>
      </c>
      <c r="Q872">
        <v>7</v>
      </c>
      <c r="R872" s="3">
        <v>42552</v>
      </c>
      <c r="S872" s="3">
        <v>45489</v>
      </c>
    </row>
    <row r="873" spans="1:19" x14ac:dyDescent="0.25">
      <c r="A873">
        <v>813</v>
      </c>
      <c r="B873">
        <v>215226</v>
      </c>
      <c r="C873" s="5" t="s">
        <v>19</v>
      </c>
      <c r="D873" s="3">
        <v>42566</v>
      </c>
      <c r="E873" s="5" t="s">
        <v>998</v>
      </c>
      <c r="F873">
        <v>299</v>
      </c>
      <c r="G873">
        <v>1</v>
      </c>
      <c r="H873">
        <v>299</v>
      </c>
      <c r="I873">
        <v>100150290</v>
      </c>
      <c r="J873" s="5" t="s">
        <v>27</v>
      </c>
      <c r="K873">
        <v>0</v>
      </c>
      <c r="L873" s="5" t="s">
        <v>22</v>
      </c>
      <c r="M873" s="3">
        <v>42566</v>
      </c>
      <c r="N873" s="5" t="s">
        <v>23</v>
      </c>
      <c r="O873">
        <v>299</v>
      </c>
      <c r="P873">
        <v>2016</v>
      </c>
      <c r="Q873">
        <v>7</v>
      </c>
      <c r="R873" s="3">
        <v>42552</v>
      </c>
      <c r="S873" s="3">
        <v>45489</v>
      </c>
    </row>
    <row r="874" spans="1:19" x14ac:dyDescent="0.25">
      <c r="A874">
        <v>833</v>
      </c>
      <c r="B874">
        <v>213508</v>
      </c>
      <c r="C874" s="5" t="s">
        <v>19</v>
      </c>
      <c r="D874" s="3">
        <v>42562</v>
      </c>
      <c r="E874" s="5" t="s">
        <v>389</v>
      </c>
      <c r="F874">
        <v>299</v>
      </c>
      <c r="G874">
        <v>1</v>
      </c>
      <c r="H874">
        <v>299</v>
      </c>
      <c r="I874">
        <v>100148981</v>
      </c>
      <c r="J874" s="5" t="s">
        <v>27</v>
      </c>
      <c r="K874">
        <v>0</v>
      </c>
      <c r="L874" s="5" t="s">
        <v>22</v>
      </c>
      <c r="M874" s="3">
        <v>42562</v>
      </c>
      <c r="N874" s="5" t="s">
        <v>23</v>
      </c>
      <c r="O874">
        <v>299</v>
      </c>
      <c r="P874">
        <v>2016</v>
      </c>
      <c r="Q874">
        <v>7</v>
      </c>
      <c r="R874" s="3">
        <v>42552</v>
      </c>
      <c r="S874" s="3">
        <v>45489</v>
      </c>
    </row>
    <row r="875" spans="1:19" x14ac:dyDescent="0.25">
      <c r="A875">
        <v>833</v>
      </c>
      <c r="B875">
        <v>213498</v>
      </c>
      <c r="C875" s="5" t="s">
        <v>19</v>
      </c>
      <c r="D875" s="3">
        <v>42562</v>
      </c>
      <c r="E875" s="5" t="s">
        <v>389</v>
      </c>
      <c r="F875">
        <v>299</v>
      </c>
      <c r="G875">
        <v>1</v>
      </c>
      <c r="H875">
        <v>299</v>
      </c>
      <c r="I875">
        <v>100148974</v>
      </c>
      <c r="J875" s="5" t="s">
        <v>27</v>
      </c>
      <c r="K875">
        <v>0</v>
      </c>
      <c r="L875" s="5" t="s">
        <v>22</v>
      </c>
      <c r="M875" s="3">
        <v>42562</v>
      </c>
      <c r="N875" s="5" t="s">
        <v>23</v>
      </c>
      <c r="O875">
        <v>299</v>
      </c>
      <c r="P875">
        <v>2016</v>
      </c>
      <c r="Q875">
        <v>7</v>
      </c>
      <c r="R875" s="3">
        <v>42552</v>
      </c>
      <c r="S875" s="3">
        <v>45489</v>
      </c>
    </row>
    <row r="876" spans="1:19" x14ac:dyDescent="0.25">
      <c r="A876">
        <v>1014</v>
      </c>
      <c r="B876">
        <v>214130</v>
      </c>
      <c r="C876" s="5" t="s">
        <v>19</v>
      </c>
      <c r="D876" s="3">
        <v>42564</v>
      </c>
      <c r="E876" s="5" t="s">
        <v>542</v>
      </c>
      <c r="F876">
        <v>299</v>
      </c>
      <c r="G876">
        <v>1</v>
      </c>
      <c r="H876">
        <v>299</v>
      </c>
      <c r="I876">
        <v>100149427</v>
      </c>
      <c r="J876" s="5" t="s">
        <v>27</v>
      </c>
      <c r="K876">
        <v>0</v>
      </c>
      <c r="L876" s="5" t="s">
        <v>22</v>
      </c>
      <c r="M876" s="3">
        <v>42564</v>
      </c>
      <c r="N876" s="5" t="s">
        <v>23</v>
      </c>
      <c r="O876">
        <v>299</v>
      </c>
      <c r="P876">
        <v>2016</v>
      </c>
      <c r="Q876">
        <v>7</v>
      </c>
      <c r="R876" s="3">
        <v>42552</v>
      </c>
      <c r="S876" s="3">
        <v>45489</v>
      </c>
    </row>
    <row r="877" spans="1:19" x14ac:dyDescent="0.25">
      <c r="A877">
        <v>813</v>
      </c>
      <c r="B877">
        <v>214787</v>
      </c>
      <c r="C877" s="5" t="s">
        <v>19</v>
      </c>
      <c r="D877" s="3">
        <v>42565</v>
      </c>
      <c r="E877" s="5" t="s">
        <v>390</v>
      </c>
      <c r="F877">
        <v>299</v>
      </c>
      <c r="G877">
        <v>1</v>
      </c>
      <c r="H877">
        <v>299</v>
      </c>
      <c r="I877">
        <v>100149968</v>
      </c>
      <c r="J877" s="5" t="s">
        <v>27</v>
      </c>
      <c r="K877">
        <v>0</v>
      </c>
      <c r="L877" s="5" t="s">
        <v>22</v>
      </c>
      <c r="M877" s="3">
        <v>42565</v>
      </c>
      <c r="N877" s="5" t="s">
        <v>23</v>
      </c>
      <c r="O877">
        <v>299</v>
      </c>
      <c r="P877">
        <v>2016</v>
      </c>
      <c r="Q877">
        <v>7</v>
      </c>
      <c r="R877" s="3">
        <v>42552</v>
      </c>
      <c r="S877" s="3">
        <v>45489</v>
      </c>
    </row>
    <row r="878" spans="1:19" x14ac:dyDescent="0.25">
      <c r="A878">
        <v>35</v>
      </c>
      <c r="B878">
        <v>216616</v>
      </c>
      <c r="C878" s="5" t="s">
        <v>19</v>
      </c>
      <c r="D878" s="3">
        <v>42571</v>
      </c>
      <c r="E878" s="5" t="s">
        <v>389</v>
      </c>
      <c r="F878">
        <v>299</v>
      </c>
      <c r="G878">
        <v>1</v>
      </c>
      <c r="H878">
        <v>299</v>
      </c>
      <c r="I878">
        <v>100151341</v>
      </c>
      <c r="J878" s="5" t="s">
        <v>27</v>
      </c>
      <c r="K878">
        <v>0</v>
      </c>
      <c r="L878" s="5" t="s">
        <v>22</v>
      </c>
      <c r="M878" s="3">
        <v>42571</v>
      </c>
      <c r="N878" s="5" t="s">
        <v>23</v>
      </c>
      <c r="O878">
        <v>299</v>
      </c>
      <c r="P878">
        <v>2016</v>
      </c>
      <c r="Q878">
        <v>7</v>
      </c>
      <c r="R878" s="3">
        <v>42552</v>
      </c>
      <c r="S878" s="3">
        <v>45489</v>
      </c>
    </row>
    <row r="879" spans="1:19" x14ac:dyDescent="0.25">
      <c r="A879">
        <v>330</v>
      </c>
      <c r="B879">
        <v>213260</v>
      </c>
      <c r="C879" s="5" t="s">
        <v>19</v>
      </c>
      <c r="D879" s="3">
        <v>42561</v>
      </c>
      <c r="E879" s="5" t="s">
        <v>542</v>
      </c>
      <c r="F879">
        <v>299</v>
      </c>
      <c r="G879">
        <v>1</v>
      </c>
      <c r="H879">
        <v>299</v>
      </c>
      <c r="I879">
        <v>100148811</v>
      </c>
      <c r="J879" s="5" t="s">
        <v>27</v>
      </c>
      <c r="K879">
        <v>0</v>
      </c>
      <c r="L879" s="5" t="s">
        <v>22</v>
      </c>
      <c r="M879" s="3">
        <v>42561</v>
      </c>
      <c r="N879" s="5" t="s">
        <v>23</v>
      </c>
      <c r="O879">
        <v>299</v>
      </c>
      <c r="P879">
        <v>2016</v>
      </c>
      <c r="Q879">
        <v>7</v>
      </c>
      <c r="R879" s="3">
        <v>42552</v>
      </c>
      <c r="S879" s="3">
        <v>45489</v>
      </c>
    </row>
    <row r="880" spans="1:19" x14ac:dyDescent="0.25">
      <c r="A880">
        <v>405</v>
      </c>
      <c r="B880">
        <v>212356</v>
      </c>
      <c r="C880" s="5" t="s">
        <v>19</v>
      </c>
      <c r="D880" s="3">
        <v>42555</v>
      </c>
      <c r="E880" s="5" t="s">
        <v>542</v>
      </c>
      <c r="F880">
        <v>299</v>
      </c>
      <c r="G880">
        <v>1</v>
      </c>
      <c r="H880">
        <v>299</v>
      </c>
      <c r="I880">
        <v>100148235</v>
      </c>
      <c r="J880" s="5" t="s">
        <v>27</v>
      </c>
      <c r="K880">
        <v>0</v>
      </c>
      <c r="L880" s="5" t="s">
        <v>22</v>
      </c>
      <c r="M880" s="3">
        <v>42555</v>
      </c>
      <c r="N880" s="5" t="s">
        <v>23</v>
      </c>
      <c r="O880">
        <v>299</v>
      </c>
      <c r="P880">
        <v>2016</v>
      </c>
      <c r="Q880">
        <v>7</v>
      </c>
      <c r="R880" s="3">
        <v>42552</v>
      </c>
      <c r="S880" s="3">
        <v>45489</v>
      </c>
    </row>
    <row r="881" spans="1:19" x14ac:dyDescent="0.25">
      <c r="A881">
        <v>813</v>
      </c>
      <c r="B881">
        <v>215366</v>
      </c>
      <c r="C881" s="5" t="s">
        <v>19</v>
      </c>
      <c r="D881" s="3">
        <v>42567</v>
      </c>
      <c r="E881" s="5" t="s">
        <v>488</v>
      </c>
      <c r="F881">
        <v>299</v>
      </c>
      <c r="G881">
        <v>1</v>
      </c>
      <c r="H881">
        <v>299</v>
      </c>
      <c r="I881">
        <v>100150396</v>
      </c>
      <c r="J881" s="5" t="s">
        <v>27</v>
      </c>
      <c r="K881">
        <v>0</v>
      </c>
      <c r="L881" s="5" t="s">
        <v>22</v>
      </c>
      <c r="M881" s="3">
        <v>42567</v>
      </c>
      <c r="N881" s="5" t="s">
        <v>23</v>
      </c>
      <c r="O881">
        <v>299</v>
      </c>
      <c r="P881">
        <v>2016</v>
      </c>
      <c r="Q881">
        <v>7</v>
      </c>
      <c r="R881" s="3">
        <v>42552</v>
      </c>
      <c r="S881" s="3">
        <v>45489</v>
      </c>
    </row>
    <row r="882" spans="1:19" x14ac:dyDescent="0.25">
      <c r="A882">
        <v>813</v>
      </c>
      <c r="B882">
        <v>215365</v>
      </c>
      <c r="C882" s="5" t="s">
        <v>19</v>
      </c>
      <c r="D882" s="3">
        <v>42567</v>
      </c>
      <c r="E882" s="5" t="s">
        <v>488</v>
      </c>
      <c r="F882">
        <v>299</v>
      </c>
      <c r="G882">
        <v>1</v>
      </c>
      <c r="H882">
        <v>299</v>
      </c>
      <c r="I882">
        <v>100150395</v>
      </c>
      <c r="J882" s="5" t="s">
        <v>27</v>
      </c>
      <c r="K882">
        <v>0</v>
      </c>
      <c r="L882" s="5" t="s">
        <v>22</v>
      </c>
      <c r="M882" s="3">
        <v>42567</v>
      </c>
      <c r="N882" s="5" t="s">
        <v>23</v>
      </c>
      <c r="O882">
        <v>299</v>
      </c>
      <c r="P882">
        <v>2016</v>
      </c>
      <c r="Q882">
        <v>7</v>
      </c>
      <c r="R882" s="3">
        <v>42552</v>
      </c>
      <c r="S882" s="3">
        <v>45489</v>
      </c>
    </row>
    <row r="883" spans="1:19" x14ac:dyDescent="0.25">
      <c r="A883">
        <v>515</v>
      </c>
      <c r="B883">
        <v>212628</v>
      </c>
      <c r="C883" s="5" t="s">
        <v>19</v>
      </c>
      <c r="D883" s="3">
        <v>42556</v>
      </c>
      <c r="E883" s="5" t="s">
        <v>488</v>
      </c>
      <c r="F883">
        <v>299</v>
      </c>
      <c r="G883">
        <v>1</v>
      </c>
      <c r="H883">
        <v>299</v>
      </c>
      <c r="I883">
        <v>100148432</v>
      </c>
      <c r="J883" s="5" t="s">
        <v>27</v>
      </c>
      <c r="K883">
        <v>0</v>
      </c>
      <c r="L883" s="5" t="s">
        <v>22</v>
      </c>
      <c r="M883" s="3">
        <v>42556</v>
      </c>
      <c r="N883" s="5" t="s">
        <v>23</v>
      </c>
      <c r="O883">
        <v>299</v>
      </c>
      <c r="P883">
        <v>2016</v>
      </c>
      <c r="Q883">
        <v>7</v>
      </c>
      <c r="R883" s="3">
        <v>42552</v>
      </c>
      <c r="S883" s="3">
        <v>45489</v>
      </c>
    </row>
    <row r="884" spans="1:19" x14ac:dyDescent="0.25">
      <c r="A884">
        <v>820</v>
      </c>
      <c r="B884">
        <v>215367</v>
      </c>
      <c r="C884" s="5" t="s">
        <v>19</v>
      </c>
      <c r="D884" s="3">
        <v>42567</v>
      </c>
      <c r="E884" s="5" t="s">
        <v>389</v>
      </c>
      <c r="F884">
        <v>299</v>
      </c>
      <c r="G884">
        <v>1</v>
      </c>
      <c r="H884">
        <v>299</v>
      </c>
      <c r="I884">
        <v>100150397</v>
      </c>
      <c r="J884" s="5" t="s">
        <v>27</v>
      </c>
      <c r="K884">
        <v>0</v>
      </c>
      <c r="L884" s="5" t="s">
        <v>22</v>
      </c>
      <c r="M884" s="3">
        <v>42567</v>
      </c>
      <c r="N884" s="5" t="s">
        <v>23</v>
      </c>
      <c r="O884">
        <v>299</v>
      </c>
      <c r="P884">
        <v>2016</v>
      </c>
      <c r="Q884">
        <v>7</v>
      </c>
      <c r="R884" s="3">
        <v>42552</v>
      </c>
      <c r="S884" s="3">
        <v>45489</v>
      </c>
    </row>
    <row r="885" spans="1:19" x14ac:dyDescent="0.25">
      <c r="A885">
        <v>820</v>
      </c>
      <c r="B885">
        <v>216467</v>
      </c>
      <c r="C885" s="5" t="s">
        <v>19</v>
      </c>
      <c r="D885" s="3">
        <v>42571</v>
      </c>
      <c r="E885" s="5" t="s">
        <v>488</v>
      </c>
      <c r="F885">
        <v>299</v>
      </c>
      <c r="G885">
        <v>1</v>
      </c>
      <c r="H885">
        <v>299</v>
      </c>
      <c r="I885">
        <v>100151216</v>
      </c>
      <c r="J885" s="5" t="s">
        <v>27</v>
      </c>
      <c r="K885">
        <v>0</v>
      </c>
      <c r="L885" s="5" t="s">
        <v>22</v>
      </c>
      <c r="M885" s="3">
        <v>42571</v>
      </c>
      <c r="N885" s="5" t="s">
        <v>23</v>
      </c>
      <c r="O885">
        <v>299</v>
      </c>
      <c r="P885">
        <v>2016</v>
      </c>
      <c r="Q885">
        <v>7</v>
      </c>
      <c r="R885" s="3">
        <v>42552</v>
      </c>
      <c r="S885" s="3">
        <v>45489</v>
      </c>
    </row>
    <row r="886" spans="1:19" x14ac:dyDescent="0.25">
      <c r="A886">
        <v>833</v>
      </c>
      <c r="B886">
        <v>213503</v>
      </c>
      <c r="C886" s="5" t="s">
        <v>19</v>
      </c>
      <c r="D886" s="3">
        <v>42562</v>
      </c>
      <c r="E886" s="5" t="s">
        <v>389</v>
      </c>
      <c r="F886">
        <v>299</v>
      </c>
      <c r="G886">
        <v>1</v>
      </c>
      <c r="H886">
        <v>299</v>
      </c>
      <c r="I886">
        <v>100148978</v>
      </c>
      <c r="J886" s="5" t="s">
        <v>27</v>
      </c>
      <c r="K886">
        <v>0</v>
      </c>
      <c r="L886" s="5" t="s">
        <v>22</v>
      </c>
      <c r="M886" s="3">
        <v>42562</v>
      </c>
      <c r="N886" s="5" t="s">
        <v>23</v>
      </c>
      <c r="O886">
        <v>299</v>
      </c>
      <c r="P886">
        <v>2016</v>
      </c>
      <c r="Q886">
        <v>7</v>
      </c>
      <c r="R886" s="3">
        <v>42552</v>
      </c>
      <c r="S886" s="3">
        <v>45489</v>
      </c>
    </row>
    <row r="887" spans="1:19" x14ac:dyDescent="0.25">
      <c r="A887">
        <v>15</v>
      </c>
      <c r="B887">
        <v>211156</v>
      </c>
      <c r="C887" s="5" t="s">
        <v>19</v>
      </c>
      <c r="D887" s="3">
        <v>42552</v>
      </c>
      <c r="E887" s="5" t="s">
        <v>60</v>
      </c>
      <c r="F887">
        <v>149</v>
      </c>
      <c r="G887">
        <v>1</v>
      </c>
      <c r="H887">
        <v>298</v>
      </c>
      <c r="I887">
        <v>100147460</v>
      </c>
      <c r="J887" s="5" t="s">
        <v>59</v>
      </c>
      <c r="K887">
        <v>0</v>
      </c>
      <c r="L887" s="5" t="s">
        <v>22</v>
      </c>
      <c r="M887" s="3">
        <v>42552</v>
      </c>
      <c r="N887" s="5" t="s">
        <v>23</v>
      </c>
      <c r="O887">
        <v>149</v>
      </c>
      <c r="P887">
        <v>2016</v>
      </c>
      <c r="Q887">
        <v>7</v>
      </c>
      <c r="R887" s="3">
        <v>42552</v>
      </c>
      <c r="S887" s="3">
        <v>45489</v>
      </c>
    </row>
    <row r="888" spans="1:19" x14ac:dyDescent="0.25">
      <c r="A888">
        <v>15</v>
      </c>
      <c r="B888">
        <v>211155</v>
      </c>
      <c r="C888" s="5" t="s">
        <v>19</v>
      </c>
      <c r="D888" s="3">
        <v>42552</v>
      </c>
      <c r="E888" s="5" t="s">
        <v>58</v>
      </c>
      <c r="F888">
        <v>149</v>
      </c>
      <c r="G888">
        <v>1</v>
      </c>
      <c r="H888">
        <v>298</v>
      </c>
      <c r="I888">
        <v>100147460</v>
      </c>
      <c r="J888" s="5" t="s">
        <v>59</v>
      </c>
      <c r="K888">
        <v>0</v>
      </c>
      <c r="L888" s="5" t="s">
        <v>22</v>
      </c>
      <c r="M888" s="3">
        <v>42552</v>
      </c>
      <c r="N888" s="5" t="s">
        <v>23</v>
      </c>
      <c r="O888">
        <v>149</v>
      </c>
      <c r="P888">
        <v>2016</v>
      </c>
      <c r="Q888">
        <v>7</v>
      </c>
      <c r="R888" s="3">
        <v>42552</v>
      </c>
      <c r="S888" s="3">
        <v>45489</v>
      </c>
    </row>
    <row r="889" spans="1:19" x14ac:dyDescent="0.25">
      <c r="A889">
        <v>114</v>
      </c>
      <c r="B889">
        <v>216158</v>
      </c>
      <c r="C889" s="5" t="s">
        <v>19</v>
      </c>
      <c r="D889" s="3">
        <v>42570</v>
      </c>
      <c r="E889" s="5" t="s">
        <v>1129</v>
      </c>
      <c r="F889">
        <v>99</v>
      </c>
      <c r="G889">
        <v>1</v>
      </c>
      <c r="H889">
        <v>297</v>
      </c>
      <c r="I889">
        <v>100150991</v>
      </c>
      <c r="J889" s="5" t="s">
        <v>27</v>
      </c>
      <c r="K889">
        <v>0</v>
      </c>
      <c r="L889" s="5" t="s">
        <v>22</v>
      </c>
      <c r="M889" s="3">
        <v>42570</v>
      </c>
      <c r="N889" s="5" t="s">
        <v>23</v>
      </c>
      <c r="O889">
        <v>99</v>
      </c>
      <c r="P889">
        <v>2016</v>
      </c>
      <c r="Q889">
        <v>7</v>
      </c>
      <c r="R889" s="3">
        <v>42552</v>
      </c>
      <c r="S889" s="3">
        <v>45489</v>
      </c>
    </row>
    <row r="890" spans="1:19" x14ac:dyDescent="0.25">
      <c r="A890">
        <v>114</v>
      </c>
      <c r="B890">
        <v>216156</v>
      </c>
      <c r="C890" s="5" t="s">
        <v>19</v>
      </c>
      <c r="D890" s="3">
        <v>42570</v>
      </c>
      <c r="E890" s="5" t="s">
        <v>239</v>
      </c>
      <c r="F890">
        <v>99</v>
      </c>
      <c r="G890">
        <v>1</v>
      </c>
      <c r="H890">
        <v>297</v>
      </c>
      <c r="I890">
        <v>100150991</v>
      </c>
      <c r="J890" s="5" t="s">
        <v>27</v>
      </c>
      <c r="K890">
        <v>0</v>
      </c>
      <c r="L890" s="5" t="s">
        <v>22</v>
      </c>
      <c r="M890" s="3">
        <v>42570</v>
      </c>
      <c r="N890" s="5" t="s">
        <v>23</v>
      </c>
      <c r="O890">
        <v>99</v>
      </c>
      <c r="P890">
        <v>2016</v>
      </c>
      <c r="Q890">
        <v>7</v>
      </c>
      <c r="R890" s="3">
        <v>42552</v>
      </c>
      <c r="S890" s="3">
        <v>45489</v>
      </c>
    </row>
    <row r="891" spans="1:19" x14ac:dyDescent="0.25">
      <c r="A891">
        <v>114</v>
      </c>
      <c r="B891">
        <v>216157</v>
      </c>
      <c r="C891" s="5" t="s">
        <v>19</v>
      </c>
      <c r="D891" s="3">
        <v>42570</v>
      </c>
      <c r="E891" s="5" t="s">
        <v>1577</v>
      </c>
      <c r="F891">
        <v>99</v>
      </c>
      <c r="G891">
        <v>1</v>
      </c>
      <c r="H891">
        <v>297</v>
      </c>
      <c r="I891">
        <v>100150991</v>
      </c>
      <c r="J891" s="5" t="s">
        <v>27</v>
      </c>
      <c r="K891">
        <v>0</v>
      </c>
      <c r="L891" s="5" t="s">
        <v>22</v>
      </c>
      <c r="M891" s="3">
        <v>42570</v>
      </c>
      <c r="N891" s="5" t="s">
        <v>23</v>
      </c>
      <c r="O891">
        <v>99</v>
      </c>
      <c r="P891">
        <v>2016</v>
      </c>
      <c r="Q891">
        <v>7</v>
      </c>
      <c r="R891" s="3">
        <v>42552</v>
      </c>
      <c r="S891" s="3">
        <v>45489</v>
      </c>
    </row>
    <row r="892" spans="1:19" x14ac:dyDescent="0.25">
      <c r="A892">
        <v>1210</v>
      </c>
      <c r="B892">
        <v>215104</v>
      </c>
      <c r="C892" s="5" t="s">
        <v>19</v>
      </c>
      <c r="D892" s="3">
        <v>42566</v>
      </c>
      <c r="E892" s="5" t="s">
        <v>260</v>
      </c>
      <c r="F892">
        <v>290</v>
      </c>
      <c r="G892">
        <v>1</v>
      </c>
      <c r="H892">
        <v>290</v>
      </c>
      <c r="I892">
        <v>100150182</v>
      </c>
      <c r="J892" s="5" t="s">
        <v>59</v>
      </c>
      <c r="K892">
        <v>0</v>
      </c>
      <c r="L892" s="5" t="s">
        <v>22</v>
      </c>
      <c r="M892" s="3">
        <v>42566</v>
      </c>
      <c r="N892" s="5" t="s">
        <v>23</v>
      </c>
      <c r="O892">
        <v>290</v>
      </c>
      <c r="P892">
        <v>2016</v>
      </c>
      <c r="Q892">
        <v>7</v>
      </c>
      <c r="R892" s="3">
        <v>42552</v>
      </c>
      <c r="S892" s="3">
        <v>45489</v>
      </c>
    </row>
    <row r="893" spans="1:19" x14ac:dyDescent="0.25">
      <c r="A893">
        <v>163</v>
      </c>
      <c r="B893">
        <v>216568</v>
      </c>
      <c r="C893" s="5" t="s">
        <v>19</v>
      </c>
      <c r="D893" s="3">
        <v>42571</v>
      </c>
      <c r="E893" s="5" t="s">
        <v>1656</v>
      </c>
      <c r="F893">
        <v>289</v>
      </c>
      <c r="G893">
        <v>1</v>
      </c>
      <c r="H893">
        <v>289</v>
      </c>
      <c r="I893">
        <v>100151297</v>
      </c>
      <c r="J893" s="5" t="s">
        <v>51</v>
      </c>
      <c r="K893">
        <v>0</v>
      </c>
      <c r="L893" s="5" t="s">
        <v>22</v>
      </c>
      <c r="M893" s="3">
        <v>42571</v>
      </c>
      <c r="N893" s="5" t="s">
        <v>23</v>
      </c>
      <c r="O893">
        <v>289</v>
      </c>
      <c r="P893">
        <v>2016</v>
      </c>
      <c r="Q893">
        <v>7</v>
      </c>
      <c r="R893" s="3">
        <v>42552</v>
      </c>
      <c r="S893" s="3">
        <v>45489</v>
      </c>
    </row>
    <row r="894" spans="1:19" x14ac:dyDescent="0.25">
      <c r="A894">
        <v>33</v>
      </c>
      <c r="B894">
        <v>214370</v>
      </c>
      <c r="C894" s="5" t="s">
        <v>19</v>
      </c>
      <c r="D894" s="3">
        <v>42565</v>
      </c>
      <c r="E894" s="5" t="s">
        <v>1234</v>
      </c>
      <c r="F894">
        <v>289</v>
      </c>
      <c r="G894">
        <v>1</v>
      </c>
      <c r="H894">
        <v>289</v>
      </c>
      <c r="I894">
        <v>100149594</v>
      </c>
      <c r="J894" s="5" t="s">
        <v>51</v>
      </c>
      <c r="K894">
        <v>0</v>
      </c>
      <c r="L894" s="5" t="s">
        <v>22</v>
      </c>
      <c r="M894" s="3">
        <v>42565</v>
      </c>
      <c r="N894" s="5" t="s">
        <v>23</v>
      </c>
      <c r="O894">
        <v>289</v>
      </c>
      <c r="P894">
        <v>2016</v>
      </c>
      <c r="Q894">
        <v>7</v>
      </c>
      <c r="R894" s="3">
        <v>42552</v>
      </c>
      <c r="S894" s="3">
        <v>45489</v>
      </c>
    </row>
    <row r="895" spans="1:19" x14ac:dyDescent="0.25">
      <c r="A895">
        <v>322</v>
      </c>
      <c r="B895">
        <v>212106</v>
      </c>
      <c r="C895" s="5" t="s">
        <v>19</v>
      </c>
      <c r="D895" s="3">
        <v>42554</v>
      </c>
      <c r="E895" s="5" t="s">
        <v>273</v>
      </c>
      <c r="F895">
        <v>280</v>
      </c>
      <c r="G895">
        <v>1</v>
      </c>
      <c r="H895">
        <v>280</v>
      </c>
      <c r="I895">
        <v>100148111</v>
      </c>
      <c r="J895" s="5" t="s">
        <v>27</v>
      </c>
      <c r="K895">
        <v>0</v>
      </c>
      <c r="L895" s="5" t="s">
        <v>22</v>
      </c>
      <c r="M895" s="3">
        <v>42554</v>
      </c>
      <c r="N895" s="5" t="s">
        <v>23</v>
      </c>
      <c r="O895">
        <v>280</v>
      </c>
      <c r="P895">
        <v>2016</v>
      </c>
      <c r="Q895">
        <v>7</v>
      </c>
      <c r="R895" s="3">
        <v>42552</v>
      </c>
      <c r="S895" s="3">
        <v>45489</v>
      </c>
    </row>
    <row r="896" spans="1:19" x14ac:dyDescent="0.25">
      <c r="A896">
        <v>35</v>
      </c>
      <c r="B896">
        <v>216557</v>
      </c>
      <c r="C896" s="5" t="s">
        <v>19</v>
      </c>
      <c r="D896" s="3">
        <v>42571</v>
      </c>
      <c r="E896" s="5" t="s">
        <v>1474</v>
      </c>
      <c r="F896">
        <v>140</v>
      </c>
      <c r="G896">
        <v>2</v>
      </c>
      <c r="H896">
        <v>280</v>
      </c>
      <c r="I896">
        <v>100151293</v>
      </c>
      <c r="J896" s="5" t="s">
        <v>27</v>
      </c>
      <c r="K896">
        <v>0</v>
      </c>
      <c r="L896" s="5" t="s">
        <v>22</v>
      </c>
      <c r="M896" s="3">
        <v>42571</v>
      </c>
      <c r="N896" s="5" t="s">
        <v>23</v>
      </c>
      <c r="O896">
        <v>280</v>
      </c>
      <c r="P896">
        <v>2016</v>
      </c>
      <c r="Q896">
        <v>7</v>
      </c>
      <c r="R896" s="3">
        <v>42552</v>
      </c>
      <c r="S896" s="3">
        <v>45489</v>
      </c>
    </row>
    <row r="897" spans="1:19" x14ac:dyDescent="0.25">
      <c r="A897">
        <v>581</v>
      </c>
      <c r="B897">
        <v>212799</v>
      </c>
      <c r="C897" s="5" t="s">
        <v>19</v>
      </c>
      <c r="D897" s="3">
        <v>42557</v>
      </c>
      <c r="E897" s="5" t="s">
        <v>724</v>
      </c>
      <c r="F897">
        <v>280</v>
      </c>
      <c r="G897">
        <v>1</v>
      </c>
      <c r="H897">
        <v>280</v>
      </c>
      <c r="I897">
        <v>100148537</v>
      </c>
      <c r="J897" s="5" t="s">
        <v>27</v>
      </c>
      <c r="K897">
        <v>0</v>
      </c>
      <c r="L897" s="5" t="s">
        <v>22</v>
      </c>
      <c r="M897" s="3">
        <v>42557</v>
      </c>
      <c r="N897" s="5" t="s">
        <v>23</v>
      </c>
      <c r="O897">
        <v>280</v>
      </c>
      <c r="P897">
        <v>2016</v>
      </c>
      <c r="Q897">
        <v>7</v>
      </c>
      <c r="R897" s="3">
        <v>42552</v>
      </c>
      <c r="S897" s="3">
        <v>45489</v>
      </c>
    </row>
    <row r="898" spans="1:19" x14ac:dyDescent="0.25">
      <c r="A898">
        <v>1171</v>
      </c>
      <c r="B898">
        <v>214903</v>
      </c>
      <c r="C898" s="5" t="s">
        <v>19</v>
      </c>
      <c r="D898" s="3">
        <v>42566</v>
      </c>
      <c r="E898" s="5" t="s">
        <v>260</v>
      </c>
      <c r="F898">
        <v>290</v>
      </c>
      <c r="G898">
        <v>1</v>
      </c>
      <c r="H898">
        <v>270</v>
      </c>
      <c r="I898">
        <v>100150038</v>
      </c>
      <c r="J898" s="5" t="s">
        <v>59</v>
      </c>
      <c r="K898">
        <v>0</v>
      </c>
      <c r="L898" s="5" t="s">
        <v>22</v>
      </c>
      <c r="M898" s="3">
        <v>42566</v>
      </c>
      <c r="N898" s="5" t="s">
        <v>23</v>
      </c>
      <c r="O898">
        <v>290</v>
      </c>
      <c r="P898">
        <v>2016</v>
      </c>
      <c r="Q898">
        <v>7</v>
      </c>
      <c r="R898" s="3">
        <v>42552</v>
      </c>
      <c r="S898" s="3">
        <v>45489</v>
      </c>
    </row>
    <row r="899" spans="1:19" x14ac:dyDescent="0.25">
      <c r="A899">
        <v>1171</v>
      </c>
      <c r="B899">
        <v>214902</v>
      </c>
      <c r="C899" s="5" t="s">
        <v>19</v>
      </c>
      <c r="D899" s="3">
        <v>42566</v>
      </c>
      <c r="E899" s="5" t="s">
        <v>1323</v>
      </c>
      <c r="F899">
        <v>730</v>
      </c>
      <c r="G899">
        <v>1</v>
      </c>
      <c r="H899">
        <v>270</v>
      </c>
      <c r="I899">
        <v>100150038</v>
      </c>
      <c r="J899" s="5" t="s">
        <v>59</v>
      </c>
      <c r="K899">
        <v>0</v>
      </c>
      <c r="L899" s="5" t="s">
        <v>22</v>
      </c>
      <c r="M899" s="3">
        <v>42566</v>
      </c>
      <c r="N899" s="5" t="s">
        <v>23</v>
      </c>
      <c r="O899">
        <v>730</v>
      </c>
      <c r="P899">
        <v>2016</v>
      </c>
      <c r="Q899">
        <v>7</v>
      </c>
      <c r="R899" s="3">
        <v>42552</v>
      </c>
      <c r="S899" s="3">
        <v>45489</v>
      </c>
    </row>
    <row r="900" spans="1:19" x14ac:dyDescent="0.25">
      <c r="A900">
        <v>555</v>
      </c>
      <c r="B900">
        <v>212754</v>
      </c>
      <c r="C900" s="5" t="s">
        <v>19</v>
      </c>
      <c r="D900" s="3">
        <v>42556</v>
      </c>
      <c r="E900" s="5" t="s">
        <v>701</v>
      </c>
      <c r="F900">
        <v>260</v>
      </c>
      <c r="G900">
        <v>1</v>
      </c>
      <c r="H900">
        <v>260</v>
      </c>
      <c r="I900">
        <v>100148503</v>
      </c>
      <c r="J900" s="5" t="s">
        <v>27</v>
      </c>
      <c r="K900">
        <v>0</v>
      </c>
      <c r="L900" s="5" t="s">
        <v>22</v>
      </c>
      <c r="M900" s="3">
        <v>42556</v>
      </c>
      <c r="N900" s="5" t="s">
        <v>23</v>
      </c>
      <c r="O900">
        <v>260</v>
      </c>
      <c r="P900">
        <v>2016</v>
      </c>
      <c r="Q900">
        <v>7</v>
      </c>
      <c r="R900" s="3">
        <v>42552</v>
      </c>
      <c r="S900" s="3">
        <v>45489</v>
      </c>
    </row>
    <row r="901" spans="1:19" x14ac:dyDescent="0.25">
      <c r="A901">
        <v>576</v>
      </c>
      <c r="B901">
        <v>212789</v>
      </c>
      <c r="C901" s="5" t="s">
        <v>19</v>
      </c>
      <c r="D901" s="3">
        <v>42557</v>
      </c>
      <c r="E901" s="5" t="s">
        <v>720</v>
      </c>
      <c r="F901">
        <v>260</v>
      </c>
      <c r="G901">
        <v>1</v>
      </c>
      <c r="H901">
        <v>260</v>
      </c>
      <c r="I901">
        <v>100148528</v>
      </c>
      <c r="J901" s="5" t="s">
        <v>27</v>
      </c>
      <c r="K901">
        <v>0</v>
      </c>
      <c r="L901" s="5" t="s">
        <v>22</v>
      </c>
      <c r="M901" s="3">
        <v>42557</v>
      </c>
      <c r="N901" s="5" t="s">
        <v>23</v>
      </c>
      <c r="O901">
        <v>260</v>
      </c>
      <c r="P901">
        <v>2016</v>
      </c>
      <c r="Q901">
        <v>7</v>
      </c>
      <c r="R901" s="3">
        <v>42552</v>
      </c>
      <c r="S901" s="3">
        <v>45489</v>
      </c>
    </row>
    <row r="902" spans="1:19" x14ac:dyDescent="0.25">
      <c r="A902">
        <v>485</v>
      </c>
      <c r="B902">
        <v>212553</v>
      </c>
      <c r="C902" s="5" t="s">
        <v>19</v>
      </c>
      <c r="D902" s="3">
        <v>42555</v>
      </c>
      <c r="E902" s="5" t="s">
        <v>621</v>
      </c>
      <c r="F902">
        <v>455</v>
      </c>
      <c r="G902">
        <v>1</v>
      </c>
      <c r="H902">
        <v>255</v>
      </c>
      <c r="I902">
        <v>100148375</v>
      </c>
      <c r="J902" s="5" t="s">
        <v>51</v>
      </c>
      <c r="K902">
        <v>200</v>
      </c>
      <c r="L902" s="5" t="s">
        <v>22</v>
      </c>
      <c r="M902" s="3">
        <v>42555</v>
      </c>
      <c r="N902" s="5" t="s">
        <v>23</v>
      </c>
      <c r="O902">
        <v>455</v>
      </c>
      <c r="P902">
        <v>2016</v>
      </c>
      <c r="Q902">
        <v>7</v>
      </c>
      <c r="R902" s="3">
        <v>42552</v>
      </c>
      <c r="S902" s="3">
        <v>45489</v>
      </c>
    </row>
    <row r="903" spans="1:19" x14ac:dyDescent="0.25">
      <c r="A903">
        <v>43</v>
      </c>
      <c r="B903">
        <v>216332</v>
      </c>
      <c r="C903" s="5" t="s">
        <v>19</v>
      </c>
      <c r="D903" s="3">
        <v>42570</v>
      </c>
      <c r="E903" s="5" t="s">
        <v>289</v>
      </c>
      <c r="F903">
        <v>250</v>
      </c>
      <c r="G903">
        <v>1</v>
      </c>
      <c r="H903">
        <v>250</v>
      </c>
      <c r="I903">
        <v>100151122</v>
      </c>
      <c r="J903" s="5" t="s">
        <v>27</v>
      </c>
      <c r="K903">
        <v>0</v>
      </c>
      <c r="L903" s="5" t="s">
        <v>22</v>
      </c>
      <c r="M903" s="3">
        <v>42570</v>
      </c>
      <c r="N903" s="5" t="s">
        <v>23</v>
      </c>
      <c r="O903">
        <v>250</v>
      </c>
      <c r="P903">
        <v>2016</v>
      </c>
      <c r="Q903">
        <v>7</v>
      </c>
      <c r="R903" s="3">
        <v>42552</v>
      </c>
      <c r="S903" s="3">
        <v>45489</v>
      </c>
    </row>
    <row r="904" spans="1:19" x14ac:dyDescent="0.25">
      <c r="A904">
        <v>43</v>
      </c>
      <c r="B904">
        <v>216314</v>
      </c>
      <c r="C904" s="5" t="s">
        <v>19</v>
      </c>
      <c r="D904" s="3">
        <v>42570</v>
      </c>
      <c r="E904" s="5" t="s">
        <v>289</v>
      </c>
      <c r="F904">
        <v>250</v>
      </c>
      <c r="G904">
        <v>1</v>
      </c>
      <c r="H904">
        <v>250</v>
      </c>
      <c r="I904">
        <v>100151106</v>
      </c>
      <c r="J904" s="5" t="s">
        <v>27</v>
      </c>
      <c r="K904">
        <v>0</v>
      </c>
      <c r="L904" s="5" t="s">
        <v>22</v>
      </c>
      <c r="M904" s="3">
        <v>42570</v>
      </c>
      <c r="N904" s="5" t="s">
        <v>23</v>
      </c>
      <c r="O904">
        <v>250</v>
      </c>
      <c r="P904">
        <v>2016</v>
      </c>
      <c r="Q904">
        <v>7</v>
      </c>
      <c r="R904" s="3">
        <v>42552</v>
      </c>
      <c r="S904" s="3">
        <v>45489</v>
      </c>
    </row>
    <row r="905" spans="1:19" x14ac:dyDescent="0.25">
      <c r="A905">
        <v>588</v>
      </c>
      <c r="B905">
        <v>212827</v>
      </c>
      <c r="C905" s="5" t="s">
        <v>19</v>
      </c>
      <c r="D905" s="3">
        <v>42557</v>
      </c>
      <c r="E905" s="5" t="s">
        <v>141</v>
      </c>
      <c r="F905">
        <v>250</v>
      </c>
      <c r="G905">
        <v>1</v>
      </c>
      <c r="H905">
        <v>250</v>
      </c>
      <c r="I905">
        <v>100148553</v>
      </c>
      <c r="J905" s="5" t="s">
        <v>27</v>
      </c>
      <c r="K905">
        <v>0</v>
      </c>
      <c r="L905" s="5" t="s">
        <v>22</v>
      </c>
      <c r="M905" s="3">
        <v>42557</v>
      </c>
      <c r="N905" s="5" t="s">
        <v>23</v>
      </c>
      <c r="O905">
        <v>250</v>
      </c>
      <c r="P905">
        <v>2016</v>
      </c>
      <c r="Q905">
        <v>7</v>
      </c>
      <c r="R905" s="3">
        <v>42552</v>
      </c>
      <c r="S905" s="3">
        <v>45489</v>
      </c>
    </row>
    <row r="906" spans="1:19" x14ac:dyDescent="0.25">
      <c r="A906">
        <v>43</v>
      </c>
      <c r="B906">
        <v>216338</v>
      </c>
      <c r="C906" s="5" t="s">
        <v>19</v>
      </c>
      <c r="D906" s="3">
        <v>42570</v>
      </c>
      <c r="E906" s="5" t="s">
        <v>289</v>
      </c>
      <c r="F906">
        <v>250</v>
      </c>
      <c r="G906">
        <v>1</v>
      </c>
      <c r="H906">
        <v>250</v>
      </c>
      <c r="I906">
        <v>100151128</v>
      </c>
      <c r="J906" s="5" t="s">
        <v>27</v>
      </c>
      <c r="K906">
        <v>0</v>
      </c>
      <c r="L906" s="5" t="s">
        <v>22</v>
      </c>
      <c r="M906" s="3">
        <v>42570</v>
      </c>
      <c r="N906" s="5" t="s">
        <v>23</v>
      </c>
      <c r="O906">
        <v>250</v>
      </c>
      <c r="P906">
        <v>2016</v>
      </c>
      <c r="Q906">
        <v>7</v>
      </c>
      <c r="R906" s="3">
        <v>42552</v>
      </c>
      <c r="S906" s="3">
        <v>45489</v>
      </c>
    </row>
    <row r="907" spans="1:19" x14ac:dyDescent="0.25">
      <c r="A907">
        <v>43</v>
      </c>
      <c r="B907">
        <v>216337</v>
      </c>
      <c r="C907" s="5" t="s">
        <v>19</v>
      </c>
      <c r="D907" s="3">
        <v>42570</v>
      </c>
      <c r="E907" s="5" t="s">
        <v>289</v>
      </c>
      <c r="F907">
        <v>250</v>
      </c>
      <c r="G907">
        <v>1</v>
      </c>
      <c r="H907">
        <v>250</v>
      </c>
      <c r="I907">
        <v>100151127</v>
      </c>
      <c r="J907" s="5" t="s">
        <v>27</v>
      </c>
      <c r="K907">
        <v>0</v>
      </c>
      <c r="L907" s="5" t="s">
        <v>22</v>
      </c>
      <c r="M907" s="3">
        <v>42570</v>
      </c>
      <c r="N907" s="5" t="s">
        <v>23</v>
      </c>
      <c r="O907">
        <v>250</v>
      </c>
      <c r="P907">
        <v>2016</v>
      </c>
      <c r="Q907">
        <v>7</v>
      </c>
      <c r="R907" s="3">
        <v>42552</v>
      </c>
      <c r="S907" s="3">
        <v>45489</v>
      </c>
    </row>
    <row r="908" spans="1:19" x14ac:dyDescent="0.25">
      <c r="A908">
        <v>43</v>
      </c>
      <c r="B908">
        <v>216293</v>
      </c>
      <c r="C908" s="5" t="s">
        <v>19</v>
      </c>
      <c r="D908" s="3">
        <v>42570</v>
      </c>
      <c r="E908" s="5" t="s">
        <v>1601</v>
      </c>
      <c r="F908">
        <v>250</v>
      </c>
      <c r="G908">
        <v>1</v>
      </c>
      <c r="H908">
        <v>250</v>
      </c>
      <c r="I908">
        <v>100151093</v>
      </c>
      <c r="J908" s="5" t="s">
        <v>27</v>
      </c>
      <c r="K908">
        <v>0</v>
      </c>
      <c r="L908" s="5" t="s">
        <v>22</v>
      </c>
      <c r="M908" s="3">
        <v>42570</v>
      </c>
      <c r="N908" s="5" t="s">
        <v>23</v>
      </c>
      <c r="O908">
        <v>250</v>
      </c>
      <c r="P908">
        <v>2016</v>
      </c>
      <c r="Q908">
        <v>7</v>
      </c>
      <c r="R908" s="3">
        <v>42552</v>
      </c>
      <c r="S908" s="3">
        <v>45489</v>
      </c>
    </row>
    <row r="909" spans="1:19" x14ac:dyDescent="0.25">
      <c r="A909">
        <v>35</v>
      </c>
      <c r="B909">
        <v>214972</v>
      </c>
      <c r="C909" s="5" t="s">
        <v>19</v>
      </c>
      <c r="D909" s="3">
        <v>42566</v>
      </c>
      <c r="E909" s="5" t="s">
        <v>880</v>
      </c>
      <c r="F909">
        <v>250</v>
      </c>
      <c r="G909">
        <v>1</v>
      </c>
      <c r="H909">
        <v>250</v>
      </c>
      <c r="I909">
        <v>100150093</v>
      </c>
      <c r="J909" s="5" t="s">
        <v>27</v>
      </c>
      <c r="K909">
        <v>0</v>
      </c>
      <c r="L909" s="5" t="s">
        <v>22</v>
      </c>
      <c r="M909" s="3">
        <v>42566</v>
      </c>
      <c r="N909" s="5" t="s">
        <v>23</v>
      </c>
      <c r="O909">
        <v>250</v>
      </c>
      <c r="P909">
        <v>2016</v>
      </c>
      <c r="Q909">
        <v>7</v>
      </c>
      <c r="R909" s="3">
        <v>42552</v>
      </c>
      <c r="S909" s="3">
        <v>45489</v>
      </c>
    </row>
    <row r="910" spans="1:19" x14ac:dyDescent="0.25">
      <c r="A910">
        <v>163</v>
      </c>
      <c r="B910">
        <v>216487</v>
      </c>
      <c r="C910" s="5" t="s">
        <v>19</v>
      </c>
      <c r="D910" s="3">
        <v>42571</v>
      </c>
      <c r="E910" s="5" t="s">
        <v>289</v>
      </c>
      <c r="F910">
        <v>250</v>
      </c>
      <c r="G910">
        <v>1</v>
      </c>
      <c r="H910">
        <v>250</v>
      </c>
      <c r="I910">
        <v>100151233</v>
      </c>
      <c r="J910" s="5" t="s">
        <v>27</v>
      </c>
      <c r="K910">
        <v>0</v>
      </c>
      <c r="L910" s="5" t="s">
        <v>22</v>
      </c>
      <c r="M910" s="3">
        <v>42571</v>
      </c>
      <c r="N910" s="5" t="s">
        <v>23</v>
      </c>
      <c r="O910">
        <v>250</v>
      </c>
      <c r="P910">
        <v>2016</v>
      </c>
      <c r="Q910">
        <v>7</v>
      </c>
      <c r="R910" s="3">
        <v>42552</v>
      </c>
      <c r="S910" s="3">
        <v>45489</v>
      </c>
    </row>
    <row r="911" spans="1:19" x14ac:dyDescent="0.25">
      <c r="A911">
        <v>806</v>
      </c>
      <c r="B911">
        <v>216722</v>
      </c>
      <c r="C911" s="5" t="s">
        <v>19</v>
      </c>
      <c r="D911" s="3">
        <v>42571</v>
      </c>
      <c r="E911" s="5" t="s">
        <v>1601</v>
      </c>
      <c r="F911">
        <v>250</v>
      </c>
      <c r="G911">
        <v>1</v>
      </c>
      <c r="H911">
        <v>250</v>
      </c>
      <c r="I911">
        <v>100151424</v>
      </c>
      <c r="J911" s="5" t="s">
        <v>27</v>
      </c>
      <c r="K911">
        <v>0</v>
      </c>
      <c r="L911" s="5" t="s">
        <v>22</v>
      </c>
      <c r="M911" s="3">
        <v>42571</v>
      </c>
      <c r="N911" s="5" t="s">
        <v>23</v>
      </c>
      <c r="O911">
        <v>250</v>
      </c>
      <c r="P911">
        <v>2016</v>
      </c>
      <c r="Q911">
        <v>7</v>
      </c>
      <c r="R911" s="3">
        <v>42552</v>
      </c>
      <c r="S911" s="3">
        <v>45489</v>
      </c>
    </row>
    <row r="912" spans="1:19" x14ac:dyDescent="0.25">
      <c r="A912">
        <v>43</v>
      </c>
      <c r="B912">
        <v>212443</v>
      </c>
      <c r="C912" s="5" t="s">
        <v>19</v>
      </c>
      <c r="D912" s="3">
        <v>42555</v>
      </c>
      <c r="E912" s="5" t="s">
        <v>141</v>
      </c>
      <c r="F912">
        <v>250</v>
      </c>
      <c r="G912">
        <v>1</v>
      </c>
      <c r="H912">
        <v>250</v>
      </c>
      <c r="I912">
        <v>100148300</v>
      </c>
      <c r="J912" s="5" t="s">
        <v>27</v>
      </c>
      <c r="K912">
        <v>0</v>
      </c>
      <c r="L912" s="5" t="s">
        <v>22</v>
      </c>
      <c r="M912" s="3">
        <v>42555</v>
      </c>
      <c r="N912" s="5" t="s">
        <v>23</v>
      </c>
      <c r="O912">
        <v>250</v>
      </c>
      <c r="P912">
        <v>2016</v>
      </c>
      <c r="Q912">
        <v>7</v>
      </c>
      <c r="R912" s="3">
        <v>42552</v>
      </c>
      <c r="S912" s="3">
        <v>45489</v>
      </c>
    </row>
    <row r="913" spans="1:19" x14ac:dyDescent="0.25">
      <c r="A913">
        <v>163</v>
      </c>
      <c r="B913">
        <v>216488</v>
      </c>
      <c r="C913" s="5" t="s">
        <v>19</v>
      </c>
      <c r="D913" s="3">
        <v>42571</v>
      </c>
      <c r="E913" s="5" t="s">
        <v>289</v>
      </c>
      <c r="F913">
        <v>250</v>
      </c>
      <c r="G913">
        <v>1</v>
      </c>
      <c r="H913">
        <v>250</v>
      </c>
      <c r="I913">
        <v>100151234</v>
      </c>
      <c r="J913" s="5" t="s">
        <v>27</v>
      </c>
      <c r="K913">
        <v>0</v>
      </c>
      <c r="L913" s="5" t="s">
        <v>22</v>
      </c>
      <c r="M913" s="3">
        <v>42571</v>
      </c>
      <c r="N913" s="5" t="s">
        <v>23</v>
      </c>
      <c r="O913">
        <v>250</v>
      </c>
      <c r="P913">
        <v>2016</v>
      </c>
      <c r="Q913">
        <v>7</v>
      </c>
      <c r="R913" s="3">
        <v>42552</v>
      </c>
      <c r="S913" s="3">
        <v>45489</v>
      </c>
    </row>
    <row r="914" spans="1:19" x14ac:dyDescent="0.25">
      <c r="A914">
        <v>43</v>
      </c>
      <c r="B914">
        <v>216650</v>
      </c>
      <c r="C914" s="5" t="s">
        <v>19</v>
      </c>
      <c r="D914" s="3">
        <v>42571</v>
      </c>
      <c r="E914" s="5" t="s">
        <v>289</v>
      </c>
      <c r="F914">
        <v>250</v>
      </c>
      <c r="G914">
        <v>1</v>
      </c>
      <c r="H914">
        <v>250</v>
      </c>
      <c r="I914">
        <v>100151366</v>
      </c>
      <c r="J914" s="5" t="s">
        <v>27</v>
      </c>
      <c r="K914">
        <v>0</v>
      </c>
      <c r="L914" s="5" t="s">
        <v>22</v>
      </c>
      <c r="M914" s="3">
        <v>42571</v>
      </c>
      <c r="N914" s="5" t="s">
        <v>23</v>
      </c>
      <c r="O914">
        <v>250</v>
      </c>
      <c r="P914">
        <v>2016</v>
      </c>
      <c r="Q914">
        <v>7</v>
      </c>
      <c r="R914" s="3">
        <v>42552</v>
      </c>
      <c r="S914" s="3">
        <v>45489</v>
      </c>
    </row>
    <row r="915" spans="1:19" x14ac:dyDescent="0.25">
      <c r="A915">
        <v>35</v>
      </c>
      <c r="B915">
        <v>214474</v>
      </c>
      <c r="C915" s="5" t="s">
        <v>19</v>
      </c>
      <c r="D915" s="3">
        <v>42565</v>
      </c>
      <c r="E915" s="5" t="s">
        <v>289</v>
      </c>
      <c r="F915">
        <v>250</v>
      </c>
      <c r="G915">
        <v>1</v>
      </c>
      <c r="H915">
        <v>250</v>
      </c>
      <c r="I915">
        <v>100149682</v>
      </c>
      <c r="J915" s="5" t="s">
        <v>27</v>
      </c>
      <c r="K915">
        <v>0</v>
      </c>
      <c r="L915" s="5" t="s">
        <v>22</v>
      </c>
      <c r="M915" s="3">
        <v>42565</v>
      </c>
      <c r="N915" s="5" t="s">
        <v>23</v>
      </c>
      <c r="O915">
        <v>250</v>
      </c>
      <c r="P915">
        <v>2016</v>
      </c>
      <c r="Q915">
        <v>7</v>
      </c>
      <c r="R915" s="3">
        <v>42552</v>
      </c>
      <c r="S915" s="3">
        <v>45489</v>
      </c>
    </row>
    <row r="916" spans="1:19" x14ac:dyDescent="0.25">
      <c r="A916">
        <v>63</v>
      </c>
      <c r="B916">
        <v>214496</v>
      </c>
      <c r="C916" s="5" t="s">
        <v>19</v>
      </c>
      <c r="D916" s="3">
        <v>42565</v>
      </c>
      <c r="E916" s="5" t="s">
        <v>141</v>
      </c>
      <c r="F916">
        <v>250</v>
      </c>
      <c r="G916">
        <v>1</v>
      </c>
      <c r="H916">
        <v>250</v>
      </c>
      <c r="I916">
        <v>100149702</v>
      </c>
      <c r="J916" s="5" t="s">
        <v>27</v>
      </c>
      <c r="K916">
        <v>0</v>
      </c>
      <c r="L916" s="5" t="s">
        <v>22</v>
      </c>
      <c r="M916" s="3">
        <v>42565</v>
      </c>
      <c r="N916" s="5" t="s">
        <v>23</v>
      </c>
      <c r="O916">
        <v>250</v>
      </c>
      <c r="P916">
        <v>2016</v>
      </c>
      <c r="Q916">
        <v>7</v>
      </c>
      <c r="R916" s="3">
        <v>42552</v>
      </c>
      <c r="S916" s="3">
        <v>45489</v>
      </c>
    </row>
    <row r="917" spans="1:19" x14ac:dyDescent="0.25">
      <c r="A917">
        <v>869</v>
      </c>
      <c r="B917">
        <v>213596</v>
      </c>
      <c r="C917" s="5" t="s">
        <v>19</v>
      </c>
      <c r="D917" s="3">
        <v>42562</v>
      </c>
      <c r="E917" s="5" t="s">
        <v>289</v>
      </c>
      <c r="F917">
        <v>250</v>
      </c>
      <c r="G917">
        <v>1</v>
      </c>
      <c r="H917">
        <v>250</v>
      </c>
      <c r="I917">
        <v>100149051</v>
      </c>
      <c r="J917" s="5" t="s">
        <v>27</v>
      </c>
      <c r="K917">
        <v>0</v>
      </c>
      <c r="L917" s="5" t="s">
        <v>22</v>
      </c>
      <c r="M917" s="3">
        <v>42562</v>
      </c>
      <c r="N917" s="5" t="s">
        <v>23</v>
      </c>
      <c r="O917">
        <v>250</v>
      </c>
      <c r="P917">
        <v>2016</v>
      </c>
      <c r="Q917">
        <v>7</v>
      </c>
      <c r="R917" s="3">
        <v>42552</v>
      </c>
      <c r="S917" s="3">
        <v>45489</v>
      </c>
    </row>
    <row r="918" spans="1:19" x14ac:dyDescent="0.25">
      <c r="A918">
        <v>43</v>
      </c>
      <c r="B918">
        <v>216324</v>
      </c>
      <c r="C918" s="5" t="s">
        <v>19</v>
      </c>
      <c r="D918" s="3">
        <v>42570</v>
      </c>
      <c r="E918" s="5" t="s">
        <v>289</v>
      </c>
      <c r="F918">
        <v>250</v>
      </c>
      <c r="G918">
        <v>1</v>
      </c>
      <c r="H918">
        <v>250</v>
      </c>
      <c r="I918">
        <v>100151115</v>
      </c>
      <c r="J918" s="5" t="s">
        <v>27</v>
      </c>
      <c r="K918">
        <v>0</v>
      </c>
      <c r="L918" s="5" t="s">
        <v>22</v>
      </c>
      <c r="M918" s="3">
        <v>42570</v>
      </c>
      <c r="N918" s="5" t="s">
        <v>23</v>
      </c>
      <c r="O918">
        <v>250</v>
      </c>
      <c r="P918">
        <v>2016</v>
      </c>
      <c r="Q918">
        <v>7</v>
      </c>
      <c r="R918" s="3">
        <v>42552</v>
      </c>
      <c r="S918" s="3">
        <v>45489</v>
      </c>
    </row>
    <row r="919" spans="1:19" x14ac:dyDescent="0.25">
      <c r="A919">
        <v>43</v>
      </c>
      <c r="B919">
        <v>216292</v>
      </c>
      <c r="C919" s="5" t="s">
        <v>19</v>
      </c>
      <c r="D919" s="3">
        <v>42570</v>
      </c>
      <c r="E919" s="5" t="s">
        <v>289</v>
      </c>
      <c r="F919">
        <v>250</v>
      </c>
      <c r="G919">
        <v>1</v>
      </c>
      <c r="H919">
        <v>250</v>
      </c>
      <c r="I919">
        <v>100151092</v>
      </c>
      <c r="J919" s="5" t="s">
        <v>27</v>
      </c>
      <c r="K919">
        <v>0</v>
      </c>
      <c r="L919" s="5" t="s">
        <v>22</v>
      </c>
      <c r="M919" s="3">
        <v>42570</v>
      </c>
      <c r="N919" s="5" t="s">
        <v>23</v>
      </c>
      <c r="O919">
        <v>250</v>
      </c>
      <c r="P919">
        <v>2016</v>
      </c>
      <c r="Q919">
        <v>7</v>
      </c>
      <c r="R919" s="3">
        <v>42552</v>
      </c>
      <c r="S919" s="3">
        <v>45489</v>
      </c>
    </row>
    <row r="920" spans="1:19" x14ac:dyDescent="0.25">
      <c r="A920">
        <v>43</v>
      </c>
      <c r="B920">
        <v>216315</v>
      </c>
      <c r="C920" s="5" t="s">
        <v>19</v>
      </c>
      <c r="D920" s="3">
        <v>42570</v>
      </c>
      <c r="E920" s="5" t="s">
        <v>880</v>
      </c>
      <c r="F920">
        <v>250</v>
      </c>
      <c r="G920">
        <v>1</v>
      </c>
      <c r="H920">
        <v>250</v>
      </c>
      <c r="I920">
        <v>100151107</v>
      </c>
      <c r="J920" s="5" t="s">
        <v>27</v>
      </c>
      <c r="K920">
        <v>0</v>
      </c>
      <c r="L920" s="5" t="s">
        <v>22</v>
      </c>
      <c r="M920" s="3">
        <v>42570</v>
      </c>
      <c r="N920" s="5" t="s">
        <v>23</v>
      </c>
      <c r="O920">
        <v>250</v>
      </c>
      <c r="P920">
        <v>2016</v>
      </c>
      <c r="Q920">
        <v>7</v>
      </c>
      <c r="R920" s="3">
        <v>42552</v>
      </c>
      <c r="S920" s="3">
        <v>45489</v>
      </c>
    </row>
    <row r="921" spans="1:19" x14ac:dyDescent="0.25">
      <c r="A921">
        <v>63</v>
      </c>
      <c r="B921">
        <v>211361</v>
      </c>
      <c r="C921" s="5" t="s">
        <v>19</v>
      </c>
      <c r="D921" s="3">
        <v>42552</v>
      </c>
      <c r="E921" s="5" t="s">
        <v>141</v>
      </c>
      <c r="F921">
        <v>250</v>
      </c>
      <c r="G921">
        <v>1</v>
      </c>
      <c r="H921">
        <v>250</v>
      </c>
      <c r="I921">
        <v>100147604</v>
      </c>
      <c r="J921" s="5" t="s">
        <v>27</v>
      </c>
      <c r="K921">
        <v>0</v>
      </c>
      <c r="L921" s="5" t="s">
        <v>22</v>
      </c>
      <c r="M921" s="3">
        <v>42552</v>
      </c>
      <c r="N921" s="5" t="s">
        <v>23</v>
      </c>
      <c r="O921">
        <v>250</v>
      </c>
      <c r="P921">
        <v>2016</v>
      </c>
      <c r="Q921">
        <v>7</v>
      </c>
      <c r="R921" s="3">
        <v>42552</v>
      </c>
      <c r="S921" s="3">
        <v>45489</v>
      </c>
    </row>
    <row r="922" spans="1:19" x14ac:dyDescent="0.25">
      <c r="A922">
        <v>43</v>
      </c>
      <c r="B922">
        <v>216325</v>
      </c>
      <c r="C922" s="5" t="s">
        <v>19</v>
      </c>
      <c r="D922" s="3">
        <v>42570</v>
      </c>
      <c r="E922" s="5" t="s">
        <v>289</v>
      </c>
      <c r="F922">
        <v>250</v>
      </c>
      <c r="G922">
        <v>1</v>
      </c>
      <c r="H922">
        <v>250</v>
      </c>
      <c r="I922">
        <v>100151116</v>
      </c>
      <c r="J922" s="5" t="s">
        <v>27</v>
      </c>
      <c r="K922">
        <v>0</v>
      </c>
      <c r="L922" s="5" t="s">
        <v>22</v>
      </c>
      <c r="M922" s="3">
        <v>42570</v>
      </c>
      <c r="N922" s="5" t="s">
        <v>23</v>
      </c>
      <c r="O922">
        <v>250</v>
      </c>
      <c r="P922">
        <v>2016</v>
      </c>
      <c r="Q922">
        <v>7</v>
      </c>
      <c r="R922" s="3">
        <v>42552</v>
      </c>
      <c r="S922" s="3">
        <v>45489</v>
      </c>
    </row>
    <row r="923" spans="1:19" x14ac:dyDescent="0.25">
      <c r="A923">
        <v>163</v>
      </c>
      <c r="B923">
        <v>215424</v>
      </c>
      <c r="C923" s="5" t="s">
        <v>19</v>
      </c>
      <c r="D923" s="3">
        <v>42567</v>
      </c>
      <c r="E923" s="5" t="s">
        <v>289</v>
      </c>
      <c r="F923">
        <v>250</v>
      </c>
      <c r="G923">
        <v>1</v>
      </c>
      <c r="H923">
        <v>250</v>
      </c>
      <c r="I923">
        <v>100150442</v>
      </c>
      <c r="J923" s="5" t="s">
        <v>27</v>
      </c>
      <c r="K923">
        <v>0</v>
      </c>
      <c r="L923" s="5" t="s">
        <v>22</v>
      </c>
      <c r="M923" s="3">
        <v>42567</v>
      </c>
      <c r="N923" s="5" t="s">
        <v>23</v>
      </c>
      <c r="O923">
        <v>250</v>
      </c>
      <c r="P923">
        <v>2016</v>
      </c>
      <c r="Q923">
        <v>7</v>
      </c>
      <c r="R923" s="3">
        <v>42552</v>
      </c>
      <c r="S923" s="3">
        <v>45489</v>
      </c>
    </row>
    <row r="924" spans="1:19" x14ac:dyDescent="0.25">
      <c r="A924">
        <v>163</v>
      </c>
      <c r="B924">
        <v>216489</v>
      </c>
      <c r="C924" s="5" t="s">
        <v>19</v>
      </c>
      <c r="D924" s="3">
        <v>42571</v>
      </c>
      <c r="E924" s="5" t="s">
        <v>289</v>
      </c>
      <c r="F924">
        <v>250</v>
      </c>
      <c r="G924">
        <v>1</v>
      </c>
      <c r="H924">
        <v>250</v>
      </c>
      <c r="I924">
        <v>100151235</v>
      </c>
      <c r="J924" s="5" t="s">
        <v>27</v>
      </c>
      <c r="K924">
        <v>0</v>
      </c>
      <c r="L924" s="5" t="s">
        <v>22</v>
      </c>
      <c r="M924" s="3">
        <v>42571</v>
      </c>
      <c r="N924" s="5" t="s">
        <v>23</v>
      </c>
      <c r="O924">
        <v>250</v>
      </c>
      <c r="P924">
        <v>2016</v>
      </c>
      <c r="Q924">
        <v>7</v>
      </c>
      <c r="R924" s="3">
        <v>42552</v>
      </c>
      <c r="S924" s="3">
        <v>45489</v>
      </c>
    </row>
    <row r="925" spans="1:19" x14ac:dyDescent="0.25">
      <c r="A925">
        <v>163</v>
      </c>
      <c r="B925">
        <v>213765</v>
      </c>
      <c r="C925" s="5" t="s">
        <v>19</v>
      </c>
      <c r="D925" s="3">
        <v>42563</v>
      </c>
      <c r="E925" s="5" t="s">
        <v>289</v>
      </c>
      <c r="F925">
        <v>250</v>
      </c>
      <c r="G925">
        <v>1</v>
      </c>
      <c r="H925">
        <v>250</v>
      </c>
      <c r="I925">
        <v>100149184</v>
      </c>
      <c r="J925" s="5" t="s">
        <v>27</v>
      </c>
      <c r="K925">
        <v>0</v>
      </c>
      <c r="L925" s="5" t="s">
        <v>22</v>
      </c>
      <c r="M925" s="3">
        <v>42563</v>
      </c>
      <c r="N925" s="5" t="s">
        <v>23</v>
      </c>
      <c r="O925">
        <v>250</v>
      </c>
      <c r="P925">
        <v>2016</v>
      </c>
      <c r="Q925">
        <v>7</v>
      </c>
      <c r="R925" s="3">
        <v>42552</v>
      </c>
      <c r="S925" s="3">
        <v>45489</v>
      </c>
    </row>
    <row r="926" spans="1:19" x14ac:dyDescent="0.25">
      <c r="A926">
        <v>163</v>
      </c>
      <c r="B926">
        <v>216134</v>
      </c>
      <c r="C926" s="5" t="s">
        <v>19</v>
      </c>
      <c r="D926" s="3">
        <v>42570</v>
      </c>
      <c r="E926" s="5" t="s">
        <v>289</v>
      </c>
      <c r="F926">
        <v>250</v>
      </c>
      <c r="G926">
        <v>1</v>
      </c>
      <c r="H926">
        <v>250</v>
      </c>
      <c r="I926">
        <v>100150971</v>
      </c>
      <c r="J926" s="5" t="s">
        <v>27</v>
      </c>
      <c r="K926">
        <v>0</v>
      </c>
      <c r="L926" s="5" t="s">
        <v>22</v>
      </c>
      <c r="M926" s="3">
        <v>42570</v>
      </c>
      <c r="N926" s="5" t="s">
        <v>23</v>
      </c>
      <c r="O926">
        <v>250</v>
      </c>
      <c r="P926">
        <v>2016</v>
      </c>
      <c r="Q926">
        <v>7</v>
      </c>
      <c r="R926" s="3">
        <v>42552</v>
      </c>
      <c r="S926" s="3">
        <v>45489</v>
      </c>
    </row>
    <row r="927" spans="1:19" x14ac:dyDescent="0.25">
      <c r="A927">
        <v>163</v>
      </c>
      <c r="B927">
        <v>216138</v>
      </c>
      <c r="C927" s="5" t="s">
        <v>19</v>
      </c>
      <c r="D927" s="3">
        <v>42570</v>
      </c>
      <c r="E927" s="5" t="s">
        <v>289</v>
      </c>
      <c r="F927">
        <v>250</v>
      </c>
      <c r="G927">
        <v>1</v>
      </c>
      <c r="H927">
        <v>250</v>
      </c>
      <c r="I927">
        <v>100150974</v>
      </c>
      <c r="J927" s="5" t="s">
        <v>27</v>
      </c>
      <c r="K927">
        <v>0</v>
      </c>
      <c r="L927" s="5" t="s">
        <v>22</v>
      </c>
      <c r="M927" s="3">
        <v>42570</v>
      </c>
      <c r="N927" s="5" t="s">
        <v>23</v>
      </c>
      <c r="O927">
        <v>250</v>
      </c>
      <c r="P927">
        <v>2016</v>
      </c>
      <c r="Q927">
        <v>7</v>
      </c>
      <c r="R927" s="3">
        <v>42552</v>
      </c>
      <c r="S927" s="3">
        <v>45489</v>
      </c>
    </row>
    <row r="928" spans="1:19" x14ac:dyDescent="0.25">
      <c r="A928">
        <v>43</v>
      </c>
      <c r="B928">
        <v>216440</v>
      </c>
      <c r="C928" s="5" t="s">
        <v>19</v>
      </c>
      <c r="D928" s="3">
        <v>42571</v>
      </c>
      <c r="E928" s="5" t="s">
        <v>289</v>
      </c>
      <c r="F928">
        <v>250</v>
      </c>
      <c r="G928">
        <v>1</v>
      </c>
      <c r="H928">
        <v>250</v>
      </c>
      <c r="I928">
        <v>100151191</v>
      </c>
      <c r="J928" s="5" t="s">
        <v>27</v>
      </c>
      <c r="K928">
        <v>0</v>
      </c>
      <c r="L928" s="5" t="s">
        <v>22</v>
      </c>
      <c r="M928" s="3">
        <v>42571</v>
      </c>
      <c r="N928" s="5" t="s">
        <v>23</v>
      </c>
      <c r="O928">
        <v>250</v>
      </c>
      <c r="P928">
        <v>2016</v>
      </c>
      <c r="Q928">
        <v>7</v>
      </c>
      <c r="R928" s="3">
        <v>42552</v>
      </c>
      <c r="S928" s="3">
        <v>45489</v>
      </c>
    </row>
    <row r="929" spans="1:19" x14ac:dyDescent="0.25">
      <c r="A929">
        <v>1084</v>
      </c>
      <c r="B929">
        <v>214358</v>
      </c>
      <c r="C929" s="5" t="s">
        <v>19</v>
      </c>
      <c r="D929" s="3">
        <v>42565</v>
      </c>
      <c r="E929" s="5" t="s">
        <v>880</v>
      </c>
      <c r="F929">
        <v>250</v>
      </c>
      <c r="G929">
        <v>1</v>
      </c>
      <c r="H929">
        <v>250</v>
      </c>
      <c r="I929">
        <v>100149589</v>
      </c>
      <c r="J929" s="5" t="s">
        <v>27</v>
      </c>
      <c r="K929">
        <v>0</v>
      </c>
      <c r="L929" s="5" t="s">
        <v>22</v>
      </c>
      <c r="M929" s="3">
        <v>42565</v>
      </c>
      <c r="N929" s="5" t="s">
        <v>23</v>
      </c>
      <c r="O929">
        <v>250</v>
      </c>
      <c r="P929">
        <v>2016</v>
      </c>
      <c r="Q929">
        <v>7</v>
      </c>
      <c r="R929" s="3">
        <v>42552</v>
      </c>
      <c r="S929" s="3">
        <v>45489</v>
      </c>
    </row>
    <row r="930" spans="1:19" x14ac:dyDescent="0.25">
      <c r="A930">
        <v>43</v>
      </c>
      <c r="B930">
        <v>216334</v>
      </c>
      <c r="C930" s="5" t="s">
        <v>19</v>
      </c>
      <c r="D930" s="3">
        <v>42570</v>
      </c>
      <c r="E930" s="5" t="s">
        <v>289</v>
      </c>
      <c r="F930">
        <v>250</v>
      </c>
      <c r="G930">
        <v>1</v>
      </c>
      <c r="H930">
        <v>250</v>
      </c>
      <c r="I930">
        <v>100151124</v>
      </c>
      <c r="J930" s="5" t="s">
        <v>27</v>
      </c>
      <c r="K930">
        <v>0</v>
      </c>
      <c r="L930" s="5" t="s">
        <v>22</v>
      </c>
      <c r="M930" s="3">
        <v>42570</v>
      </c>
      <c r="N930" s="5" t="s">
        <v>23</v>
      </c>
      <c r="O930">
        <v>250</v>
      </c>
      <c r="P930">
        <v>2016</v>
      </c>
      <c r="Q930">
        <v>7</v>
      </c>
      <c r="R930" s="3">
        <v>42552</v>
      </c>
      <c r="S930" s="3">
        <v>45489</v>
      </c>
    </row>
    <row r="931" spans="1:19" x14ac:dyDescent="0.25">
      <c r="A931">
        <v>163</v>
      </c>
      <c r="B931">
        <v>214418</v>
      </c>
      <c r="C931" s="5" t="s">
        <v>19</v>
      </c>
      <c r="D931" s="3">
        <v>42565</v>
      </c>
      <c r="E931" s="5" t="s">
        <v>289</v>
      </c>
      <c r="F931">
        <v>250</v>
      </c>
      <c r="G931">
        <v>1</v>
      </c>
      <c r="H931">
        <v>250</v>
      </c>
      <c r="I931">
        <v>100149635</v>
      </c>
      <c r="J931" s="5" t="s">
        <v>27</v>
      </c>
      <c r="K931">
        <v>0</v>
      </c>
      <c r="L931" s="5" t="s">
        <v>22</v>
      </c>
      <c r="M931" s="3">
        <v>42565</v>
      </c>
      <c r="N931" s="5" t="s">
        <v>23</v>
      </c>
      <c r="O931">
        <v>250</v>
      </c>
      <c r="P931">
        <v>2016</v>
      </c>
      <c r="Q931">
        <v>7</v>
      </c>
      <c r="R931" s="3">
        <v>42552</v>
      </c>
      <c r="S931" s="3">
        <v>45489</v>
      </c>
    </row>
    <row r="932" spans="1:19" x14ac:dyDescent="0.25">
      <c r="A932">
        <v>163</v>
      </c>
      <c r="B932">
        <v>213766</v>
      </c>
      <c r="C932" s="5" t="s">
        <v>19</v>
      </c>
      <c r="D932" s="3">
        <v>42563</v>
      </c>
      <c r="E932" s="5" t="s">
        <v>289</v>
      </c>
      <c r="F932">
        <v>250</v>
      </c>
      <c r="G932">
        <v>1</v>
      </c>
      <c r="H932">
        <v>250</v>
      </c>
      <c r="I932">
        <v>100149185</v>
      </c>
      <c r="J932" s="5" t="s">
        <v>27</v>
      </c>
      <c r="K932">
        <v>0</v>
      </c>
      <c r="L932" s="5" t="s">
        <v>22</v>
      </c>
      <c r="M932" s="3">
        <v>42563</v>
      </c>
      <c r="N932" s="5" t="s">
        <v>23</v>
      </c>
      <c r="O932">
        <v>250</v>
      </c>
      <c r="P932">
        <v>2016</v>
      </c>
      <c r="Q932">
        <v>7</v>
      </c>
      <c r="R932" s="3">
        <v>42552</v>
      </c>
      <c r="S932" s="3">
        <v>45489</v>
      </c>
    </row>
    <row r="933" spans="1:19" x14ac:dyDescent="0.25">
      <c r="A933">
        <v>163</v>
      </c>
      <c r="B933">
        <v>213519</v>
      </c>
      <c r="C933" s="5" t="s">
        <v>19</v>
      </c>
      <c r="D933" s="3">
        <v>42562</v>
      </c>
      <c r="E933" s="5" t="s">
        <v>289</v>
      </c>
      <c r="F933">
        <v>250</v>
      </c>
      <c r="G933">
        <v>1</v>
      </c>
      <c r="H933">
        <v>250</v>
      </c>
      <c r="I933">
        <v>100148990</v>
      </c>
      <c r="J933" s="5" t="s">
        <v>27</v>
      </c>
      <c r="K933">
        <v>0</v>
      </c>
      <c r="L933" s="5" t="s">
        <v>22</v>
      </c>
      <c r="M933" s="3">
        <v>42562</v>
      </c>
      <c r="N933" s="5" t="s">
        <v>23</v>
      </c>
      <c r="O933">
        <v>250</v>
      </c>
      <c r="P933">
        <v>2016</v>
      </c>
      <c r="Q933">
        <v>7</v>
      </c>
      <c r="R933" s="3">
        <v>42552</v>
      </c>
      <c r="S933" s="3">
        <v>45489</v>
      </c>
    </row>
    <row r="934" spans="1:19" x14ac:dyDescent="0.25">
      <c r="A934">
        <v>163</v>
      </c>
      <c r="B934">
        <v>213767</v>
      </c>
      <c r="C934" s="5" t="s">
        <v>19</v>
      </c>
      <c r="D934" s="3">
        <v>42563</v>
      </c>
      <c r="E934" s="5" t="s">
        <v>289</v>
      </c>
      <c r="F934">
        <v>250</v>
      </c>
      <c r="G934">
        <v>1</v>
      </c>
      <c r="H934">
        <v>250</v>
      </c>
      <c r="I934">
        <v>100149186</v>
      </c>
      <c r="J934" s="5" t="s">
        <v>27</v>
      </c>
      <c r="K934">
        <v>0</v>
      </c>
      <c r="L934" s="5" t="s">
        <v>22</v>
      </c>
      <c r="M934" s="3">
        <v>42563</v>
      </c>
      <c r="N934" s="5" t="s">
        <v>23</v>
      </c>
      <c r="O934">
        <v>250</v>
      </c>
      <c r="P934">
        <v>2016</v>
      </c>
      <c r="Q934">
        <v>7</v>
      </c>
      <c r="R934" s="3">
        <v>42552</v>
      </c>
      <c r="S934" s="3">
        <v>45489</v>
      </c>
    </row>
    <row r="935" spans="1:19" x14ac:dyDescent="0.25">
      <c r="A935">
        <v>163</v>
      </c>
      <c r="B935">
        <v>211685</v>
      </c>
      <c r="C935" s="5" t="s">
        <v>19</v>
      </c>
      <c r="D935" s="3">
        <v>42552</v>
      </c>
      <c r="E935" s="5" t="s">
        <v>289</v>
      </c>
      <c r="F935">
        <v>250</v>
      </c>
      <c r="G935">
        <v>1</v>
      </c>
      <c r="H935">
        <v>250</v>
      </c>
      <c r="I935">
        <v>100147851</v>
      </c>
      <c r="J935" s="5" t="s">
        <v>27</v>
      </c>
      <c r="K935">
        <v>0</v>
      </c>
      <c r="L935" s="5" t="s">
        <v>22</v>
      </c>
      <c r="M935" s="3">
        <v>42552</v>
      </c>
      <c r="N935" s="5" t="s">
        <v>23</v>
      </c>
      <c r="O935">
        <v>250</v>
      </c>
      <c r="P935">
        <v>2016</v>
      </c>
      <c r="Q935">
        <v>7</v>
      </c>
      <c r="R935" s="3">
        <v>42552</v>
      </c>
      <c r="S935" s="3">
        <v>45489</v>
      </c>
    </row>
    <row r="936" spans="1:19" x14ac:dyDescent="0.25">
      <c r="A936">
        <v>163</v>
      </c>
      <c r="B936">
        <v>211686</v>
      </c>
      <c r="C936" s="5" t="s">
        <v>19</v>
      </c>
      <c r="D936" s="3">
        <v>42552</v>
      </c>
      <c r="E936" s="5" t="s">
        <v>289</v>
      </c>
      <c r="F936">
        <v>250</v>
      </c>
      <c r="G936">
        <v>1</v>
      </c>
      <c r="H936">
        <v>250</v>
      </c>
      <c r="I936">
        <v>100147852</v>
      </c>
      <c r="J936" s="5" t="s">
        <v>27</v>
      </c>
      <c r="K936">
        <v>0</v>
      </c>
      <c r="L936" s="5" t="s">
        <v>22</v>
      </c>
      <c r="M936" s="3">
        <v>42552</v>
      </c>
      <c r="N936" s="5" t="s">
        <v>23</v>
      </c>
      <c r="O936">
        <v>250</v>
      </c>
      <c r="P936">
        <v>2016</v>
      </c>
      <c r="Q936">
        <v>7</v>
      </c>
      <c r="R936" s="3">
        <v>42552</v>
      </c>
      <c r="S936" s="3">
        <v>45489</v>
      </c>
    </row>
    <row r="937" spans="1:19" x14ac:dyDescent="0.25">
      <c r="A937">
        <v>164</v>
      </c>
      <c r="B937">
        <v>211687</v>
      </c>
      <c r="C937" s="5" t="s">
        <v>19</v>
      </c>
      <c r="D937" s="3">
        <v>42552</v>
      </c>
      <c r="E937" s="5" t="s">
        <v>141</v>
      </c>
      <c r="F937">
        <v>250</v>
      </c>
      <c r="G937">
        <v>1</v>
      </c>
      <c r="H937">
        <v>250</v>
      </c>
      <c r="I937">
        <v>100147853</v>
      </c>
      <c r="J937" s="5" t="s">
        <v>27</v>
      </c>
      <c r="K937">
        <v>0</v>
      </c>
      <c r="L937" s="5" t="s">
        <v>22</v>
      </c>
      <c r="M937" s="3">
        <v>42552</v>
      </c>
      <c r="N937" s="5" t="s">
        <v>23</v>
      </c>
      <c r="O937">
        <v>250</v>
      </c>
      <c r="P937">
        <v>2016</v>
      </c>
      <c r="Q937">
        <v>7</v>
      </c>
      <c r="R937" s="3">
        <v>42552</v>
      </c>
      <c r="S937" s="3">
        <v>45489</v>
      </c>
    </row>
    <row r="938" spans="1:19" x14ac:dyDescent="0.25">
      <c r="A938">
        <v>163</v>
      </c>
      <c r="B938">
        <v>216137</v>
      </c>
      <c r="C938" s="5" t="s">
        <v>19</v>
      </c>
      <c r="D938" s="3">
        <v>42570</v>
      </c>
      <c r="E938" s="5" t="s">
        <v>289</v>
      </c>
      <c r="F938">
        <v>250</v>
      </c>
      <c r="G938">
        <v>1</v>
      </c>
      <c r="H938">
        <v>250</v>
      </c>
      <c r="I938">
        <v>100150973</v>
      </c>
      <c r="J938" s="5" t="s">
        <v>27</v>
      </c>
      <c r="K938">
        <v>0</v>
      </c>
      <c r="L938" s="5" t="s">
        <v>22</v>
      </c>
      <c r="M938" s="3">
        <v>42570</v>
      </c>
      <c r="N938" s="5" t="s">
        <v>23</v>
      </c>
      <c r="O938">
        <v>250</v>
      </c>
      <c r="P938">
        <v>2016</v>
      </c>
      <c r="Q938">
        <v>7</v>
      </c>
      <c r="R938" s="3">
        <v>42552</v>
      </c>
      <c r="S938" s="3">
        <v>45489</v>
      </c>
    </row>
    <row r="939" spans="1:19" x14ac:dyDescent="0.25">
      <c r="A939">
        <v>137</v>
      </c>
      <c r="B939">
        <v>214229</v>
      </c>
      <c r="C939" s="5" t="s">
        <v>19</v>
      </c>
      <c r="D939" s="3">
        <v>42564</v>
      </c>
      <c r="E939" s="5" t="s">
        <v>26</v>
      </c>
      <c r="F939">
        <v>240</v>
      </c>
      <c r="G939">
        <v>1</v>
      </c>
      <c r="H939">
        <v>240</v>
      </c>
      <c r="I939">
        <v>100149499</v>
      </c>
      <c r="J939" s="5" t="s">
        <v>27</v>
      </c>
      <c r="K939">
        <v>0</v>
      </c>
      <c r="L939" s="5" t="s">
        <v>22</v>
      </c>
      <c r="M939" s="3">
        <v>42564</v>
      </c>
      <c r="N939" s="5" t="s">
        <v>23</v>
      </c>
      <c r="O939">
        <v>240</v>
      </c>
      <c r="P939">
        <v>2016</v>
      </c>
      <c r="Q939">
        <v>7</v>
      </c>
      <c r="R939" s="3">
        <v>42552</v>
      </c>
      <c r="S939" s="3">
        <v>45489</v>
      </c>
    </row>
    <row r="940" spans="1:19" x14ac:dyDescent="0.25">
      <c r="A940">
        <v>163</v>
      </c>
      <c r="B940">
        <v>215705</v>
      </c>
      <c r="C940" s="5" t="s">
        <v>19</v>
      </c>
      <c r="D940" s="3">
        <v>42569</v>
      </c>
      <c r="E940" s="5" t="s">
        <v>26</v>
      </c>
      <c r="F940">
        <v>240</v>
      </c>
      <c r="G940">
        <v>1</v>
      </c>
      <c r="H940">
        <v>240</v>
      </c>
      <c r="I940">
        <v>100150640</v>
      </c>
      <c r="J940" s="5" t="s">
        <v>27</v>
      </c>
      <c r="K940">
        <v>0</v>
      </c>
      <c r="L940" s="5" t="s">
        <v>22</v>
      </c>
      <c r="M940" s="3">
        <v>42569</v>
      </c>
      <c r="N940" s="5" t="s">
        <v>23</v>
      </c>
      <c r="O940">
        <v>240</v>
      </c>
      <c r="P940">
        <v>2016</v>
      </c>
      <c r="Q940">
        <v>7</v>
      </c>
      <c r="R940" s="3">
        <v>42552</v>
      </c>
      <c r="S940" s="3">
        <v>45489</v>
      </c>
    </row>
    <row r="941" spans="1:19" x14ac:dyDescent="0.25">
      <c r="A941">
        <v>137</v>
      </c>
      <c r="B941">
        <v>214228</v>
      </c>
      <c r="C941" s="5" t="s">
        <v>19</v>
      </c>
      <c r="D941" s="3">
        <v>42564</v>
      </c>
      <c r="E941" s="5" t="s">
        <v>26</v>
      </c>
      <c r="F941">
        <v>240</v>
      </c>
      <c r="G941">
        <v>1</v>
      </c>
      <c r="H941">
        <v>240</v>
      </c>
      <c r="I941">
        <v>100149498</v>
      </c>
      <c r="J941" s="5" t="s">
        <v>27</v>
      </c>
      <c r="K941">
        <v>0</v>
      </c>
      <c r="L941" s="5" t="s">
        <v>22</v>
      </c>
      <c r="M941" s="3">
        <v>42564</v>
      </c>
      <c r="N941" s="5" t="s">
        <v>23</v>
      </c>
      <c r="O941">
        <v>240</v>
      </c>
      <c r="P941">
        <v>2016</v>
      </c>
      <c r="Q941">
        <v>7</v>
      </c>
      <c r="R941" s="3">
        <v>42552</v>
      </c>
      <c r="S941" s="3">
        <v>45489</v>
      </c>
    </row>
    <row r="942" spans="1:19" x14ac:dyDescent="0.25">
      <c r="A942">
        <v>163</v>
      </c>
      <c r="B942">
        <v>215702</v>
      </c>
      <c r="C942" s="5" t="s">
        <v>19</v>
      </c>
      <c r="D942" s="3">
        <v>42569</v>
      </c>
      <c r="E942" s="5" t="s">
        <v>26</v>
      </c>
      <c r="F942">
        <v>240</v>
      </c>
      <c r="G942">
        <v>1</v>
      </c>
      <c r="H942">
        <v>240</v>
      </c>
      <c r="I942">
        <v>100150637</v>
      </c>
      <c r="J942" s="5" t="s">
        <v>27</v>
      </c>
      <c r="K942">
        <v>0</v>
      </c>
      <c r="L942" s="5" t="s">
        <v>22</v>
      </c>
      <c r="M942" s="3">
        <v>42569</v>
      </c>
      <c r="N942" s="5" t="s">
        <v>23</v>
      </c>
      <c r="O942">
        <v>240</v>
      </c>
      <c r="P942">
        <v>2016</v>
      </c>
      <c r="Q942">
        <v>7</v>
      </c>
      <c r="R942" s="3">
        <v>42552</v>
      </c>
      <c r="S942" s="3">
        <v>45489</v>
      </c>
    </row>
    <row r="943" spans="1:19" x14ac:dyDescent="0.25">
      <c r="A943">
        <v>137</v>
      </c>
      <c r="B943">
        <v>214227</v>
      </c>
      <c r="C943" s="5" t="s">
        <v>19</v>
      </c>
      <c r="D943" s="3">
        <v>42564</v>
      </c>
      <c r="E943" s="5" t="s">
        <v>26</v>
      </c>
      <c r="F943">
        <v>240</v>
      </c>
      <c r="G943">
        <v>1</v>
      </c>
      <c r="H943">
        <v>240</v>
      </c>
      <c r="I943">
        <v>100149497</v>
      </c>
      <c r="J943" s="5" t="s">
        <v>27</v>
      </c>
      <c r="K943">
        <v>0</v>
      </c>
      <c r="L943" s="5" t="s">
        <v>22</v>
      </c>
      <c r="M943" s="3">
        <v>42564</v>
      </c>
      <c r="N943" s="5" t="s">
        <v>23</v>
      </c>
      <c r="O943">
        <v>240</v>
      </c>
      <c r="P943">
        <v>2016</v>
      </c>
      <c r="Q943">
        <v>7</v>
      </c>
      <c r="R943" s="3">
        <v>42552</v>
      </c>
      <c r="S943" s="3">
        <v>45489</v>
      </c>
    </row>
    <row r="944" spans="1:19" x14ac:dyDescent="0.25">
      <c r="A944">
        <v>163</v>
      </c>
      <c r="B944">
        <v>215701</v>
      </c>
      <c r="C944" s="5" t="s">
        <v>19</v>
      </c>
      <c r="D944" s="3">
        <v>42569</v>
      </c>
      <c r="E944" s="5" t="s">
        <v>26</v>
      </c>
      <c r="F944">
        <v>240</v>
      </c>
      <c r="G944">
        <v>1</v>
      </c>
      <c r="H944">
        <v>240</v>
      </c>
      <c r="I944">
        <v>100150636</v>
      </c>
      <c r="J944" s="5" t="s">
        <v>27</v>
      </c>
      <c r="K944">
        <v>0</v>
      </c>
      <c r="L944" s="5" t="s">
        <v>22</v>
      </c>
      <c r="M944" s="3">
        <v>42569</v>
      </c>
      <c r="N944" s="5" t="s">
        <v>23</v>
      </c>
      <c r="O944">
        <v>240</v>
      </c>
      <c r="P944">
        <v>2016</v>
      </c>
      <c r="Q944">
        <v>7</v>
      </c>
      <c r="R944" s="3">
        <v>42552</v>
      </c>
      <c r="S944" s="3">
        <v>45489</v>
      </c>
    </row>
    <row r="945" spans="1:19" x14ac:dyDescent="0.25">
      <c r="A945">
        <v>163</v>
      </c>
      <c r="B945">
        <v>215707</v>
      </c>
      <c r="C945" s="5" t="s">
        <v>19</v>
      </c>
      <c r="D945" s="3">
        <v>42569</v>
      </c>
      <c r="E945" s="5" t="s">
        <v>26</v>
      </c>
      <c r="F945">
        <v>240</v>
      </c>
      <c r="G945">
        <v>1</v>
      </c>
      <c r="H945">
        <v>240</v>
      </c>
      <c r="I945">
        <v>100150642</v>
      </c>
      <c r="J945" s="5" t="s">
        <v>27</v>
      </c>
      <c r="K945">
        <v>0</v>
      </c>
      <c r="L945" s="5" t="s">
        <v>22</v>
      </c>
      <c r="M945" s="3">
        <v>42569</v>
      </c>
      <c r="N945" s="5" t="s">
        <v>23</v>
      </c>
      <c r="O945">
        <v>240</v>
      </c>
      <c r="P945">
        <v>2016</v>
      </c>
      <c r="Q945">
        <v>7</v>
      </c>
      <c r="R945" s="3">
        <v>42552</v>
      </c>
      <c r="S945" s="3">
        <v>45489</v>
      </c>
    </row>
    <row r="946" spans="1:19" x14ac:dyDescent="0.25">
      <c r="A946">
        <v>261</v>
      </c>
      <c r="B946">
        <v>214139</v>
      </c>
      <c r="C946" s="5" t="s">
        <v>19</v>
      </c>
      <c r="D946" s="3">
        <v>42564</v>
      </c>
      <c r="E946" s="5" t="s">
        <v>26</v>
      </c>
      <c r="F946">
        <v>240</v>
      </c>
      <c r="G946">
        <v>1</v>
      </c>
      <c r="H946">
        <v>240</v>
      </c>
      <c r="I946">
        <v>100149433</v>
      </c>
      <c r="J946" s="5" t="s">
        <v>27</v>
      </c>
      <c r="K946">
        <v>0</v>
      </c>
      <c r="L946" s="5" t="s">
        <v>22</v>
      </c>
      <c r="M946" s="3">
        <v>42564</v>
      </c>
      <c r="N946" s="5" t="s">
        <v>23</v>
      </c>
      <c r="O946">
        <v>240</v>
      </c>
      <c r="P946">
        <v>2016</v>
      </c>
      <c r="Q946">
        <v>7</v>
      </c>
      <c r="R946" s="3">
        <v>42552</v>
      </c>
      <c r="S946" s="3">
        <v>45489</v>
      </c>
    </row>
    <row r="947" spans="1:19" x14ac:dyDescent="0.25">
      <c r="A947">
        <v>261</v>
      </c>
      <c r="B947">
        <v>215712</v>
      </c>
      <c r="C947" s="5" t="s">
        <v>19</v>
      </c>
      <c r="D947" s="3">
        <v>42569</v>
      </c>
      <c r="E947" s="5" t="s">
        <v>26</v>
      </c>
      <c r="F947">
        <v>240</v>
      </c>
      <c r="G947">
        <v>1</v>
      </c>
      <c r="H947">
        <v>240</v>
      </c>
      <c r="I947">
        <v>100150647</v>
      </c>
      <c r="J947" s="5" t="s">
        <v>27</v>
      </c>
      <c r="K947">
        <v>0</v>
      </c>
      <c r="L947" s="5" t="s">
        <v>22</v>
      </c>
      <c r="M947" s="3">
        <v>42569</v>
      </c>
      <c r="N947" s="5" t="s">
        <v>23</v>
      </c>
      <c r="O947">
        <v>240</v>
      </c>
      <c r="P947">
        <v>2016</v>
      </c>
      <c r="Q947">
        <v>7</v>
      </c>
      <c r="R947" s="3">
        <v>42552</v>
      </c>
      <c r="S947" s="3">
        <v>45489</v>
      </c>
    </row>
    <row r="948" spans="1:19" x14ac:dyDescent="0.25">
      <c r="A948">
        <v>143</v>
      </c>
      <c r="B948">
        <v>216735</v>
      </c>
      <c r="C948" s="5" t="s">
        <v>19</v>
      </c>
      <c r="D948" s="3">
        <v>42571</v>
      </c>
      <c r="E948" s="5" t="s">
        <v>26</v>
      </c>
      <c r="F948">
        <v>240</v>
      </c>
      <c r="G948">
        <v>1</v>
      </c>
      <c r="H948">
        <v>240</v>
      </c>
      <c r="I948">
        <v>100151432</v>
      </c>
      <c r="J948" s="5" t="s">
        <v>27</v>
      </c>
      <c r="K948">
        <v>0</v>
      </c>
      <c r="L948" s="5" t="s">
        <v>22</v>
      </c>
      <c r="M948" s="3">
        <v>42571</v>
      </c>
      <c r="N948" s="5" t="s">
        <v>23</v>
      </c>
      <c r="O948">
        <v>240</v>
      </c>
      <c r="P948">
        <v>2016</v>
      </c>
      <c r="Q948">
        <v>7</v>
      </c>
      <c r="R948" s="3">
        <v>42552</v>
      </c>
      <c r="S948" s="3">
        <v>45489</v>
      </c>
    </row>
    <row r="949" spans="1:19" x14ac:dyDescent="0.25">
      <c r="A949">
        <v>820</v>
      </c>
      <c r="B949">
        <v>216734</v>
      </c>
      <c r="C949" s="5" t="s">
        <v>19</v>
      </c>
      <c r="D949" s="3">
        <v>42571</v>
      </c>
      <c r="E949" s="5" t="s">
        <v>26</v>
      </c>
      <c r="F949">
        <v>240</v>
      </c>
      <c r="G949">
        <v>1</v>
      </c>
      <c r="H949">
        <v>240</v>
      </c>
      <c r="I949">
        <v>100151431</v>
      </c>
      <c r="J949" s="5" t="s">
        <v>27</v>
      </c>
      <c r="K949">
        <v>0</v>
      </c>
      <c r="L949" s="5" t="s">
        <v>22</v>
      </c>
      <c r="M949" s="3">
        <v>42571</v>
      </c>
      <c r="N949" s="5" t="s">
        <v>23</v>
      </c>
      <c r="O949">
        <v>240</v>
      </c>
      <c r="P949">
        <v>2016</v>
      </c>
      <c r="Q949">
        <v>7</v>
      </c>
      <c r="R949" s="3">
        <v>42552</v>
      </c>
      <c r="S949" s="3">
        <v>45489</v>
      </c>
    </row>
    <row r="950" spans="1:19" x14ac:dyDescent="0.25">
      <c r="A950">
        <v>137</v>
      </c>
      <c r="B950">
        <v>214226</v>
      </c>
      <c r="C950" s="5" t="s">
        <v>19</v>
      </c>
      <c r="D950" s="3">
        <v>42564</v>
      </c>
      <c r="E950" s="5" t="s">
        <v>26</v>
      </c>
      <c r="F950">
        <v>240</v>
      </c>
      <c r="G950">
        <v>1</v>
      </c>
      <c r="H950">
        <v>240</v>
      </c>
      <c r="I950">
        <v>100149496</v>
      </c>
      <c r="J950" s="5" t="s">
        <v>27</v>
      </c>
      <c r="K950">
        <v>0</v>
      </c>
      <c r="L950" s="5" t="s">
        <v>22</v>
      </c>
      <c r="M950" s="3">
        <v>42564</v>
      </c>
      <c r="N950" s="5" t="s">
        <v>23</v>
      </c>
      <c r="O950">
        <v>240</v>
      </c>
      <c r="P950">
        <v>2016</v>
      </c>
      <c r="Q950">
        <v>7</v>
      </c>
      <c r="R950" s="3">
        <v>42552</v>
      </c>
      <c r="S950" s="3">
        <v>45489</v>
      </c>
    </row>
    <row r="951" spans="1:19" x14ac:dyDescent="0.25">
      <c r="A951">
        <v>909</v>
      </c>
      <c r="B951">
        <v>216263</v>
      </c>
      <c r="C951" s="5" t="s">
        <v>19</v>
      </c>
      <c r="D951" s="3">
        <v>42570</v>
      </c>
      <c r="E951" s="5" t="s">
        <v>26</v>
      </c>
      <c r="F951">
        <v>240</v>
      </c>
      <c r="G951">
        <v>1</v>
      </c>
      <c r="H951">
        <v>240</v>
      </c>
      <c r="I951">
        <v>100151068</v>
      </c>
      <c r="J951" s="5" t="s">
        <v>27</v>
      </c>
      <c r="K951">
        <v>0</v>
      </c>
      <c r="L951" s="5" t="s">
        <v>22</v>
      </c>
      <c r="M951" s="3">
        <v>42570</v>
      </c>
      <c r="N951" s="5" t="s">
        <v>23</v>
      </c>
      <c r="O951">
        <v>240</v>
      </c>
      <c r="P951">
        <v>2016</v>
      </c>
      <c r="Q951">
        <v>7</v>
      </c>
      <c r="R951" s="3">
        <v>42552</v>
      </c>
      <c r="S951" s="3">
        <v>45489</v>
      </c>
    </row>
    <row r="952" spans="1:19" x14ac:dyDescent="0.25">
      <c r="A952">
        <v>230</v>
      </c>
      <c r="B952">
        <v>214174</v>
      </c>
      <c r="C952" s="5" t="s">
        <v>19</v>
      </c>
      <c r="D952" s="3">
        <v>42564</v>
      </c>
      <c r="E952" s="5" t="s">
        <v>26</v>
      </c>
      <c r="F952">
        <v>240</v>
      </c>
      <c r="G952">
        <v>1</v>
      </c>
      <c r="H952">
        <v>240</v>
      </c>
      <c r="I952">
        <v>100149460</v>
      </c>
      <c r="J952" s="5" t="s">
        <v>27</v>
      </c>
      <c r="K952">
        <v>0</v>
      </c>
      <c r="L952" s="5" t="s">
        <v>121</v>
      </c>
      <c r="M952" s="3">
        <v>42564</v>
      </c>
      <c r="N952" s="5" t="s">
        <v>23</v>
      </c>
      <c r="O952">
        <v>240</v>
      </c>
      <c r="P952">
        <v>2016</v>
      </c>
      <c r="Q952">
        <v>7</v>
      </c>
      <c r="R952" s="3">
        <v>42552</v>
      </c>
      <c r="S952" s="3">
        <v>45489</v>
      </c>
    </row>
    <row r="953" spans="1:19" x14ac:dyDescent="0.25">
      <c r="A953">
        <v>137</v>
      </c>
      <c r="B953">
        <v>214230</v>
      </c>
      <c r="C953" s="5" t="s">
        <v>19</v>
      </c>
      <c r="D953" s="3">
        <v>42564</v>
      </c>
      <c r="E953" s="5" t="s">
        <v>26</v>
      </c>
      <c r="F953">
        <v>240</v>
      </c>
      <c r="G953">
        <v>1</v>
      </c>
      <c r="H953">
        <v>240</v>
      </c>
      <c r="I953">
        <v>100149500</v>
      </c>
      <c r="J953" s="5" t="s">
        <v>27</v>
      </c>
      <c r="K953">
        <v>0</v>
      </c>
      <c r="L953" s="5" t="s">
        <v>22</v>
      </c>
      <c r="M953" s="3">
        <v>42564</v>
      </c>
      <c r="N953" s="5" t="s">
        <v>23</v>
      </c>
      <c r="O953">
        <v>240</v>
      </c>
      <c r="P953">
        <v>2016</v>
      </c>
      <c r="Q953">
        <v>7</v>
      </c>
      <c r="R953" s="3">
        <v>42552</v>
      </c>
      <c r="S953" s="3">
        <v>45489</v>
      </c>
    </row>
    <row r="954" spans="1:19" x14ac:dyDescent="0.25">
      <c r="A954">
        <v>43</v>
      </c>
      <c r="B954">
        <v>211475</v>
      </c>
      <c r="C954" s="5" t="s">
        <v>19</v>
      </c>
      <c r="D954" s="3">
        <v>42552</v>
      </c>
      <c r="E954" s="5" t="s">
        <v>26</v>
      </c>
      <c r="F954">
        <v>240</v>
      </c>
      <c r="G954">
        <v>1</v>
      </c>
      <c r="H954">
        <v>240</v>
      </c>
      <c r="I954">
        <v>100147689</v>
      </c>
      <c r="J954" s="5" t="s">
        <v>27</v>
      </c>
      <c r="K954">
        <v>0</v>
      </c>
      <c r="L954" s="5" t="s">
        <v>22</v>
      </c>
      <c r="M954" s="3">
        <v>42552</v>
      </c>
      <c r="N954" s="5" t="s">
        <v>23</v>
      </c>
      <c r="O954">
        <v>240</v>
      </c>
      <c r="P954">
        <v>2016</v>
      </c>
      <c r="Q954">
        <v>7</v>
      </c>
      <c r="R954" s="3">
        <v>42552</v>
      </c>
      <c r="S954" s="3">
        <v>45489</v>
      </c>
    </row>
    <row r="955" spans="1:19" x14ac:dyDescent="0.25">
      <c r="A955">
        <v>820</v>
      </c>
      <c r="B955">
        <v>216492</v>
      </c>
      <c r="C955" s="5" t="s">
        <v>19</v>
      </c>
      <c r="D955" s="3">
        <v>42571</v>
      </c>
      <c r="E955" s="5" t="s">
        <v>26</v>
      </c>
      <c r="F955">
        <v>240</v>
      </c>
      <c r="G955">
        <v>1</v>
      </c>
      <c r="H955">
        <v>240</v>
      </c>
      <c r="I955">
        <v>100151238</v>
      </c>
      <c r="J955" s="5" t="s">
        <v>27</v>
      </c>
      <c r="K955">
        <v>0</v>
      </c>
      <c r="L955" s="5" t="s">
        <v>22</v>
      </c>
      <c r="M955" s="3">
        <v>42571</v>
      </c>
      <c r="N955" s="5" t="s">
        <v>23</v>
      </c>
      <c r="O955">
        <v>240</v>
      </c>
      <c r="P955">
        <v>2016</v>
      </c>
      <c r="Q955">
        <v>7</v>
      </c>
      <c r="R955" s="3">
        <v>42552</v>
      </c>
      <c r="S955" s="3">
        <v>45489</v>
      </c>
    </row>
    <row r="956" spans="1:19" x14ac:dyDescent="0.25">
      <c r="A956">
        <v>137</v>
      </c>
      <c r="B956">
        <v>214231</v>
      </c>
      <c r="C956" s="5" t="s">
        <v>19</v>
      </c>
      <c r="D956" s="3">
        <v>42564</v>
      </c>
      <c r="E956" s="5" t="s">
        <v>26</v>
      </c>
      <c r="F956">
        <v>240</v>
      </c>
      <c r="G956">
        <v>1</v>
      </c>
      <c r="H956">
        <v>240</v>
      </c>
      <c r="I956">
        <v>100149501</v>
      </c>
      <c r="J956" s="5" t="s">
        <v>27</v>
      </c>
      <c r="K956">
        <v>0</v>
      </c>
      <c r="L956" s="5" t="s">
        <v>22</v>
      </c>
      <c r="M956" s="3">
        <v>42564</v>
      </c>
      <c r="N956" s="5" t="s">
        <v>23</v>
      </c>
      <c r="O956">
        <v>240</v>
      </c>
      <c r="P956">
        <v>2016</v>
      </c>
      <c r="Q956">
        <v>7</v>
      </c>
      <c r="R956" s="3">
        <v>42552</v>
      </c>
      <c r="S956" s="3">
        <v>45489</v>
      </c>
    </row>
    <row r="957" spans="1:19" x14ac:dyDescent="0.25">
      <c r="A957">
        <v>1026</v>
      </c>
      <c r="B957">
        <v>214169</v>
      </c>
      <c r="C957" s="5" t="s">
        <v>19</v>
      </c>
      <c r="D957" s="3">
        <v>42564</v>
      </c>
      <c r="E957" s="5" t="s">
        <v>26</v>
      </c>
      <c r="F957">
        <v>240</v>
      </c>
      <c r="G957">
        <v>1</v>
      </c>
      <c r="H957">
        <v>240</v>
      </c>
      <c r="I957">
        <v>100149456</v>
      </c>
      <c r="J957" s="5" t="s">
        <v>27</v>
      </c>
      <c r="K957">
        <v>0</v>
      </c>
      <c r="L957" s="5" t="s">
        <v>22</v>
      </c>
      <c r="M957" s="3">
        <v>42564</v>
      </c>
      <c r="N957" s="5" t="s">
        <v>23</v>
      </c>
      <c r="O957">
        <v>240</v>
      </c>
      <c r="P957">
        <v>2016</v>
      </c>
      <c r="Q957">
        <v>7</v>
      </c>
      <c r="R957" s="3">
        <v>42552</v>
      </c>
      <c r="S957" s="3">
        <v>45489</v>
      </c>
    </row>
    <row r="958" spans="1:19" x14ac:dyDescent="0.25">
      <c r="A958">
        <v>909</v>
      </c>
      <c r="B958">
        <v>216264</v>
      </c>
      <c r="C958" s="5" t="s">
        <v>19</v>
      </c>
      <c r="D958" s="3">
        <v>42570</v>
      </c>
      <c r="E958" s="5" t="s">
        <v>26</v>
      </c>
      <c r="F958">
        <v>240</v>
      </c>
      <c r="G958">
        <v>1</v>
      </c>
      <c r="H958">
        <v>240</v>
      </c>
      <c r="I958">
        <v>100151069</v>
      </c>
      <c r="J958" s="5" t="s">
        <v>27</v>
      </c>
      <c r="K958">
        <v>0</v>
      </c>
      <c r="L958" s="5" t="s">
        <v>22</v>
      </c>
      <c r="M958" s="3">
        <v>42570</v>
      </c>
      <c r="N958" s="5" t="s">
        <v>23</v>
      </c>
      <c r="O958">
        <v>240</v>
      </c>
      <c r="P958">
        <v>2016</v>
      </c>
      <c r="Q958">
        <v>7</v>
      </c>
      <c r="R958" s="3">
        <v>42552</v>
      </c>
      <c r="S958" s="3">
        <v>45489</v>
      </c>
    </row>
    <row r="959" spans="1:19" x14ac:dyDescent="0.25">
      <c r="A959">
        <v>43</v>
      </c>
      <c r="B959">
        <v>211485</v>
      </c>
      <c r="C959" s="5" t="s">
        <v>19</v>
      </c>
      <c r="D959" s="3">
        <v>42552</v>
      </c>
      <c r="E959" s="5" t="s">
        <v>26</v>
      </c>
      <c r="F959">
        <v>240</v>
      </c>
      <c r="G959">
        <v>1</v>
      </c>
      <c r="H959">
        <v>240</v>
      </c>
      <c r="I959">
        <v>100147697</v>
      </c>
      <c r="J959" s="5" t="s">
        <v>27</v>
      </c>
      <c r="K959">
        <v>0</v>
      </c>
      <c r="L959" s="5" t="s">
        <v>22</v>
      </c>
      <c r="M959" s="3">
        <v>42552</v>
      </c>
      <c r="N959" s="5" t="s">
        <v>23</v>
      </c>
      <c r="O959">
        <v>240</v>
      </c>
      <c r="P959">
        <v>2016</v>
      </c>
      <c r="Q959">
        <v>7</v>
      </c>
      <c r="R959" s="3">
        <v>42552</v>
      </c>
      <c r="S959" s="3">
        <v>45489</v>
      </c>
    </row>
    <row r="960" spans="1:19" x14ac:dyDescent="0.25">
      <c r="A960">
        <v>163</v>
      </c>
      <c r="B960">
        <v>214173</v>
      </c>
      <c r="C960" s="5" t="s">
        <v>19</v>
      </c>
      <c r="D960" s="3">
        <v>42564</v>
      </c>
      <c r="E960" s="5" t="s">
        <v>26</v>
      </c>
      <c r="F960">
        <v>240</v>
      </c>
      <c r="G960">
        <v>1</v>
      </c>
      <c r="H960">
        <v>240</v>
      </c>
      <c r="I960">
        <v>100149459</v>
      </c>
      <c r="J960" s="5" t="s">
        <v>27</v>
      </c>
      <c r="K960">
        <v>0</v>
      </c>
      <c r="L960" s="5" t="s">
        <v>22</v>
      </c>
      <c r="M960" s="3">
        <v>42564</v>
      </c>
      <c r="N960" s="5" t="s">
        <v>23</v>
      </c>
      <c r="O960">
        <v>240</v>
      </c>
      <c r="P960">
        <v>2016</v>
      </c>
      <c r="Q960">
        <v>7</v>
      </c>
      <c r="R960" s="3">
        <v>42552</v>
      </c>
      <c r="S960" s="3">
        <v>45489</v>
      </c>
    </row>
    <row r="961" spans="1:19" x14ac:dyDescent="0.25">
      <c r="A961">
        <v>43</v>
      </c>
      <c r="B961">
        <v>211432</v>
      </c>
      <c r="C961" s="5" t="s">
        <v>19</v>
      </c>
      <c r="D961" s="3">
        <v>42552</v>
      </c>
      <c r="E961" s="5" t="s">
        <v>26</v>
      </c>
      <c r="F961">
        <v>240</v>
      </c>
      <c r="G961">
        <v>1</v>
      </c>
      <c r="H961">
        <v>240</v>
      </c>
      <c r="I961">
        <v>100147654</v>
      </c>
      <c r="J961" s="5" t="s">
        <v>27</v>
      </c>
      <c r="K961">
        <v>0</v>
      </c>
      <c r="L961" s="5" t="s">
        <v>22</v>
      </c>
      <c r="M961" s="3">
        <v>42552</v>
      </c>
      <c r="N961" s="5" t="s">
        <v>23</v>
      </c>
      <c r="O961">
        <v>240</v>
      </c>
      <c r="P961">
        <v>2016</v>
      </c>
      <c r="Q961">
        <v>7</v>
      </c>
      <c r="R961" s="3">
        <v>42552</v>
      </c>
      <c r="S961" s="3">
        <v>45489</v>
      </c>
    </row>
    <row r="962" spans="1:19" x14ac:dyDescent="0.25">
      <c r="A962">
        <v>820</v>
      </c>
      <c r="B962">
        <v>216733</v>
      </c>
      <c r="C962" s="5" t="s">
        <v>19</v>
      </c>
      <c r="D962" s="3">
        <v>42571</v>
      </c>
      <c r="E962" s="5" t="s">
        <v>26</v>
      </c>
      <c r="F962">
        <v>240</v>
      </c>
      <c r="G962">
        <v>1</v>
      </c>
      <c r="H962">
        <v>240</v>
      </c>
      <c r="I962">
        <v>100151430</v>
      </c>
      <c r="J962" s="5" t="s">
        <v>27</v>
      </c>
      <c r="K962">
        <v>0</v>
      </c>
      <c r="L962" s="5" t="s">
        <v>22</v>
      </c>
      <c r="M962" s="3">
        <v>42571</v>
      </c>
      <c r="N962" s="5" t="s">
        <v>23</v>
      </c>
      <c r="O962">
        <v>240</v>
      </c>
      <c r="P962">
        <v>2016</v>
      </c>
      <c r="Q962">
        <v>7</v>
      </c>
      <c r="R962" s="3">
        <v>42552</v>
      </c>
      <c r="S962" s="3">
        <v>45489</v>
      </c>
    </row>
    <row r="963" spans="1:19" x14ac:dyDescent="0.25">
      <c r="A963">
        <v>163</v>
      </c>
      <c r="B963">
        <v>214172</v>
      </c>
      <c r="C963" s="5" t="s">
        <v>19</v>
      </c>
      <c r="D963" s="3">
        <v>42564</v>
      </c>
      <c r="E963" s="5" t="s">
        <v>26</v>
      </c>
      <c r="F963">
        <v>240</v>
      </c>
      <c r="G963">
        <v>1</v>
      </c>
      <c r="H963">
        <v>240</v>
      </c>
      <c r="I963">
        <v>100149458</v>
      </c>
      <c r="J963" s="5" t="s">
        <v>27</v>
      </c>
      <c r="K963">
        <v>0</v>
      </c>
      <c r="L963" s="5" t="s">
        <v>22</v>
      </c>
      <c r="M963" s="3">
        <v>42564</v>
      </c>
      <c r="N963" s="5" t="s">
        <v>23</v>
      </c>
      <c r="O963">
        <v>240</v>
      </c>
      <c r="P963">
        <v>2016</v>
      </c>
      <c r="Q963">
        <v>7</v>
      </c>
      <c r="R963" s="3">
        <v>42552</v>
      </c>
      <c r="S963" s="3">
        <v>45489</v>
      </c>
    </row>
    <row r="964" spans="1:19" x14ac:dyDescent="0.25">
      <c r="A964">
        <v>137</v>
      </c>
      <c r="B964">
        <v>214233</v>
      </c>
      <c r="C964" s="5" t="s">
        <v>19</v>
      </c>
      <c r="D964" s="3">
        <v>42564</v>
      </c>
      <c r="E964" s="5" t="s">
        <v>26</v>
      </c>
      <c r="F964">
        <v>240</v>
      </c>
      <c r="G964">
        <v>1</v>
      </c>
      <c r="H964">
        <v>240</v>
      </c>
      <c r="I964">
        <v>100149503</v>
      </c>
      <c r="J964" s="5" t="s">
        <v>27</v>
      </c>
      <c r="K964">
        <v>0</v>
      </c>
      <c r="L964" s="5" t="s">
        <v>22</v>
      </c>
      <c r="M964" s="3">
        <v>42564</v>
      </c>
      <c r="N964" s="5" t="s">
        <v>23</v>
      </c>
      <c r="O964">
        <v>240</v>
      </c>
      <c r="P964">
        <v>2016</v>
      </c>
      <c r="Q964">
        <v>7</v>
      </c>
      <c r="R964" s="3">
        <v>42552</v>
      </c>
      <c r="S964" s="3">
        <v>45489</v>
      </c>
    </row>
    <row r="965" spans="1:19" x14ac:dyDescent="0.25">
      <c r="A965">
        <v>253</v>
      </c>
      <c r="B965">
        <v>213531</v>
      </c>
      <c r="C965" s="5" t="s">
        <v>19</v>
      </c>
      <c r="D965" s="3">
        <v>42562</v>
      </c>
      <c r="E965" s="5" t="s">
        <v>26</v>
      </c>
      <c r="F965">
        <v>240</v>
      </c>
      <c r="G965">
        <v>1</v>
      </c>
      <c r="H965">
        <v>240</v>
      </c>
      <c r="I965">
        <v>100149002</v>
      </c>
      <c r="J965" s="5" t="s">
        <v>27</v>
      </c>
      <c r="K965">
        <v>0</v>
      </c>
      <c r="L965" s="5" t="s">
        <v>22</v>
      </c>
      <c r="M965" s="3">
        <v>42562</v>
      </c>
      <c r="N965" s="5" t="s">
        <v>23</v>
      </c>
      <c r="O965">
        <v>240</v>
      </c>
      <c r="P965">
        <v>2016</v>
      </c>
      <c r="Q965">
        <v>7</v>
      </c>
      <c r="R965" s="3">
        <v>42552</v>
      </c>
      <c r="S965" s="3">
        <v>45489</v>
      </c>
    </row>
    <row r="966" spans="1:19" x14ac:dyDescent="0.25">
      <c r="A966">
        <v>43</v>
      </c>
      <c r="B966">
        <v>211474</v>
      </c>
      <c r="C966" s="5" t="s">
        <v>19</v>
      </c>
      <c r="D966" s="3">
        <v>42552</v>
      </c>
      <c r="E966" s="5" t="s">
        <v>26</v>
      </c>
      <c r="F966">
        <v>240</v>
      </c>
      <c r="G966">
        <v>1</v>
      </c>
      <c r="H966">
        <v>240</v>
      </c>
      <c r="I966">
        <v>100147688</v>
      </c>
      <c r="J966" s="5" t="s">
        <v>27</v>
      </c>
      <c r="K966">
        <v>0</v>
      </c>
      <c r="L966" s="5" t="s">
        <v>22</v>
      </c>
      <c r="M966" s="3">
        <v>42552</v>
      </c>
      <c r="N966" s="5" t="s">
        <v>23</v>
      </c>
      <c r="O966">
        <v>240</v>
      </c>
      <c r="P966">
        <v>2016</v>
      </c>
      <c r="Q966">
        <v>7</v>
      </c>
      <c r="R966" s="3">
        <v>42552</v>
      </c>
      <c r="S966" s="3">
        <v>45489</v>
      </c>
    </row>
    <row r="967" spans="1:19" x14ac:dyDescent="0.25">
      <c r="A967">
        <v>163</v>
      </c>
      <c r="B967">
        <v>213773</v>
      </c>
      <c r="C967" s="5" t="s">
        <v>19</v>
      </c>
      <c r="D967" s="3">
        <v>42563</v>
      </c>
      <c r="E967" s="5" t="s">
        <v>26</v>
      </c>
      <c r="F967">
        <v>240</v>
      </c>
      <c r="G967">
        <v>1</v>
      </c>
      <c r="H967">
        <v>240</v>
      </c>
      <c r="I967">
        <v>100149192</v>
      </c>
      <c r="J967" s="5" t="s">
        <v>27</v>
      </c>
      <c r="K967">
        <v>0</v>
      </c>
      <c r="L967" s="5" t="s">
        <v>22</v>
      </c>
      <c r="M967" s="3">
        <v>42563</v>
      </c>
      <c r="N967" s="5" t="s">
        <v>23</v>
      </c>
      <c r="O967">
        <v>240</v>
      </c>
      <c r="P967">
        <v>2016</v>
      </c>
      <c r="Q967">
        <v>7</v>
      </c>
      <c r="R967" s="3">
        <v>42552</v>
      </c>
      <c r="S967" s="3">
        <v>45489</v>
      </c>
    </row>
    <row r="968" spans="1:19" x14ac:dyDescent="0.25">
      <c r="A968">
        <v>163</v>
      </c>
      <c r="B968">
        <v>213772</v>
      </c>
      <c r="C968" s="5" t="s">
        <v>19</v>
      </c>
      <c r="D968" s="3">
        <v>42563</v>
      </c>
      <c r="E968" s="5" t="s">
        <v>26</v>
      </c>
      <c r="F968">
        <v>240</v>
      </c>
      <c r="G968">
        <v>1</v>
      </c>
      <c r="H968">
        <v>240</v>
      </c>
      <c r="I968">
        <v>100149191</v>
      </c>
      <c r="J968" s="5" t="s">
        <v>27</v>
      </c>
      <c r="K968">
        <v>0</v>
      </c>
      <c r="L968" s="5" t="s">
        <v>22</v>
      </c>
      <c r="M968" s="3">
        <v>42563</v>
      </c>
      <c r="N968" s="5" t="s">
        <v>23</v>
      </c>
      <c r="O968">
        <v>240</v>
      </c>
      <c r="P968">
        <v>2016</v>
      </c>
      <c r="Q968">
        <v>7</v>
      </c>
      <c r="R968" s="3">
        <v>42552</v>
      </c>
      <c r="S968" s="3">
        <v>45489</v>
      </c>
    </row>
    <row r="969" spans="1:19" x14ac:dyDescent="0.25">
      <c r="A969">
        <v>43</v>
      </c>
      <c r="B969">
        <v>211274</v>
      </c>
      <c r="C969" s="5" t="s">
        <v>19</v>
      </c>
      <c r="D969" s="3">
        <v>42552</v>
      </c>
      <c r="E969" s="5" t="s">
        <v>26</v>
      </c>
      <c r="F969">
        <v>240</v>
      </c>
      <c r="G969">
        <v>1</v>
      </c>
      <c r="H969">
        <v>240</v>
      </c>
      <c r="I969">
        <v>100147542</v>
      </c>
      <c r="J969" s="5" t="s">
        <v>27</v>
      </c>
      <c r="K969">
        <v>0</v>
      </c>
      <c r="L969" s="5" t="s">
        <v>22</v>
      </c>
      <c r="M969" s="3">
        <v>42552</v>
      </c>
      <c r="N969" s="5" t="s">
        <v>23</v>
      </c>
      <c r="O969">
        <v>240</v>
      </c>
      <c r="P969">
        <v>2016</v>
      </c>
      <c r="Q969">
        <v>7</v>
      </c>
      <c r="R969" s="3">
        <v>42552</v>
      </c>
      <c r="S969" s="3">
        <v>45489</v>
      </c>
    </row>
    <row r="970" spans="1:19" x14ac:dyDescent="0.25">
      <c r="A970">
        <v>163</v>
      </c>
      <c r="B970">
        <v>213777</v>
      </c>
      <c r="C970" s="5" t="s">
        <v>19</v>
      </c>
      <c r="D970" s="3">
        <v>42563</v>
      </c>
      <c r="E970" s="5" t="s">
        <v>26</v>
      </c>
      <c r="F970">
        <v>240</v>
      </c>
      <c r="G970">
        <v>1</v>
      </c>
      <c r="H970">
        <v>240</v>
      </c>
      <c r="I970">
        <v>100149196</v>
      </c>
      <c r="J970" s="5" t="s">
        <v>27</v>
      </c>
      <c r="K970">
        <v>0</v>
      </c>
      <c r="L970" s="5" t="s">
        <v>22</v>
      </c>
      <c r="M970" s="3">
        <v>42563</v>
      </c>
      <c r="N970" s="5" t="s">
        <v>23</v>
      </c>
      <c r="O970">
        <v>240</v>
      </c>
      <c r="P970">
        <v>2016</v>
      </c>
      <c r="Q970">
        <v>7</v>
      </c>
      <c r="R970" s="3">
        <v>42552</v>
      </c>
      <c r="S970" s="3">
        <v>45489</v>
      </c>
    </row>
    <row r="971" spans="1:19" x14ac:dyDescent="0.25">
      <c r="A971">
        <v>820</v>
      </c>
      <c r="B971">
        <v>216124</v>
      </c>
      <c r="C971" s="5" t="s">
        <v>19</v>
      </c>
      <c r="D971" s="3">
        <v>42570</v>
      </c>
      <c r="E971" s="5" t="s">
        <v>26</v>
      </c>
      <c r="F971">
        <v>240</v>
      </c>
      <c r="G971">
        <v>1</v>
      </c>
      <c r="H971">
        <v>240</v>
      </c>
      <c r="I971">
        <v>100150962</v>
      </c>
      <c r="J971" s="5" t="s">
        <v>27</v>
      </c>
      <c r="K971">
        <v>0</v>
      </c>
      <c r="L971" s="5" t="s">
        <v>22</v>
      </c>
      <c r="M971" s="3">
        <v>42570</v>
      </c>
      <c r="N971" s="5" t="s">
        <v>23</v>
      </c>
      <c r="O971">
        <v>240</v>
      </c>
      <c r="P971">
        <v>2016</v>
      </c>
      <c r="Q971">
        <v>7</v>
      </c>
      <c r="R971" s="3">
        <v>42552</v>
      </c>
      <c r="S971" s="3">
        <v>45489</v>
      </c>
    </row>
    <row r="972" spans="1:19" x14ac:dyDescent="0.25">
      <c r="A972">
        <v>820</v>
      </c>
      <c r="B972">
        <v>216179</v>
      </c>
      <c r="C972" s="5" t="s">
        <v>19</v>
      </c>
      <c r="D972" s="3">
        <v>42570</v>
      </c>
      <c r="E972" s="5" t="s">
        <v>26</v>
      </c>
      <c r="F972">
        <v>240</v>
      </c>
      <c r="G972">
        <v>1</v>
      </c>
      <c r="H972">
        <v>240</v>
      </c>
      <c r="I972">
        <v>100151009</v>
      </c>
      <c r="J972" s="5" t="s">
        <v>27</v>
      </c>
      <c r="K972">
        <v>0</v>
      </c>
      <c r="L972" s="5" t="s">
        <v>22</v>
      </c>
      <c r="M972" s="3">
        <v>42570</v>
      </c>
      <c r="N972" s="5" t="s">
        <v>23</v>
      </c>
      <c r="O972">
        <v>240</v>
      </c>
      <c r="P972">
        <v>2016</v>
      </c>
      <c r="Q972">
        <v>7</v>
      </c>
      <c r="R972" s="3">
        <v>42552</v>
      </c>
      <c r="S972" s="3">
        <v>45489</v>
      </c>
    </row>
    <row r="973" spans="1:19" x14ac:dyDescent="0.25">
      <c r="A973">
        <v>820</v>
      </c>
      <c r="B973">
        <v>216118</v>
      </c>
      <c r="C973" s="5" t="s">
        <v>19</v>
      </c>
      <c r="D973" s="3">
        <v>42570</v>
      </c>
      <c r="E973" s="5" t="s">
        <v>26</v>
      </c>
      <c r="F973">
        <v>240</v>
      </c>
      <c r="G973">
        <v>1</v>
      </c>
      <c r="H973">
        <v>240</v>
      </c>
      <c r="I973">
        <v>100150957</v>
      </c>
      <c r="J973" s="5" t="s">
        <v>27</v>
      </c>
      <c r="K973">
        <v>0</v>
      </c>
      <c r="L973" s="5" t="s">
        <v>22</v>
      </c>
      <c r="M973" s="3">
        <v>42570</v>
      </c>
      <c r="N973" s="5" t="s">
        <v>23</v>
      </c>
      <c r="O973">
        <v>240</v>
      </c>
      <c r="P973">
        <v>2016</v>
      </c>
      <c r="Q973">
        <v>7</v>
      </c>
      <c r="R973" s="3">
        <v>42552</v>
      </c>
      <c r="S973" s="3">
        <v>45489</v>
      </c>
    </row>
    <row r="974" spans="1:19" x14ac:dyDescent="0.25">
      <c r="A974">
        <v>820</v>
      </c>
      <c r="B974">
        <v>216181</v>
      </c>
      <c r="C974" s="5" t="s">
        <v>19</v>
      </c>
      <c r="D974" s="3">
        <v>42570</v>
      </c>
      <c r="E974" s="5" t="s">
        <v>26</v>
      </c>
      <c r="F974">
        <v>240</v>
      </c>
      <c r="G974">
        <v>1</v>
      </c>
      <c r="H974">
        <v>240</v>
      </c>
      <c r="I974">
        <v>100151011</v>
      </c>
      <c r="J974" s="5" t="s">
        <v>27</v>
      </c>
      <c r="K974">
        <v>0</v>
      </c>
      <c r="L974" s="5" t="s">
        <v>22</v>
      </c>
      <c r="M974" s="3">
        <v>42570</v>
      </c>
      <c r="N974" s="5" t="s">
        <v>23</v>
      </c>
      <c r="O974">
        <v>240</v>
      </c>
      <c r="P974">
        <v>2016</v>
      </c>
      <c r="Q974">
        <v>7</v>
      </c>
      <c r="R974" s="3">
        <v>42552</v>
      </c>
      <c r="S974" s="3">
        <v>45489</v>
      </c>
    </row>
    <row r="975" spans="1:19" x14ac:dyDescent="0.25">
      <c r="A975">
        <v>820</v>
      </c>
      <c r="B975">
        <v>216184</v>
      </c>
      <c r="C975" s="5" t="s">
        <v>19</v>
      </c>
      <c r="D975" s="3">
        <v>42570</v>
      </c>
      <c r="E975" s="5" t="s">
        <v>26</v>
      </c>
      <c r="F975">
        <v>240</v>
      </c>
      <c r="G975">
        <v>1</v>
      </c>
      <c r="H975">
        <v>240</v>
      </c>
      <c r="I975">
        <v>100151014</v>
      </c>
      <c r="J975" s="5" t="s">
        <v>27</v>
      </c>
      <c r="K975">
        <v>0</v>
      </c>
      <c r="L975" s="5" t="s">
        <v>22</v>
      </c>
      <c r="M975" s="3">
        <v>42570</v>
      </c>
      <c r="N975" s="5" t="s">
        <v>23</v>
      </c>
      <c r="O975">
        <v>240</v>
      </c>
      <c r="P975">
        <v>2016</v>
      </c>
      <c r="Q975">
        <v>7</v>
      </c>
      <c r="R975" s="3">
        <v>42552</v>
      </c>
      <c r="S975" s="3">
        <v>45489</v>
      </c>
    </row>
    <row r="976" spans="1:19" x14ac:dyDescent="0.25">
      <c r="A976">
        <v>163</v>
      </c>
      <c r="B976">
        <v>213763</v>
      </c>
      <c r="C976" s="5" t="s">
        <v>19</v>
      </c>
      <c r="D976" s="3">
        <v>42563</v>
      </c>
      <c r="E976" s="5" t="s">
        <v>26</v>
      </c>
      <c r="F976">
        <v>240</v>
      </c>
      <c r="G976">
        <v>1</v>
      </c>
      <c r="H976">
        <v>240</v>
      </c>
      <c r="I976">
        <v>100149182</v>
      </c>
      <c r="J976" s="5" t="s">
        <v>27</v>
      </c>
      <c r="K976">
        <v>0</v>
      </c>
      <c r="L976" s="5" t="s">
        <v>22</v>
      </c>
      <c r="M976" s="3">
        <v>42563</v>
      </c>
      <c r="N976" s="5" t="s">
        <v>23</v>
      </c>
      <c r="O976">
        <v>240</v>
      </c>
      <c r="P976">
        <v>2016</v>
      </c>
      <c r="Q976">
        <v>7</v>
      </c>
      <c r="R976" s="3">
        <v>42552</v>
      </c>
      <c r="S976" s="3">
        <v>45489</v>
      </c>
    </row>
    <row r="977" spans="1:19" x14ac:dyDescent="0.25">
      <c r="A977">
        <v>163</v>
      </c>
      <c r="B977">
        <v>213769</v>
      </c>
      <c r="C977" s="5" t="s">
        <v>19</v>
      </c>
      <c r="D977" s="3">
        <v>42563</v>
      </c>
      <c r="E977" s="5" t="s">
        <v>26</v>
      </c>
      <c r="F977">
        <v>240</v>
      </c>
      <c r="G977">
        <v>1</v>
      </c>
      <c r="H977">
        <v>240</v>
      </c>
      <c r="I977">
        <v>100149188</v>
      </c>
      <c r="J977" s="5" t="s">
        <v>27</v>
      </c>
      <c r="K977">
        <v>0</v>
      </c>
      <c r="L977" s="5" t="s">
        <v>22</v>
      </c>
      <c r="M977" s="3">
        <v>42563</v>
      </c>
      <c r="N977" s="5" t="s">
        <v>23</v>
      </c>
      <c r="O977">
        <v>240</v>
      </c>
      <c r="P977">
        <v>2016</v>
      </c>
      <c r="Q977">
        <v>7</v>
      </c>
      <c r="R977" s="3">
        <v>42552</v>
      </c>
      <c r="S977" s="3">
        <v>45489</v>
      </c>
    </row>
    <row r="978" spans="1:19" x14ac:dyDescent="0.25">
      <c r="A978">
        <v>163</v>
      </c>
      <c r="B978">
        <v>213770</v>
      </c>
      <c r="C978" s="5" t="s">
        <v>19</v>
      </c>
      <c r="D978" s="3">
        <v>42563</v>
      </c>
      <c r="E978" s="5" t="s">
        <v>26</v>
      </c>
      <c r="F978">
        <v>240</v>
      </c>
      <c r="G978">
        <v>1</v>
      </c>
      <c r="H978">
        <v>240</v>
      </c>
      <c r="I978">
        <v>100149189</v>
      </c>
      <c r="J978" s="5" t="s">
        <v>27</v>
      </c>
      <c r="K978">
        <v>0</v>
      </c>
      <c r="L978" s="5" t="s">
        <v>22</v>
      </c>
      <c r="M978" s="3">
        <v>42563</v>
      </c>
      <c r="N978" s="5" t="s">
        <v>23</v>
      </c>
      <c r="O978">
        <v>240</v>
      </c>
      <c r="P978">
        <v>2016</v>
      </c>
      <c r="Q978">
        <v>7</v>
      </c>
      <c r="R978" s="3">
        <v>42552</v>
      </c>
      <c r="S978" s="3">
        <v>45489</v>
      </c>
    </row>
    <row r="979" spans="1:19" x14ac:dyDescent="0.25">
      <c r="A979">
        <v>1026</v>
      </c>
      <c r="B979">
        <v>216094</v>
      </c>
      <c r="C979" s="5" t="s">
        <v>19</v>
      </c>
      <c r="D979" s="3">
        <v>42570</v>
      </c>
      <c r="E979" s="5" t="s">
        <v>26</v>
      </c>
      <c r="F979">
        <v>240</v>
      </c>
      <c r="G979">
        <v>1</v>
      </c>
      <c r="H979">
        <v>240</v>
      </c>
      <c r="I979">
        <v>100150941</v>
      </c>
      <c r="J979" s="5" t="s">
        <v>27</v>
      </c>
      <c r="K979">
        <v>0</v>
      </c>
      <c r="L979" s="5" t="s">
        <v>22</v>
      </c>
      <c r="M979" s="3">
        <v>42570</v>
      </c>
      <c r="N979" s="5" t="s">
        <v>23</v>
      </c>
      <c r="O979">
        <v>240</v>
      </c>
      <c r="P979">
        <v>2016</v>
      </c>
      <c r="Q979">
        <v>7</v>
      </c>
      <c r="R979" s="3">
        <v>42552</v>
      </c>
      <c r="S979" s="3">
        <v>45489</v>
      </c>
    </row>
    <row r="980" spans="1:19" x14ac:dyDescent="0.25">
      <c r="A980">
        <v>820</v>
      </c>
      <c r="B980">
        <v>216180</v>
      </c>
      <c r="C980" s="5" t="s">
        <v>19</v>
      </c>
      <c r="D980" s="3">
        <v>42570</v>
      </c>
      <c r="E980" s="5" t="s">
        <v>26</v>
      </c>
      <c r="F980">
        <v>240</v>
      </c>
      <c r="G980">
        <v>1</v>
      </c>
      <c r="H980">
        <v>240</v>
      </c>
      <c r="I980">
        <v>100151010</v>
      </c>
      <c r="J980" s="5" t="s">
        <v>27</v>
      </c>
      <c r="K980">
        <v>0</v>
      </c>
      <c r="L980" s="5" t="s">
        <v>22</v>
      </c>
      <c r="M980" s="3">
        <v>42570</v>
      </c>
      <c r="N980" s="5" t="s">
        <v>23</v>
      </c>
      <c r="O980">
        <v>240</v>
      </c>
      <c r="P980">
        <v>2016</v>
      </c>
      <c r="Q980">
        <v>7</v>
      </c>
      <c r="R980" s="3">
        <v>42552</v>
      </c>
      <c r="S980" s="3">
        <v>45489</v>
      </c>
    </row>
    <row r="981" spans="1:19" x14ac:dyDescent="0.25">
      <c r="A981">
        <v>820</v>
      </c>
      <c r="B981">
        <v>216125</v>
      </c>
      <c r="C981" s="5" t="s">
        <v>19</v>
      </c>
      <c r="D981" s="3">
        <v>42570</v>
      </c>
      <c r="E981" s="5" t="s">
        <v>26</v>
      </c>
      <c r="F981">
        <v>240</v>
      </c>
      <c r="G981">
        <v>1</v>
      </c>
      <c r="H981">
        <v>240</v>
      </c>
      <c r="I981">
        <v>100150963</v>
      </c>
      <c r="J981" s="5" t="s">
        <v>27</v>
      </c>
      <c r="K981">
        <v>0</v>
      </c>
      <c r="L981" s="5" t="s">
        <v>22</v>
      </c>
      <c r="M981" s="3">
        <v>42570</v>
      </c>
      <c r="N981" s="5" t="s">
        <v>23</v>
      </c>
      <c r="O981">
        <v>240</v>
      </c>
      <c r="P981">
        <v>2016</v>
      </c>
      <c r="Q981">
        <v>7</v>
      </c>
      <c r="R981" s="3">
        <v>42552</v>
      </c>
      <c r="S981" s="3">
        <v>45489</v>
      </c>
    </row>
    <row r="982" spans="1:19" x14ac:dyDescent="0.25">
      <c r="A982">
        <v>35</v>
      </c>
      <c r="B982">
        <v>216147</v>
      </c>
      <c r="C982" s="5" t="s">
        <v>19</v>
      </c>
      <c r="D982" s="3">
        <v>42570</v>
      </c>
      <c r="E982" s="5" t="s">
        <v>26</v>
      </c>
      <c r="F982">
        <v>240</v>
      </c>
      <c r="G982">
        <v>1</v>
      </c>
      <c r="H982">
        <v>240</v>
      </c>
      <c r="I982">
        <v>100150982</v>
      </c>
      <c r="J982" s="5" t="s">
        <v>27</v>
      </c>
      <c r="K982">
        <v>0</v>
      </c>
      <c r="L982" s="5" t="s">
        <v>22</v>
      </c>
      <c r="M982" s="3">
        <v>42570</v>
      </c>
      <c r="N982" s="5" t="s">
        <v>23</v>
      </c>
      <c r="O982">
        <v>240</v>
      </c>
      <c r="P982">
        <v>2016</v>
      </c>
      <c r="Q982">
        <v>7</v>
      </c>
      <c r="R982" s="3">
        <v>42552</v>
      </c>
      <c r="S982" s="3">
        <v>45489</v>
      </c>
    </row>
    <row r="983" spans="1:19" x14ac:dyDescent="0.25">
      <c r="A983">
        <v>820</v>
      </c>
      <c r="B983">
        <v>216177</v>
      </c>
      <c r="C983" s="5" t="s">
        <v>19</v>
      </c>
      <c r="D983" s="3">
        <v>42570</v>
      </c>
      <c r="E983" s="5" t="s">
        <v>26</v>
      </c>
      <c r="F983">
        <v>240</v>
      </c>
      <c r="G983">
        <v>1</v>
      </c>
      <c r="H983">
        <v>240</v>
      </c>
      <c r="I983">
        <v>100151007</v>
      </c>
      <c r="J983" s="5" t="s">
        <v>27</v>
      </c>
      <c r="K983">
        <v>0</v>
      </c>
      <c r="L983" s="5" t="s">
        <v>22</v>
      </c>
      <c r="M983" s="3">
        <v>42570</v>
      </c>
      <c r="N983" s="5" t="s">
        <v>23</v>
      </c>
      <c r="O983">
        <v>240</v>
      </c>
      <c r="P983">
        <v>2016</v>
      </c>
      <c r="Q983">
        <v>7</v>
      </c>
      <c r="R983" s="3">
        <v>42552</v>
      </c>
      <c r="S983" s="3">
        <v>45489</v>
      </c>
    </row>
    <row r="984" spans="1:19" x14ac:dyDescent="0.25">
      <c r="A984">
        <v>953</v>
      </c>
      <c r="B984">
        <v>213872</v>
      </c>
      <c r="C984" s="5" t="s">
        <v>19</v>
      </c>
      <c r="D984" s="3">
        <v>42563</v>
      </c>
      <c r="E984" s="5" t="s">
        <v>695</v>
      </c>
      <c r="F984">
        <v>120</v>
      </c>
      <c r="G984">
        <v>1</v>
      </c>
      <c r="H984">
        <v>240</v>
      </c>
      <c r="I984">
        <v>100149271</v>
      </c>
      <c r="J984" s="5" t="s">
        <v>27</v>
      </c>
      <c r="K984">
        <v>0</v>
      </c>
      <c r="L984" s="5" t="s">
        <v>22</v>
      </c>
      <c r="M984" s="3">
        <v>42563</v>
      </c>
      <c r="N984" s="5" t="s">
        <v>23</v>
      </c>
      <c r="O984">
        <v>120</v>
      </c>
      <c r="P984">
        <v>2016</v>
      </c>
      <c r="Q984">
        <v>7</v>
      </c>
      <c r="R984" s="3">
        <v>42552</v>
      </c>
      <c r="S984" s="3">
        <v>45489</v>
      </c>
    </row>
    <row r="985" spans="1:19" x14ac:dyDescent="0.25">
      <c r="A985">
        <v>163</v>
      </c>
      <c r="B985">
        <v>213780</v>
      </c>
      <c r="C985" s="5" t="s">
        <v>19</v>
      </c>
      <c r="D985" s="3">
        <v>42563</v>
      </c>
      <c r="E985" s="5" t="s">
        <v>26</v>
      </c>
      <c r="F985">
        <v>240</v>
      </c>
      <c r="G985">
        <v>1</v>
      </c>
      <c r="H985">
        <v>240</v>
      </c>
      <c r="I985">
        <v>100149199</v>
      </c>
      <c r="J985" s="5" t="s">
        <v>27</v>
      </c>
      <c r="K985">
        <v>0</v>
      </c>
      <c r="L985" s="5" t="s">
        <v>22</v>
      </c>
      <c r="M985" s="3">
        <v>42563</v>
      </c>
      <c r="N985" s="5" t="s">
        <v>23</v>
      </c>
      <c r="O985">
        <v>240</v>
      </c>
      <c r="P985">
        <v>2016</v>
      </c>
      <c r="Q985">
        <v>7</v>
      </c>
      <c r="R985" s="3">
        <v>42552</v>
      </c>
      <c r="S985" s="3">
        <v>45489</v>
      </c>
    </row>
    <row r="986" spans="1:19" x14ac:dyDescent="0.25">
      <c r="A986">
        <v>230</v>
      </c>
      <c r="B986">
        <v>213787</v>
      </c>
      <c r="C986" s="5" t="s">
        <v>19</v>
      </c>
      <c r="D986" s="3">
        <v>42563</v>
      </c>
      <c r="E986" s="5" t="s">
        <v>26</v>
      </c>
      <c r="F986">
        <v>240</v>
      </c>
      <c r="G986">
        <v>1</v>
      </c>
      <c r="H986">
        <v>240</v>
      </c>
      <c r="I986">
        <v>100149206</v>
      </c>
      <c r="J986" s="5" t="s">
        <v>27</v>
      </c>
      <c r="K986">
        <v>0</v>
      </c>
      <c r="L986" s="5" t="s">
        <v>121</v>
      </c>
      <c r="M986" s="3">
        <v>42563</v>
      </c>
      <c r="N986" s="5" t="s">
        <v>23</v>
      </c>
      <c r="O986">
        <v>240</v>
      </c>
      <c r="P986">
        <v>2016</v>
      </c>
      <c r="Q986">
        <v>7</v>
      </c>
      <c r="R986" s="3">
        <v>42552</v>
      </c>
      <c r="S986" s="3">
        <v>45489</v>
      </c>
    </row>
    <row r="987" spans="1:19" x14ac:dyDescent="0.25">
      <c r="A987">
        <v>820</v>
      </c>
      <c r="B987">
        <v>216176</v>
      </c>
      <c r="C987" s="5" t="s">
        <v>19</v>
      </c>
      <c r="D987" s="3">
        <v>42570</v>
      </c>
      <c r="E987" s="5" t="s">
        <v>26</v>
      </c>
      <c r="F987">
        <v>240</v>
      </c>
      <c r="G987">
        <v>1</v>
      </c>
      <c r="H987">
        <v>240</v>
      </c>
      <c r="I987">
        <v>100151006</v>
      </c>
      <c r="J987" s="5" t="s">
        <v>27</v>
      </c>
      <c r="K987">
        <v>0</v>
      </c>
      <c r="L987" s="5" t="s">
        <v>22</v>
      </c>
      <c r="M987" s="3">
        <v>42570</v>
      </c>
      <c r="N987" s="5" t="s">
        <v>23</v>
      </c>
      <c r="O987">
        <v>240</v>
      </c>
      <c r="P987">
        <v>2016</v>
      </c>
      <c r="Q987">
        <v>7</v>
      </c>
      <c r="R987" s="3">
        <v>42552</v>
      </c>
      <c r="S987" s="3">
        <v>45489</v>
      </c>
    </row>
    <row r="988" spans="1:19" x14ac:dyDescent="0.25">
      <c r="A988">
        <v>163</v>
      </c>
      <c r="B988">
        <v>213781</v>
      </c>
      <c r="C988" s="5" t="s">
        <v>19</v>
      </c>
      <c r="D988" s="3">
        <v>42563</v>
      </c>
      <c r="E988" s="5" t="s">
        <v>26</v>
      </c>
      <c r="F988">
        <v>240</v>
      </c>
      <c r="G988">
        <v>1</v>
      </c>
      <c r="H988">
        <v>240</v>
      </c>
      <c r="I988">
        <v>100149200</v>
      </c>
      <c r="J988" s="5" t="s">
        <v>27</v>
      </c>
      <c r="K988">
        <v>0</v>
      </c>
      <c r="L988" s="5" t="s">
        <v>22</v>
      </c>
      <c r="M988" s="3">
        <v>42563</v>
      </c>
      <c r="N988" s="5" t="s">
        <v>23</v>
      </c>
      <c r="O988">
        <v>240</v>
      </c>
      <c r="P988">
        <v>2016</v>
      </c>
      <c r="Q988">
        <v>7</v>
      </c>
      <c r="R988" s="3">
        <v>42552</v>
      </c>
      <c r="S988" s="3">
        <v>45489</v>
      </c>
    </row>
    <row r="989" spans="1:19" x14ac:dyDescent="0.25">
      <c r="A989">
        <v>1478</v>
      </c>
      <c r="B989">
        <v>216129</v>
      </c>
      <c r="C989" s="5" t="s">
        <v>19</v>
      </c>
      <c r="D989" s="3">
        <v>42570</v>
      </c>
      <c r="E989" s="5" t="s">
        <v>26</v>
      </c>
      <c r="F989">
        <v>240</v>
      </c>
      <c r="G989">
        <v>1</v>
      </c>
      <c r="H989">
        <v>240</v>
      </c>
      <c r="I989">
        <v>100150967</v>
      </c>
      <c r="J989" s="5" t="s">
        <v>27</v>
      </c>
      <c r="K989">
        <v>0</v>
      </c>
      <c r="L989" s="5" t="s">
        <v>22</v>
      </c>
      <c r="M989" s="3">
        <v>42570</v>
      </c>
      <c r="N989" s="5" t="s">
        <v>23</v>
      </c>
      <c r="O989">
        <v>240</v>
      </c>
      <c r="P989">
        <v>2016</v>
      </c>
      <c r="Q989">
        <v>7</v>
      </c>
      <c r="R989" s="3">
        <v>42552</v>
      </c>
      <c r="S989" s="3">
        <v>45489</v>
      </c>
    </row>
    <row r="990" spans="1:19" x14ac:dyDescent="0.25">
      <c r="A990">
        <v>163</v>
      </c>
      <c r="B990">
        <v>213778</v>
      </c>
      <c r="C990" s="5" t="s">
        <v>19</v>
      </c>
      <c r="D990" s="3">
        <v>42563</v>
      </c>
      <c r="E990" s="5" t="s">
        <v>26</v>
      </c>
      <c r="F990">
        <v>240</v>
      </c>
      <c r="G990">
        <v>1</v>
      </c>
      <c r="H990">
        <v>240</v>
      </c>
      <c r="I990">
        <v>100149197</v>
      </c>
      <c r="J990" s="5" t="s">
        <v>27</v>
      </c>
      <c r="K990">
        <v>0</v>
      </c>
      <c r="L990" s="5" t="s">
        <v>22</v>
      </c>
      <c r="M990" s="3">
        <v>42563</v>
      </c>
      <c r="N990" s="5" t="s">
        <v>23</v>
      </c>
      <c r="O990">
        <v>240</v>
      </c>
      <c r="P990">
        <v>2016</v>
      </c>
      <c r="Q990">
        <v>7</v>
      </c>
      <c r="R990" s="3">
        <v>42552</v>
      </c>
      <c r="S990" s="3">
        <v>45489</v>
      </c>
    </row>
    <row r="991" spans="1:19" x14ac:dyDescent="0.25">
      <c r="A991">
        <v>43</v>
      </c>
      <c r="B991">
        <v>211267</v>
      </c>
      <c r="C991" s="5" t="s">
        <v>19</v>
      </c>
      <c r="D991" s="3">
        <v>42552</v>
      </c>
      <c r="E991" s="5" t="s">
        <v>26</v>
      </c>
      <c r="F991">
        <v>240</v>
      </c>
      <c r="G991">
        <v>1</v>
      </c>
      <c r="H991">
        <v>240</v>
      </c>
      <c r="I991">
        <v>100147535</v>
      </c>
      <c r="J991" s="5" t="s">
        <v>27</v>
      </c>
      <c r="K991">
        <v>0</v>
      </c>
      <c r="L991" s="5" t="s">
        <v>22</v>
      </c>
      <c r="M991" s="3">
        <v>42552</v>
      </c>
      <c r="N991" s="5" t="s">
        <v>23</v>
      </c>
      <c r="O991">
        <v>240</v>
      </c>
      <c r="P991">
        <v>2016</v>
      </c>
      <c r="Q991">
        <v>7</v>
      </c>
      <c r="R991" s="3">
        <v>42552</v>
      </c>
      <c r="S991" s="3">
        <v>45489</v>
      </c>
    </row>
    <row r="992" spans="1:19" x14ac:dyDescent="0.25">
      <c r="A992">
        <v>1536</v>
      </c>
      <c r="B992">
        <v>216478</v>
      </c>
      <c r="C992" s="5" t="s">
        <v>19</v>
      </c>
      <c r="D992" s="3">
        <v>42571</v>
      </c>
      <c r="E992" s="5" t="s">
        <v>26</v>
      </c>
      <c r="F992">
        <v>240</v>
      </c>
      <c r="G992">
        <v>1</v>
      </c>
      <c r="H992">
        <v>240</v>
      </c>
      <c r="I992">
        <v>100151226</v>
      </c>
      <c r="J992" s="5" t="s">
        <v>27</v>
      </c>
      <c r="K992">
        <v>0</v>
      </c>
      <c r="L992" s="5" t="s">
        <v>22</v>
      </c>
      <c r="M992" s="3">
        <v>42571</v>
      </c>
      <c r="N992" s="5" t="s">
        <v>23</v>
      </c>
      <c r="O992">
        <v>240</v>
      </c>
      <c r="P992">
        <v>2016</v>
      </c>
      <c r="Q992">
        <v>7</v>
      </c>
      <c r="R992" s="3">
        <v>42552</v>
      </c>
      <c r="S992" s="3">
        <v>45489</v>
      </c>
    </row>
    <row r="993" spans="1:19" x14ac:dyDescent="0.25">
      <c r="A993">
        <v>163</v>
      </c>
      <c r="B993">
        <v>216133</v>
      </c>
      <c r="C993" s="5" t="s">
        <v>19</v>
      </c>
      <c r="D993" s="3">
        <v>42570</v>
      </c>
      <c r="E993" s="5" t="s">
        <v>26</v>
      </c>
      <c r="F993">
        <v>240</v>
      </c>
      <c r="G993">
        <v>1</v>
      </c>
      <c r="H993">
        <v>240</v>
      </c>
      <c r="I993">
        <v>100150970</v>
      </c>
      <c r="J993" s="5" t="s">
        <v>27</v>
      </c>
      <c r="K993">
        <v>0</v>
      </c>
      <c r="L993" s="5" t="s">
        <v>22</v>
      </c>
      <c r="M993" s="3">
        <v>42570</v>
      </c>
      <c r="N993" s="5" t="s">
        <v>23</v>
      </c>
      <c r="O993">
        <v>240</v>
      </c>
      <c r="P993">
        <v>2016</v>
      </c>
      <c r="Q993">
        <v>7</v>
      </c>
      <c r="R993" s="3">
        <v>42552</v>
      </c>
      <c r="S993" s="3">
        <v>45489</v>
      </c>
    </row>
    <row r="994" spans="1:19" x14ac:dyDescent="0.25">
      <c r="A994">
        <v>163</v>
      </c>
      <c r="B994">
        <v>216132</v>
      </c>
      <c r="C994" s="5" t="s">
        <v>19</v>
      </c>
      <c r="D994" s="3">
        <v>42570</v>
      </c>
      <c r="E994" s="5" t="s">
        <v>26</v>
      </c>
      <c r="F994">
        <v>240</v>
      </c>
      <c r="G994">
        <v>1</v>
      </c>
      <c r="H994">
        <v>240</v>
      </c>
      <c r="I994">
        <v>100150969</v>
      </c>
      <c r="J994" s="5" t="s">
        <v>27</v>
      </c>
      <c r="K994">
        <v>0</v>
      </c>
      <c r="L994" s="5" t="s">
        <v>22</v>
      </c>
      <c r="M994" s="3">
        <v>42570</v>
      </c>
      <c r="N994" s="5" t="s">
        <v>23</v>
      </c>
      <c r="O994">
        <v>240</v>
      </c>
      <c r="P994">
        <v>2016</v>
      </c>
      <c r="Q994">
        <v>7</v>
      </c>
      <c r="R994" s="3">
        <v>42552</v>
      </c>
      <c r="S994" s="3">
        <v>45489</v>
      </c>
    </row>
    <row r="995" spans="1:19" x14ac:dyDescent="0.25">
      <c r="A995">
        <v>953</v>
      </c>
      <c r="B995">
        <v>213873</v>
      </c>
      <c r="C995" s="5" t="s">
        <v>19</v>
      </c>
      <c r="D995" s="3">
        <v>42563</v>
      </c>
      <c r="E995" s="5" t="s">
        <v>139</v>
      </c>
      <c r="F995">
        <v>120</v>
      </c>
      <c r="G995">
        <v>1</v>
      </c>
      <c r="H995">
        <v>240</v>
      </c>
      <c r="I995">
        <v>100149271</v>
      </c>
      <c r="J995" s="5" t="s">
        <v>27</v>
      </c>
      <c r="K995">
        <v>0</v>
      </c>
      <c r="L995" s="5" t="s">
        <v>22</v>
      </c>
      <c r="M995" s="3">
        <v>42563</v>
      </c>
      <c r="N995" s="5" t="s">
        <v>23</v>
      </c>
      <c r="O995">
        <v>120</v>
      </c>
      <c r="P995">
        <v>2016</v>
      </c>
      <c r="Q995">
        <v>7</v>
      </c>
      <c r="R995" s="3">
        <v>42552</v>
      </c>
      <c r="S995" s="3">
        <v>45489</v>
      </c>
    </row>
    <row r="996" spans="1:19" x14ac:dyDescent="0.25">
      <c r="A996">
        <v>163</v>
      </c>
      <c r="B996">
        <v>213762</v>
      </c>
      <c r="C996" s="5" t="s">
        <v>19</v>
      </c>
      <c r="D996" s="3">
        <v>42563</v>
      </c>
      <c r="E996" s="5" t="s">
        <v>26</v>
      </c>
      <c r="F996">
        <v>240</v>
      </c>
      <c r="G996">
        <v>1</v>
      </c>
      <c r="H996">
        <v>240</v>
      </c>
      <c r="I996">
        <v>100149181</v>
      </c>
      <c r="J996" s="5" t="s">
        <v>27</v>
      </c>
      <c r="K996">
        <v>0</v>
      </c>
      <c r="L996" s="5" t="s">
        <v>22</v>
      </c>
      <c r="M996" s="3">
        <v>42563</v>
      </c>
      <c r="N996" s="5" t="s">
        <v>23</v>
      </c>
      <c r="O996">
        <v>240</v>
      </c>
      <c r="P996">
        <v>2016</v>
      </c>
      <c r="Q996">
        <v>7</v>
      </c>
      <c r="R996" s="3">
        <v>42552</v>
      </c>
      <c r="S996" s="3">
        <v>45489</v>
      </c>
    </row>
    <row r="997" spans="1:19" x14ac:dyDescent="0.25">
      <c r="A997">
        <v>163</v>
      </c>
      <c r="B997">
        <v>214050</v>
      </c>
      <c r="C997" s="5" t="s">
        <v>19</v>
      </c>
      <c r="D997" s="3">
        <v>42564</v>
      </c>
      <c r="E997" s="5" t="s">
        <v>26</v>
      </c>
      <c r="F997">
        <v>240</v>
      </c>
      <c r="G997">
        <v>1</v>
      </c>
      <c r="H997">
        <v>240</v>
      </c>
      <c r="I997">
        <v>100149383</v>
      </c>
      <c r="J997" s="5" t="s">
        <v>27</v>
      </c>
      <c r="K997">
        <v>0</v>
      </c>
      <c r="L997" s="5" t="s">
        <v>22</v>
      </c>
      <c r="M997" s="3">
        <v>42564</v>
      </c>
      <c r="N997" s="5" t="s">
        <v>23</v>
      </c>
      <c r="O997">
        <v>240</v>
      </c>
      <c r="P997">
        <v>2016</v>
      </c>
      <c r="Q997">
        <v>7</v>
      </c>
      <c r="R997" s="3">
        <v>42552</v>
      </c>
      <c r="S997" s="3">
        <v>45489</v>
      </c>
    </row>
    <row r="998" spans="1:19" x14ac:dyDescent="0.25">
      <c r="A998">
        <v>137</v>
      </c>
      <c r="B998">
        <v>214052</v>
      </c>
      <c r="C998" s="5" t="s">
        <v>19</v>
      </c>
      <c r="D998" s="3">
        <v>42564</v>
      </c>
      <c r="E998" s="5" t="s">
        <v>26</v>
      </c>
      <c r="F998">
        <v>240</v>
      </c>
      <c r="G998">
        <v>1</v>
      </c>
      <c r="H998">
        <v>240</v>
      </c>
      <c r="I998">
        <v>100149385</v>
      </c>
      <c r="J998" s="5" t="s">
        <v>27</v>
      </c>
      <c r="K998">
        <v>0</v>
      </c>
      <c r="L998" s="5" t="s">
        <v>22</v>
      </c>
      <c r="M998" s="3">
        <v>42564</v>
      </c>
      <c r="N998" s="5" t="s">
        <v>23</v>
      </c>
      <c r="O998">
        <v>240</v>
      </c>
      <c r="P998">
        <v>2016</v>
      </c>
      <c r="Q998">
        <v>7</v>
      </c>
      <c r="R998" s="3">
        <v>42552</v>
      </c>
      <c r="S998" s="3">
        <v>45489</v>
      </c>
    </row>
    <row r="999" spans="1:19" x14ac:dyDescent="0.25">
      <c r="A999">
        <v>163</v>
      </c>
      <c r="B999">
        <v>214055</v>
      </c>
      <c r="C999" s="5" t="s">
        <v>19</v>
      </c>
      <c r="D999" s="3">
        <v>42564</v>
      </c>
      <c r="E999" s="5" t="s">
        <v>26</v>
      </c>
      <c r="F999">
        <v>240</v>
      </c>
      <c r="G999">
        <v>1</v>
      </c>
      <c r="H999">
        <v>240</v>
      </c>
      <c r="I999">
        <v>100149388</v>
      </c>
      <c r="J999" s="5" t="s">
        <v>27</v>
      </c>
      <c r="K999">
        <v>0</v>
      </c>
      <c r="L999" s="5" t="s">
        <v>22</v>
      </c>
      <c r="M999" s="3">
        <v>42564</v>
      </c>
      <c r="N999" s="5" t="s">
        <v>23</v>
      </c>
      <c r="O999">
        <v>240</v>
      </c>
      <c r="P999">
        <v>2016</v>
      </c>
      <c r="Q999">
        <v>7</v>
      </c>
      <c r="R999" s="3">
        <v>42552</v>
      </c>
      <c r="S999" s="3">
        <v>45489</v>
      </c>
    </row>
    <row r="1000" spans="1:19" x14ac:dyDescent="0.25">
      <c r="A1000">
        <v>137</v>
      </c>
      <c r="B1000">
        <v>214044</v>
      </c>
      <c r="C1000" s="5" t="s">
        <v>19</v>
      </c>
      <c r="D1000" s="3">
        <v>42564</v>
      </c>
      <c r="E1000" s="5" t="s">
        <v>26</v>
      </c>
      <c r="F1000">
        <v>240</v>
      </c>
      <c r="G1000">
        <v>1</v>
      </c>
      <c r="H1000">
        <v>240</v>
      </c>
      <c r="I1000">
        <v>100149380</v>
      </c>
      <c r="J1000" s="5" t="s">
        <v>27</v>
      </c>
      <c r="K1000">
        <v>0</v>
      </c>
      <c r="L1000" s="5" t="s">
        <v>22</v>
      </c>
      <c r="M1000" s="3">
        <v>42564</v>
      </c>
      <c r="N1000" s="5" t="s">
        <v>23</v>
      </c>
      <c r="O1000">
        <v>240</v>
      </c>
      <c r="P1000">
        <v>2016</v>
      </c>
      <c r="Q1000">
        <v>7</v>
      </c>
      <c r="R1000" s="3">
        <v>42552</v>
      </c>
      <c r="S1000" s="3">
        <v>45489</v>
      </c>
    </row>
    <row r="1001" spans="1:19" x14ac:dyDescent="0.25">
      <c r="A1001">
        <v>137</v>
      </c>
      <c r="B1001">
        <v>214236</v>
      </c>
      <c r="C1001" s="5" t="s">
        <v>19</v>
      </c>
      <c r="D1001" s="3">
        <v>42564</v>
      </c>
      <c r="E1001" s="5" t="s">
        <v>26</v>
      </c>
      <c r="F1001">
        <v>240</v>
      </c>
      <c r="G1001">
        <v>1</v>
      </c>
      <c r="H1001">
        <v>240</v>
      </c>
      <c r="I1001">
        <v>100149506</v>
      </c>
      <c r="J1001" s="5" t="s">
        <v>27</v>
      </c>
      <c r="K1001">
        <v>0</v>
      </c>
      <c r="L1001" s="5" t="s">
        <v>22</v>
      </c>
      <c r="M1001" s="3">
        <v>42564</v>
      </c>
      <c r="N1001" s="5" t="s">
        <v>23</v>
      </c>
      <c r="O1001">
        <v>240</v>
      </c>
      <c r="P1001">
        <v>2016</v>
      </c>
      <c r="Q1001">
        <v>7</v>
      </c>
      <c r="R1001" s="3">
        <v>42552</v>
      </c>
      <c r="S1001" s="3">
        <v>45489</v>
      </c>
    </row>
    <row r="1002" spans="1:19" x14ac:dyDescent="0.25">
      <c r="A1002">
        <v>820</v>
      </c>
      <c r="B1002">
        <v>214037</v>
      </c>
      <c r="C1002" s="5" t="s">
        <v>19</v>
      </c>
      <c r="D1002" s="3">
        <v>42564</v>
      </c>
      <c r="E1002" s="5" t="s">
        <v>26</v>
      </c>
      <c r="F1002">
        <v>240</v>
      </c>
      <c r="G1002">
        <v>1</v>
      </c>
      <c r="H1002">
        <v>240</v>
      </c>
      <c r="I1002">
        <v>100149375</v>
      </c>
      <c r="J1002" s="5" t="s">
        <v>27</v>
      </c>
      <c r="K1002">
        <v>0</v>
      </c>
      <c r="L1002" s="5" t="s">
        <v>22</v>
      </c>
      <c r="M1002" s="3">
        <v>42564</v>
      </c>
      <c r="N1002" s="5" t="s">
        <v>23</v>
      </c>
      <c r="O1002">
        <v>240</v>
      </c>
      <c r="P1002">
        <v>2016</v>
      </c>
      <c r="Q1002">
        <v>7</v>
      </c>
      <c r="R1002" s="3">
        <v>42552</v>
      </c>
      <c r="S1002" s="3">
        <v>45489</v>
      </c>
    </row>
    <row r="1003" spans="1:19" x14ac:dyDescent="0.25">
      <c r="A1003">
        <v>137</v>
      </c>
      <c r="B1003">
        <v>214042</v>
      </c>
      <c r="C1003" s="5" t="s">
        <v>19</v>
      </c>
      <c r="D1003" s="3">
        <v>42564</v>
      </c>
      <c r="E1003" s="5" t="s">
        <v>26</v>
      </c>
      <c r="F1003">
        <v>240</v>
      </c>
      <c r="G1003">
        <v>1</v>
      </c>
      <c r="H1003">
        <v>240</v>
      </c>
      <c r="I1003">
        <v>100149378</v>
      </c>
      <c r="J1003" s="5" t="s">
        <v>27</v>
      </c>
      <c r="K1003">
        <v>0</v>
      </c>
      <c r="L1003" s="5" t="s">
        <v>22</v>
      </c>
      <c r="M1003" s="3">
        <v>42564</v>
      </c>
      <c r="N1003" s="5" t="s">
        <v>23</v>
      </c>
      <c r="O1003">
        <v>240</v>
      </c>
      <c r="P1003">
        <v>2016</v>
      </c>
      <c r="Q1003">
        <v>7</v>
      </c>
      <c r="R1003" s="3">
        <v>42552</v>
      </c>
      <c r="S1003" s="3">
        <v>45489</v>
      </c>
    </row>
    <row r="1004" spans="1:19" x14ac:dyDescent="0.25">
      <c r="A1004">
        <v>163</v>
      </c>
      <c r="B1004">
        <v>216490</v>
      </c>
      <c r="C1004" s="5" t="s">
        <v>19</v>
      </c>
      <c r="D1004" s="3">
        <v>42571</v>
      </c>
      <c r="E1004" s="5" t="s">
        <v>26</v>
      </c>
      <c r="F1004">
        <v>240</v>
      </c>
      <c r="G1004">
        <v>1</v>
      </c>
      <c r="H1004">
        <v>240</v>
      </c>
      <c r="I1004">
        <v>100151236</v>
      </c>
      <c r="J1004" s="5" t="s">
        <v>27</v>
      </c>
      <c r="K1004">
        <v>0</v>
      </c>
      <c r="L1004" s="5" t="s">
        <v>22</v>
      </c>
      <c r="M1004" s="3">
        <v>42571</v>
      </c>
      <c r="N1004" s="5" t="s">
        <v>23</v>
      </c>
      <c r="O1004">
        <v>240</v>
      </c>
      <c r="P1004">
        <v>2016</v>
      </c>
      <c r="Q1004">
        <v>7</v>
      </c>
      <c r="R1004" s="3">
        <v>42552</v>
      </c>
      <c r="S1004" s="3">
        <v>45489</v>
      </c>
    </row>
    <row r="1005" spans="1:19" x14ac:dyDescent="0.25">
      <c r="A1005">
        <v>143</v>
      </c>
      <c r="B1005">
        <v>216736</v>
      </c>
      <c r="C1005" s="5" t="s">
        <v>19</v>
      </c>
      <c r="D1005" s="3">
        <v>42571</v>
      </c>
      <c r="E1005" s="5" t="s">
        <v>26</v>
      </c>
      <c r="F1005">
        <v>240</v>
      </c>
      <c r="G1005">
        <v>1</v>
      </c>
      <c r="H1005">
        <v>240</v>
      </c>
      <c r="I1005">
        <v>100151433</v>
      </c>
      <c r="J1005" s="5" t="s">
        <v>27</v>
      </c>
      <c r="K1005">
        <v>0</v>
      </c>
      <c r="L1005" s="5" t="s">
        <v>22</v>
      </c>
      <c r="M1005" s="3">
        <v>42571</v>
      </c>
      <c r="N1005" s="5" t="s">
        <v>23</v>
      </c>
      <c r="O1005">
        <v>240</v>
      </c>
      <c r="P1005">
        <v>2016</v>
      </c>
      <c r="Q1005">
        <v>7</v>
      </c>
      <c r="R1005" s="3">
        <v>42552</v>
      </c>
      <c r="S1005" s="3">
        <v>45489</v>
      </c>
    </row>
    <row r="1006" spans="1:19" x14ac:dyDescent="0.25">
      <c r="A1006">
        <v>230</v>
      </c>
      <c r="B1006">
        <v>215795</v>
      </c>
      <c r="C1006" s="5" t="s">
        <v>19</v>
      </c>
      <c r="D1006" s="3">
        <v>42569</v>
      </c>
      <c r="E1006" s="5" t="s">
        <v>26</v>
      </c>
      <c r="F1006">
        <v>240</v>
      </c>
      <c r="G1006">
        <v>1</v>
      </c>
      <c r="H1006">
        <v>240</v>
      </c>
      <c r="I1006">
        <v>100150709</v>
      </c>
      <c r="J1006" s="5" t="s">
        <v>27</v>
      </c>
      <c r="K1006">
        <v>0</v>
      </c>
      <c r="L1006" s="5" t="s">
        <v>121</v>
      </c>
      <c r="M1006" s="3">
        <v>42569</v>
      </c>
      <c r="N1006" s="5" t="s">
        <v>23</v>
      </c>
      <c r="O1006">
        <v>240</v>
      </c>
      <c r="P1006">
        <v>2016</v>
      </c>
      <c r="Q1006">
        <v>7</v>
      </c>
      <c r="R1006" s="3">
        <v>42552</v>
      </c>
      <c r="S1006" s="3">
        <v>45489</v>
      </c>
    </row>
    <row r="1007" spans="1:19" x14ac:dyDescent="0.25">
      <c r="A1007">
        <v>641</v>
      </c>
      <c r="B1007">
        <v>213637</v>
      </c>
      <c r="C1007" s="5" t="s">
        <v>19</v>
      </c>
      <c r="D1007" s="3">
        <v>42563</v>
      </c>
      <c r="E1007" s="5" t="s">
        <v>26</v>
      </c>
      <c r="F1007">
        <v>240</v>
      </c>
      <c r="G1007">
        <v>1</v>
      </c>
      <c r="H1007">
        <v>240</v>
      </c>
      <c r="I1007">
        <v>100149082</v>
      </c>
      <c r="J1007" s="5" t="s">
        <v>27</v>
      </c>
      <c r="K1007">
        <v>0</v>
      </c>
      <c r="L1007" s="5" t="s">
        <v>22</v>
      </c>
      <c r="M1007" s="3">
        <v>42563</v>
      </c>
      <c r="N1007" s="5" t="s">
        <v>23</v>
      </c>
      <c r="O1007">
        <v>240</v>
      </c>
      <c r="P1007">
        <v>2016</v>
      </c>
      <c r="Q1007">
        <v>7</v>
      </c>
      <c r="R1007" s="3">
        <v>42552</v>
      </c>
      <c r="S1007" s="3">
        <v>45489</v>
      </c>
    </row>
    <row r="1008" spans="1:19" x14ac:dyDescent="0.25">
      <c r="A1008">
        <v>1406</v>
      </c>
      <c r="B1008">
        <v>215816</v>
      </c>
      <c r="C1008" s="5" t="s">
        <v>19</v>
      </c>
      <c r="D1008" s="3">
        <v>42569</v>
      </c>
      <c r="E1008" s="5" t="s">
        <v>276</v>
      </c>
      <c r="F1008">
        <v>120</v>
      </c>
      <c r="G1008">
        <v>1</v>
      </c>
      <c r="H1008">
        <v>240</v>
      </c>
      <c r="I1008">
        <v>100150726</v>
      </c>
      <c r="J1008" s="5" t="s">
        <v>27</v>
      </c>
      <c r="K1008">
        <v>0</v>
      </c>
      <c r="L1008" s="5" t="s">
        <v>22</v>
      </c>
      <c r="M1008" s="3">
        <v>42569</v>
      </c>
      <c r="N1008" s="5" t="s">
        <v>23</v>
      </c>
      <c r="O1008">
        <v>120</v>
      </c>
      <c r="P1008">
        <v>2016</v>
      </c>
      <c r="Q1008">
        <v>7</v>
      </c>
      <c r="R1008" s="3">
        <v>42552</v>
      </c>
      <c r="S1008" s="3">
        <v>45489</v>
      </c>
    </row>
    <row r="1009" spans="1:19" x14ac:dyDescent="0.25">
      <c r="A1009">
        <v>1406</v>
      </c>
      <c r="B1009">
        <v>215815</v>
      </c>
      <c r="C1009" s="5" t="s">
        <v>19</v>
      </c>
      <c r="D1009" s="3">
        <v>42569</v>
      </c>
      <c r="E1009" s="5" t="s">
        <v>139</v>
      </c>
      <c r="F1009">
        <v>120</v>
      </c>
      <c r="G1009">
        <v>1</v>
      </c>
      <c r="H1009">
        <v>240</v>
      </c>
      <c r="I1009">
        <v>100150726</v>
      </c>
      <c r="J1009" s="5" t="s">
        <v>27</v>
      </c>
      <c r="K1009">
        <v>0</v>
      </c>
      <c r="L1009" s="5" t="s">
        <v>22</v>
      </c>
      <c r="M1009" s="3">
        <v>42569</v>
      </c>
      <c r="N1009" s="5" t="s">
        <v>23</v>
      </c>
      <c r="O1009">
        <v>120</v>
      </c>
      <c r="P1009">
        <v>2016</v>
      </c>
      <c r="Q1009">
        <v>7</v>
      </c>
      <c r="R1009" s="3">
        <v>42552</v>
      </c>
      <c r="S1009" s="3">
        <v>45489</v>
      </c>
    </row>
    <row r="1010" spans="1:19" x14ac:dyDescent="0.25">
      <c r="A1010">
        <v>163</v>
      </c>
      <c r="B1010">
        <v>215800</v>
      </c>
      <c r="C1010" s="5" t="s">
        <v>19</v>
      </c>
      <c r="D1010" s="3">
        <v>42569</v>
      </c>
      <c r="E1010" s="5" t="s">
        <v>26</v>
      </c>
      <c r="F1010">
        <v>240</v>
      </c>
      <c r="G1010">
        <v>1</v>
      </c>
      <c r="H1010">
        <v>240</v>
      </c>
      <c r="I1010">
        <v>100150713</v>
      </c>
      <c r="J1010" s="5" t="s">
        <v>27</v>
      </c>
      <c r="K1010">
        <v>0</v>
      </c>
      <c r="L1010" s="5" t="s">
        <v>22</v>
      </c>
      <c r="M1010" s="3">
        <v>42569</v>
      </c>
      <c r="N1010" s="5" t="s">
        <v>23</v>
      </c>
      <c r="O1010">
        <v>240</v>
      </c>
      <c r="P1010">
        <v>2016</v>
      </c>
      <c r="Q1010">
        <v>7</v>
      </c>
      <c r="R1010" s="3">
        <v>42552</v>
      </c>
      <c r="S1010" s="3">
        <v>45489</v>
      </c>
    </row>
    <row r="1011" spans="1:19" x14ac:dyDescent="0.25">
      <c r="A1011">
        <v>56</v>
      </c>
      <c r="B1011">
        <v>211342</v>
      </c>
      <c r="C1011" s="5" t="s">
        <v>19</v>
      </c>
      <c r="D1011" s="3">
        <v>42552</v>
      </c>
      <c r="E1011" s="5" t="s">
        <v>26</v>
      </c>
      <c r="F1011">
        <v>240</v>
      </c>
      <c r="G1011">
        <v>1</v>
      </c>
      <c r="H1011">
        <v>240</v>
      </c>
      <c r="I1011">
        <v>100147589</v>
      </c>
      <c r="J1011" s="5" t="s">
        <v>27</v>
      </c>
      <c r="K1011">
        <v>0</v>
      </c>
      <c r="L1011" s="5" t="s">
        <v>22</v>
      </c>
      <c r="M1011" s="3">
        <v>42552</v>
      </c>
      <c r="N1011" s="5" t="s">
        <v>23</v>
      </c>
      <c r="O1011">
        <v>240</v>
      </c>
      <c r="P1011">
        <v>2016</v>
      </c>
      <c r="Q1011">
        <v>7</v>
      </c>
      <c r="R1011" s="3">
        <v>42552</v>
      </c>
      <c r="S1011" s="3">
        <v>45489</v>
      </c>
    </row>
    <row r="1012" spans="1:19" x14ac:dyDescent="0.25">
      <c r="A1012">
        <v>43</v>
      </c>
      <c r="B1012">
        <v>213743</v>
      </c>
      <c r="C1012" s="5" t="s">
        <v>19</v>
      </c>
      <c r="D1012" s="3">
        <v>42563</v>
      </c>
      <c r="E1012" s="5" t="s">
        <v>26</v>
      </c>
      <c r="F1012">
        <v>240</v>
      </c>
      <c r="G1012">
        <v>1</v>
      </c>
      <c r="H1012">
        <v>240</v>
      </c>
      <c r="I1012">
        <v>100149163</v>
      </c>
      <c r="J1012" s="5" t="s">
        <v>27</v>
      </c>
      <c r="K1012">
        <v>0</v>
      </c>
      <c r="L1012" s="5" t="s">
        <v>22</v>
      </c>
      <c r="M1012" s="3">
        <v>42563</v>
      </c>
      <c r="N1012" s="5" t="s">
        <v>23</v>
      </c>
      <c r="O1012">
        <v>240</v>
      </c>
      <c r="P1012">
        <v>2016</v>
      </c>
      <c r="Q1012">
        <v>7</v>
      </c>
      <c r="R1012" s="3">
        <v>42552</v>
      </c>
      <c r="S1012" s="3">
        <v>45489</v>
      </c>
    </row>
    <row r="1013" spans="1:19" x14ac:dyDescent="0.25">
      <c r="A1013">
        <v>230</v>
      </c>
      <c r="B1013">
        <v>213720</v>
      </c>
      <c r="C1013" s="5" t="s">
        <v>19</v>
      </c>
      <c r="D1013" s="3">
        <v>42563</v>
      </c>
      <c r="E1013" s="5" t="s">
        <v>26</v>
      </c>
      <c r="F1013">
        <v>240</v>
      </c>
      <c r="G1013">
        <v>1</v>
      </c>
      <c r="H1013">
        <v>240</v>
      </c>
      <c r="I1013">
        <v>100149144</v>
      </c>
      <c r="J1013" s="5" t="s">
        <v>27</v>
      </c>
      <c r="K1013">
        <v>0</v>
      </c>
      <c r="L1013" s="5" t="s">
        <v>22</v>
      </c>
      <c r="M1013" s="3">
        <v>42563</v>
      </c>
      <c r="N1013" s="5" t="s">
        <v>23</v>
      </c>
      <c r="O1013">
        <v>240</v>
      </c>
      <c r="P1013">
        <v>2016</v>
      </c>
      <c r="Q1013">
        <v>7</v>
      </c>
      <c r="R1013" s="3">
        <v>42552</v>
      </c>
      <c r="S1013" s="3">
        <v>45489</v>
      </c>
    </row>
    <row r="1014" spans="1:19" x14ac:dyDescent="0.25">
      <c r="A1014">
        <v>163</v>
      </c>
      <c r="B1014">
        <v>213711</v>
      </c>
      <c r="C1014" s="5" t="s">
        <v>19</v>
      </c>
      <c r="D1014" s="3">
        <v>42563</v>
      </c>
      <c r="E1014" s="5" t="s">
        <v>26</v>
      </c>
      <c r="F1014">
        <v>240</v>
      </c>
      <c r="G1014">
        <v>1</v>
      </c>
      <c r="H1014">
        <v>240</v>
      </c>
      <c r="I1014">
        <v>100149136</v>
      </c>
      <c r="J1014" s="5" t="s">
        <v>27</v>
      </c>
      <c r="K1014">
        <v>0</v>
      </c>
      <c r="L1014" s="5" t="s">
        <v>22</v>
      </c>
      <c r="M1014" s="3">
        <v>42563</v>
      </c>
      <c r="N1014" s="5" t="s">
        <v>23</v>
      </c>
      <c r="O1014">
        <v>240</v>
      </c>
      <c r="P1014">
        <v>2016</v>
      </c>
      <c r="Q1014">
        <v>7</v>
      </c>
      <c r="R1014" s="3">
        <v>42552</v>
      </c>
      <c r="S1014" s="3">
        <v>45489</v>
      </c>
    </row>
    <row r="1015" spans="1:19" x14ac:dyDescent="0.25">
      <c r="A1015">
        <v>163</v>
      </c>
      <c r="B1015">
        <v>213754</v>
      </c>
      <c r="C1015" s="5" t="s">
        <v>19</v>
      </c>
      <c r="D1015" s="3">
        <v>42563</v>
      </c>
      <c r="E1015" s="5" t="s">
        <v>26</v>
      </c>
      <c r="F1015">
        <v>240</v>
      </c>
      <c r="G1015">
        <v>1</v>
      </c>
      <c r="H1015">
        <v>240</v>
      </c>
      <c r="I1015">
        <v>100149173</v>
      </c>
      <c r="J1015" s="5" t="s">
        <v>27</v>
      </c>
      <c r="K1015">
        <v>0</v>
      </c>
      <c r="L1015" s="5" t="s">
        <v>22</v>
      </c>
      <c r="M1015" s="3">
        <v>42563</v>
      </c>
      <c r="N1015" s="5" t="s">
        <v>23</v>
      </c>
      <c r="O1015">
        <v>240</v>
      </c>
      <c r="P1015">
        <v>2016</v>
      </c>
      <c r="Q1015">
        <v>7</v>
      </c>
      <c r="R1015" s="3">
        <v>42552</v>
      </c>
      <c r="S1015" s="3">
        <v>45489</v>
      </c>
    </row>
    <row r="1016" spans="1:19" x14ac:dyDescent="0.25">
      <c r="A1016">
        <v>163</v>
      </c>
      <c r="B1016">
        <v>213761</v>
      </c>
      <c r="C1016" s="5" t="s">
        <v>19</v>
      </c>
      <c r="D1016" s="3">
        <v>42563</v>
      </c>
      <c r="E1016" s="5" t="s">
        <v>26</v>
      </c>
      <c r="F1016">
        <v>240</v>
      </c>
      <c r="G1016">
        <v>1</v>
      </c>
      <c r="H1016">
        <v>240</v>
      </c>
      <c r="I1016">
        <v>100149180</v>
      </c>
      <c r="J1016" s="5" t="s">
        <v>27</v>
      </c>
      <c r="K1016">
        <v>0</v>
      </c>
      <c r="L1016" s="5" t="s">
        <v>22</v>
      </c>
      <c r="M1016" s="3">
        <v>42563</v>
      </c>
      <c r="N1016" s="5" t="s">
        <v>23</v>
      </c>
      <c r="O1016">
        <v>240</v>
      </c>
      <c r="P1016">
        <v>2016</v>
      </c>
      <c r="Q1016">
        <v>7</v>
      </c>
      <c r="R1016" s="3">
        <v>42552</v>
      </c>
      <c r="S1016" s="3">
        <v>45489</v>
      </c>
    </row>
    <row r="1017" spans="1:19" x14ac:dyDescent="0.25">
      <c r="A1017">
        <v>163</v>
      </c>
      <c r="B1017">
        <v>213757</v>
      </c>
      <c r="C1017" s="5" t="s">
        <v>19</v>
      </c>
      <c r="D1017" s="3">
        <v>42563</v>
      </c>
      <c r="E1017" s="5" t="s">
        <v>26</v>
      </c>
      <c r="F1017">
        <v>240</v>
      </c>
      <c r="G1017">
        <v>1</v>
      </c>
      <c r="H1017">
        <v>240</v>
      </c>
      <c r="I1017">
        <v>100149176</v>
      </c>
      <c r="J1017" s="5" t="s">
        <v>27</v>
      </c>
      <c r="K1017">
        <v>0</v>
      </c>
      <c r="L1017" s="5" t="s">
        <v>22</v>
      </c>
      <c r="M1017" s="3">
        <v>42563</v>
      </c>
      <c r="N1017" s="5" t="s">
        <v>23</v>
      </c>
      <c r="O1017">
        <v>240</v>
      </c>
      <c r="P1017">
        <v>2016</v>
      </c>
      <c r="Q1017">
        <v>7</v>
      </c>
      <c r="R1017" s="3">
        <v>42552</v>
      </c>
      <c r="S1017" s="3">
        <v>45489</v>
      </c>
    </row>
    <row r="1018" spans="1:19" x14ac:dyDescent="0.25">
      <c r="A1018">
        <v>163</v>
      </c>
      <c r="B1018">
        <v>213756</v>
      </c>
      <c r="C1018" s="5" t="s">
        <v>19</v>
      </c>
      <c r="D1018" s="3">
        <v>42563</v>
      </c>
      <c r="E1018" s="5" t="s">
        <v>26</v>
      </c>
      <c r="F1018">
        <v>240</v>
      </c>
      <c r="G1018">
        <v>1</v>
      </c>
      <c r="H1018">
        <v>240</v>
      </c>
      <c r="I1018">
        <v>100149175</v>
      </c>
      <c r="J1018" s="5" t="s">
        <v>27</v>
      </c>
      <c r="K1018">
        <v>0</v>
      </c>
      <c r="L1018" s="5" t="s">
        <v>22</v>
      </c>
      <c r="M1018" s="3">
        <v>42563</v>
      </c>
      <c r="N1018" s="5" t="s">
        <v>23</v>
      </c>
      <c r="O1018">
        <v>240</v>
      </c>
      <c r="P1018">
        <v>2016</v>
      </c>
      <c r="Q1018">
        <v>7</v>
      </c>
      <c r="R1018" s="3">
        <v>42552</v>
      </c>
      <c r="S1018" s="3">
        <v>45489</v>
      </c>
    </row>
    <row r="1019" spans="1:19" x14ac:dyDescent="0.25">
      <c r="A1019">
        <v>820</v>
      </c>
      <c r="B1019">
        <v>216187</v>
      </c>
      <c r="C1019" s="5" t="s">
        <v>19</v>
      </c>
      <c r="D1019" s="3">
        <v>42570</v>
      </c>
      <c r="E1019" s="5" t="s">
        <v>26</v>
      </c>
      <c r="F1019">
        <v>240</v>
      </c>
      <c r="G1019">
        <v>1</v>
      </c>
      <c r="H1019">
        <v>240</v>
      </c>
      <c r="I1019">
        <v>100151017</v>
      </c>
      <c r="J1019" s="5" t="s">
        <v>27</v>
      </c>
      <c r="K1019">
        <v>0</v>
      </c>
      <c r="L1019" s="5" t="s">
        <v>22</v>
      </c>
      <c r="M1019" s="3">
        <v>42570</v>
      </c>
      <c r="N1019" s="5" t="s">
        <v>23</v>
      </c>
      <c r="O1019">
        <v>240</v>
      </c>
      <c r="P1019">
        <v>2016</v>
      </c>
      <c r="Q1019">
        <v>7</v>
      </c>
      <c r="R1019" s="3">
        <v>42552</v>
      </c>
      <c r="S1019" s="3">
        <v>45489</v>
      </c>
    </row>
    <row r="1020" spans="1:19" x14ac:dyDescent="0.25">
      <c r="A1020">
        <v>820</v>
      </c>
      <c r="B1020">
        <v>214032</v>
      </c>
      <c r="C1020" s="5" t="s">
        <v>19</v>
      </c>
      <c r="D1020" s="3">
        <v>42564</v>
      </c>
      <c r="E1020" s="5" t="s">
        <v>26</v>
      </c>
      <c r="F1020">
        <v>240</v>
      </c>
      <c r="G1020">
        <v>1</v>
      </c>
      <c r="H1020">
        <v>240</v>
      </c>
      <c r="I1020">
        <v>100149370</v>
      </c>
      <c r="J1020" s="5" t="s">
        <v>27</v>
      </c>
      <c r="K1020">
        <v>0</v>
      </c>
      <c r="L1020" s="5" t="s">
        <v>22</v>
      </c>
      <c r="M1020" s="3">
        <v>42564</v>
      </c>
      <c r="N1020" s="5" t="s">
        <v>23</v>
      </c>
      <c r="O1020">
        <v>240</v>
      </c>
      <c r="P1020">
        <v>2016</v>
      </c>
      <c r="Q1020">
        <v>7</v>
      </c>
      <c r="R1020" s="3">
        <v>42552</v>
      </c>
      <c r="S1020" s="3">
        <v>45489</v>
      </c>
    </row>
    <row r="1021" spans="1:19" x14ac:dyDescent="0.25">
      <c r="A1021">
        <v>820</v>
      </c>
      <c r="B1021">
        <v>216195</v>
      </c>
      <c r="C1021" s="5" t="s">
        <v>19</v>
      </c>
      <c r="D1021" s="3">
        <v>42570</v>
      </c>
      <c r="E1021" s="5" t="s">
        <v>26</v>
      </c>
      <c r="F1021">
        <v>240</v>
      </c>
      <c r="G1021">
        <v>1</v>
      </c>
      <c r="H1021">
        <v>240</v>
      </c>
      <c r="I1021">
        <v>100151023</v>
      </c>
      <c r="J1021" s="5" t="s">
        <v>27</v>
      </c>
      <c r="K1021">
        <v>0</v>
      </c>
      <c r="L1021" s="5" t="s">
        <v>22</v>
      </c>
      <c r="M1021" s="3">
        <v>42570</v>
      </c>
      <c r="N1021" s="5" t="s">
        <v>23</v>
      </c>
      <c r="O1021">
        <v>240</v>
      </c>
      <c r="P1021">
        <v>2016</v>
      </c>
      <c r="Q1021">
        <v>7</v>
      </c>
      <c r="R1021" s="3">
        <v>42552</v>
      </c>
      <c r="S1021" s="3">
        <v>45489</v>
      </c>
    </row>
    <row r="1022" spans="1:19" x14ac:dyDescent="0.25">
      <c r="A1022">
        <v>820</v>
      </c>
      <c r="B1022">
        <v>216186</v>
      </c>
      <c r="C1022" s="5" t="s">
        <v>19</v>
      </c>
      <c r="D1022" s="3">
        <v>42570</v>
      </c>
      <c r="E1022" s="5" t="s">
        <v>26</v>
      </c>
      <c r="F1022">
        <v>240</v>
      </c>
      <c r="G1022">
        <v>1</v>
      </c>
      <c r="H1022">
        <v>240</v>
      </c>
      <c r="I1022">
        <v>100151016</v>
      </c>
      <c r="J1022" s="5" t="s">
        <v>27</v>
      </c>
      <c r="K1022">
        <v>0</v>
      </c>
      <c r="L1022" s="5" t="s">
        <v>22</v>
      </c>
      <c r="M1022" s="3">
        <v>42570</v>
      </c>
      <c r="N1022" s="5" t="s">
        <v>23</v>
      </c>
      <c r="O1022">
        <v>240</v>
      </c>
      <c r="P1022">
        <v>2016</v>
      </c>
      <c r="Q1022">
        <v>7</v>
      </c>
      <c r="R1022" s="3">
        <v>42552</v>
      </c>
      <c r="S1022" s="3">
        <v>45489</v>
      </c>
    </row>
    <row r="1023" spans="1:19" x14ac:dyDescent="0.25">
      <c r="A1023">
        <v>163</v>
      </c>
      <c r="B1023">
        <v>213710</v>
      </c>
      <c r="C1023" s="5" t="s">
        <v>19</v>
      </c>
      <c r="D1023" s="3">
        <v>42563</v>
      </c>
      <c r="E1023" s="5" t="s">
        <v>26</v>
      </c>
      <c r="F1023">
        <v>240</v>
      </c>
      <c r="G1023">
        <v>1</v>
      </c>
      <c r="H1023">
        <v>240</v>
      </c>
      <c r="I1023">
        <v>100149135</v>
      </c>
      <c r="J1023" s="5" t="s">
        <v>27</v>
      </c>
      <c r="K1023">
        <v>0</v>
      </c>
      <c r="L1023" s="5" t="s">
        <v>22</v>
      </c>
      <c r="M1023" s="3">
        <v>42563</v>
      </c>
      <c r="N1023" s="5" t="s">
        <v>23</v>
      </c>
      <c r="O1023">
        <v>240</v>
      </c>
      <c r="P1023">
        <v>2016</v>
      </c>
      <c r="Q1023">
        <v>7</v>
      </c>
      <c r="R1023" s="3">
        <v>42552</v>
      </c>
      <c r="S1023" s="3">
        <v>45489</v>
      </c>
    </row>
    <row r="1024" spans="1:19" x14ac:dyDescent="0.25">
      <c r="A1024">
        <v>820</v>
      </c>
      <c r="B1024">
        <v>214028</v>
      </c>
      <c r="C1024" s="5" t="s">
        <v>19</v>
      </c>
      <c r="D1024" s="3">
        <v>42564</v>
      </c>
      <c r="E1024" s="5" t="s">
        <v>26</v>
      </c>
      <c r="F1024">
        <v>240</v>
      </c>
      <c r="G1024">
        <v>1</v>
      </c>
      <c r="H1024">
        <v>240</v>
      </c>
      <c r="I1024">
        <v>100149366</v>
      </c>
      <c r="J1024" s="5" t="s">
        <v>27</v>
      </c>
      <c r="K1024">
        <v>0</v>
      </c>
      <c r="L1024" s="5" t="s">
        <v>22</v>
      </c>
      <c r="M1024" s="3">
        <v>42564</v>
      </c>
      <c r="N1024" s="5" t="s">
        <v>23</v>
      </c>
      <c r="O1024">
        <v>240</v>
      </c>
      <c r="P1024">
        <v>2016</v>
      </c>
      <c r="Q1024">
        <v>7</v>
      </c>
      <c r="R1024" s="3">
        <v>42552</v>
      </c>
      <c r="S1024" s="3">
        <v>45489</v>
      </c>
    </row>
    <row r="1025" spans="1:19" x14ac:dyDescent="0.25">
      <c r="A1025">
        <v>820</v>
      </c>
      <c r="B1025">
        <v>214031</v>
      </c>
      <c r="C1025" s="5" t="s">
        <v>19</v>
      </c>
      <c r="D1025" s="3">
        <v>42564</v>
      </c>
      <c r="E1025" s="5" t="s">
        <v>26</v>
      </c>
      <c r="F1025">
        <v>240</v>
      </c>
      <c r="G1025">
        <v>1</v>
      </c>
      <c r="H1025">
        <v>240</v>
      </c>
      <c r="I1025">
        <v>100149369</v>
      </c>
      <c r="J1025" s="5" t="s">
        <v>27</v>
      </c>
      <c r="K1025">
        <v>0</v>
      </c>
      <c r="L1025" s="5" t="s">
        <v>22</v>
      </c>
      <c r="M1025" s="3">
        <v>42564</v>
      </c>
      <c r="N1025" s="5" t="s">
        <v>23</v>
      </c>
      <c r="O1025">
        <v>240</v>
      </c>
      <c r="P1025">
        <v>2016</v>
      </c>
      <c r="Q1025">
        <v>7</v>
      </c>
      <c r="R1025" s="3">
        <v>42552</v>
      </c>
      <c r="S1025" s="3">
        <v>45489</v>
      </c>
    </row>
    <row r="1026" spans="1:19" x14ac:dyDescent="0.25">
      <c r="A1026">
        <v>163</v>
      </c>
      <c r="B1026">
        <v>216576</v>
      </c>
      <c r="C1026" s="5" t="s">
        <v>19</v>
      </c>
      <c r="D1026" s="3">
        <v>42571</v>
      </c>
      <c r="E1026" s="5" t="s">
        <v>26</v>
      </c>
      <c r="F1026">
        <v>240</v>
      </c>
      <c r="G1026">
        <v>1</v>
      </c>
      <c r="H1026">
        <v>240</v>
      </c>
      <c r="I1026">
        <v>100151304</v>
      </c>
      <c r="J1026" s="5" t="s">
        <v>27</v>
      </c>
      <c r="K1026">
        <v>0</v>
      </c>
      <c r="L1026" s="5" t="s">
        <v>22</v>
      </c>
      <c r="M1026" s="3">
        <v>42571</v>
      </c>
      <c r="N1026" s="5" t="s">
        <v>23</v>
      </c>
      <c r="O1026">
        <v>240</v>
      </c>
      <c r="P1026">
        <v>2016</v>
      </c>
      <c r="Q1026">
        <v>7</v>
      </c>
      <c r="R1026" s="3">
        <v>42552</v>
      </c>
      <c r="S1026" s="3">
        <v>45489</v>
      </c>
    </row>
    <row r="1027" spans="1:19" x14ac:dyDescent="0.25">
      <c r="A1027">
        <v>163</v>
      </c>
      <c r="B1027">
        <v>216574</v>
      </c>
      <c r="C1027" s="5" t="s">
        <v>19</v>
      </c>
      <c r="D1027" s="3">
        <v>42571</v>
      </c>
      <c r="E1027" s="5" t="s">
        <v>26</v>
      </c>
      <c r="F1027">
        <v>240</v>
      </c>
      <c r="G1027">
        <v>1</v>
      </c>
      <c r="H1027">
        <v>240</v>
      </c>
      <c r="I1027">
        <v>100151302</v>
      </c>
      <c r="J1027" s="5" t="s">
        <v>27</v>
      </c>
      <c r="K1027">
        <v>0</v>
      </c>
      <c r="L1027" s="5" t="s">
        <v>22</v>
      </c>
      <c r="M1027" s="3">
        <v>42571</v>
      </c>
      <c r="N1027" s="5" t="s">
        <v>23</v>
      </c>
      <c r="O1027">
        <v>240</v>
      </c>
      <c r="P1027">
        <v>2016</v>
      </c>
      <c r="Q1027">
        <v>7</v>
      </c>
      <c r="R1027" s="3">
        <v>42552</v>
      </c>
      <c r="S1027" s="3">
        <v>45489</v>
      </c>
    </row>
    <row r="1028" spans="1:19" x14ac:dyDescent="0.25">
      <c r="A1028">
        <v>241</v>
      </c>
      <c r="B1028">
        <v>211870</v>
      </c>
      <c r="C1028" s="5" t="s">
        <v>19</v>
      </c>
      <c r="D1028" s="3">
        <v>42553</v>
      </c>
      <c r="E1028" s="5" t="s">
        <v>26</v>
      </c>
      <c r="F1028">
        <v>240</v>
      </c>
      <c r="G1028">
        <v>1</v>
      </c>
      <c r="H1028">
        <v>240</v>
      </c>
      <c r="I1028">
        <v>100147982</v>
      </c>
      <c r="J1028" s="5" t="s">
        <v>27</v>
      </c>
      <c r="K1028">
        <v>0</v>
      </c>
      <c r="L1028" s="5" t="s">
        <v>22</v>
      </c>
      <c r="M1028" s="3">
        <v>42553</v>
      </c>
      <c r="N1028" s="5" t="s">
        <v>23</v>
      </c>
      <c r="O1028">
        <v>240</v>
      </c>
      <c r="P1028">
        <v>2016</v>
      </c>
      <c r="Q1028">
        <v>7</v>
      </c>
      <c r="R1028" s="3">
        <v>42552</v>
      </c>
      <c r="S1028" s="3">
        <v>45489</v>
      </c>
    </row>
    <row r="1029" spans="1:19" x14ac:dyDescent="0.25">
      <c r="A1029">
        <v>114</v>
      </c>
      <c r="B1029">
        <v>216679</v>
      </c>
      <c r="C1029" s="5" t="s">
        <v>19</v>
      </c>
      <c r="D1029" s="3">
        <v>42571</v>
      </c>
      <c r="E1029" s="5" t="s">
        <v>26</v>
      </c>
      <c r="F1029">
        <v>240</v>
      </c>
      <c r="G1029">
        <v>1</v>
      </c>
      <c r="H1029">
        <v>240</v>
      </c>
      <c r="I1029">
        <v>100151391</v>
      </c>
      <c r="J1029" s="5" t="s">
        <v>27</v>
      </c>
      <c r="K1029">
        <v>0</v>
      </c>
      <c r="L1029" s="5" t="s">
        <v>22</v>
      </c>
      <c r="M1029" s="3">
        <v>42571</v>
      </c>
      <c r="N1029" s="5" t="s">
        <v>23</v>
      </c>
      <c r="O1029">
        <v>240</v>
      </c>
      <c r="P1029">
        <v>2016</v>
      </c>
      <c r="Q1029">
        <v>7</v>
      </c>
      <c r="R1029" s="3">
        <v>42552</v>
      </c>
      <c r="S1029" s="3">
        <v>45489</v>
      </c>
    </row>
    <row r="1030" spans="1:19" x14ac:dyDescent="0.25">
      <c r="A1030">
        <v>163</v>
      </c>
      <c r="B1030">
        <v>215298</v>
      </c>
      <c r="C1030" s="5" t="s">
        <v>19</v>
      </c>
      <c r="D1030" s="3">
        <v>42567</v>
      </c>
      <c r="E1030" s="5" t="s">
        <v>26</v>
      </c>
      <c r="F1030">
        <v>240</v>
      </c>
      <c r="G1030">
        <v>1</v>
      </c>
      <c r="H1030">
        <v>240</v>
      </c>
      <c r="I1030">
        <v>100150344</v>
      </c>
      <c r="J1030" s="5" t="s">
        <v>27</v>
      </c>
      <c r="K1030">
        <v>0</v>
      </c>
      <c r="L1030" s="5" t="s">
        <v>22</v>
      </c>
      <c r="M1030" s="3">
        <v>42567</v>
      </c>
      <c r="N1030" s="5" t="s">
        <v>23</v>
      </c>
      <c r="O1030">
        <v>240</v>
      </c>
      <c r="P1030">
        <v>2016</v>
      </c>
      <c r="Q1030">
        <v>7</v>
      </c>
      <c r="R1030" s="3">
        <v>42552</v>
      </c>
      <c r="S1030" s="3">
        <v>45489</v>
      </c>
    </row>
    <row r="1031" spans="1:19" x14ac:dyDescent="0.25">
      <c r="A1031">
        <v>163</v>
      </c>
      <c r="B1031">
        <v>215299</v>
      </c>
      <c r="C1031" s="5" t="s">
        <v>19</v>
      </c>
      <c r="D1031" s="3">
        <v>42567</v>
      </c>
      <c r="E1031" s="5" t="s">
        <v>26</v>
      </c>
      <c r="F1031">
        <v>240</v>
      </c>
      <c r="G1031">
        <v>1</v>
      </c>
      <c r="H1031">
        <v>240</v>
      </c>
      <c r="I1031">
        <v>100150345</v>
      </c>
      <c r="J1031" s="5" t="s">
        <v>27</v>
      </c>
      <c r="K1031">
        <v>0</v>
      </c>
      <c r="L1031" s="5" t="s">
        <v>22</v>
      </c>
      <c r="M1031" s="3">
        <v>42567</v>
      </c>
      <c r="N1031" s="5" t="s">
        <v>23</v>
      </c>
      <c r="O1031">
        <v>240</v>
      </c>
      <c r="P1031">
        <v>2016</v>
      </c>
      <c r="Q1031">
        <v>7</v>
      </c>
      <c r="R1031" s="3">
        <v>42552</v>
      </c>
      <c r="S1031" s="3">
        <v>45489</v>
      </c>
    </row>
    <row r="1032" spans="1:19" x14ac:dyDescent="0.25">
      <c r="A1032">
        <v>163</v>
      </c>
      <c r="B1032">
        <v>215296</v>
      </c>
      <c r="C1032" s="5" t="s">
        <v>19</v>
      </c>
      <c r="D1032" s="3">
        <v>42567</v>
      </c>
      <c r="E1032" s="5" t="s">
        <v>26</v>
      </c>
      <c r="F1032">
        <v>240</v>
      </c>
      <c r="G1032">
        <v>1</v>
      </c>
      <c r="H1032">
        <v>240</v>
      </c>
      <c r="I1032">
        <v>100150342</v>
      </c>
      <c r="J1032" s="5" t="s">
        <v>27</v>
      </c>
      <c r="K1032">
        <v>0</v>
      </c>
      <c r="L1032" s="5" t="s">
        <v>22</v>
      </c>
      <c r="M1032" s="3">
        <v>42567</v>
      </c>
      <c r="N1032" s="5" t="s">
        <v>23</v>
      </c>
      <c r="O1032">
        <v>240</v>
      </c>
      <c r="P1032">
        <v>2016</v>
      </c>
      <c r="Q1032">
        <v>7</v>
      </c>
      <c r="R1032" s="3">
        <v>42552</v>
      </c>
      <c r="S1032" s="3">
        <v>45489</v>
      </c>
    </row>
    <row r="1033" spans="1:19" x14ac:dyDescent="0.25">
      <c r="A1033">
        <v>163</v>
      </c>
      <c r="B1033">
        <v>215297</v>
      </c>
      <c r="C1033" s="5" t="s">
        <v>19</v>
      </c>
      <c r="D1033" s="3">
        <v>42567</v>
      </c>
      <c r="E1033" s="5" t="s">
        <v>26</v>
      </c>
      <c r="F1033">
        <v>240</v>
      </c>
      <c r="G1033">
        <v>1</v>
      </c>
      <c r="H1033">
        <v>240</v>
      </c>
      <c r="I1033">
        <v>100150343</v>
      </c>
      <c r="J1033" s="5" t="s">
        <v>27</v>
      </c>
      <c r="K1033">
        <v>0</v>
      </c>
      <c r="L1033" s="5" t="s">
        <v>22</v>
      </c>
      <c r="M1033" s="3">
        <v>42567</v>
      </c>
      <c r="N1033" s="5" t="s">
        <v>23</v>
      </c>
      <c r="O1033">
        <v>240</v>
      </c>
      <c r="P1033">
        <v>2016</v>
      </c>
      <c r="Q1033">
        <v>7</v>
      </c>
      <c r="R1033" s="3">
        <v>42552</v>
      </c>
      <c r="S1033" s="3">
        <v>45489</v>
      </c>
    </row>
    <row r="1034" spans="1:19" x14ac:dyDescent="0.25">
      <c r="A1034">
        <v>114</v>
      </c>
      <c r="B1034">
        <v>211916</v>
      </c>
      <c r="C1034" s="5" t="s">
        <v>19</v>
      </c>
      <c r="D1034" s="3">
        <v>42553</v>
      </c>
      <c r="E1034" s="5" t="s">
        <v>205</v>
      </c>
      <c r="F1034">
        <v>120</v>
      </c>
      <c r="G1034">
        <v>2</v>
      </c>
      <c r="H1034">
        <v>240</v>
      </c>
      <c r="I1034">
        <v>100148016</v>
      </c>
      <c r="J1034" s="5" t="s">
        <v>27</v>
      </c>
      <c r="K1034">
        <v>0</v>
      </c>
      <c r="L1034" s="5" t="s">
        <v>22</v>
      </c>
      <c r="M1034" s="3">
        <v>42553</v>
      </c>
      <c r="N1034" s="5" t="s">
        <v>23</v>
      </c>
      <c r="O1034">
        <v>240</v>
      </c>
      <c r="P1034">
        <v>2016</v>
      </c>
      <c r="Q1034">
        <v>7</v>
      </c>
      <c r="R1034" s="3">
        <v>42552</v>
      </c>
      <c r="S1034" s="3">
        <v>45489</v>
      </c>
    </row>
    <row r="1035" spans="1:19" x14ac:dyDescent="0.25">
      <c r="A1035">
        <v>137</v>
      </c>
      <c r="B1035">
        <v>216658</v>
      </c>
      <c r="C1035" s="5" t="s">
        <v>19</v>
      </c>
      <c r="D1035" s="3">
        <v>42571</v>
      </c>
      <c r="E1035" s="5" t="s">
        <v>26</v>
      </c>
      <c r="F1035">
        <v>240</v>
      </c>
      <c r="G1035">
        <v>1</v>
      </c>
      <c r="H1035">
        <v>240</v>
      </c>
      <c r="I1035">
        <v>100151374</v>
      </c>
      <c r="J1035" s="5" t="s">
        <v>27</v>
      </c>
      <c r="K1035">
        <v>0</v>
      </c>
      <c r="L1035" s="5" t="s">
        <v>22</v>
      </c>
      <c r="M1035" s="3">
        <v>42571</v>
      </c>
      <c r="N1035" s="5" t="s">
        <v>23</v>
      </c>
      <c r="O1035">
        <v>240</v>
      </c>
      <c r="P1035">
        <v>2016</v>
      </c>
      <c r="Q1035">
        <v>7</v>
      </c>
      <c r="R1035" s="3">
        <v>42552</v>
      </c>
      <c r="S1035" s="3">
        <v>45489</v>
      </c>
    </row>
    <row r="1036" spans="1:19" x14ac:dyDescent="0.25">
      <c r="A1036">
        <v>820</v>
      </c>
      <c r="B1036">
        <v>214576</v>
      </c>
      <c r="C1036" s="5" t="s">
        <v>19</v>
      </c>
      <c r="D1036" s="3">
        <v>42565</v>
      </c>
      <c r="E1036" s="5" t="s">
        <v>26</v>
      </c>
      <c r="F1036">
        <v>240</v>
      </c>
      <c r="G1036">
        <v>1</v>
      </c>
      <c r="H1036">
        <v>240</v>
      </c>
      <c r="I1036">
        <v>100149773</v>
      </c>
      <c r="J1036" s="5" t="s">
        <v>27</v>
      </c>
      <c r="K1036">
        <v>0</v>
      </c>
      <c r="L1036" s="5" t="s">
        <v>22</v>
      </c>
      <c r="M1036" s="3">
        <v>42565</v>
      </c>
      <c r="N1036" s="5" t="s">
        <v>23</v>
      </c>
      <c r="O1036">
        <v>240</v>
      </c>
      <c r="P1036">
        <v>2016</v>
      </c>
      <c r="Q1036">
        <v>7</v>
      </c>
      <c r="R1036" s="3">
        <v>42552</v>
      </c>
      <c r="S1036" s="3">
        <v>45489</v>
      </c>
    </row>
    <row r="1037" spans="1:19" x14ac:dyDescent="0.25">
      <c r="A1037">
        <v>820</v>
      </c>
      <c r="B1037">
        <v>215189</v>
      </c>
      <c r="C1037" s="5" t="s">
        <v>19</v>
      </c>
      <c r="D1037" s="3">
        <v>42566</v>
      </c>
      <c r="E1037" s="5" t="s">
        <v>26</v>
      </c>
      <c r="F1037">
        <v>240</v>
      </c>
      <c r="G1037">
        <v>1</v>
      </c>
      <c r="H1037">
        <v>240</v>
      </c>
      <c r="I1037">
        <v>100150262</v>
      </c>
      <c r="J1037" s="5" t="s">
        <v>27</v>
      </c>
      <c r="K1037">
        <v>0</v>
      </c>
      <c r="L1037" s="5" t="s">
        <v>22</v>
      </c>
      <c r="M1037" s="3">
        <v>42566</v>
      </c>
      <c r="N1037" s="5" t="s">
        <v>23</v>
      </c>
      <c r="O1037">
        <v>240</v>
      </c>
      <c r="P1037">
        <v>2016</v>
      </c>
      <c r="Q1037">
        <v>7</v>
      </c>
      <c r="R1037" s="3">
        <v>42552</v>
      </c>
      <c r="S1037" s="3">
        <v>45489</v>
      </c>
    </row>
    <row r="1038" spans="1:19" x14ac:dyDescent="0.25">
      <c r="A1038">
        <v>820</v>
      </c>
      <c r="B1038">
        <v>216668</v>
      </c>
      <c r="C1038" s="5" t="s">
        <v>19</v>
      </c>
      <c r="D1038" s="3">
        <v>42571</v>
      </c>
      <c r="E1038" s="5" t="s">
        <v>26</v>
      </c>
      <c r="F1038">
        <v>240</v>
      </c>
      <c r="G1038">
        <v>1</v>
      </c>
      <c r="H1038">
        <v>240</v>
      </c>
      <c r="I1038">
        <v>100151382</v>
      </c>
      <c r="J1038" s="5" t="s">
        <v>27</v>
      </c>
      <c r="K1038">
        <v>0</v>
      </c>
      <c r="L1038" s="5" t="s">
        <v>22</v>
      </c>
      <c r="M1038" s="3">
        <v>42571</v>
      </c>
      <c r="N1038" s="5" t="s">
        <v>23</v>
      </c>
      <c r="O1038">
        <v>240</v>
      </c>
      <c r="P1038">
        <v>2016</v>
      </c>
      <c r="Q1038">
        <v>7</v>
      </c>
      <c r="R1038" s="3">
        <v>42552</v>
      </c>
      <c r="S1038" s="3">
        <v>45489</v>
      </c>
    </row>
    <row r="1039" spans="1:19" x14ac:dyDescent="0.25">
      <c r="A1039">
        <v>114</v>
      </c>
      <c r="B1039">
        <v>216677</v>
      </c>
      <c r="C1039" s="5" t="s">
        <v>19</v>
      </c>
      <c r="D1039" s="3">
        <v>42571</v>
      </c>
      <c r="E1039" s="5" t="s">
        <v>26</v>
      </c>
      <c r="F1039">
        <v>240</v>
      </c>
      <c r="G1039">
        <v>1</v>
      </c>
      <c r="H1039">
        <v>240</v>
      </c>
      <c r="I1039">
        <v>100151389</v>
      </c>
      <c r="J1039" s="5" t="s">
        <v>27</v>
      </c>
      <c r="K1039">
        <v>0</v>
      </c>
      <c r="L1039" s="5" t="s">
        <v>22</v>
      </c>
      <c r="M1039" s="3">
        <v>42571</v>
      </c>
      <c r="N1039" s="5" t="s">
        <v>23</v>
      </c>
      <c r="O1039">
        <v>240</v>
      </c>
      <c r="P1039">
        <v>2016</v>
      </c>
      <c r="Q1039">
        <v>7</v>
      </c>
      <c r="R1039" s="3">
        <v>42552</v>
      </c>
      <c r="S1039" s="3">
        <v>45489</v>
      </c>
    </row>
    <row r="1040" spans="1:19" x14ac:dyDescent="0.25">
      <c r="A1040">
        <v>820</v>
      </c>
      <c r="B1040">
        <v>216661</v>
      </c>
      <c r="C1040" s="5" t="s">
        <v>19</v>
      </c>
      <c r="D1040" s="3">
        <v>42571</v>
      </c>
      <c r="E1040" s="5" t="s">
        <v>26</v>
      </c>
      <c r="F1040">
        <v>240</v>
      </c>
      <c r="G1040">
        <v>1</v>
      </c>
      <c r="H1040">
        <v>240</v>
      </c>
      <c r="I1040">
        <v>100151377</v>
      </c>
      <c r="J1040" s="5" t="s">
        <v>27</v>
      </c>
      <c r="K1040">
        <v>0</v>
      </c>
      <c r="L1040" s="5" t="s">
        <v>22</v>
      </c>
      <c r="M1040" s="3">
        <v>42571</v>
      </c>
      <c r="N1040" s="5" t="s">
        <v>23</v>
      </c>
      <c r="O1040">
        <v>240</v>
      </c>
      <c r="P1040">
        <v>2016</v>
      </c>
      <c r="Q1040">
        <v>7</v>
      </c>
      <c r="R1040" s="3">
        <v>42552</v>
      </c>
      <c r="S1040" s="3">
        <v>45489</v>
      </c>
    </row>
    <row r="1041" spans="1:19" x14ac:dyDescent="0.25">
      <c r="A1041">
        <v>820</v>
      </c>
      <c r="B1041">
        <v>214574</v>
      </c>
      <c r="C1041" s="5" t="s">
        <v>19</v>
      </c>
      <c r="D1041" s="3">
        <v>42565</v>
      </c>
      <c r="E1041" s="5" t="s">
        <v>26</v>
      </c>
      <c r="F1041">
        <v>240</v>
      </c>
      <c r="G1041">
        <v>1</v>
      </c>
      <c r="H1041">
        <v>240</v>
      </c>
      <c r="I1041">
        <v>100149771</v>
      </c>
      <c r="J1041" s="5" t="s">
        <v>27</v>
      </c>
      <c r="K1041">
        <v>0</v>
      </c>
      <c r="L1041" s="5" t="s">
        <v>22</v>
      </c>
      <c r="M1041" s="3">
        <v>42565</v>
      </c>
      <c r="N1041" s="5" t="s">
        <v>23</v>
      </c>
      <c r="O1041">
        <v>240</v>
      </c>
      <c r="P1041">
        <v>2016</v>
      </c>
      <c r="Q1041">
        <v>7</v>
      </c>
      <c r="R1041" s="3">
        <v>42552</v>
      </c>
      <c r="S1041" s="3">
        <v>45489</v>
      </c>
    </row>
    <row r="1042" spans="1:19" x14ac:dyDescent="0.25">
      <c r="A1042">
        <v>820</v>
      </c>
      <c r="B1042">
        <v>215335</v>
      </c>
      <c r="C1042" s="5" t="s">
        <v>19</v>
      </c>
      <c r="D1042" s="3">
        <v>42567</v>
      </c>
      <c r="E1042" s="5" t="s">
        <v>26</v>
      </c>
      <c r="F1042">
        <v>240</v>
      </c>
      <c r="G1042">
        <v>1</v>
      </c>
      <c r="H1042">
        <v>240</v>
      </c>
      <c r="I1042">
        <v>100150371</v>
      </c>
      <c r="J1042" s="5" t="s">
        <v>27</v>
      </c>
      <c r="K1042">
        <v>0</v>
      </c>
      <c r="L1042" s="5" t="s">
        <v>22</v>
      </c>
      <c r="M1042" s="3">
        <v>42567</v>
      </c>
      <c r="N1042" s="5" t="s">
        <v>23</v>
      </c>
      <c r="O1042">
        <v>240</v>
      </c>
      <c r="P1042">
        <v>2016</v>
      </c>
      <c r="Q1042">
        <v>7</v>
      </c>
      <c r="R1042" s="3">
        <v>42552</v>
      </c>
      <c r="S1042" s="3">
        <v>45489</v>
      </c>
    </row>
    <row r="1043" spans="1:19" x14ac:dyDescent="0.25">
      <c r="A1043">
        <v>820</v>
      </c>
      <c r="B1043">
        <v>215334</v>
      </c>
      <c r="C1043" s="5" t="s">
        <v>19</v>
      </c>
      <c r="D1043" s="3">
        <v>42567</v>
      </c>
      <c r="E1043" s="5" t="s">
        <v>26</v>
      </c>
      <c r="F1043">
        <v>240</v>
      </c>
      <c r="G1043">
        <v>1</v>
      </c>
      <c r="H1043">
        <v>240</v>
      </c>
      <c r="I1043">
        <v>100150370</v>
      </c>
      <c r="J1043" s="5" t="s">
        <v>27</v>
      </c>
      <c r="K1043">
        <v>0</v>
      </c>
      <c r="L1043" s="5" t="s">
        <v>22</v>
      </c>
      <c r="M1043" s="3">
        <v>42567</v>
      </c>
      <c r="N1043" s="5" t="s">
        <v>23</v>
      </c>
      <c r="O1043">
        <v>240</v>
      </c>
      <c r="P1043">
        <v>2016</v>
      </c>
      <c r="Q1043">
        <v>7</v>
      </c>
      <c r="R1043" s="3">
        <v>42552</v>
      </c>
      <c r="S1043" s="3">
        <v>45489</v>
      </c>
    </row>
    <row r="1044" spans="1:19" x14ac:dyDescent="0.25">
      <c r="A1044">
        <v>64</v>
      </c>
      <c r="B1044">
        <v>216699</v>
      </c>
      <c r="C1044" s="5" t="s">
        <v>19</v>
      </c>
      <c r="D1044" s="3">
        <v>42571</v>
      </c>
      <c r="E1044" s="5" t="s">
        <v>26</v>
      </c>
      <c r="F1044">
        <v>240</v>
      </c>
      <c r="G1044">
        <v>1</v>
      </c>
      <c r="H1044">
        <v>240</v>
      </c>
      <c r="I1044">
        <v>100151406</v>
      </c>
      <c r="J1044" s="5" t="s">
        <v>27</v>
      </c>
      <c r="K1044">
        <v>0</v>
      </c>
      <c r="L1044" s="5" t="s">
        <v>22</v>
      </c>
      <c r="M1044" s="3">
        <v>42571</v>
      </c>
      <c r="N1044" s="5" t="s">
        <v>23</v>
      </c>
      <c r="O1044">
        <v>240</v>
      </c>
      <c r="P1044">
        <v>2016</v>
      </c>
      <c r="Q1044">
        <v>7</v>
      </c>
      <c r="R1044" s="3">
        <v>42552</v>
      </c>
      <c r="S1044" s="3">
        <v>45489</v>
      </c>
    </row>
    <row r="1045" spans="1:19" x14ac:dyDescent="0.25">
      <c r="A1045">
        <v>43</v>
      </c>
      <c r="B1045">
        <v>211716</v>
      </c>
      <c r="C1045" s="5" t="s">
        <v>19</v>
      </c>
      <c r="D1045" s="3">
        <v>42552</v>
      </c>
      <c r="E1045" s="5" t="s">
        <v>26</v>
      </c>
      <c r="F1045">
        <v>240</v>
      </c>
      <c r="G1045">
        <v>1</v>
      </c>
      <c r="H1045">
        <v>240</v>
      </c>
      <c r="I1045">
        <v>100147878</v>
      </c>
      <c r="J1045" s="5" t="s">
        <v>27</v>
      </c>
      <c r="K1045">
        <v>0</v>
      </c>
      <c r="L1045" s="5" t="s">
        <v>22</v>
      </c>
      <c r="M1045" s="3">
        <v>42552</v>
      </c>
      <c r="N1045" s="5" t="s">
        <v>23</v>
      </c>
      <c r="O1045">
        <v>240</v>
      </c>
      <c r="P1045">
        <v>2016</v>
      </c>
      <c r="Q1045">
        <v>7</v>
      </c>
      <c r="R1045" s="3">
        <v>42552</v>
      </c>
      <c r="S1045" s="3">
        <v>45489</v>
      </c>
    </row>
    <row r="1046" spans="1:19" x14ac:dyDescent="0.25">
      <c r="A1046">
        <v>20</v>
      </c>
      <c r="B1046">
        <v>211693</v>
      </c>
      <c r="C1046" s="5" t="s">
        <v>19</v>
      </c>
      <c r="D1046" s="3">
        <v>42552</v>
      </c>
      <c r="E1046" s="5" t="s">
        <v>26</v>
      </c>
      <c r="F1046">
        <v>240</v>
      </c>
      <c r="G1046">
        <v>1</v>
      </c>
      <c r="H1046">
        <v>240</v>
      </c>
      <c r="I1046">
        <v>100147858</v>
      </c>
      <c r="J1046" s="5" t="s">
        <v>27</v>
      </c>
      <c r="K1046">
        <v>0</v>
      </c>
      <c r="L1046" s="5" t="s">
        <v>22</v>
      </c>
      <c r="M1046" s="3">
        <v>42552</v>
      </c>
      <c r="N1046" s="5" t="s">
        <v>23</v>
      </c>
      <c r="O1046">
        <v>240</v>
      </c>
      <c r="P1046">
        <v>2016</v>
      </c>
      <c r="Q1046">
        <v>7</v>
      </c>
      <c r="R1046" s="3">
        <v>42552</v>
      </c>
      <c r="S1046" s="3">
        <v>45489</v>
      </c>
    </row>
    <row r="1047" spans="1:19" x14ac:dyDescent="0.25">
      <c r="A1047">
        <v>20</v>
      </c>
      <c r="B1047">
        <v>211689</v>
      </c>
      <c r="C1047" s="5" t="s">
        <v>19</v>
      </c>
      <c r="D1047" s="3">
        <v>42552</v>
      </c>
      <c r="E1047" s="5" t="s">
        <v>26</v>
      </c>
      <c r="F1047">
        <v>240</v>
      </c>
      <c r="G1047">
        <v>1</v>
      </c>
      <c r="H1047">
        <v>240</v>
      </c>
      <c r="I1047">
        <v>100147855</v>
      </c>
      <c r="J1047" s="5" t="s">
        <v>27</v>
      </c>
      <c r="K1047">
        <v>0</v>
      </c>
      <c r="L1047" s="5" t="s">
        <v>22</v>
      </c>
      <c r="M1047" s="3">
        <v>42552</v>
      </c>
      <c r="N1047" s="5" t="s">
        <v>23</v>
      </c>
      <c r="O1047">
        <v>240</v>
      </c>
      <c r="P1047">
        <v>2016</v>
      </c>
      <c r="Q1047">
        <v>7</v>
      </c>
      <c r="R1047" s="3">
        <v>42552</v>
      </c>
      <c r="S1047" s="3">
        <v>45489</v>
      </c>
    </row>
    <row r="1048" spans="1:19" x14ac:dyDescent="0.25">
      <c r="A1048">
        <v>820</v>
      </c>
      <c r="B1048">
        <v>216555</v>
      </c>
      <c r="C1048" s="5" t="s">
        <v>19</v>
      </c>
      <c r="D1048" s="3">
        <v>42571</v>
      </c>
      <c r="E1048" s="5" t="s">
        <v>26</v>
      </c>
      <c r="F1048">
        <v>240</v>
      </c>
      <c r="G1048">
        <v>1</v>
      </c>
      <c r="H1048">
        <v>240</v>
      </c>
      <c r="I1048">
        <v>100151291</v>
      </c>
      <c r="J1048" s="5" t="s">
        <v>27</v>
      </c>
      <c r="K1048">
        <v>0</v>
      </c>
      <c r="L1048" s="5" t="s">
        <v>22</v>
      </c>
      <c r="M1048" s="3">
        <v>42571</v>
      </c>
      <c r="N1048" s="5" t="s">
        <v>23</v>
      </c>
      <c r="O1048">
        <v>240</v>
      </c>
      <c r="P1048">
        <v>2016</v>
      </c>
      <c r="Q1048">
        <v>7</v>
      </c>
      <c r="R1048" s="3">
        <v>42552</v>
      </c>
      <c r="S1048" s="3">
        <v>45489</v>
      </c>
    </row>
    <row r="1049" spans="1:19" x14ac:dyDescent="0.25">
      <c r="A1049">
        <v>114</v>
      </c>
      <c r="B1049">
        <v>216705</v>
      </c>
      <c r="C1049" s="5" t="s">
        <v>19</v>
      </c>
      <c r="D1049" s="3">
        <v>42571</v>
      </c>
      <c r="E1049" s="5" t="s">
        <v>26</v>
      </c>
      <c r="F1049">
        <v>240</v>
      </c>
      <c r="G1049">
        <v>1</v>
      </c>
      <c r="H1049">
        <v>240</v>
      </c>
      <c r="I1049">
        <v>100151410</v>
      </c>
      <c r="J1049" s="5" t="s">
        <v>27</v>
      </c>
      <c r="K1049">
        <v>0</v>
      </c>
      <c r="L1049" s="5" t="s">
        <v>22</v>
      </c>
      <c r="M1049" s="3">
        <v>42571</v>
      </c>
      <c r="N1049" s="5" t="s">
        <v>23</v>
      </c>
      <c r="O1049">
        <v>240</v>
      </c>
      <c r="P1049">
        <v>2016</v>
      </c>
      <c r="Q1049">
        <v>7</v>
      </c>
      <c r="R1049" s="3">
        <v>42552</v>
      </c>
      <c r="S1049" s="3">
        <v>45489</v>
      </c>
    </row>
    <row r="1050" spans="1:19" x14ac:dyDescent="0.25">
      <c r="A1050">
        <v>114</v>
      </c>
      <c r="B1050">
        <v>216681</v>
      </c>
      <c r="C1050" s="5" t="s">
        <v>19</v>
      </c>
      <c r="D1050" s="3">
        <v>42571</v>
      </c>
      <c r="E1050" s="5" t="s">
        <v>26</v>
      </c>
      <c r="F1050">
        <v>240</v>
      </c>
      <c r="G1050">
        <v>1</v>
      </c>
      <c r="H1050">
        <v>240</v>
      </c>
      <c r="I1050">
        <v>100151393</v>
      </c>
      <c r="J1050" s="5" t="s">
        <v>27</v>
      </c>
      <c r="K1050">
        <v>0</v>
      </c>
      <c r="L1050" s="5" t="s">
        <v>22</v>
      </c>
      <c r="M1050" s="3">
        <v>42571</v>
      </c>
      <c r="N1050" s="5" t="s">
        <v>23</v>
      </c>
      <c r="O1050">
        <v>240</v>
      </c>
      <c r="P1050">
        <v>2016</v>
      </c>
      <c r="Q1050">
        <v>7</v>
      </c>
      <c r="R1050" s="3">
        <v>42552</v>
      </c>
      <c r="S1050" s="3">
        <v>45489</v>
      </c>
    </row>
    <row r="1051" spans="1:19" x14ac:dyDescent="0.25">
      <c r="A1051">
        <v>820</v>
      </c>
      <c r="B1051">
        <v>216298</v>
      </c>
      <c r="C1051" s="5" t="s">
        <v>19</v>
      </c>
      <c r="D1051" s="3">
        <v>42570</v>
      </c>
      <c r="E1051" s="5" t="s">
        <v>26</v>
      </c>
      <c r="F1051">
        <v>240</v>
      </c>
      <c r="G1051">
        <v>1</v>
      </c>
      <c r="H1051">
        <v>240</v>
      </c>
      <c r="I1051">
        <v>100151097</v>
      </c>
      <c r="J1051" s="5" t="s">
        <v>27</v>
      </c>
      <c r="K1051">
        <v>0</v>
      </c>
      <c r="L1051" s="5" t="s">
        <v>22</v>
      </c>
      <c r="M1051" s="3">
        <v>42570</v>
      </c>
      <c r="N1051" s="5" t="s">
        <v>23</v>
      </c>
      <c r="O1051">
        <v>240</v>
      </c>
      <c r="P1051">
        <v>2016</v>
      </c>
      <c r="Q1051">
        <v>7</v>
      </c>
      <c r="R1051" s="3">
        <v>42552</v>
      </c>
      <c r="S1051" s="3">
        <v>45489</v>
      </c>
    </row>
    <row r="1052" spans="1:19" x14ac:dyDescent="0.25">
      <c r="A1052">
        <v>163</v>
      </c>
      <c r="B1052">
        <v>215300</v>
      </c>
      <c r="C1052" s="5" t="s">
        <v>19</v>
      </c>
      <c r="D1052" s="3">
        <v>42567</v>
      </c>
      <c r="E1052" s="5" t="s">
        <v>26</v>
      </c>
      <c r="F1052">
        <v>240</v>
      </c>
      <c r="G1052">
        <v>1</v>
      </c>
      <c r="H1052">
        <v>240</v>
      </c>
      <c r="I1052">
        <v>100150346</v>
      </c>
      <c r="J1052" s="5" t="s">
        <v>27</v>
      </c>
      <c r="K1052">
        <v>0</v>
      </c>
      <c r="L1052" s="5" t="s">
        <v>22</v>
      </c>
      <c r="M1052" s="3">
        <v>42567</v>
      </c>
      <c r="N1052" s="5" t="s">
        <v>23</v>
      </c>
      <c r="O1052">
        <v>240</v>
      </c>
      <c r="P1052">
        <v>2016</v>
      </c>
      <c r="Q1052">
        <v>7</v>
      </c>
      <c r="R1052" s="3">
        <v>42552</v>
      </c>
      <c r="S1052" s="3">
        <v>45489</v>
      </c>
    </row>
    <row r="1053" spans="1:19" x14ac:dyDescent="0.25">
      <c r="A1053">
        <v>163</v>
      </c>
      <c r="B1053">
        <v>216571</v>
      </c>
      <c r="C1053" s="5" t="s">
        <v>19</v>
      </c>
      <c r="D1053" s="3">
        <v>42571</v>
      </c>
      <c r="E1053" s="5" t="s">
        <v>26</v>
      </c>
      <c r="F1053">
        <v>240</v>
      </c>
      <c r="G1053">
        <v>1</v>
      </c>
      <c r="H1053">
        <v>240</v>
      </c>
      <c r="I1053">
        <v>100151299</v>
      </c>
      <c r="J1053" s="5" t="s">
        <v>27</v>
      </c>
      <c r="K1053">
        <v>0</v>
      </c>
      <c r="L1053" s="5" t="s">
        <v>22</v>
      </c>
      <c r="M1053" s="3">
        <v>42571</v>
      </c>
      <c r="N1053" s="5" t="s">
        <v>23</v>
      </c>
      <c r="O1053">
        <v>240</v>
      </c>
      <c r="P1053">
        <v>2016</v>
      </c>
      <c r="Q1053">
        <v>7</v>
      </c>
      <c r="R1053" s="3">
        <v>42552</v>
      </c>
      <c r="S1053" s="3">
        <v>45489</v>
      </c>
    </row>
    <row r="1054" spans="1:19" x14ac:dyDescent="0.25">
      <c r="A1054">
        <v>64</v>
      </c>
      <c r="B1054">
        <v>216697</v>
      </c>
      <c r="C1054" s="5" t="s">
        <v>19</v>
      </c>
      <c r="D1054" s="3">
        <v>42571</v>
      </c>
      <c r="E1054" s="5" t="s">
        <v>26</v>
      </c>
      <c r="F1054">
        <v>240</v>
      </c>
      <c r="G1054">
        <v>1</v>
      </c>
      <c r="H1054">
        <v>240</v>
      </c>
      <c r="I1054">
        <v>100151404</v>
      </c>
      <c r="J1054" s="5" t="s">
        <v>27</v>
      </c>
      <c r="K1054">
        <v>0</v>
      </c>
      <c r="L1054" s="5" t="s">
        <v>22</v>
      </c>
      <c r="M1054" s="3">
        <v>42571</v>
      </c>
      <c r="N1054" s="5" t="s">
        <v>23</v>
      </c>
      <c r="O1054">
        <v>240</v>
      </c>
      <c r="P1054">
        <v>2016</v>
      </c>
      <c r="Q1054">
        <v>7</v>
      </c>
      <c r="R1054" s="3">
        <v>42552</v>
      </c>
      <c r="S1054" s="3">
        <v>45489</v>
      </c>
    </row>
    <row r="1055" spans="1:19" x14ac:dyDescent="0.25">
      <c r="A1055">
        <v>211</v>
      </c>
      <c r="B1055">
        <v>211793</v>
      </c>
      <c r="C1055" s="5" t="s">
        <v>19</v>
      </c>
      <c r="D1055" s="3">
        <v>42553</v>
      </c>
      <c r="E1055" s="5" t="s">
        <v>139</v>
      </c>
      <c r="F1055">
        <v>120</v>
      </c>
      <c r="G1055">
        <v>2</v>
      </c>
      <c r="H1055">
        <v>240</v>
      </c>
      <c r="I1055">
        <v>100147924</v>
      </c>
      <c r="J1055" s="5" t="s">
        <v>27</v>
      </c>
      <c r="K1055">
        <v>0</v>
      </c>
      <c r="L1055" s="5" t="s">
        <v>22</v>
      </c>
      <c r="M1055" s="3">
        <v>42553</v>
      </c>
      <c r="N1055" s="5" t="s">
        <v>23</v>
      </c>
      <c r="O1055">
        <v>240</v>
      </c>
      <c r="P1055">
        <v>2016</v>
      </c>
      <c r="Q1055">
        <v>7</v>
      </c>
      <c r="R1055" s="3">
        <v>42552</v>
      </c>
      <c r="S1055" s="3">
        <v>45489</v>
      </c>
    </row>
    <row r="1056" spans="1:19" x14ac:dyDescent="0.25">
      <c r="A1056">
        <v>163</v>
      </c>
      <c r="B1056">
        <v>216570</v>
      </c>
      <c r="C1056" s="5" t="s">
        <v>19</v>
      </c>
      <c r="D1056" s="3">
        <v>42571</v>
      </c>
      <c r="E1056" s="5" t="s">
        <v>26</v>
      </c>
      <c r="F1056">
        <v>240</v>
      </c>
      <c r="G1056">
        <v>1</v>
      </c>
      <c r="H1056">
        <v>240</v>
      </c>
      <c r="I1056">
        <v>100151298</v>
      </c>
      <c r="J1056" s="5" t="s">
        <v>27</v>
      </c>
      <c r="K1056">
        <v>0</v>
      </c>
      <c r="L1056" s="5" t="s">
        <v>22</v>
      </c>
      <c r="M1056" s="3">
        <v>42571</v>
      </c>
      <c r="N1056" s="5" t="s">
        <v>23</v>
      </c>
      <c r="O1056">
        <v>240</v>
      </c>
      <c r="P1056">
        <v>2016</v>
      </c>
      <c r="Q1056">
        <v>7</v>
      </c>
      <c r="R1056" s="3">
        <v>42552</v>
      </c>
      <c r="S1056" s="3">
        <v>45489</v>
      </c>
    </row>
    <row r="1057" spans="1:19" x14ac:dyDescent="0.25">
      <c r="A1057">
        <v>820</v>
      </c>
      <c r="B1057">
        <v>215324</v>
      </c>
      <c r="C1057" s="5" t="s">
        <v>19</v>
      </c>
      <c r="D1057" s="3">
        <v>42567</v>
      </c>
      <c r="E1057" s="5" t="s">
        <v>26</v>
      </c>
      <c r="F1057">
        <v>240</v>
      </c>
      <c r="G1057">
        <v>1</v>
      </c>
      <c r="H1057">
        <v>240</v>
      </c>
      <c r="I1057">
        <v>100150360</v>
      </c>
      <c r="J1057" s="5" t="s">
        <v>27</v>
      </c>
      <c r="K1057">
        <v>0</v>
      </c>
      <c r="L1057" s="5" t="s">
        <v>22</v>
      </c>
      <c r="M1057" s="3">
        <v>42567</v>
      </c>
      <c r="N1057" s="5" t="s">
        <v>23</v>
      </c>
      <c r="O1057">
        <v>240</v>
      </c>
      <c r="P1057">
        <v>2016</v>
      </c>
      <c r="Q1057">
        <v>7</v>
      </c>
      <c r="R1057" s="3">
        <v>42552</v>
      </c>
      <c r="S1057" s="3">
        <v>45489</v>
      </c>
    </row>
    <row r="1058" spans="1:19" x14ac:dyDescent="0.25">
      <c r="A1058">
        <v>820</v>
      </c>
      <c r="B1058">
        <v>214584</v>
      </c>
      <c r="C1058" s="5" t="s">
        <v>19</v>
      </c>
      <c r="D1058" s="3">
        <v>42565</v>
      </c>
      <c r="E1058" s="5" t="s">
        <v>26</v>
      </c>
      <c r="F1058">
        <v>240</v>
      </c>
      <c r="G1058">
        <v>1</v>
      </c>
      <c r="H1058">
        <v>240</v>
      </c>
      <c r="I1058">
        <v>100149781</v>
      </c>
      <c r="J1058" s="5" t="s">
        <v>27</v>
      </c>
      <c r="K1058">
        <v>0</v>
      </c>
      <c r="L1058" s="5" t="s">
        <v>22</v>
      </c>
      <c r="M1058" s="3">
        <v>42565</v>
      </c>
      <c r="N1058" s="5" t="s">
        <v>23</v>
      </c>
      <c r="O1058">
        <v>240</v>
      </c>
      <c r="P1058">
        <v>2016</v>
      </c>
      <c r="Q1058">
        <v>7</v>
      </c>
      <c r="R1058" s="3">
        <v>42552</v>
      </c>
      <c r="S1058" s="3">
        <v>45489</v>
      </c>
    </row>
    <row r="1059" spans="1:19" x14ac:dyDescent="0.25">
      <c r="A1059">
        <v>820</v>
      </c>
      <c r="B1059">
        <v>214582</v>
      </c>
      <c r="C1059" s="5" t="s">
        <v>19</v>
      </c>
      <c r="D1059" s="3">
        <v>42565</v>
      </c>
      <c r="E1059" s="5" t="s">
        <v>26</v>
      </c>
      <c r="F1059">
        <v>240</v>
      </c>
      <c r="G1059">
        <v>1</v>
      </c>
      <c r="H1059">
        <v>240</v>
      </c>
      <c r="I1059">
        <v>100149779</v>
      </c>
      <c r="J1059" s="5" t="s">
        <v>27</v>
      </c>
      <c r="K1059">
        <v>0</v>
      </c>
      <c r="L1059" s="5" t="s">
        <v>22</v>
      </c>
      <c r="M1059" s="3">
        <v>42565</v>
      </c>
      <c r="N1059" s="5" t="s">
        <v>23</v>
      </c>
      <c r="O1059">
        <v>240</v>
      </c>
      <c r="P1059">
        <v>2016</v>
      </c>
      <c r="Q1059">
        <v>7</v>
      </c>
      <c r="R1059" s="3">
        <v>42552</v>
      </c>
      <c r="S1059" s="3">
        <v>45489</v>
      </c>
    </row>
    <row r="1060" spans="1:19" x14ac:dyDescent="0.25">
      <c r="A1060">
        <v>820</v>
      </c>
      <c r="B1060">
        <v>214589</v>
      </c>
      <c r="C1060" s="5" t="s">
        <v>19</v>
      </c>
      <c r="D1060" s="3">
        <v>42565</v>
      </c>
      <c r="E1060" s="5" t="s">
        <v>26</v>
      </c>
      <c r="F1060">
        <v>240</v>
      </c>
      <c r="G1060">
        <v>1</v>
      </c>
      <c r="H1060">
        <v>240</v>
      </c>
      <c r="I1060">
        <v>100149785</v>
      </c>
      <c r="J1060" s="5" t="s">
        <v>27</v>
      </c>
      <c r="K1060">
        <v>0</v>
      </c>
      <c r="L1060" s="5" t="s">
        <v>22</v>
      </c>
      <c r="M1060" s="3">
        <v>42565</v>
      </c>
      <c r="N1060" s="5" t="s">
        <v>23</v>
      </c>
      <c r="O1060">
        <v>240</v>
      </c>
      <c r="P1060">
        <v>2016</v>
      </c>
      <c r="Q1060">
        <v>7</v>
      </c>
      <c r="R1060" s="3">
        <v>42552</v>
      </c>
      <c r="S1060" s="3">
        <v>45489</v>
      </c>
    </row>
    <row r="1061" spans="1:19" x14ac:dyDescent="0.25">
      <c r="A1061">
        <v>820</v>
      </c>
      <c r="B1061">
        <v>214588</v>
      </c>
      <c r="C1061" s="5" t="s">
        <v>19</v>
      </c>
      <c r="D1061" s="3">
        <v>42565</v>
      </c>
      <c r="E1061" s="5" t="s">
        <v>26</v>
      </c>
      <c r="F1061">
        <v>240</v>
      </c>
      <c r="G1061">
        <v>1</v>
      </c>
      <c r="H1061">
        <v>240</v>
      </c>
      <c r="I1061">
        <v>100149784</v>
      </c>
      <c r="J1061" s="5" t="s">
        <v>27</v>
      </c>
      <c r="K1061">
        <v>0</v>
      </c>
      <c r="L1061" s="5" t="s">
        <v>22</v>
      </c>
      <c r="M1061" s="3">
        <v>42565</v>
      </c>
      <c r="N1061" s="5" t="s">
        <v>23</v>
      </c>
      <c r="O1061">
        <v>240</v>
      </c>
      <c r="P1061">
        <v>2016</v>
      </c>
      <c r="Q1061">
        <v>7</v>
      </c>
      <c r="R1061" s="3">
        <v>42552</v>
      </c>
      <c r="S1061" s="3">
        <v>45489</v>
      </c>
    </row>
    <row r="1062" spans="1:19" x14ac:dyDescent="0.25">
      <c r="A1062">
        <v>163</v>
      </c>
      <c r="B1062">
        <v>215092</v>
      </c>
      <c r="C1062" s="5" t="s">
        <v>19</v>
      </c>
      <c r="D1062" s="3">
        <v>42566</v>
      </c>
      <c r="E1062" s="5" t="s">
        <v>26</v>
      </c>
      <c r="F1062">
        <v>240</v>
      </c>
      <c r="G1062">
        <v>1</v>
      </c>
      <c r="H1062">
        <v>240</v>
      </c>
      <c r="I1062">
        <v>100150172</v>
      </c>
      <c r="J1062" s="5" t="s">
        <v>27</v>
      </c>
      <c r="K1062">
        <v>0</v>
      </c>
      <c r="L1062" s="5" t="s">
        <v>22</v>
      </c>
      <c r="M1062" s="3">
        <v>42566</v>
      </c>
      <c r="N1062" s="5" t="s">
        <v>23</v>
      </c>
      <c r="O1062">
        <v>240</v>
      </c>
      <c r="P1062">
        <v>2016</v>
      </c>
      <c r="Q1062">
        <v>7</v>
      </c>
      <c r="R1062" s="3">
        <v>42552</v>
      </c>
      <c r="S1062" s="3">
        <v>45489</v>
      </c>
    </row>
    <row r="1063" spans="1:19" x14ac:dyDescent="0.25">
      <c r="A1063">
        <v>820</v>
      </c>
      <c r="B1063">
        <v>216648</v>
      </c>
      <c r="C1063" s="5" t="s">
        <v>19</v>
      </c>
      <c r="D1063" s="3">
        <v>42571</v>
      </c>
      <c r="E1063" s="5" t="s">
        <v>26</v>
      </c>
      <c r="F1063">
        <v>240</v>
      </c>
      <c r="G1063">
        <v>1</v>
      </c>
      <c r="H1063">
        <v>240</v>
      </c>
      <c r="I1063">
        <v>100151364</v>
      </c>
      <c r="J1063" s="5" t="s">
        <v>27</v>
      </c>
      <c r="K1063">
        <v>0</v>
      </c>
      <c r="L1063" s="5" t="s">
        <v>22</v>
      </c>
      <c r="M1063" s="3">
        <v>42571</v>
      </c>
      <c r="N1063" s="5" t="s">
        <v>23</v>
      </c>
      <c r="O1063">
        <v>240</v>
      </c>
      <c r="P1063">
        <v>2016</v>
      </c>
      <c r="Q1063">
        <v>7</v>
      </c>
      <c r="R1063" s="3">
        <v>42552</v>
      </c>
      <c r="S1063" s="3">
        <v>45489</v>
      </c>
    </row>
    <row r="1064" spans="1:19" x14ac:dyDescent="0.25">
      <c r="A1064">
        <v>820</v>
      </c>
      <c r="B1064">
        <v>214580</v>
      </c>
      <c r="C1064" s="5" t="s">
        <v>19</v>
      </c>
      <c r="D1064" s="3">
        <v>42565</v>
      </c>
      <c r="E1064" s="5" t="s">
        <v>26</v>
      </c>
      <c r="F1064">
        <v>240</v>
      </c>
      <c r="G1064">
        <v>1</v>
      </c>
      <c r="H1064">
        <v>240</v>
      </c>
      <c r="I1064">
        <v>100149777</v>
      </c>
      <c r="J1064" s="5" t="s">
        <v>27</v>
      </c>
      <c r="K1064">
        <v>0</v>
      </c>
      <c r="L1064" s="5" t="s">
        <v>22</v>
      </c>
      <c r="M1064" s="3">
        <v>42565</v>
      </c>
      <c r="N1064" s="5" t="s">
        <v>23</v>
      </c>
      <c r="O1064">
        <v>240</v>
      </c>
      <c r="P1064">
        <v>2016</v>
      </c>
      <c r="Q1064">
        <v>7</v>
      </c>
      <c r="R1064" s="3">
        <v>42552</v>
      </c>
      <c r="S1064" s="3">
        <v>45489</v>
      </c>
    </row>
    <row r="1065" spans="1:19" x14ac:dyDescent="0.25">
      <c r="A1065">
        <v>114</v>
      </c>
      <c r="B1065">
        <v>216647</v>
      </c>
      <c r="C1065" s="5" t="s">
        <v>19</v>
      </c>
      <c r="D1065" s="3">
        <v>42571</v>
      </c>
      <c r="E1065" s="5" t="s">
        <v>26</v>
      </c>
      <c r="F1065">
        <v>240</v>
      </c>
      <c r="G1065">
        <v>1</v>
      </c>
      <c r="H1065">
        <v>240</v>
      </c>
      <c r="I1065">
        <v>100151363</v>
      </c>
      <c r="J1065" s="5" t="s">
        <v>27</v>
      </c>
      <c r="K1065">
        <v>0</v>
      </c>
      <c r="L1065" s="5" t="s">
        <v>22</v>
      </c>
      <c r="M1065" s="3">
        <v>42571</v>
      </c>
      <c r="N1065" s="5" t="s">
        <v>23</v>
      </c>
      <c r="O1065">
        <v>240</v>
      </c>
      <c r="P1065">
        <v>2016</v>
      </c>
      <c r="Q1065">
        <v>7</v>
      </c>
      <c r="R1065" s="3">
        <v>42552</v>
      </c>
      <c r="S1065" s="3">
        <v>45489</v>
      </c>
    </row>
    <row r="1066" spans="1:19" x14ac:dyDescent="0.25">
      <c r="A1066">
        <v>56</v>
      </c>
      <c r="B1066">
        <v>212362</v>
      </c>
      <c r="C1066" s="5" t="s">
        <v>19</v>
      </c>
      <c r="D1066" s="3">
        <v>42555</v>
      </c>
      <c r="E1066" s="5" t="s">
        <v>26</v>
      </c>
      <c r="F1066">
        <v>240</v>
      </c>
      <c r="G1066">
        <v>1</v>
      </c>
      <c r="H1066">
        <v>240</v>
      </c>
      <c r="I1066">
        <v>100148241</v>
      </c>
      <c r="J1066" s="5" t="s">
        <v>27</v>
      </c>
      <c r="K1066">
        <v>0</v>
      </c>
      <c r="L1066" s="5" t="s">
        <v>22</v>
      </c>
      <c r="M1066" s="3">
        <v>42555</v>
      </c>
      <c r="N1066" s="5" t="s">
        <v>23</v>
      </c>
      <c r="O1066">
        <v>240</v>
      </c>
      <c r="P1066">
        <v>2016</v>
      </c>
      <c r="Q1066">
        <v>7</v>
      </c>
      <c r="R1066" s="3">
        <v>42552</v>
      </c>
      <c r="S1066" s="3">
        <v>45489</v>
      </c>
    </row>
    <row r="1067" spans="1:19" x14ac:dyDescent="0.25">
      <c r="A1067">
        <v>820</v>
      </c>
      <c r="B1067">
        <v>214957</v>
      </c>
      <c r="C1067" s="5" t="s">
        <v>19</v>
      </c>
      <c r="D1067" s="3">
        <v>42566</v>
      </c>
      <c r="E1067" s="5" t="s">
        <v>26</v>
      </c>
      <c r="F1067">
        <v>240</v>
      </c>
      <c r="G1067">
        <v>1</v>
      </c>
      <c r="H1067">
        <v>240</v>
      </c>
      <c r="I1067">
        <v>100150079</v>
      </c>
      <c r="J1067" s="5" t="s">
        <v>27</v>
      </c>
      <c r="K1067">
        <v>0</v>
      </c>
      <c r="L1067" s="5" t="s">
        <v>22</v>
      </c>
      <c r="M1067" s="3">
        <v>42566</v>
      </c>
      <c r="N1067" s="5" t="s">
        <v>23</v>
      </c>
      <c r="O1067">
        <v>240</v>
      </c>
      <c r="P1067">
        <v>2016</v>
      </c>
      <c r="Q1067">
        <v>7</v>
      </c>
      <c r="R1067" s="3">
        <v>42552</v>
      </c>
      <c r="S1067" s="3">
        <v>45489</v>
      </c>
    </row>
    <row r="1068" spans="1:19" x14ac:dyDescent="0.25">
      <c r="A1068">
        <v>35</v>
      </c>
      <c r="B1068">
        <v>216617</v>
      </c>
      <c r="C1068" s="5" t="s">
        <v>19</v>
      </c>
      <c r="D1068" s="3">
        <v>42571</v>
      </c>
      <c r="E1068" s="5" t="s">
        <v>26</v>
      </c>
      <c r="F1068">
        <v>240</v>
      </c>
      <c r="G1068">
        <v>1</v>
      </c>
      <c r="H1068">
        <v>240</v>
      </c>
      <c r="I1068">
        <v>100151342</v>
      </c>
      <c r="J1068" s="5" t="s">
        <v>27</v>
      </c>
      <c r="K1068">
        <v>0</v>
      </c>
      <c r="L1068" s="5" t="s">
        <v>22</v>
      </c>
      <c r="M1068" s="3">
        <v>42571</v>
      </c>
      <c r="N1068" s="5" t="s">
        <v>23</v>
      </c>
      <c r="O1068">
        <v>240</v>
      </c>
      <c r="P1068">
        <v>2016</v>
      </c>
      <c r="Q1068">
        <v>7</v>
      </c>
      <c r="R1068" s="3">
        <v>42552</v>
      </c>
      <c r="S1068" s="3">
        <v>45489</v>
      </c>
    </row>
    <row r="1069" spans="1:19" x14ac:dyDescent="0.25">
      <c r="A1069">
        <v>1504</v>
      </c>
      <c r="B1069">
        <v>216342</v>
      </c>
      <c r="C1069" s="5" t="s">
        <v>19</v>
      </c>
      <c r="D1069" s="3">
        <v>42570</v>
      </c>
      <c r="E1069" s="5" t="s">
        <v>26</v>
      </c>
      <c r="F1069">
        <v>240</v>
      </c>
      <c r="G1069">
        <v>1</v>
      </c>
      <c r="H1069">
        <v>240</v>
      </c>
      <c r="I1069">
        <v>100151132</v>
      </c>
      <c r="J1069" s="5" t="s">
        <v>27</v>
      </c>
      <c r="K1069">
        <v>0</v>
      </c>
      <c r="L1069" s="5" t="s">
        <v>22</v>
      </c>
      <c r="M1069" s="3">
        <v>42570</v>
      </c>
      <c r="N1069" s="5" t="s">
        <v>23</v>
      </c>
      <c r="O1069">
        <v>240</v>
      </c>
      <c r="P1069">
        <v>2016</v>
      </c>
      <c r="Q1069">
        <v>7</v>
      </c>
      <c r="R1069" s="3">
        <v>42552</v>
      </c>
      <c r="S1069" s="3">
        <v>45489</v>
      </c>
    </row>
    <row r="1070" spans="1:19" x14ac:dyDescent="0.25">
      <c r="A1070">
        <v>114</v>
      </c>
      <c r="B1070">
        <v>215032</v>
      </c>
      <c r="C1070" s="5" t="s">
        <v>19</v>
      </c>
      <c r="D1070" s="3">
        <v>42566</v>
      </c>
      <c r="E1070" s="5" t="s">
        <v>205</v>
      </c>
      <c r="F1070">
        <v>120</v>
      </c>
      <c r="G1070">
        <v>1</v>
      </c>
      <c r="H1070">
        <v>240</v>
      </c>
      <c r="I1070">
        <v>100150144</v>
      </c>
      <c r="J1070" s="5" t="s">
        <v>27</v>
      </c>
      <c r="K1070">
        <v>0</v>
      </c>
      <c r="L1070" s="5" t="s">
        <v>22</v>
      </c>
      <c r="M1070" s="3">
        <v>42566</v>
      </c>
      <c r="N1070" s="5" t="s">
        <v>23</v>
      </c>
      <c r="O1070">
        <v>120</v>
      </c>
      <c r="P1070">
        <v>2016</v>
      </c>
      <c r="Q1070">
        <v>7</v>
      </c>
      <c r="R1070" s="3">
        <v>42552</v>
      </c>
      <c r="S1070" s="3">
        <v>45489</v>
      </c>
    </row>
    <row r="1071" spans="1:19" x14ac:dyDescent="0.25">
      <c r="A1071">
        <v>114</v>
      </c>
      <c r="B1071">
        <v>215033</v>
      </c>
      <c r="C1071" s="5" t="s">
        <v>19</v>
      </c>
      <c r="D1071" s="3">
        <v>42566</v>
      </c>
      <c r="E1071" s="5" t="s">
        <v>276</v>
      </c>
      <c r="F1071">
        <v>120</v>
      </c>
      <c r="G1071">
        <v>1</v>
      </c>
      <c r="H1071">
        <v>240</v>
      </c>
      <c r="I1071">
        <v>100150144</v>
      </c>
      <c r="J1071" s="5" t="s">
        <v>27</v>
      </c>
      <c r="K1071">
        <v>0</v>
      </c>
      <c r="L1071" s="5" t="s">
        <v>22</v>
      </c>
      <c r="M1071" s="3">
        <v>42566</v>
      </c>
      <c r="N1071" s="5" t="s">
        <v>23</v>
      </c>
      <c r="O1071">
        <v>120</v>
      </c>
      <c r="P1071">
        <v>2016</v>
      </c>
      <c r="Q1071">
        <v>7</v>
      </c>
      <c r="R1071" s="3">
        <v>42552</v>
      </c>
      <c r="S1071" s="3">
        <v>45489</v>
      </c>
    </row>
    <row r="1072" spans="1:19" x14ac:dyDescent="0.25">
      <c r="A1072">
        <v>820</v>
      </c>
      <c r="B1072">
        <v>214958</v>
      </c>
      <c r="C1072" s="5" t="s">
        <v>19</v>
      </c>
      <c r="D1072" s="3">
        <v>42566</v>
      </c>
      <c r="E1072" s="5" t="s">
        <v>26</v>
      </c>
      <c r="F1072">
        <v>240</v>
      </c>
      <c r="G1072">
        <v>1</v>
      </c>
      <c r="H1072">
        <v>240</v>
      </c>
      <c r="I1072">
        <v>100150080</v>
      </c>
      <c r="J1072" s="5" t="s">
        <v>27</v>
      </c>
      <c r="K1072">
        <v>0</v>
      </c>
      <c r="L1072" s="5" t="s">
        <v>22</v>
      </c>
      <c r="M1072" s="3">
        <v>42566</v>
      </c>
      <c r="N1072" s="5" t="s">
        <v>23</v>
      </c>
      <c r="O1072">
        <v>240</v>
      </c>
      <c r="P1072">
        <v>2016</v>
      </c>
      <c r="Q1072">
        <v>7</v>
      </c>
      <c r="R1072" s="3">
        <v>42552</v>
      </c>
      <c r="S1072" s="3">
        <v>45489</v>
      </c>
    </row>
    <row r="1073" spans="1:19" x14ac:dyDescent="0.25">
      <c r="A1073">
        <v>820</v>
      </c>
      <c r="B1073">
        <v>214596</v>
      </c>
      <c r="C1073" s="5" t="s">
        <v>19</v>
      </c>
      <c r="D1073" s="3">
        <v>42565</v>
      </c>
      <c r="E1073" s="5" t="s">
        <v>26</v>
      </c>
      <c r="F1073">
        <v>240</v>
      </c>
      <c r="G1073">
        <v>1</v>
      </c>
      <c r="H1073">
        <v>240</v>
      </c>
      <c r="I1073">
        <v>100149789</v>
      </c>
      <c r="J1073" s="5" t="s">
        <v>27</v>
      </c>
      <c r="K1073">
        <v>0</v>
      </c>
      <c r="L1073" s="5" t="s">
        <v>22</v>
      </c>
      <c r="M1073" s="3">
        <v>42565</v>
      </c>
      <c r="N1073" s="5" t="s">
        <v>23</v>
      </c>
      <c r="O1073">
        <v>240</v>
      </c>
      <c r="P1073">
        <v>2016</v>
      </c>
      <c r="Q1073">
        <v>7</v>
      </c>
      <c r="R1073" s="3">
        <v>42552</v>
      </c>
      <c r="S1073" s="3">
        <v>45489</v>
      </c>
    </row>
    <row r="1074" spans="1:19" x14ac:dyDescent="0.25">
      <c r="A1074">
        <v>820</v>
      </c>
      <c r="B1074">
        <v>214579</v>
      </c>
      <c r="C1074" s="5" t="s">
        <v>19</v>
      </c>
      <c r="D1074" s="3">
        <v>42565</v>
      </c>
      <c r="E1074" s="5" t="s">
        <v>26</v>
      </c>
      <c r="F1074">
        <v>240</v>
      </c>
      <c r="G1074">
        <v>1</v>
      </c>
      <c r="H1074">
        <v>240</v>
      </c>
      <c r="I1074">
        <v>100149776</v>
      </c>
      <c r="J1074" s="5" t="s">
        <v>27</v>
      </c>
      <c r="K1074">
        <v>0</v>
      </c>
      <c r="L1074" s="5" t="s">
        <v>22</v>
      </c>
      <c r="M1074" s="3">
        <v>42565</v>
      </c>
      <c r="N1074" s="5" t="s">
        <v>23</v>
      </c>
      <c r="O1074">
        <v>240</v>
      </c>
      <c r="P1074">
        <v>2016</v>
      </c>
      <c r="Q1074">
        <v>7</v>
      </c>
      <c r="R1074" s="3">
        <v>42552</v>
      </c>
      <c r="S1074" s="3">
        <v>45489</v>
      </c>
    </row>
    <row r="1075" spans="1:19" x14ac:dyDescent="0.25">
      <c r="A1075">
        <v>114</v>
      </c>
      <c r="B1075">
        <v>216651</v>
      </c>
      <c r="C1075" s="5" t="s">
        <v>19</v>
      </c>
      <c r="D1075" s="3">
        <v>42571</v>
      </c>
      <c r="E1075" s="5" t="s">
        <v>26</v>
      </c>
      <c r="F1075">
        <v>240</v>
      </c>
      <c r="G1075">
        <v>1</v>
      </c>
      <c r="H1075">
        <v>240</v>
      </c>
      <c r="I1075">
        <v>100151367</v>
      </c>
      <c r="J1075" s="5" t="s">
        <v>27</v>
      </c>
      <c r="K1075">
        <v>0</v>
      </c>
      <c r="L1075" s="5" t="s">
        <v>22</v>
      </c>
      <c r="M1075" s="3">
        <v>42571</v>
      </c>
      <c r="N1075" s="5" t="s">
        <v>23</v>
      </c>
      <c r="O1075">
        <v>240</v>
      </c>
      <c r="P1075">
        <v>2016</v>
      </c>
      <c r="Q1075">
        <v>7</v>
      </c>
      <c r="R1075" s="3">
        <v>42552</v>
      </c>
      <c r="S1075" s="3">
        <v>45489</v>
      </c>
    </row>
    <row r="1076" spans="1:19" x14ac:dyDescent="0.25">
      <c r="A1076">
        <v>1406</v>
      </c>
      <c r="B1076">
        <v>216329</v>
      </c>
      <c r="C1076" s="5" t="s">
        <v>19</v>
      </c>
      <c r="D1076" s="3">
        <v>42570</v>
      </c>
      <c r="E1076" s="5" t="s">
        <v>276</v>
      </c>
      <c r="F1076">
        <v>120</v>
      </c>
      <c r="G1076">
        <v>1</v>
      </c>
      <c r="H1076">
        <v>240</v>
      </c>
      <c r="I1076">
        <v>100151120</v>
      </c>
      <c r="J1076" s="5" t="s">
        <v>27</v>
      </c>
      <c r="K1076">
        <v>0</v>
      </c>
      <c r="L1076" s="5" t="s">
        <v>22</v>
      </c>
      <c r="M1076" s="3">
        <v>42570</v>
      </c>
      <c r="N1076" s="5" t="s">
        <v>23</v>
      </c>
      <c r="O1076">
        <v>120</v>
      </c>
      <c r="P1076">
        <v>2016</v>
      </c>
      <c r="Q1076">
        <v>7</v>
      </c>
      <c r="R1076" s="3">
        <v>42552</v>
      </c>
      <c r="S1076" s="3">
        <v>45489</v>
      </c>
    </row>
    <row r="1077" spans="1:19" x14ac:dyDescent="0.25">
      <c r="A1077">
        <v>114</v>
      </c>
      <c r="B1077">
        <v>215119</v>
      </c>
      <c r="C1077" s="5" t="s">
        <v>19</v>
      </c>
      <c r="D1077" s="3">
        <v>42566</v>
      </c>
      <c r="E1077" s="5" t="s">
        <v>276</v>
      </c>
      <c r="F1077">
        <v>120</v>
      </c>
      <c r="G1077">
        <v>2</v>
      </c>
      <c r="H1077">
        <v>240</v>
      </c>
      <c r="I1077">
        <v>100150196</v>
      </c>
      <c r="J1077" s="5" t="s">
        <v>27</v>
      </c>
      <c r="K1077">
        <v>0</v>
      </c>
      <c r="L1077" s="5" t="s">
        <v>22</v>
      </c>
      <c r="M1077" s="3">
        <v>42566</v>
      </c>
      <c r="N1077" s="5" t="s">
        <v>23</v>
      </c>
      <c r="O1077">
        <v>240</v>
      </c>
      <c r="P1077">
        <v>2016</v>
      </c>
      <c r="Q1077">
        <v>7</v>
      </c>
      <c r="R1077" s="3">
        <v>42552</v>
      </c>
      <c r="S1077" s="3">
        <v>45489</v>
      </c>
    </row>
    <row r="1078" spans="1:19" x14ac:dyDescent="0.25">
      <c r="A1078">
        <v>137</v>
      </c>
      <c r="B1078">
        <v>216654</v>
      </c>
      <c r="C1078" s="5" t="s">
        <v>19</v>
      </c>
      <c r="D1078" s="3">
        <v>42571</v>
      </c>
      <c r="E1078" s="5" t="s">
        <v>26</v>
      </c>
      <c r="F1078">
        <v>240</v>
      </c>
      <c r="G1078">
        <v>1</v>
      </c>
      <c r="H1078">
        <v>240</v>
      </c>
      <c r="I1078">
        <v>100151370</v>
      </c>
      <c r="J1078" s="5" t="s">
        <v>27</v>
      </c>
      <c r="K1078">
        <v>0</v>
      </c>
      <c r="L1078" s="5" t="s">
        <v>22</v>
      </c>
      <c r="M1078" s="3">
        <v>42571</v>
      </c>
      <c r="N1078" s="5" t="s">
        <v>23</v>
      </c>
      <c r="O1078">
        <v>240</v>
      </c>
      <c r="P1078">
        <v>2016</v>
      </c>
      <c r="Q1078">
        <v>7</v>
      </c>
      <c r="R1078" s="3">
        <v>42552</v>
      </c>
      <c r="S1078" s="3">
        <v>45489</v>
      </c>
    </row>
    <row r="1079" spans="1:19" x14ac:dyDescent="0.25">
      <c r="A1079">
        <v>137</v>
      </c>
      <c r="B1079">
        <v>216657</v>
      </c>
      <c r="C1079" s="5" t="s">
        <v>19</v>
      </c>
      <c r="D1079" s="3">
        <v>42571</v>
      </c>
      <c r="E1079" s="5" t="s">
        <v>26</v>
      </c>
      <c r="F1079">
        <v>240</v>
      </c>
      <c r="G1079">
        <v>1</v>
      </c>
      <c r="H1079">
        <v>240</v>
      </c>
      <c r="I1079">
        <v>100151373</v>
      </c>
      <c r="J1079" s="5" t="s">
        <v>27</v>
      </c>
      <c r="K1079">
        <v>0</v>
      </c>
      <c r="L1079" s="5" t="s">
        <v>22</v>
      </c>
      <c r="M1079" s="3">
        <v>42571</v>
      </c>
      <c r="N1079" s="5" t="s">
        <v>23</v>
      </c>
      <c r="O1079">
        <v>240</v>
      </c>
      <c r="P1079">
        <v>2016</v>
      </c>
      <c r="Q1079">
        <v>7</v>
      </c>
      <c r="R1079" s="3">
        <v>42552</v>
      </c>
      <c r="S1079" s="3">
        <v>45489</v>
      </c>
    </row>
    <row r="1080" spans="1:19" x14ac:dyDescent="0.25">
      <c r="A1080">
        <v>820</v>
      </c>
      <c r="B1080">
        <v>216652</v>
      </c>
      <c r="C1080" s="5" t="s">
        <v>19</v>
      </c>
      <c r="D1080" s="3">
        <v>42571</v>
      </c>
      <c r="E1080" s="5" t="s">
        <v>26</v>
      </c>
      <c r="F1080">
        <v>240</v>
      </c>
      <c r="G1080">
        <v>1</v>
      </c>
      <c r="H1080">
        <v>240</v>
      </c>
      <c r="I1080">
        <v>100151368</v>
      </c>
      <c r="J1080" s="5" t="s">
        <v>27</v>
      </c>
      <c r="K1080">
        <v>0</v>
      </c>
      <c r="L1080" s="5" t="s">
        <v>22</v>
      </c>
      <c r="M1080" s="3">
        <v>42571</v>
      </c>
      <c r="N1080" s="5" t="s">
        <v>23</v>
      </c>
      <c r="O1080">
        <v>240</v>
      </c>
      <c r="P1080">
        <v>2016</v>
      </c>
      <c r="Q1080">
        <v>7</v>
      </c>
      <c r="R1080" s="3">
        <v>42552</v>
      </c>
      <c r="S1080" s="3">
        <v>45489</v>
      </c>
    </row>
    <row r="1081" spans="1:19" x14ac:dyDescent="0.25">
      <c r="A1081">
        <v>820</v>
      </c>
      <c r="B1081">
        <v>214577</v>
      </c>
      <c r="C1081" s="5" t="s">
        <v>19</v>
      </c>
      <c r="D1081" s="3">
        <v>42565</v>
      </c>
      <c r="E1081" s="5" t="s">
        <v>26</v>
      </c>
      <c r="F1081">
        <v>240</v>
      </c>
      <c r="G1081">
        <v>1</v>
      </c>
      <c r="H1081">
        <v>240</v>
      </c>
      <c r="I1081">
        <v>100149774</v>
      </c>
      <c r="J1081" s="5" t="s">
        <v>27</v>
      </c>
      <c r="K1081">
        <v>0</v>
      </c>
      <c r="L1081" s="5" t="s">
        <v>22</v>
      </c>
      <c r="M1081" s="3">
        <v>42565</v>
      </c>
      <c r="N1081" s="5" t="s">
        <v>23</v>
      </c>
      <c r="O1081">
        <v>240</v>
      </c>
      <c r="P1081">
        <v>2016</v>
      </c>
      <c r="Q1081">
        <v>7</v>
      </c>
      <c r="R1081" s="3">
        <v>42552</v>
      </c>
      <c r="S1081" s="3">
        <v>45489</v>
      </c>
    </row>
    <row r="1082" spans="1:19" x14ac:dyDescent="0.25">
      <c r="A1082">
        <v>163</v>
      </c>
      <c r="B1082">
        <v>215098</v>
      </c>
      <c r="C1082" s="5" t="s">
        <v>19</v>
      </c>
      <c r="D1082" s="3">
        <v>42566</v>
      </c>
      <c r="E1082" s="5" t="s">
        <v>26</v>
      </c>
      <c r="F1082">
        <v>240</v>
      </c>
      <c r="G1082">
        <v>1</v>
      </c>
      <c r="H1082">
        <v>240</v>
      </c>
      <c r="I1082">
        <v>100150176</v>
      </c>
      <c r="J1082" s="5" t="s">
        <v>27</v>
      </c>
      <c r="K1082">
        <v>0</v>
      </c>
      <c r="L1082" s="5" t="s">
        <v>22</v>
      </c>
      <c r="M1082" s="3">
        <v>42566</v>
      </c>
      <c r="N1082" s="5" t="s">
        <v>23</v>
      </c>
      <c r="O1082">
        <v>240</v>
      </c>
      <c r="P1082">
        <v>2016</v>
      </c>
      <c r="Q1082">
        <v>7</v>
      </c>
      <c r="R1082" s="3">
        <v>42552</v>
      </c>
      <c r="S1082" s="3">
        <v>45489</v>
      </c>
    </row>
    <row r="1083" spans="1:19" x14ac:dyDescent="0.25">
      <c r="A1083">
        <v>163</v>
      </c>
      <c r="B1083">
        <v>215100</v>
      </c>
      <c r="C1083" s="5" t="s">
        <v>19</v>
      </c>
      <c r="D1083" s="3">
        <v>42566</v>
      </c>
      <c r="E1083" s="5" t="s">
        <v>26</v>
      </c>
      <c r="F1083">
        <v>240</v>
      </c>
      <c r="G1083">
        <v>1</v>
      </c>
      <c r="H1083">
        <v>240</v>
      </c>
      <c r="I1083">
        <v>100150178</v>
      </c>
      <c r="J1083" s="5" t="s">
        <v>27</v>
      </c>
      <c r="K1083">
        <v>0</v>
      </c>
      <c r="L1083" s="5" t="s">
        <v>22</v>
      </c>
      <c r="M1083" s="3">
        <v>42566</v>
      </c>
      <c r="N1083" s="5" t="s">
        <v>23</v>
      </c>
      <c r="O1083">
        <v>240</v>
      </c>
      <c r="P1083">
        <v>2016</v>
      </c>
      <c r="Q1083">
        <v>7</v>
      </c>
      <c r="R1083" s="3">
        <v>42552</v>
      </c>
      <c r="S1083" s="3">
        <v>45489</v>
      </c>
    </row>
    <row r="1084" spans="1:19" x14ac:dyDescent="0.25">
      <c r="A1084">
        <v>163</v>
      </c>
      <c r="B1084">
        <v>215095</v>
      </c>
      <c r="C1084" s="5" t="s">
        <v>19</v>
      </c>
      <c r="D1084" s="3">
        <v>42566</v>
      </c>
      <c r="E1084" s="5" t="s">
        <v>26</v>
      </c>
      <c r="F1084">
        <v>240</v>
      </c>
      <c r="G1084">
        <v>1</v>
      </c>
      <c r="H1084">
        <v>240</v>
      </c>
      <c r="I1084">
        <v>100150174</v>
      </c>
      <c r="J1084" s="5" t="s">
        <v>27</v>
      </c>
      <c r="K1084">
        <v>0</v>
      </c>
      <c r="L1084" s="5" t="s">
        <v>22</v>
      </c>
      <c r="M1084" s="3">
        <v>42566</v>
      </c>
      <c r="N1084" s="5" t="s">
        <v>23</v>
      </c>
      <c r="O1084">
        <v>240</v>
      </c>
      <c r="P1084">
        <v>2016</v>
      </c>
      <c r="Q1084">
        <v>7</v>
      </c>
      <c r="R1084" s="3">
        <v>42552</v>
      </c>
      <c r="S1084" s="3">
        <v>45489</v>
      </c>
    </row>
    <row r="1085" spans="1:19" x14ac:dyDescent="0.25">
      <c r="A1085">
        <v>820</v>
      </c>
      <c r="B1085">
        <v>215099</v>
      </c>
      <c r="C1085" s="5" t="s">
        <v>19</v>
      </c>
      <c r="D1085" s="3">
        <v>42566</v>
      </c>
      <c r="E1085" s="5" t="s">
        <v>26</v>
      </c>
      <c r="F1085">
        <v>240</v>
      </c>
      <c r="G1085">
        <v>1</v>
      </c>
      <c r="H1085">
        <v>240</v>
      </c>
      <c r="I1085">
        <v>100150177</v>
      </c>
      <c r="J1085" s="5" t="s">
        <v>27</v>
      </c>
      <c r="K1085">
        <v>0</v>
      </c>
      <c r="L1085" s="5" t="s">
        <v>22</v>
      </c>
      <c r="M1085" s="3">
        <v>42566</v>
      </c>
      <c r="N1085" s="5" t="s">
        <v>23</v>
      </c>
      <c r="O1085">
        <v>240</v>
      </c>
      <c r="P1085">
        <v>2016</v>
      </c>
      <c r="Q1085">
        <v>7</v>
      </c>
      <c r="R1085" s="3">
        <v>42552</v>
      </c>
      <c r="S1085" s="3">
        <v>45489</v>
      </c>
    </row>
    <row r="1086" spans="1:19" x14ac:dyDescent="0.25">
      <c r="A1086">
        <v>114</v>
      </c>
      <c r="B1086">
        <v>215105</v>
      </c>
      <c r="C1086" s="5" t="s">
        <v>19</v>
      </c>
      <c r="D1086" s="3">
        <v>42566</v>
      </c>
      <c r="E1086" s="5" t="s">
        <v>276</v>
      </c>
      <c r="F1086">
        <v>120</v>
      </c>
      <c r="G1086">
        <v>2</v>
      </c>
      <c r="H1086">
        <v>240</v>
      </c>
      <c r="I1086">
        <v>100150183</v>
      </c>
      <c r="J1086" s="5" t="s">
        <v>27</v>
      </c>
      <c r="K1086">
        <v>0</v>
      </c>
      <c r="L1086" s="5" t="s">
        <v>22</v>
      </c>
      <c r="M1086" s="3">
        <v>42566</v>
      </c>
      <c r="N1086" s="5" t="s">
        <v>23</v>
      </c>
      <c r="O1086">
        <v>240</v>
      </c>
      <c r="P1086">
        <v>2016</v>
      </c>
      <c r="Q1086">
        <v>7</v>
      </c>
      <c r="R1086" s="3">
        <v>42552</v>
      </c>
      <c r="S1086" s="3">
        <v>45489</v>
      </c>
    </row>
    <row r="1087" spans="1:19" x14ac:dyDescent="0.25">
      <c r="A1087">
        <v>1406</v>
      </c>
      <c r="B1087">
        <v>216330</v>
      </c>
      <c r="C1087" s="5" t="s">
        <v>19</v>
      </c>
      <c r="D1087" s="3">
        <v>42570</v>
      </c>
      <c r="E1087" s="5" t="s">
        <v>139</v>
      </c>
      <c r="F1087">
        <v>120</v>
      </c>
      <c r="G1087">
        <v>1</v>
      </c>
      <c r="H1087">
        <v>240</v>
      </c>
      <c r="I1087">
        <v>100151120</v>
      </c>
      <c r="J1087" s="5" t="s">
        <v>27</v>
      </c>
      <c r="K1087">
        <v>0</v>
      </c>
      <c r="L1087" s="5" t="s">
        <v>22</v>
      </c>
      <c r="M1087" s="3">
        <v>42570</v>
      </c>
      <c r="N1087" s="5" t="s">
        <v>23</v>
      </c>
      <c r="O1087">
        <v>120</v>
      </c>
      <c r="P1087">
        <v>2016</v>
      </c>
      <c r="Q1087">
        <v>7</v>
      </c>
      <c r="R1087" s="3">
        <v>42552</v>
      </c>
      <c r="S1087" s="3">
        <v>45489</v>
      </c>
    </row>
    <row r="1088" spans="1:19" x14ac:dyDescent="0.25">
      <c r="A1088">
        <v>114</v>
      </c>
      <c r="B1088">
        <v>216649</v>
      </c>
      <c r="C1088" s="5" t="s">
        <v>19</v>
      </c>
      <c r="D1088" s="3">
        <v>42571</v>
      </c>
      <c r="E1088" s="5" t="s">
        <v>26</v>
      </c>
      <c r="F1088">
        <v>240</v>
      </c>
      <c r="G1088">
        <v>1</v>
      </c>
      <c r="H1088">
        <v>240</v>
      </c>
      <c r="I1088">
        <v>100151365</v>
      </c>
      <c r="J1088" s="5" t="s">
        <v>27</v>
      </c>
      <c r="K1088">
        <v>0</v>
      </c>
      <c r="L1088" s="5" t="s">
        <v>22</v>
      </c>
      <c r="M1088" s="3">
        <v>42571</v>
      </c>
      <c r="N1088" s="5" t="s">
        <v>23</v>
      </c>
      <c r="O1088">
        <v>240</v>
      </c>
      <c r="P1088">
        <v>2016</v>
      </c>
      <c r="Q1088">
        <v>7</v>
      </c>
      <c r="R1088" s="3">
        <v>42552</v>
      </c>
      <c r="S1088" s="3">
        <v>45489</v>
      </c>
    </row>
    <row r="1089" spans="1:19" x14ac:dyDescent="0.25">
      <c r="A1089">
        <v>293</v>
      </c>
      <c r="B1089">
        <v>212040</v>
      </c>
      <c r="C1089" s="5" t="s">
        <v>19</v>
      </c>
      <c r="D1089" s="3">
        <v>42553</v>
      </c>
      <c r="E1089" s="5" t="s">
        <v>26</v>
      </c>
      <c r="F1089">
        <v>240</v>
      </c>
      <c r="G1089">
        <v>1</v>
      </c>
      <c r="H1089">
        <v>240</v>
      </c>
      <c r="I1089">
        <v>100148073</v>
      </c>
      <c r="J1089" s="5" t="s">
        <v>27</v>
      </c>
      <c r="K1089">
        <v>0</v>
      </c>
      <c r="L1089" s="5" t="s">
        <v>22</v>
      </c>
      <c r="M1089" s="3">
        <v>42553</v>
      </c>
      <c r="N1089" s="5" t="s">
        <v>23</v>
      </c>
      <c r="O1089">
        <v>240</v>
      </c>
      <c r="P1089">
        <v>2016</v>
      </c>
      <c r="Q1089">
        <v>7</v>
      </c>
      <c r="R1089" s="3">
        <v>42552</v>
      </c>
      <c r="S1089" s="3">
        <v>45489</v>
      </c>
    </row>
    <row r="1090" spans="1:19" x14ac:dyDescent="0.25">
      <c r="A1090">
        <v>43</v>
      </c>
      <c r="B1090">
        <v>211666</v>
      </c>
      <c r="C1090" s="5" t="s">
        <v>19</v>
      </c>
      <c r="D1090" s="3">
        <v>42552</v>
      </c>
      <c r="E1090" s="5" t="s">
        <v>139</v>
      </c>
      <c r="F1090">
        <v>120</v>
      </c>
      <c r="G1090">
        <v>1</v>
      </c>
      <c r="H1090">
        <v>240</v>
      </c>
      <c r="I1090">
        <v>100147844</v>
      </c>
      <c r="J1090" s="5" t="s">
        <v>27</v>
      </c>
      <c r="K1090">
        <v>0</v>
      </c>
      <c r="L1090" s="5" t="s">
        <v>22</v>
      </c>
      <c r="M1090" s="3">
        <v>42552</v>
      </c>
      <c r="N1090" s="5" t="s">
        <v>23</v>
      </c>
      <c r="O1090">
        <v>120</v>
      </c>
      <c r="P1090">
        <v>2016</v>
      </c>
      <c r="Q1090">
        <v>7</v>
      </c>
      <c r="R1090" s="3">
        <v>42552</v>
      </c>
      <c r="S1090" s="3">
        <v>45489</v>
      </c>
    </row>
    <row r="1091" spans="1:19" x14ac:dyDescent="0.25">
      <c r="A1091">
        <v>163</v>
      </c>
      <c r="B1091">
        <v>214440</v>
      </c>
      <c r="C1091" s="5" t="s">
        <v>19</v>
      </c>
      <c r="D1091" s="3">
        <v>42565</v>
      </c>
      <c r="E1091" s="5" t="s">
        <v>26</v>
      </c>
      <c r="F1091">
        <v>240</v>
      </c>
      <c r="G1091">
        <v>1</v>
      </c>
      <c r="H1091">
        <v>240</v>
      </c>
      <c r="I1091">
        <v>100149651</v>
      </c>
      <c r="J1091" s="5" t="s">
        <v>27</v>
      </c>
      <c r="K1091">
        <v>0</v>
      </c>
      <c r="L1091" s="5" t="s">
        <v>22</v>
      </c>
      <c r="M1091" s="3">
        <v>42565</v>
      </c>
      <c r="N1091" s="5" t="s">
        <v>23</v>
      </c>
      <c r="O1091">
        <v>240</v>
      </c>
      <c r="P1091">
        <v>2016</v>
      </c>
      <c r="Q1091">
        <v>7</v>
      </c>
      <c r="R1091" s="3">
        <v>42552</v>
      </c>
      <c r="S1091" s="3">
        <v>45489</v>
      </c>
    </row>
    <row r="1092" spans="1:19" x14ac:dyDescent="0.25">
      <c r="A1092">
        <v>820</v>
      </c>
      <c r="B1092">
        <v>216266</v>
      </c>
      <c r="C1092" s="5" t="s">
        <v>19</v>
      </c>
      <c r="D1092" s="3">
        <v>42570</v>
      </c>
      <c r="E1092" s="5" t="s">
        <v>26</v>
      </c>
      <c r="F1092">
        <v>240</v>
      </c>
      <c r="G1092">
        <v>1</v>
      </c>
      <c r="H1092">
        <v>240</v>
      </c>
      <c r="I1092">
        <v>100151071</v>
      </c>
      <c r="J1092" s="5" t="s">
        <v>27</v>
      </c>
      <c r="K1092">
        <v>0</v>
      </c>
      <c r="L1092" s="5" t="s">
        <v>22</v>
      </c>
      <c r="M1092" s="3">
        <v>42570</v>
      </c>
      <c r="N1092" s="5" t="s">
        <v>23</v>
      </c>
      <c r="O1092">
        <v>240</v>
      </c>
      <c r="P1092">
        <v>2016</v>
      </c>
      <c r="Q1092">
        <v>7</v>
      </c>
      <c r="R1092" s="3">
        <v>42552</v>
      </c>
      <c r="S1092" s="3">
        <v>45489</v>
      </c>
    </row>
    <row r="1093" spans="1:19" x14ac:dyDescent="0.25">
      <c r="A1093">
        <v>163</v>
      </c>
      <c r="B1093">
        <v>214441</v>
      </c>
      <c r="C1093" s="5" t="s">
        <v>19</v>
      </c>
      <c r="D1093" s="3">
        <v>42565</v>
      </c>
      <c r="E1093" s="5" t="s">
        <v>26</v>
      </c>
      <c r="F1093">
        <v>240</v>
      </c>
      <c r="G1093">
        <v>1</v>
      </c>
      <c r="H1093">
        <v>240</v>
      </c>
      <c r="I1093">
        <v>100149652</v>
      </c>
      <c r="J1093" s="5" t="s">
        <v>27</v>
      </c>
      <c r="K1093">
        <v>0</v>
      </c>
      <c r="L1093" s="5" t="s">
        <v>22</v>
      </c>
      <c r="M1093" s="3">
        <v>42565</v>
      </c>
      <c r="N1093" s="5" t="s">
        <v>23</v>
      </c>
      <c r="O1093">
        <v>240</v>
      </c>
      <c r="P1093">
        <v>2016</v>
      </c>
      <c r="Q1093">
        <v>7</v>
      </c>
      <c r="R1093" s="3">
        <v>42552</v>
      </c>
      <c r="S1093" s="3">
        <v>45489</v>
      </c>
    </row>
    <row r="1094" spans="1:19" x14ac:dyDescent="0.25">
      <c r="A1094">
        <v>163</v>
      </c>
      <c r="B1094">
        <v>214432</v>
      </c>
      <c r="C1094" s="5" t="s">
        <v>19</v>
      </c>
      <c r="D1094" s="3">
        <v>42565</v>
      </c>
      <c r="E1094" s="5" t="s">
        <v>26</v>
      </c>
      <c r="F1094">
        <v>240</v>
      </c>
      <c r="G1094">
        <v>1</v>
      </c>
      <c r="H1094">
        <v>240</v>
      </c>
      <c r="I1094">
        <v>100149646</v>
      </c>
      <c r="J1094" s="5" t="s">
        <v>27</v>
      </c>
      <c r="K1094">
        <v>0</v>
      </c>
      <c r="L1094" s="5" t="s">
        <v>22</v>
      </c>
      <c r="M1094" s="3">
        <v>42565</v>
      </c>
      <c r="N1094" s="5" t="s">
        <v>23</v>
      </c>
      <c r="O1094">
        <v>240</v>
      </c>
      <c r="P1094">
        <v>2016</v>
      </c>
      <c r="Q1094">
        <v>7</v>
      </c>
      <c r="R1094" s="3">
        <v>42552</v>
      </c>
      <c r="S1094" s="3">
        <v>45489</v>
      </c>
    </row>
    <row r="1095" spans="1:19" x14ac:dyDescent="0.25">
      <c r="A1095">
        <v>820</v>
      </c>
      <c r="B1095">
        <v>214407</v>
      </c>
      <c r="C1095" s="5" t="s">
        <v>19</v>
      </c>
      <c r="D1095" s="3">
        <v>42565</v>
      </c>
      <c r="E1095" s="5" t="s">
        <v>26</v>
      </c>
      <c r="F1095">
        <v>240</v>
      </c>
      <c r="G1095">
        <v>1</v>
      </c>
      <c r="H1095">
        <v>240</v>
      </c>
      <c r="I1095">
        <v>100149626</v>
      </c>
      <c r="J1095" s="5" t="s">
        <v>27</v>
      </c>
      <c r="K1095">
        <v>0</v>
      </c>
      <c r="L1095" s="5" t="s">
        <v>22</v>
      </c>
      <c r="M1095" s="3">
        <v>42565</v>
      </c>
      <c r="N1095" s="5" t="s">
        <v>23</v>
      </c>
      <c r="O1095">
        <v>240</v>
      </c>
      <c r="P1095">
        <v>2016</v>
      </c>
      <c r="Q1095">
        <v>7</v>
      </c>
      <c r="R1095" s="3">
        <v>42552</v>
      </c>
      <c r="S1095" s="3">
        <v>45489</v>
      </c>
    </row>
    <row r="1096" spans="1:19" x14ac:dyDescent="0.25">
      <c r="A1096">
        <v>43</v>
      </c>
      <c r="B1096">
        <v>213341</v>
      </c>
      <c r="C1096" s="5" t="s">
        <v>19</v>
      </c>
      <c r="D1096" s="3">
        <v>42562</v>
      </c>
      <c r="E1096" s="5" t="s">
        <v>26</v>
      </c>
      <c r="F1096">
        <v>240</v>
      </c>
      <c r="G1096">
        <v>1</v>
      </c>
      <c r="H1096">
        <v>240</v>
      </c>
      <c r="I1096">
        <v>100148872</v>
      </c>
      <c r="J1096" s="5" t="s">
        <v>27</v>
      </c>
      <c r="K1096">
        <v>0</v>
      </c>
      <c r="L1096" s="5" t="s">
        <v>22</v>
      </c>
      <c r="M1096" s="3">
        <v>42562</v>
      </c>
      <c r="N1096" s="5" t="s">
        <v>23</v>
      </c>
      <c r="O1096">
        <v>240</v>
      </c>
      <c r="P1096">
        <v>2016</v>
      </c>
      <c r="Q1096">
        <v>7</v>
      </c>
      <c r="R1096" s="3">
        <v>42552</v>
      </c>
      <c r="S1096" s="3">
        <v>45489</v>
      </c>
    </row>
    <row r="1097" spans="1:19" x14ac:dyDescent="0.25">
      <c r="A1097">
        <v>163</v>
      </c>
      <c r="B1097">
        <v>214422</v>
      </c>
      <c r="C1097" s="5" t="s">
        <v>19</v>
      </c>
      <c r="D1097" s="3">
        <v>42565</v>
      </c>
      <c r="E1097" s="5" t="s">
        <v>26</v>
      </c>
      <c r="F1097">
        <v>240</v>
      </c>
      <c r="G1097">
        <v>1</v>
      </c>
      <c r="H1097">
        <v>240</v>
      </c>
      <c r="I1097">
        <v>100149639</v>
      </c>
      <c r="J1097" s="5" t="s">
        <v>27</v>
      </c>
      <c r="K1097">
        <v>0</v>
      </c>
      <c r="L1097" s="5" t="s">
        <v>22</v>
      </c>
      <c r="M1097" s="3">
        <v>42565</v>
      </c>
      <c r="N1097" s="5" t="s">
        <v>23</v>
      </c>
      <c r="O1097">
        <v>240</v>
      </c>
      <c r="P1097">
        <v>2016</v>
      </c>
      <c r="Q1097">
        <v>7</v>
      </c>
      <c r="R1097" s="3">
        <v>42552</v>
      </c>
      <c r="S1097" s="3">
        <v>45489</v>
      </c>
    </row>
    <row r="1098" spans="1:19" x14ac:dyDescent="0.25">
      <c r="A1098">
        <v>909</v>
      </c>
      <c r="B1098">
        <v>216268</v>
      </c>
      <c r="C1098" s="5" t="s">
        <v>19</v>
      </c>
      <c r="D1098" s="3">
        <v>42570</v>
      </c>
      <c r="E1098" s="5" t="s">
        <v>26</v>
      </c>
      <c r="F1098">
        <v>240</v>
      </c>
      <c r="G1098">
        <v>1</v>
      </c>
      <c r="H1098">
        <v>240</v>
      </c>
      <c r="I1098">
        <v>100151073</v>
      </c>
      <c r="J1098" s="5" t="s">
        <v>27</v>
      </c>
      <c r="K1098">
        <v>0</v>
      </c>
      <c r="L1098" s="5" t="s">
        <v>22</v>
      </c>
      <c r="M1098" s="3">
        <v>42570</v>
      </c>
      <c r="N1098" s="5" t="s">
        <v>23</v>
      </c>
      <c r="O1098">
        <v>240</v>
      </c>
      <c r="P1098">
        <v>2016</v>
      </c>
      <c r="Q1098">
        <v>7</v>
      </c>
      <c r="R1098" s="3">
        <v>42552</v>
      </c>
      <c r="S1098" s="3">
        <v>45489</v>
      </c>
    </row>
    <row r="1099" spans="1:19" x14ac:dyDescent="0.25">
      <c r="A1099">
        <v>163</v>
      </c>
      <c r="B1099">
        <v>214480</v>
      </c>
      <c r="C1099" s="5" t="s">
        <v>19</v>
      </c>
      <c r="D1099" s="3">
        <v>42565</v>
      </c>
      <c r="E1099" s="5" t="s">
        <v>26</v>
      </c>
      <c r="F1099">
        <v>240</v>
      </c>
      <c r="G1099">
        <v>1</v>
      </c>
      <c r="H1099">
        <v>240</v>
      </c>
      <c r="I1099">
        <v>100149688</v>
      </c>
      <c r="J1099" s="5" t="s">
        <v>27</v>
      </c>
      <c r="K1099">
        <v>0</v>
      </c>
      <c r="L1099" s="5" t="s">
        <v>22</v>
      </c>
      <c r="M1099" s="3">
        <v>42565</v>
      </c>
      <c r="N1099" s="5" t="s">
        <v>23</v>
      </c>
      <c r="O1099">
        <v>240</v>
      </c>
      <c r="P1099">
        <v>2016</v>
      </c>
      <c r="Q1099">
        <v>7</v>
      </c>
      <c r="R1099" s="3">
        <v>42552</v>
      </c>
      <c r="S1099" s="3">
        <v>45489</v>
      </c>
    </row>
    <row r="1100" spans="1:19" x14ac:dyDescent="0.25">
      <c r="A1100">
        <v>163</v>
      </c>
      <c r="B1100">
        <v>214485</v>
      </c>
      <c r="C1100" s="5" t="s">
        <v>19</v>
      </c>
      <c r="D1100" s="3">
        <v>42565</v>
      </c>
      <c r="E1100" s="5" t="s">
        <v>26</v>
      </c>
      <c r="F1100">
        <v>240</v>
      </c>
      <c r="G1100">
        <v>1</v>
      </c>
      <c r="H1100">
        <v>240</v>
      </c>
      <c r="I1100">
        <v>100149692</v>
      </c>
      <c r="J1100" s="5" t="s">
        <v>27</v>
      </c>
      <c r="K1100">
        <v>0</v>
      </c>
      <c r="L1100" s="5" t="s">
        <v>22</v>
      </c>
      <c r="M1100" s="3">
        <v>42565</v>
      </c>
      <c r="N1100" s="5" t="s">
        <v>23</v>
      </c>
      <c r="O1100">
        <v>240</v>
      </c>
      <c r="P1100">
        <v>2016</v>
      </c>
      <c r="Q1100">
        <v>7</v>
      </c>
      <c r="R1100" s="3">
        <v>42552</v>
      </c>
      <c r="S1100" s="3">
        <v>45489</v>
      </c>
    </row>
    <row r="1101" spans="1:19" x14ac:dyDescent="0.25">
      <c r="A1101">
        <v>163</v>
      </c>
      <c r="B1101">
        <v>214483</v>
      </c>
      <c r="C1101" s="5" t="s">
        <v>19</v>
      </c>
      <c r="D1101" s="3">
        <v>42565</v>
      </c>
      <c r="E1101" s="5" t="s">
        <v>26</v>
      </c>
      <c r="F1101">
        <v>240</v>
      </c>
      <c r="G1101">
        <v>1</v>
      </c>
      <c r="H1101">
        <v>240</v>
      </c>
      <c r="I1101">
        <v>100149690</v>
      </c>
      <c r="J1101" s="5" t="s">
        <v>27</v>
      </c>
      <c r="K1101">
        <v>0</v>
      </c>
      <c r="L1101" s="5" t="s">
        <v>22</v>
      </c>
      <c r="M1101" s="3">
        <v>42565</v>
      </c>
      <c r="N1101" s="5" t="s">
        <v>23</v>
      </c>
      <c r="O1101">
        <v>240</v>
      </c>
      <c r="P1101">
        <v>2016</v>
      </c>
      <c r="Q1101">
        <v>7</v>
      </c>
      <c r="R1101" s="3">
        <v>42552</v>
      </c>
      <c r="S1101" s="3">
        <v>45489</v>
      </c>
    </row>
    <row r="1102" spans="1:19" x14ac:dyDescent="0.25">
      <c r="A1102">
        <v>163</v>
      </c>
      <c r="B1102">
        <v>214479</v>
      </c>
      <c r="C1102" s="5" t="s">
        <v>19</v>
      </c>
      <c r="D1102" s="3">
        <v>42565</v>
      </c>
      <c r="E1102" s="5" t="s">
        <v>26</v>
      </c>
      <c r="F1102">
        <v>240</v>
      </c>
      <c r="G1102">
        <v>1</v>
      </c>
      <c r="H1102">
        <v>240</v>
      </c>
      <c r="I1102">
        <v>100149687</v>
      </c>
      <c r="J1102" s="5" t="s">
        <v>27</v>
      </c>
      <c r="K1102">
        <v>0</v>
      </c>
      <c r="L1102" s="5" t="s">
        <v>22</v>
      </c>
      <c r="M1102" s="3">
        <v>42565</v>
      </c>
      <c r="N1102" s="5" t="s">
        <v>23</v>
      </c>
      <c r="O1102">
        <v>240</v>
      </c>
      <c r="P1102">
        <v>2016</v>
      </c>
      <c r="Q1102">
        <v>7</v>
      </c>
      <c r="R1102" s="3">
        <v>42552</v>
      </c>
      <c r="S1102" s="3">
        <v>45489</v>
      </c>
    </row>
    <row r="1103" spans="1:19" x14ac:dyDescent="0.25">
      <c r="A1103">
        <v>163</v>
      </c>
      <c r="B1103">
        <v>214443</v>
      </c>
      <c r="C1103" s="5" t="s">
        <v>19</v>
      </c>
      <c r="D1103" s="3">
        <v>42565</v>
      </c>
      <c r="E1103" s="5" t="s">
        <v>26</v>
      </c>
      <c r="F1103">
        <v>240</v>
      </c>
      <c r="G1103">
        <v>1</v>
      </c>
      <c r="H1103">
        <v>240</v>
      </c>
      <c r="I1103">
        <v>100149654</v>
      </c>
      <c r="J1103" s="5" t="s">
        <v>27</v>
      </c>
      <c r="K1103">
        <v>0</v>
      </c>
      <c r="L1103" s="5" t="s">
        <v>22</v>
      </c>
      <c r="M1103" s="3">
        <v>42565</v>
      </c>
      <c r="N1103" s="5" t="s">
        <v>23</v>
      </c>
      <c r="O1103">
        <v>240</v>
      </c>
      <c r="P1103">
        <v>2016</v>
      </c>
      <c r="Q1103">
        <v>7</v>
      </c>
      <c r="R1103" s="3">
        <v>42552</v>
      </c>
      <c r="S1103" s="3">
        <v>45489</v>
      </c>
    </row>
    <row r="1104" spans="1:19" x14ac:dyDescent="0.25">
      <c r="A1104">
        <v>163</v>
      </c>
      <c r="B1104">
        <v>214477</v>
      </c>
      <c r="C1104" s="5" t="s">
        <v>19</v>
      </c>
      <c r="D1104" s="3">
        <v>42565</v>
      </c>
      <c r="E1104" s="5" t="s">
        <v>26</v>
      </c>
      <c r="F1104">
        <v>240</v>
      </c>
      <c r="G1104">
        <v>1</v>
      </c>
      <c r="H1104">
        <v>240</v>
      </c>
      <c r="I1104">
        <v>100149685</v>
      </c>
      <c r="J1104" s="5" t="s">
        <v>27</v>
      </c>
      <c r="K1104">
        <v>0</v>
      </c>
      <c r="L1104" s="5" t="s">
        <v>22</v>
      </c>
      <c r="M1104" s="3">
        <v>42565</v>
      </c>
      <c r="N1104" s="5" t="s">
        <v>23</v>
      </c>
      <c r="O1104">
        <v>240</v>
      </c>
      <c r="P1104">
        <v>2016</v>
      </c>
      <c r="Q1104">
        <v>7</v>
      </c>
      <c r="R1104" s="3">
        <v>42552</v>
      </c>
      <c r="S1104" s="3">
        <v>45489</v>
      </c>
    </row>
    <row r="1105" spans="1:19" x14ac:dyDescent="0.25">
      <c r="A1105">
        <v>163</v>
      </c>
      <c r="B1105">
        <v>214478</v>
      </c>
      <c r="C1105" s="5" t="s">
        <v>19</v>
      </c>
      <c r="D1105" s="3">
        <v>42565</v>
      </c>
      <c r="E1105" s="5" t="s">
        <v>26</v>
      </c>
      <c r="F1105">
        <v>240</v>
      </c>
      <c r="G1105">
        <v>1</v>
      </c>
      <c r="H1105">
        <v>240</v>
      </c>
      <c r="I1105">
        <v>100149686</v>
      </c>
      <c r="J1105" s="5" t="s">
        <v>27</v>
      </c>
      <c r="K1105">
        <v>0</v>
      </c>
      <c r="L1105" s="5" t="s">
        <v>22</v>
      </c>
      <c r="M1105" s="3">
        <v>42565</v>
      </c>
      <c r="N1105" s="5" t="s">
        <v>23</v>
      </c>
      <c r="O1105">
        <v>240</v>
      </c>
      <c r="P1105">
        <v>2016</v>
      </c>
      <c r="Q1105">
        <v>7</v>
      </c>
      <c r="R1105" s="3">
        <v>42552</v>
      </c>
      <c r="S1105" s="3">
        <v>45489</v>
      </c>
    </row>
    <row r="1106" spans="1:19" x14ac:dyDescent="0.25">
      <c r="A1106">
        <v>820</v>
      </c>
      <c r="B1106">
        <v>214391</v>
      </c>
      <c r="C1106" s="5" t="s">
        <v>19</v>
      </c>
      <c r="D1106" s="3">
        <v>42565</v>
      </c>
      <c r="E1106" s="5" t="s">
        <v>26</v>
      </c>
      <c r="F1106">
        <v>240</v>
      </c>
      <c r="G1106">
        <v>1</v>
      </c>
      <c r="H1106">
        <v>240</v>
      </c>
      <c r="I1106">
        <v>100149612</v>
      </c>
      <c r="J1106" s="5" t="s">
        <v>27</v>
      </c>
      <c r="K1106">
        <v>0</v>
      </c>
      <c r="L1106" s="5" t="s">
        <v>22</v>
      </c>
      <c r="M1106" s="3">
        <v>42565</v>
      </c>
      <c r="N1106" s="5" t="s">
        <v>23</v>
      </c>
      <c r="O1106">
        <v>240</v>
      </c>
      <c r="P1106">
        <v>2016</v>
      </c>
      <c r="Q1106">
        <v>7</v>
      </c>
      <c r="R1106" s="3">
        <v>42552</v>
      </c>
      <c r="S1106" s="3">
        <v>45489</v>
      </c>
    </row>
    <row r="1107" spans="1:19" x14ac:dyDescent="0.25">
      <c r="A1107">
        <v>43</v>
      </c>
      <c r="B1107">
        <v>211497</v>
      </c>
      <c r="C1107" s="5" t="s">
        <v>19</v>
      </c>
      <c r="D1107" s="3">
        <v>42552</v>
      </c>
      <c r="E1107" s="5" t="s">
        <v>26</v>
      </c>
      <c r="F1107">
        <v>240</v>
      </c>
      <c r="G1107">
        <v>1</v>
      </c>
      <c r="H1107">
        <v>240</v>
      </c>
      <c r="I1107">
        <v>100147708</v>
      </c>
      <c r="J1107" s="5" t="s">
        <v>27</v>
      </c>
      <c r="K1107">
        <v>0</v>
      </c>
      <c r="L1107" s="5" t="s">
        <v>22</v>
      </c>
      <c r="M1107" s="3">
        <v>42552</v>
      </c>
      <c r="N1107" s="5" t="s">
        <v>23</v>
      </c>
      <c r="O1107">
        <v>240</v>
      </c>
      <c r="P1107">
        <v>2016</v>
      </c>
      <c r="Q1107">
        <v>7</v>
      </c>
      <c r="R1107" s="3">
        <v>42552</v>
      </c>
      <c r="S1107" s="3">
        <v>45489</v>
      </c>
    </row>
    <row r="1108" spans="1:19" x14ac:dyDescent="0.25">
      <c r="A1108">
        <v>137</v>
      </c>
      <c r="B1108">
        <v>214239</v>
      </c>
      <c r="C1108" s="5" t="s">
        <v>19</v>
      </c>
      <c r="D1108" s="3">
        <v>42564</v>
      </c>
      <c r="E1108" s="5" t="s">
        <v>26</v>
      </c>
      <c r="F1108">
        <v>240</v>
      </c>
      <c r="G1108">
        <v>1</v>
      </c>
      <c r="H1108">
        <v>240</v>
      </c>
      <c r="I1108">
        <v>100149508</v>
      </c>
      <c r="J1108" s="5" t="s">
        <v>27</v>
      </c>
      <c r="K1108">
        <v>0</v>
      </c>
      <c r="L1108" s="5" t="s">
        <v>22</v>
      </c>
      <c r="M1108" s="3">
        <v>42564</v>
      </c>
      <c r="N1108" s="5" t="s">
        <v>23</v>
      </c>
      <c r="O1108">
        <v>240</v>
      </c>
      <c r="P1108">
        <v>2016</v>
      </c>
      <c r="Q1108">
        <v>7</v>
      </c>
      <c r="R1108" s="3">
        <v>42552</v>
      </c>
      <c r="S1108" s="3">
        <v>45489</v>
      </c>
    </row>
    <row r="1109" spans="1:19" x14ac:dyDescent="0.25">
      <c r="A1109">
        <v>137</v>
      </c>
      <c r="B1109">
        <v>214240</v>
      </c>
      <c r="C1109" s="5" t="s">
        <v>19</v>
      </c>
      <c r="D1109" s="3">
        <v>42564</v>
      </c>
      <c r="E1109" s="5" t="s">
        <v>26</v>
      </c>
      <c r="F1109">
        <v>240</v>
      </c>
      <c r="G1109">
        <v>1</v>
      </c>
      <c r="H1109">
        <v>240</v>
      </c>
      <c r="I1109">
        <v>100149509</v>
      </c>
      <c r="J1109" s="5" t="s">
        <v>27</v>
      </c>
      <c r="K1109">
        <v>0</v>
      </c>
      <c r="L1109" s="5" t="s">
        <v>22</v>
      </c>
      <c r="M1109" s="3">
        <v>42564</v>
      </c>
      <c r="N1109" s="5" t="s">
        <v>23</v>
      </c>
      <c r="O1109">
        <v>240</v>
      </c>
      <c r="P1109">
        <v>2016</v>
      </c>
      <c r="Q1109">
        <v>7</v>
      </c>
      <c r="R1109" s="3">
        <v>42552</v>
      </c>
      <c r="S1109" s="3">
        <v>45489</v>
      </c>
    </row>
    <row r="1110" spans="1:19" x14ac:dyDescent="0.25">
      <c r="A1110">
        <v>137</v>
      </c>
      <c r="B1110">
        <v>214235</v>
      </c>
      <c r="C1110" s="5" t="s">
        <v>19</v>
      </c>
      <c r="D1110" s="3">
        <v>42564</v>
      </c>
      <c r="E1110" s="5" t="s">
        <v>26</v>
      </c>
      <c r="F1110">
        <v>240</v>
      </c>
      <c r="G1110">
        <v>1</v>
      </c>
      <c r="H1110">
        <v>240</v>
      </c>
      <c r="I1110">
        <v>100149505</v>
      </c>
      <c r="J1110" s="5" t="s">
        <v>27</v>
      </c>
      <c r="K1110">
        <v>0</v>
      </c>
      <c r="L1110" s="5" t="s">
        <v>22</v>
      </c>
      <c r="M1110" s="3">
        <v>42564</v>
      </c>
      <c r="N1110" s="5" t="s">
        <v>23</v>
      </c>
      <c r="O1110">
        <v>240</v>
      </c>
      <c r="P1110">
        <v>2016</v>
      </c>
      <c r="Q1110">
        <v>7</v>
      </c>
      <c r="R1110" s="3">
        <v>42552</v>
      </c>
      <c r="S1110" s="3">
        <v>45489</v>
      </c>
    </row>
    <row r="1111" spans="1:19" x14ac:dyDescent="0.25">
      <c r="A1111">
        <v>137</v>
      </c>
      <c r="B1111">
        <v>214232</v>
      </c>
      <c r="C1111" s="5" t="s">
        <v>19</v>
      </c>
      <c r="D1111" s="3">
        <v>42564</v>
      </c>
      <c r="E1111" s="5" t="s">
        <v>26</v>
      </c>
      <c r="F1111">
        <v>240</v>
      </c>
      <c r="G1111">
        <v>1</v>
      </c>
      <c r="H1111">
        <v>240</v>
      </c>
      <c r="I1111">
        <v>100149502</v>
      </c>
      <c r="J1111" s="5" t="s">
        <v>27</v>
      </c>
      <c r="K1111">
        <v>0</v>
      </c>
      <c r="L1111" s="5" t="s">
        <v>22</v>
      </c>
      <c r="M1111" s="3">
        <v>42564</v>
      </c>
      <c r="N1111" s="5" t="s">
        <v>23</v>
      </c>
      <c r="O1111">
        <v>240</v>
      </c>
      <c r="P1111">
        <v>2016</v>
      </c>
      <c r="Q1111">
        <v>7</v>
      </c>
      <c r="R1111" s="3">
        <v>42552</v>
      </c>
      <c r="S1111" s="3">
        <v>45489</v>
      </c>
    </row>
    <row r="1112" spans="1:19" x14ac:dyDescent="0.25">
      <c r="A1112">
        <v>137</v>
      </c>
      <c r="B1112">
        <v>214234</v>
      </c>
      <c r="C1112" s="5" t="s">
        <v>19</v>
      </c>
      <c r="D1112" s="3">
        <v>42564</v>
      </c>
      <c r="E1112" s="5" t="s">
        <v>26</v>
      </c>
      <c r="F1112">
        <v>240</v>
      </c>
      <c r="G1112">
        <v>1</v>
      </c>
      <c r="H1112">
        <v>240</v>
      </c>
      <c r="I1112">
        <v>100149504</v>
      </c>
      <c r="J1112" s="5" t="s">
        <v>27</v>
      </c>
      <c r="K1112">
        <v>0</v>
      </c>
      <c r="L1112" s="5" t="s">
        <v>22</v>
      </c>
      <c r="M1112" s="3">
        <v>42564</v>
      </c>
      <c r="N1112" s="5" t="s">
        <v>23</v>
      </c>
      <c r="O1112">
        <v>240</v>
      </c>
      <c r="P1112">
        <v>2016</v>
      </c>
      <c r="Q1112">
        <v>7</v>
      </c>
      <c r="R1112" s="3">
        <v>42552</v>
      </c>
      <c r="S1112" s="3">
        <v>45489</v>
      </c>
    </row>
    <row r="1113" spans="1:19" x14ac:dyDescent="0.25">
      <c r="A1113">
        <v>43</v>
      </c>
      <c r="B1113">
        <v>211492</v>
      </c>
      <c r="C1113" s="5" t="s">
        <v>19</v>
      </c>
      <c r="D1113" s="3">
        <v>42552</v>
      </c>
      <c r="E1113" s="5" t="s">
        <v>26</v>
      </c>
      <c r="F1113">
        <v>240</v>
      </c>
      <c r="G1113">
        <v>1</v>
      </c>
      <c r="H1113">
        <v>240</v>
      </c>
      <c r="I1113">
        <v>100147703</v>
      </c>
      <c r="J1113" s="5" t="s">
        <v>27</v>
      </c>
      <c r="K1113">
        <v>0</v>
      </c>
      <c r="L1113" s="5" t="s">
        <v>22</v>
      </c>
      <c r="M1113" s="3">
        <v>42552</v>
      </c>
      <c r="N1113" s="5" t="s">
        <v>23</v>
      </c>
      <c r="O1113">
        <v>240</v>
      </c>
      <c r="P1113">
        <v>2016</v>
      </c>
      <c r="Q1113">
        <v>7</v>
      </c>
      <c r="R1113" s="3">
        <v>42552</v>
      </c>
      <c r="S1113" s="3">
        <v>45489</v>
      </c>
    </row>
    <row r="1114" spans="1:19" x14ac:dyDescent="0.25">
      <c r="A1114">
        <v>137</v>
      </c>
      <c r="B1114">
        <v>214241</v>
      </c>
      <c r="C1114" s="5" t="s">
        <v>19</v>
      </c>
      <c r="D1114" s="3">
        <v>42564</v>
      </c>
      <c r="E1114" s="5" t="s">
        <v>26</v>
      </c>
      <c r="F1114">
        <v>240</v>
      </c>
      <c r="G1114">
        <v>1</v>
      </c>
      <c r="H1114">
        <v>240</v>
      </c>
      <c r="I1114">
        <v>100149510</v>
      </c>
      <c r="J1114" s="5" t="s">
        <v>27</v>
      </c>
      <c r="K1114">
        <v>0</v>
      </c>
      <c r="L1114" s="5" t="s">
        <v>22</v>
      </c>
      <c r="M1114" s="3">
        <v>42564</v>
      </c>
      <c r="N1114" s="5" t="s">
        <v>23</v>
      </c>
      <c r="O1114">
        <v>240</v>
      </c>
      <c r="P1114">
        <v>2016</v>
      </c>
      <c r="Q1114">
        <v>7</v>
      </c>
      <c r="R1114" s="3">
        <v>42552</v>
      </c>
      <c r="S1114" s="3">
        <v>45489</v>
      </c>
    </row>
    <row r="1115" spans="1:19" x14ac:dyDescent="0.25">
      <c r="A1115">
        <v>820</v>
      </c>
      <c r="B1115">
        <v>214387</v>
      </c>
      <c r="C1115" s="5" t="s">
        <v>19</v>
      </c>
      <c r="D1115" s="3">
        <v>42565</v>
      </c>
      <c r="E1115" s="5" t="s">
        <v>26</v>
      </c>
      <c r="F1115">
        <v>240</v>
      </c>
      <c r="G1115">
        <v>1</v>
      </c>
      <c r="H1115">
        <v>240</v>
      </c>
      <c r="I1115">
        <v>100149608</v>
      </c>
      <c r="J1115" s="5" t="s">
        <v>27</v>
      </c>
      <c r="K1115">
        <v>0</v>
      </c>
      <c r="L1115" s="5" t="s">
        <v>22</v>
      </c>
      <c r="M1115" s="3">
        <v>42565</v>
      </c>
      <c r="N1115" s="5" t="s">
        <v>23</v>
      </c>
      <c r="O1115">
        <v>240</v>
      </c>
      <c r="P1115">
        <v>2016</v>
      </c>
      <c r="Q1115">
        <v>7</v>
      </c>
      <c r="R1115" s="3">
        <v>42552</v>
      </c>
      <c r="S1115" s="3">
        <v>45489</v>
      </c>
    </row>
    <row r="1116" spans="1:19" x14ac:dyDescent="0.25">
      <c r="A1116">
        <v>820</v>
      </c>
      <c r="B1116">
        <v>214390</v>
      </c>
      <c r="C1116" s="5" t="s">
        <v>19</v>
      </c>
      <c r="D1116" s="3">
        <v>42565</v>
      </c>
      <c r="E1116" s="5" t="s">
        <v>26</v>
      </c>
      <c r="F1116">
        <v>240</v>
      </c>
      <c r="G1116">
        <v>1</v>
      </c>
      <c r="H1116">
        <v>240</v>
      </c>
      <c r="I1116">
        <v>100149611</v>
      </c>
      <c r="J1116" s="5" t="s">
        <v>27</v>
      </c>
      <c r="K1116">
        <v>0</v>
      </c>
      <c r="L1116" s="5" t="s">
        <v>22</v>
      </c>
      <c r="M1116" s="3">
        <v>42565</v>
      </c>
      <c r="N1116" s="5" t="s">
        <v>23</v>
      </c>
      <c r="O1116">
        <v>240</v>
      </c>
      <c r="P1116">
        <v>2016</v>
      </c>
      <c r="Q1116">
        <v>7</v>
      </c>
      <c r="R1116" s="3">
        <v>42552</v>
      </c>
      <c r="S1116" s="3">
        <v>45489</v>
      </c>
    </row>
    <row r="1117" spans="1:19" x14ac:dyDescent="0.25">
      <c r="A1117">
        <v>909</v>
      </c>
      <c r="B1117">
        <v>216265</v>
      </c>
      <c r="C1117" s="5" t="s">
        <v>19</v>
      </c>
      <c r="D1117" s="3">
        <v>42570</v>
      </c>
      <c r="E1117" s="5" t="s">
        <v>26</v>
      </c>
      <c r="F1117">
        <v>240</v>
      </c>
      <c r="G1117">
        <v>1</v>
      </c>
      <c r="H1117">
        <v>240</v>
      </c>
      <c r="I1117">
        <v>100151070</v>
      </c>
      <c r="J1117" s="5" t="s">
        <v>27</v>
      </c>
      <c r="K1117">
        <v>0</v>
      </c>
      <c r="L1117" s="5" t="s">
        <v>22</v>
      </c>
      <c r="M1117" s="3">
        <v>42570</v>
      </c>
      <c r="N1117" s="5" t="s">
        <v>23</v>
      </c>
      <c r="O1117">
        <v>240</v>
      </c>
      <c r="P1117">
        <v>2016</v>
      </c>
      <c r="Q1117">
        <v>7</v>
      </c>
      <c r="R1117" s="3">
        <v>42552</v>
      </c>
      <c r="S1117" s="3">
        <v>45489</v>
      </c>
    </row>
    <row r="1118" spans="1:19" x14ac:dyDescent="0.25">
      <c r="A1118">
        <v>1061</v>
      </c>
      <c r="B1118">
        <v>214336</v>
      </c>
      <c r="C1118" s="5" t="s">
        <v>19</v>
      </c>
      <c r="D1118" s="3">
        <v>42565</v>
      </c>
      <c r="E1118" s="5" t="s">
        <v>26</v>
      </c>
      <c r="F1118">
        <v>240</v>
      </c>
      <c r="G1118">
        <v>1</v>
      </c>
      <c r="H1118">
        <v>240</v>
      </c>
      <c r="I1118">
        <v>100149569</v>
      </c>
      <c r="J1118" s="5" t="s">
        <v>27</v>
      </c>
      <c r="K1118">
        <v>0</v>
      </c>
      <c r="L1118" s="5" t="s">
        <v>22</v>
      </c>
      <c r="M1118" s="3">
        <v>42565</v>
      </c>
      <c r="N1118" s="5" t="s">
        <v>23</v>
      </c>
      <c r="O1118">
        <v>240</v>
      </c>
      <c r="P1118">
        <v>2016</v>
      </c>
      <c r="Q1118">
        <v>7</v>
      </c>
      <c r="R1118" s="3">
        <v>42552</v>
      </c>
      <c r="S1118" s="3">
        <v>45489</v>
      </c>
    </row>
    <row r="1119" spans="1:19" x14ac:dyDescent="0.25">
      <c r="A1119">
        <v>137</v>
      </c>
      <c r="B1119">
        <v>214242</v>
      </c>
      <c r="C1119" s="5" t="s">
        <v>19</v>
      </c>
      <c r="D1119" s="3">
        <v>42564</v>
      </c>
      <c r="E1119" s="5" t="s">
        <v>26</v>
      </c>
      <c r="F1119">
        <v>240</v>
      </c>
      <c r="G1119">
        <v>1</v>
      </c>
      <c r="H1119">
        <v>240</v>
      </c>
      <c r="I1119">
        <v>100149511</v>
      </c>
      <c r="J1119" s="5" t="s">
        <v>27</v>
      </c>
      <c r="K1119">
        <v>0</v>
      </c>
      <c r="L1119" s="5" t="s">
        <v>22</v>
      </c>
      <c r="M1119" s="3">
        <v>42564</v>
      </c>
      <c r="N1119" s="5" t="s">
        <v>23</v>
      </c>
      <c r="O1119">
        <v>240</v>
      </c>
      <c r="P1119">
        <v>2016</v>
      </c>
      <c r="Q1119">
        <v>7</v>
      </c>
      <c r="R1119" s="3">
        <v>42552</v>
      </c>
      <c r="S1119" s="3">
        <v>45489</v>
      </c>
    </row>
    <row r="1120" spans="1:19" x14ac:dyDescent="0.25">
      <c r="A1120">
        <v>813</v>
      </c>
      <c r="B1120">
        <v>214260</v>
      </c>
      <c r="C1120" s="5" t="s">
        <v>19</v>
      </c>
      <c r="D1120" s="3">
        <v>42564</v>
      </c>
      <c r="E1120" s="5" t="s">
        <v>26</v>
      </c>
      <c r="F1120">
        <v>240</v>
      </c>
      <c r="G1120">
        <v>1</v>
      </c>
      <c r="H1120">
        <v>240</v>
      </c>
      <c r="I1120">
        <v>100149522</v>
      </c>
      <c r="J1120" s="5" t="s">
        <v>27</v>
      </c>
      <c r="K1120">
        <v>0</v>
      </c>
      <c r="L1120" s="5" t="s">
        <v>22</v>
      </c>
      <c r="M1120" s="3">
        <v>42564</v>
      </c>
      <c r="N1120" s="5" t="s">
        <v>23</v>
      </c>
      <c r="O1120">
        <v>240</v>
      </c>
      <c r="P1120">
        <v>2016</v>
      </c>
      <c r="Q1120">
        <v>7</v>
      </c>
      <c r="R1120" s="3">
        <v>42552</v>
      </c>
      <c r="S1120" s="3">
        <v>45489</v>
      </c>
    </row>
    <row r="1121" spans="1:19" x14ac:dyDescent="0.25">
      <c r="A1121">
        <v>813</v>
      </c>
      <c r="B1121">
        <v>213443</v>
      </c>
      <c r="C1121" s="5" t="s">
        <v>19</v>
      </c>
      <c r="D1121" s="3">
        <v>42562</v>
      </c>
      <c r="E1121" s="5" t="s">
        <v>26</v>
      </c>
      <c r="F1121">
        <v>240</v>
      </c>
      <c r="G1121">
        <v>1</v>
      </c>
      <c r="H1121">
        <v>240</v>
      </c>
      <c r="I1121">
        <v>100148935</v>
      </c>
      <c r="J1121" s="5" t="s">
        <v>27</v>
      </c>
      <c r="K1121">
        <v>0</v>
      </c>
      <c r="L1121" s="5" t="s">
        <v>22</v>
      </c>
      <c r="M1121" s="3">
        <v>42562</v>
      </c>
      <c r="N1121" s="5" t="s">
        <v>23</v>
      </c>
      <c r="O1121">
        <v>240</v>
      </c>
      <c r="P1121">
        <v>2016</v>
      </c>
      <c r="Q1121">
        <v>7</v>
      </c>
      <c r="R1121" s="3">
        <v>42552</v>
      </c>
      <c r="S1121" s="3">
        <v>45489</v>
      </c>
    </row>
    <row r="1122" spans="1:19" x14ac:dyDescent="0.25">
      <c r="A1122">
        <v>137</v>
      </c>
      <c r="B1122">
        <v>211607</v>
      </c>
      <c r="C1122" s="5" t="s">
        <v>19</v>
      </c>
      <c r="D1122" s="3">
        <v>42552</v>
      </c>
      <c r="E1122" s="5" t="s">
        <v>26</v>
      </c>
      <c r="F1122">
        <v>240</v>
      </c>
      <c r="G1122">
        <v>1</v>
      </c>
      <c r="H1122">
        <v>240</v>
      </c>
      <c r="I1122">
        <v>100147800</v>
      </c>
      <c r="J1122" s="5" t="s">
        <v>27</v>
      </c>
      <c r="K1122">
        <v>0</v>
      </c>
      <c r="L1122" s="5" t="s">
        <v>22</v>
      </c>
      <c r="M1122" s="3">
        <v>42552</v>
      </c>
      <c r="N1122" s="5" t="s">
        <v>23</v>
      </c>
      <c r="O1122">
        <v>240</v>
      </c>
      <c r="P1122">
        <v>2016</v>
      </c>
      <c r="Q1122">
        <v>7</v>
      </c>
      <c r="R1122" s="3">
        <v>42552</v>
      </c>
      <c r="S1122" s="3">
        <v>45489</v>
      </c>
    </row>
    <row r="1123" spans="1:19" x14ac:dyDescent="0.25">
      <c r="A1123">
        <v>163</v>
      </c>
      <c r="B1123">
        <v>215426</v>
      </c>
      <c r="C1123" s="5" t="s">
        <v>19</v>
      </c>
      <c r="D1123" s="3">
        <v>42567</v>
      </c>
      <c r="E1123" s="5" t="s">
        <v>26</v>
      </c>
      <c r="F1123">
        <v>240</v>
      </c>
      <c r="G1123">
        <v>1</v>
      </c>
      <c r="H1123">
        <v>240</v>
      </c>
      <c r="I1123">
        <v>100150444</v>
      </c>
      <c r="J1123" s="5" t="s">
        <v>27</v>
      </c>
      <c r="K1123">
        <v>0</v>
      </c>
      <c r="L1123" s="5" t="s">
        <v>22</v>
      </c>
      <c r="M1123" s="3">
        <v>42567</v>
      </c>
      <c r="N1123" s="5" t="s">
        <v>23</v>
      </c>
      <c r="O1123">
        <v>240</v>
      </c>
      <c r="P1123">
        <v>2016</v>
      </c>
      <c r="Q1123">
        <v>7</v>
      </c>
      <c r="R1123" s="3">
        <v>42552</v>
      </c>
      <c r="S1123" s="3">
        <v>45489</v>
      </c>
    </row>
    <row r="1124" spans="1:19" x14ac:dyDescent="0.25">
      <c r="A1124">
        <v>163</v>
      </c>
      <c r="B1124">
        <v>215425</v>
      </c>
      <c r="C1124" s="5" t="s">
        <v>19</v>
      </c>
      <c r="D1124" s="3">
        <v>42567</v>
      </c>
      <c r="E1124" s="5" t="s">
        <v>26</v>
      </c>
      <c r="F1124">
        <v>240</v>
      </c>
      <c r="G1124">
        <v>1</v>
      </c>
      <c r="H1124">
        <v>240</v>
      </c>
      <c r="I1124">
        <v>100150443</v>
      </c>
      <c r="J1124" s="5" t="s">
        <v>27</v>
      </c>
      <c r="K1124">
        <v>0</v>
      </c>
      <c r="L1124" s="5" t="s">
        <v>22</v>
      </c>
      <c r="M1124" s="3">
        <v>42567</v>
      </c>
      <c r="N1124" s="5" t="s">
        <v>23</v>
      </c>
      <c r="O1124">
        <v>240</v>
      </c>
      <c r="P1124">
        <v>2016</v>
      </c>
      <c r="Q1124">
        <v>7</v>
      </c>
      <c r="R1124" s="3">
        <v>42552</v>
      </c>
      <c r="S1124" s="3">
        <v>45489</v>
      </c>
    </row>
    <row r="1125" spans="1:19" x14ac:dyDescent="0.25">
      <c r="A1125">
        <v>137</v>
      </c>
      <c r="B1125">
        <v>211606</v>
      </c>
      <c r="C1125" s="5" t="s">
        <v>19</v>
      </c>
      <c r="D1125" s="3">
        <v>42552</v>
      </c>
      <c r="E1125" s="5" t="s">
        <v>26</v>
      </c>
      <c r="F1125">
        <v>240</v>
      </c>
      <c r="G1125">
        <v>1</v>
      </c>
      <c r="H1125">
        <v>240</v>
      </c>
      <c r="I1125">
        <v>100147799</v>
      </c>
      <c r="J1125" s="5" t="s">
        <v>27</v>
      </c>
      <c r="K1125">
        <v>0</v>
      </c>
      <c r="L1125" s="5" t="s">
        <v>22</v>
      </c>
      <c r="M1125" s="3">
        <v>42552</v>
      </c>
      <c r="N1125" s="5" t="s">
        <v>23</v>
      </c>
      <c r="O1125">
        <v>240</v>
      </c>
      <c r="P1125">
        <v>2016</v>
      </c>
      <c r="Q1125">
        <v>7</v>
      </c>
      <c r="R1125" s="3">
        <v>42552</v>
      </c>
      <c r="S1125" s="3">
        <v>45489</v>
      </c>
    </row>
    <row r="1126" spans="1:19" x14ac:dyDescent="0.25">
      <c r="A1126">
        <v>137</v>
      </c>
      <c r="B1126">
        <v>211604</v>
      </c>
      <c r="C1126" s="5" t="s">
        <v>19</v>
      </c>
      <c r="D1126" s="3">
        <v>42552</v>
      </c>
      <c r="E1126" s="5" t="s">
        <v>26</v>
      </c>
      <c r="F1126">
        <v>240</v>
      </c>
      <c r="G1126">
        <v>1</v>
      </c>
      <c r="H1126">
        <v>240</v>
      </c>
      <c r="I1126">
        <v>100147797</v>
      </c>
      <c r="J1126" s="5" t="s">
        <v>27</v>
      </c>
      <c r="K1126">
        <v>0</v>
      </c>
      <c r="L1126" s="5" t="s">
        <v>22</v>
      </c>
      <c r="M1126" s="3">
        <v>42552</v>
      </c>
      <c r="N1126" s="5" t="s">
        <v>23</v>
      </c>
      <c r="O1126">
        <v>240</v>
      </c>
      <c r="P1126">
        <v>2016</v>
      </c>
      <c r="Q1126">
        <v>7</v>
      </c>
      <c r="R1126" s="3">
        <v>42552</v>
      </c>
      <c r="S1126" s="3">
        <v>45489</v>
      </c>
    </row>
    <row r="1127" spans="1:19" x14ac:dyDescent="0.25">
      <c r="A1127">
        <v>137</v>
      </c>
      <c r="B1127">
        <v>211605</v>
      </c>
      <c r="C1127" s="5" t="s">
        <v>19</v>
      </c>
      <c r="D1127" s="3">
        <v>42552</v>
      </c>
      <c r="E1127" s="5" t="s">
        <v>26</v>
      </c>
      <c r="F1127">
        <v>240</v>
      </c>
      <c r="G1127">
        <v>1</v>
      </c>
      <c r="H1127">
        <v>240</v>
      </c>
      <c r="I1127">
        <v>100147798</v>
      </c>
      <c r="J1127" s="5" t="s">
        <v>27</v>
      </c>
      <c r="K1127">
        <v>0</v>
      </c>
      <c r="L1127" s="5" t="s">
        <v>22</v>
      </c>
      <c r="M1127" s="3">
        <v>42552</v>
      </c>
      <c r="N1127" s="5" t="s">
        <v>23</v>
      </c>
      <c r="O1127">
        <v>240</v>
      </c>
      <c r="P1127">
        <v>2016</v>
      </c>
      <c r="Q1127">
        <v>7</v>
      </c>
      <c r="R1127" s="3">
        <v>42552</v>
      </c>
      <c r="S1127" s="3">
        <v>45489</v>
      </c>
    </row>
    <row r="1128" spans="1:19" x14ac:dyDescent="0.25">
      <c r="A1128">
        <v>813</v>
      </c>
      <c r="B1128">
        <v>215431</v>
      </c>
      <c r="C1128" s="5" t="s">
        <v>19</v>
      </c>
      <c r="D1128" s="3">
        <v>42567</v>
      </c>
      <c r="E1128" s="5" t="s">
        <v>26</v>
      </c>
      <c r="F1128">
        <v>240</v>
      </c>
      <c r="G1128">
        <v>1</v>
      </c>
      <c r="H1128">
        <v>240</v>
      </c>
      <c r="I1128">
        <v>100150449</v>
      </c>
      <c r="J1128" s="5" t="s">
        <v>27</v>
      </c>
      <c r="K1128">
        <v>0</v>
      </c>
      <c r="L1128" s="5" t="s">
        <v>22</v>
      </c>
      <c r="M1128" s="3">
        <v>42567</v>
      </c>
      <c r="N1128" s="5" t="s">
        <v>23</v>
      </c>
      <c r="O1128">
        <v>240</v>
      </c>
      <c r="P1128">
        <v>2016</v>
      </c>
      <c r="Q1128">
        <v>7</v>
      </c>
      <c r="R1128" s="3">
        <v>42552</v>
      </c>
      <c r="S1128" s="3">
        <v>45489</v>
      </c>
    </row>
    <row r="1129" spans="1:19" x14ac:dyDescent="0.25">
      <c r="A1129">
        <v>137</v>
      </c>
      <c r="B1129">
        <v>211611</v>
      </c>
      <c r="C1129" s="5" t="s">
        <v>19</v>
      </c>
      <c r="D1129" s="3">
        <v>42552</v>
      </c>
      <c r="E1129" s="5" t="s">
        <v>26</v>
      </c>
      <c r="F1129">
        <v>240</v>
      </c>
      <c r="G1129">
        <v>1</v>
      </c>
      <c r="H1129">
        <v>240</v>
      </c>
      <c r="I1129">
        <v>100147803</v>
      </c>
      <c r="J1129" s="5" t="s">
        <v>27</v>
      </c>
      <c r="K1129">
        <v>0</v>
      </c>
      <c r="L1129" s="5" t="s">
        <v>22</v>
      </c>
      <c r="M1129" s="3">
        <v>42552</v>
      </c>
      <c r="N1129" s="5" t="s">
        <v>23</v>
      </c>
      <c r="O1129">
        <v>240</v>
      </c>
      <c r="P1129">
        <v>2016</v>
      </c>
      <c r="Q1129">
        <v>7</v>
      </c>
      <c r="R1129" s="3">
        <v>42552</v>
      </c>
      <c r="S1129" s="3">
        <v>45489</v>
      </c>
    </row>
    <row r="1130" spans="1:19" x14ac:dyDescent="0.25">
      <c r="A1130">
        <v>627</v>
      </c>
      <c r="B1130">
        <v>212956</v>
      </c>
      <c r="C1130" s="5" t="s">
        <v>19</v>
      </c>
      <c r="D1130" s="3">
        <v>42559</v>
      </c>
      <c r="E1130" s="5" t="s">
        <v>26</v>
      </c>
      <c r="F1130">
        <v>240</v>
      </c>
      <c r="G1130">
        <v>1</v>
      </c>
      <c r="H1130">
        <v>240</v>
      </c>
      <c r="I1130">
        <v>100148637</v>
      </c>
      <c r="J1130" s="5" t="s">
        <v>27</v>
      </c>
      <c r="K1130">
        <v>0</v>
      </c>
      <c r="L1130" s="5" t="s">
        <v>22</v>
      </c>
      <c r="M1130" s="3">
        <v>42559</v>
      </c>
      <c r="N1130" s="5" t="s">
        <v>23</v>
      </c>
      <c r="O1130">
        <v>240</v>
      </c>
      <c r="P1130">
        <v>2016</v>
      </c>
      <c r="Q1130">
        <v>7</v>
      </c>
      <c r="R1130" s="3">
        <v>42552</v>
      </c>
      <c r="S1130" s="3">
        <v>45489</v>
      </c>
    </row>
    <row r="1131" spans="1:19" x14ac:dyDescent="0.25">
      <c r="A1131">
        <v>820</v>
      </c>
      <c r="B1131">
        <v>215378</v>
      </c>
      <c r="C1131" s="5" t="s">
        <v>19</v>
      </c>
      <c r="D1131" s="3">
        <v>42567</v>
      </c>
      <c r="E1131" s="5" t="s">
        <v>26</v>
      </c>
      <c r="F1131">
        <v>240</v>
      </c>
      <c r="G1131">
        <v>1</v>
      </c>
      <c r="H1131">
        <v>240</v>
      </c>
      <c r="I1131">
        <v>100150405</v>
      </c>
      <c r="J1131" s="5" t="s">
        <v>27</v>
      </c>
      <c r="K1131">
        <v>0</v>
      </c>
      <c r="L1131" s="5" t="s">
        <v>22</v>
      </c>
      <c r="M1131" s="3">
        <v>42567</v>
      </c>
      <c r="N1131" s="5" t="s">
        <v>23</v>
      </c>
      <c r="O1131">
        <v>240</v>
      </c>
      <c r="P1131">
        <v>2016</v>
      </c>
      <c r="Q1131">
        <v>7</v>
      </c>
      <c r="R1131" s="3">
        <v>42552</v>
      </c>
      <c r="S1131" s="3">
        <v>45489</v>
      </c>
    </row>
    <row r="1132" spans="1:19" x14ac:dyDescent="0.25">
      <c r="A1132">
        <v>43</v>
      </c>
      <c r="B1132">
        <v>211665</v>
      </c>
      <c r="C1132" s="5" t="s">
        <v>19</v>
      </c>
      <c r="D1132" s="3">
        <v>42552</v>
      </c>
      <c r="E1132" s="5" t="s">
        <v>276</v>
      </c>
      <c r="F1132">
        <v>120</v>
      </c>
      <c r="G1132">
        <v>1</v>
      </c>
      <c r="H1132">
        <v>240</v>
      </c>
      <c r="I1132">
        <v>100147844</v>
      </c>
      <c r="J1132" s="5" t="s">
        <v>27</v>
      </c>
      <c r="K1132">
        <v>0</v>
      </c>
      <c r="L1132" s="5" t="s">
        <v>22</v>
      </c>
      <c r="M1132" s="3">
        <v>42552</v>
      </c>
      <c r="N1132" s="5" t="s">
        <v>23</v>
      </c>
      <c r="O1132">
        <v>120</v>
      </c>
      <c r="P1132">
        <v>2016</v>
      </c>
      <c r="Q1132">
        <v>7</v>
      </c>
      <c r="R1132" s="3">
        <v>42552</v>
      </c>
      <c r="S1132" s="3">
        <v>45489</v>
      </c>
    </row>
    <row r="1133" spans="1:19" x14ac:dyDescent="0.25">
      <c r="A1133">
        <v>163</v>
      </c>
      <c r="B1133">
        <v>214511</v>
      </c>
      <c r="C1133" s="5" t="s">
        <v>19</v>
      </c>
      <c r="D1133" s="3">
        <v>42565</v>
      </c>
      <c r="E1133" s="5" t="s">
        <v>26</v>
      </c>
      <c r="F1133">
        <v>240</v>
      </c>
      <c r="G1133">
        <v>1</v>
      </c>
      <c r="H1133">
        <v>240</v>
      </c>
      <c r="I1133">
        <v>100149717</v>
      </c>
      <c r="J1133" s="5" t="s">
        <v>27</v>
      </c>
      <c r="K1133">
        <v>0</v>
      </c>
      <c r="L1133" s="5" t="s">
        <v>22</v>
      </c>
      <c r="M1133" s="3">
        <v>42565</v>
      </c>
      <c r="N1133" s="5" t="s">
        <v>23</v>
      </c>
      <c r="O1133">
        <v>240</v>
      </c>
      <c r="P1133">
        <v>2016</v>
      </c>
      <c r="Q1133">
        <v>7</v>
      </c>
      <c r="R1133" s="3">
        <v>42552</v>
      </c>
      <c r="S1133" s="3">
        <v>45489</v>
      </c>
    </row>
    <row r="1134" spans="1:19" x14ac:dyDescent="0.25">
      <c r="A1134">
        <v>114</v>
      </c>
      <c r="B1134">
        <v>216280</v>
      </c>
      <c r="C1134" s="5" t="s">
        <v>19</v>
      </c>
      <c r="D1134" s="3">
        <v>42570</v>
      </c>
      <c r="E1134" s="5" t="s">
        <v>26</v>
      </c>
      <c r="F1134">
        <v>240</v>
      </c>
      <c r="G1134">
        <v>1</v>
      </c>
      <c r="H1134">
        <v>240</v>
      </c>
      <c r="I1134">
        <v>100151082</v>
      </c>
      <c r="J1134" s="5" t="s">
        <v>27</v>
      </c>
      <c r="K1134">
        <v>0</v>
      </c>
      <c r="L1134" s="5" t="s">
        <v>22</v>
      </c>
      <c r="M1134" s="3">
        <v>42570</v>
      </c>
      <c r="N1134" s="5" t="s">
        <v>23</v>
      </c>
      <c r="O1134">
        <v>240</v>
      </c>
      <c r="P1134">
        <v>2016</v>
      </c>
      <c r="Q1134">
        <v>7</v>
      </c>
      <c r="R1134" s="3">
        <v>42552</v>
      </c>
      <c r="S1134" s="3">
        <v>45489</v>
      </c>
    </row>
    <row r="1135" spans="1:19" x14ac:dyDescent="0.25">
      <c r="A1135">
        <v>163</v>
      </c>
      <c r="B1135">
        <v>214507</v>
      </c>
      <c r="C1135" s="5" t="s">
        <v>19</v>
      </c>
      <c r="D1135" s="3">
        <v>42565</v>
      </c>
      <c r="E1135" s="5" t="s">
        <v>26</v>
      </c>
      <c r="F1135">
        <v>240</v>
      </c>
      <c r="G1135">
        <v>1</v>
      </c>
      <c r="H1135">
        <v>240</v>
      </c>
      <c r="I1135">
        <v>100149713</v>
      </c>
      <c r="J1135" s="5" t="s">
        <v>27</v>
      </c>
      <c r="K1135">
        <v>0</v>
      </c>
      <c r="L1135" s="5" t="s">
        <v>22</v>
      </c>
      <c r="M1135" s="3">
        <v>42565</v>
      </c>
      <c r="N1135" s="5" t="s">
        <v>23</v>
      </c>
      <c r="O1135">
        <v>240</v>
      </c>
      <c r="P1135">
        <v>2016</v>
      </c>
      <c r="Q1135">
        <v>7</v>
      </c>
      <c r="R1135" s="3">
        <v>42552</v>
      </c>
      <c r="S1135" s="3">
        <v>45489</v>
      </c>
    </row>
    <row r="1136" spans="1:19" x14ac:dyDescent="0.25">
      <c r="A1136">
        <v>163</v>
      </c>
      <c r="B1136">
        <v>214509</v>
      </c>
      <c r="C1136" s="5" t="s">
        <v>19</v>
      </c>
      <c r="D1136" s="3">
        <v>42565</v>
      </c>
      <c r="E1136" s="5" t="s">
        <v>26</v>
      </c>
      <c r="F1136">
        <v>240</v>
      </c>
      <c r="G1136">
        <v>1</v>
      </c>
      <c r="H1136">
        <v>240</v>
      </c>
      <c r="I1136">
        <v>100149715</v>
      </c>
      <c r="J1136" s="5" t="s">
        <v>27</v>
      </c>
      <c r="K1136">
        <v>0</v>
      </c>
      <c r="L1136" s="5" t="s">
        <v>22</v>
      </c>
      <c r="M1136" s="3">
        <v>42565</v>
      </c>
      <c r="N1136" s="5" t="s">
        <v>23</v>
      </c>
      <c r="O1136">
        <v>240</v>
      </c>
      <c r="P1136">
        <v>2016</v>
      </c>
      <c r="Q1136">
        <v>7</v>
      </c>
      <c r="R1136" s="3">
        <v>42552</v>
      </c>
      <c r="S1136" s="3">
        <v>45489</v>
      </c>
    </row>
    <row r="1137" spans="1:19" x14ac:dyDescent="0.25">
      <c r="A1137">
        <v>43</v>
      </c>
      <c r="B1137">
        <v>211566</v>
      </c>
      <c r="C1137" s="5" t="s">
        <v>19</v>
      </c>
      <c r="D1137" s="3">
        <v>42552</v>
      </c>
      <c r="E1137" s="5" t="s">
        <v>26</v>
      </c>
      <c r="F1137">
        <v>240</v>
      </c>
      <c r="G1137">
        <v>1</v>
      </c>
      <c r="H1137">
        <v>240</v>
      </c>
      <c r="I1137">
        <v>100147770</v>
      </c>
      <c r="J1137" s="5" t="s">
        <v>27</v>
      </c>
      <c r="K1137">
        <v>0</v>
      </c>
      <c r="L1137" s="5" t="s">
        <v>22</v>
      </c>
      <c r="M1137" s="3">
        <v>42552</v>
      </c>
      <c r="N1137" s="5" t="s">
        <v>23</v>
      </c>
      <c r="O1137">
        <v>240</v>
      </c>
      <c r="P1137">
        <v>2016</v>
      </c>
      <c r="Q1137">
        <v>7</v>
      </c>
      <c r="R1137" s="3">
        <v>42552</v>
      </c>
      <c r="S1137" s="3">
        <v>45489</v>
      </c>
    </row>
    <row r="1138" spans="1:19" x14ac:dyDescent="0.25">
      <c r="A1138">
        <v>43</v>
      </c>
      <c r="B1138">
        <v>211563</v>
      </c>
      <c r="C1138" s="5" t="s">
        <v>19</v>
      </c>
      <c r="D1138" s="3">
        <v>42552</v>
      </c>
      <c r="E1138" s="5" t="s">
        <v>26</v>
      </c>
      <c r="F1138">
        <v>240</v>
      </c>
      <c r="G1138">
        <v>1</v>
      </c>
      <c r="H1138">
        <v>240</v>
      </c>
      <c r="I1138">
        <v>100147767</v>
      </c>
      <c r="J1138" s="5" t="s">
        <v>27</v>
      </c>
      <c r="K1138">
        <v>0</v>
      </c>
      <c r="L1138" s="5" t="s">
        <v>22</v>
      </c>
      <c r="M1138" s="3">
        <v>42552</v>
      </c>
      <c r="N1138" s="5" t="s">
        <v>23</v>
      </c>
      <c r="O1138">
        <v>240</v>
      </c>
      <c r="P1138">
        <v>2016</v>
      </c>
      <c r="Q1138">
        <v>7</v>
      </c>
      <c r="R1138" s="3">
        <v>42552</v>
      </c>
      <c r="S1138" s="3">
        <v>45489</v>
      </c>
    </row>
    <row r="1139" spans="1:19" x14ac:dyDescent="0.25">
      <c r="A1139">
        <v>820</v>
      </c>
      <c r="B1139">
        <v>215451</v>
      </c>
      <c r="C1139" s="5" t="s">
        <v>19</v>
      </c>
      <c r="D1139" s="3">
        <v>42567</v>
      </c>
      <c r="E1139" s="5" t="s">
        <v>26</v>
      </c>
      <c r="F1139">
        <v>240</v>
      </c>
      <c r="G1139">
        <v>1</v>
      </c>
      <c r="H1139">
        <v>240</v>
      </c>
      <c r="I1139">
        <v>100150465</v>
      </c>
      <c r="J1139" s="5" t="s">
        <v>27</v>
      </c>
      <c r="K1139">
        <v>0</v>
      </c>
      <c r="L1139" s="5" t="s">
        <v>22</v>
      </c>
      <c r="M1139" s="3">
        <v>42567</v>
      </c>
      <c r="N1139" s="5" t="s">
        <v>23</v>
      </c>
      <c r="O1139">
        <v>240</v>
      </c>
      <c r="P1139">
        <v>2016</v>
      </c>
      <c r="Q1139">
        <v>7</v>
      </c>
      <c r="R1139" s="3">
        <v>42552</v>
      </c>
      <c r="S1139" s="3">
        <v>45489</v>
      </c>
    </row>
    <row r="1140" spans="1:19" x14ac:dyDescent="0.25">
      <c r="A1140">
        <v>163</v>
      </c>
      <c r="B1140">
        <v>214489</v>
      </c>
      <c r="C1140" s="5" t="s">
        <v>19</v>
      </c>
      <c r="D1140" s="3">
        <v>42565</v>
      </c>
      <c r="E1140" s="5" t="s">
        <v>26</v>
      </c>
      <c r="F1140">
        <v>240</v>
      </c>
      <c r="G1140">
        <v>1</v>
      </c>
      <c r="H1140">
        <v>240</v>
      </c>
      <c r="I1140">
        <v>100149696</v>
      </c>
      <c r="J1140" s="5" t="s">
        <v>27</v>
      </c>
      <c r="K1140">
        <v>0</v>
      </c>
      <c r="L1140" s="5" t="s">
        <v>22</v>
      </c>
      <c r="M1140" s="3">
        <v>42565</v>
      </c>
      <c r="N1140" s="5" t="s">
        <v>23</v>
      </c>
      <c r="O1140">
        <v>240</v>
      </c>
      <c r="P1140">
        <v>2016</v>
      </c>
      <c r="Q1140">
        <v>7</v>
      </c>
      <c r="R1140" s="3">
        <v>42552</v>
      </c>
      <c r="S1140" s="3">
        <v>45489</v>
      </c>
    </row>
    <row r="1141" spans="1:19" x14ac:dyDescent="0.25">
      <c r="A1141">
        <v>820</v>
      </c>
      <c r="B1141">
        <v>215459</v>
      </c>
      <c r="C1141" s="5" t="s">
        <v>19</v>
      </c>
      <c r="D1141" s="3">
        <v>42567</v>
      </c>
      <c r="E1141" s="5" t="s">
        <v>26</v>
      </c>
      <c r="F1141">
        <v>240</v>
      </c>
      <c r="G1141">
        <v>1</v>
      </c>
      <c r="H1141">
        <v>240</v>
      </c>
      <c r="I1141">
        <v>100150472</v>
      </c>
      <c r="J1141" s="5" t="s">
        <v>27</v>
      </c>
      <c r="K1141">
        <v>0</v>
      </c>
      <c r="L1141" s="5" t="s">
        <v>22</v>
      </c>
      <c r="M1141" s="3">
        <v>42567</v>
      </c>
      <c r="N1141" s="5" t="s">
        <v>23</v>
      </c>
      <c r="O1141">
        <v>240</v>
      </c>
      <c r="P1141">
        <v>2016</v>
      </c>
      <c r="Q1141">
        <v>7</v>
      </c>
      <c r="R1141" s="3">
        <v>42552</v>
      </c>
      <c r="S1141" s="3">
        <v>45489</v>
      </c>
    </row>
    <row r="1142" spans="1:19" x14ac:dyDescent="0.25">
      <c r="A1142">
        <v>775</v>
      </c>
      <c r="B1142">
        <v>213309</v>
      </c>
      <c r="C1142" s="5" t="s">
        <v>19</v>
      </c>
      <c r="D1142" s="3">
        <v>42561</v>
      </c>
      <c r="E1142" s="5" t="s">
        <v>26</v>
      </c>
      <c r="F1142">
        <v>240</v>
      </c>
      <c r="G1142">
        <v>1</v>
      </c>
      <c r="H1142">
        <v>240</v>
      </c>
      <c r="I1142">
        <v>100148849</v>
      </c>
      <c r="J1142" s="5" t="s">
        <v>27</v>
      </c>
      <c r="K1142">
        <v>0</v>
      </c>
      <c r="L1142" s="5" t="s">
        <v>22</v>
      </c>
      <c r="M1142" s="3">
        <v>42561</v>
      </c>
      <c r="N1142" s="5" t="s">
        <v>23</v>
      </c>
      <c r="O1142">
        <v>240</v>
      </c>
      <c r="P1142">
        <v>2016</v>
      </c>
      <c r="Q1142">
        <v>7</v>
      </c>
      <c r="R1142" s="3">
        <v>42552</v>
      </c>
      <c r="S1142" s="3">
        <v>45489</v>
      </c>
    </row>
    <row r="1143" spans="1:19" x14ac:dyDescent="0.25">
      <c r="A1143">
        <v>163</v>
      </c>
      <c r="B1143">
        <v>214486</v>
      </c>
      <c r="C1143" s="5" t="s">
        <v>19</v>
      </c>
      <c r="D1143" s="3">
        <v>42565</v>
      </c>
      <c r="E1143" s="5" t="s">
        <v>26</v>
      </c>
      <c r="F1143">
        <v>240</v>
      </c>
      <c r="G1143">
        <v>1</v>
      </c>
      <c r="H1143">
        <v>240</v>
      </c>
      <c r="I1143">
        <v>100149693</v>
      </c>
      <c r="J1143" s="5" t="s">
        <v>27</v>
      </c>
      <c r="K1143">
        <v>0</v>
      </c>
      <c r="L1143" s="5" t="s">
        <v>22</v>
      </c>
      <c r="M1143" s="3">
        <v>42565</v>
      </c>
      <c r="N1143" s="5" t="s">
        <v>23</v>
      </c>
      <c r="O1143">
        <v>240</v>
      </c>
      <c r="P1143">
        <v>2016</v>
      </c>
      <c r="Q1143">
        <v>7</v>
      </c>
      <c r="R1143" s="3">
        <v>42552</v>
      </c>
      <c r="S1143" s="3">
        <v>45489</v>
      </c>
    </row>
    <row r="1144" spans="1:19" x14ac:dyDescent="0.25">
      <c r="A1144">
        <v>137</v>
      </c>
      <c r="B1144">
        <v>211599</v>
      </c>
      <c r="C1144" s="5" t="s">
        <v>19</v>
      </c>
      <c r="D1144" s="3">
        <v>42552</v>
      </c>
      <c r="E1144" s="5" t="s">
        <v>26</v>
      </c>
      <c r="F1144">
        <v>240</v>
      </c>
      <c r="G1144">
        <v>1</v>
      </c>
      <c r="H1144">
        <v>240</v>
      </c>
      <c r="I1144">
        <v>100147792</v>
      </c>
      <c r="J1144" s="5" t="s">
        <v>27</v>
      </c>
      <c r="K1144">
        <v>0</v>
      </c>
      <c r="L1144" s="5" t="s">
        <v>22</v>
      </c>
      <c r="M1144" s="3">
        <v>42552</v>
      </c>
      <c r="N1144" s="5" t="s">
        <v>23</v>
      </c>
      <c r="O1144">
        <v>240</v>
      </c>
      <c r="P1144">
        <v>2016</v>
      </c>
      <c r="Q1144">
        <v>7</v>
      </c>
      <c r="R1144" s="3">
        <v>42552</v>
      </c>
      <c r="S1144" s="3">
        <v>45489</v>
      </c>
    </row>
    <row r="1145" spans="1:19" x14ac:dyDescent="0.25">
      <c r="A1145">
        <v>137</v>
      </c>
      <c r="B1145">
        <v>211602</v>
      </c>
      <c r="C1145" s="5" t="s">
        <v>19</v>
      </c>
      <c r="D1145" s="3">
        <v>42552</v>
      </c>
      <c r="E1145" s="5" t="s">
        <v>26</v>
      </c>
      <c r="F1145">
        <v>240</v>
      </c>
      <c r="G1145">
        <v>1</v>
      </c>
      <c r="H1145">
        <v>240</v>
      </c>
      <c r="I1145">
        <v>100147795</v>
      </c>
      <c r="J1145" s="5" t="s">
        <v>27</v>
      </c>
      <c r="K1145">
        <v>0</v>
      </c>
      <c r="L1145" s="5" t="s">
        <v>22</v>
      </c>
      <c r="M1145" s="3">
        <v>42552</v>
      </c>
      <c r="N1145" s="5" t="s">
        <v>23</v>
      </c>
      <c r="O1145">
        <v>240</v>
      </c>
      <c r="P1145">
        <v>2016</v>
      </c>
      <c r="Q1145">
        <v>7</v>
      </c>
      <c r="R1145" s="3">
        <v>42552</v>
      </c>
      <c r="S1145" s="3">
        <v>45489</v>
      </c>
    </row>
    <row r="1146" spans="1:19" x14ac:dyDescent="0.25">
      <c r="A1146">
        <v>43</v>
      </c>
      <c r="B1146">
        <v>211601</v>
      </c>
      <c r="C1146" s="5" t="s">
        <v>19</v>
      </c>
      <c r="D1146" s="3">
        <v>42552</v>
      </c>
      <c r="E1146" s="5" t="s">
        <v>26</v>
      </c>
      <c r="F1146">
        <v>240</v>
      </c>
      <c r="G1146">
        <v>1</v>
      </c>
      <c r="H1146">
        <v>240</v>
      </c>
      <c r="I1146">
        <v>100147794</v>
      </c>
      <c r="J1146" s="5" t="s">
        <v>27</v>
      </c>
      <c r="K1146">
        <v>0</v>
      </c>
      <c r="L1146" s="5" t="s">
        <v>22</v>
      </c>
      <c r="M1146" s="3">
        <v>42552</v>
      </c>
      <c r="N1146" s="5" t="s">
        <v>23</v>
      </c>
      <c r="O1146">
        <v>240</v>
      </c>
      <c r="P1146">
        <v>2016</v>
      </c>
      <c r="Q1146">
        <v>7</v>
      </c>
      <c r="R1146" s="3">
        <v>42552</v>
      </c>
      <c r="S1146" s="3">
        <v>45489</v>
      </c>
    </row>
    <row r="1147" spans="1:19" x14ac:dyDescent="0.25">
      <c r="A1147">
        <v>137</v>
      </c>
      <c r="B1147">
        <v>211603</v>
      </c>
      <c r="C1147" s="5" t="s">
        <v>19</v>
      </c>
      <c r="D1147" s="3">
        <v>42552</v>
      </c>
      <c r="E1147" s="5" t="s">
        <v>26</v>
      </c>
      <c r="F1147">
        <v>240</v>
      </c>
      <c r="G1147">
        <v>1</v>
      </c>
      <c r="H1147">
        <v>240</v>
      </c>
      <c r="I1147">
        <v>100147796</v>
      </c>
      <c r="J1147" s="5" t="s">
        <v>27</v>
      </c>
      <c r="K1147">
        <v>0</v>
      </c>
      <c r="L1147" s="5" t="s">
        <v>22</v>
      </c>
      <c r="M1147" s="3">
        <v>42552</v>
      </c>
      <c r="N1147" s="5" t="s">
        <v>23</v>
      </c>
      <c r="O1147">
        <v>240</v>
      </c>
      <c r="P1147">
        <v>2016</v>
      </c>
      <c r="Q1147">
        <v>7</v>
      </c>
      <c r="R1147" s="3">
        <v>42552</v>
      </c>
      <c r="S1147" s="3">
        <v>45489</v>
      </c>
    </row>
    <row r="1148" spans="1:19" x14ac:dyDescent="0.25">
      <c r="A1148">
        <v>1337</v>
      </c>
      <c r="B1148">
        <v>215578</v>
      </c>
      <c r="C1148" s="5" t="s">
        <v>19</v>
      </c>
      <c r="D1148" s="3">
        <v>42568</v>
      </c>
      <c r="E1148" s="5" t="s">
        <v>239</v>
      </c>
      <c r="F1148">
        <v>99</v>
      </c>
      <c r="G1148">
        <v>1</v>
      </c>
      <c r="H1148">
        <v>219</v>
      </c>
      <c r="I1148">
        <v>100150554</v>
      </c>
      <c r="J1148" s="5" t="s">
        <v>27</v>
      </c>
      <c r="K1148">
        <v>0</v>
      </c>
      <c r="L1148" s="5" t="s">
        <v>22</v>
      </c>
      <c r="M1148" s="3">
        <v>42568</v>
      </c>
      <c r="N1148" s="5" t="s">
        <v>23</v>
      </c>
      <c r="O1148">
        <v>99</v>
      </c>
      <c r="P1148">
        <v>2016</v>
      </c>
      <c r="Q1148">
        <v>7</v>
      </c>
      <c r="R1148" s="3">
        <v>42552</v>
      </c>
      <c r="S1148" s="3">
        <v>45489</v>
      </c>
    </row>
    <row r="1149" spans="1:19" x14ac:dyDescent="0.25">
      <c r="A1149">
        <v>1251</v>
      </c>
      <c r="B1149">
        <v>215273</v>
      </c>
      <c r="C1149" s="5" t="s">
        <v>19</v>
      </c>
      <c r="D1149" s="3">
        <v>42567</v>
      </c>
      <c r="E1149" s="5" t="s">
        <v>276</v>
      </c>
      <c r="F1149">
        <v>120</v>
      </c>
      <c r="G1149">
        <v>1</v>
      </c>
      <c r="H1149">
        <v>219</v>
      </c>
      <c r="I1149">
        <v>100150323</v>
      </c>
      <c r="J1149" s="5" t="s">
        <v>27</v>
      </c>
      <c r="K1149">
        <v>0</v>
      </c>
      <c r="L1149" s="5" t="s">
        <v>22</v>
      </c>
      <c r="M1149" s="3">
        <v>42567</v>
      </c>
      <c r="N1149" s="5" t="s">
        <v>23</v>
      </c>
      <c r="O1149">
        <v>120</v>
      </c>
      <c r="P1149">
        <v>2016</v>
      </c>
      <c r="Q1149">
        <v>7</v>
      </c>
      <c r="R1149" s="3">
        <v>42552</v>
      </c>
      <c r="S1149" s="3">
        <v>45489</v>
      </c>
    </row>
    <row r="1150" spans="1:19" x14ac:dyDescent="0.25">
      <c r="A1150">
        <v>1251</v>
      </c>
      <c r="B1150">
        <v>215272</v>
      </c>
      <c r="C1150" s="5" t="s">
        <v>19</v>
      </c>
      <c r="D1150" s="3">
        <v>42567</v>
      </c>
      <c r="E1150" s="5" t="s">
        <v>927</v>
      </c>
      <c r="F1150">
        <v>99</v>
      </c>
      <c r="G1150">
        <v>1</v>
      </c>
      <c r="H1150">
        <v>219</v>
      </c>
      <c r="I1150">
        <v>100150323</v>
      </c>
      <c r="J1150" s="5" t="s">
        <v>27</v>
      </c>
      <c r="K1150">
        <v>0</v>
      </c>
      <c r="L1150" s="5" t="s">
        <v>22</v>
      </c>
      <c r="M1150" s="3">
        <v>42567</v>
      </c>
      <c r="N1150" s="5" t="s">
        <v>23</v>
      </c>
      <c r="O1150">
        <v>99</v>
      </c>
      <c r="P1150">
        <v>2016</v>
      </c>
      <c r="Q1150">
        <v>7</v>
      </c>
      <c r="R1150" s="3">
        <v>42552</v>
      </c>
      <c r="S1150" s="3">
        <v>45489</v>
      </c>
    </row>
    <row r="1151" spans="1:19" x14ac:dyDescent="0.25">
      <c r="A1151">
        <v>1337</v>
      </c>
      <c r="B1151">
        <v>215577</v>
      </c>
      <c r="C1151" s="5" t="s">
        <v>19</v>
      </c>
      <c r="D1151" s="3">
        <v>42568</v>
      </c>
      <c r="E1151" s="5" t="s">
        <v>276</v>
      </c>
      <c r="F1151">
        <v>120</v>
      </c>
      <c r="G1151">
        <v>1</v>
      </c>
      <c r="H1151">
        <v>219</v>
      </c>
      <c r="I1151">
        <v>100150554</v>
      </c>
      <c r="J1151" s="5" t="s">
        <v>27</v>
      </c>
      <c r="K1151">
        <v>0</v>
      </c>
      <c r="L1151" s="5" t="s">
        <v>22</v>
      </c>
      <c r="M1151" s="3">
        <v>42568</v>
      </c>
      <c r="N1151" s="5" t="s">
        <v>23</v>
      </c>
      <c r="O1151">
        <v>120</v>
      </c>
      <c r="P1151">
        <v>2016</v>
      </c>
      <c r="Q1151">
        <v>7</v>
      </c>
      <c r="R1151" s="3">
        <v>42552</v>
      </c>
      <c r="S1151" s="3">
        <v>45489</v>
      </c>
    </row>
    <row r="1152" spans="1:19" x14ac:dyDescent="0.25">
      <c r="A1152">
        <v>735</v>
      </c>
      <c r="B1152">
        <v>213226</v>
      </c>
      <c r="C1152" s="5" t="s">
        <v>19</v>
      </c>
      <c r="D1152" s="3">
        <v>42561</v>
      </c>
      <c r="E1152" s="5" t="s">
        <v>876</v>
      </c>
      <c r="F1152">
        <v>217</v>
      </c>
      <c r="G1152">
        <v>1</v>
      </c>
      <c r="H1152">
        <v>217</v>
      </c>
      <c r="I1152">
        <v>100148787</v>
      </c>
      <c r="J1152" s="5" t="s">
        <v>51</v>
      </c>
      <c r="K1152">
        <v>0</v>
      </c>
      <c r="L1152" s="5" t="s">
        <v>22</v>
      </c>
      <c r="M1152" s="3">
        <v>42561</v>
      </c>
      <c r="N1152" s="5" t="s">
        <v>23</v>
      </c>
      <c r="O1152">
        <v>217</v>
      </c>
      <c r="P1152">
        <v>2016</v>
      </c>
      <c r="Q1152">
        <v>7</v>
      </c>
      <c r="R1152" s="3">
        <v>42552</v>
      </c>
      <c r="S1152" s="3">
        <v>45489</v>
      </c>
    </row>
    <row r="1153" spans="1:19" x14ac:dyDescent="0.25">
      <c r="A1153">
        <v>500</v>
      </c>
      <c r="B1153">
        <v>212594</v>
      </c>
      <c r="C1153" s="5" t="s">
        <v>19</v>
      </c>
      <c r="D1153" s="3">
        <v>42556</v>
      </c>
      <c r="E1153" s="5" t="s">
        <v>638</v>
      </c>
      <c r="F1153">
        <v>405</v>
      </c>
      <c r="G1153">
        <v>1</v>
      </c>
      <c r="H1153">
        <v>205</v>
      </c>
      <c r="I1153">
        <v>100148408</v>
      </c>
      <c r="J1153" s="5" t="s">
        <v>27</v>
      </c>
      <c r="K1153">
        <v>200</v>
      </c>
      <c r="L1153" s="5" t="s">
        <v>22</v>
      </c>
      <c r="M1153" s="3">
        <v>42556</v>
      </c>
      <c r="N1153" s="5" t="s">
        <v>23</v>
      </c>
      <c r="O1153">
        <v>405</v>
      </c>
      <c r="P1153">
        <v>2016</v>
      </c>
      <c r="Q1153">
        <v>7</v>
      </c>
      <c r="R1153" s="3">
        <v>42552</v>
      </c>
      <c r="S1153" s="3">
        <v>45489</v>
      </c>
    </row>
    <row r="1154" spans="1:19" x14ac:dyDescent="0.25">
      <c r="A1154">
        <v>314</v>
      </c>
      <c r="B1154">
        <v>212093</v>
      </c>
      <c r="C1154" s="5" t="s">
        <v>19</v>
      </c>
      <c r="D1154" s="3">
        <v>42554</v>
      </c>
      <c r="E1154" s="5" t="s">
        <v>457</v>
      </c>
      <c r="F1154">
        <v>203</v>
      </c>
      <c r="G1154">
        <v>1</v>
      </c>
      <c r="H1154">
        <v>203</v>
      </c>
      <c r="I1154">
        <v>100148100</v>
      </c>
      <c r="J1154" s="5" t="s">
        <v>51</v>
      </c>
      <c r="K1154">
        <v>0</v>
      </c>
      <c r="L1154" s="5" t="s">
        <v>22</v>
      </c>
      <c r="M1154" s="3">
        <v>42554</v>
      </c>
      <c r="N1154" s="5" t="s">
        <v>23</v>
      </c>
      <c r="O1154">
        <v>203</v>
      </c>
      <c r="P1154">
        <v>2016</v>
      </c>
      <c r="Q1154">
        <v>7</v>
      </c>
      <c r="R1154" s="3">
        <v>42552</v>
      </c>
      <c r="S1154" s="3">
        <v>45489</v>
      </c>
    </row>
    <row r="1155" spans="1:19" x14ac:dyDescent="0.25">
      <c r="A1155">
        <v>500</v>
      </c>
      <c r="B1155">
        <v>212593</v>
      </c>
      <c r="C1155" s="5" t="s">
        <v>19</v>
      </c>
      <c r="D1155" s="3">
        <v>42556</v>
      </c>
      <c r="E1155" s="5" t="s">
        <v>637</v>
      </c>
      <c r="F1155">
        <v>500</v>
      </c>
      <c r="G1155">
        <v>1</v>
      </c>
      <c r="H1155">
        <v>200</v>
      </c>
      <c r="I1155">
        <v>100148407</v>
      </c>
      <c r="J1155" s="5" t="s">
        <v>27</v>
      </c>
      <c r="K1155">
        <v>300</v>
      </c>
      <c r="L1155" s="5" t="s">
        <v>22</v>
      </c>
      <c r="M1155" s="3">
        <v>42556</v>
      </c>
      <c r="N1155" s="5" t="s">
        <v>23</v>
      </c>
      <c r="O1155">
        <v>500</v>
      </c>
      <c r="P1155">
        <v>2016</v>
      </c>
      <c r="Q1155">
        <v>7</v>
      </c>
      <c r="R1155" s="3">
        <v>42552</v>
      </c>
      <c r="S1155" s="3">
        <v>45489</v>
      </c>
    </row>
    <row r="1156" spans="1:19" x14ac:dyDescent="0.25">
      <c r="A1156">
        <v>491</v>
      </c>
      <c r="B1156">
        <v>212569</v>
      </c>
      <c r="C1156" s="5" t="s">
        <v>19</v>
      </c>
      <c r="D1156" s="3">
        <v>42555</v>
      </c>
      <c r="E1156" s="5" t="s">
        <v>627</v>
      </c>
      <c r="F1156">
        <v>325</v>
      </c>
      <c r="G1156">
        <v>1</v>
      </c>
      <c r="H1156">
        <v>200</v>
      </c>
      <c r="I1156">
        <v>100148388</v>
      </c>
      <c r="J1156" s="5" t="s">
        <v>51</v>
      </c>
      <c r="K1156">
        <v>0</v>
      </c>
      <c r="L1156" s="5" t="s">
        <v>22</v>
      </c>
      <c r="M1156" s="3">
        <v>42555</v>
      </c>
      <c r="N1156" s="5" t="s">
        <v>23</v>
      </c>
      <c r="O1156">
        <v>325</v>
      </c>
      <c r="P1156">
        <v>2016</v>
      </c>
      <c r="Q1156">
        <v>7</v>
      </c>
      <c r="R1156" s="3">
        <v>42552</v>
      </c>
      <c r="S1156" s="3">
        <v>45489</v>
      </c>
    </row>
    <row r="1157" spans="1:19" x14ac:dyDescent="0.25">
      <c r="A1157">
        <v>163</v>
      </c>
      <c r="B1157">
        <v>216582</v>
      </c>
      <c r="C1157" s="5" t="s">
        <v>19</v>
      </c>
      <c r="D1157" s="3">
        <v>42571</v>
      </c>
      <c r="E1157" s="5" t="s">
        <v>232</v>
      </c>
      <c r="F1157">
        <v>199</v>
      </c>
      <c r="G1157">
        <v>1</v>
      </c>
      <c r="H1157">
        <v>199</v>
      </c>
      <c r="I1157">
        <v>100151310</v>
      </c>
      <c r="J1157" s="5" t="s">
        <v>51</v>
      </c>
      <c r="K1157">
        <v>0</v>
      </c>
      <c r="L1157" s="5" t="s">
        <v>22</v>
      </c>
      <c r="M1157" s="3">
        <v>42571</v>
      </c>
      <c r="N1157" s="5" t="s">
        <v>23</v>
      </c>
      <c r="O1157">
        <v>199</v>
      </c>
      <c r="P1157">
        <v>2016</v>
      </c>
      <c r="Q1157">
        <v>7</v>
      </c>
      <c r="R1157" s="3">
        <v>42552</v>
      </c>
      <c r="S1157" s="3">
        <v>45489</v>
      </c>
    </row>
    <row r="1158" spans="1:19" x14ac:dyDescent="0.25">
      <c r="A1158">
        <v>1582</v>
      </c>
      <c r="B1158">
        <v>216750</v>
      </c>
      <c r="C1158" s="5" t="s">
        <v>19</v>
      </c>
      <c r="D1158" s="3">
        <v>42571</v>
      </c>
      <c r="E1158" s="5" t="s">
        <v>232</v>
      </c>
      <c r="F1158">
        <v>199</v>
      </c>
      <c r="G1158">
        <v>1</v>
      </c>
      <c r="H1158">
        <v>199</v>
      </c>
      <c r="I1158">
        <v>100151439</v>
      </c>
      <c r="J1158" s="5" t="s">
        <v>51</v>
      </c>
      <c r="K1158">
        <v>0</v>
      </c>
      <c r="L1158" s="5" t="s">
        <v>22</v>
      </c>
      <c r="M1158" s="3">
        <v>42571</v>
      </c>
      <c r="N1158" s="5" t="s">
        <v>23</v>
      </c>
      <c r="O1158">
        <v>199</v>
      </c>
      <c r="P1158">
        <v>2016</v>
      </c>
      <c r="Q1158">
        <v>7</v>
      </c>
      <c r="R1158" s="3">
        <v>42552</v>
      </c>
      <c r="S1158" s="3">
        <v>45489</v>
      </c>
    </row>
    <row r="1159" spans="1:19" x14ac:dyDescent="0.25">
      <c r="A1159">
        <v>163</v>
      </c>
      <c r="B1159">
        <v>216503</v>
      </c>
      <c r="C1159" s="5" t="s">
        <v>19</v>
      </c>
      <c r="D1159" s="3">
        <v>42571</v>
      </c>
      <c r="E1159" s="5" t="s">
        <v>232</v>
      </c>
      <c r="F1159">
        <v>199</v>
      </c>
      <c r="G1159">
        <v>1</v>
      </c>
      <c r="H1159">
        <v>199</v>
      </c>
      <c r="I1159">
        <v>100151246</v>
      </c>
      <c r="J1159" s="5" t="s">
        <v>51</v>
      </c>
      <c r="K1159">
        <v>0</v>
      </c>
      <c r="L1159" s="5" t="s">
        <v>22</v>
      </c>
      <c r="M1159" s="3">
        <v>42571</v>
      </c>
      <c r="N1159" s="5" t="s">
        <v>23</v>
      </c>
      <c r="O1159">
        <v>199</v>
      </c>
      <c r="P1159">
        <v>2016</v>
      </c>
      <c r="Q1159">
        <v>7</v>
      </c>
      <c r="R1159" s="3">
        <v>42552</v>
      </c>
      <c r="S1159" s="3">
        <v>45489</v>
      </c>
    </row>
    <row r="1160" spans="1:19" x14ac:dyDescent="0.25">
      <c r="A1160">
        <v>163</v>
      </c>
      <c r="B1160">
        <v>216493</v>
      </c>
      <c r="C1160" s="5" t="s">
        <v>19</v>
      </c>
      <c r="D1160" s="3">
        <v>42571</v>
      </c>
      <c r="E1160" s="5" t="s">
        <v>232</v>
      </c>
      <c r="F1160">
        <v>199</v>
      </c>
      <c r="G1160">
        <v>1</v>
      </c>
      <c r="H1160">
        <v>199</v>
      </c>
      <c r="I1160">
        <v>100151239</v>
      </c>
      <c r="J1160" s="5" t="s">
        <v>51</v>
      </c>
      <c r="K1160">
        <v>0</v>
      </c>
      <c r="L1160" s="5" t="s">
        <v>22</v>
      </c>
      <c r="M1160" s="3">
        <v>42571</v>
      </c>
      <c r="N1160" s="5" t="s">
        <v>23</v>
      </c>
      <c r="O1160">
        <v>199</v>
      </c>
      <c r="P1160">
        <v>2016</v>
      </c>
      <c r="Q1160">
        <v>7</v>
      </c>
      <c r="R1160" s="3">
        <v>42552</v>
      </c>
      <c r="S1160" s="3">
        <v>45489</v>
      </c>
    </row>
    <row r="1161" spans="1:19" x14ac:dyDescent="0.25">
      <c r="A1161">
        <v>163</v>
      </c>
      <c r="B1161">
        <v>216495</v>
      </c>
      <c r="C1161" s="5" t="s">
        <v>19</v>
      </c>
      <c r="D1161" s="3">
        <v>42571</v>
      </c>
      <c r="E1161" s="5" t="s">
        <v>795</v>
      </c>
      <c r="F1161">
        <v>199</v>
      </c>
      <c r="G1161">
        <v>1</v>
      </c>
      <c r="H1161">
        <v>199</v>
      </c>
      <c r="I1161">
        <v>100151240</v>
      </c>
      <c r="J1161" s="5" t="s">
        <v>51</v>
      </c>
      <c r="K1161">
        <v>0</v>
      </c>
      <c r="L1161" s="5" t="s">
        <v>22</v>
      </c>
      <c r="M1161" s="3">
        <v>42571</v>
      </c>
      <c r="N1161" s="5" t="s">
        <v>23</v>
      </c>
      <c r="O1161">
        <v>199</v>
      </c>
      <c r="P1161">
        <v>2016</v>
      </c>
      <c r="Q1161">
        <v>7</v>
      </c>
      <c r="R1161" s="3">
        <v>42552</v>
      </c>
      <c r="S1161" s="3">
        <v>45489</v>
      </c>
    </row>
    <row r="1162" spans="1:19" x14ac:dyDescent="0.25">
      <c r="A1162">
        <v>42</v>
      </c>
      <c r="B1162">
        <v>216290</v>
      </c>
      <c r="C1162" s="5" t="s">
        <v>19</v>
      </c>
      <c r="D1162" s="3">
        <v>42570</v>
      </c>
      <c r="E1162" s="5" t="s">
        <v>232</v>
      </c>
      <c r="F1162">
        <v>199</v>
      </c>
      <c r="G1162">
        <v>1</v>
      </c>
      <c r="H1162">
        <v>199</v>
      </c>
      <c r="I1162">
        <v>100151091</v>
      </c>
      <c r="J1162" s="5" t="s">
        <v>51</v>
      </c>
      <c r="K1162">
        <v>0</v>
      </c>
      <c r="L1162" s="5" t="s">
        <v>121</v>
      </c>
      <c r="M1162" s="3">
        <v>42570</v>
      </c>
      <c r="N1162" s="5" t="s">
        <v>23</v>
      </c>
      <c r="O1162">
        <v>199</v>
      </c>
      <c r="P1162">
        <v>2016</v>
      </c>
      <c r="Q1162">
        <v>7</v>
      </c>
      <c r="R1162" s="3">
        <v>42552</v>
      </c>
      <c r="S1162" s="3">
        <v>45489</v>
      </c>
    </row>
    <row r="1163" spans="1:19" x14ac:dyDescent="0.25">
      <c r="A1163">
        <v>500</v>
      </c>
      <c r="B1163">
        <v>212592</v>
      </c>
      <c r="C1163" s="5" t="s">
        <v>19</v>
      </c>
      <c r="D1163" s="3">
        <v>42556</v>
      </c>
      <c r="E1163" s="5" t="s">
        <v>58</v>
      </c>
      <c r="F1163">
        <v>149</v>
      </c>
      <c r="G1163">
        <v>1</v>
      </c>
      <c r="H1163">
        <v>199</v>
      </c>
      <c r="I1163">
        <v>100148406</v>
      </c>
      <c r="J1163" s="5" t="s">
        <v>59</v>
      </c>
      <c r="K1163">
        <v>74.69</v>
      </c>
      <c r="L1163" s="5" t="s">
        <v>22</v>
      </c>
      <c r="M1163" s="3">
        <v>42556</v>
      </c>
      <c r="N1163" s="5" t="s">
        <v>23</v>
      </c>
      <c r="O1163">
        <v>149</v>
      </c>
      <c r="P1163">
        <v>2016</v>
      </c>
      <c r="Q1163">
        <v>7</v>
      </c>
      <c r="R1163" s="3">
        <v>42552</v>
      </c>
      <c r="S1163" s="3">
        <v>45489</v>
      </c>
    </row>
    <row r="1164" spans="1:19" x14ac:dyDescent="0.25">
      <c r="A1164">
        <v>500</v>
      </c>
      <c r="B1164">
        <v>212591</v>
      </c>
      <c r="C1164" s="5" t="s">
        <v>19</v>
      </c>
      <c r="D1164" s="3">
        <v>42556</v>
      </c>
      <c r="E1164" s="5" t="s">
        <v>636</v>
      </c>
      <c r="F1164">
        <v>250</v>
      </c>
      <c r="G1164">
        <v>1</v>
      </c>
      <c r="H1164">
        <v>199</v>
      </c>
      <c r="I1164">
        <v>100148406</v>
      </c>
      <c r="J1164" s="5" t="s">
        <v>59</v>
      </c>
      <c r="K1164">
        <v>125.31</v>
      </c>
      <c r="L1164" s="5" t="s">
        <v>22</v>
      </c>
      <c r="M1164" s="3">
        <v>42556</v>
      </c>
      <c r="N1164" s="5" t="s">
        <v>23</v>
      </c>
      <c r="O1164">
        <v>250</v>
      </c>
      <c r="P1164">
        <v>2016</v>
      </c>
      <c r="Q1164">
        <v>7</v>
      </c>
      <c r="R1164" s="3">
        <v>42552</v>
      </c>
      <c r="S1164" s="3">
        <v>45489</v>
      </c>
    </row>
    <row r="1165" spans="1:19" x14ac:dyDescent="0.25">
      <c r="A1165">
        <v>806</v>
      </c>
      <c r="B1165">
        <v>215387</v>
      </c>
      <c r="C1165" s="5" t="s">
        <v>19</v>
      </c>
      <c r="D1165" s="3">
        <v>42567</v>
      </c>
      <c r="E1165" s="5" t="s">
        <v>232</v>
      </c>
      <c r="F1165">
        <v>199</v>
      </c>
      <c r="G1165">
        <v>1</v>
      </c>
      <c r="H1165">
        <v>199</v>
      </c>
      <c r="I1165">
        <v>100150412</v>
      </c>
      <c r="J1165" s="5" t="s">
        <v>51</v>
      </c>
      <c r="K1165">
        <v>0</v>
      </c>
      <c r="L1165" s="5" t="s">
        <v>22</v>
      </c>
      <c r="M1165" s="3">
        <v>42567</v>
      </c>
      <c r="N1165" s="5" t="s">
        <v>23</v>
      </c>
      <c r="O1165">
        <v>199</v>
      </c>
      <c r="P1165">
        <v>2016</v>
      </c>
      <c r="Q1165">
        <v>7</v>
      </c>
      <c r="R1165" s="3">
        <v>42552</v>
      </c>
      <c r="S1165" s="3">
        <v>45489</v>
      </c>
    </row>
    <row r="1166" spans="1:19" x14ac:dyDescent="0.25">
      <c r="A1166">
        <v>163</v>
      </c>
      <c r="B1166">
        <v>215763</v>
      </c>
      <c r="C1166" s="5" t="s">
        <v>19</v>
      </c>
      <c r="D1166" s="3">
        <v>42569</v>
      </c>
      <c r="E1166" s="5" t="s">
        <v>232</v>
      </c>
      <c r="F1166">
        <v>199</v>
      </c>
      <c r="G1166">
        <v>1</v>
      </c>
      <c r="H1166">
        <v>199</v>
      </c>
      <c r="I1166">
        <v>100150684</v>
      </c>
      <c r="J1166" s="5" t="s">
        <v>51</v>
      </c>
      <c r="K1166">
        <v>0</v>
      </c>
      <c r="L1166" s="5" t="s">
        <v>22</v>
      </c>
      <c r="M1166" s="3">
        <v>42569</v>
      </c>
      <c r="N1166" s="5" t="s">
        <v>23</v>
      </c>
      <c r="O1166">
        <v>199</v>
      </c>
      <c r="P1166">
        <v>2016</v>
      </c>
      <c r="Q1166">
        <v>7</v>
      </c>
      <c r="R1166" s="3">
        <v>42552</v>
      </c>
      <c r="S1166" s="3">
        <v>45489</v>
      </c>
    </row>
    <row r="1167" spans="1:19" x14ac:dyDescent="0.25">
      <c r="A1167">
        <v>806</v>
      </c>
      <c r="B1167">
        <v>215375</v>
      </c>
      <c r="C1167" s="5" t="s">
        <v>19</v>
      </c>
      <c r="D1167" s="3">
        <v>42567</v>
      </c>
      <c r="E1167" s="5" t="s">
        <v>232</v>
      </c>
      <c r="F1167">
        <v>199</v>
      </c>
      <c r="G1167">
        <v>1</v>
      </c>
      <c r="H1167">
        <v>199</v>
      </c>
      <c r="I1167">
        <v>100150403</v>
      </c>
      <c r="J1167" s="5" t="s">
        <v>51</v>
      </c>
      <c r="K1167">
        <v>0</v>
      </c>
      <c r="L1167" s="5" t="s">
        <v>22</v>
      </c>
      <c r="M1167" s="3">
        <v>42567</v>
      </c>
      <c r="N1167" s="5" t="s">
        <v>23</v>
      </c>
      <c r="O1167">
        <v>199</v>
      </c>
      <c r="P1167">
        <v>2016</v>
      </c>
      <c r="Q1167">
        <v>7</v>
      </c>
      <c r="R1167" s="3">
        <v>42552</v>
      </c>
      <c r="S1167" s="3">
        <v>45489</v>
      </c>
    </row>
    <row r="1168" spans="1:19" x14ac:dyDescent="0.25">
      <c r="A1168">
        <v>163</v>
      </c>
      <c r="B1168">
        <v>215772</v>
      </c>
      <c r="C1168" s="5" t="s">
        <v>19</v>
      </c>
      <c r="D1168" s="3">
        <v>42569</v>
      </c>
      <c r="E1168" s="5" t="s">
        <v>232</v>
      </c>
      <c r="F1168">
        <v>199</v>
      </c>
      <c r="G1168">
        <v>1</v>
      </c>
      <c r="H1168">
        <v>199</v>
      </c>
      <c r="I1168">
        <v>100150689</v>
      </c>
      <c r="J1168" s="5" t="s">
        <v>51</v>
      </c>
      <c r="K1168">
        <v>0</v>
      </c>
      <c r="L1168" s="5" t="s">
        <v>22</v>
      </c>
      <c r="M1168" s="3">
        <v>42569</v>
      </c>
      <c r="N1168" s="5" t="s">
        <v>23</v>
      </c>
      <c r="O1168">
        <v>199</v>
      </c>
      <c r="P1168">
        <v>2016</v>
      </c>
      <c r="Q1168">
        <v>7</v>
      </c>
      <c r="R1168" s="3">
        <v>42552</v>
      </c>
      <c r="S1168" s="3">
        <v>45489</v>
      </c>
    </row>
    <row r="1169" spans="1:19" x14ac:dyDescent="0.25">
      <c r="A1169">
        <v>163</v>
      </c>
      <c r="B1169">
        <v>215770</v>
      </c>
      <c r="C1169" s="5" t="s">
        <v>19</v>
      </c>
      <c r="D1169" s="3">
        <v>42569</v>
      </c>
      <c r="E1169" s="5" t="s">
        <v>795</v>
      </c>
      <c r="F1169">
        <v>199</v>
      </c>
      <c r="G1169">
        <v>1</v>
      </c>
      <c r="H1169">
        <v>199</v>
      </c>
      <c r="I1169">
        <v>100150688</v>
      </c>
      <c r="J1169" s="5" t="s">
        <v>51</v>
      </c>
      <c r="K1169">
        <v>0</v>
      </c>
      <c r="L1169" s="5" t="s">
        <v>22</v>
      </c>
      <c r="M1169" s="3">
        <v>42569</v>
      </c>
      <c r="N1169" s="5" t="s">
        <v>23</v>
      </c>
      <c r="O1169">
        <v>199</v>
      </c>
      <c r="P1169">
        <v>2016</v>
      </c>
      <c r="Q1169">
        <v>7</v>
      </c>
      <c r="R1169" s="3">
        <v>42552</v>
      </c>
      <c r="S1169" s="3">
        <v>45489</v>
      </c>
    </row>
    <row r="1170" spans="1:19" x14ac:dyDescent="0.25">
      <c r="A1170">
        <v>163</v>
      </c>
      <c r="B1170">
        <v>215749</v>
      </c>
      <c r="C1170" s="5" t="s">
        <v>19</v>
      </c>
      <c r="D1170" s="3">
        <v>42569</v>
      </c>
      <c r="E1170" s="5" t="s">
        <v>232</v>
      </c>
      <c r="F1170">
        <v>199</v>
      </c>
      <c r="G1170">
        <v>1</v>
      </c>
      <c r="H1170">
        <v>199</v>
      </c>
      <c r="I1170">
        <v>100150674</v>
      </c>
      <c r="J1170" s="5" t="s">
        <v>51</v>
      </c>
      <c r="K1170">
        <v>0</v>
      </c>
      <c r="L1170" s="5" t="s">
        <v>22</v>
      </c>
      <c r="M1170" s="3">
        <v>42569</v>
      </c>
      <c r="N1170" s="5" t="s">
        <v>23</v>
      </c>
      <c r="O1170">
        <v>199</v>
      </c>
      <c r="P1170">
        <v>2016</v>
      </c>
      <c r="Q1170">
        <v>7</v>
      </c>
      <c r="R1170" s="3">
        <v>42552</v>
      </c>
      <c r="S1170" s="3">
        <v>45489</v>
      </c>
    </row>
    <row r="1171" spans="1:19" x14ac:dyDescent="0.25">
      <c r="A1171">
        <v>163</v>
      </c>
      <c r="B1171">
        <v>215754</v>
      </c>
      <c r="C1171" s="5" t="s">
        <v>19</v>
      </c>
      <c r="D1171" s="3">
        <v>42569</v>
      </c>
      <c r="E1171" s="5" t="s">
        <v>232</v>
      </c>
      <c r="F1171">
        <v>199</v>
      </c>
      <c r="G1171">
        <v>1</v>
      </c>
      <c r="H1171">
        <v>199</v>
      </c>
      <c r="I1171">
        <v>100150676</v>
      </c>
      <c r="J1171" s="5" t="s">
        <v>51</v>
      </c>
      <c r="K1171">
        <v>0</v>
      </c>
      <c r="L1171" s="5" t="s">
        <v>22</v>
      </c>
      <c r="M1171" s="3">
        <v>42569</v>
      </c>
      <c r="N1171" s="5" t="s">
        <v>23</v>
      </c>
      <c r="O1171">
        <v>199</v>
      </c>
      <c r="P1171">
        <v>2016</v>
      </c>
      <c r="Q1171">
        <v>7</v>
      </c>
      <c r="R1171" s="3">
        <v>42552</v>
      </c>
      <c r="S1171" s="3">
        <v>45489</v>
      </c>
    </row>
    <row r="1172" spans="1:19" x14ac:dyDescent="0.25">
      <c r="A1172">
        <v>806</v>
      </c>
      <c r="B1172">
        <v>215828</v>
      </c>
      <c r="C1172" s="5" t="s">
        <v>19</v>
      </c>
      <c r="D1172" s="3">
        <v>42569</v>
      </c>
      <c r="E1172" s="5" t="s">
        <v>232</v>
      </c>
      <c r="F1172">
        <v>199</v>
      </c>
      <c r="G1172">
        <v>1</v>
      </c>
      <c r="H1172">
        <v>199</v>
      </c>
      <c r="I1172">
        <v>100150734</v>
      </c>
      <c r="J1172" s="5" t="s">
        <v>51</v>
      </c>
      <c r="K1172">
        <v>0</v>
      </c>
      <c r="L1172" s="5" t="s">
        <v>22</v>
      </c>
      <c r="M1172" s="3">
        <v>42569</v>
      </c>
      <c r="N1172" s="5" t="s">
        <v>23</v>
      </c>
      <c r="O1172">
        <v>199</v>
      </c>
      <c r="P1172">
        <v>2016</v>
      </c>
      <c r="Q1172">
        <v>7</v>
      </c>
      <c r="R1172" s="3">
        <v>42552</v>
      </c>
      <c r="S1172" s="3">
        <v>45489</v>
      </c>
    </row>
    <row r="1173" spans="1:19" x14ac:dyDescent="0.25">
      <c r="A1173">
        <v>1584</v>
      </c>
      <c r="B1173">
        <v>216766</v>
      </c>
      <c r="C1173" s="5" t="s">
        <v>19</v>
      </c>
      <c r="D1173" s="3">
        <v>42571</v>
      </c>
      <c r="E1173" s="5" t="s">
        <v>232</v>
      </c>
      <c r="F1173">
        <v>199</v>
      </c>
      <c r="G1173">
        <v>1</v>
      </c>
      <c r="H1173">
        <v>199</v>
      </c>
      <c r="I1173">
        <v>100151449</v>
      </c>
      <c r="J1173" s="5" t="s">
        <v>51</v>
      </c>
      <c r="K1173">
        <v>0</v>
      </c>
      <c r="L1173" s="5" t="s">
        <v>22</v>
      </c>
      <c r="M1173" s="3">
        <v>42571</v>
      </c>
      <c r="N1173" s="5" t="s">
        <v>23</v>
      </c>
      <c r="O1173">
        <v>199</v>
      </c>
      <c r="P1173">
        <v>2016</v>
      </c>
      <c r="Q1173">
        <v>7</v>
      </c>
      <c r="R1173" s="3">
        <v>42552</v>
      </c>
      <c r="S1173" s="3">
        <v>45489</v>
      </c>
    </row>
    <row r="1174" spans="1:19" x14ac:dyDescent="0.25">
      <c r="A1174">
        <v>1414</v>
      </c>
      <c r="B1174">
        <v>215863</v>
      </c>
      <c r="C1174" s="5" t="s">
        <v>19</v>
      </c>
      <c r="D1174" s="3">
        <v>42569</v>
      </c>
      <c r="E1174" s="5" t="s">
        <v>239</v>
      </c>
      <c r="F1174">
        <v>99</v>
      </c>
      <c r="G1174">
        <v>1</v>
      </c>
      <c r="H1174">
        <v>198</v>
      </c>
      <c r="I1174">
        <v>100150758</v>
      </c>
      <c r="J1174" s="5" t="s">
        <v>27</v>
      </c>
      <c r="K1174">
        <v>0</v>
      </c>
      <c r="L1174" s="5" t="s">
        <v>22</v>
      </c>
      <c r="M1174" s="3">
        <v>42569</v>
      </c>
      <c r="N1174" s="5" t="s">
        <v>23</v>
      </c>
      <c r="O1174">
        <v>99</v>
      </c>
      <c r="P1174">
        <v>2016</v>
      </c>
      <c r="Q1174">
        <v>7</v>
      </c>
      <c r="R1174" s="3">
        <v>42552</v>
      </c>
      <c r="S1174" s="3">
        <v>45489</v>
      </c>
    </row>
    <row r="1175" spans="1:19" x14ac:dyDescent="0.25">
      <c r="A1175">
        <v>1414</v>
      </c>
      <c r="B1175">
        <v>215862</v>
      </c>
      <c r="C1175" s="5" t="s">
        <v>19</v>
      </c>
      <c r="D1175" s="3">
        <v>42569</v>
      </c>
      <c r="E1175" s="5" t="s">
        <v>927</v>
      </c>
      <c r="F1175">
        <v>99</v>
      </c>
      <c r="G1175">
        <v>1</v>
      </c>
      <c r="H1175">
        <v>198</v>
      </c>
      <c r="I1175">
        <v>100150758</v>
      </c>
      <c r="J1175" s="5" t="s">
        <v>27</v>
      </c>
      <c r="K1175">
        <v>0</v>
      </c>
      <c r="L1175" s="5" t="s">
        <v>22</v>
      </c>
      <c r="M1175" s="3">
        <v>42569</v>
      </c>
      <c r="N1175" s="5" t="s">
        <v>23</v>
      </c>
      <c r="O1175">
        <v>99</v>
      </c>
      <c r="P1175">
        <v>2016</v>
      </c>
      <c r="Q1175">
        <v>7</v>
      </c>
      <c r="R1175" s="3">
        <v>42552</v>
      </c>
      <c r="S1175" s="3">
        <v>45489</v>
      </c>
    </row>
    <row r="1176" spans="1:19" x14ac:dyDescent="0.25">
      <c r="A1176">
        <v>1286</v>
      </c>
      <c r="B1176">
        <v>216485</v>
      </c>
      <c r="C1176" s="5" t="s">
        <v>19</v>
      </c>
      <c r="D1176" s="3">
        <v>42571</v>
      </c>
      <c r="E1176" s="5" t="s">
        <v>189</v>
      </c>
      <c r="F1176">
        <v>99</v>
      </c>
      <c r="G1176">
        <v>2</v>
      </c>
      <c r="H1176">
        <v>198</v>
      </c>
      <c r="I1176">
        <v>100151231</v>
      </c>
      <c r="J1176" s="5" t="s">
        <v>27</v>
      </c>
      <c r="K1176">
        <v>0</v>
      </c>
      <c r="L1176" s="5" t="s">
        <v>22</v>
      </c>
      <c r="M1176" s="3">
        <v>42571</v>
      </c>
      <c r="N1176" s="5" t="s">
        <v>23</v>
      </c>
      <c r="O1176">
        <v>198</v>
      </c>
      <c r="P1176">
        <v>2016</v>
      </c>
      <c r="Q1176">
        <v>7</v>
      </c>
      <c r="R1176" s="3">
        <v>42552</v>
      </c>
      <c r="S1176" s="3">
        <v>45489</v>
      </c>
    </row>
    <row r="1177" spans="1:19" x14ac:dyDescent="0.25">
      <c r="A1177">
        <v>1545</v>
      </c>
      <c r="B1177">
        <v>216533</v>
      </c>
      <c r="C1177" s="5" t="s">
        <v>19</v>
      </c>
      <c r="D1177" s="3">
        <v>42571</v>
      </c>
      <c r="E1177" s="5" t="s">
        <v>255</v>
      </c>
      <c r="F1177">
        <v>99</v>
      </c>
      <c r="G1177">
        <v>1</v>
      </c>
      <c r="H1177">
        <v>198</v>
      </c>
      <c r="I1177">
        <v>100151270</v>
      </c>
      <c r="J1177" s="5" t="s">
        <v>27</v>
      </c>
      <c r="K1177">
        <v>0</v>
      </c>
      <c r="L1177" s="5" t="s">
        <v>22</v>
      </c>
      <c r="M1177" s="3">
        <v>42571</v>
      </c>
      <c r="N1177" s="5" t="s">
        <v>23</v>
      </c>
      <c r="O1177">
        <v>99</v>
      </c>
      <c r="P1177">
        <v>2016</v>
      </c>
      <c r="Q1177">
        <v>7</v>
      </c>
      <c r="R1177" s="3">
        <v>42552</v>
      </c>
      <c r="S1177" s="3">
        <v>45489</v>
      </c>
    </row>
    <row r="1178" spans="1:19" x14ac:dyDescent="0.25">
      <c r="A1178">
        <v>299</v>
      </c>
      <c r="B1178">
        <v>215865</v>
      </c>
      <c r="C1178" s="5" t="s">
        <v>19</v>
      </c>
      <c r="D1178" s="3">
        <v>42569</v>
      </c>
      <c r="E1178" s="5" t="s">
        <v>255</v>
      </c>
      <c r="F1178">
        <v>99</v>
      </c>
      <c r="G1178">
        <v>1</v>
      </c>
      <c r="H1178">
        <v>198</v>
      </c>
      <c r="I1178">
        <v>100150759</v>
      </c>
      <c r="J1178" s="5" t="s">
        <v>27</v>
      </c>
      <c r="K1178">
        <v>0</v>
      </c>
      <c r="L1178" s="5" t="s">
        <v>22</v>
      </c>
      <c r="M1178" s="3">
        <v>42569</v>
      </c>
      <c r="N1178" s="5" t="s">
        <v>23</v>
      </c>
      <c r="O1178">
        <v>99</v>
      </c>
      <c r="P1178">
        <v>2016</v>
      </c>
      <c r="Q1178">
        <v>7</v>
      </c>
      <c r="R1178" s="3">
        <v>42552</v>
      </c>
      <c r="S1178" s="3">
        <v>45489</v>
      </c>
    </row>
    <row r="1179" spans="1:19" x14ac:dyDescent="0.25">
      <c r="A1179">
        <v>299</v>
      </c>
      <c r="B1179">
        <v>215864</v>
      </c>
      <c r="C1179" s="5" t="s">
        <v>19</v>
      </c>
      <c r="D1179" s="3">
        <v>42569</v>
      </c>
      <c r="E1179" s="5" t="s">
        <v>927</v>
      </c>
      <c r="F1179">
        <v>99</v>
      </c>
      <c r="G1179">
        <v>1</v>
      </c>
      <c r="H1179">
        <v>198</v>
      </c>
      <c r="I1179">
        <v>100150759</v>
      </c>
      <c r="J1179" s="5" t="s">
        <v>27</v>
      </c>
      <c r="K1179">
        <v>0</v>
      </c>
      <c r="L1179" s="5" t="s">
        <v>22</v>
      </c>
      <c r="M1179" s="3">
        <v>42569</v>
      </c>
      <c r="N1179" s="5" t="s">
        <v>23</v>
      </c>
      <c r="O1179">
        <v>99</v>
      </c>
      <c r="P1179">
        <v>2016</v>
      </c>
      <c r="Q1179">
        <v>7</v>
      </c>
      <c r="R1179" s="3">
        <v>42552</v>
      </c>
      <c r="S1179" s="3">
        <v>45489</v>
      </c>
    </row>
    <row r="1180" spans="1:19" x14ac:dyDescent="0.25">
      <c r="A1180">
        <v>1545</v>
      </c>
      <c r="B1180">
        <v>216532</v>
      </c>
      <c r="C1180" s="5" t="s">
        <v>19</v>
      </c>
      <c r="D1180" s="3">
        <v>42571</v>
      </c>
      <c r="E1180" s="5" t="s">
        <v>927</v>
      </c>
      <c r="F1180">
        <v>99</v>
      </c>
      <c r="G1180">
        <v>1</v>
      </c>
      <c r="H1180">
        <v>198</v>
      </c>
      <c r="I1180">
        <v>100151270</v>
      </c>
      <c r="J1180" s="5" t="s">
        <v>27</v>
      </c>
      <c r="K1180">
        <v>0</v>
      </c>
      <c r="L1180" s="5" t="s">
        <v>22</v>
      </c>
      <c r="M1180" s="3">
        <v>42571</v>
      </c>
      <c r="N1180" s="5" t="s">
        <v>23</v>
      </c>
      <c r="O1180">
        <v>99</v>
      </c>
      <c r="P1180">
        <v>2016</v>
      </c>
      <c r="Q1180">
        <v>7</v>
      </c>
      <c r="R1180" s="3">
        <v>42552</v>
      </c>
      <c r="S1180" s="3">
        <v>45489</v>
      </c>
    </row>
    <row r="1181" spans="1:19" x14ac:dyDescent="0.25">
      <c r="A1181">
        <v>58</v>
      </c>
      <c r="B1181">
        <v>213817</v>
      </c>
      <c r="C1181" s="5" t="s">
        <v>19</v>
      </c>
      <c r="D1181" s="3">
        <v>42563</v>
      </c>
      <c r="E1181" s="5" t="s">
        <v>1057</v>
      </c>
      <c r="F1181">
        <v>195</v>
      </c>
      <c r="G1181">
        <v>1</v>
      </c>
      <c r="H1181">
        <v>195</v>
      </c>
      <c r="I1181">
        <v>100149228</v>
      </c>
      <c r="J1181" s="5" t="s">
        <v>27</v>
      </c>
      <c r="K1181">
        <v>0</v>
      </c>
      <c r="L1181" s="5" t="s">
        <v>22</v>
      </c>
      <c r="M1181" s="3">
        <v>42563</v>
      </c>
      <c r="N1181" s="5" t="s">
        <v>23</v>
      </c>
      <c r="O1181">
        <v>195</v>
      </c>
      <c r="P1181">
        <v>2016</v>
      </c>
      <c r="Q1181">
        <v>7</v>
      </c>
      <c r="R1181" s="3">
        <v>42552</v>
      </c>
      <c r="S1181" s="3">
        <v>45489</v>
      </c>
    </row>
    <row r="1182" spans="1:19" x14ac:dyDescent="0.25">
      <c r="A1182">
        <v>145</v>
      </c>
      <c r="B1182">
        <v>211625</v>
      </c>
      <c r="C1182" s="5" t="s">
        <v>19</v>
      </c>
      <c r="D1182" s="3">
        <v>42552</v>
      </c>
      <c r="E1182" s="5" t="s">
        <v>253</v>
      </c>
      <c r="F1182">
        <v>490</v>
      </c>
      <c r="G1182">
        <v>1</v>
      </c>
      <c r="H1182">
        <v>190</v>
      </c>
      <c r="I1182">
        <v>100147813</v>
      </c>
      <c r="J1182" s="5" t="s">
        <v>59</v>
      </c>
      <c r="K1182">
        <v>300</v>
      </c>
      <c r="L1182" s="5" t="s">
        <v>22</v>
      </c>
      <c r="M1182" s="3">
        <v>42552</v>
      </c>
      <c r="N1182" s="5" t="s">
        <v>23</v>
      </c>
      <c r="O1182">
        <v>490</v>
      </c>
      <c r="P1182">
        <v>2016</v>
      </c>
      <c r="Q1182">
        <v>7</v>
      </c>
      <c r="R1182" s="3">
        <v>42552</v>
      </c>
      <c r="S1182" s="3">
        <v>45489</v>
      </c>
    </row>
    <row r="1183" spans="1:19" x14ac:dyDescent="0.25">
      <c r="A1183">
        <v>35</v>
      </c>
      <c r="B1183">
        <v>215402</v>
      </c>
      <c r="C1183" s="5" t="s">
        <v>19</v>
      </c>
      <c r="D1183" s="3">
        <v>42567</v>
      </c>
      <c r="E1183" s="5" t="s">
        <v>767</v>
      </c>
      <c r="F1183">
        <v>180</v>
      </c>
      <c r="G1183">
        <v>1</v>
      </c>
      <c r="H1183">
        <v>180</v>
      </c>
      <c r="I1183">
        <v>100150422</v>
      </c>
      <c r="J1183" s="5" t="s">
        <v>27</v>
      </c>
      <c r="K1183">
        <v>0</v>
      </c>
      <c r="L1183" s="5" t="s">
        <v>22</v>
      </c>
      <c r="M1183" s="3">
        <v>42567</v>
      </c>
      <c r="N1183" s="5" t="s">
        <v>23</v>
      </c>
      <c r="O1183">
        <v>180</v>
      </c>
      <c r="P1183">
        <v>2016</v>
      </c>
      <c r="Q1183">
        <v>7</v>
      </c>
      <c r="R1183" s="3">
        <v>42552</v>
      </c>
      <c r="S1183" s="3">
        <v>45489</v>
      </c>
    </row>
    <row r="1184" spans="1:19" x14ac:dyDescent="0.25">
      <c r="A1184">
        <v>820</v>
      </c>
      <c r="B1184">
        <v>216274</v>
      </c>
      <c r="C1184" s="5" t="s">
        <v>19</v>
      </c>
      <c r="D1184" s="3">
        <v>42570</v>
      </c>
      <c r="E1184" s="5" t="s">
        <v>767</v>
      </c>
      <c r="F1184">
        <v>180</v>
      </c>
      <c r="G1184">
        <v>1</v>
      </c>
      <c r="H1184">
        <v>180</v>
      </c>
      <c r="I1184">
        <v>100151077</v>
      </c>
      <c r="J1184" s="5" t="s">
        <v>27</v>
      </c>
      <c r="K1184">
        <v>0</v>
      </c>
      <c r="L1184" s="5" t="s">
        <v>22</v>
      </c>
      <c r="M1184" s="3">
        <v>42570</v>
      </c>
      <c r="N1184" s="5" t="s">
        <v>23</v>
      </c>
      <c r="O1184">
        <v>180</v>
      </c>
      <c r="P1184">
        <v>2016</v>
      </c>
      <c r="Q1184">
        <v>7</v>
      </c>
      <c r="R1184" s="3">
        <v>42552</v>
      </c>
      <c r="S1184" s="3">
        <v>45489</v>
      </c>
    </row>
    <row r="1185" spans="1:19" x14ac:dyDescent="0.25">
      <c r="A1185">
        <v>820</v>
      </c>
      <c r="B1185">
        <v>216282</v>
      </c>
      <c r="C1185" s="5" t="s">
        <v>19</v>
      </c>
      <c r="D1185" s="3">
        <v>42570</v>
      </c>
      <c r="E1185" s="5" t="s">
        <v>767</v>
      </c>
      <c r="F1185">
        <v>180</v>
      </c>
      <c r="G1185">
        <v>1</v>
      </c>
      <c r="H1185">
        <v>180</v>
      </c>
      <c r="I1185">
        <v>100151084</v>
      </c>
      <c r="J1185" s="5" t="s">
        <v>27</v>
      </c>
      <c r="K1185">
        <v>0</v>
      </c>
      <c r="L1185" s="5" t="s">
        <v>22</v>
      </c>
      <c r="M1185" s="3">
        <v>42570</v>
      </c>
      <c r="N1185" s="5" t="s">
        <v>23</v>
      </c>
      <c r="O1185">
        <v>180</v>
      </c>
      <c r="P1185">
        <v>2016</v>
      </c>
      <c r="Q1185">
        <v>7</v>
      </c>
      <c r="R1185" s="3">
        <v>42552</v>
      </c>
      <c r="S1185" s="3">
        <v>45489</v>
      </c>
    </row>
    <row r="1186" spans="1:19" x14ac:dyDescent="0.25">
      <c r="A1186">
        <v>35</v>
      </c>
      <c r="B1186">
        <v>215401</v>
      </c>
      <c r="C1186" s="5" t="s">
        <v>19</v>
      </c>
      <c r="D1186" s="3">
        <v>42567</v>
      </c>
      <c r="E1186" s="5" t="s">
        <v>767</v>
      </c>
      <c r="F1186">
        <v>180</v>
      </c>
      <c r="G1186">
        <v>1</v>
      </c>
      <c r="H1186">
        <v>180</v>
      </c>
      <c r="I1186">
        <v>100150421</v>
      </c>
      <c r="J1186" s="5" t="s">
        <v>27</v>
      </c>
      <c r="K1186">
        <v>0</v>
      </c>
      <c r="L1186" s="5" t="s">
        <v>22</v>
      </c>
      <c r="M1186" s="3">
        <v>42567</v>
      </c>
      <c r="N1186" s="5" t="s">
        <v>23</v>
      </c>
      <c r="O1186">
        <v>180</v>
      </c>
      <c r="P1186">
        <v>2016</v>
      </c>
      <c r="Q1186">
        <v>7</v>
      </c>
      <c r="R1186" s="3">
        <v>42552</v>
      </c>
      <c r="S1186" s="3">
        <v>45489</v>
      </c>
    </row>
    <row r="1187" spans="1:19" x14ac:dyDescent="0.25">
      <c r="A1187">
        <v>820</v>
      </c>
      <c r="B1187">
        <v>216639</v>
      </c>
      <c r="C1187" s="5" t="s">
        <v>19</v>
      </c>
      <c r="D1187" s="3">
        <v>42571</v>
      </c>
      <c r="E1187" s="5" t="s">
        <v>767</v>
      </c>
      <c r="F1187">
        <v>180</v>
      </c>
      <c r="G1187">
        <v>1</v>
      </c>
      <c r="H1187">
        <v>180</v>
      </c>
      <c r="I1187">
        <v>100151356</v>
      </c>
      <c r="J1187" s="5" t="s">
        <v>27</v>
      </c>
      <c r="K1187">
        <v>0</v>
      </c>
      <c r="L1187" s="5" t="s">
        <v>22</v>
      </c>
      <c r="M1187" s="3">
        <v>42571</v>
      </c>
      <c r="N1187" s="5" t="s">
        <v>23</v>
      </c>
      <c r="O1187">
        <v>180</v>
      </c>
      <c r="P1187">
        <v>2016</v>
      </c>
      <c r="Q1187">
        <v>7</v>
      </c>
      <c r="R1187" s="3">
        <v>42552</v>
      </c>
      <c r="S1187" s="3">
        <v>45489</v>
      </c>
    </row>
    <row r="1188" spans="1:19" x14ac:dyDescent="0.25">
      <c r="A1188">
        <v>373</v>
      </c>
      <c r="B1188">
        <v>212260</v>
      </c>
      <c r="C1188" s="5" t="s">
        <v>19</v>
      </c>
      <c r="D1188" s="3">
        <v>42554</v>
      </c>
      <c r="E1188" s="5" t="s">
        <v>351</v>
      </c>
      <c r="F1188">
        <v>180</v>
      </c>
      <c r="G1188">
        <v>1</v>
      </c>
      <c r="H1188">
        <v>180</v>
      </c>
      <c r="I1188">
        <v>100148181</v>
      </c>
      <c r="J1188" s="5" t="s">
        <v>27</v>
      </c>
      <c r="K1188">
        <v>0</v>
      </c>
      <c r="L1188" s="5" t="s">
        <v>22</v>
      </c>
      <c r="M1188" s="3">
        <v>42554</v>
      </c>
      <c r="N1188" s="5" t="s">
        <v>23</v>
      </c>
      <c r="O1188">
        <v>180</v>
      </c>
      <c r="P1188">
        <v>2016</v>
      </c>
      <c r="Q1188">
        <v>7</v>
      </c>
      <c r="R1188" s="3">
        <v>42552</v>
      </c>
      <c r="S1188" s="3">
        <v>45489</v>
      </c>
    </row>
    <row r="1189" spans="1:19" x14ac:dyDescent="0.25">
      <c r="A1189">
        <v>43</v>
      </c>
      <c r="B1189">
        <v>212732</v>
      </c>
      <c r="C1189" s="5" t="s">
        <v>19</v>
      </c>
      <c r="D1189" s="3">
        <v>42556</v>
      </c>
      <c r="E1189" s="5" t="s">
        <v>351</v>
      </c>
      <c r="F1189">
        <v>180</v>
      </c>
      <c r="G1189">
        <v>1</v>
      </c>
      <c r="H1189">
        <v>180</v>
      </c>
      <c r="I1189">
        <v>100148488</v>
      </c>
      <c r="J1189" s="5" t="s">
        <v>27</v>
      </c>
      <c r="K1189">
        <v>0</v>
      </c>
      <c r="L1189" s="5" t="s">
        <v>22</v>
      </c>
      <c r="M1189" s="3">
        <v>42556</v>
      </c>
      <c r="N1189" s="5" t="s">
        <v>23</v>
      </c>
      <c r="O1189">
        <v>180</v>
      </c>
      <c r="P1189">
        <v>2016</v>
      </c>
      <c r="Q1189">
        <v>7</v>
      </c>
      <c r="R1189" s="3">
        <v>42552</v>
      </c>
      <c r="S1189" s="3">
        <v>45489</v>
      </c>
    </row>
    <row r="1190" spans="1:19" x14ac:dyDescent="0.25">
      <c r="A1190">
        <v>1552</v>
      </c>
      <c r="B1190">
        <v>216573</v>
      </c>
      <c r="C1190" s="5" t="s">
        <v>19</v>
      </c>
      <c r="D1190" s="3">
        <v>42571</v>
      </c>
      <c r="E1190" s="5" t="s">
        <v>191</v>
      </c>
      <c r="F1190">
        <v>180</v>
      </c>
      <c r="G1190">
        <v>1</v>
      </c>
      <c r="H1190">
        <v>180</v>
      </c>
      <c r="I1190">
        <v>100151301</v>
      </c>
      <c r="J1190" s="5" t="s">
        <v>27</v>
      </c>
      <c r="K1190">
        <v>0</v>
      </c>
      <c r="L1190" s="5" t="s">
        <v>22</v>
      </c>
      <c r="M1190" s="3">
        <v>42571</v>
      </c>
      <c r="N1190" s="5" t="s">
        <v>23</v>
      </c>
      <c r="O1190">
        <v>180</v>
      </c>
      <c r="P1190">
        <v>2016</v>
      </c>
      <c r="Q1190">
        <v>7</v>
      </c>
      <c r="R1190" s="3">
        <v>42552</v>
      </c>
      <c r="S1190" s="3">
        <v>45489</v>
      </c>
    </row>
    <row r="1191" spans="1:19" x14ac:dyDescent="0.25">
      <c r="A1191">
        <v>820</v>
      </c>
      <c r="B1191">
        <v>214181</v>
      </c>
      <c r="C1191" s="5" t="s">
        <v>19</v>
      </c>
      <c r="D1191" s="3">
        <v>42564</v>
      </c>
      <c r="E1191" s="5" t="s">
        <v>767</v>
      </c>
      <c r="F1191">
        <v>180</v>
      </c>
      <c r="G1191">
        <v>1</v>
      </c>
      <c r="H1191">
        <v>180</v>
      </c>
      <c r="I1191">
        <v>100149465</v>
      </c>
      <c r="J1191" s="5" t="s">
        <v>27</v>
      </c>
      <c r="K1191">
        <v>0</v>
      </c>
      <c r="L1191" s="5" t="s">
        <v>22</v>
      </c>
      <c r="M1191" s="3">
        <v>42564</v>
      </c>
      <c r="N1191" s="5" t="s">
        <v>23</v>
      </c>
      <c r="O1191">
        <v>180</v>
      </c>
      <c r="P1191">
        <v>2016</v>
      </c>
      <c r="Q1191">
        <v>7</v>
      </c>
      <c r="R1191" s="3">
        <v>42552</v>
      </c>
      <c r="S1191" s="3">
        <v>45489</v>
      </c>
    </row>
    <row r="1192" spans="1:19" x14ac:dyDescent="0.25">
      <c r="A1192">
        <v>86</v>
      </c>
      <c r="B1192">
        <v>213727</v>
      </c>
      <c r="C1192" s="5" t="s">
        <v>19</v>
      </c>
      <c r="D1192" s="3">
        <v>42563</v>
      </c>
      <c r="E1192" s="5" t="s">
        <v>767</v>
      </c>
      <c r="F1192">
        <v>180</v>
      </c>
      <c r="G1192">
        <v>1</v>
      </c>
      <c r="H1192">
        <v>180</v>
      </c>
      <c r="I1192">
        <v>100149150</v>
      </c>
      <c r="J1192" s="5" t="s">
        <v>27</v>
      </c>
      <c r="K1192">
        <v>0</v>
      </c>
      <c r="L1192" s="5" t="s">
        <v>22</v>
      </c>
      <c r="M1192" s="3">
        <v>42563</v>
      </c>
      <c r="N1192" s="5" t="s">
        <v>23</v>
      </c>
      <c r="O1192">
        <v>180</v>
      </c>
      <c r="P1192">
        <v>2016</v>
      </c>
      <c r="Q1192">
        <v>7</v>
      </c>
      <c r="R1192" s="3">
        <v>42552</v>
      </c>
      <c r="S1192" s="3">
        <v>45489</v>
      </c>
    </row>
    <row r="1193" spans="1:19" x14ac:dyDescent="0.25">
      <c r="A1193">
        <v>230</v>
      </c>
      <c r="B1193">
        <v>214137</v>
      </c>
      <c r="C1193" s="5" t="s">
        <v>19</v>
      </c>
      <c r="D1193" s="3">
        <v>42564</v>
      </c>
      <c r="E1193" s="5" t="s">
        <v>767</v>
      </c>
      <c r="F1193">
        <v>180</v>
      </c>
      <c r="G1193">
        <v>1</v>
      </c>
      <c r="H1193">
        <v>180</v>
      </c>
      <c r="I1193">
        <v>100149431</v>
      </c>
      <c r="J1193" s="5" t="s">
        <v>27</v>
      </c>
      <c r="K1193">
        <v>0</v>
      </c>
      <c r="L1193" s="5" t="s">
        <v>121</v>
      </c>
      <c r="M1193" s="3">
        <v>42564</v>
      </c>
      <c r="N1193" s="5" t="s">
        <v>23</v>
      </c>
      <c r="O1193">
        <v>180</v>
      </c>
      <c r="P1193">
        <v>2016</v>
      </c>
      <c r="Q1193">
        <v>7</v>
      </c>
      <c r="R1193" s="3">
        <v>42552</v>
      </c>
      <c r="S1193" s="3">
        <v>45489</v>
      </c>
    </row>
    <row r="1194" spans="1:19" x14ac:dyDescent="0.25">
      <c r="A1194">
        <v>86</v>
      </c>
      <c r="B1194">
        <v>214783</v>
      </c>
      <c r="C1194" s="5" t="s">
        <v>19</v>
      </c>
      <c r="D1194" s="3">
        <v>42565</v>
      </c>
      <c r="E1194" s="5" t="s">
        <v>558</v>
      </c>
      <c r="F1194">
        <v>180</v>
      </c>
      <c r="G1194">
        <v>1</v>
      </c>
      <c r="H1194">
        <v>180</v>
      </c>
      <c r="I1194">
        <v>100149964</v>
      </c>
      <c r="J1194" s="5" t="s">
        <v>27</v>
      </c>
      <c r="K1194">
        <v>0</v>
      </c>
      <c r="L1194" s="5" t="s">
        <v>22</v>
      </c>
      <c r="M1194" s="3">
        <v>42565</v>
      </c>
      <c r="N1194" s="5" t="s">
        <v>23</v>
      </c>
      <c r="O1194">
        <v>180</v>
      </c>
      <c r="P1194">
        <v>2016</v>
      </c>
      <c r="Q1194">
        <v>7</v>
      </c>
      <c r="R1194" s="3">
        <v>42552</v>
      </c>
      <c r="S1194" s="3">
        <v>45489</v>
      </c>
    </row>
    <row r="1195" spans="1:19" x14ac:dyDescent="0.25">
      <c r="A1195">
        <v>151</v>
      </c>
      <c r="B1195">
        <v>212396</v>
      </c>
      <c r="C1195" s="5" t="s">
        <v>19</v>
      </c>
      <c r="D1195" s="3">
        <v>42555</v>
      </c>
      <c r="E1195" s="5" t="s">
        <v>558</v>
      </c>
      <c r="F1195">
        <v>180</v>
      </c>
      <c r="G1195">
        <v>1</v>
      </c>
      <c r="H1195">
        <v>180</v>
      </c>
      <c r="I1195">
        <v>100148265</v>
      </c>
      <c r="J1195" s="5" t="s">
        <v>27</v>
      </c>
      <c r="K1195">
        <v>0</v>
      </c>
      <c r="L1195" s="5" t="s">
        <v>22</v>
      </c>
      <c r="M1195" s="3">
        <v>42555</v>
      </c>
      <c r="N1195" s="5" t="s">
        <v>23</v>
      </c>
      <c r="O1195">
        <v>180</v>
      </c>
      <c r="P1195">
        <v>2016</v>
      </c>
      <c r="Q1195">
        <v>7</v>
      </c>
      <c r="R1195" s="3">
        <v>42552</v>
      </c>
      <c r="S1195" s="3">
        <v>45489</v>
      </c>
    </row>
    <row r="1196" spans="1:19" x14ac:dyDescent="0.25">
      <c r="A1196">
        <v>422</v>
      </c>
      <c r="B1196">
        <v>212395</v>
      </c>
      <c r="C1196" s="5" t="s">
        <v>19</v>
      </c>
      <c r="D1196" s="3">
        <v>42555</v>
      </c>
      <c r="E1196" s="5" t="s">
        <v>191</v>
      </c>
      <c r="F1196">
        <v>180</v>
      </c>
      <c r="G1196">
        <v>1</v>
      </c>
      <c r="H1196">
        <v>180</v>
      </c>
      <c r="I1196">
        <v>100148264</v>
      </c>
      <c r="J1196" s="5" t="s">
        <v>27</v>
      </c>
      <c r="K1196">
        <v>0</v>
      </c>
      <c r="L1196" s="5" t="s">
        <v>22</v>
      </c>
      <c r="M1196" s="3">
        <v>42555</v>
      </c>
      <c r="N1196" s="5" t="s">
        <v>23</v>
      </c>
      <c r="O1196">
        <v>180</v>
      </c>
      <c r="P1196">
        <v>2016</v>
      </c>
      <c r="Q1196">
        <v>7</v>
      </c>
      <c r="R1196" s="3">
        <v>42552</v>
      </c>
      <c r="S1196" s="3">
        <v>45489</v>
      </c>
    </row>
    <row r="1197" spans="1:19" x14ac:dyDescent="0.25">
      <c r="A1197">
        <v>451</v>
      </c>
      <c r="B1197">
        <v>212452</v>
      </c>
      <c r="C1197" s="5" t="s">
        <v>19</v>
      </c>
      <c r="D1197" s="3">
        <v>42555</v>
      </c>
      <c r="E1197" s="5" t="s">
        <v>191</v>
      </c>
      <c r="F1197">
        <v>180</v>
      </c>
      <c r="G1197">
        <v>1</v>
      </c>
      <c r="H1197">
        <v>180</v>
      </c>
      <c r="I1197">
        <v>100148308</v>
      </c>
      <c r="J1197" s="5" t="s">
        <v>27</v>
      </c>
      <c r="K1197">
        <v>0</v>
      </c>
      <c r="L1197" s="5" t="s">
        <v>22</v>
      </c>
      <c r="M1197" s="3">
        <v>42555</v>
      </c>
      <c r="N1197" s="5" t="s">
        <v>23</v>
      </c>
      <c r="O1197">
        <v>180</v>
      </c>
      <c r="P1197">
        <v>2016</v>
      </c>
      <c r="Q1197">
        <v>7</v>
      </c>
      <c r="R1197" s="3">
        <v>42552</v>
      </c>
      <c r="S1197" s="3">
        <v>45489</v>
      </c>
    </row>
    <row r="1198" spans="1:19" x14ac:dyDescent="0.25">
      <c r="A1198">
        <v>364</v>
      </c>
      <c r="B1198">
        <v>213608</v>
      </c>
      <c r="C1198" s="5" t="s">
        <v>19</v>
      </c>
      <c r="D1198" s="3">
        <v>42563</v>
      </c>
      <c r="E1198" s="5" t="s">
        <v>402</v>
      </c>
      <c r="F1198">
        <v>180</v>
      </c>
      <c r="G1198">
        <v>1</v>
      </c>
      <c r="H1198">
        <v>180</v>
      </c>
      <c r="I1198">
        <v>100149059</v>
      </c>
      <c r="J1198" s="5" t="s">
        <v>27</v>
      </c>
      <c r="K1198">
        <v>0</v>
      </c>
      <c r="L1198" s="5" t="s">
        <v>22</v>
      </c>
      <c r="M1198" s="3">
        <v>42563</v>
      </c>
      <c r="N1198" s="5" t="s">
        <v>23</v>
      </c>
      <c r="O1198">
        <v>180</v>
      </c>
      <c r="P1198">
        <v>2016</v>
      </c>
      <c r="Q1198">
        <v>7</v>
      </c>
      <c r="R1198" s="3">
        <v>42552</v>
      </c>
      <c r="S1198" s="3">
        <v>45489</v>
      </c>
    </row>
    <row r="1199" spans="1:19" x14ac:dyDescent="0.25">
      <c r="A1199">
        <v>43</v>
      </c>
      <c r="B1199">
        <v>212468</v>
      </c>
      <c r="C1199" s="5" t="s">
        <v>19</v>
      </c>
      <c r="D1199" s="3">
        <v>42555</v>
      </c>
      <c r="E1199" s="5" t="s">
        <v>351</v>
      </c>
      <c r="F1199">
        <v>180</v>
      </c>
      <c r="G1199">
        <v>1</v>
      </c>
      <c r="H1199">
        <v>180</v>
      </c>
      <c r="I1199">
        <v>100148322</v>
      </c>
      <c r="J1199" s="5" t="s">
        <v>27</v>
      </c>
      <c r="K1199">
        <v>0</v>
      </c>
      <c r="L1199" s="5" t="s">
        <v>22</v>
      </c>
      <c r="M1199" s="3">
        <v>42555</v>
      </c>
      <c r="N1199" s="5" t="s">
        <v>23</v>
      </c>
      <c r="O1199">
        <v>180</v>
      </c>
      <c r="P1199">
        <v>2016</v>
      </c>
      <c r="Q1199">
        <v>7</v>
      </c>
      <c r="R1199" s="3">
        <v>42552</v>
      </c>
      <c r="S1199" s="3">
        <v>45489</v>
      </c>
    </row>
    <row r="1200" spans="1:19" x14ac:dyDescent="0.25">
      <c r="A1200">
        <v>58</v>
      </c>
      <c r="B1200">
        <v>215714</v>
      </c>
      <c r="C1200" s="5" t="s">
        <v>19</v>
      </c>
      <c r="D1200" s="3">
        <v>42569</v>
      </c>
      <c r="E1200" s="5" t="s">
        <v>767</v>
      </c>
      <c r="F1200">
        <v>180</v>
      </c>
      <c r="G1200">
        <v>1</v>
      </c>
      <c r="H1200">
        <v>180</v>
      </c>
      <c r="I1200">
        <v>100150649</v>
      </c>
      <c r="J1200" s="5" t="s">
        <v>27</v>
      </c>
      <c r="K1200">
        <v>0</v>
      </c>
      <c r="L1200" s="5" t="s">
        <v>22</v>
      </c>
      <c r="M1200" s="3">
        <v>42569</v>
      </c>
      <c r="N1200" s="5" t="s">
        <v>23</v>
      </c>
      <c r="O1200">
        <v>180</v>
      </c>
      <c r="P1200">
        <v>2016</v>
      </c>
      <c r="Q1200">
        <v>7</v>
      </c>
      <c r="R1200" s="3">
        <v>42552</v>
      </c>
      <c r="S1200" s="3">
        <v>45489</v>
      </c>
    </row>
    <row r="1201" spans="1:19" x14ac:dyDescent="0.25">
      <c r="A1201">
        <v>58</v>
      </c>
      <c r="B1201">
        <v>216093</v>
      </c>
      <c r="C1201" s="5" t="s">
        <v>19</v>
      </c>
      <c r="D1201" s="3">
        <v>42570</v>
      </c>
      <c r="E1201" s="5" t="s">
        <v>767</v>
      </c>
      <c r="F1201">
        <v>180</v>
      </c>
      <c r="G1201">
        <v>1</v>
      </c>
      <c r="H1201">
        <v>180</v>
      </c>
      <c r="I1201">
        <v>100150940</v>
      </c>
      <c r="J1201" s="5" t="s">
        <v>27</v>
      </c>
      <c r="K1201">
        <v>0</v>
      </c>
      <c r="L1201" s="5" t="s">
        <v>22</v>
      </c>
      <c r="M1201" s="3">
        <v>42570</v>
      </c>
      <c r="N1201" s="5" t="s">
        <v>23</v>
      </c>
      <c r="O1201">
        <v>180</v>
      </c>
      <c r="P1201">
        <v>2016</v>
      </c>
      <c r="Q1201">
        <v>7</v>
      </c>
      <c r="R1201" s="3">
        <v>42552</v>
      </c>
      <c r="S1201" s="3">
        <v>45489</v>
      </c>
    </row>
    <row r="1202" spans="1:19" x14ac:dyDescent="0.25">
      <c r="A1202">
        <v>35</v>
      </c>
      <c r="B1202">
        <v>216153</v>
      </c>
      <c r="C1202" s="5" t="s">
        <v>19</v>
      </c>
      <c r="D1202" s="3">
        <v>42570</v>
      </c>
      <c r="E1202" s="5" t="s">
        <v>767</v>
      </c>
      <c r="F1202">
        <v>180</v>
      </c>
      <c r="G1202">
        <v>1</v>
      </c>
      <c r="H1202">
        <v>180</v>
      </c>
      <c r="I1202">
        <v>100150988</v>
      </c>
      <c r="J1202" s="5" t="s">
        <v>27</v>
      </c>
      <c r="K1202">
        <v>0</v>
      </c>
      <c r="L1202" s="5" t="s">
        <v>22</v>
      </c>
      <c r="M1202" s="3">
        <v>42570</v>
      </c>
      <c r="N1202" s="5" t="s">
        <v>23</v>
      </c>
      <c r="O1202">
        <v>180</v>
      </c>
      <c r="P1202">
        <v>2016</v>
      </c>
      <c r="Q1202">
        <v>7</v>
      </c>
      <c r="R1202" s="3">
        <v>42552</v>
      </c>
      <c r="S1202" s="3">
        <v>45489</v>
      </c>
    </row>
    <row r="1203" spans="1:19" x14ac:dyDescent="0.25">
      <c r="A1203">
        <v>58</v>
      </c>
      <c r="B1203">
        <v>215716</v>
      </c>
      <c r="C1203" s="5" t="s">
        <v>19</v>
      </c>
      <c r="D1203" s="3">
        <v>42569</v>
      </c>
      <c r="E1203" s="5" t="s">
        <v>767</v>
      </c>
      <c r="F1203">
        <v>180</v>
      </c>
      <c r="G1203">
        <v>1</v>
      </c>
      <c r="H1203">
        <v>180</v>
      </c>
      <c r="I1203">
        <v>100150651</v>
      </c>
      <c r="J1203" s="5" t="s">
        <v>27</v>
      </c>
      <c r="K1203">
        <v>0</v>
      </c>
      <c r="L1203" s="5" t="s">
        <v>22</v>
      </c>
      <c r="M1203" s="3">
        <v>42569</v>
      </c>
      <c r="N1203" s="5" t="s">
        <v>23</v>
      </c>
      <c r="O1203">
        <v>180</v>
      </c>
      <c r="P1203">
        <v>2016</v>
      </c>
      <c r="Q1203">
        <v>7</v>
      </c>
      <c r="R1203" s="3">
        <v>42552</v>
      </c>
      <c r="S1203" s="3">
        <v>45489</v>
      </c>
    </row>
    <row r="1204" spans="1:19" x14ac:dyDescent="0.25">
      <c r="A1204">
        <v>35</v>
      </c>
      <c r="B1204">
        <v>215847</v>
      </c>
      <c r="C1204" s="5" t="s">
        <v>19</v>
      </c>
      <c r="D1204" s="3">
        <v>42569</v>
      </c>
      <c r="E1204" s="5" t="s">
        <v>767</v>
      </c>
      <c r="F1204">
        <v>180</v>
      </c>
      <c r="G1204">
        <v>1</v>
      </c>
      <c r="H1204">
        <v>180</v>
      </c>
      <c r="I1204">
        <v>100150746</v>
      </c>
      <c r="J1204" s="5" t="s">
        <v>27</v>
      </c>
      <c r="K1204">
        <v>0</v>
      </c>
      <c r="L1204" s="5" t="s">
        <v>22</v>
      </c>
      <c r="M1204" s="3">
        <v>42569</v>
      </c>
      <c r="N1204" s="5" t="s">
        <v>23</v>
      </c>
      <c r="O1204">
        <v>180</v>
      </c>
      <c r="P1204">
        <v>2016</v>
      </c>
      <c r="Q1204">
        <v>7</v>
      </c>
      <c r="R1204" s="3">
        <v>42552</v>
      </c>
      <c r="S1204" s="3">
        <v>45489</v>
      </c>
    </row>
    <row r="1205" spans="1:19" x14ac:dyDescent="0.25">
      <c r="A1205">
        <v>114</v>
      </c>
      <c r="B1205">
        <v>211522</v>
      </c>
      <c r="C1205" s="5" t="s">
        <v>19</v>
      </c>
      <c r="D1205" s="3">
        <v>42552</v>
      </c>
      <c r="E1205" s="5" t="s">
        <v>191</v>
      </c>
      <c r="F1205">
        <v>180</v>
      </c>
      <c r="G1205">
        <v>1</v>
      </c>
      <c r="H1205">
        <v>180</v>
      </c>
      <c r="I1205">
        <v>100147730</v>
      </c>
      <c r="J1205" s="5" t="s">
        <v>27</v>
      </c>
      <c r="K1205">
        <v>0</v>
      </c>
      <c r="L1205" s="5" t="s">
        <v>22</v>
      </c>
      <c r="M1205" s="3">
        <v>42552</v>
      </c>
      <c r="N1205" s="5" t="s">
        <v>23</v>
      </c>
      <c r="O1205">
        <v>180</v>
      </c>
      <c r="P1205">
        <v>2016</v>
      </c>
      <c r="Q1205">
        <v>7</v>
      </c>
      <c r="R1205" s="3">
        <v>42552</v>
      </c>
      <c r="S1205" s="3">
        <v>45489</v>
      </c>
    </row>
    <row r="1206" spans="1:19" x14ac:dyDescent="0.25">
      <c r="A1206">
        <v>151</v>
      </c>
      <c r="B1206">
        <v>211648</v>
      </c>
      <c r="C1206" s="5" t="s">
        <v>19</v>
      </c>
      <c r="D1206" s="3">
        <v>42552</v>
      </c>
      <c r="E1206" s="5" t="s">
        <v>191</v>
      </c>
      <c r="F1206">
        <v>180</v>
      </c>
      <c r="G1206">
        <v>1</v>
      </c>
      <c r="H1206">
        <v>180</v>
      </c>
      <c r="I1206">
        <v>100147830</v>
      </c>
      <c r="J1206" s="5" t="s">
        <v>27</v>
      </c>
      <c r="K1206">
        <v>0</v>
      </c>
      <c r="L1206" s="5" t="s">
        <v>22</v>
      </c>
      <c r="M1206" s="3">
        <v>42552</v>
      </c>
      <c r="N1206" s="5" t="s">
        <v>23</v>
      </c>
      <c r="O1206">
        <v>180</v>
      </c>
      <c r="P1206">
        <v>2016</v>
      </c>
      <c r="Q1206">
        <v>7</v>
      </c>
      <c r="R1206" s="3">
        <v>42552</v>
      </c>
      <c r="S1206" s="3">
        <v>45489</v>
      </c>
    </row>
    <row r="1207" spans="1:19" x14ac:dyDescent="0.25">
      <c r="A1207">
        <v>86</v>
      </c>
      <c r="B1207">
        <v>216155</v>
      </c>
      <c r="C1207" s="5" t="s">
        <v>19</v>
      </c>
      <c r="D1207" s="3">
        <v>42570</v>
      </c>
      <c r="E1207" s="5" t="s">
        <v>767</v>
      </c>
      <c r="F1207">
        <v>180</v>
      </c>
      <c r="G1207">
        <v>1</v>
      </c>
      <c r="H1207">
        <v>180</v>
      </c>
      <c r="I1207">
        <v>100150990</v>
      </c>
      <c r="J1207" s="5" t="s">
        <v>27</v>
      </c>
      <c r="K1207">
        <v>0</v>
      </c>
      <c r="L1207" s="5" t="s">
        <v>22</v>
      </c>
      <c r="M1207" s="3">
        <v>42570</v>
      </c>
      <c r="N1207" s="5" t="s">
        <v>23</v>
      </c>
      <c r="O1207">
        <v>180</v>
      </c>
      <c r="P1207">
        <v>2016</v>
      </c>
      <c r="Q1207">
        <v>7</v>
      </c>
      <c r="R1207" s="3">
        <v>42552</v>
      </c>
      <c r="S1207" s="3">
        <v>45489</v>
      </c>
    </row>
    <row r="1208" spans="1:19" x14ac:dyDescent="0.25">
      <c r="A1208">
        <v>250</v>
      </c>
      <c r="B1208">
        <v>211901</v>
      </c>
      <c r="C1208" s="5" t="s">
        <v>19</v>
      </c>
      <c r="D1208" s="3">
        <v>42553</v>
      </c>
      <c r="E1208" s="5" t="s">
        <v>351</v>
      </c>
      <c r="F1208">
        <v>180</v>
      </c>
      <c r="G1208">
        <v>1</v>
      </c>
      <c r="H1208">
        <v>180</v>
      </c>
      <c r="I1208">
        <v>100148003</v>
      </c>
      <c r="J1208" s="5" t="s">
        <v>27</v>
      </c>
      <c r="K1208">
        <v>0</v>
      </c>
      <c r="L1208" s="5" t="s">
        <v>22</v>
      </c>
      <c r="M1208" s="3">
        <v>42553</v>
      </c>
      <c r="N1208" s="5" t="s">
        <v>23</v>
      </c>
      <c r="O1208">
        <v>180</v>
      </c>
      <c r="P1208">
        <v>2016</v>
      </c>
      <c r="Q1208">
        <v>7</v>
      </c>
      <c r="R1208" s="3">
        <v>42552</v>
      </c>
      <c r="S1208" s="3">
        <v>45489</v>
      </c>
    </row>
    <row r="1209" spans="1:19" x14ac:dyDescent="0.25">
      <c r="A1209">
        <v>35</v>
      </c>
      <c r="B1209">
        <v>216163</v>
      </c>
      <c r="C1209" s="5" t="s">
        <v>19</v>
      </c>
      <c r="D1209" s="3">
        <v>42570</v>
      </c>
      <c r="E1209" s="5" t="s">
        <v>767</v>
      </c>
      <c r="F1209">
        <v>180</v>
      </c>
      <c r="G1209">
        <v>1</v>
      </c>
      <c r="H1209">
        <v>180</v>
      </c>
      <c r="I1209">
        <v>100150995</v>
      </c>
      <c r="J1209" s="5" t="s">
        <v>27</v>
      </c>
      <c r="K1209">
        <v>0</v>
      </c>
      <c r="L1209" s="5" t="s">
        <v>22</v>
      </c>
      <c r="M1209" s="3">
        <v>42570</v>
      </c>
      <c r="N1209" s="5" t="s">
        <v>23</v>
      </c>
      <c r="O1209">
        <v>180</v>
      </c>
      <c r="P1209">
        <v>2016</v>
      </c>
      <c r="Q1209">
        <v>7</v>
      </c>
      <c r="R1209" s="3">
        <v>42552</v>
      </c>
      <c r="S1209" s="3">
        <v>45489</v>
      </c>
    </row>
    <row r="1210" spans="1:19" x14ac:dyDescent="0.25">
      <c r="A1210">
        <v>217</v>
      </c>
      <c r="B1210">
        <v>211814</v>
      </c>
      <c r="C1210" s="5" t="s">
        <v>19</v>
      </c>
      <c r="D1210" s="3">
        <v>42553</v>
      </c>
      <c r="E1210" s="5" t="s">
        <v>351</v>
      </c>
      <c r="F1210">
        <v>180</v>
      </c>
      <c r="G1210">
        <v>1</v>
      </c>
      <c r="H1210">
        <v>180</v>
      </c>
      <c r="I1210">
        <v>100147943</v>
      </c>
      <c r="J1210" s="5" t="s">
        <v>27</v>
      </c>
      <c r="K1210">
        <v>0</v>
      </c>
      <c r="L1210" s="5" t="s">
        <v>22</v>
      </c>
      <c r="M1210" s="3">
        <v>42553</v>
      </c>
      <c r="N1210" s="5" t="s">
        <v>23</v>
      </c>
      <c r="O1210">
        <v>180</v>
      </c>
      <c r="P1210">
        <v>2016</v>
      </c>
      <c r="Q1210">
        <v>7</v>
      </c>
      <c r="R1210" s="3">
        <v>42552</v>
      </c>
      <c r="S1210" s="3">
        <v>45489</v>
      </c>
    </row>
    <row r="1211" spans="1:19" x14ac:dyDescent="0.25">
      <c r="A1211">
        <v>217</v>
      </c>
      <c r="B1211">
        <v>211806</v>
      </c>
      <c r="C1211" s="5" t="s">
        <v>19</v>
      </c>
      <c r="D1211" s="3">
        <v>42553</v>
      </c>
      <c r="E1211" s="5" t="s">
        <v>351</v>
      </c>
      <c r="F1211">
        <v>180</v>
      </c>
      <c r="G1211">
        <v>1</v>
      </c>
      <c r="H1211">
        <v>180</v>
      </c>
      <c r="I1211">
        <v>100147936</v>
      </c>
      <c r="J1211" s="5" t="s">
        <v>27</v>
      </c>
      <c r="K1211">
        <v>0</v>
      </c>
      <c r="L1211" s="5" t="s">
        <v>22</v>
      </c>
      <c r="M1211" s="3">
        <v>42553</v>
      </c>
      <c r="N1211" s="5" t="s">
        <v>23</v>
      </c>
      <c r="O1211">
        <v>180</v>
      </c>
      <c r="P1211">
        <v>2016</v>
      </c>
      <c r="Q1211">
        <v>7</v>
      </c>
      <c r="R1211" s="3">
        <v>42552</v>
      </c>
      <c r="S1211" s="3">
        <v>45489</v>
      </c>
    </row>
    <row r="1212" spans="1:19" x14ac:dyDescent="0.25">
      <c r="A1212">
        <v>1211</v>
      </c>
      <c r="B1212">
        <v>215108</v>
      </c>
      <c r="C1212" s="5" t="s">
        <v>19</v>
      </c>
      <c r="D1212" s="3">
        <v>42566</v>
      </c>
      <c r="E1212" s="5" t="s">
        <v>1356</v>
      </c>
      <c r="F1212">
        <v>175</v>
      </c>
      <c r="G1212">
        <v>1</v>
      </c>
      <c r="H1212">
        <v>175</v>
      </c>
      <c r="I1212">
        <v>100150186</v>
      </c>
      <c r="J1212" s="5" t="s">
        <v>27</v>
      </c>
      <c r="K1212">
        <v>0</v>
      </c>
      <c r="L1212" s="5" t="s">
        <v>22</v>
      </c>
      <c r="M1212" s="3">
        <v>42566</v>
      </c>
      <c r="N1212" s="5" t="s">
        <v>23</v>
      </c>
      <c r="O1212">
        <v>175</v>
      </c>
      <c r="P1212">
        <v>2016</v>
      </c>
      <c r="Q1212">
        <v>7</v>
      </c>
      <c r="R1212" s="3">
        <v>42552</v>
      </c>
      <c r="S1212" s="3">
        <v>45489</v>
      </c>
    </row>
    <row r="1213" spans="1:19" x14ac:dyDescent="0.25">
      <c r="A1213">
        <v>1005</v>
      </c>
      <c r="B1213">
        <v>214081</v>
      </c>
      <c r="C1213" s="5" t="s">
        <v>19</v>
      </c>
      <c r="D1213" s="3">
        <v>42564</v>
      </c>
      <c r="E1213" s="5" t="s">
        <v>1135</v>
      </c>
      <c r="F1213">
        <v>174</v>
      </c>
      <c r="G1213">
        <v>1</v>
      </c>
      <c r="H1213">
        <v>174</v>
      </c>
      <c r="I1213">
        <v>100149410</v>
      </c>
      <c r="J1213" s="5" t="s">
        <v>51</v>
      </c>
      <c r="K1213">
        <v>0</v>
      </c>
      <c r="L1213" s="5" t="s">
        <v>22</v>
      </c>
      <c r="M1213" s="3">
        <v>42564</v>
      </c>
      <c r="N1213" s="5" t="s">
        <v>23</v>
      </c>
      <c r="O1213">
        <v>174</v>
      </c>
      <c r="P1213">
        <v>2016</v>
      </c>
      <c r="Q1213">
        <v>7</v>
      </c>
      <c r="R1213" s="3">
        <v>42552</v>
      </c>
      <c r="S1213" s="3">
        <v>45489</v>
      </c>
    </row>
    <row r="1214" spans="1:19" x14ac:dyDescent="0.25">
      <c r="A1214">
        <v>360</v>
      </c>
      <c r="B1214">
        <v>213356</v>
      </c>
      <c r="C1214" s="5" t="s">
        <v>19</v>
      </c>
      <c r="D1214" s="3">
        <v>42562</v>
      </c>
      <c r="E1214" s="5" t="s">
        <v>260</v>
      </c>
      <c r="F1214">
        <v>290</v>
      </c>
      <c r="G1214">
        <v>1</v>
      </c>
      <c r="H1214">
        <v>170</v>
      </c>
      <c r="I1214">
        <v>100148887</v>
      </c>
      <c r="J1214" s="5" t="s">
        <v>59</v>
      </c>
      <c r="K1214">
        <v>156.76</v>
      </c>
      <c r="L1214" s="5" t="s">
        <v>22</v>
      </c>
      <c r="M1214" s="3">
        <v>42562</v>
      </c>
      <c r="N1214" s="5" t="s">
        <v>23</v>
      </c>
      <c r="O1214">
        <v>290</v>
      </c>
      <c r="P1214">
        <v>2016</v>
      </c>
      <c r="Q1214">
        <v>7</v>
      </c>
      <c r="R1214" s="3">
        <v>42552</v>
      </c>
      <c r="S1214" s="3">
        <v>45489</v>
      </c>
    </row>
    <row r="1215" spans="1:19" x14ac:dyDescent="0.25">
      <c r="A1215">
        <v>22</v>
      </c>
      <c r="B1215">
        <v>211184</v>
      </c>
      <c r="C1215" s="5" t="s">
        <v>19</v>
      </c>
      <c r="D1215" s="3">
        <v>42552</v>
      </c>
      <c r="E1215" s="5" t="s">
        <v>81</v>
      </c>
      <c r="F1215">
        <v>225</v>
      </c>
      <c r="G1215">
        <v>1</v>
      </c>
      <c r="H1215">
        <v>168</v>
      </c>
      <c r="I1215">
        <v>100147474</v>
      </c>
      <c r="J1215" s="5" t="s">
        <v>27</v>
      </c>
      <c r="K1215">
        <v>122.28</v>
      </c>
      <c r="L1215" s="5" t="s">
        <v>22</v>
      </c>
      <c r="M1215" s="3">
        <v>42552</v>
      </c>
      <c r="N1215" s="5" t="s">
        <v>23</v>
      </c>
      <c r="O1215">
        <v>225</v>
      </c>
      <c r="P1215">
        <v>2016</v>
      </c>
      <c r="Q1215">
        <v>7</v>
      </c>
      <c r="R1215" s="3">
        <v>42552</v>
      </c>
      <c r="S1215" s="3">
        <v>45489</v>
      </c>
    </row>
    <row r="1216" spans="1:19" x14ac:dyDescent="0.25">
      <c r="A1216">
        <v>22</v>
      </c>
      <c r="B1216">
        <v>211182</v>
      </c>
      <c r="C1216" s="5" t="s">
        <v>19</v>
      </c>
      <c r="D1216" s="3">
        <v>42552</v>
      </c>
      <c r="E1216" s="5" t="s">
        <v>80</v>
      </c>
      <c r="F1216">
        <v>143</v>
      </c>
      <c r="G1216">
        <v>1</v>
      </c>
      <c r="H1216">
        <v>168</v>
      </c>
      <c r="I1216">
        <v>100147474</v>
      </c>
      <c r="J1216" s="5" t="s">
        <v>27</v>
      </c>
      <c r="K1216">
        <v>77.72</v>
      </c>
      <c r="L1216" s="5" t="s">
        <v>22</v>
      </c>
      <c r="M1216" s="3">
        <v>42552</v>
      </c>
      <c r="N1216" s="5" t="s">
        <v>23</v>
      </c>
      <c r="O1216">
        <v>143</v>
      </c>
      <c r="P1216">
        <v>2016</v>
      </c>
      <c r="Q1216">
        <v>7</v>
      </c>
      <c r="R1216" s="3">
        <v>42552</v>
      </c>
      <c r="S1216" s="3">
        <v>45489</v>
      </c>
    </row>
    <row r="1217" spans="1:19" x14ac:dyDescent="0.25">
      <c r="A1217">
        <v>60</v>
      </c>
      <c r="B1217">
        <v>211377</v>
      </c>
      <c r="C1217" s="5" t="s">
        <v>19</v>
      </c>
      <c r="D1217" s="3">
        <v>42552</v>
      </c>
      <c r="E1217" s="5" t="s">
        <v>147</v>
      </c>
      <c r="F1217">
        <v>143</v>
      </c>
      <c r="G1217">
        <v>1</v>
      </c>
      <c r="H1217">
        <v>168</v>
      </c>
      <c r="I1217">
        <v>100147617</v>
      </c>
      <c r="J1217" s="5" t="s">
        <v>27</v>
      </c>
      <c r="K1217">
        <v>77.72</v>
      </c>
      <c r="L1217" s="5" t="s">
        <v>22</v>
      </c>
      <c r="M1217" s="3">
        <v>42552</v>
      </c>
      <c r="N1217" s="5" t="s">
        <v>23</v>
      </c>
      <c r="O1217">
        <v>143</v>
      </c>
      <c r="P1217">
        <v>2016</v>
      </c>
      <c r="Q1217">
        <v>7</v>
      </c>
      <c r="R1217" s="3">
        <v>42552</v>
      </c>
      <c r="S1217" s="3">
        <v>45489</v>
      </c>
    </row>
    <row r="1218" spans="1:19" x14ac:dyDescent="0.25">
      <c r="A1218">
        <v>58</v>
      </c>
      <c r="B1218">
        <v>216088</v>
      </c>
      <c r="C1218" s="5" t="s">
        <v>19</v>
      </c>
      <c r="D1218" s="3">
        <v>42570</v>
      </c>
      <c r="E1218" s="5" t="s">
        <v>423</v>
      </c>
      <c r="F1218">
        <v>160</v>
      </c>
      <c r="G1218">
        <v>1</v>
      </c>
      <c r="H1218">
        <v>160</v>
      </c>
      <c r="I1218">
        <v>100150936</v>
      </c>
      <c r="J1218" s="5" t="s">
        <v>27</v>
      </c>
      <c r="K1218">
        <v>0</v>
      </c>
      <c r="L1218" s="5" t="s">
        <v>22</v>
      </c>
      <c r="M1218" s="3">
        <v>42570</v>
      </c>
      <c r="N1218" s="5" t="s">
        <v>23</v>
      </c>
      <c r="O1218">
        <v>160</v>
      </c>
      <c r="P1218">
        <v>2016</v>
      </c>
      <c r="Q1218">
        <v>7</v>
      </c>
      <c r="R1218" s="3">
        <v>42552</v>
      </c>
      <c r="S1218" s="3">
        <v>45489</v>
      </c>
    </row>
    <row r="1219" spans="1:19" x14ac:dyDescent="0.25">
      <c r="A1219">
        <v>43</v>
      </c>
      <c r="B1219">
        <v>212012</v>
      </c>
      <c r="C1219" s="5" t="s">
        <v>19</v>
      </c>
      <c r="D1219" s="3">
        <v>42553</v>
      </c>
      <c r="E1219" s="5" t="s">
        <v>423</v>
      </c>
      <c r="F1219">
        <v>160</v>
      </c>
      <c r="G1219">
        <v>1</v>
      </c>
      <c r="H1219">
        <v>160</v>
      </c>
      <c r="I1219">
        <v>100148053</v>
      </c>
      <c r="J1219" s="5" t="s">
        <v>27</v>
      </c>
      <c r="K1219">
        <v>0</v>
      </c>
      <c r="L1219" s="5" t="s">
        <v>22</v>
      </c>
      <c r="M1219" s="3">
        <v>42553</v>
      </c>
      <c r="N1219" s="5" t="s">
        <v>23</v>
      </c>
      <c r="O1219">
        <v>160</v>
      </c>
      <c r="P1219">
        <v>2016</v>
      </c>
      <c r="Q1219">
        <v>7</v>
      </c>
      <c r="R1219" s="3">
        <v>42552</v>
      </c>
      <c r="S1219" s="3">
        <v>45489</v>
      </c>
    </row>
    <row r="1220" spans="1:19" x14ac:dyDescent="0.25">
      <c r="A1220">
        <v>1143</v>
      </c>
      <c r="B1220">
        <v>214801</v>
      </c>
      <c r="C1220" s="5" t="s">
        <v>19</v>
      </c>
      <c r="D1220" s="3">
        <v>42565</v>
      </c>
      <c r="E1220" s="5" t="s">
        <v>228</v>
      </c>
      <c r="F1220">
        <v>80</v>
      </c>
      <c r="G1220">
        <v>1</v>
      </c>
      <c r="H1220">
        <v>160</v>
      </c>
      <c r="I1220">
        <v>100149973</v>
      </c>
      <c r="J1220" s="5" t="s">
        <v>27</v>
      </c>
      <c r="K1220">
        <v>0</v>
      </c>
      <c r="L1220" s="5" t="s">
        <v>22</v>
      </c>
      <c r="M1220" s="3">
        <v>42565</v>
      </c>
      <c r="N1220" s="5" t="s">
        <v>23</v>
      </c>
      <c r="O1220">
        <v>80</v>
      </c>
      <c r="P1220">
        <v>2016</v>
      </c>
      <c r="Q1220">
        <v>7</v>
      </c>
      <c r="R1220" s="3">
        <v>42552</v>
      </c>
      <c r="S1220" s="3">
        <v>45489</v>
      </c>
    </row>
    <row r="1221" spans="1:19" x14ac:dyDescent="0.25">
      <c r="A1221">
        <v>35</v>
      </c>
      <c r="B1221">
        <v>216624</v>
      </c>
      <c r="C1221" s="5" t="s">
        <v>19</v>
      </c>
      <c r="D1221" s="3">
        <v>42571</v>
      </c>
      <c r="E1221" s="5" t="s">
        <v>1668</v>
      </c>
      <c r="F1221">
        <v>160</v>
      </c>
      <c r="G1221">
        <v>1</v>
      </c>
      <c r="H1221">
        <v>160</v>
      </c>
      <c r="I1221">
        <v>100151347</v>
      </c>
      <c r="J1221" s="5" t="s">
        <v>27</v>
      </c>
      <c r="K1221">
        <v>0</v>
      </c>
      <c r="L1221" s="5" t="s">
        <v>22</v>
      </c>
      <c r="M1221" s="3">
        <v>42571</v>
      </c>
      <c r="N1221" s="5" t="s">
        <v>23</v>
      </c>
      <c r="O1221">
        <v>160</v>
      </c>
      <c r="P1221">
        <v>2016</v>
      </c>
      <c r="Q1221">
        <v>7</v>
      </c>
      <c r="R1221" s="3">
        <v>42552</v>
      </c>
      <c r="S1221" s="3">
        <v>45489</v>
      </c>
    </row>
    <row r="1222" spans="1:19" x14ac:dyDescent="0.25">
      <c r="A1222">
        <v>704</v>
      </c>
      <c r="B1222">
        <v>213113</v>
      </c>
      <c r="C1222" s="5" t="s">
        <v>19</v>
      </c>
      <c r="D1222" s="3">
        <v>42560</v>
      </c>
      <c r="E1222" s="5" t="s">
        <v>165</v>
      </c>
      <c r="F1222">
        <v>80</v>
      </c>
      <c r="G1222">
        <v>1</v>
      </c>
      <c r="H1222">
        <v>160</v>
      </c>
      <c r="I1222">
        <v>100148733</v>
      </c>
      <c r="J1222" s="5" t="s">
        <v>27</v>
      </c>
      <c r="K1222">
        <v>0</v>
      </c>
      <c r="L1222" s="5" t="s">
        <v>22</v>
      </c>
      <c r="M1222" s="3">
        <v>42560</v>
      </c>
      <c r="N1222" s="5" t="s">
        <v>23</v>
      </c>
      <c r="O1222">
        <v>80</v>
      </c>
      <c r="P1222">
        <v>2016</v>
      </c>
      <c r="Q1222">
        <v>7</v>
      </c>
      <c r="R1222" s="3">
        <v>42552</v>
      </c>
      <c r="S1222" s="3">
        <v>45489</v>
      </c>
    </row>
    <row r="1223" spans="1:19" x14ac:dyDescent="0.25">
      <c r="A1223">
        <v>163</v>
      </c>
      <c r="B1223">
        <v>216139</v>
      </c>
      <c r="C1223" s="5" t="s">
        <v>19</v>
      </c>
      <c r="D1223" s="3">
        <v>42570</v>
      </c>
      <c r="E1223" s="5" t="s">
        <v>1576</v>
      </c>
      <c r="F1223">
        <v>160</v>
      </c>
      <c r="G1223">
        <v>1</v>
      </c>
      <c r="H1223">
        <v>160</v>
      </c>
      <c r="I1223">
        <v>100150975</v>
      </c>
      <c r="J1223" s="5" t="s">
        <v>27</v>
      </c>
      <c r="K1223">
        <v>0</v>
      </c>
      <c r="L1223" s="5" t="s">
        <v>22</v>
      </c>
      <c r="M1223" s="3">
        <v>42570</v>
      </c>
      <c r="N1223" s="5" t="s">
        <v>23</v>
      </c>
      <c r="O1223">
        <v>160</v>
      </c>
      <c r="P1223">
        <v>2016</v>
      </c>
      <c r="Q1223">
        <v>7</v>
      </c>
      <c r="R1223" s="3">
        <v>42552</v>
      </c>
      <c r="S1223" s="3">
        <v>45489</v>
      </c>
    </row>
    <row r="1224" spans="1:19" x14ac:dyDescent="0.25">
      <c r="A1224">
        <v>820</v>
      </c>
      <c r="B1224">
        <v>213779</v>
      </c>
      <c r="C1224" s="5" t="s">
        <v>19</v>
      </c>
      <c r="D1224" s="3">
        <v>42563</v>
      </c>
      <c r="E1224" s="5" t="s">
        <v>1048</v>
      </c>
      <c r="F1224">
        <v>160</v>
      </c>
      <c r="G1224">
        <v>1</v>
      </c>
      <c r="H1224">
        <v>160</v>
      </c>
      <c r="I1224">
        <v>100149198</v>
      </c>
      <c r="J1224" s="5" t="s">
        <v>27</v>
      </c>
      <c r="K1224">
        <v>0</v>
      </c>
      <c r="L1224" s="5" t="s">
        <v>22</v>
      </c>
      <c r="M1224" s="3">
        <v>42563</v>
      </c>
      <c r="N1224" s="5" t="s">
        <v>23</v>
      </c>
      <c r="O1224">
        <v>160</v>
      </c>
      <c r="P1224">
        <v>2016</v>
      </c>
      <c r="Q1224">
        <v>7</v>
      </c>
      <c r="R1224" s="3">
        <v>42552</v>
      </c>
      <c r="S1224" s="3">
        <v>45489</v>
      </c>
    </row>
    <row r="1225" spans="1:19" x14ac:dyDescent="0.25">
      <c r="A1225">
        <v>704</v>
      </c>
      <c r="B1225">
        <v>213114</v>
      </c>
      <c r="C1225" s="5" t="s">
        <v>19</v>
      </c>
      <c r="D1225" s="3">
        <v>42560</v>
      </c>
      <c r="E1225" s="5" t="s">
        <v>228</v>
      </c>
      <c r="F1225">
        <v>80</v>
      </c>
      <c r="G1225">
        <v>1</v>
      </c>
      <c r="H1225">
        <v>160</v>
      </c>
      <c r="I1225">
        <v>100148733</v>
      </c>
      <c r="J1225" s="5" t="s">
        <v>27</v>
      </c>
      <c r="K1225">
        <v>0</v>
      </c>
      <c r="L1225" s="5" t="s">
        <v>22</v>
      </c>
      <c r="M1225" s="3">
        <v>42560</v>
      </c>
      <c r="N1225" s="5" t="s">
        <v>23</v>
      </c>
      <c r="O1225">
        <v>80</v>
      </c>
      <c r="P1225">
        <v>2016</v>
      </c>
      <c r="Q1225">
        <v>7</v>
      </c>
      <c r="R1225" s="3">
        <v>42552</v>
      </c>
      <c r="S1225" s="3">
        <v>45489</v>
      </c>
    </row>
    <row r="1226" spans="1:19" x14ac:dyDescent="0.25">
      <c r="A1226">
        <v>820</v>
      </c>
      <c r="B1226">
        <v>216759</v>
      </c>
      <c r="C1226" s="5" t="s">
        <v>19</v>
      </c>
      <c r="D1226" s="3">
        <v>42571</v>
      </c>
      <c r="E1226" s="5" t="s">
        <v>1048</v>
      </c>
      <c r="F1226">
        <v>160</v>
      </c>
      <c r="G1226">
        <v>1</v>
      </c>
      <c r="H1226">
        <v>160</v>
      </c>
      <c r="I1226">
        <v>100151446</v>
      </c>
      <c r="J1226" s="5" t="s">
        <v>27</v>
      </c>
      <c r="K1226">
        <v>0</v>
      </c>
      <c r="L1226" s="5" t="s">
        <v>22</v>
      </c>
      <c r="M1226" s="3">
        <v>42571</v>
      </c>
      <c r="N1226" s="5" t="s">
        <v>23</v>
      </c>
      <c r="O1226">
        <v>160</v>
      </c>
      <c r="P1226">
        <v>2016</v>
      </c>
      <c r="Q1226">
        <v>7</v>
      </c>
      <c r="R1226" s="3">
        <v>42552</v>
      </c>
      <c r="S1226" s="3">
        <v>45489</v>
      </c>
    </row>
    <row r="1227" spans="1:19" x14ac:dyDescent="0.25">
      <c r="A1227">
        <v>820</v>
      </c>
      <c r="B1227">
        <v>214961</v>
      </c>
      <c r="C1227" s="5" t="s">
        <v>19</v>
      </c>
      <c r="D1227" s="3">
        <v>42566</v>
      </c>
      <c r="E1227" s="5" t="s">
        <v>1048</v>
      </c>
      <c r="F1227">
        <v>160</v>
      </c>
      <c r="G1227">
        <v>1</v>
      </c>
      <c r="H1227">
        <v>160</v>
      </c>
      <c r="I1227">
        <v>100150083</v>
      </c>
      <c r="J1227" s="5" t="s">
        <v>27</v>
      </c>
      <c r="K1227">
        <v>0</v>
      </c>
      <c r="L1227" s="5" t="s">
        <v>22</v>
      </c>
      <c r="M1227" s="3">
        <v>42566</v>
      </c>
      <c r="N1227" s="5" t="s">
        <v>23</v>
      </c>
      <c r="O1227">
        <v>160</v>
      </c>
      <c r="P1227">
        <v>2016</v>
      </c>
      <c r="Q1227">
        <v>7</v>
      </c>
      <c r="R1227" s="3">
        <v>42552</v>
      </c>
      <c r="S1227" s="3">
        <v>45489</v>
      </c>
    </row>
    <row r="1228" spans="1:19" x14ac:dyDescent="0.25">
      <c r="A1228">
        <v>4</v>
      </c>
      <c r="B1228">
        <v>212570</v>
      </c>
      <c r="C1228" s="5" t="s">
        <v>19</v>
      </c>
      <c r="D1228" s="3">
        <v>42555</v>
      </c>
      <c r="E1228" s="5" t="s">
        <v>30</v>
      </c>
      <c r="F1228">
        <v>360</v>
      </c>
      <c r="G1228">
        <v>1</v>
      </c>
      <c r="H1228">
        <v>160</v>
      </c>
      <c r="I1228">
        <v>100148389</v>
      </c>
      <c r="J1228" s="5" t="s">
        <v>27</v>
      </c>
      <c r="K1228">
        <v>200</v>
      </c>
      <c r="L1228" s="5" t="s">
        <v>22</v>
      </c>
      <c r="M1228" s="3">
        <v>42555</v>
      </c>
      <c r="N1228" s="5" t="s">
        <v>23</v>
      </c>
      <c r="O1228">
        <v>360</v>
      </c>
      <c r="P1228">
        <v>2016</v>
      </c>
      <c r="Q1228">
        <v>7</v>
      </c>
      <c r="R1228" s="3">
        <v>42552</v>
      </c>
      <c r="S1228" s="3">
        <v>45489</v>
      </c>
    </row>
    <row r="1229" spans="1:19" x14ac:dyDescent="0.25">
      <c r="A1229">
        <v>248</v>
      </c>
      <c r="B1229">
        <v>212638</v>
      </c>
      <c r="C1229" s="5" t="s">
        <v>19</v>
      </c>
      <c r="D1229" s="3">
        <v>42556</v>
      </c>
      <c r="E1229" s="5" t="s">
        <v>30</v>
      </c>
      <c r="F1229">
        <v>360</v>
      </c>
      <c r="G1229">
        <v>1</v>
      </c>
      <c r="H1229">
        <v>160</v>
      </c>
      <c r="I1229">
        <v>100148440</v>
      </c>
      <c r="J1229" s="5" t="s">
        <v>27</v>
      </c>
      <c r="K1229">
        <v>200</v>
      </c>
      <c r="L1229" s="5" t="s">
        <v>22</v>
      </c>
      <c r="M1229" s="3">
        <v>42556</v>
      </c>
      <c r="N1229" s="5" t="s">
        <v>23</v>
      </c>
      <c r="O1229">
        <v>360</v>
      </c>
      <c r="P1229">
        <v>2016</v>
      </c>
      <c r="Q1229">
        <v>7</v>
      </c>
      <c r="R1229" s="3">
        <v>42552</v>
      </c>
      <c r="S1229" s="3">
        <v>45489</v>
      </c>
    </row>
    <row r="1230" spans="1:19" x14ac:dyDescent="0.25">
      <c r="A1230">
        <v>4</v>
      </c>
      <c r="B1230">
        <v>214138</v>
      </c>
      <c r="C1230" s="5" t="s">
        <v>19</v>
      </c>
      <c r="D1230" s="3">
        <v>42564</v>
      </c>
      <c r="E1230" s="5" t="s">
        <v>1157</v>
      </c>
      <c r="F1230">
        <v>150</v>
      </c>
      <c r="G1230">
        <v>1</v>
      </c>
      <c r="H1230">
        <v>150</v>
      </c>
      <c r="I1230">
        <v>100149432</v>
      </c>
      <c r="J1230" s="5" t="s">
        <v>51</v>
      </c>
      <c r="K1230">
        <v>0</v>
      </c>
      <c r="L1230" s="5" t="s">
        <v>22</v>
      </c>
      <c r="M1230" s="3">
        <v>42564</v>
      </c>
      <c r="N1230" s="5" t="s">
        <v>23</v>
      </c>
      <c r="O1230">
        <v>150</v>
      </c>
      <c r="P1230">
        <v>2016</v>
      </c>
      <c r="Q1230">
        <v>7</v>
      </c>
      <c r="R1230" s="3">
        <v>42552</v>
      </c>
      <c r="S1230" s="3">
        <v>45489</v>
      </c>
    </row>
    <row r="1231" spans="1:19" x14ac:dyDescent="0.25">
      <c r="A1231">
        <v>500</v>
      </c>
      <c r="B1231">
        <v>212590</v>
      </c>
      <c r="C1231" s="5" t="s">
        <v>19</v>
      </c>
      <c r="D1231" s="3">
        <v>42556</v>
      </c>
      <c r="E1231" s="5" t="s">
        <v>635</v>
      </c>
      <c r="F1231">
        <v>350</v>
      </c>
      <c r="G1231">
        <v>1</v>
      </c>
      <c r="H1231">
        <v>150</v>
      </c>
      <c r="I1231">
        <v>100148405</v>
      </c>
      <c r="J1231" s="5" t="s">
        <v>59</v>
      </c>
      <c r="K1231">
        <v>200</v>
      </c>
      <c r="L1231" s="5" t="s">
        <v>22</v>
      </c>
      <c r="M1231" s="3">
        <v>42556</v>
      </c>
      <c r="N1231" s="5" t="s">
        <v>23</v>
      </c>
      <c r="O1231">
        <v>350</v>
      </c>
      <c r="P1231">
        <v>2016</v>
      </c>
      <c r="Q1231">
        <v>7</v>
      </c>
      <c r="R1231" s="3">
        <v>42552</v>
      </c>
      <c r="S1231" s="3">
        <v>45489</v>
      </c>
    </row>
    <row r="1232" spans="1:19" x14ac:dyDescent="0.25">
      <c r="A1232">
        <v>183</v>
      </c>
      <c r="B1232">
        <v>211730</v>
      </c>
      <c r="C1232" s="5" t="s">
        <v>19</v>
      </c>
      <c r="D1232" s="3">
        <v>42552</v>
      </c>
      <c r="E1232" s="5" t="s">
        <v>58</v>
      </c>
      <c r="F1232">
        <v>149</v>
      </c>
      <c r="G1232">
        <v>1</v>
      </c>
      <c r="H1232">
        <v>149</v>
      </c>
      <c r="I1232">
        <v>100147887</v>
      </c>
      <c r="J1232" s="5" t="s">
        <v>59</v>
      </c>
      <c r="K1232">
        <v>0</v>
      </c>
      <c r="L1232" s="5" t="s">
        <v>22</v>
      </c>
      <c r="M1232" s="3">
        <v>42552</v>
      </c>
      <c r="N1232" s="5" t="s">
        <v>23</v>
      </c>
      <c r="O1232">
        <v>149</v>
      </c>
      <c r="P1232">
        <v>2016</v>
      </c>
      <c r="Q1232">
        <v>7</v>
      </c>
      <c r="R1232" s="3">
        <v>42552</v>
      </c>
      <c r="S1232" s="3">
        <v>45489</v>
      </c>
    </row>
    <row r="1233" spans="1:19" x14ac:dyDescent="0.25">
      <c r="A1233">
        <v>48</v>
      </c>
      <c r="B1233">
        <v>212263</v>
      </c>
      <c r="C1233" s="5" t="s">
        <v>19</v>
      </c>
      <c r="D1233" s="3">
        <v>42554</v>
      </c>
      <c r="E1233" s="5" t="s">
        <v>508</v>
      </c>
      <c r="F1233">
        <v>143</v>
      </c>
      <c r="G1233">
        <v>1</v>
      </c>
      <c r="H1233">
        <v>143</v>
      </c>
      <c r="I1233">
        <v>100148184</v>
      </c>
      <c r="J1233" s="5" t="s">
        <v>27</v>
      </c>
      <c r="K1233">
        <v>0</v>
      </c>
      <c r="L1233" s="5" t="s">
        <v>22</v>
      </c>
      <c r="M1233" s="3">
        <v>42554</v>
      </c>
      <c r="N1233" s="5" t="s">
        <v>23</v>
      </c>
      <c r="O1233">
        <v>143</v>
      </c>
      <c r="P1233">
        <v>2016</v>
      </c>
      <c r="Q1233">
        <v>7</v>
      </c>
      <c r="R1233" s="3">
        <v>42552</v>
      </c>
      <c r="S1233" s="3">
        <v>45489</v>
      </c>
    </row>
    <row r="1234" spans="1:19" x14ac:dyDescent="0.25">
      <c r="A1234">
        <v>43</v>
      </c>
      <c r="B1234">
        <v>211632</v>
      </c>
      <c r="C1234" s="5" t="s">
        <v>19</v>
      </c>
      <c r="D1234" s="3">
        <v>42552</v>
      </c>
      <c r="E1234" s="5" t="s">
        <v>255</v>
      </c>
      <c r="F1234">
        <v>140</v>
      </c>
      <c r="G1234">
        <v>1</v>
      </c>
      <c r="H1234">
        <v>140</v>
      </c>
      <c r="I1234">
        <v>100147820</v>
      </c>
      <c r="J1234" s="5" t="s">
        <v>27</v>
      </c>
      <c r="K1234">
        <v>0</v>
      </c>
      <c r="L1234" s="5" t="s">
        <v>22</v>
      </c>
      <c r="M1234" s="3">
        <v>42552</v>
      </c>
      <c r="N1234" s="5" t="s">
        <v>23</v>
      </c>
      <c r="O1234">
        <v>140</v>
      </c>
      <c r="P1234">
        <v>2016</v>
      </c>
      <c r="Q1234">
        <v>7</v>
      </c>
      <c r="R1234" s="3">
        <v>42552</v>
      </c>
      <c r="S1234" s="3">
        <v>45489</v>
      </c>
    </row>
    <row r="1235" spans="1:19" x14ac:dyDescent="0.25">
      <c r="A1235">
        <v>705</v>
      </c>
      <c r="B1235">
        <v>213117</v>
      </c>
      <c r="C1235" s="5" t="s">
        <v>19</v>
      </c>
      <c r="D1235" s="3">
        <v>42560</v>
      </c>
      <c r="E1235" s="5" t="s">
        <v>189</v>
      </c>
      <c r="F1235">
        <v>140</v>
      </c>
      <c r="G1235">
        <v>1</v>
      </c>
      <c r="H1235">
        <v>140</v>
      </c>
      <c r="I1235">
        <v>100148735</v>
      </c>
      <c r="J1235" s="5" t="s">
        <v>27</v>
      </c>
      <c r="K1235">
        <v>0</v>
      </c>
      <c r="L1235" s="5" t="s">
        <v>22</v>
      </c>
      <c r="M1235" s="3">
        <v>42560</v>
      </c>
      <c r="N1235" s="5" t="s">
        <v>23</v>
      </c>
      <c r="O1235">
        <v>140</v>
      </c>
      <c r="P1235">
        <v>2016</v>
      </c>
      <c r="Q1235">
        <v>7</v>
      </c>
      <c r="R1235" s="3">
        <v>42552</v>
      </c>
      <c r="S1235" s="3">
        <v>45489</v>
      </c>
    </row>
    <row r="1236" spans="1:19" x14ac:dyDescent="0.25">
      <c r="A1236">
        <v>35</v>
      </c>
      <c r="B1236">
        <v>216169</v>
      </c>
      <c r="C1236" s="5" t="s">
        <v>19</v>
      </c>
      <c r="D1236" s="3">
        <v>42570</v>
      </c>
      <c r="E1236" s="5" t="s">
        <v>873</v>
      </c>
      <c r="F1236">
        <v>140</v>
      </c>
      <c r="G1236">
        <v>1</v>
      </c>
      <c r="H1236">
        <v>140</v>
      </c>
      <c r="I1236">
        <v>100151000</v>
      </c>
      <c r="J1236" s="5" t="s">
        <v>27</v>
      </c>
      <c r="K1236">
        <v>0</v>
      </c>
      <c r="L1236" s="5" t="s">
        <v>22</v>
      </c>
      <c r="M1236" s="3">
        <v>42570</v>
      </c>
      <c r="N1236" s="5" t="s">
        <v>23</v>
      </c>
      <c r="O1236">
        <v>140</v>
      </c>
      <c r="P1236">
        <v>2016</v>
      </c>
      <c r="Q1236">
        <v>7</v>
      </c>
      <c r="R1236" s="3">
        <v>42552</v>
      </c>
      <c r="S1236" s="3">
        <v>45489</v>
      </c>
    </row>
    <row r="1237" spans="1:19" x14ac:dyDescent="0.25">
      <c r="A1237">
        <v>43</v>
      </c>
      <c r="B1237">
        <v>212463</v>
      </c>
      <c r="C1237" s="5" t="s">
        <v>19</v>
      </c>
      <c r="D1237" s="3">
        <v>42555</v>
      </c>
      <c r="E1237" s="5" t="s">
        <v>582</v>
      </c>
      <c r="F1237">
        <v>140</v>
      </c>
      <c r="G1237">
        <v>1</v>
      </c>
      <c r="H1237">
        <v>140</v>
      </c>
      <c r="I1237">
        <v>100148319</v>
      </c>
      <c r="J1237" s="5" t="s">
        <v>27</v>
      </c>
      <c r="K1237">
        <v>0</v>
      </c>
      <c r="L1237" s="5" t="s">
        <v>22</v>
      </c>
      <c r="M1237" s="3">
        <v>42555</v>
      </c>
      <c r="N1237" s="5" t="s">
        <v>23</v>
      </c>
      <c r="O1237">
        <v>140</v>
      </c>
      <c r="P1237">
        <v>2016</v>
      </c>
      <c r="Q1237">
        <v>7</v>
      </c>
      <c r="R1237" s="3">
        <v>42552</v>
      </c>
      <c r="S1237" s="3">
        <v>45489</v>
      </c>
    </row>
    <row r="1238" spans="1:19" x14ac:dyDescent="0.25">
      <c r="A1238">
        <v>820</v>
      </c>
      <c r="B1238">
        <v>214010</v>
      </c>
      <c r="C1238" s="5" t="s">
        <v>19</v>
      </c>
      <c r="D1238" s="3">
        <v>42564</v>
      </c>
      <c r="E1238" s="5" t="s">
        <v>927</v>
      </c>
      <c r="F1238">
        <v>140</v>
      </c>
      <c r="G1238">
        <v>1</v>
      </c>
      <c r="H1238">
        <v>140</v>
      </c>
      <c r="I1238">
        <v>100149350</v>
      </c>
      <c r="J1238" s="5" t="s">
        <v>27</v>
      </c>
      <c r="K1238">
        <v>0</v>
      </c>
      <c r="L1238" s="5" t="s">
        <v>22</v>
      </c>
      <c r="M1238" s="3">
        <v>42564</v>
      </c>
      <c r="N1238" s="5" t="s">
        <v>23</v>
      </c>
      <c r="O1238">
        <v>140</v>
      </c>
      <c r="P1238">
        <v>2016</v>
      </c>
      <c r="Q1238">
        <v>7</v>
      </c>
      <c r="R1238" s="3">
        <v>42552</v>
      </c>
      <c r="S1238" s="3">
        <v>45489</v>
      </c>
    </row>
    <row r="1239" spans="1:19" x14ac:dyDescent="0.25">
      <c r="A1239">
        <v>800</v>
      </c>
      <c r="B1239">
        <v>213365</v>
      </c>
      <c r="C1239" s="5" t="s">
        <v>19</v>
      </c>
      <c r="D1239" s="3">
        <v>42562</v>
      </c>
      <c r="E1239" s="5" t="s">
        <v>927</v>
      </c>
      <c r="F1239">
        <v>140</v>
      </c>
      <c r="G1239">
        <v>1</v>
      </c>
      <c r="H1239">
        <v>140</v>
      </c>
      <c r="I1239">
        <v>100148895</v>
      </c>
      <c r="J1239" s="5" t="s">
        <v>27</v>
      </c>
      <c r="K1239">
        <v>0</v>
      </c>
      <c r="L1239" s="5" t="s">
        <v>22</v>
      </c>
      <c r="M1239" s="3">
        <v>42562</v>
      </c>
      <c r="N1239" s="5" t="s">
        <v>23</v>
      </c>
      <c r="O1239">
        <v>140</v>
      </c>
      <c r="P1239">
        <v>2016</v>
      </c>
      <c r="Q1239">
        <v>7</v>
      </c>
      <c r="R1239" s="3">
        <v>42552</v>
      </c>
      <c r="S1239" s="3">
        <v>45489</v>
      </c>
    </row>
    <row r="1240" spans="1:19" x14ac:dyDescent="0.25">
      <c r="A1240">
        <v>302</v>
      </c>
      <c r="B1240">
        <v>212067</v>
      </c>
      <c r="C1240" s="5" t="s">
        <v>19</v>
      </c>
      <c r="D1240" s="3">
        <v>42553</v>
      </c>
      <c r="E1240" s="5" t="s">
        <v>149</v>
      </c>
      <c r="F1240">
        <v>140</v>
      </c>
      <c r="G1240">
        <v>1</v>
      </c>
      <c r="H1240">
        <v>140</v>
      </c>
      <c r="I1240">
        <v>100148085</v>
      </c>
      <c r="J1240" s="5" t="s">
        <v>27</v>
      </c>
      <c r="K1240">
        <v>0</v>
      </c>
      <c r="L1240" s="5" t="s">
        <v>22</v>
      </c>
      <c r="M1240" s="3">
        <v>42553</v>
      </c>
      <c r="N1240" s="5" t="s">
        <v>23</v>
      </c>
      <c r="O1240">
        <v>140</v>
      </c>
      <c r="P1240">
        <v>2016</v>
      </c>
      <c r="Q1240">
        <v>7</v>
      </c>
      <c r="R1240" s="3">
        <v>42552</v>
      </c>
      <c r="S1240" s="3">
        <v>45489</v>
      </c>
    </row>
    <row r="1241" spans="1:19" x14ac:dyDescent="0.25">
      <c r="A1241">
        <v>69</v>
      </c>
      <c r="B1241">
        <v>211384</v>
      </c>
      <c r="C1241" s="5" t="s">
        <v>19</v>
      </c>
      <c r="D1241" s="3">
        <v>42552</v>
      </c>
      <c r="E1241" s="5" t="s">
        <v>149</v>
      </c>
      <c r="F1241">
        <v>140</v>
      </c>
      <c r="G1241">
        <v>1</v>
      </c>
      <c r="H1241">
        <v>140</v>
      </c>
      <c r="I1241">
        <v>100147623</v>
      </c>
      <c r="J1241" s="5" t="s">
        <v>27</v>
      </c>
      <c r="K1241">
        <v>0</v>
      </c>
      <c r="L1241" s="5" t="s">
        <v>22</v>
      </c>
      <c r="M1241" s="3">
        <v>42552</v>
      </c>
      <c r="N1241" s="5" t="s">
        <v>23</v>
      </c>
      <c r="O1241">
        <v>140</v>
      </c>
      <c r="P1241">
        <v>2016</v>
      </c>
      <c r="Q1241">
        <v>7</v>
      </c>
      <c r="R1241" s="3">
        <v>42552</v>
      </c>
      <c r="S1241" s="3">
        <v>45489</v>
      </c>
    </row>
    <row r="1242" spans="1:19" x14ac:dyDescent="0.25">
      <c r="A1242">
        <v>43</v>
      </c>
      <c r="B1242">
        <v>212733</v>
      </c>
      <c r="C1242" s="5" t="s">
        <v>19</v>
      </c>
      <c r="D1242" s="3">
        <v>42556</v>
      </c>
      <c r="E1242" s="5" t="s">
        <v>255</v>
      </c>
      <c r="F1242">
        <v>140</v>
      </c>
      <c r="G1242">
        <v>1</v>
      </c>
      <c r="H1242">
        <v>140</v>
      </c>
      <c r="I1242">
        <v>100148489</v>
      </c>
      <c r="J1242" s="5" t="s">
        <v>27</v>
      </c>
      <c r="K1242">
        <v>0</v>
      </c>
      <c r="L1242" s="5" t="s">
        <v>22</v>
      </c>
      <c r="M1242" s="3">
        <v>42556</v>
      </c>
      <c r="N1242" s="5" t="s">
        <v>23</v>
      </c>
      <c r="O1242">
        <v>140</v>
      </c>
      <c r="P1242">
        <v>2016</v>
      </c>
      <c r="Q1242">
        <v>7</v>
      </c>
      <c r="R1242" s="3">
        <v>42552</v>
      </c>
      <c r="S1242" s="3">
        <v>45489</v>
      </c>
    </row>
    <row r="1243" spans="1:19" x14ac:dyDescent="0.25">
      <c r="A1243">
        <v>820</v>
      </c>
      <c r="B1243">
        <v>213558</v>
      </c>
      <c r="C1243" s="5" t="s">
        <v>19</v>
      </c>
      <c r="D1243" s="3">
        <v>42562</v>
      </c>
      <c r="E1243" s="5" t="s">
        <v>927</v>
      </c>
      <c r="F1243">
        <v>140</v>
      </c>
      <c r="G1243">
        <v>1</v>
      </c>
      <c r="H1243">
        <v>140</v>
      </c>
      <c r="I1243">
        <v>100149019</v>
      </c>
      <c r="J1243" s="5" t="s">
        <v>27</v>
      </c>
      <c r="K1243">
        <v>0</v>
      </c>
      <c r="L1243" s="5" t="s">
        <v>22</v>
      </c>
      <c r="M1243" s="3">
        <v>42562</v>
      </c>
      <c r="N1243" s="5" t="s">
        <v>23</v>
      </c>
      <c r="O1243">
        <v>140</v>
      </c>
      <c r="P1243">
        <v>2016</v>
      </c>
      <c r="Q1243">
        <v>7</v>
      </c>
      <c r="R1243" s="3">
        <v>42552</v>
      </c>
      <c r="S1243" s="3">
        <v>45489</v>
      </c>
    </row>
    <row r="1244" spans="1:19" x14ac:dyDescent="0.25">
      <c r="A1244">
        <v>43</v>
      </c>
      <c r="B1244">
        <v>212726</v>
      </c>
      <c r="C1244" s="5" t="s">
        <v>19</v>
      </c>
      <c r="D1244" s="3">
        <v>42556</v>
      </c>
      <c r="E1244" s="5" t="s">
        <v>255</v>
      </c>
      <c r="F1244">
        <v>140</v>
      </c>
      <c r="G1244">
        <v>1</v>
      </c>
      <c r="H1244">
        <v>140</v>
      </c>
      <c r="I1244">
        <v>100148482</v>
      </c>
      <c r="J1244" s="5" t="s">
        <v>27</v>
      </c>
      <c r="K1244">
        <v>0</v>
      </c>
      <c r="L1244" s="5" t="s">
        <v>22</v>
      </c>
      <c r="M1244" s="3">
        <v>42556</v>
      </c>
      <c r="N1244" s="5" t="s">
        <v>23</v>
      </c>
      <c r="O1244">
        <v>140</v>
      </c>
      <c r="P1244">
        <v>2016</v>
      </c>
      <c r="Q1244">
        <v>7</v>
      </c>
      <c r="R1244" s="3">
        <v>42552</v>
      </c>
      <c r="S1244" s="3">
        <v>45489</v>
      </c>
    </row>
    <row r="1245" spans="1:19" x14ac:dyDescent="0.25">
      <c r="A1245">
        <v>36</v>
      </c>
      <c r="B1245">
        <v>213660</v>
      </c>
      <c r="C1245" s="5" t="s">
        <v>19</v>
      </c>
      <c r="D1245" s="3">
        <v>42563</v>
      </c>
      <c r="E1245" s="5" t="s">
        <v>255</v>
      </c>
      <c r="F1245">
        <v>140</v>
      </c>
      <c r="G1245">
        <v>1</v>
      </c>
      <c r="H1245">
        <v>140</v>
      </c>
      <c r="I1245">
        <v>100149101</v>
      </c>
      <c r="J1245" s="5" t="s">
        <v>27</v>
      </c>
      <c r="K1245">
        <v>0</v>
      </c>
      <c r="L1245" s="5" t="s">
        <v>22</v>
      </c>
      <c r="M1245" s="3">
        <v>42563</v>
      </c>
      <c r="N1245" s="5" t="s">
        <v>23</v>
      </c>
      <c r="O1245">
        <v>140</v>
      </c>
      <c r="P1245">
        <v>2016</v>
      </c>
      <c r="Q1245">
        <v>7</v>
      </c>
      <c r="R1245" s="3">
        <v>42552</v>
      </c>
      <c r="S1245" s="3">
        <v>45489</v>
      </c>
    </row>
    <row r="1246" spans="1:19" x14ac:dyDescent="0.25">
      <c r="A1246">
        <v>211</v>
      </c>
      <c r="B1246">
        <v>214882</v>
      </c>
      <c r="C1246" s="5" t="s">
        <v>19</v>
      </c>
      <c r="D1246" s="3">
        <v>42566</v>
      </c>
      <c r="E1246" s="5" t="s">
        <v>1129</v>
      </c>
      <c r="F1246">
        <v>140</v>
      </c>
      <c r="G1246">
        <v>1</v>
      </c>
      <c r="H1246">
        <v>140</v>
      </c>
      <c r="I1246">
        <v>100150022</v>
      </c>
      <c r="J1246" s="5" t="s">
        <v>27</v>
      </c>
      <c r="K1246">
        <v>0</v>
      </c>
      <c r="L1246" s="5" t="s">
        <v>22</v>
      </c>
      <c r="M1246" s="3">
        <v>42566</v>
      </c>
      <c r="N1246" s="5" t="s">
        <v>23</v>
      </c>
      <c r="O1246">
        <v>140</v>
      </c>
      <c r="P1246">
        <v>2016</v>
      </c>
      <c r="Q1246">
        <v>7</v>
      </c>
      <c r="R1246" s="3">
        <v>42552</v>
      </c>
      <c r="S1246" s="3">
        <v>45489</v>
      </c>
    </row>
    <row r="1247" spans="1:19" x14ac:dyDescent="0.25">
      <c r="A1247">
        <v>35</v>
      </c>
      <c r="B1247">
        <v>216550</v>
      </c>
      <c r="C1247" s="5" t="s">
        <v>19</v>
      </c>
      <c r="D1247" s="3">
        <v>42571</v>
      </c>
      <c r="E1247" s="5" t="s">
        <v>582</v>
      </c>
      <c r="F1247">
        <v>140</v>
      </c>
      <c r="G1247">
        <v>1</v>
      </c>
      <c r="H1247">
        <v>140</v>
      </c>
      <c r="I1247">
        <v>100151286</v>
      </c>
      <c r="J1247" s="5" t="s">
        <v>27</v>
      </c>
      <c r="K1247">
        <v>0</v>
      </c>
      <c r="L1247" s="5" t="s">
        <v>22</v>
      </c>
      <c r="M1247" s="3">
        <v>42571</v>
      </c>
      <c r="N1247" s="5" t="s">
        <v>23</v>
      </c>
      <c r="O1247">
        <v>140</v>
      </c>
      <c r="P1247">
        <v>2016</v>
      </c>
      <c r="Q1247">
        <v>7</v>
      </c>
      <c r="R1247" s="3">
        <v>42552</v>
      </c>
      <c r="S1247" s="3">
        <v>45489</v>
      </c>
    </row>
    <row r="1248" spans="1:19" x14ac:dyDescent="0.25">
      <c r="A1248">
        <v>35</v>
      </c>
      <c r="B1248">
        <v>216168</v>
      </c>
      <c r="C1248" s="5" t="s">
        <v>19</v>
      </c>
      <c r="D1248" s="3">
        <v>42570</v>
      </c>
      <c r="E1248" s="5" t="s">
        <v>1474</v>
      </c>
      <c r="F1248">
        <v>140</v>
      </c>
      <c r="G1248">
        <v>1</v>
      </c>
      <c r="H1248">
        <v>140</v>
      </c>
      <c r="I1248">
        <v>100150999</v>
      </c>
      <c r="J1248" s="5" t="s">
        <v>27</v>
      </c>
      <c r="K1248">
        <v>0</v>
      </c>
      <c r="L1248" s="5" t="s">
        <v>22</v>
      </c>
      <c r="M1248" s="3">
        <v>42570</v>
      </c>
      <c r="N1248" s="5" t="s">
        <v>23</v>
      </c>
      <c r="O1248">
        <v>140</v>
      </c>
      <c r="P1248">
        <v>2016</v>
      </c>
      <c r="Q1248">
        <v>7</v>
      </c>
      <c r="R1248" s="3">
        <v>42552</v>
      </c>
      <c r="S1248" s="3">
        <v>45489</v>
      </c>
    </row>
    <row r="1249" spans="1:19" x14ac:dyDescent="0.25">
      <c r="A1249">
        <v>1054</v>
      </c>
      <c r="B1249">
        <v>214288</v>
      </c>
      <c r="C1249" s="5" t="s">
        <v>19</v>
      </c>
      <c r="D1249" s="3">
        <v>42564</v>
      </c>
      <c r="E1249" s="5" t="s">
        <v>149</v>
      </c>
      <c r="F1249">
        <v>140</v>
      </c>
      <c r="G1249">
        <v>1</v>
      </c>
      <c r="H1249">
        <v>140</v>
      </c>
      <c r="I1249">
        <v>100149536</v>
      </c>
      <c r="J1249" s="5" t="s">
        <v>27</v>
      </c>
      <c r="K1249">
        <v>0</v>
      </c>
      <c r="L1249" s="5" t="s">
        <v>22</v>
      </c>
      <c r="M1249" s="3">
        <v>42564</v>
      </c>
      <c r="N1249" s="5" t="s">
        <v>23</v>
      </c>
      <c r="O1249">
        <v>140</v>
      </c>
      <c r="P1249">
        <v>2016</v>
      </c>
      <c r="Q1249">
        <v>7</v>
      </c>
      <c r="R1249" s="3">
        <v>42552</v>
      </c>
      <c r="S1249" s="3">
        <v>45489</v>
      </c>
    </row>
    <row r="1250" spans="1:19" x14ac:dyDescent="0.25">
      <c r="A1250">
        <v>35</v>
      </c>
      <c r="B1250">
        <v>216548</v>
      </c>
      <c r="C1250" s="5" t="s">
        <v>19</v>
      </c>
      <c r="D1250" s="3">
        <v>42571</v>
      </c>
      <c r="E1250" s="5" t="s">
        <v>582</v>
      </c>
      <c r="F1250">
        <v>140</v>
      </c>
      <c r="G1250">
        <v>1</v>
      </c>
      <c r="H1250">
        <v>140</v>
      </c>
      <c r="I1250">
        <v>100151284</v>
      </c>
      <c r="J1250" s="5" t="s">
        <v>27</v>
      </c>
      <c r="K1250">
        <v>0</v>
      </c>
      <c r="L1250" s="5" t="s">
        <v>22</v>
      </c>
      <c r="M1250" s="3">
        <v>42571</v>
      </c>
      <c r="N1250" s="5" t="s">
        <v>23</v>
      </c>
      <c r="O1250">
        <v>140</v>
      </c>
      <c r="P1250">
        <v>2016</v>
      </c>
      <c r="Q1250">
        <v>7</v>
      </c>
      <c r="R1250" s="3">
        <v>42552</v>
      </c>
      <c r="S1250" s="3">
        <v>45489</v>
      </c>
    </row>
    <row r="1251" spans="1:19" x14ac:dyDescent="0.25">
      <c r="A1251">
        <v>35</v>
      </c>
      <c r="B1251">
        <v>216544</v>
      </c>
      <c r="C1251" s="5" t="s">
        <v>19</v>
      </c>
      <c r="D1251" s="3">
        <v>42571</v>
      </c>
      <c r="E1251" s="5" t="s">
        <v>582</v>
      </c>
      <c r="F1251">
        <v>140</v>
      </c>
      <c r="G1251">
        <v>1</v>
      </c>
      <c r="H1251">
        <v>140</v>
      </c>
      <c r="I1251">
        <v>100151281</v>
      </c>
      <c r="J1251" s="5" t="s">
        <v>27</v>
      </c>
      <c r="K1251">
        <v>0</v>
      </c>
      <c r="L1251" s="5" t="s">
        <v>22</v>
      </c>
      <c r="M1251" s="3">
        <v>42571</v>
      </c>
      <c r="N1251" s="5" t="s">
        <v>23</v>
      </c>
      <c r="O1251">
        <v>140</v>
      </c>
      <c r="P1251">
        <v>2016</v>
      </c>
      <c r="Q1251">
        <v>7</v>
      </c>
      <c r="R1251" s="3">
        <v>42552</v>
      </c>
      <c r="S1251" s="3">
        <v>45489</v>
      </c>
    </row>
    <row r="1252" spans="1:19" x14ac:dyDescent="0.25">
      <c r="A1252">
        <v>302</v>
      </c>
      <c r="B1252">
        <v>212071</v>
      </c>
      <c r="C1252" s="5" t="s">
        <v>19</v>
      </c>
      <c r="D1252" s="3">
        <v>42554</v>
      </c>
      <c r="E1252" s="5" t="s">
        <v>343</v>
      </c>
      <c r="F1252">
        <v>120</v>
      </c>
      <c r="G1252">
        <v>1</v>
      </c>
      <c r="H1252">
        <v>120</v>
      </c>
      <c r="I1252">
        <v>100148088</v>
      </c>
      <c r="J1252" s="5" t="s">
        <v>27</v>
      </c>
      <c r="K1252">
        <v>0</v>
      </c>
      <c r="L1252" s="5" t="s">
        <v>22</v>
      </c>
      <c r="M1252" s="3">
        <v>42554</v>
      </c>
      <c r="N1252" s="5" t="s">
        <v>23</v>
      </c>
      <c r="O1252">
        <v>120</v>
      </c>
      <c r="P1252">
        <v>2016</v>
      </c>
      <c r="Q1252">
        <v>7</v>
      </c>
      <c r="R1252" s="3">
        <v>42552</v>
      </c>
      <c r="S1252" s="3">
        <v>45489</v>
      </c>
    </row>
    <row r="1253" spans="1:19" x14ac:dyDescent="0.25">
      <c r="A1253">
        <v>213</v>
      </c>
      <c r="B1253">
        <v>211795</v>
      </c>
      <c r="C1253" s="5" t="s">
        <v>19</v>
      </c>
      <c r="D1253" s="3">
        <v>42553</v>
      </c>
      <c r="E1253" s="5" t="s">
        <v>343</v>
      </c>
      <c r="F1253">
        <v>120</v>
      </c>
      <c r="G1253">
        <v>1</v>
      </c>
      <c r="H1253">
        <v>120</v>
      </c>
      <c r="I1253">
        <v>100147926</v>
      </c>
      <c r="J1253" s="5" t="s">
        <v>27</v>
      </c>
      <c r="K1253">
        <v>0</v>
      </c>
      <c r="L1253" s="5" t="s">
        <v>22</v>
      </c>
      <c r="M1253" s="3">
        <v>42553</v>
      </c>
      <c r="N1253" s="5" t="s">
        <v>23</v>
      </c>
      <c r="O1253">
        <v>120</v>
      </c>
      <c r="P1253">
        <v>2016</v>
      </c>
      <c r="Q1253">
        <v>7</v>
      </c>
      <c r="R1253" s="3">
        <v>42552</v>
      </c>
      <c r="S1253" s="3">
        <v>45489</v>
      </c>
    </row>
    <row r="1254" spans="1:19" x14ac:dyDescent="0.25">
      <c r="A1254">
        <v>846</v>
      </c>
      <c r="B1254">
        <v>213532</v>
      </c>
      <c r="C1254" s="5" t="s">
        <v>19</v>
      </c>
      <c r="D1254" s="3">
        <v>42562</v>
      </c>
      <c r="E1254" s="5" t="s">
        <v>343</v>
      </c>
      <c r="F1254">
        <v>120</v>
      </c>
      <c r="G1254">
        <v>1</v>
      </c>
      <c r="H1254">
        <v>120</v>
      </c>
      <c r="I1254">
        <v>100149003</v>
      </c>
      <c r="J1254" s="5" t="s">
        <v>27</v>
      </c>
      <c r="K1254">
        <v>0</v>
      </c>
      <c r="L1254" s="5" t="s">
        <v>22</v>
      </c>
      <c r="M1254" s="3">
        <v>42562</v>
      </c>
      <c r="N1254" s="5" t="s">
        <v>23</v>
      </c>
      <c r="O1254">
        <v>120</v>
      </c>
      <c r="P1254">
        <v>2016</v>
      </c>
      <c r="Q1254">
        <v>7</v>
      </c>
      <c r="R1254" s="3">
        <v>42552</v>
      </c>
      <c r="S1254" s="3">
        <v>45489</v>
      </c>
    </row>
    <row r="1255" spans="1:19" x14ac:dyDescent="0.25">
      <c r="A1255">
        <v>335</v>
      </c>
      <c r="B1255">
        <v>213243</v>
      </c>
      <c r="C1255" s="5" t="s">
        <v>19</v>
      </c>
      <c r="D1255" s="3">
        <v>42561</v>
      </c>
      <c r="E1255" s="5" t="s">
        <v>276</v>
      </c>
      <c r="F1255">
        <v>120</v>
      </c>
      <c r="G1255">
        <v>1</v>
      </c>
      <c r="H1255">
        <v>120</v>
      </c>
      <c r="I1255">
        <v>100148801</v>
      </c>
      <c r="J1255" s="5" t="s">
        <v>27</v>
      </c>
      <c r="K1255">
        <v>0</v>
      </c>
      <c r="L1255" s="5" t="s">
        <v>22</v>
      </c>
      <c r="M1255" s="3">
        <v>42561</v>
      </c>
      <c r="N1255" s="5" t="s">
        <v>23</v>
      </c>
      <c r="O1255">
        <v>120</v>
      </c>
      <c r="P1255">
        <v>2016</v>
      </c>
      <c r="Q1255">
        <v>7</v>
      </c>
      <c r="R1255" s="3">
        <v>42552</v>
      </c>
      <c r="S1255" s="3">
        <v>45489</v>
      </c>
    </row>
    <row r="1256" spans="1:19" x14ac:dyDescent="0.25">
      <c r="A1256">
        <v>1547</v>
      </c>
      <c r="B1256">
        <v>216541</v>
      </c>
      <c r="C1256" s="5" t="s">
        <v>19</v>
      </c>
      <c r="D1256" s="3">
        <v>42571</v>
      </c>
      <c r="E1256" s="5" t="s">
        <v>343</v>
      </c>
      <c r="F1256">
        <v>120</v>
      </c>
      <c r="G1256">
        <v>1</v>
      </c>
      <c r="H1256">
        <v>120</v>
      </c>
      <c r="I1256">
        <v>100151278</v>
      </c>
      <c r="J1256" s="5" t="s">
        <v>27</v>
      </c>
      <c r="K1256">
        <v>0</v>
      </c>
      <c r="L1256" s="5" t="s">
        <v>22</v>
      </c>
      <c r="M1256" s="3">
        <v>42571</v>
      </c>
      <c r="N1256" s="5" t="s">
        <v>23</v>
      </c>
      <c r="O1256">
        <v>120</v>
      </c>
      <c r="P1256">
        <v>2016</v>
      </c>
      <c r="Q1256">
        <v>7</v>
      </c>
      <c r="R1256" s="3">
        <v>42552</v>
      </c>
      <c r="S1256" s="3">
        <v>45489</v>
      </c>
    </row>
    <row r="1257" spans="1:19" x14ac:dyDescent="0.25">
      <c r="A1257">
        <v>588</v>
      </c>
      <c r="B1257">
        <v>212828</v>
      </c>
      <c r="C1257" s="5" t="s">
        <v>19</v>
      </c>
      <c r="D1257" s="3">
        <v>42557</v>
      </c>
      <c r="E1257" s="5" t="s">
        <v>343</v>
      </c>
      <c r="F1257">
        <v>120</v>
      </c>
      <c r="G1257">
        <v>1</v>
      </c>
      <c r="H1257">
        <v>120</v>
      </c>
      <c r="I1257">
        <v>100148554</v>
      </c>
      <c r="J1257" s="5" t="s">
        <v>27</v>
      </c>
      <c r="K1257">
        <v>0</v>
      </c>
      <c r="L1257" s="5" t="s">
        <v>22</v>
      </c>
      <c r="M1257" s="3">
        <v>42557</v>
      </c>
      <c r="N1257" s="5" t="s">
        <v>23</v>
      </c>
      <c r="O1257">
        <v>120</v>
      </c>
      <c r="P1257">
        <v>2016</v>
      </c>
      <c r="Q1257">
        <v>7</v>
      </c>
      <c r="R1257" s="3">
        <v>42552</v>
      </c>
      <c r="S1257" s="3">
        <v>45489</v>
      </c>
    </row>
    <row r="1258" spans="1:19" x14ac:dyDescent="0.25">
      <c r="A1258">
        <v>43</v>
      </c>
      <c r="B1258">
        <v>212734</v>
      </c>
      <c r="C1258" s="5" t="s">
        <v>19</v>
      </c>
      <c r="D1258" s="3">
        <v>42556</v>
      </c>
      <c r="E1258" s="5" t="s">
        <v>276</v>
      </c>
      <c r="F1258">
        <v>120</v>
      </c>
      <c r="G1258">
        <v>1</v>
      </c>
      <c r="H1258">
        <v>120</v>
      </c>
      <c r="I1258">
        <v>100148490</v>
      </c>
      <c r="J1258" s="5" t="s">
        <v>27</v>
      </c>
      <c r="K1258">
        <v>0</v>
      </c>
      <c r="L1258" s="5" t="s">
        <v>22</v>
      </c>
      <c r="M1258" s="3">
        <v>42556</v>
      </c>
      <c r="N1258" s="5" t="s">
        <v>23</v>
      </c>
      <c r="O1258">
        <v>120</v>
      </c>
      <c r="P1258">
        <v>2016</v>
      </c>
      <c r="Q1258">
        <v>7</v>
      </c>
      <c r="R1258" s="3">
        <v>42552</v>
      </c>
      <c r="S1258" s="3">
        <v>45489</v>
      </c>
    </row>
    <row r="1259" spans="1:19" x14ac:dyDescent="0.25">
      <c r="A1259">
        <v>43</v>
      </c>
      <c r="B1259">
        <v>212724</v>
      </c>
      <c r="C1259" s="5" t="s">
        <v>19</v>
      </c>
      <c r="D1259" s="3">
        <v>42556</v>
      </c>
      <c r="E1259" s="5" t="s">
        <v>276</v>
      </c>
      <c r="F1259">
        <v>120</v>
      </c>
      <c r="G1259">
        <v>1</v>
      </c>
      <c r="H1259">
        <v>120</v>
      </c>
      <c r="I1259">
        <v>100148480</v>
      </c>
      <c r="J1259" s="5" t="s">
        <v>27</v>
      </c>
      <c r="K1259">
        <v>0</v>
      </c>
      <c r="L1259" s="5" t="s">
        <v>22</v>
      </c>
      <c r="M1259" s="3">
        <v>42556</v>
      </c>
      <c r="N1259" s="5" t="s">
        <v>23</v>
      </c>
      <c r="O1259">
        <v>120</v>
      </c>
      <c r="P1259">
        <v>2016</v>
      </c>
      <c r="Q1259">
        <v>7</v>
      </c>
      <c r="R1259" s="3">
        <v>42552</v>
      </c>
      <c r="S1259" s="3">
        <v>45489</v>
      </c>
    </row>
    <row r="1260" spans="1:19" x14ac:dyDescent="0.25">
      <c r="A1260">
        <v>63</v>
      </c>
      <c r="B1260">
        <v>211355</v>
      </c>
      <c r="C1260" s="5" t="s">
        <v>19</v>
      </c>
      <c r="D1260" s="3">
        <v>42552</v>
      </c>
      <c r="E1260" s="5" t="s">
        <v>139</v>
      </c>
      <c r="F1260">
        <v>120</v>
      </c>
      <c r="G1260">
        <v>1</v>
      </c>
      <c r="H1260">
        <v>120</v>
      </c>
      <c r="I1260">
        <v>100147599</v>
      </c>
      <c r="J1260" s="5" t="s">
        <v>27</v>
      </c>
      <c r="K1260">
        <v>0</v>
      </c>
      <c r="L1260" s="5" t="s">
        <v>22</v>
      </c>
      <c r="M1260" s="3">
        <v>42552</v>
      </c>
      <c r="N1260" s="5" t="s">
        <v>23</v>
      </c>
      <c r="O1260">
        <v>120</v>
      </c>
      <c r="P1260">
        <v>2016</v>
      </c>
      <c r="Q1260">
        <v>7</v>
      </c>
      <c r="R1260" s="3">
        <v>42552</v>
      </c>
      <c r="S1260" s="3">
        <v>45489</v>
      </c>
    </row>
    <row r="1261" spans="1:19" x14ac:dyDescent="0.25">
      <c r="A1261">
        <v>213</v>
      </c>
      <c r="B1261">
        <v>211796</v>
      </c>
      <c r="C1261" s="5" t="s">
        <v>19</v>
      </c>
      <c r="D1261" s="3">
        <v>42553</v>
      </c>
      <c r="E1261" s="5" t="s">
        <v>207</v>
      </c>
      <c r="F1261">
        <v>120</v>
      </c>
      <c r="G1261">
        <v>1</v>
      </c>
      <c r="H1261">
        <v>120</v>
      </c>
      <c r="I1261">
        <v>100147927</v>
      </c>
      <c r="J1261" s="5" t="s">
        <v>27</v>
      </c>
      <c r="K1261">
        <v>0</v>
      </c>
      <c r="L1261" s="5" t="s">
        <v>22</v>
      </c>
      <c r="M1261" s="3">
        <v>42553</v>
      </c>
      <c r="N1261" s="5" t="s">
        <v>23</v>
      </c>
      <c r="O1261">
        <v>120</v>
      </c>
      <c r="P1261">
        <v>2016</v>
      </c>
      <c r="Q1261">
        <v>7</v>
      </c>
      <c r="R1261" s="3">
        <v>42552</v>
      </c>
      <c r="S1261" s="3">
        <v>45489</v>
      </c>
    </row>
    <row r="1262" spans="1:19" x14ac:dyDescent="0.25">
      <c r="A1262">
        <v>802</v>
      </c>
      <c r="B1262">
        <v>216506</v>
      </c>
      <c r="C1262" s="5" t="s">
        <v>19</v>
      </c>
      <c r="D1262" s="3">
        <v>42571</v>
      </c>
      <c r="E1262" s="5" t="s">
        <v>205</v>
      </c>
      <c r="F1262">
        <v>120</v>
      </c>
      <c r="G1262">
        <v>1</v>
      </c>
      <c r="H1262">
        <v>120</v>
      </c>
      <c r="I1262">
        <v>100151248</v>
      </c>
      <c r="J1262" s="5" t="s">
        <v>27</v>
      </c>
      <c r="K1262">
        <v>0</v>
      </c>
      <c r="L1262" s="5" t="s">
        <v>22</v>
      </c>
      <c r="M1262" s="3">
        <v>42571</v>
      </c>
      <c r="N1262" s="5" t="s">
        <v>23</v>
      </c>
      <c r="O1262">
        <v>120</v>
      </c>
      <c r="P1262">
        <v>2016</v>
      </c>
      <c r="Q1262">
        <v>7</v>
      </c>
      <c r="R1262" s="3">
        <v>42552</v>
      </c>
      <c r="S1262" s="3">
        <v>45489</v>
      </c>
    </row>
    <row r="1263" spans="1:19" x14ac:dyDescent="0.25">
      <c r="A1263">
        <v>43</v>
      </c>
      <c r="B1263">
        <v>212725</v>
      </c>
      <c r="C1263" s="5" t="s">
        <v>19</v>
      </c>
      <c r="D1263" s="3">
        <v>42556</v>
      </c>
      <c r="E1263" s="5" t="s">
        <v>139</v>
      </c>
      <c r="F1263">
        <v>120</v>
      </c>
      <c r="G1263">
        <v>1</v>
      </c>
      <c r="H1263">
        <v>120</v>
      </c>
      <c r="I1263">
        <v>100148481</v>
      </c>
      <c r="J1263" s="5" t="s">
        <v>27</v>
      </c>
      <c r="K1263">
        <v>0</v>
      </c>
      <c r="L1263" s="5" t="s">
        <v>22</v>
      </c>
      <c r="M1263" s="3">
        <v>42556</v>
      </c>
      <c r="N1263" s="5" t="s">
        <v>23</v>
      </c>
      <c r="O1263">
        <v>120</v>
      </c>
      <c r="P1263">
        <v>2016</v>
      </c>
      <c r="Q1263">
        <v>7</v>
      </c>
      <c r="R1263" s="3">
        <v>42552</v>
      </c>
      <c r="S1263" s="3">
        <v>45489</v>
      </c>
    </row>
    <row r="1264" spans="1:19" x14ac:dyDescent="0.25">
      <c r="A1264">
        <v>151</v>
      </c>
      <c r="B1264">
        <v>213069</v>
      </c>
      <c r="C1264" s="5" t="s">
        <v>19</v>
      </c>
      <c r="D1264" s="3">
        <v>42560</v>
      </c>
      <c r="E1264" s="5" t="s">
        <v>206</v>
      </c>
      <c r="F1264">
        <v>120</v>
      </c>
      <c r="G1264">
        <v>1</v>
      </c>
      <c r="H1264">
        <v>120</v>
      </c>
      <c r="I1264">
        <v>100148705</v>
      </c>
      <c r="J1264" s="5" t="s">
        <v>27</v>
      </c>
      <c r="K1264">
        <v>0</v>
      </c>
      <c r="L1264" s="5" t="s">
        <v>22</v>
      </c>
      <c r="M1264" s="3">
        <v>42560</v>
      </c>
      <c r="N1264" s="5" t="s">
        <v>23</v>
      </c>
      <c r="O1264">
        <v>120</v>
      </c>
      <c r="P1264">
        <v>2016</v>
      </c>
      <c r="Q1264">
        <v>7</v>
      </c>
      <c r="R1264" s="3">
        <v>42552</v>
      </c>
      <c r="S1264" s="3">
        <v>45489</v>
      </c>
    </row>
    <row r="1265" spans="1:19" x14ac:dyDescent="0.25">
      <c r="A1265">
        <v>151</v>
      </c>
      <c r="B1265">
        <v>213072</v>
      </c>
      <c r="C1265" s="5" t="s">
        <v>19</v>
      </c>
      <c r="D1265" s="3">
        <v>42560</v>
      </c>
      <c r="E1265" s="5" t="s">
        <v>205</v>
      </c>
      <c r="F1265">
        <v>120</v>
      </c>
      <c r="G1265">
        <v>1</v>
      </c>
      <c r="H1265">
        <v>120</v>
      </c>
      <c r="I1265">
        <v>100148707</v>
      </c>
      <c r="J1265" s="5" t="s">
        <v>27</v>
      </c>
      <c r="K1265">
        <v>0</v>
      </c>
      <c r="L1265" s="5" t="s">
        <v>22</v>
      </c>
      <c r="M1265" s="3">
        <v>42560</v>
      </c>
      <c r="N1265" s="5" t="s">
        <v>23</v>
      </c>
      <c r="O1265">
        <v>120</v>
      </c>
      <c r="P1265">
        <v>2016</v>
      </c>
      <c r="Q1265">
        <v>7</v>
      </c>
      <c r="R1265" s="3">
        <v>42552</v>
      </c>
      <c r="S1265" s="3">
        <v>45489</v>
      </c>
    </row>
    <row r="1266" spans="1:19" x14ac:dyDescent="0.25">
      <c r="A1266">
        <v>114</v>
      </c>
      <c r="B1266">
        <v>214513</v>
      </c>
      <c r="C1266" s="5" t="s">
        <v>19</v>
      </c>
      <c r="D1266" s="3">
        <v>42565</v>
      </c>
      <c r="E1266" s="5" t="s">
        <v>276</v>
      </c>
      <c r="F1266">
        <v>120</v>
      </c>
      <c r="G1266">
        <v>1</v>
      </c>
      <c r="H1266">
        <v>120</v>
      </c>
      <c r="I1266">
        <v>100149719</v>
      </c>
      <c r="J1266" s="5" t="s">
        <v>27</v>
      </c>
      <c r="K1266">
        <v>0</v>
      </c>
      <c r="L1266" s="5" t="s">
        <v>22</v>
      </c>
      <c r="M1266" s="3">
        <v>42565</v>
      </c>
      <c r="N1266" s="5" t="s">
        <v>23</v>
      </c>
      <c r="O1266">
        <v>120</v>
      </c>
      <c r="P1266">
        <v>2016</v>
      </c>
      <c r="Q1266">
        <v>7</v>
      </c>
      <c r="R1266" s="3">
        <v>42552</v>
      </c>
      <c r="S1266" s="3">
        <v>45489</v>
      </c>
    </row>
    <row r="1267" spans="1:19" x14ac:dyDescent="0.25">
      <c r="A1267">
        <v>114</v>
      </c>
      <c r="B1267">
        <v>214516</v>
      </c>
      <c r="C1267" s="5" t="s">
        <v>19</v>
      </c>
      <c r="D1267" s="3">
        <v>42565</v>
      </c>
      <c r="E1267" s="5" t="s">
        <v>205</v>
      </c>
      <c r="F1267">
        <v>120</v>
      </c>
      <c r="G1267">
        <v>1</v>
      </c>
      <c r="H1267">
        <v>120</v>
      </c>
      <c r="I1267">
        <v>100149722</v>
      </c>
      <c r="J1267" s="5" t="s">
        <v>27</v>
      </c>
      <c r="K1267">
        <v>0</v>
      </c>
      <c r="L1267" s="5" t="s">
        <v>22</v>
      </c>
      <c r="M1267" s="3">
        <v>42565</v>
      </c>
      <c r="N1267" s="5" t="s">
        <v>23</v>
      </c>
      <c r="O1267">
        <v>120</v>
      </c>
      <c r="P1267">
        <v>2016</v>
      </c>
      <c r="Q1267">
        <v>7</v>
      </c>
      <c r="R1267" s="3">
        <v>42552</v>
      </c>
      <c r="S1267" s="3">
        <v>45489</v>
      </c>
    </row>
    <row r="1268" spans="1:19" x14ac:dyDescent="0.25">
      <c r="A1268">
        <v>56</v>
      </c>
      <c r="B1268">
        <v>214520</v>
      </c>
      <c r="C1268" s="5" t="s">
        <v>19</v>
      </c>
      <c r="D1268" s="3">
        <v>42565</v>
      </c>
      <c r="E1268" s="5" t="s">
        <v>139</v>
      </c>
      <c r="F1268">
        <v>120</v>
      </c>
      <c r="G1268">
        <v>1</v>
      </c>
      <c r="H1268">
        <v>120</v>
      </c>
      <c r="I1268">
        <v>100149725</v>
      </c>
      <c r="J1268" s="5" t="s">
        <v>27</v>
      </c>
      <c r="K1268">
        <v>0</v>
      </c>
      <c r="L1268" s="5" t="s">
        <v>22</v>
      </c>
      <c r="M1268" s="3">
        <v>42565</v>
      </c>
      <c r="N1268" s="5" t="s">
        <v>23</v>
      </c>
      <c r="O1268">
        <v>120</v>
      </c>
      <c r="P1268">
        <v>2016</v>
      </c>
      <c r="Q1268">
        <v>7</v>
      </c>
      <c r="R1268" s="3">
        <v>42552</v>
      </c>
      <c r="S1268" s="3">
        <v>45489</v>
      </c>
    </row>
    <row r="1269" spans="1:19" x14ac:dyDescent="0.25">
      <c r="A1269">
        <v>1227</v>
      </c>
      <c r="B1269">
        <v>215203</v>
      </c>
      <c r="C1269" s="5" t="s">
        <v>19</v>
      </c>
      <c r="D1269" s="3">
        <v>42566</v>
      </c>
      <c r="E1269" s="5" t="s">
        <v>139</v>
      </c>
      <c r="F1269">
        <v>120</v>
      </c>
      <c r="G1269">
        <v>1</v>
      </c>
      <c r="H1269">
        <v>120</v>
      </c>
      <c r="I1269">
        <v>100150276</v>
      </c>
      <c r="J1269" s="5" t="s">
        <v>27</v>
      </c>
      <c r="K1269">
        <v>0</v>
      </c>
      <c r="L1269" s="5" t="s">
        <v>22</v>
      </c>
      <c r="M1269" s="3">
        <v>42566</v>
      </c>
      <c r="N1269" s="5" t="s">
        <v>23</v>
      </c>
      <c r="O1269">
        <v>120</v>
      </c>
      <c r="P1269">
        <v>2016</v>
      </c>
      <c r="Q1269">
        <v>7</v>
      </c>
      <c r="R1269" s="3">
        <v>42552</v>
      </c>
      <c r="S1269" s="3">
        <v>45489</v>
      </c>
    </row>
    <row r="1270" spans="1:19" x14ac:dyDescent="0.25">
      <c r="A1270">
        <v>63</v>
      </c>
      <c r="B1270">
        <v>214484</v>
      </c>
      <c r="C1270" s="5" t="s">
        <v>19</v>
      </c>
      <c r="D1270" s="3">
        <v>42565</v>
      </c>
      <c r="E1270" s="5" t="s">
        <v>139</v>
      </c>
      <c r="F1270">
        <v>120</v>
      </c>
      <c r="G1270">
        <v>1</v>
      </c>
      <c r="H1270">
        <v>120</v>
      </c>
      <c r="I1270">
        <v>100149691</v>
      </c>
      <c r="J1270" s="5" t="s">
        <v>27</v>
      </c>
      <c r="K1270">
        <v>0</v>
      </c>
      <c r="L1270" s="5" t="s">
        <v>22</v>
      </c>
      <c r="M1270" s="3">
        <v>42565</v>
      </c>
      <c r="N1270" s="5" t="s">
        <v>23</v>
      </c>
      <c r="O1270">
        <v>120</v>
      </c>
      <c r="P1270">
        <v>2016</v>
      </c>
      <c r="Q1270">
        <v>7</v>
      </c>
      <c r="R1270" s="3">
        <v>42552</v>
      </c>
      <c r="S1270" s="3">
        <v>45489</v>
      </c>
    </row>
    <row r="1271" spans="1:19" x14ac:dyDescent="0.25">
      <c r="A1271">
        <v>63</v>
      </c>
      <c r="B1271">
        <v>214487</v>
      </c>
      <c r="C1271" s="5" t="s">
        <v>19</v>
      </c>
      <c r="D1271" s="3">
        <v>42565</v>
      </c>
      <c r="E1271" s="5" t="s">
        <v>205</v>
      </c>
      <c r="F1271">
        <v>120</v>
      </c>
      <c r="G1271">
        <v>1</v>
      </c>
      <c r="H1271">
        <v>120</v>
      </c>
      <c r="I1271">
        <v>100149694</v>
      </c>
      <c r="J1271" s="5" t="s">
        <v>27</v>
      </c>
      <c r="K1271">
        <v>0</v>
      </c>
      <c r="L1271" s="5" t="s">
        <v>22</v>
      </c>
      <c r="M1271" s="3">
        <v>42565</v>
      </c>
      <c r="N1271" s="5" t="s">
        <v>23</v>
      </c>
      <c r="O1271">
        <v>120</v>
      </c>
      <c r="P1271">
        <v>2016</v>
      </c>
      <c r="Q1271">
        <v>7</v>
      </c>
      <c r="R1271" s="3">
        <v>42552</v>
      </c>
      <c r="S1271" s="3">
        <v>45489</v>
      </c>
    </row>
    <row r="1272" spans="1:19" x14ac:dyDescent="0.25">
      <c r="A1272">
        <v>114</v>
      </c>
      <c r="B1272">
        <v>214512</v>
      </c>
      <c r="C1272" s="5" t="s">
        <v>19</v>
      </c>
      <c r="D1272" s="3">
        <v>42565</v>
      </c>
      <c r="E1272" s="5" t="s">
        <v>205</v>
      </c>
      <c r="F1272">
        <v>120</v>
      </c>
      <c r="G1272">
        <v>1</v>
      </c>
      <c r="H1272">
        <v>120</v>
      </c>
      <c r="I1272">
        <v>100149718</v>
      </c>
      <c r="J1272" s="5" t="s">
        <v>27</v>
      </c>
      <c r="K1272">
        <v>0</v>
      </c>
      <c r="L1272" s="5" t="s">
        <v>22</v>
      </c>
      <c r="M1272" s="3">
        <v>42565</v>
      </c>
      <c r="N1272" s="5" t="s">
        <v>23</v>
      </c>
      <c r="O1272">
        <v>120</v>
      </c>
      <c r="P1272">
        <v>2016</v>
      </c>
      <c r="Q1272">
        <v>7</v>
      </c>
      <c r="R1272" s="3">
        <v>42552</v>
      </c>
      <c r="S1272" s="3">
        <v>45489</v>
      </c>
    </row>
    <row r="1273" spans="1:19" x14ac:dyDescent="0.25">
      <c r="A1273">
        <v>114</v>
      </c>
      <c r="B1273">
        <v>215106</v>
      </c>
      <c r="C1273" s="5" t="s">
        <v>19</v>
      </c>
      <c r="D1273" s="3">
        <v>42566</v>
      </c>
      <c r="E1273" s="5" t="s">
        <v>276</v>
      </c>
      <c r="F1273">
        <v>120</v>
      </c>
      <c r="G1273">
        <v>1</v>
      </c>
      <c r="H1273">
        <v>120</v>
      </c>
      <c r="I1273">
        <v>100150184</v>
      </c>
      <c r="J1273" s="5" t="s">
        <v>27</v>
      </c>
      <c r="K1273">
        <v>0</v>
      </c>
      <c r="L1273" s="5" t="s">
        <v>22</v>
      </c>
      <c r="M1273" s="3">
        <v>42566</v>
      </c>
      <c r="N1273" s="5" t="s">
        <v>23</v>
      </c>
      <c r="O1273">
        <v>120</v>
      </c>
      <c r="P1273">
        <v>2016</v>
      </c>
      <c r="Q1273">
        <v>7</v>
      </c>
      <c r="R1273" s="3">
        <v>42552</v>
      </c>
      <c r="S1273" s="3">
        <v>45489</v>
      </c>
    </row>
    <row r="1274" spans="1:19" x14ac:dyDescent="0.25">
      <c r="A1274">
        <v>114</v>
      </c>
      <c r="B1274">
        <v>215116</v>
      </c>
      <c r="C1274" s="5" t="s">
        <v>19</v>
      </c>
      <c r="D1274" s="3">
        <v>42566</v>
      </c>
      <c r="E1274" s="5" t="s">
        <v>276</v>
      </c>
      <c r="F1274">
        <v>120</v>
      </c>
      <c r="G1274">
        <v>1</v>
      </c>
      <c r="H1274">
        <v>120</v>
      </c>
      <c r="I1274">
        <v>100150193</v>
      </c>
      <c r="J1274" s="5" t="s">
        <v>27</v>
      </c>
      <c r="K1274">
        <v>0</v>
      </c>
      <c r="L1274" s="5" t="s">
        <v>22</v>
      </c>
      <c r="M1274" s="3">
        <v>42566</v>
      </c>
      <c r="N1274" s="5" t="s">
        <v>23</v>
      </c>
      <c r="O1274">
        <v>120</v>
      </c>
      <c r="P1274">
        <v>2016</v>
      </c>
      <c r="Q1274">
        <v>7</v>
      </c>
      <c r="R1274" s="3">
        <v>42552</v>
      </c>
      <c r="S1274" s="3">
        <v>45489</v>
      </c>
    </row>
    <row r="1275" spans="1:19" x14ac:dyDescent="0.25">
      <c r="A1275">
        <v>114</v>
      </c>
      <c r="B1275">
        <v>215117</v>
      </c>
      <c r="C1275" s="5" t="s">
        <v>19</v>
      </c>
      <c r="D1275" s="3">
        <v>42566</v>
      </c>
      <c r="E1275" s="5" t="s">
        <v>276</v>
      </c>
      <c r="F1275">
        <v>120</v>
      </c>
      <c r="G1275">
        <v>1</v>
      </c>
      <c r="H1275">
        <v>120</v>
      </c>
      <c r="I1275">
        <v>100150194</v>
      </c>
      <c r="J1275" s="5" t="s">
        <v>27</v>
      </c>
      <c r="K1275">
        <v>0</v>
      </c>
      <c r="L1275" s="5" t="s">
        <v>22</v>
      </c>
      <c r="M1275" s="3">
        <v>42566</v>
      </c>
      <c r="N1275" s="5" t="s">
        <v>23</v>
      </c>
      <c r="O1275">
        <v>120</v>
      </c>
      <c r="P1275">
        <v>2016</v>
      </c>
      <c r="Q1275">
        <v>7</v>
      </c>
      <c r="R1275" s="3">
        <v>42552</v>
      </c>
      <c r="S1275" s="3">
        <v>45489</v>
      </c>
    </row>
    <row r="1276" spans="1:19" x14ac:dyDescent="0.25">
      <c r="A1276">
        <v>114</v>
      </c>
      <c r="B1276">
        <v>215121</v>
      </c>
      <c r="C1276" s="5" t="s">
        <v>19</v>
      </c>
      <c r="D1276" s="3">
        <v>42566</v>
      </c>
      <c r="E1276" s="5" t="s">
        <v>276</v>
      </c>
      <c r="F1276">
        <v>120</v>
      </c>
      <c r="G1276">
        <v>1</v>
      </c>
      <c r="H1276">
        <v>120</v>
      </c>
      <c r="I1276">
        <v>100150198</v>
      </c>
      <c r="J1276" s="5" t="s">
        <v>27</v>
      </c>
      <c r="K1276">
        <v>0</v>
      </c>
      <c r="L1276" s="5" t="s">
        <v>22</v>
      </c>
      <c r="M1276" s="3">
        <v>42566</v>
      </c>
      <c r="N1276" s="5" t="s">
        <v>23</v>
      </c>
      <c r="O1276">
        <v>120</v>
      </c>
      <c r="P1276">
        <v>2016</v>
      </c>
      <c r="Q1276">
        <v>7</v>
      </c>
      <c r="R1276" s="3">
        <v>42552</v>
      </c>
      <c r="S1276" s="3">
        <v>45489</v>
      </c>
    </row>
    <row r="1277" spans="1:19" x14ac:dyDescent="0.25">
      <c r="A1277">
        <v>806</v>
      </c>
      <c r="B1277">
        <v>215115</v>
      </c>
      <c r="C1277" s="5" t="s">
        <v>19</v>
      </c>
      <c r="D1277" s="3">
        <v>42566</v>
      </c>
      <c r="E1277" s="5" t="s">
        <v>276</v>
      </c>
      <c r="F1277">
        <v>120</v>
      </c>
      <c r="G1277">
        <v>1</v>
      </c>
      <c r="H1277">
        <v>120</v>
      </c>
      <c r="I1277">
        <v>100150192</v>
      </c>
      <c r="J1277" s="5" t="s">
        <v>27</v>
      </c>
      <c r="K1277">
        <v>0</v>
      </c>
      <c r="L1277" s="5" t="s">
        <v>22</v>
      </c>
      <c r="M1277" s="3">
        <v>42566</v>
      </c>
      <c r="N1277" s="5" t="s">
        <v>23</v>
      </c>
      <c r="O1277">
        <v>120</v>
      </c>
      <c r="P1277">
        <v>2016</v>
      </c>
      <c r="Q1277">
        <v>7</v>
      </c>
      <c r="R1277" s="3">
        <v>42552</v>
      </c>
      <c r="S1277" s="3">
        <v>45489</v>
      </c>
    </row>
    <row r="1278" spans="1:19" x14ac:dyDescent="0.25">
      <c r="A1278">
        <v>114</v>
      </c>
      <c r="B1278">
        <v>215107</v>
      </c>
      <c r="C1278" s="5" t="s">
        <v>19</v>
      </c>
      <c r="D1278" s="3">
        <v>42566</v>
      </c>
      <c r="E1278" s="5" t="s">
        <v>276</v>
      </c>
      <c r="F1278">
        <v>120</v>
      </c>
      <c r="G1278">
        <v>1</v>
      </c>
      <c r="H1278">
        <v>120</v>
      </c>
      <c r="I1278">
        <v>100150185</v>
      </c>
      <c r="J1278" s="5" t="s">
        <v>27</v>
      </c>
      <c r="K1278">
        <v>0</v>
      </c>
      <c r="L1278" s="5" t="s">
        <v>22</v>
      </c>
      <c r="M1278" s="3">
        <v>42566</v>
      </c>
      <c r="N1278" s="5" t="s">
        <v>23</v>
      </c>
      <c r="O1278">
        <v>120</v>
      </c>
      <c r="P1278">
        <v>2016</v>
      </c>
      <c r="Q1278">
        <v>7</v>
      </c>
      <c r="R1278" s="3">
        <v>42552</v>
      </c>
      <c r="S1278" s="3">
        <v>45489</v>
      </c>
    </row>
    <row r="1279" spans="1:19" x14ac:dyDescent="0.25">
      <c r="A1279">
        <v>114</v>
      </c>
      <c r="B1279">
        <v>215110</v>
      </c>
      <c r="C1279" s="5" t="s">
        <v>19</v>
      </c>
      <c r="D1279" s="3">
        <v>42566</v>
      </c>
      <c r="E1279" s="5" t="s">
        <v>276</v>
      </c>
      <c r="F1279">
        <v>120</v>
      </c>
      <c r="G1279">
        <v>1</v>
      </c>
      <c r="H1279">
        <v>120</v>
      </c>
      <c r="I1279">
        <v>100150188</v>
      </c>
      <c r="J1279" s="5" t="s">
        <v>27</v>
      </c>
      <c r="K1279">
        <v>0</v>
      </c>
      <c r="L1279" s="5" t="s">
        <v>22</v>
      </c>
      <c r="M1279" s="3">
        <v>42566</v>
      </c>
      <c r="N1279" s="5" t="s">
        <v>23</v>
      </c>
      <c r="O1279">
        <v>120</v>
      </c>
      <c r="P1279">
        <v>2016</v>
      </c>
      <c r="Q1279">
        <v>7</v>
      </c>
      <c r="R1279" s="3">
        <v>42552</v>
      </c>
      <c r="S1279" s="3">
        <v>45489</v>
      </c>
    </row>
    <row r="1280" spans="1:19" x14ac:dyDescent="0.25">
      <c r="A1280">
        <v>114</v>
      </c>
      <c r="B1280">
        <v>215112</v>
      </c>
      <c r="C1280" s="5" t="s">
        <v>19</v>
      </c>
      <c r="D1280" s="3">
        <v>42566</v>
      </c>
      <c r="E1280" s="5" t="s">
        <v>276</v>
      </c>
      <c r="F1280">
        <v>120</v>
      </c>
      <c r="G1280">
        <v>1</v>
      </c>
      <c r="H1280">
        <v>120</v>
      </c>
      <c r="I1280">
        <v>100150190</v>
      </c>
      <c r="J1280" s="5" t="s">
        <v>27</v>
      </c>
      <c r="K1280">
        <v>0</v>
      </c>
      <c r="L1280" s="5" t="s">
        <v>22</v>
      </c>
      <c r="M1280" s="3">
        <v>42566</v>
      </c>
      <c r="N1280" s="5" t="s">
        <v>23</v>
      </c>
      <c r="O1280">
        <v>120</v>
      </c>
      <c r="P1280">
        <v>2016</v>
      </c>
      <c r="Q1280">
        <v>7</v>
      </c>
      <c r="R1280" s="3">
        <v>42552</v>
      </c>
      <c r="S1280" s="3">
        <v>45489</v>
      </c>
    </row>
    <row r="1281" spans="1:19" x14ac:dyDescent="0.25">
      <c r="A1281">
        <v>56</v>
      </c>
      <c r="B1281">
        <v>213985</v>
      </c>
      <c r="C1281" s="5" t="s">
        <v>19</v>
      </c>
      <c r="D1281" s="3">
        <v>42564</v>
      </c>
      <c r="E1281" s="5" t="s">
        <v>139</v>
      </c>
      <c r="F1281">
        <v>120</v>
      </c>
      <c r="G1281">
        <v>1</v>
      </c>
      <c r="H1281">
        <v>120</v>
      </c>
      <c r="I1281">
        <v>100149329</v>
      </c>
      <c r="J1281" s="5" t="s">
        <v>27</v>
      </c>
      <c r="K1281">
        <v>0</v>
      </c>
      <c r="L1281" s="5" t="s">
        <v>22</v>
      </c>
      <c r="M1281" s="3">
        <v>42564</v>
      </c>
      <c r="N1281" s="5" t="s">
        <v>23</v>
      </c>
      <c r="O1281">
        <v>120</v>
      </c>
      <c r="P1281">
        <v>2016</v>
      </c>
      <c r="Q1281">
        <v>7</v>
      </c>
      <c r="R1281" s="3">
        <v>42552</v>
      </c>
      <c r="S1281" s="3">
        <v>45489</v>
      </c>
    </row>
    <row r="1282" spans="1:19" x14ac:dyDescent="0.25">
      <c r="A1282">
        <v>222</v>
      </c>
      <c r="B1282">
        <v>213647</v>
      </c>
      <c r="C1282" s="5" t="s">
        <v>19</v>
      </c>
      <c r="D1282" s="3">
        <v>42563</v>
      </c>
      <c r="E1282" s="5" t="s">
        <v>207</v>
      </c>
      <c r="F1282">
        <v>120</v>
      </c>
      <c r="G1282">
        <v>1</v>
      </c>
      <c r="H1282">
        <v>120</v>
      </c>
      <c r="I1282">
        <v>100149091</v>
      </c>
      <c r="J1282" s="5" t="s">
        <v>27</v>
      </c>
      <c r="K1282">
        <v>0</v>
      </c>
      <c r="L1282" s="5" t="s">
        <v>22</v>
      </c>
      <c r="M1282" s="3">
        <v>42563</v>
      </c>
      <c r="N1282" s="5" t="s">
        <v>23</v>
      </c>
      <c r="O1282">
        <v>120</v>
      </c>
      <c r="P1282">
        <v>2016</v>
      </c>
      <c r="Q1282">
        <v>7</v>
      </c>
      <c r="R1282" s="3">
        <v>42552</v>
      </c>
      <c r="S1282" s="3">
        <v>45489</v>
      </c>
    </row>
    <row r="1283" spans="1:19" x14ac:dyDescent="0.25">
      <c r="A1283">
        <v>56</v>
      </c>
      <c r="B1283">
        <v>213986</v>
      </c>
      <c r="C1283" s="5" t="s">
        <v>19</v>
      </c>
      <c r="D1283" s="3">
        <v>42564</v>
      </c>
      <c r="E1283" s="5" t="s">
        <v>139</v>
      </c>
      <c r="F1283">
        <v>120</v>
      </c>
      <c r="G1283">
        <v>1</v>
      </c>
      <c r="H1283">
        <v>120</v>
      </c>
      <c r="I1283">
        <v>100149330</v>
      </c>
      <c r="J1283" s="5" t="s">
        <v>27</v>
      </c>
      <c r="K1283">
        <v>0</v>
      </c>
      <c r="L1283" s="5" t="s">
        <v>22</v>
      </c>
      <c r="M1283" s="3">
        <v>42564</v>
      </c>
      <c r="N1283" s="5" t="s">
        <v>23</v>
      </c>
      <c r="O1283">
        <v>120</v>
      </c>
      <c r="P1283">
        <v>2016</v>
      </c>
      <c r="Q1283">
        <v>7</v>
      </c>
      <c r="R1283" s="3">
        <v>42552</v>
      </c>
      <c r="S1283" s="3">
        <v>45489</v>
      </c>
    </row>
    <row r="1284" spans="1:19" x14ac:dyDescent="0.25">
      <c r="A1284">
        <v>56</v>
      </c>
      <c r="B1284">
        <v>213983</v>
      </c>
      <c r="C1284" s="5" t="s">
        <v>19</v>
      </c>
      <c r="D1284" s="3">
        <v>42564</v>
      </c>
      <c r="E1284" s="5" t="s">
        <v>139</v>
      </c>
      <c r="F1284">
        <v>120</v>
      </c>
      <c r="G1284">
        <v>1</v>
      </c>
      <c r="H1284">
        <v>120</v>
      </c>
      <c r="I1284">
        <v>100149327</v>
      </c>
      <c r="J1284" s="5" t="s">
        <v>27</v>
      </c>
      <c r="K1284">
        <v>0</v>
      </c>
      <c r="L1284" s="5" t="s">
        <v>22</v>
      </c>
      <c r="M1284" s="3">
        <v>42564</v>
      </c>
      <c r="N1284" s="5" t="s">
        <v>23</v>
      </c>
      <c r="O1284">
        <v>120</v>
      </c>
      <c r="P1284">
        <v>2016</v>
      </c>
      <c r="Q1284">
        <v>7</v>
      </c>
      <c r="R1284" s="3">
        <v>42552</v>
      </c>
      <c r="S1284" s="3">
        <v>45489</v>
      </c>
    </row>
    <row r="1285" spans="1:19" x14ac:dyDescent="0.25">
      <c r="A1285">
        <v>903</v>
      </c>
      <c r="B1285">
        <v>213687</v>
      </c>
      <c r="C1285" s="5" t="s">
        <v>19</v>
      </c>
      <c r="D1285" s="3">
        <v>42563</v>
      </c>
      <c r="E1285" s="5" t="s">
        <v>141</v>
      </c>
      <c r="F1285">
        <v>250</v>
      </c>
      <c r="G1285">
        <v>1</v>
      </c>
      <c r="H1285">
        <v>100</v>
      </c>
      <c r="I1285">
        <v>100149123</v>
      </c>
      <c r="J1285" s="5" t="s">
        <v>27</v>
      </c>
      <c r="K1285">
        <v>0</v>
      </c>
      <c r="L1285" s="5" t="s">
        <v>22</v>
      </c>
      <c r="M1285" s="3">
        <v>42563</v>
      </c>
      <c r="N1285" s="5" t="s">
        <v>23</v>
      </c>
      <c r="O1285">
        <v>250</v>
      </c>
      <c r="P1285">
        <v>2016</v>
      </c>
      <c r="Q1285">
        <v>7</v>
      </c>
      <c r="R1285" s="3">
        <v>42552</v>
      </c>
      <c r="S1285" s="3">
        <v>45489</v>
      </c>
    </row>
    <row r="1286" spans="1:19" x14ac:dyDescent="0.25">
      <c r="A1286">
        <v>903</v>
      </c>
      <c r="B1286">
        <v>213686</v>
      </c>
      <c r="C1286" s="5" t="s">
        <v>19</v>
      </c>
      <c r="D1286" s="3">
        <v>42563</v>
      </c>
      <c r="E1286" s="5" t="s">
        <v>880</v>
      </c>
      <c r="F1286">
        <v>250</v>
      </c>
      <c r="G1286">
        <v>1</v>
      </c>
      <c r="H1286">
        <v>100</v>
      </c>
      <c r="I1286">
        <v>100149123</v>
      </c>
      <c r="J1286" s="5" t="s">
        <v>27</v>
      </c>
      <c r="K1286">
        <v>0</v>
      </c>
      <c r="L1286" s="5" t="s">
        <v>22</v>
      </c>
      <c r="M1286" s="3">
        <v>42563</v>
      </c>
      <c r="N1286" s="5" t="s">
        <v>23</v>
      </c>
      <c r="O1286">
        <v>250</v>
      </c>
      <c r="P1286">
        <v>2016</v>
      </c>
      <c r="Q1286">
        <v>7</v>
      </c>
      <c r="R1286" s="3">
        <v>42552</v>
      </c>
      <c r="S1286" s="3">
        <v>45489</v>
      </c>
    </row>
    <row r="1287" spans="1:19" x14ac:dyDescent="0.25">
      <c r="A1287">
        <v>169</v>
      </c>
      <c r="B1287">
        <v>211699</v>
      </c>
      <c r="C1287" s="5" t="s">
        <v>19</v>
      </c>
      <c r="D1287" s="3">
        <v>42552</v>
      </c>
      <c r="E1287" s="5" t="s">
        <v>294</v>
      </c>
      <c r="F1287">
        <v>999</v>
      </c>
      <c r="G1287">
        <v>1</v>
      </c>
      <c r="H1287">
        <v>100</v>
      </c>
      <c r="I1287">
        <v>100147864</v>
      </c>
      <c r="J1287" s="5" t="s">
        <v>51</v>
      </c>
      <c r="K1287">
        <v>0</v>
      </c>
      <c r="L1287" s="5" t="s">
        <v>22</v>
      </c>
      <c r="M1287" s="3">
        <v>42552</v>
      </c>
      <c r="N1287" s="5" t="s">
        <v>23</v>
      </c>
      <c r="O1287">
        <v>999</v>
      </c>
      <c r="P1287">
        <v>2016</v>
      </c>
      <c r="Q1287">
        <v>7</v>
      </c>
      <c r="R1287" s="3">
        <v>42552</v>
      </c>
      <c r="S1287" s="3">
        <v>45489</v>
      </c>
    </row>
    <row r="1288" spans="1:19" x14ac:dyDescent="0.25">
      <c r="A1288">
        <v>145</v>
      </c>
      <c r="B1288">
        <v>211629</v>
      </c>
      <c r="C1288" s="5" t="s">
        <v>19</v>
      </c>
      <c r="D1288" s="3">
        <v>42552</v>
      </c>
      <c r="E1288" s="5" t="s">
        <v>254</v>
      </c>
      <c r="F1288">
        <v>400</v>
      </c>
      <c r="G1288">
        <v>1</v>
      </c>
      <c r="H1288">
        <v>100</v>
      </c>
      <c r="I1288">
        <v>100147817</v>
      </c>
      <c r="J1288" s="5" t="s">
        <v>59</v>
      </c>
      <c r="K1288">
        <v>300</v>
      </c>
      <c r="L1288" s="5" t="s">
        <v>22</v>
      </c>
      <c r="M1288" s="3">
        <v>42552</v>
      </c>
      <c r="N1288" s="5" t="s">
        <v>23</v>
      </c>
      <c r="O1288">
        <v>400</v>
      </c>
      <c r="P1288">
        <v>2016</v>
      </c>
      <c r="Q1288">
        <v>7</v>
      </c>
      <c r="R1288" s="3">
        <v>42552</v>
      </c>
      <c r="S1288" s="3">
        <v>45489</v>
      </c>
    </row>
    <row r="1289" spans="1:19" x14ac:dyDescent="0.25">
      <c r="A1289">
        <v>1286</v>
      </c>
      <c r="B1289">
        <v>215420</v>
      </c>
      <c r="C1289" s="5" t="s">
        <v>19</v>
      </c>
      <c r="D1289" s="3">
        <v>42567</v>
      </c>
      <c r="E1289" s="5" t="s">
        <v>189</v>
      </c>
      <c r="F1289">
        <v>99</v>
      </c>
      <c r="G1289">
        <v>1</v>
      </c>
      <c r="H1289">
        <v>99</v>
      </c>
      <c r="I1289">
        <v>100150438</v>
      </c>
      <c r="J1289" s="5" t="s">
        <v>27</v>
      </c>
      <c r="K1289">
        <v>0</v>
      </c>
      <c r="L1289" s="5" t="s">
        <v>22</v>
      </c>
      <c r="M1289" s="3">
        <v>42567</v>
      </c>
      <c r="N1289" s="5" t="s">
        <v>23</v>
      </c>
      <c r="O1289">
        <v>99</v>
      </c>
      <c r="P1289">
        <v>2016</v>
      </c>
      <c r="Q1289">
        <v>7</v>
      </c>
      <c r="R1289" s="3">
        <v>42552</v>
      </c>
      <c r="S1289" s="3">
        <v>45489</v>
      </c>
    </row>
    <row r="1290" spans="1:19" x14ac:dyDescent="0.25">
      <c r="A1290">
        <v>163</v>
      </c>
      <c r="B1290">
        <v>215799</v>
      </c>
      <c r="C1290" s="5" t="s">
        <v>19</v>
      </c>
      <c r="D1290" s="3">
        <v>42569</v>
      </c>
      <c r="E1290" s="5" t="s">
        <v>255</v>
      </c>
      <c r="F1290">
        <v>99</v>
      </c>
      <c r="G1290">
        <v>1</v>
      </c>
      <c r="H1290">
        <v>99</v>
      </c>
      <c r="I1290">
        <v>100150712</v>
      </c>
      <c r="J1290" s="5" t="s">
        <v>27</v>
      </c>
      <c r="K1290">
        <v>0</v>
      </c>
      <c r="L1290" s="5" t="s">
        <v>22</v>
      </c>
      <c r="M1290" s="3">
        <v>42569</v>
      </c>
      <c r="N1290" s="5" t="s">
        <v>23</v>
      </c>
      <c r="O1290">
        <v>99</v>
      </c>
      <c r="P1290">
        <v>2016</v>
      </c>
      <c r="Q1290">
        <v>7</v>
      </c>
      <c r="R1290" s="3">
        <v>42552</v>
      </c>
      <c r="S1290" s="3">
        <v>45489</v>
      </c>
    </row>
    <row r="1291" spans="1:19" x14ac:dyDescent="0.25">
      <c r="A1291">
        <v>163</v>
      </c>
      <c r="B1291">
        <v>216578</v>
      </c>
      <c r="C1291" s="5" t="s">
        <v>19</v>
      </c>
      <c r="D1291" s="3">
        <v>42571</v>
      </c>
      <c r="E1291" s="5" t="s">
        <v>255</v>
      </c>
      <c r="F1291">
        <v>99</v>
      </c>
      <c r="G1291">
        <v>1</v>
      </c>
      <c r="H1291">
        <v>99</v>
      </c>
      <c r="I1291">
        <v>100151306</v>
      </c>
      <c r="J1291" s="5" t="s">
        <v>27</v>
      </c>
      <c r="K1291">
        <v>0</v>
      </c>
      <c r="L1291" s="5" t="s">
        <v>22</v>
      </c>
      <c r="M1291" s="3">
        <v>42571</v>
      </c>
      <c r="N1291" s="5" t="s">
        <v>23</v>
      </c>
      <c r="O1291">
        <v>99</v>
      </c>
      <c r="P1291">
        <v>2016</v>
      </c>
      <c r="Q1291">
        <v>7</v>
      </c>
      <c r="R1291" s="3">
        <v>42552</v>
      </c>
      <c r="S1291" s="3">
        <v>45489</v>
      </c>
    </row>
    <row r="1292" spans="1:19" x14ac:dyDescent="0.25">
      <c r="A1292">
        <v>163</v>
      </c>
      <c r="B1292">
        <v>216579</v>
      </c>
      <c r="C1292" s="5" t="s">
        <v>19</v>
      </c>
      <c r="D1292" s="3">
        <v>42571</v>
      </c>
      <c r="E1292" s="5" t="s">
        <v>927</v>
      </c>
      <c r="F1292">
        <v>99</v>
      </c>
      <c r="G1292">
        <v>1</v>
      </c>
      <c r="H1292">
        <v>99</v>
      </c>
      <c r="I1292">
        <v>100151307</v>
      </c>
      <c r="J1292" s="5" t="s">
        <v>27</v>
      </c>
      <c r="K1292">
        <v>0</v>
      </c>
      <c r="L1292" s="5" t="s">
        <v>22</v>
      </c>
      <c r="M1292" s="3">
        <v>42571</v>
      </c>
      <c r="N1292" s="5" t="s">
        <v>23</v>
      </c>
      <c r="O1292">
        <v>99</v>
      </c>
      <c r="P1292">
        <v>2016</v>
      </c>
      <c r="Q1292">
        <v>7</v>
      </c>
      <c r="R1292" s="3">
        <v>42552</v>
      </c>
      <c r="S1292" s="3">
        <v>45489</v>
      </c>
    </row>
    <row r="1293" spans="1:19" x14ac:dyDescent="0.25">
      <c r="A1293">
        <v>1286</v>
      </c>
      <c r="B1293">
        <v>215418</v>
      </c>
      <c r="C1293" s="5" t="s">
        <v>19</v>
      </c>
      <c r="D1293" s="3">
        <v>42567</v>
      </c>
      <c r="E1293" s="5" t="s">
        <v>189</v>
      </c>
      <c r="F1293">
        <v>99</v>
      </c>
      <c r="G1293">
        <v>1</v>
      </c>
      <c r="H1293">
        <v>99</v>
      </c>
      <c r="I1293">
        <v>100150436</v>
      </c>
      <c r="J1293" s="5" t="s">
        <v>27</v>
      </c>
      <c r="K1293">
        <v>0</v>
      </c>
      <c r="L1293" s="5" t="s">
        <v>22</v>
      </c>
      <c r="M1293" s="3">
        <v>42567</v>
      </c>
      <c r="N1293" s="5" t="s">
        <v>23</v>
      </c>
      <c r="O1293">
        <v>99</v>
      </c>
      <c r="P1293">
        <v>2016</v>
      </c>
      <c r="Q1293">
        <v>7</v>
      </c>
      <c r="R1293" s="3">
        <v>42552</v>
      </c>
      <c r="S1293" s="3">
        <v>45489</v>
      </c>
    </row>
    <row r="1294" spans="1:19" x14ac:dyDescent="0.25">
      <c r="A1294">
        <v>705</v>
      </c>
      <c r="B1294">
        <v>215320</v>
      </c>
      <c r="C1294" s="5" t="s">
        <v>19</v>
      </c>
      <c r="D1294" s="3">
        <v>42567</v>
      </c>
      <c r="E1294" s="5" t="s">
        <v>189</v>
      </c>
      <c r="F1294">
        <v>99</v>
      </c>
      <c r="G1294">
        <v>1</v>
      </c>
      <c r="H1294">
        <v>99</v>
      </c>
      <c r="I1294">
        <v>100150356</v>
      </c>
      <c r="J1294" s="5" t="s">
        <v>27</v>
      </c>
      <c r="K1294">
        <v>0</v>
      </c>
      <c r="L1294" s="5" t="s">
        <v>22</v>
      </c>
      <c r="M1294" s="3">
        <v>42567</v>
      </c>
      <c r="N1294" s="5" t="s">
        <v>23</v>
      </c>
      <c r="O1294">
        <v>99</v>
      </c>
      <c r="P1294">
        <v>2016</v>
      </c>
      <c r="Q1294">
        <v>7</v>
      </c>
      <c r="R1294" s="3">
        <v>42552</v>
      </c>
      <c r="S1294" s="3">
        <v>45489</v>
      </c>
    </row>
    <row r="1295" spans="1:19" x14ac:dyDescent="0.25">
      <c r="A1295">
        <v>705</v>
      </c>
      <c r="B1295">
        <v>215321</v>
      </c>
      <c r="C1295" s="5" t="s">
        <v>19</v>
      </c>
      <c r="D1295" s="3">
        <v>42567</v>
      </c>
      <c r="E1295" s="5" t="s">
        <v>189</v>
      </c>
      <c r="F1295">
        <v>99</v>
      </c>
      <c r="G1295">
        <v>1</v>
      </c>
      <c r="H1295">
        <v>99</v>
      </c>
      <c r="I1295">
        <v>100150357</v>
      </c>
      <c r="J1295" s="5" t="s">
        <v>27</v>
      </c>
      <c r="K1295">
        <v>0</v>
      </c>
      <c r="L1295" s="5" t="s">
        <v>22</v>
      </c>
      <c r="M1295" s="3">
        <v>42567</v>
      </c>
      <c r="N1295" s="5" t="s">
        <v>23</v>
      </c>
      <c r="O1295">
        <v>99</v>
      </c>
      <c r="P1295">
        <v>2016</v>
      </c>
      <c r="Q1295">
        <v>7</v>
      </c>
      <c r="R1295" s="3">
        <v>42552</v>
      </c>
      <c r="S1295" s="3">
        <v>45489</v>
      </c>
    </row>
    <row r="1296" spans="1:19" x14ac:dyDescent="0.25">
      <c r="A1296">
        <v>820</v>
      </c>
      <c r="B1296">
        <v>215457</v>
      </c>
      <c r="C1296" s="5" t="s">
        <v>19</v>
      </c>
      <c r="D1296" s="3">
        <v>42567</v>
      </c>
      <c r="E1296" s="5" t="s">
        <v>927</v>
      </c>
      <c r="F1296">
        <v>99</v>
      </c>
      <c r="G1296">
        <v>1</v>
      </c>
      <c r="H1296">
        <v>99</v>
      </c>
      <c r="I1296">
        <v>100150470</v>
      </c>
      <c r="J1296" s="5" t="s">
        <v>27</v>
      </c>
      <c r="K1296">
        <v>0</v>
      </c>
      <c r="L1296" s="5" t="s">
        <v>22</v>
      </c>
      <c r="M1296" s="3">
        <v>42567</v>
      </c>
      <c r="N1296" s="5" t="s">
        <v>23</v>
      </c>
      <c r="O1296">
        <v>99</v>
      </c>
      <c r="P1296">
        <v>2016</v>
      </c>
      <c r="Q1296">
        <v>7</v>
      </c>
      <c r="R1296" s="3">
        <v>42552</v>
      </c>
      <c r="S1296" s="3">
        <v>45489</v>
      </c>
    </row>
    <row r="1297" spans="1:19" x14ac:dyDescent="0.25">
      <c r="A1297">
        <v>820</v>
      </c>
      <c r="B1297">
        <v>216120</v>
      </c>
      <c r="C1297" s="5" t="s">
        <v>19</v>
      </c>
      <c r="D1297" s="3">
        <v>42570</v>
      </c>
      <c r="E1297" s="5" t="s">
        <v>927</v>
      </c>
      <c r="F1297">
        <v>99</v>
      </c>
      <c r="G1297">
        <v>1</v>
      </c>
      <c r="H1297">
        <v>99</v>
      </c>
      <c r="I1297">
        <v>100150959</v>
      </c>
      <c r="J1297" s="5" t="s">
        <v>27</v>
      </c>
      <c r="K1297">
        <v>0</v>
      </c>
      <c r="L1297" s="5" t="s">
        <v>22</v>
      </c>
      <c r="M1297" s="3">
        <v>42570</v>
      </c>
      <c r="N1297" s="5" t="s">
        <v>23</v>
      </c>
      <c r="O1297">
        <v>99</v>
      </c>
      <c r="P1297">
        <v>2016</v>
      </c>
      <c r="Q1297">
        <v>7</v>
      </c>
      <c r="R1297" s="3">
        <v>42552</v>
      </c>
      <c r="S1297" s="3">
        <v>45489</v>
      </c>
    </row>
    <row r="1298" spans="1:19" x14ac:dyDescent="0.25">
      <c r="A1298">
        <v>163</v>
      </c>
      <c r="B1298">
        <v>215861</v>
      </c>
      <c r="C1298" s="5" t="s">
        <v>19</v>
      </c>
      <c r="D1298" s="3">
        <v>42569</v>
      </c>
      <c r="E1298" s="5" t="s">
        <v>255</v>
      </c>
      <c r="F1298">
        <v>99</v>
      </c>
      <c r="G1298">
        <v>1</v>
      </c>
      <c r="H1298">
        <v>99</v>
      </c>
      <c r="I1298">
        <v>100150757</v>
      </c>
      <c r="J1298" s="5" t="s">
        <v>27</v>
      </c>
      <c r="K1298">
        <v>0</v>
      </c>
      <c r="L1298" s="5" t="s">
        <v>22</v>
      </c>
      <c r="M1298" s="3">
        <v>42569</v>
      </c>
      <c r="N1298" s="5" t="s">
        <v>23</v>
      </c>
      <c r="O1298">
        <v>99</v>
      </c>
      <c r="P1298">
        <v>2016</v>
      </c>
      <c r="Q1298">
        <v>7</v>
      </c>
      <c r="R1298" s="3">
        <v>42552</v>
      </c>
      <c r="S1298" s="3">
        <v>45489</v>
      </c>
    </row>
    <row r="1299" spans="1:19" x14ac:dyDescent="0.25">
      <c r="A1299">
        <v>1286</v>
      </c>
      <c r="B1299">
        <v>215415</v>
      </c>
      <c r="C1299" s="5" t="s">
        <v>19</v>
      </c>
      <c r="D1299" s="3">
        <v>42567</v>
      </c>
      <c r="E1299" s="5" t="s">
        <v>189</v>
      </c>
      <c r="F1299">
        <v>99</v>
      </c>
      <c r="G1299">
        <v>1</v>
      </c>
      <c r="H1299">
        <v>99</v>
      </c>
      <c r="I1299">
        <v>100150433</v>
      </c>
      <c r="J1299" s="5" t="s">
        <v>27</v>
      </c>
      <c r="K1299">
        <v>0</v>
      </c>
      <c r="L1299" s="5" t="s">
        <v>22</v>
      </c>
      <c r="M1299" s="3">
        <v>42567</v>
      </c>
      <c r="N1299" s="5" t="s">
        <v>23</v>
      </c>
      <c r="O1299">
        <v>99</v>
      </c>
      <c r="P1299">
        <v>2016</v>
      </c>
      <c r="Q1299">
        <v>7</v>
      </c>
      <c r="R1299" s="3">
        <v>42552</v>
      </c>
      <c r="S1299" s="3">
        <v>45489</v>
      </c>
    </row>
    <row r="1300" spans="1:19" x14ac:dyDescent="0.25">
      <c r="A1300">
        <v>1286</v>
      </c>
      <c r="B1300">
        <v>215414</v>
      </c>
      <c r="C1300" s="5" t="s">
        <v>19</v>
      </c>
      <c r="D1300" s="3">
        <v>42567</v>
      </c>
      <c r="E1300" s="5" t="s">
        <v>189</v>
      </c>
      <c r="F1300">
        <v>99</v>
      </c>
      <c r="G1300">
        <v>1</v>
      </c>
      <c r="H1300">
        <v>99</v>
      </c>
      <c r="I1300">
        <v>100150432</v>
      </c>
      <c r="J1300" s="5" t="s">
        <v>27</v>
      </c>
      <c r="K1300">
        <v>0</v>
      </c>
      <c r="L1300" s="5" t="s">
        <v>22</v>
      </c>
      <c r="M1300" s="3">
        <v>42567</v>
      </c>
      <c r="N1300" s="5" t="s">
        <v>23</v>
      </c>
      <c r="O1300">
        <v>99</v>
      </c>
      <c r="P1300">
        <v>2016</v>
      </c>
      <c r="Q1300">
        <v>7</v>
      </c>
      <c r="R1300" s="3">
        <v>42552</v>
      </c>
      <c r="S1300" s="3">
        <v>45489</v>
      </c>
    </row>
    <row r="1301" spans="1:19" x14ac:dyDescent="0.25">
      <c r="A1301">
        <v>279</v>
      </c>
      <c r="B1301">
        <v>216037</v>
      </c>
      <c r="C1301" s="5" t="s">
        <v>19</v>
      </c>
      <c r="D1301" s="3">
        <v>42569</v>
      </c>
      <c r="E1301" s="5" t="s">
        <v>255</v>
      </c>
      <c r="F1301">
        <v>99</v>
      </c>
      <c r="G1301">
        <v>1</v>
      </c>
      <c r="H1301">
        <v>99</v>
      </c>
      <c r="I1301">
        <v>100150899</v>
      </c>
      <c r="J1301" s="5" t="s">
        <v>27</v>
      </c>
      <c r="K1301">
        <v>0</v>
      </c>
      <c r="L1301" s="5" t="s">
        <v>39</v>
      </c>
      <c r="M1301" s="3">
        <v>42569</v>
      </c>
      <c r="N1301" s="5" t="s">
        <v>23</v>
      </c>
      <c r="O1301">
        <v>99</v>
      </c>
      <c r="P1301">
        <v>2016</v>
      </c>
      <c r="Q1301">
        <v>7</v>
      </c>
      <c r="R1301" s="3">
        <v>42552</v>
      </c>
      <c r="S1301" s="3">
        <v>45489</v>
      </c>
    </row>
    <row r="1302" spans="1:19" x14ac:dyDescent="0.25">
      <c r="A1302">
        <v>820</v>
      </c>
      <c r="B1302">
        <v>216665</v>
      </c>
      <c r="C1302" s="5" t="s">
        <v>19</v>
      </c>
      <c r="D1302" s="3">
        <v>42571</v>
      </c>
      <c r="E1302" s="5" t="s">
        <v>927</v>
      </c>
      <c r="F1302">
        <v>99</v>
      </c>
      <c r="G1302">
        <v>1</v>
      </c>
      <c r="H1302">
        <v>99</v>
      </c>
      <c r="I1302">
        <v>100151380</v>
      </c>
      <c r="J1302" s="5" t="s">
        <v>27</v>
      </c>
      <c r="K1302">
        <v>0</v>
      </c>
      <c r="L1302" s="5" t="s">
        <v>22</v>
      </c>
      <c r="M1302" s="3">
        <v>42571</v>
      </c>
      <c r="N1302" s="5" t="s">
        <v>23</v>
      </c>
      <c r="O1302">
        <v>99</v>
      </c>
      <c r="P1302">
        <v>2016</v>
      </c>
      <c r="Q1302">
        <v>7</v>
      </c>
      <c r="R1302" s="3">
        <v>42552</v>
      </c>
      <c r="S1302" s="3">
        <v>45489</v>
      </c>
    </row>
    <row r="1303" spans="1:19" x14ac:dyDescent="0.25">
      <c r="A1303">
        <v>820</v>
      </c>
      <c r="B1303">
        <v>216660</v>
      </c>
      <c r="C1303" s="5" t="s">
        <v>19</v>
      </c>
      <c r="D1303" s="3">
        <v>42571</v>
      </c>
      <c r="E1303" s="5" t="s">
        <v>927</v>
      </c>
      <c r="F1303">
        <v>99</v>
      </c>
      <c r="G1303">
        <v>1</v>
      </c>
      <c r="H1303">
        <v>99</v>
      </c>
      <c r="I1303">
        <v>100151376</v>
      </c>
      <c r="J1303" s="5" t="s">
        <v>27</v>
      </c>
      <c r="K1303">
        <v>0</v>
      </c>
      <c r="L1303" s="5" t="s">
        <v>22</v>
      </c>
      <c r="M1303" s="3">
        <v>42571</v>
      </c>
      <c r="N1303" s="5" t="s">
        <v>23</v>
      </c>
      <c r="O1303">
        <v>99</v>
      </c>
      <c r="P1303">
        <v>2016</v>
      </c>
      <c r="Q1303">
        <v>7</v>
      </c>
      <c r="R1303" s="3">
        <v>42552</v>
      </c>
      <c r="S1303" s="3">
        <v>45489</v>
      </c>
    </row>
    <row r="1304" spans="1:19" x14ac:dyDescent="0.25">
      <c r="A1304">
        <v>114</v>
      </c>
      <c r="B1304">
        <v>215784</v>
      </c>
      <c r="C1304" s="5" t="s">
        <v>19</v>
      </c>
      <c r="D1304" s="3">
        <v>42569</v>
      </c>
      <c r="E1304" s="5" t="s">
        <v>1131</v>
      </c>
      <c r="F1304">
        <v>99</v>
      </c>
      <c r="G1304">
        <v>1</v>
      </c>
      <c r="H1304">
        <v>99</v>
      </c>
      <c r="I1304">
        <v>100150700</v>
      </c>
      <c r="J1304" s="5" t="s">
        <v>27</v>
      </c>
      <c r="K1304">
        <v>0</v>
      </c>
      <c r="L1304" s="5" t="s">
        <v>22</v>
      </c>
      <c r="M1304" s="3">
        <v>42569</v>
      </c>
      <c r="N1304" s="5" t="s">
        <v>23</v>
      </c>
      <c r="O1304">
        <v>99</v>
      </c>
      <c r="P1304">
        <v>2016</v>
      </c>
      <c r="Q1304">
        <v>7</v>
      </c>
      <c r="R1304" s="3">
        <v>42552</v>
      </c>
      <c r="S1304" s="3">
        <v>45489</v>
      </c>
    </row>
    <row r="1305" spans="1:19" x14ac:dyDescent="0.25">
      <c r="A1305">
        <v>1286</v>
      </c>
      <c r="B1305">
        <v>215509</v>
      </c>
      <c r="C1305" s="5" t="s">
        <v>19</v>
      </c>
      <c r="D1305" s="3">
        <v>42567</v>
      </c>
      <c r="E1305" s="5" t="s">
        <v>189</v>
      </c>
      <c r="F1305">
        <v>99</v>
      </c>
      <c r="G1305">
        <v>1</v>
      </c>
      <c r="H1305">
        <v>99</v>
      </c>
      <c r="I1305">
        <v>100150504</v>
      </c>
      <c r="J1305" s="5" t="s">
        <v>27</v>
      </c>
      <c r="K1305">
        <v>0</v>
      </c>
      <c r="L1305" s="5" t="s">
        <v>22</v>
      </c>
      <c r="M1305" s="3">
        <v>42567</v>
      </c>
      <c r="N1305" s="5" t="s">
        <v>23</v>
      </c>
      <c r="O1305">
        <v>99</v>
      </c>
      <c r="P1305">
        <v>2016</v>
      </c>
      <c r="Q1305">
        <v>7</v>
      </c>
      <c r="R1305" s="3">
        <v>42552</v>
      </c>
      <c r="S1305" s="3">
        <v>45489</v>
      </c>
    </row>
    <row r="1306" spans="1:19" x14ac:dyDescent="0.25">
      <c r="A1306">
        <v>35</v>
      </c>
      <c r="B1306">
        <v>215733</v>
      </c>
      <c r="C1306" s="5" t="s">
        <v>19</v>
      </c>
      <c r="D1306" s="3">
        <v>42569</v>
      </c>
      <c r="E1306" s="5" t="s">
        <v>1128</v>
      </c>
      <c r="F1306">
        <v>99</v>
      </c>
      <c r="G1306">
        <v>1</v>
      </c>
      <c r="H1306">
        <v>99</v>
      </c>
      <c r="I1306">
        <v>100150666</v>
      </c>
      <c r="J1306" s="5" t="s">
        <v>27</v>
      </c>
      <c r="K1306">
        <v>0</v>
      </c>
      <c r="L1306" s="5" t="s">
        <v>22</v>
      </c>
      <c r="M1306" s="3">
        <v>42569</v>
      </c>
      <c r="N1306" s="5" t="s">
        <v>23</v>
      </c>
      <c r="O1306">
        <v>99</v>
      </c>
      <c r="P1306">
        <v>2016</v>
      </c>
      <c r="Q1306">
        <v>7</v>
      </c>
      <c r="R1306" s="3">
        <v>42552</v>
      </c>
      <c r="S1306" s="3">
        <v>45489</v>
      </c>
    </row>
    <row r="1307" spans="1:19" x14ac:dyDescent="0.25">
      <c r="A1307">
        <v>1339</v>
      </c>
      <c r="B1307">
        <v>215581</v>
      </c>
      <c r="C1307" s="5" t="s">
        <v>19</v>
      </c>
      <c r="D1307" s="3">
        <v>42568</v>
      </c>
      <c r="E1307" s="5" t="s">
        <v>927</v>
      </c>
      <c r="F1307">
        <v>99</v>
      </c>
      <c r="G1307">
        <v>1</v>
      </c>
      <c r="H1307">
        <v>99</v>
      </c>
      <c r="I1307">
        <v>100150556</v>
      </c>
      <c r="J1307" s="5" t="s">
        <v>27</v>
      </c>
      <c r="K1307">
        <v>0</v>
      </c>
      <c r="L1307" s="5" t="s">
        <v>22</v>
      </c>
      <c r="M1307" s="3">
        <v>42568</v>
      </c>
      <c r="N1307" s="5" t="s">
        <v>23</v>
      </c>
      <c r="O1307">
        <v>99</v>
      </c>
      <c r="P1307">
        <v>2016</v>
      </c>
      <c r="Q1307">
        <v>7</v>
      </c>
      <c r="R1307" s="3">
        <v>42552</v>
      </c>
      <c r="S1307" s="3">
        <v>45489</v>
      </c>
    </row>
    <row r="1308" spans="1:19" x14ac:dyDescent="0.25">
      <c r="A1308">
        <v>163</v>
      </c>
      <c r="B1308">
        <v>215798</v>
      </c>
      <c r="C1308" s="5" t="s">
        <v>19</v>
      </c>
      <c r="D1308" s="3">
        <v>42569</v>
      </c>
      <c r="E1308" s="5" t="s">
        <v>149</v>
      </c>
      <c r="F1308">
        <v>99</v>
      </c>
      <c r="G1308">
        <v>1</v>
      </c>
      <c r="H1308">
        <v>99</v>
      </c>
      <c r="I1308">
        <v>100150711</v>
      </c>
      <c r="J1308" s="5" t="s">
        <v>27</v>
      </c>
      <c r="K1308">
        <v>0</v>
      </c>
      <c r="L1308" s="5" t="s">
        <v>22</v>
      </c>
      <c r="M1308" s="3">
        <v>42569</v>
      </c>
      <c r="N1308" s="5" t="s">
        <v>23</v>
      </c>
      <c r="O1308">
        <v>99</v>
      </c>
      <c r="P1308">
        <v>2016</v>
      </c>
      <c r="Q1308">
        <v>7</v>
      </c>
      <c r="R1308" s="3">
        <v>42552</v>
      </c>
      <c r="S1308" s="3">
        <v>45489</v>
      </c>
    </row>
    <row r="1309" spans="1:19" x14ac:dyDescent="0.25">
      <c r="A1309">
        <v>1525</v>
      </c>
      <c r="B1309">
        <v>216429</v>
      </c>
      <c r="C1309" s="5" t="s">
        <v>19</v>
      </c>
      <c r="D1309" s="3">
        <v>42571</v>
      </c>
      <c r="E1309" s="5" t="s">
        <v>255</v>
      </c>
      <c r="F1309">
        <v>99</v>
      </c>
      <c r="G1309">
        <v>1</v>
      </c>
      <c r="H1309">
        <v>99</v>
      </c>
      <c r="I1309">
        <v>100151180</v>
      </c>
      <c r="J1309" s="5" t="s">
        <v>27</v>
      </c>
      <c r="K1309">
        <v>0</v>
      </c>
      <c r="L1309" s="5" t="s">
        <v>22</v>
      </c>
      <c r="M1309" s="3">
        <v>42571</v>
      </c>
      <c r="N1309" s="5" t="s">
        <v>23</v>
      </c>
      <c r="O1309">
        <v>99</v>
      </c>
      <c r="P1309">
        <v>2016</v>
      </c>
      <c r="Q1309">
        <v>7</v>
      </c>
      <c r="R1309" s="3">
        <v>42552</v>
      </c>
      <c r="S1309" s="3">
        <v>45489</v>
      </c>
    </row>
    <row r="1310" spans="1:19" x14ac:dyDescent="0.25">
      <c r="A1310">
        <v>705</v>
      </c>
      <c r="B1310">
        <v>215448</v>
      </c>
      <c r="C1310" s="5" t="s">
        <v>19</v>
      </c>
      <c r="D1310" s="3">
        <v>42567</v>
      </c>
      <c r="E1310" s="5" t="s">
        <v>189</v>
      </c>
      <c r="F1310">
        <v>99</v>
      </c>
      <c r="G1310">
        <v>1</v>
      </c>
      <c r="H1310">
        <v>99</v>
      </c>
      <c r="I1310">
        <v>100150462</v>
      </c>
      <c r="J1310" s="5" t="s">
        <v>27</v>
      </c>
      <c r="K1310">
        <v>0</v>
      </c>
      <c r="L1310" s="5" t="s">
        <v>22</v>
      </c>
      <c r="M1310" s="3">
        <v>42567</v>
      </c>
      <c r="N1310" s="5" t="s">
        <v>23</v>
      </c>
      <c r="O1310">
        <v>99</v>
      </c>
      <c r="P1310">
        <v>2016</v>
      </c>
      <c r="Q1310">
        <v>7</v>
      </c>
      <c r="R1310" s="3">
        <v>42552</v>
      </c>
      <c r="S1310" s="3">
        <v>45489</v>
      </c>
    </row>
    <row r="1311" spans="1:19" x14ac:dyDescent="0.25">
      <c r="A1311">
        <v>285</v>
      </c>
      <c r="B1311">
        <v>212025</v>
      </c>
      <c r="C1311" s="5" t="s">
        <v>19</v>
      </c>
      <c r="D1311" s="3">
        <v>42553</v>
      </c>
      <c r="E1311" s="5" t="s">
        <v>428</v>
      </c>
      <c r="F1311">
        <v>399</v>
      </c>
      <c r="G1311">
        <v>1</v>
      </c>
      <c r="H1311">
        <v>99</v>
      </c>
      <c r="I1311">
        <v>100148064</v>
      </c>
      <c r="J1311" s="5" t="s">
        <v>51</v>
      </c>
      <c r="K1311">
        <v>300</v>
      </c>
      <c r="L1311" s="5" t="s">
        <v>22</v>
      </c>
      <c r="M1311" s="3">
        <v>42553</v>
      </c>
      <c r="N1311" s="5" t="s">
        <v>23</v>
      </c>
      <c r="O1311">
        <v>399</v>
      </c>
      <c r="P1311">
        <v>2016</v>
      </c>
      <c r="Q1311">
        <v>7</v>
      </c>
      <c r="R1311" s="3">
        <v>42552</v>
      </c>
      <c r="S1311" s="3">
        <v>45489</v>
      </c>
    </row>
    <row r="1312" spans="1:19" x14ac:dyDescent="0.25">
      <c r="A1312">
        <v>820</v>
      </c>
      <c r="B1312">
        <v>216559</v>
      </c>
      <c r="C1312" s="5" t="s">
        <v>19</v>
      </c>
      <c r="D1312" s="3">
        <v>42571</v>
      </c>
      <c r="E1312" s="5" t="s">
        <v>927</v>
      </c>
      <c r="F1312">
        <v>99</v>
      </c>
      <c r="G1312">
        <v>1</v>
      </c>
      <c r="H1312">
        <v>99</v>
      </c>
      <c r="I1312">
        <v>100151295</v>
      </c>
      <c r="J1312" s="5" t="s">
        <v>27</v>
      </c>
      <c r="K1312">
        <v>0</v>
      </c>
      <c r="L1312" s="5" t="s">
        <v>22</v>
      </c>
      <c r="M1312" s="3">
        <v>42571</v>
      </c>
      <c r="N1312" s="5" t="s">
        <v>23</v>
      </c>
      <c r="O1312">
        <v>99</v>
      </c>
      <c r="P1312">
        <v>2016</v>
      </c>
      <c r="Q1312">
        <v>7</v>
      </c>
      <c r="R1312" s="3">
        <v>42552</v>
      </c>
      <c r="S1312" s="3">
        <v>45489</v>
      </c>
    </row>
    <row r="1313" spans="1:19" x14ac:dyDescent="0.25">
      <c r="A1313">
        <v>238</v>
      </c>
      <c r="B1313">
        <v>214814</v>
      </c>
      <c r="C1313" s="5" t="s">
        <v>19</v>
      </c>
      <c r="D1313" s="3">
        <v>42565</v>
      </c>
      <c r="E1313" s="5" t="s">
        <v>1295</v>
      </c>
      <c r="F1313">
        <v>490</v>
      </c>
      <c r="G1313">
        <v>1</v>
      </c>
      <c r="H1313">
        <v>81</v>
      </c>
      <c r="I1313">
        <v>100149979</v>
      </c>
      <c r="J1313" s="5" t="s">
        <v>59</v>
      </c>
      <c r="K1313">
        <v>0</v>
      </c>
      <c r="L1313" s="5" t="s">
        <v>22</v>
      </c>
      <c r="M1313" s="3">
        <v>42565</v>
      </c>
      <c r="N1313" s="5" t="s">
        <v>23</v>
      </c>
      <c r="O1313">
        <v>490</v>
      </c>
      <c r="P1313">
        <v>2016</v>
      </c>
      <c r="Q1313">
        <v>7</v>
      </c>
      <c r="R1313" s="3">
        <v>42552</v>
      </c>
      <c r="S1313" s="3">
        <v>45489</v>
      </c>
    </row>
    <row r="1314" spans="1:19" x14ac:dyDescent="0.25">
      <c r="A1314">
        <v>238</v>
      </c>
      <c r="B1314">
        <v>214813</v>
      </c>
      <c r="C1314" s="5" t="s">
        <v>19</v>
      </c>
      <c r="D1314" s="3">
        <v>42565</v>
      </c>
      <c r="E1314" s="5" t="s">
        <v>1294</v>
      </c>
      <c r="F1314">
        <v>149</v>
      </c>
      <c r="G1314">
        <v>1</v>
      </c>
      <c r="H1314">
        <v>81</v>
      </c>
      <c r="I1314">
        <v>100149979</v>
      </c>
      <c r="J1314" s="5" t="s">
        <v>59</v>
      </c>
      <c r="K1314">
        <v>0</v>
      </c>
      <c r="L1314" s="5" t="s">
        <v>22</v>
      </c>
      <c r="M1314" s="3">
        <v>42565</v>
      </c>
      <c r="N1314" s="5" t="s">
        <v>23</v>
      </c>
      <c r="O1314">
        <v>149</v>
      </c>
      <c r="P1314">
        <v>2016</v>
      </c>
      <c r="Q1314">
        <v>7</v>
      </c>
      <c r="R1314" s="3">
        <v>42552</v>
      </c>
      <c r="S1314" s="3">
        <v>45489</v>
      </c>
    </row>
    <row r="1315" spans="1:19" x14ac:dyDescent="0.25">
      <c r="A1315">
        <v>123</v>
      </c>
      <c r="B1315">
        <v>211567</v>
      </c>
      <c r="C1315" s="5" t="s">
        <v>19</v>
      </c>
      <c r="D1315" s="3">
        <v>42552</v>
      </c>
      <c r="E1315" s="5" t="s">
        <v>228</v>
      </c>
      <c r="F1315">
        <v>80</v>
      </c>
      <c r="G1315">
        <v>1</v>
      </c>
      <c r="H1315">
        <v>80</v>
      </c>
      <c r="I1315">
        <v>100147771</v>
      </c>
      <c r="J1315" s="5" t="s">
        <v>27</v>
      </c>
      <c r="K1315">
        <v>0</v>
      </c>
      <c r="L1315" s="5" t="s">
        <v>22</v>
      </c>
      <c r="M1315" s="3">
        <v>42552</v>
      </c>
      <c r="N1315" s="5" t="s">
        <v>23</v>
      </c>
      <c r="O1315">
        <v>80</v>
      </c>
      <c r="P1315">
        <v>2016</v>
      </c>
      <c r="Q1315">
        <v>7</v>
      </c>
      <c r="R1315" s="3">
        <v>42552</v>
      </c>
      <c r="S1315" s="3">
        <v>45489</v>
      </c>
    </row>
    <row r="1316" spans="1:19" x14ac:dyDescent="0.25">
      <c r="A1316">
        <v>66</v>
      </c>
      <c r="B1316">
        <v>211409</v>
      </c>
      <c r="C1316" s="5" t="s">
        <v>19</v>
      </c>
      <c r="D1316" s="3">
        <v>42552</v>
      </c>
      <c r="E1316" s="5" t="s">
        <v>165</v>
      </c>
      <c r="F1316">
        <v>80</v>
      </c>
      <c r="G1316">
        <v>1</v>
      </c>
      <c r="H1316">
        <v>80</v>
      </c>
      <c r="I1316">
        <v>100147640</v>
      </c>
      <c r="J1316" s="5" t="s">
        <v>27</v>
      </c>
      <c r="K1316">
        <v>0</v>
      </c>
      <c r="L1316" s="5" t="s">
        <v>22</v>
      </c>
      <c r="M1316" s="3">
        <v>42552</v>
      </c>
      <c r="N1316" s="5" t="s">
        <v>23</v>
      </c>
      <c r="O1316">
        <v>80</v>
      </c>
      <c r="P1316">
        <v>2016</v>
      </c>
      <c r="Q1316">
        <v>7</v>
      </c>
      <c r="R1316" s="3">
        <v>42552</v>
      </c>
      <c r="S1316" s="3">
        <v>45489</v>
      </c>
    </row>
    <row r="1317" spans="1:19" x14ac:dyDescent="0.25">
      <c r="A1317">
        <v>43</v>
      </c>
      <c r="B1317">
        <v>212003</v>
      </c>
      <c r="C1317" s="5" t="s">
        <v>19</v>
      </c>
      <c r="D1317" s="3">
        <v>42553</v>
      </c>
      <c r="E1317" s="5" t="s">
        <v>228</v>
      </c>
      <c r="F1317">
        <v>80</v>
      </c>
      <c r="G1317">
        <v>1</v>
      </c>
      <c r="H1317">
        <v>80</v>
      </c>
      <c r="I1317">
        <v>100148049</v>
      </c>
      <c r="J1317" s="5" t="s">
        <v>27</v>
      </c>
      <c r="K1317">
        <v>0</v>
      </c>
      <c r="L1317" s="5" t="s">
        <v>22</v>
      </c>
      <c r="M1317" s="3">
        <v>42553</v>
      </c>
      <c r="N1317" s="5" t="s">
        <v>23</v>
      </c>
      <c r="O1317">
        <v>80</v>
      </c>
      <c r="P1317">
        <v>2016</v>
      </c>
      <c r="Q1317">
        <v>7</v>
      </c>
      <c r="R1317" s="3">
        <v>42552</v>
      </c>
      <c r="S1317" s="3">
        <v>45489</v>
      </c>
    </row>
    <row r="1318" spans="1:19" x14ac:dyDescent="0.25">
      <c r="A1318">
        <v>43</v>
      </c>
      <c r="B1318">
        <v>212006</v>
      </c>
      <c r="C1318" s="5" t="s">
        <v>19</v>
      </c>
      <c r="D1318" s="3">
        <v>42553</v>
      </c>
      <c r="E1318" s="5" t="s">
        <v>228</v>
      </c>
      <c r="F1318">
        <v>80</v>
      </c>
      <c r="G1318">
        <v>1</v>
      </c>
      <c r="H1318">
        <v>80</v>
      </c>
      <c r="I1318">
        <v>100148052</v>
      </c>
      <c r="J1318" s="5" t="s">
        <v>27</v>
      </c>
      <c r="K1318">
        <v>0</v>
      </c>
      <c r="L1318" s="5" t="s">
        <v>22</v>
      </c>
      <c r="M1318" s="3">
        <v>42553</v>
      </c>
      <c r="N1318" s="5" t="s">
        <v>23</v>
      </c>
      <c r="O1318">
        <v>80</v>
      </c>
      <c r="P1318">
        <v>2016</v>
      </c>
      <c r="Q1318">
        <v>7</v>
      </c>
      <c r="R1318" s="3">
        <v>42552</v>
      </c>
      <c r="S1318" s="3">
        <v>45489</v>
      </c>
    </row>
    <row r="1319" spans="1:19" x14ac:dyDescent="0.25">
      <c r="A1319">
        <v>813</v>
      </c>
      <c r="B1319">
        <v>215519</v>
      </c>
      <c r="C1319" s="5" t="s">
        <v>19</v>
      </c>
      <c r="D1319" s="3">
        <v>42567</v>
      </c>
      <c r="E1319" s="5" t="s">
        <v>228</v>
      </c>
      <c r="F1319">
        <v>80</v>
      </c>
      <c r="G1319">
        <v>1</v>
      </c>
      <c r="H1319">
        <v>80</v>
      </c>
      <c r="I1319">
        <v>100150511</v>
      </c>
      <c r="J1319" s="5" t="s">
        <v>27</v>
      </c>
      <c r="K1319">
        <v>0</v>
      </c>
      <c r="L1319" s="5" t="s">
        <v>22</v>
      </c>
      <c r="M1319" s="3">
        <v>42567</v>
      </c>
      <c r="N1319" s="5" t="s">
        <v>23</v>
      </c>
      <c r="O1319">
        <v>80</v>
      </c>
      <c r="P1319">
        <v>2016</v>
      </c>
      <c r="Q1319">
        <v>7</v>
      </c>
      <c r="R1319" s="3">
        <v>42552</v>
      </c>
      <c r="S1319" s="3">
        <v>45489</v>
      </c>
    </row>
    <row r="1320" spans="1:19" x14ac:dyDescent="0.25">
      <c r="A1320">
        <v>43</v>
      </c>
      <c r="B1320">
        <v>212735</v>
      </c>
      <c r="C1320" s="5" t="s">
        <v>19</v>
      </c>
      <c r="D1320" s="3">
        <v>42556</v>
      </c>
      <c r="E1320" s="5" t="s">
        <v>228</v>
      </c>
      <c r="F1320">
        <v>80</v>
      </c>
      <c r="G1320">
        <v>1</v>
      </c>
      <c r="H1320">
        <v>80</v>
      </c>
      <c r="I1320">
        <v>100148491</v>
      </c>
      <c r="J1320" s="5" t="s">
        <v>27</v>
      </c>
      <c r="K1320">
        <v>0</v>
      </c>
      <c r="L1320" s="5" t="s">
        <v>22</v>
      </c>
      <c r="M1320" s="3">
        <v>42556</v>
      </c>
      <c r="N1320" s="5" t="s">
        <v>23</v>
      </c>
      <c r="O1320">
        <v>80</v>
      </c>
      <c r="P1320">
        <v>2016</v>
      </c>
      <c r="Q1320">
        <v>7</v>
      </c>
      <c r="R1320" s="3">
        <v>42552</v>
      </c>
      <c r="S1320" s="3">
        <v>45489</v>
      </c>
    </row>
    <row r="1321" spans="1:19" x14ac:dyDescent="0.25">
      <c r="A1321">
        <v>43</v>
      </c>
      <c r="B1321">
        <v>212723</v>
      </c>
      <c r="C1321" s="5" t="s">
        <v>19</v>
      </c>
      <c r="D1321" s="3">
        <v>42556</v>
      </c>
      <c r="E1321" s="5" t="s">
        <v>228</v>
      </c>
      <c r="F1321">
        <v>80</v>
      </c>
      <c r="G1321">
        <v>1</v>
      </c>
      <c r="H1321">
        <v>80</v>
      </c>
      <c r="I1321">
        <v>100148479</v>
      </c>
      <c r="J1321" s="5" t="s">
        <v>27</v>
      </c>
      <c r="K1321">
        <v>0</v>
      </c>
      <c r="L1321" s="5" t="s">
        <v>22</v>
      </c>
      <c r="M1321" s="3">
        <v>42556</v>
      </c>
      <c r="N1321" s="5" t="s">
        <v>23</v>
      </c>
      <c r="O1321">
        <v>80</v>
      </c>
      <c r="P1321">
        <v>2016</v>
      </c>
      <c r="Q1321">
        <v>7</v>
      </c>
      <c r="R1321" s="3">
        <v>42552</v>
      </c>
      <c r="S1321" s="3">
        <v>45489</v>
      </c>
    </row>
    <row r="1322" spans="1:19" x14ac:dyDescent="0.25">
      <c r="A1322">
        <v>43</v>
      </c>
      <c r="B1322">
        <v>212727</v>
      </c>
      <c r="C1322" s="5" t="s">
        <v>19</v>
      </c>
      <c r="D1322" s="3">
        <v>42556</v>
      </c>
      <c r="E1322" s="5" t="s">
        <v>228</v>
      </c>
      <c r="F1322">
        <v>80</v>
      </c>
      <c r="G1322">
        <v>1</v>
      </c>
      <c r="H1322">
        <v>80</v>
      </c>
      <c r="I1322">
        <v>100148483</v>
      </c>
      <c r="J1322" s="5" t="s">
        <v>27</v>
      </c>
      <c r="K1322">
        <v>0</v>
      </c>
      <c r="L1322" s="5" t="s">
        <v>22</v>
      </c>
      <c r="M1322" s="3">
        <v>42556</v>
      </c>
      <c r="N1322" s="5" t="s">
        <v>23</v>
      </c>
      <c r="O1322">
        <v>80</v>
      </c>
      <c r="P1322">
        <v>2016</v>
      </c>
      <c r="Q1322">
        <v>7</v>
      </c>
      <c r="R1322" s="3">
        <v>42552</v>
      </c>
      <c r="S1322" s="3">
        <v>45489</v>
      </c>
    </row>
    <row r="1323" spans="1:19" x14ac:dyDescent="0.25">
      <c r="A1323">
        <v>43</v>
      </c>
      <c r="B1323">
        <v>212730</v>
      </c>
      <c r="C1323" s="5" t="s">
        <v>19</v>
      </c>
      <c r="D1323" s="3">
        <v>42556</v>
      </c>
      <c r="E1323" s="5" t="s">
        <v>228</v>
      </c>
      <c r="F1323">
        <v>80</v>
      </c>
      <c r="G1323">
        <v>1</v>
      </c>
      <c r="H1323">
        <v>80</v>
      </c>
      <c r="I1323">
        <v>100148486</v>
      </c>
      <c r="J1323" s="5" t="s">
        <v>27</v>
      </c>
      <c r="K1323">
        <v>0</v>
      </c>
      <c r="L1323" s="5" t="s">
        <v>22</v>
      </c>
      <c r="M1323" s="3">
        <v>42556</v>
      </c>
      <c r="N1323" s="5" t="s">
        <v>23</v>
      </c>
      <c r="O1323">
        <v>80</v>
      </c>
      <c r="P1323">
        <v>2016</v>
      </c>
      <c r="Q1323">
        <v>7</v>
      </c>
      <c r="R1323" s="3">
        <v>42552</v>
      </c>
      <c r="S1323" s="3">
        <v>45489</v>
      </c>
    </row>
    <row r="1324" spans="1:19" x14ac:dyDescent="0.25">
      <c r="A1324">
        <v>43</v>
      </c>
      <c r="B1324">
        <v>212728</v>
      </c>
      <c r="C1324" s="5" t="s">
        <v>19</v>
      </c>
      <c r="D1324" s="3">
        <v>42556</v>
      </c>
      <c r="E1324" s="5" t="s">
        <v>228</v>
      </c>
      <c r="F1324">
        <v>80</v>
      </c>
      <c r="G1324">
        <v>1</v>
      </c>
      <c r="H1324">
        <v>80</v>
      </c>
      <c r="I1324">
        <v>100148484</v>
      </c>
      <c r="J1324" s="5" t="s">
        <v>27</v>
      </c>
      <c r="K1324">
        <v>0</v>
      </c>
      <c r="L1324" s="5" t="s">
        <v>22</v>
      </c>
      <c r="M1324" s="3">
        <v>42556</v>
      </c>
      <c r="N1324" s="5" t="s">
        <v>23</v>
      </c>
      <c r="O1324">
        <v>80</v>
      </c>
      <c r="P1324">
        <v>2016</v>
      </c>
      <c r="Q1324">
        <v>7</v>
      </c>
      <c r="R1324" s="3">
        <v>42552</v>
      </c>
      <c r="S1324" s="3">
        <v>45489</v>
      </c>
    </row>
    <row r="1325" spans="1:19" x14ac:dyDescent="0.25">
      <c r="A1325">
        <v>43</v>
      </c>
      <c r="B1325">
        <v>212474</v>
      </c>
      <c r="C1325" s="5" t="s">
        <v>19</v>
      </c>
      <c r="D1325" s="3">
        <v>42555</v>
      </c>
      <c r="E1325" s="5" t="s">
        <v>228</v>
      </c>
      <c r="F1325">
        <v>80</v>
      </c>
      <c r="G1325">
        <v>1</v>
      </c>
      <c r="H1325">
        <v>80</v>
      </c>
      <c r="I1325">
        <v>100148327</v>
      </c>
      <c r="J1325" s="5" t="s">
        <v>27</v>
      </c>
      <c r="K1325">
        <v>0</v>
      </c>
      <c r="L1325" s="5" t="s">
        <v>22</v>
      </c>
      <c r="M1325" s="3">
        <v>42555</v>
      </c>
      <c r="N1325" s="5" t="s">
        <v>23</v>
      </c>
      <c r="O1325">
        <v>80</v>
      </c>
      <c r="P1325">
        <v>2016</v>
      </c>
      <c r="Q1325">
        <v>7</v>
      </c>
      <c r="R1325" s="3">
        <v>42552</v>
      </c>
      <c r="S1325" s="3">
        <v>45489</v>
      </c>
    </row>
    <row r="1326" spans="1:19" x14ac:dyDescent="0.25">
      <c r="A1326">
        <v>43</v>
      </c>
      <c r="B1326">
        <v>212459</v>
      </c>
      <c r="C1326" s="5" t="s">
        <v>19</v>
      </c>
      <c r="D1326" s="3">
        <v>42555</v>
      </c>
      <c r="E1326" s="5" t="s">
        <v>228</v>
      </c>
      <c r="F1326">
        <v>80</v>
      </c>
      <c r="G1326">
        <v>1</v>
      </c>
      <c r="H1326">
        <v>80</v>
      </c>
      <c r="I1326">
        <v>100148315</v>
      </c>
      <c r="J1326" s="5" t="s">
        <v>27</v>
      </c>
      <c r="K1326">
        <v>0</v>
      </c>
      <c r="L1326" s="5" t="s">
        <v>22</v>
      </c>
      <c r="M1326" s="3">
        <v>42555</v>
      </c>
      <c r="N1326" s="5" t="s">
        <v>23</v>
      </c>
      <c r="O1326">
        <v>80</v>
      </c>
      <c r="P1326">
        <v>2016</v>
      </c>
      <c r="Q1326">
        <v>7</v>
      </c>
      <c r="R1326" s="3">
        <v>42552</v>
      </c>
      <c r="S1326" s="3">
        <v>45489</v>
      </c>
    </row>
    <row r="1327" spans="1:19" x14ac:dyDescent="0.25">
      <c r="A1327">
        <v>466</v>
      </c>
      <c r="B1327">
        <v>212533</v>
      </c>
      <c r="C1327" s="5" t="s">
        <v>19</v>
      </c>
      <c r="D1327" s="3">
        <v>42555</v>
      </c>
      <c r="E1327" s="5" t="s">
        <v>228</v>
      </c>
      <c r="F1327">
        <v>80</v>
      </c>
      <c r="G1327">
        <v>1</v>
      </c>
      <c r="H1327">
        <v>80</v>
      </c>
      <c r="I1327">
        <v>100148366</v>
      </c>
      <c r="J1327" s="5" t="s">
        <v>27</v>
      </c>
      <c r="K1327">
        <v>0</v>
      </c>
      <c r="L1327" s="5" t="s">
        <v>22</v>
      </c>
      <c r="M1327" s="3">
        <v>42555</v>
      </c>
      <c r="N1327" s="5" t="s">
        <v>23</v>
      </c>
      <c r="O1327">
        <v>80</v>
      </c>
      <c r="P1327">
        <v>2016</v>
      </c>
      <c r="Q1327">
        <v>7</v>
      </c>
      <c r="R1327" s="3">
        <v>42552</v>
      </c>
      <c r="S1327" s="3">
        <v>45489</v>
      </c>
    </row>
    <row r="1328" spans="1:19" x14ac:dyDescent="0.25">
      <c r="A1328">
        <v>625</v>
      </c>
      <c r="B1328">
        <v>212891</v>
      </c>
      <c r="C1328" s="5" t="s">
        <v>19</v>
      </c>
      <c r="D1328" s="3">
        <v>42559</v>
      </c>
      <c r="E1328" s="5" t="s">
        <v>760</v>
      </c>
      <c r="F1328">
        <v>74</v>
      </c>
      <c r="G1328">
        <v>1</v>
      </c>
      <c r="H1328">
        <v>74</v>
      </c>
      <c r="I1328">
        <v>100148602</v>
      </c>
      <c r="J1328" s="5" t="s">
        <v>27</v>
      </c>
      <c r="K1328">
        <v>0</v>
      </c>
      <c r="L1328" s="5" t="s">
        <v>22</v>
      </c>
      <c r="M1328" s="3">
        <v>42559</v>
      </c>
      <c r="N1328" s="5" t="s">
        <v>23</v>
      </c>
      <c r="O1328">
        <v>74</v>
      </c>
      <c r="P1328">
        <v>2016</v>
      </c>
      <c r="Q1328">
        <v>7</v>
      </c>
      <c r="R1328" s="3">
        <v>42552</v>
      </c>
      <c r="S1328" s="3">
        <v>45489</v>
      </c>
    </row>
    <row r="1329" spans="1:19" x14ac:dyDescent="0.25">
      <c r="A1329">
        <v>260</v>
      </c>
      <c r="B1329">
        <v>211945</v>
      </c>
      <c r="C1329" s="5" t="s">
        <v>19</v>
      </c>
      <c r="D1329" s="3">
        <v>42553</v>
      </c>
      <c r="E1329" s="5" t="s">
        <v>410</v>
      </c>
      <c r="F1329">
        <v>74</v>
      </c>
      <c r="G1329">
        <v>1</v>
      </c>
      <c r="H1329">
        <v>74</v>
      </c>
      <c r="I1329">
        <v>100148032</v>
      </c>
      <c r="J1329" s="5" t="s">
        <v>27</v>
      </c>
      <c r="K1329">
        <v>0</v>
      </c>
      <c r="L1329" s="5" t="s">
        <v>22</v>
      </c>
      <c r="M1329" s="3">
        <v>42553</v>
      </c>
      <c r="N1329" s="5" t="s">
        <v>23</v>
      </c>
      <c r="O1329">
        <v>74</v>
      </c>
      <c r="P1329">
        <v>2016</v>
      </c>
      <c r="Q1329">
        <v>7</v>
      </c>
      <c r="R1329" s="3">
        <v>42552</v>
      </c>
      <c r="S1329" s="3">
        <v>45489</v>
      </c>
    </row>
    <row r="1330" spans="1:19" x14ac:dyDescent="0.25">
      <c r="A1330">
        <v>380</v>
      </c>
      <c r="B1330">
        <v>212272</v>
      </c>
      <c r="C1330" s="5" t="s">
        <v>19</v>
      </c>
      <c r="D1330" s="3">
        <v>42554</v>
      </c>
      <c r="E1330" s="5" t="s">
        <v>514</v>
      </c>
      <c r="F1330">
        <v>280</v>
      </c>
      <c r="G1330">
        <v>1</v>
      </c>
      <c r="H1330">
        <v>70</v>
      </c>
      <c r="I1330">
        <v>100148191</v>
      </c>
      <c r="J1330" s="5" t="s">
        <v>27</v>
      </c>
      <c r="K1330">
        <v>0</v>
      </c>
      <c r="L1330" s="5" t="s">
        <v>22</v>
      </c>
      <c r="M1330" s="3">
        <v>42554</v>
      </c>
      <c r="N1330" s="5" t="s">
        <v>23</v>
      </c>
      <c r="O1330">
        <v>280</v>
      </c>
      <c r="P1330">
        <v>2016</v>
      </c>
      <c r="Q1330">
        <v>7</v>
      </c>
      <c r="R1330" s="3">
        <v>42552</v>
      </c>
      <c r="S1330" s="3">
        <v>45489</v>
      </c>
    </row>
    <row r="1331" spans="1:19" x14ac:dyDescent="0.25">
      <c r="A1331">
        <v>1460</v>
      </c>
      <c r="B1331">
        <v>216064</v>
      </c>
      <c r="C1331" s="5" t="s">
        <v>19</v>
      </c>
      <c r="D1331" s="3">
        <v>42570</v>
      </c>
      <c r="E1331" s="5" t="s">
        <v>26</v>
      </c>
      <c r="F1331">
        <v>240</v>
      </c>
      <c r="G1331">
        <v>1</v>
      </c>
      <c r="H1331">
        <v>61</v>
      </c>
      <c r="I1331">
        <v>100150919</v>
      </c>
      <c r="J1331" s="5" t="s">
        <v>27</v>
      </c>
      <c r="K1331">
        <v>0</v>
      </c>
      <c r="L1331" s="5" t="s">
        <v>22</v>
      </c>
      <c r="M1331" s="3">
        <v>42570</v>
      </c>
      <c r="N1331" s="5" t="s">
        <v>23</v>
      </c>
      <c r="O1331">
        <v>240</v>
      </c>
      <c r="P1331">
        <v>2016</v>
      </c>
      <c r="Q1331">
        <v>7</v>
      </c>
      <c r="R1331" s="3">
        <v>42552</v>
      </c>
      <c r="S1331" s="3">
        <v>45489</v>
      </c>
    </row>
    <row r="1332" spans="1:19" x14ac:dyDescent="0.25">
      <c r="A1332">
        <v>1460</v>
      </c>
      <c r="B1332">
        <v>216065</v>
      </c>
      <c r="C1332" s="5" t="s">
        <v>19</v>
      </c>
      <c r="D1332" s="3">
        <v>42570</v>
      </c>
      <c r="E1332" s="5" t="s">
        <v>48</v>
      </c>
      <c r="F1332">
        <v>320</v>
      </c>
      <c r="G1332">
        <v>1</v>
      </c>
      <c r="H1332">
        <v>61</v>
      </c>
      <c r="I1332">
        <v>100150919</v>
      </c>
      <c r="J1332" s="5" t="s">
        <v>27</v>
      </c>
      <c r="K1332">
        <v>0</v>
      </c>
      <c r="L1332" s="5" t="s">
        <v>22</v>
      </c>
      <c r="M1332" s="3">
        <v>42570</v>
      </c>
      <c r="N1332" s="5" t="s">
        <v>23</v>
      </c>
      <c r="O1332">
        <v>320</v>
      </c>
      <c r="P1332">
        <v>2016</v>
      </c>
      <c r="Q1332">
        <v>7</v>
      </c>
      <c r="R1332" s="3">
        <v>42552</v>
      </c>
      <c r="S1332" s="3">
        <v>45489</v>
      </c>
    </row>
    <row r="1333" spans="1:19" x14ac:dyDescent="0.25">
      <c r="A1333">
        <v>4</v>
      </c>
      <c r="B1333">
        <v>211135</v>
      </c>
      <c r="C1333" s="5" t="s">
        <v>19</v>
      </c>
      <c r="D1333" s="3">
        <v>42552</v>
      </c>
      <c r="E1333" s="5" t="s">
        <v>30</v>
      </c>
      <c r="F1333">
        <v>360</v>
      </c>
      <c r="G1333">
        <v>1</v>
      </c>
      <c r="H1333">
        <v>60</v>
      </c>
      <c r="I1333">
        <v>100147446</v>
      </c>
      <c r="J1333" s="5" t="s">
        <v>27</v>
      </c>
      <c r="K1333">
        <v>300</v>
      </c>
      <c r="L1333" s="5" t="s">
        <v>22</v>
      </c>
      <c r="M1333" s="3">
        <v>42552</v>
      </c>
      <c r="N1333" s="5" t="s">
        <v>23</v>
      </c>
      <c r="O1333">
        <v>360</v>
      </c>
      <c r="P1333">
        <v>2016</v>
      </c>
      <c r="Q1333">
        <v>7</v>
      </c>
      <c r="R1333" s="3">
        <v>42552</v>
      </c>
      <c r="S1333" s="3">
        <v>45489</v>
      </c>
    </row>
    <row r="1334" spans="1:19" x14ac:dyDescent="0.25">
      <c r="A1334">
        <v>7</v>
      </c>
      <c r="B1334">
        <v>211138</v>
      </c>
      <c r="C1334" s="5" t="s">
        <v>19</v>
      </c>
      <c r="D1334" s="3">
        <v>42552</v>
      </c>
      <c r="E1334" s="5" t="s">
        <v>30</v>
      </c>
      <c r="F1334">
        <v>360</v>
      </c>
      <c r="G1334">
        <v>1</v>
      </c>
      <c r="H1334">
        <v>60</v>
      </c>
      <c r="I1334">
        <v>100147449</v>
      </c>
      <c r="J1334" s="5" t="s">
        <v>27</v>
      </c>
      <c r="K1334">
        <v>300</v>
      </c>
      <c r="L1334" s="5" t="s">
        <v>22</v>
      </c>
      <c r="M1334" s="3">
        <v>42552</v>
      </c>
      <c r="N1334" s="5" t="s">
        <v>23</v>
      </c>
      <c r="O1334">
        <v>360</v>
      </c>
      <c r="P1334">
        <v>2016</v>
      </c>
      <c r="Q1334">
        <v>7</v>
      </c>
      <c r="R1334" s="3">
        <v>42552</v>
      </c>
      <c r="S1334" s="3">
        <v>45489</v>
      </c>
    </row>
    <row r="1335" spans="1:19" x14ac:dyDescent="0.25">
      <c r="A1335">
        <v>1230</v>
      </c>
      <c r="B1335">
        <v>216366</v>
      </c>
      <c r="C1335" s="5" t="s">
        <v>19</v>
      </c>
      <c r="D1335" s="3">
        <v>42570</v>
      </c>
      <c r="E1335" s="5" t="s">
        <v>1367</v>
      </c>
      <c r="F1335">
        <v>300</v>
      </c>
      <c r="G1335">
        <v>1</v>
      </c>
      <c r="H1335">
        <v>5</v>
      </c>
      <c r="I1335">
        <v>100151146</v>
      </c>
      <c r="J1335" s="5" t="s">
        <v>27</v>
      </c>
      <c r="K1335">
        <v>0</v>
      </c>
      <c r="L1335" s="5" t="s">
        <v>22</v>
      </c>
      <c r="M1335" s="3">
        <v>42570</v>
      </c>
      <c r="N1335" s="5" t="s">
        <v>23</v>
      </c>
      <c r="O1335">
        <v>300</v>
      </c>
      <c r="P1335">
        <v>2016</v>
      </c>
      <c r="Q1335">
        <v>7</v>
      </c>
      <c r="R1335" s="3">
        <v>42552</v>
      </c>
      <c r="S1335" s="3">
        <v>45489</v>
      </c>
    </row>
    <row r="1336" spans="1:19" x14ac:dyDescent="0.25">
      <c r="A1336">
        <v>44</v>
      </c>
      <c r="B1336">
        <v>211850</v>
      </c>
      <c r="C1336" s="5" t="s">
        <v>19</v>
      </c>
      <c r="D1336" s="3">
        <v>42553</v>
      </c>
      <c r="E1336" s="5" t="s">
        <v>26</v>
      </c>
      <c r="F1336">
        <v>240</v>
      </c>
      <c r="G1336">
        <v>1</v>
      </c>
      <c r="H1336">
        <v>1</v>
      </c>
      <c r="I1336">
        <v>100147974</v>
      </c>
      <c r="J1336" s="5" t="s">
        <v>27</v>
      </c>
      <c r="K1336">
        <v>0</v>
      </c>
      <c r="L1336" s="5" t="s">
        <v>22</v>
      </c>
      <c r="M1336" s="3">
        <v>42553</v>
      </c>
      <c r="N1336" s="5" t="s">
        <v>23</v>
      </c>
      <c r="O1336">
        <v>240</v>
      </c>
      <c r="P1336">
        <v>2016</v>
      </c>
      <c r="Q1336">
        <v>7</v>
      </c>
      <c r="R1336" s="3">
        <v>42552</v>
      </c>
      <c r="S1336" s="3">
        <v>45489</v>
      </c>
    </row>
    <row r="1337" spans="1:19" x14ac:dyDescent="0.25">
      <c r="A1337">
        <v>98</v>
      </c>
      <c r="B1337">
        <v>211472</v>
      </c>
      <c r="C1337" s="5" t="s">
        <v>19</v>
      </c>
      <c r="D1337" s="3">
        <v>42552</v>
      </c>
      <c r="E1337" s="5" t="s">
        <v>48</v>
      </c>
      <c r="F1337">
        <v>320</v>
      </c>
      <c r="G1337">
        <v>1</v>
      </c>
      <c r="H1337">
        <v>0</v>
      </c>
      <c r="I1337">
        <v>100147686</v>
      </c>
      <c r="J1337" s="5" t="s">
        <v>27</v>
      </c>
      <c r="K1337">
        <v>0</v>
      </c>
      <c r="L1337" s="5" t="s">
        <v>49</v>
      </c>
      <c r="M1337" s="3">
        <v>42552</v>
      </c>
      <c r="N1337" s="5" t="s">
        <v>23</v>
      </c>
      <c r="O1337">
        <v>320</v>
      </c>
      <c r="P1337">
        <v>2016</v>
      </c>
      <c r="Q1337">
        <v>7</v>
      </c>
      <c r="R1337" s="3">
        <v>42552</v>
      </c>
      <c r="S1337" s="3">
        <v>45489</v>
      </c>
    </row>
    <row r="1338" spans="1:19" x14ac:dyDescent="0.25">
      <c r="A1338">
        <v>1003</v>
      </c>
      <c r="B1338">
        <v>214063</v>
      </c>
      <c r="C1338" s="5" t="s">
        <v>19</v>
      </c>
      <c r="D1338" s="3">
        <v>42564</v>
      </c>
      <c r="E1338" s="5" t="s">
        <v>838</v>
      </c>
      <c r="F1338">
        <v>764</v>
      </c>
      <c r="G1338">
        <v>1</v>
      </c>
      <c r="H1338">
        <v>0</v>
      </c>
      <c r="I1338">
        <v>100149394</v>
      </c>
      <c r="J1338" s="5" t="s">
        <v>51</v>
      </c>
      <c r="K1338">
        <v>0</v>
      </c>
      <c r="L1338" s="5" t="s">
        <v>49</v>
      </c>
      <c r="M1338" s="3">
        <v>42564</v>
      </c>
      <c r="N1338" s="5" t="s">
        <v>23</v>
      </c>
      <c r="O1338">
        <v>764</v>
      </c>
      <c r="P1338">
        <v>2016</v>
      </c>
      <c r="Q1338">
        <v>7</v>
      </c>
      <c r="R1338" s="3">
        <v>42552</v>
      </c>
      <c r="S1338" s="3">
        <v>45489</v>
      </c>
    </row>
    <row r="1339" spans="1:19" x14ac:dyDescent="0.25">
      <c r="A1339">
        <v>957</v>
      </c>
      <c r="B1339">
        <v>213884</v>
      </c>
      <c r="C1339" s="5" t="s">
        <v>19</v>
      </c>
      <c r="D1339" s="3">
        <v>42563</v>
      </c>
      <c r="E1339" s="5" t="s">
        <v>1078</v>
      </c>
      <c r="F1339">
        <v>650</v>
      </c>
      <c r="G1339">
        <v>1</v>
      </c>
      <c r="H1339">
        <v>0</v>
      </c>
      <c r="I1339">
        <v>100149279</v>
      </c>
      <c r="J1339" s="5" t="s">
        <v>51</v>
      </c>
      <c r="K1339">
        <v>0</v>
      </c>
      <c r="L1339" s="5" t="s">
        <v>298</v>
      </c>
      <c r="M1339" s="3">
        <v>42563</v>
      </c>
      <c r="N1339" s="5" t="s">
        <v>23</v>
      </c>
      <c r="O1339">
        <v>650</v>
      </c>
      <c r="P1339">
        <v>2016</v>
      </c>
      <c r="Q1339">
        <v>7</v>
      </c>
      <c r="R1339" s="3">
        <v>42552</v>
      </c>
      <c r="S1339" s="3">
        <v>45489</v>
      </c>
    </row>
    <row r="1340" spans="1:19" x14ac:dyDescent="0.25">
      <c r="A1340">
        <v>1485</v>
      </c>
      <c r="B1340">
        <v>216216</v>
      </c>
      <c r="C1340" s="5" t="s">
        <v>19</v>
      </c>
      <c r="D1340" s="3">
        <v>42570</v>
      </c>
      <c r="E1340" s="5" t="s">
        <v>294</v>
      </c>
      <c r="F1340">
        <v>999</v>
      </c>
      <c r="G1340">
        <v>1</v>
      </c>
      <c r="H1340">
        <v>0</v>
      </c>
      <c r="I1340">
        <v>100151037</v>
      </c>
      <c r="J1340" s="5" t="s">
        <v>51</v>
      </c>
      <c r="K1340">
        <v>0</v>
      </c>
      <c r="L1340" s="5" t="s">
        <v>49</v>
      </c>
      <c r="M1340" s="3">
        <v>42570</v>
      </c>
      <c r="N1340" s="5" t="s">
        <v>23</v>
      </c>
      <c r="O1340">
        <v>999</v>
      </c>
      <c r="P1340">
        <v>2016</v>
      </c>
      <c r="Q1340">
        <v>7</v>
      </c>
      <c r="R1340" s="3">
        <v>42552</v>
      </c>
      <c r="S1340" s="3">
        <v>45489</v>
      </c>
    </row>
    <row r="1341" spans="1:19" x14ac:dyDescent="0.25">
      <c r="A1341">
        <v>1059</v>
      </c>
      <c r="B1341">
        <v>214301</v>
      </c>
      <c r="C1341" s="5" t="s">
        <v>19</v>
      </c>
      <c r="D1341" s="3">
        <v>42564</v>
      </c>
      <c r="E1341" s="5" t="s">
        <v>1212</v>
      </c>
      <c r="F1341">
        <v>14800</v>
      </c>
      <c r="G1341">
        <v>1</v>
      </c>
      <c r="H1341">
        <v>0</v>
      </c>
      <c r="I1341">
        <v>100149544</v>
      </c>
      <c r="J1341" s="5" t="s">
        <v>51</v>
      </c>
      <c r="K1341">
        <v>0</v>
      </c>
      <c r="L1341" s="5" t="s">
        <v>49</v>
      </c>
      <c r="M1341" s="3">
        <v>42564</v>
      </c>
      <c r="N1341" s="5" t="s">
        <v>23</v>
      </c>
      <c r="O1341">
        <v>14800</v>
      </c>
      <c r="P1341">
        <v>2016</v>
      </c>
      <c r="Q1341">
        <v>7</v>
      </c>
      <c r="R1341" s="3">
        <v>42552</v>
      </c>
      <c r="S1341" s="3">
        <v>45489</v>
      </c>
    </row>
    <row r="1342" spans="1:19" x14ac:dyDescent="0.25">
      <c r="A1342">
        <v>1059</v>
      </c>
      <c r="B1342">
        <v>214299</v>
      </c>
      <c r="C1342" s="5" t="s">
        <v>19</v>
      </c>
      <c r="D1342" s="3">
        <v>42564</v>
      </c>
      <c r="E1342" s="5" t="s">
        <v>1210</v>
      </c>
      <c r="F1342">
        <v>4400</v>
      </c>
      <c r="G1342">
        <v>1</v>
      </c>
      <c r="H1342">
        <v>0</v>
      </c>
      <c r="I1342">
        <v>100149544</v>
      </c>
      <c r="J1342" s="5" t="s">
        <v>51</v>
      </c>
      <c r="K1342">
        <v>0</v>
      </c>
      <c r="L1342" s="5" t="s">
        <v>49</v>
      </c>
      <c r="M1342" s="3">
        <v>42564</v>
      </c>
      <c r="N1342" s="5" t="s">
        <v>23</v>
      </c>
      <c r="O1342">
        <v>4400</v>
      </c>
      <c r="P1342">
        <v>2016</v>
      </c>
      <c r="Q1342">
        <v>7</v>
      </c>
      <c r="R1342" s="3">
        <v>42552</v>
      </c>
      <c r="S1342" s="3">
        <v>45489</v>
      </c>
    </row>
    <row r="1343" spans="1:19" x14ac:dyDescent="0.25">
      <c r="A1343">
        <v>1059</v>
      </c>
      <c r="B1343">
        <v>214300</v>
      </c>
      <c r="C1343" s="5" t="s">
        <v>19</v>
      </c>
      <c r="D1343" s="3">
        <v>42564</v>
      </c>
      <c r="E1343" s="5" t="s">
        <v>1211</v>
      </c>
      <c r="F1343">
        <v>1900</v>
      </c>
      <c r="G1343">
        <v>1</v>
      </c>
      <c r="H1343">
        <v>0</v>
      </c>
      <c r="I1343">
        <v>100149544</v>
      </c>
      <c r="J1343" s="5" t="s">
        <v>51</v>
      </c>
      <c r="K1343">
        <v>0</v>
      </c>
      <c r="L1343" s="5" t="s">
        <v>49</v>
      </c>
      <c r="M1343" s="3">
        <v>42564</v>
      </c>
      <c r="N1343" s="5" t="s">
        <v>23</v>
      </c>
      <c r="O1343">
        <v>1900</v>
      </c>
      <c r="P1343">
        <v>2016</v>
      </c>
      <c r="Q1343">
        <v>7</v>
      </c>
      <c r="R1343" s="3">
        <v>42552</v>
      </c>
      <c r="S1343" s="3">
        <v>45489</v>
      </c>
    </row>
    <row r="1344" spans="1:19" x14ac:dyDescent="0.25">
      <c r="A1344">
        <v>230</v>
      </c>
      <c r="B1344">
        <v>216594</v>
      </c>
      <c r="C1344" s="5" t="s">
        <v>19</v>
      </c>
      <c r="D1344" s="3">
        <v>42571</v>
      </c>
      <c r="E1344" s="5" t="s">
        <v>1658</v>
      </c>
      <c r="F1344">
        <v>599</v>
      </c>
      <c r="G1344">
        <v>1</v>
      </c>
      <c r="H1344">
        <v>0</v>
      </c>
      <c r="I1344">
        <v>100151320</v>
      </c>
      <c r="J1344" s="5" t="s">
        <v>51</v>
      </c>
      <c r="K1344">
        <v>0</v>
      </c>
      <c r="L1344" s="5" t="s">
        <v>49</v>
      </c>
      <c r="M1344" s="3">
        <v>42571</v>
      </c>
      <c r="N1344" s="5" t="s">
        <v>23</v>
      </c>
      <c r="O1344">
        <v>599</v>
      </c>
      <c r="P1344">
        <v>2016</v>
      </c>
      <c r="Q1344">
        <v>7</v>
      </c>
      <c r="R1344" s="3">
        <v>42552</v>
      </c>
      <c r="S1344" s="3">
        <v>45489</v>
      </c>
    </row>
    <row r="1345" spans="1:19" x14ac:dyDescent="0.25">
      <c r="A1345">
        <v>12</v>
      </c>
      <c r="B1345">
        <v>211146</v>
      </c>
      <c r="C1345" s="5" t="s">
        <v>19</v>
      </c>
      <c r="D1345" s="3">
        <v>42552</v>
      </c>
      <c r="E1345" s="5" t="s">
        <v>48</v>
      </c>
      <c r="F1345">
        <v>320</v>
      </c>
      <c r="G1345">
        <v>1</v>
      </c>
      <c r="H1345">
        <v>0</v>
      </c>
      <c r="I1345">
        <v>100147456</v>
      </c>
      <c r="J1345" s="5" t="s">
        <v>27</v>
      </c>
      <c r="K1345">
        <v>0</v>
      </c>
      <c r="L1345" s="5" t="s">
        <v>49</v>
      </c>
      <c r="M1345" s="3">
        <v>42552</v>
      </c>
      <c r="N1345" s="5" t="s">
        <v>23</v>
      </c>
      <c r="O1345">
        <v>320</v>
      </c>
      <c r="P1345">
        <v>2016</v>
      </c>
      <c r="Q1345">
        <v>7</v>
      </c>
      <c r="R1345" s="3">
        <v>42552</v>
      </c>
      <c r="S1345" s="3">
        <v>45489</v>
      </c>
    </row>
    <row r="1346" spans="1:19" x14ac:dyDescent="0.25">
      <c r="A1346">
        <v>1230</v>
      </c>
      <c r="B1346">
        <v>216362</v>
      </c>
      <c r="C1346" s="5" t="s">
        <v>19</v>
      </c>
      <c r="D1346" s="3">
        <v>42570</v>
      </c>
      <c r="E1346" s="5" t="s">
        <v>1366</v>
      </c>
      <c r="F1346">
        <v>660</v>
      </c>
      <c r="G1346">
        <v>1</v>
      </c>
      <c r="H1346">
        <v>0</v>
      </c>
      <c r="I1346">
        <v>100151142</v>
      </c>
      <c r="J1346" s="5" t="s">
        <v>27</v>
      </c>
      <c r="K1346">
        <v>0</v>
      </c>
      <c r="L1346" s="5" t="s">
        <v>49</v>
      </c>
      <c r="M1346" s="3">
        <v>42570</v>
      </c>
      <c r="N1346" s="5" t="s">
        <v>23</v>
      </c>
      <c r="O1346">
        <v>660</v>
      </c>
      <c r="P1346">
        <v>2016</v>
      </c>
      <c r="Q1346">
        <v>7</v>
      </c>
      <c r="R1346" s="3">
        <v>42552</v>
      </c>
      <c r="S1346" s="3">
        <v>45489</v>
      </c>
    </row>
    <row r="1347" spans="1:19" x14ac:dyDescent="0.25">
      <c r="A1347">
        <v>864</v>
      </c>
      <c r="B1347">
        <v>213582</v>
      </c>
      <c r="C1347" s="5" t="s">
        <v>19</v>
      </c>
      <c r="D1347" s="3">
        <v>42562</v>
      </c>
      <c r="E1347" s="5" t="s">
        <v>996</v>
      </c>
      <c r="F1347">
        <v>1499</v>
      </c>
      <c r="G1347">
        <v>1</v>
      </c>
      <c r="H1347">
        <v>0</v>
      </c>
      <c r="I1347">
        <v>100149039</v>
      </c>
      <c r="J1347" s="5" t="s">
        <v>27</v>
      </c>
      <c r="K1347">
        <v>0</v>
      </c>
      <c r="L1347" s="5" t="s">
        <v>298</v>
      </c>
      <c r="M1347" s="3">
        <v>42562</v>
      </c>
      <c r="N1347" s="5" t="s">
        <v>23</v>
      </c>
      <c r="O1347">
        <v>1499</v>
      </c>
      <c r="P1347">
        <v>2016</v>
      </c>
      <c r="Q1347">
        <v>7</v>
      </c>
      <c r="R1347" s="3">
        <v>42552</v>
      </c>
      <c r="S1347" s="3">
        <v>45489</v>
      </c>
    </row>
    <row r="1348" spans="1:19" x14ac:dyDescent="0.25">
      <c r="A1348">
        <v>230</v>
      </c>
      <c r="B1348">
        <v>213440</v>
      </c>
      <c r="C1348" s="5" t="s">
        <v>19</v>
      </c>
      <c r="D1348" s="3">
        <v>42562</v>
      </c>
      <c r="E1348" s="5" t="s">
        <v>951</v>
      </c>
      <c r="F1348">
        <v>599</v>
      </c>
      <c r="G1348">
        <v>1</v>
      </c>
      <c r="H1348">
        <v>0</v>
      </c>
      <c r="I1348">
        <v>100148933</v>
      </c>
      <c r="J1348" s="5" t="s">
        <v>51</v>
      </c>
      <c r="K1348">
        <v>0</v>
      </c>
      <c r="L1348" s="5" t="s">
        <v>49</v>
      </c>
      <c r="M1348" s="3">
        <v>42562</v>
      </c>
      <c r="N1348" s="5" t="s">
        <v>23</v>
      </c>
      <c r="O1348">
        <v>599</v>
      </c>
      <c r="P1348">
        <v>2016</v>
      </c>
      <c r="Q1348">
        <v>7</v>
      </c>
      <c r="R1348" s="3">
        <v>42552</v>
      </c>
      <c r="S1348" s="3">
        <v>45489</v>
      </c>
    </row>
    <row r="1349" spans="1:19" x14ac:dyDescent="0.25">
      <c r="A1349">
        <v>230</v>
      </c>
      <c r="B1349">
        <v>213405</v>
      </c>
      <c r="C1349" s="5" t="s">
        <v>19</v>
      </c>
      <c r="D1349" s="3">
        <v>42562</v>
      </c>
      <c r="E1349" s="5" t="s">
        <v>942</v>
      </c>
      <c r="F1349">
        <v>700</v>
      </c>
      <c r="G1349">
        <v>1</v>
      </c>
      <c r="H1349">
        <v>0</v>
      </c>
      <c r="I1349">
        <v>100148917</v>
      </c>
      <c r="J1349" s="5" t="s">
        <v>51</v>
      </c>
      <c r="K1349">
        <v>0</v>
      </c>
      <c r="L1349" s="5" t="s">
        <v>49</v>
      </c>
      <c r="M1349" s="3">
        <v>42562</v>
      </c>
      <c r="N1349" s="5" t="s">
        <v>23</v>
      </c>
      <c r="O1349">
        <v>700</v>
      </c>
      <c r="P1349">
        <v>2016</v>
      </c>
      <c r="Q1349">
        <v>7</v>
      </c>
      <c r="R1349" s="3">
        <v>42552</v>
      </c>
      <c r="S1349" s="3">
        <v>45489</v>
      </c>
    </row>
    <row r="1350" spans="1:19" x14ac:dyDescent="0.25">
      <c r="A1350">
        <v>329</v>
      </c>
      <c r="B1350">
        <v>212162</v>
      </c>
      <c r="C1350" s="5" t="s">
        <v>19</v>
      </c>
      <c r="D1350" s="3">
        <v>42554</v>
      </c>
      <c r="E1350" s="5" t="s">
        <v>206</v>
      </c>
      <c r="F1350">
        <v>120</v>
      </c>
      <c r="G1350">
        <v>1</v>
      </c>
      <c r="H1350">
        <v>0</v>
      </c>
      <c r="I1350">
        <v>100148126</v>
      </c>
      <c r="J1350" s="5" t="s">
        <v>27</v>
      </c>
      <c r="K1350">
        <v>0</v>
      </c>
      <c r="L1350" s="5" t="s">
        <v>49</v>
      </c>
      <c r="M1350" s="3">
        <v>42554</v>
      </c>
      <c r="N1350" s="5" t="s">
        <v>23</v>
      </c>
      <c r="O1350">
        <v>120</v>
      </c>
      <c r="P1350">
        <v>2016</v>
      </c>
      <c r="Q1350">
        <v>7</v>
      </c>
      <c r="R1350" s="3">
        <v>42552</v>
      </c>
      <c r="S1350" s="3">
        <v>45489</v>
      </c>
    </row>
    <row r="1351" spans="1:19" x14ac:dyDescent="0.25">
      <c r="A1351">
        <v>1184</v>
      </c>
      <c r="B1351">
        <v>214952</v>
      </c>
      <c r="C1351" s="5" t="s">
        <v>19</v>
      </c>
      <c r="D1351" s="3">
        <v>42566</v>
      </c>
      <c r="E1351" s="5" t="s">
        <v>1336</v>
      </c>
      <c r="F1351">
        <v>164</v>
      </c>
      <c r="G1351">
        <v>1</v>
      </c>
      <c r="H1351">
        <v>0</v>
      </c>
      <c r="I1351">
        <v>100150075</v>
      </c>
      <c r="J1351" s="5" t="s">
        <v>51</v>
      </c>
      <c r="K1351">
        <v>0</v>
      </c>
      <c r="L1351" s="5" t="s">
        <v>49</v>
      </c>
      <c r="M1351" s="3">
        <v>42566</v>
      </c>
      <c r="N1351" s="5" t="s">
        <v>23</v>
      </c>
      <c r="O1351">
        <v>164</v>
      </c>
      <c r="P1351">
        <v>2016</v>
      </c>
      <c r="Q1351">
        <v>7</v>
      </c>
      <c r="R1351" s="3">
        <v>42552</v>
      </c>
      <c r="S1351" s="3">
        <v>45489</v>
      </c>
    </row>
    <row r="1352" spans="1:19" x14ac:dyDescent="0.25">
      <c r="A1352">
        <v>271</v>
      </c>
      <c r="B1352">
        <v>212053</v>
      </c>
      <c r="C1352" s="5" t="s">
        <v>19</v>
      </c>
      <c r="D1352" s="3">
        <v>42553</v>
      </c>
      <c r="E1352" s="5" t="s">
        <v>440</v>
      </c>
      <c r="F1352">
        <v>899</v>
      </c>
      <c r="G1352">
        <v>1</v>
      </c>
      <c r="H1352">
        <v>0</v>
      </c>
      <c r="I1352">
        <v>100148046</v>
      </c>
      <c r="J1352" s="5" t="s">
        <v>51</v>
      </c>
      <c r="K1352">
        <v>0</v>
      </c>
      <c r="L1352" s="5" t="s">
        <v>298</v>
      </c>
      <c r="M1352" s="3">
        <v>42553</v>
      </c>
      <c r="N1352" s="5" t="s">
        <v>23</v>
      </c>
      <c r="O1352">
        <v>899</v>
      </c>
      <c r="P1352">
        <v>2016</v>
      </c>
      <c r="Q1352">
        <v>7</v>
      </c>
      <c r="R1352" s="3">
        <v>42552</v>
      </c>
      <c r="S1352" s="3">
        <v>45489</v>
      </c>
    </row>
    <row r="1353" spans="1:19" x14ac:dyDescent="0.25">
      <c r="A1353">
        <v>246</v>
      </c>
      <c r="B1353">
        <v>211893</v>
      </c>
      <c r="C1353" s="5" t="s">
        <v>19</v>
      </c>
      <c r="D1353" s="3">
        <v>42553</v>
      </c>
      <c r="E1353" s="5" t="s">
        <v>389</v>
      </c>
      <c r="F1353">
        <v>299</v>
      </c>
      <c r="G1353">
        <v>1</v>
      </c>
      <c r="H1353">
        <v>0</v>
      </c>
      <c r="I1353">
        <v>100147998</v>
      </c>
      <c r="J1353" s="5" t="s">
        <v>27</v>
      </c>
      <c r="K1353">
        <v>0</v>
      </c>
      <c r="L1353" s="5" t="s">
        <v>49</v>
      </c>
      <c r="M1353" s="3">
        <v>42553</v>
      </c>
      <c r="N1353" s="5" t="s">
        <v>23</v>
      </c>
      <c r="O1353">
        <v>299</v>
      </c>
      <c r="P1353">
        <v>2016</v>
      </c>
      <c r="Q1353">
        <v>7</v>
      </c>
      <c r="R1353" s="3">
        <v>42552</v>
      </c>
      <c r="S1353" s="3">
        <v>45489</v>
      </c>
    </row>
    <row r="1354" spans="1:19" x14ac:dyDescent="0.25">
      <c r="A1354">
        <v>246</v>
      </c>
      <c r="B1354">
        <v>211891</v>
      </c>
      <c r="C1354" s="5" t="s">
        <v>19</v>
      </c>
      <c r="D1354" s="3">
        <v>42553</v>
      </c>
      <c r="E1354" s="5" t="s">
        <v>388</v>
      </c>
      <c r="F1354">
        <v>959</v>
      </c>
      <c r="G1354">
        <v>1</v>
      </c>
      <c r="H1354">
        <v>0</v>
      </c>
      <c r="I1354">
        <v>100147998</v>
      </c>
      <c r="J1354" s="5" t="s">
        <v>51</v>
      </c>
      <c r="K1354">
        <v>0</v>
      </c>
      <c r="L1354" s="5" t="s">
        <v>49</v>
      </c>
      <c r="M1354" s="3">
        <v>42553</v>
      </c>
      <c r="N1354" s="5" t="s">
        <v>23</v>
      </c>
      <c r="O1354">
        <v>959</v>
      </c>
      <c r="P1354">
        <v>2016</v>
      </c>
      <c r="Q1354">
        <v>7</v>
      </c>
      <c r="R1354" s="3">
        <v>42552</v>
      </c>
      <c r="S1354" s="3">
        <v>45489</v>
      </c>
    </row>
    <row r="1355" spans="1:19" x14ac:dyDescent="0.25">
      <c r="A1355">
        <v>246</v>
      </c>
      <c r="B1355">
        <v>211889</v>
      </c>
      <c r="C1355" s="5" t="s">
        <v>19</v>
      </c>
      <c r="D1355" s="3">
        <v>42553</v>
      </c>
      <c r="E1355" s="5" t="s">
        <v>387</v>
      </c>
      <c r="F1355">
        <v>1650</v>
      </c>
      <c r="G1355">
        <v>1</v>
      </c>
      <c r="H1355">
        <v>0</v>
      </c>
      <c r="I1355">
        <v>100147998</v>
      </c>
      <c r="J1355" s="5" t="s">
        <v>51</v>
      </c>
      <c r="K1355">
        <v>0</v>
      </c>
      <c r="L1355" s="5" t="s">
        <v>49</v>
      </c>
      <c r="M1355" s="3">
        <v>42553</v>
      </c>
      <c r="N1355" s="5" t="s">
        <v>23</v>
      </c>
      <c r="O1355">
        <v>1650</v>
      </c>
      <c r="P1355">
        <v>2016</v>
      </c>
      <c r="Q1355">
        <v>7</v>
      </c>
      <c r="R1355" s="3">
        <v>42552</v>
      </c>
      <c r="S1355" s="3">
        <v>45489</v>
      </c>
    </row>
    <row r="1356" spans="1:19" x14ac:dyDescent="0.25">
      <c r="A1356">
        <v>558</v>
      </c>
      <c r="B1356">
        <v>212758</v>
      </c>
      <c r="C1356" s="5" t="s">
        <v>19</v>
      </c>
      <c r="D1356" s="3">
        <v>42557</v>
      </c>
      <c r="E1356" s="5" t="s">
        <v>703</v>
      </c>
      <c r="F1356">
        <v>699</v>
      </c>
      <c r="G1356">
        <v>1</v>
      </c>
      <c r="H1356">
        <v>0</v>
      </c>
      <c r="I1356">
        <v>100148506</v>
      </c>
      <c r="J1356" s="5" t="s">
        <v>51</v>
      </c>
      <c r="K1356">
        <v>0</v>
      </c>
      <c r="L1356" s="5" t="s">
        <v>49</v>
      </c>
      <c r="M1356" s="3">
        <v>42557</v>
      </c>
      <c r="N1356" s="5" t="s">
        <v>23</v>
      </c>
      <c r="O1356">
        <v>699</v>
      </c>
      <c r="P1356">
        <v>2016</v>
      </c>
      <c r="Q1356">
        <v>7</v>
      </c>
      <c r="R1356" s="3">
        <v>42552</v>
      </c>
      <c r="S1356" s="3">
        <v>45489</v>
      </c>
    </row>
    <row r="1357" spans="1:19" x14ac:dyDescent="0.25">
      <c r="A1357">
        <v>806</v>
      </c>
      <c r="B1357">
        <v>214604</v>
      </c>
      <c r="C1357" s="5" t="s">
        <v>19</v>
      </c>
      <c r="D1357" s="3">
        <v>42565</v>
      </c>
      <c r="E1357" s="5" t="s">
        <v>612</v>
      </c>
      <c r="F1357">
        <v>999</v>
      </c>
      <c r="G1357">
        <v>1</v>
      </c>
      <c r="H1357">
        <v>0</v>
      </c>
      <c r="I1357">
        <v>100149797</v>
      </c>
      <c r="J1357" s="5" t="s">
        <v>51</v>
      </c>
      <c r="K1357">
        <v>0</v>
      </c>
      <c r="L1357" s="5" t="s">
        <v>49</v>
      </c>
      <c r="M1357" s="3">
        <v>42565</v>
      </c>
      <c r="N1357" s="5" t="s">
        <v>23</v>
      </c>
      <c r="O1357">
        <v>999</v>
      </c>
      <c r="P1357">
        <v>2016</v>
      </c>
      <c r="Q1357">
        <v>7</v>
      </c>
      <c r="R1357" s="3">
        <v>42552</v>
      </c>
      <c r="S1357" s="3">
        <v>45489</v>
      </c>
    </row>
    <row r="1358" spans="1:19" x14ac:dyDescent="0.25">
      <c r="A1358">
        <v>246</v>
      </c>
      <c r="B1358">
        <v>211895</v>
      </c>
      <c r="C1358" s="5" t="s">
        <v>19</v>
      </c>
      <c r="D1358" s="3">
        <v>42553</v>
      </c>
      <c r="E1358" s="5" t="s">
        <v>391</v>
      </c>
      <c r="F1358">
        <v>1200</v>
      </c>
      <c r="G1358">
        <v>1</v>
      </c>
      <c r="H1358">
        <v>0</v>
      </c>
      <c r="I1358">
        <v>100147998</v>
      </c>
      <c r="J1358" s="5" t="s">
        <v>51</v>
      </c>
      <c r="K1358">
        <v>0</v>
      </c>
      <c r="L1358" s="5" t="s">
        <v>49</v>
      </c>
      <c r="M1358" s="3">
        <v>42553</v>
      </c>
      <c r="N1358" s="5" t="s">
        <v>23</v>
      </c>
      <c r="O1358">
        <v>1200</v>
      </c>
      <c r="P1358">
        <v>2016</v>
      </c>
      <c r="Q1358">
        <v>7</v>
      </c>
      <c r="R1358" s="3">
        <v>42552</v>
      </c>
      <c r="S1358" s="3">
        <v>45489</v>
      </c>
    </row>
    <row r="1359" spans="1:19" x14ac:dyDescent="0.25">
      <c r="A1359">
        <v>246</v>
      </c>
      <c r="B1359">
        <v>211894</v>
      </c>
      <c r="C1359" s="5" t="s">
        <v>19</v>
      </c>
      <c r="D1359" s="3">
        <v>42553</v>
      </c>
      <c r="E1359" s="5" t="s">
        <v>390</v>
      </c>
      <c r="F1359">
        <v>299</v>
      </c>
      <c r="G1359">
        <v>1</v>
      </c>
      <c r="H1359">
        <v>0</v>
      </c>
      <c r="I1359">
        <v>100147998</v>
      </c>
      <c r="J1359" s="5" t="s">
        <v>27</v>
      </c>
      <c r="K1359">
        <v>0</v>
      </c>
      <c r="L1359" s="5" t="s">
        <v>49</v>
      </c>
      <c r="M1359" s="3">
        <v>42553</v>
      </c>
      <c r="N1359" s="5" t="s">
        <v>23</v>
      </c>
      <c r="O1359">
        <v>299</v>
      </c>
      <c r="P1359">
        <v>2016</v>
      </c>
      <c r="Q1359">
        <v>7</v>
      </c>
      <c r="R1359" s="3">
        <v>42552</v>
      </c>
      <c r="S1359" s="3">
        <v>45489</v>
      </c>
    </row>
    <row r="1360" spans="1:19" x14ac:dyDescent="0.25">
      <c r="A1360">
        <v>271</v>
      </c>
      <c r="B1360">
        <v>212051</v>
      </c>
      <c r="C1360" s="5" t="s">
        <v>19</v>
      </c>
      <c r="D1360" s="3">
        <v>42553</v>
      </c>
      <c r="E1360" s="5" t="s">
        <v>439</v>
      </c>
      <c r="F1360">
        <v>700</v>
      </c>
      <c r="G1360">
        <v>1</v>
      </c>
      <c r="H1360">
        <v>0</v>
      </c>
      <c r="I1360">
        <v>100148046</v>
      </c>
      <c r="J1360" s="5" t="s">
        <v>51</v>
      </c>
      <c r="K1360">
        <v>0</v>
      </c>
      <c r="L1360" s="5" t="s">
        <v>298</v>
      </c>
      <c r="M1360" s="3">
        <v>42553</v>
      </c>
      <c r="N1360" s="5" t="s">
        <v>23</v>
      </c>
      <c r="O1360">
        <v>700</v>
      </c>
      <c r="P1360">
        <v>2016</v>
      </c>
      <c r="Q1360">
        <v>7</v>
      </c>
      <c r="R1360" s="3">
        <v>42552</v>
      </c>
      <c r="S1360" s="3">
        <v>45489</v>
      </c>
    </row>
    <row r="1361" spans="1:19" x14ac:dyDescent="0.25">
      <c r="A1361">
        <v>171</v>
      </c>
      <c r="B1361">
        <v>211704</v>
      </c>
      <c r="C1361" s="5" t="s">
        <v>19</v>
      </c>
      <c r="D1361" s="3">
        <v>42552</v>
      </c>
      <c r="E1361" s="5" t="s">
        <v>297</v>
      </c>
      <c r="F1361">
        <v>799</v>
      </c>
      <c r="G1361">
        <v>1</v>
      </c>
      <c r="H1361">
        <v>0</v>
      </c>
      <c r="I1361">
        <v>100147867</v>
      </c>
      <c r="J1361" s="5" t="s">
        <v>59</v>
      </c>
      <c r="K1361">
        <v>0</v>
      </c>
      <c r="L1361" s="5" t="s">
        <v>298</v>
      </c>
      <c r="M1361" s="3">
        <v>42552</v>
      </c>
      <c r="N1361" s="5" t="s">
        <v>23</v>
      </c>
      <c r="O1361">
        <v>799</v>
      </c>
      <c r="P1361">
        <v>2016</v>
      </c>
      <c r="Q1361">
        <v>7</v>
      </c>
      <c r="R1361" s="3">
        <v>42552</v>
      </c>
      <c r="S1361" s="3">
        <v>45489</v>
      </c>
    </row>
    <row r="1362" spans="1:19" x14ac:dyDescent="0.25">
      <c r="A1362">
        <v>1087</v>
      </c>
      <c r="B1362">
        <v>214368</v>
      </c>
      <c r="C1362" s="5" t="s">
        <v>19</v>
      </c>
      <c r="D1362" s="3">
        <v>42565</v>
      </c>
      <c r="E1362" s="5" t="s">
        <v>1233</v>
      </c>
      <c r="F1362">
        <v>1950</v>
      </c>
      <c r="G1362">
        <v>1</v>
      </c>
      <c r="H1362">
        <v>0</v>
      </c>
      <c r="I1362">
        <v>100149593</v>
      </c>
      <c r="J1362" s="5" t="s">
        <v>51</v>
      </c>
      <c r="K1362">
        <v>0</v>
      </c>
      <c r="L1362" s="5" t="s">
        <v>298</v>
      </c>
      <c r="M1362" s="3">
        <v>42565</v>
      </c>
      <c r="N1362" s="5" t="s">
        <v>23</v>
      </c>
      <c r="O1362">
        <v>1950</v>
      </c>
      <c r="P1362">
        <v>2016</v>
      </c>
      <c r="Q1362">
        <v>7</v>
      </c>
      <c r="R1362" s="3">
        <v>42552</v>
      </c>
      <c r="S1362" s="3">
        <v>45489</v>
      </c>
    </row>
    <row r="1363" spans="1:19" x14ac:dyDescent="0.25">
      <c r="A1363">
        <v>1399</v>
      </c>
      <c r="B1363">
        <v>215765</v>
      </c>
      <c r="C1363" s="5" t="s">
        <v>19</v>
      </c>
      <c r="D1363" s="3">
        <v>42569</v>
      </c>
      <c r="E1363" s="5" t="s">
        <v>1516</v>
      </c>
      <c r="F1363">
        <v>999</v>
      </c>
      <c r="G1363">
        <v>1</v>
      </c>
      <c r="H1363">
        <v>0</v>
      </c>
      <c r="I1363">
        <v>100150685</v>
      </c>
      <c r="J1363" s="5" t="s">
        <v>51</v>
      </c>
      <c r="K1363">
        <v>0</v>
      </c>
      <c r="L1363" s="5" t="s">
        <v>49</v>
      </c>
      <c r="M1363" s="3">
        <v>42569</v>
      </c>
      <c r="N1363" s="5" t="s">
        <v>23</v>
      </c>
      <c r="O1363">
        <v>999</v>
      </c>
      <c r="P1363">
        <v>2016</v>
      </c>
      <c r="Q1363">
        <v>7</v>
      </c>
      <c r="R1363" s="3">
        <v>42552</v>
      </c>
      <c r="S1363" s="3">
        <v>45489</v>
      </c>
    </row>
    <row r="1364" spans="1:19" x14ac:dyDescent="0.25">
      <c r="A1364">
        <v>1514</v>
      </c>
      <c r="B1364">
        <v>216383</v>
      </c>
      <c r="C1364" s="5" t="s">
        <v>19</v>
      </c>
      <c r="D1364" s="3">
        <v>42570</v>
      </c>
      <c r="E1364" s="5" t="s">
        <v>1617</v>
      </c>
      <c r="F1364">
        <v>212</v>
      </c>
      <c r="G1364">
        <v>1</v>
      </c>
      <c r="H1364">
        <v>0</v>
      </c>
      <c r="I1364">
        <v>100151160</v>
      </c>
      <c r="J1364" s="5" t="s">
        <v>51</v>
      </c>
      <c r="K1364">
        <v>0</v>
      </c>
      <c r="L1364" s="5" t="s">
        <v>49</v>
      </c>
      <c r="M1364" s="3">
        <v>42570</v>
      </c>
      <c r="N1364" s="5" t="s">
        <v>23</v>
      </c>
      <c r="O1364">
        <v>212</v>
      </c>
      <c r="P1364">
        <v>2016</v>
      </c>
      <c r="Q1364">
        <v>7</v>
      </c>
      <c r="R1364" s="3">
        <v>42552</v>
      </c>
      <c r="S1364" s="3">
        <v>45489</v>
      </c>
    </row>
    <row r="1365" spans="1:19" x14ac:dyDescent="0.25">
      <c r="A1365">
        <v>558</v>
      </c>
      <c r="B1365">
        <v>212760</v>
      </c>
      <c r="C1365" s="5" t="s">
        <v>19</v>
      </c>
      <c r="D1365" s="3">
        <v>42557</v>
      </c>
      <c r="E1365" s="5" t="s">
        <v>704</v>
      </c>
      <c r="F1365">
        <v>525</v>
      </c>
      <c r="G1365">
        <v>1</v>
      </c>
      <c r="H1365">
        <v>0</v>
      </c>
      <c r="I1365">
        <v>100148506</v>
      </c>
      <c r="J1365" s="5" t="s">
        <v>27</v>
      </c>
      <c r="K1365">
        <v>0</v>
      </c>
      <c r="L1365" s="5" t="s">
        <v>49</v>
      </c>
      <c r="M1365" s="3">
        <v>42557</v>
      </c>
      <c r="N1365" s="5" t="s">
        <v>23</v>
      </c>
      <c r="O1365">
        <v>525</v>
      </c>
      <c r="P1365">
        <v>2016</v>
      </c>
      <c r="Q1365">
        <v>7</v>
      </c>
      <c r="R1365" s="3">
        <v>42552</v>
      </c>
      <c r="S1365" s="3">
        <v>45489</v>
      </c>
    </row>
    <row r="1366" spans="1:19" x14ac:dyDescent="0.25">
      <c r="A1366">
        <v>1315</v>
      </c>
      <c r="B1366">
        <v>215526</v>
      </c>
      <c r="C1366" s="5" t="s">
        <v>19</v>
      </c>
      <c r="D1366" s="3">
        <v>42567</v>
      </c>
      <c r="E1366" s="5" t="s">
        <v>1450</v>
      </c>
      <c r="F1366">
        <v>1050</v>
      </c>
      <c r="G1366">
        <v>1</v>
      </c>
      <c r="H1366">
        <v>0</v>
      </c>
      <c r="I1366">
        <v>100150518</v>
      </c>
      <c r="J1366" s="5" t="s">
        <v>51</v>
      </c>
      <c r="K1366">
        <v>0</v>
      </c>
      <c r="L1366" s="5" t="s">
        <v>49</v>
      </c>
      <c r="M1366" s="3">
        <v>42567</v>
      </c>
      <c r="N1366" s="5" t="s">
        <v>23</v>
      </c>
      <c r="O1366">
        <v>1050</v>
      </c>
      <c r="P1366">
        <v>2016</v>
      </c>
      <c r="Q1366">
        <v>7</v>
      </c>
      <c r="R1366" s="3">
        <v>42552</v>
      </c>
      <c r="S1366" s="3">
        <v>45489</v>
      </c>
    </row>
    <row r="1367" spans="1:19" x14ac:dyDescent="0.25">
      <c r="A1367">
        <v>1104</v>
      </c>
      <c r="B1367">
        <v>214490</v>
      </c>
      <c r="C1367" s="5" t="s">
        <v>19</v>
      </c>
      <c r="D1367" s="3">
        <v>42565</v>
      </c>
      <c r="E1367" s="5" t="s">
        <v>1250</v>
      </c>
      <c r="F1367">
        <v>3000</v>
      </c>
      <c r="G1367">
        <v>1</v>
      </c>
      <c r="H1367">
        <v>0</v>
      </c>
      <c r="I1367">
        <v>100149697</v>
      </c>
      <c r="J1367" s="5" t="s">
        <v>51</v>
      </c>
      <c r="K1367">
        <v>0</v>
      </c>
      <c r="L1367" s="5" t="s">
        <v>49</v>
      </c>
      <c r="M1367" s="3">
        <v>42565</v>
      </c>
      <c r="N1367" s="5" t="s">
        <v>23</v>
      </c>
      <c r="O1367">
        <v>3000</v>
      </c>
      <c r="P1367">
        <v>2016</v>
      </c>
      <c r="Q1367">
        <v>7</v>
      </c>
      <c r="R1367" s="3">
        <v>42552</v>
      </c>
      <c r="S1367" s="3">
        <v>45489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000"/>
  <sheetViews>
    <sheetView workbookViewId="0">
      <selection activeCell="D4" sqref="A1:AB5000"/>
    </sheetView>
  </sheetViews>
  <sheetFormatPr defaultRowHeight="15" x14ac:dyDescent="0.25"/>
  <cols>
    <col min="1" max="1" width="7.85546875" bestFit="1" customWidth="1"/>
    <col min="2" max="2" width="11.85546875" bestFit="1" customWidth="1"/>
    <col min="3" max="3" width="15.28515625" bestFit="1" customWidth="1"/>
    <col min="4" max="4" width="10.42578125" bestFit="1" customWidth="1"/>
    <col min="5" max="5" width="63.140625" bestFit="1" customWidth="1"/>
    <col min="6" max="6" width="8" bestFit="1" customWidth="1"/>
    <col min="7" max="7" width="12" bestFit="1" customWidth="1"/>
    <col min="8" max="8" width="11.140625" bestFit="1" customWidth="1"/>
    <col min="9" max="9" width="12.85546875" bestFit="1" customWidth="1"/>
    <col min="10" max="10" width="18.42578125" style="19" bestFit="1" customWidth="1"/>
    <col min="11" max="11" width="18.42578125" style="19" customWidth="1"/>
    <col min="12" max="19" width="18.42578125" customWidth="1"/>
    <col min="20" max="20" width="16.5703125" bestFit="1" customWidth="1"/>
    <col min="21" max="21" width="17.85546875" bestFit="1" customWidth="1"/>
    <col min="22" max="22" width="13.28515625" bestFit="1" customWidth="1"/>
    <col min="23" max="23" width="8.5703125" bestFit="1" customWidth="1"/>
    <col min="25" max="25" width="5" bestFit="1" customWidth="1"/>
    <col min="26" max="26" width="7" bestFit="1" customWidth="1"/>
    <col min="27" max="27" width="14.85546875" bestFit="1" customWidth="1"/>
    <col min="28" max="28" width="9.7109375" bestFit="1" customWidth="1"/>
  </cols>
  <sheetData>
    <row r="1" spans="1:28" ht="18.75" x14ac:dyDescent="0.3">
      <c r="A1" s="1" t="s">
        <v>0</v>
      </c>
      <c r="B1" s="1" t="s">
        <v>1</v>
      </c>
      <c r="C1" s="1" t="s">
        <v>2</v>
      </c>
      <c r="D1" s="1" t="s">
        <v>3</v>
      </c>
      <c r="E1" s="1" t="s">
        <v>4</v>
      </c>
      <c r="F1" s="1" t="s">
        <v>5</v>
      </c>
      <c r="G1" s="1" t="s">
        <v>6</v>
      </c>
      <c r="H1" s="1" t="s">
        <v>7</v>
      </c>
      <c r="I1" s="1" t="s">
        <v>8</v>
      </c>
      <c r="J1" s="18" t="s">
        <v>9</v>
      </c>
      <c r="K1" s="32"/>
      <c r="L1" s="20" t="s">
        <v>1714</v>
      </c>
      <c r="M1" s="20"/>
      <c r="N1" s="20"/>
      <c r="O1" s="20"/>
      <c r="P1" s="20"/>
      <c r="Q1" s="20"/>
      <c r="R1" s="20"/>
      <c r="S1" s="20"/>
      <c r="T1" s="1" t="s">
        <v>10</v>
      </c>
      <c r="U1" s="1" t="s">
        <v>11</v>
      </c>
      <c r="V1" s="1" t="s">
        <v>12</v>
      </c>
      <c r="W1" s="1" t="s">
        <v>13</v>
      </c>
      <c r="X1" s="1" t="s">
        <v>14</v>
      </c>
      <c r="Y1" s="1" t="s">
        <v>15</v>
      </c>
      <c r="Z1" s="1" t="s">
        <v>16</v>
      </c>
      <c r="AA1" s="2" t="s">
        <v>17</v>
      </c>
      <c r="AB1" s="2" t="s">
        <v>18</v>
      </c>
    </row>
    <row r="2" spans="1:28" x14ac:dyDescent="0.25">
      <c r="A2">
        <v>211131</v>
      </c>
      <c r="B2">
        <v>1</v>
      </c>
      <c r="C2" t="s">
        <v>19</v>
      </c>
      <c r="D2" s="3">
        <v>42552</v>
      </c>
      <c r="E2" t="s">
        <v>20</v>
      </c>
      <c r="F2">
        <v>1950</v>
      </c>
      <c r="G2">
        <v>1</v>
      </c>
      <c r="H2">
        <v>1950</v>
      </c>
      <c r="I2">
        <v>100147443</v>
      </c>
      <c r="J2" s="19" t="s">
        <v>21</v>
      </c>
      <c r="K2" s="27" t="s">
        <v>1715</v>
      </c>
      <c r="L2" s="35"/>
      <c r="M2" s="22" t="s">
        <v>1716</v>
      </c>
      <c r="N2" s="23" t="s">
        <v>39</v>
      </c>
      <c r="O2" s="23" t="s">
        <v>40</v>
      </c>
      <c r="P2" s="23" t="s">
        <v>1717</v>
      </c>
      <c r="Q2" s="23" t="s">
        <v>121</v>
      </c>
      <c r="R2" s="23" t="s">
        <v>1718</v>
      </c>
      <c r="S2" s="31" t="s">
        <v>174</v>
      </c>
      <c r="T2">
        <v>0</v>
      </c>
      <c r="U2" t="s">
        <v>22</v>
      </c>
      <c r="V2" s="3">
        <v>42552</v>
      </c>
      <c r="W2" t="s">
        <v>23</v>
      </c>
      <c r="X2" s="4">
        <v>1950</v>
      </c>
      <c r="Y2">
        <v>2016</v>
      </c>
      <c r="Z2">
        <v>7</v>
      </c>
      <c r="AA2" s="3" t="s">
        <v>24</v>
      </c>
      <c r="AB2" s="3">
        <v>45489</v>
      </c>
    </row>
    <row r="3" spans="1:28" x14ac:dyDescent="0.25">
      <c r="A3">
        <v>211133</v>
      </c>
      <c r="B3">
        <v>2</v>
      </c>
      <c r="C3" t="s">
        <v>25</v>
      </c>
      <c r="D3" s="3">
        <v>42552</v>
      </c>
      <c r="E3" t="s">
        <v>26</v>
      </c>
      <c r="F3">
        <v>240</v>
      </c>
      <c r="G3">
        <v>1</v>
      </c>
      <c r="H3">
        <v>240</v>
      </c>
      <c r="I3">
        <v>100147444</v>
      </c>
      <c r="J3" s="19" t="s">
        <v>27</v>
      </c>
      <c r="K3" s="28"/>
      <c r="L3" s="33" t="s">
        <v>21</v>
      </c>
      <c r="M3" s="30">
        <f>SUMIFS(H:H, J:J, "Women's Fashion", U:U, "cod")</f>
        <v>763215.1</v>
      </c>
      <c r="N3" s="34">
        <f>SUMIFS(H:H, J:J, "Women's Fashion", U:U, "ublcreditcard")</f>
        <v>20274</v>
      </c>
      <c r="O3" s="34">
        <f>SUMIFS(H:H, J:J, "Women's Fashion", U:U, "mygateway")</f>
        <v>221803</v>
      </c>
      <c r="P3" s="34">
        <f>SUMIFS(H:H, J:J, "Women's Fashion", U:U, "customercredit")</f>
        <v>0</v>
      </c>
      <c r="Q3" s="34">
        <f>SUMIFS(H:H, J:J, "Women's Fashion", U:U, "cashatdoorstep")</f>
        <v>1099</v>
      </c>
      <c r="R3" s="34">
        <f>SUMIFS(H:H, J:J, "Women's Fashion", U:U, "internetbanking")</f>
        <v>6500</v>
      </c>
      <c r="S3" s="30">
        <f>SUMIFS(H:H, J:J, "Women's Fashion", U:U, "mcblite")</f>
        <v>350</v>
      </c>
      <c r="T3">
        <v>0</v>
      </c>
      <c r="U3" t="s">
        <v>22</v>
      </c>
      <c r="V3" s="3">
        <v>42552</v>
      </c>
      <c r="W3" t="s">
        <v>28</v>
      </c>
      <c r="X3">
        <v>240</v>
      </c>
      <c r="Y3">
        <v>2016</v>
      </c>
      <c r="Z3">
        <v>7</v>
      </c>
      <c r="AA3" s="3" t="s">
        <v>24</v>
      </c>
      <c r="AB3" s="3">
        <v>45489</v>
      </c>
    </row>
    <row r="4" spans="1:28" x14ac:dyDescent="0.25">
      <c r="A4">
        <v>211134</v>
      </c>
      <c r="B4">
        <v>3</v>
      </c>
      <c r="C4" t="s">
        <v>25</v>
      </c>
      <c r="D4" s="3">
        <v>42552</v>
      </c>
      <c r="E4" t="s">
        <v>29</v>
      </c>
      <c r="F4">
        <v>2450</v>
      </c>
      <c r="G4">
        <v>1</v>
      </c>
      <c r="H4">
        <v>2450</v>
      </c>
      <c r="I4">
        <v>100147445</v>
      </c>
      <c r="J4" s="19" t="s">
        <v>21</v>
      </c>
      <c r="K4" s="28"/>
      <c r="L4" s="33" t="s">
        <v>27</v>
      </c>
      <c r="M4" s="30">
        <f>SUMIFS(H:H, J:J, "Beauty &amp; Grooming", U:U, "cod")</f>
        <v>769624</v>
      </c>
      <c r="N4" s="34">
        <f>SUMIFS(H:H, J:J, "Beauty &amp; Grooming", U:U, "ublcreditcard")</f>
        <v>96864</v>
      </c>
      <c r="O4" s="34">
        <f>SUMIFS(H:H, J:J, "Beauty &amp; Grooming", U:U, "mygateway")</f>
        <v>30246</v>
      </c>
      <c r="P4" s="34">
        <f>SUMIFS(H:H, J:J, "Beauty &amp; Grooming", U:U, "customercredit")</f>
        <v>0</v>
      </c>
      <c r="Q4" s="34">
        <f>SUMIFS(H:H, J:J, "Beauty &amp; Grooming", U:U, "cashatdoorstep")</f>
        <v>8145</v>
      </c>
      <c r="R4" s="34">
        <f>SUMIFS(H:H, J:J, "Beauty &amp; Grooming", U:U, "internetbanking")</f>
        <v>4645</v>
      </c>
      <c r="S4" s="34">
        <f>SUMIFS(H:H, J:J, "Beauty &amp; Grooming", U:U, "mcblite")</f>
        <v>3120</v>
      </c>
      <c r="T4">
        <v>0</v>
      </c>
      <c r="U4" t="s">
        <v>22</v>
      </c>
      <c r="V4" s="3">
        <v>42552</v>
      </c>
      <c r="W4" t="s">
        <v>28</v>
      </c>
      <c r="X4" s="4">
        <v>2450</v>
      </c>
      <c r="Y4">
        <v>2016</v>
      </c>
      <c r="Z4">
        <v>7</v>
      </c>
      <c r="AA4" s="3" t="s">
        <v>24</v>
      </c>
      <c r="AB4" s="3">
        <v>45489</v>
      </c>
    </row>
    <row r="5" spans="1:28" x14ac:dyDescent="0.25">
      <c r="A5">
        <v>211135</v>
      </c>
      <c r="B5">
        <v>4</v>
      </c>
      <c r="C5" t="s">
        <v>19</v>
      </c>
      <c r="D5" s="3">
        <v>42552</v>
      </c>
      <c r="E5" t="s">
        <v>30</v>
      </c>
      <c r="F5">
        <v>360</v>
      </c>
      <c r="G5">
        <v>1</v>
      </c>
      <c r="H5">
        <v>60</v>
      </c>
      <c r="I5">
        <v>100147446</v>
      </c>
      <c r="J5" s="19" t="s">
        <v>27</v>
      </c>
      <c r="K5" s="28"/>
      <c r="L5" s="33" t="s">
        <v>33</v>
      </c>
      <c r="M5" s="30">
        <f>SUMIFS(H:H, J:J, "Soghaat", U:U, "cod")</f>
        <v>720654.04</v>
      </c>
      <c r="N5" s="34">
        <f>SUMIFS(H:H, J:J, "Soghaat", U:U, "ublcreditcard")</f>
        <v>118240</v>
      </c>
      <c r="O5" s="34">
        <f>SUMIFS(H:H, J:J, "Soghaat", U:U, "mygateway")</f>
        <v>555037</v>
      </c>
      <c r="P5" s="34">
        <f>SUMIFS(H:H, J:J, "Soghaat", U:U, "customercredit")</f>
        <v>0</v>
      </c>
      <c r="Q5" s="34">
        <f>SUMIFS(H:H, J:J, "Soghaat", U:U, "cashatdoorstep")</f>
        <v>38235</v>
      </c>
      <c r="R5" s="34">
        <f>SUMIFS(H:H, J:J, "Soghaat", U:U, "internetbanking")</f>
        <v>24565</v>
      </c>
      <c r="S5" s="30">
        <f>SUMIFS(H:H, J:J, "Soghaat", U:U, "mcblite")</f>
        <v>6930</v>
      </c>
      <c r="T5">
        <v>300</v>
      </c>
      <c r="U5" t="s">
        <v>22</v>
      </c>
      <c r="V5" s="3">
        <v>42552</v>
      </c>
      <c r="W5" t="s">
        <v>23</v>
      </c>
      <c r="X5">
        <v>360</v>
      </c>
      <c r="Y5">
        <v>2016</v>
      </c>
      <c r="Z5">
        <v>7</v>
      </c>
      <c r="AA5" s="3" t="s">
        <v>24</v>
      </c>
      <c r="AB5" s="3">
        <v>45489</v>
      </c>
    </row>
    <row r="6" spans="1:28" x14ac:dyDescent="0.25">
      <c r="A6">
        <v>211136</v>
      </c>
      <c r="B6">
        <v>5</v>
      </c>
      <c r="C6" t="s">
        <v>31</v>
      </c>
      <c r="D6" s="3">
        <v>42552</v>
      </c>
      <c r="E6" t="s">
        <v>32</v>
      </c>
      <c r="F6">
        <v>555</v>
      </c>
      <c r="G6">
        <v>2</v>
      </c>
      <c r="H6">
        <v>1110</v>
      </c>
      <c r="I6">
        <v>100147447</v>
      </c>
      <c r="J6" s="19" t="s">
        <v>33</v>
      </c>
      <c r="K6" s="28"/>
      <c r="L6" s="33" t="s">
        <v>38</v>
      </c>
      <c r="M6" s="30">
        <f>SUMIFS(H:H, J:J, "Mobiles &amp; Tablets", U:U, "cod")</f>
        <v>3750394.51</v>
      </c>
      <c r="N6" s="34">
        <f>SUMIFS(H:H, J:J, "Mobiles &amp; Tablets", U:U, "ublcreditcard")</f>
        <v>2341103</v>
      </c>
      <c r="O6" s="34">
        <f>SUMIFS(H:H, J:J, "Mobiles &amp; Tablets", U:U, "mygateway")</f>
        <v>2453915</v>
      </c>
      <c r="P6" s="34">
        <f>SUMIFS(H:H, J:J, "Mobiles &amp; Tablets", U:U, "customercredit")</f>
        <v>0</v>
      </c>
      <c r="Q6" s="34">
        <f>SUMIFS(H:H, J:J, "Mobiles &amp; Tablets", U:U, "cashatdoorstep")</f>
        <v>700</v>
      </c>
      <c r="R6" s="34">
        <f>SUMIFS(H:H, J:J, "Mobiles &amp; Tablets", U:U, "internetbanking")</f>
        <v>183200</v>
      </c>
      <c r="S6" s="34">
        <f>SUMIFS(H:H, J:J, "Mobiles &amp; Tablets", U:U, "mcblite")</f>
        <v>115998</v>
      </c>
      <c r="T6">
        <v>0</v>
      </c>
      <c r="U6" t="s">
        <v>22</v>
      </c>
      <c r="V6" s="3">
        <v>42552</v>
      </c>
      <c r="W6" t="s">
        <v>34</v>
      </c>
      <c r="X6" s="4">
        <v>1110</v>
      </c>
      <c r="Y6">
        <v>2016</v>
      </c>
      <c r="Z6">
        <v>7</v>
      </c>
      <c r="AA6" s="3" t="s">
        <v>24</v>
      </c>
      <c r="AB6" s="3">
        <v>45489</v>
      </c>
    </row>
    <row r="7" spans="1:28" x14ac:dyDescent="0.25">
      <c r="A7">
        <v>211137</v>
      </c>
      <c r="B7">
        <v>6</v>
      </c>
      <c r="C7" t="s">
        <v>25</v>
      </c>
      <c r="D7" s="3">
        <v>42552</v>
      </c>
      <c r="E7" t="s">
        <v>35</v>
      </c>
      <c r="F7">
        <v>80</v>
      </c>
      <c r="G7">
        <v>1</v>
      </c>
      <c r="H7">
        <v>80</v>
      </c>
      <c r="I7">
        <v>100147448</v>
      </c>
      <c r="J7" s="19" t="s">
        <v>33</v>
      </c>
      <c r="K7" s="28"/>
      <c r="L7" s="33" t="s">
        <v>42</v>
      </c>
      <c r="M7" s="30">
        <f>SUMIFS(H:H, J:J, "Appliances", U:U, "cod")</f>
        <v>2451304</v>
      </c>
      <c r="N7" s="34">
        <f>SUMIFS(H:H, J:J, "Appliances", U:U, "ublcreditcard")</f>
        <v>436749</v>
      </c>
      <c r="O7" s="34">
        <f>SUMIFS(H:H, J:J, "Appliances", U:U, "mygateway")</f>
        <v>237636</v>
      </c>
      <c r="P7" s="34">
        <f>SUMIFS(H:H, J:J, "Appliances", U:U, "customercredit")</f>
        <v>0</v>
      </c>
      <c r="Q7" s="34">
        <f>SUMIFS(H:H, J:J, "Appliances", U:U, "cashatdoorstep")</f>
        <v>0</v>
      </c>
      <c r="R7" s="34">
        <f>SUMIFS(H:H, J:J, "Appliances", U:U, "internetbanking")</f>
        <v>52449</v>
      </c>
      <c r="S7" s="30">
        <f>SUMIFS(H:H, J:J, "Appliances", U:U, "mcblite")</f>
        <v>487891</v>
      </c>
      <c r="T7">
        <v>0</v>
      </c>
      <c r="U7" t="s">
        <v>22</v>
      </c>
      <c r="V7" s="3">
        <v>42552</v>
      </c>
      <c r="W7" t="s">
        <v>28</v>
      </c>
      <c r="X7">
        <v>80</v>
      </c>
      <c r="Y7">
        <v>2016</v>
      </c>
      <c r="Z7">
        <v>7</v>
      </c>
      <c r="AA7" s="3" t="s">
        <v>24</v>
      </c>
      <c r="AB7" s="3">
        <v>45489</v>
      </c>
    </row>
    <row r="8" spans="1:28" x14ac:dyDescent="0.25">
      <c r="A8">
        <v>211138</v>
      </c>
      <c r="B8">
        <v>7</v>
      </c>
      <c r="C8" t="s">
        <v>19</v>
      </c>
      <c r="D8" s="3">
        <v>42552</v>
      </c>
      <c r="E8" t="s">
        <v>30</v>
      </c>
      <c r="F8">
        <v>360</v>
      </c>
      <c r="G8">
        <v>1</v>
      </c>
      <c r="H8">
        <v>60</v>
      </c>
      <c r="I8">
        <v>100147449</v>
      </c>
      <c r="J8" s="19" t="s">
        <v>27</v>
      </c>
      <c r="K8" s="28"/>
      <c r="L8" s="36" t="s">
        <v>47</v>
      </c>
      <c r="M8" s="24">
        <f>SUMIFS(H:H, J:J, "Home &amp; Living", U:U, "cod")</f>
        <v>468952.8</v>
      </c>
      <c r="N8" s="21">
        <f>SUMIFS(H:H, J:J, "Home &amp; Living", U:U, "ublcreditcard")</f>
        <v>120</v>
      </c>
      <c r="O8" s="21">
        <f>SUMIFS(H:H, J:J, "Home &amp; Living", U:U, "mygateway")</f>
        <v>9353.02</v>
      </c>
      <c r="P8" s="21">
        <f>SUMIFS(H:H, J:J, "Home &amp; Living", U:U, "customercredit")</f>
        <v>0</v>
      </c>
      <c r="Q8" s="21">
        <f>SUMIFS(H:H, J:J, "Home &amp; Living", U:U, "cashatdoorstep")</f>
        <v>0</v>
      </c>
      <c r="R8" s="21">
        <f>SUMIFS(H:H, J:J, "Home &amp; Living", U:U, "internetbanking")</f>
        <v>2300</v>
      </c>
      <c r="S8" s="21">
        <f>SUMIFS(H:H, J:J, "Home &amp; Living", U:U, "mcblite")</f>
        <v>624</v>
      </c>
      <c r="T8">
        <v>300</v>
      </c>
      <c r="U8" t="s">
        <v>22</v>
      </c>
      <c r="V8" s="3">
        <v>42552</v>
      </c>
      <c r="W8" t="s">
        <v>23</v>
      </c>
      <c r="X8">
        <v>360</v>
      </c>
      <c r="Y8">
        <v>2016</v>
      </c>
      <c r="Z8">
        <v>7</v>
      </c>
      <c r="AA8" s="3" t="s">
        <v>24</v>
      </c>
      <c r="AB8" s="3">
        <v>45489</v>
      </c>
    </row>
    <row r="9" spans="1:28" x14ac:dyDescent="0.25">
      <c r="A9">
        <v>211139</v>
      </c>
      <c r="B9">
        <v>6</v>
      </c>
      <c r="C9" t="s">
        <v>19</v>
      </c>
      <c r="D9" s="3">
        <v>42552</v>
      </c>
      <c r="E9" t="s">
        <v>36</v>
      </c>
      <c r="F9">
        <v>170</v>
      </c>
      <c r="G9">
        <v>1</v>
      </c>
      <c r="H9">
        <v>170</v>
      </c>
      <c r="I9">
        <v>100147450</v>
      </c>
      <c r="J9" s="19" t="s">
        <v>33</v>
      </c>
      <c r="K9" s="29"/>
      <c r="L9" s="37" t="s">
        <v>51</v>
      </c>
      <c r="M9" s="25">
        <f>SUMIFS(H:H, J:J, "Men's Fashion", U:U, "cod")</f>
        <v>1064807.8</v>
      </c>
      <c r="N9" s="26">
        <f>SUMIFS(H:H, J:J, "Men's Fashion", U:U, "ublcreditcard")</f>
        <v>150515</v>
      </c>
      <c r="O9" s="26">
        <f>SUMIFS(H:H, J:J, "Men's Fashion", U:U, "mygateway")</f>
        <v>338538.38</v>
      </c>
      <c r="P9" s="26">
        <f>SUMIFS(H:H, J:J, "Men's Fashion", U:U, "customercredit")</f>
        <v>0</v>
      </c>
      <c r="Q9" s="26">
        <f>SUMIFS(H:H, J:J, "Men's Fashion", U:U, "cashatdoorstep")</f>
        <v>9667</v>
      </c>
      <c r="R9" s="26">
        <f>SUMIFS(H:H, J:J, "Men's Fashion", U:U, "internetbanking")</f>
        <v>428828</v>
      </c>
      <c r="S9" s="26">
        <f>SUMIFS(H:H, J:J, "Men's Fashion", U:U, "mcblite")</f>
        <v>11572</v>
      </c>
      <c r="T9">
        <v>0</v>
      </c>
      <c r="U9" t="s">
        <v>22</v>
      </c>
      <c r="V9" s="3">
        <v>42552</v>
      </c>
      <c r="W9" t="s">
        <v>23</v>
      </c>
      <c r="X9">
        <v>170</v>
      </c>
      <c r="Y9">
        <v>2016</v>
      </c>
      <c r="Z9">
        <v>7</v>
      </c>
      <c r="AA9" s="3" t="s">
        <v>24</v>
      </c>
      <c r="AB9" s="3">
        <v>45489</v>
      </c>
    </row>
    <row r="10" spans="1:28" x14ac:dyDescent="0.25">
      <c r="A10">
        <v>211140</v>
      </c>
      <c r="B10">
        <v>8</v>
      </c>
      <c r="C10" t="s">
        <v>25</v>
      </c>
      <c r="D10" s="3">
        <v>42552</v>
      </c>
      <c r="E10" t="s">
        <v>37</v>
      </c>
      <c r="F10">
        <v>96499</v>
      </c>
      <c r="G10">
        <v>1</v>
      </c>
      <c r="H10">
        <v>96499</v>
      </c>
      <c r="I10">
        <v>100147451</v>
      </c>
      <c r="J10" s="19" t="s">
        <v>38</v>
      </c>
      <c r="T10">
        <v>0</v>
      </c>
      <c r="U10" t="s">
        <v>39</v>
      </c>
      <c r="V10" s="3">
        <v>42552</v>
      </c>
      <c r="W10" t="s">
        <v>28</v>
      </c>
      <c r="X10" s="4">
        <v>96499</v>
      </c>
      <c r="Y10">
        <v>2016</v>
      </c>
      <c r="Z10">
        <v>7</v>
      </c>
      <c r="AA10" s="3" t="s">
        <v>24</v>
      </c>
      <c r="AB10" s="3">
        <v>45489</v>
      </c>
    </row>
    <row r="11" spans="1:28" x14ac:dyDescent="0.25">
      <c r="A11">
        <v>211141</v>
      </c>
      <c r="B11">
        <v>8</v>
      </c>
      <c r="C11" t="s">
        <v>25</v>
      </c>
      <c r="D11" s="3">
        <v>42552</v>
      </c>
      <c r="E11" t="s">
        <v>37</v>
      </c>
      <c r="F11">
        <v>96499</v>
      </c>
      <c r="G11">
        <v>1</v>
      </c>
      <c r="H11">
        <v>96499</v>
      </c>
      <c r="I11">
        <v>100147452</v>
      </c>
      <c r="J11" s="19" t="s">
        <v>38</v>
      </c>
      <c r="T11">
        <v>0</v>
      </c>
      <c r="U11" t="s">
        <v>40</v>
      </c>
      <c r="V11" s="3">
        <v>42552</v>
      </c>
      <c r="W11" t="s">
        <v>28</v>
      </c>
      <c r="X11" s="4">
        <v>96499</v>
      </c>
      <c r="Y11">
        <v>2016</v>
      </c>
      <c r="Z11">
        <v>7</v>
      </c>
      <c r="AA11" s="3" t="s">
        <v>24</v>
      </c>
      <c r="AB11" s="3">
        <v>45489</v>
      </c>
    </row>
    <row r="12" spans="1:28" x14ac:dyDescent="0.25">
      <c r="A12">
        <v>211142</v>
      </c>
      <c r="B12">
        <v>9</v>
      </c>
      <c r="C12" t="s">
        <v>19</v>
      </c>
      <c r="D12" s="3">
        <v>42552</v>
      </c>
      <c r="E12" t="s">
        <v>41</v>
      </c>
      <c r="F12">
        <v>5500</v>
      </c>
      <c r="G12">
        <v>1</v>
      </c>
      <c r="H12">
        <v>5500</v>
      </c>
      <c r="I12">
        <v>100147453</v>
      </c>
      <c r="J12" s="19" t="s">
        <v>42</v>
      </c>
      <c r="T12">
        <v>0</v>
      </c>
      <c r="U12" t="s">
        <v>22</v>
      </c>
      <c r="V12" s="3">
        <v>42552</v>
      </c>
      <c r="W12" t="s">
        <v>23</v>
      </c>
      <c r="X12" s="4">
        <v>5500</v>
      </c>
      <c r="Y12">
        <v>2016</v>
      </c>
      <c r="Z12">
        <v>7</v>
      </c>
      <c r="AA12" s="3" t="s">
        <v>24</v>
      </c>
      <c r="AB12" s="3">
        <v>45489</v>
      </c>
    </row>
    <row r="13" spans="1:28" x14ac:dyDescent="0.25">
      <c r="A13">
        <v>211143</v>
      </c>
      <c r="B13">
        <v>10</v>
      </c>
      <c r="C13" t="s">
        <v>43</v>
      </c>
      <c r="D13" s="3">
        <v>42552</v>
      </c>
      <c r="E13" t="s">
        <v>44</v>
      </c>
      <c r="F13">
        <v>210</v>
      </c>
      <c r="G13">
        <v>1</v>
      </c>
      <c r="H13">
        <v>366</v>
      </c>
      <c r="I13">
        <v>100147454</v>
      </c>
      <c r="J13" s="19" t="s">
        <v>33</v>
      </c>
      <c r="T13">
        <v>0</v>
      </c>
      <c r="U13" t="s">
        <v>22</v>
      </c>
      <c r="V13" s="3">
        <v>42552</v>
      </c>
      <c r="W13" t="s">
        <v>34</v>
      </c>
      <c r="X13">
        <v>210</v>
      </c>
      <c r="Y13">
        <v>2016</v>
      </c>
      <c r="Z13">
        <v>7</v>
      </c>
      <c r="AA13" s="3" t="s">
        <v>24</v>
      </c>
      <c r="AB13" s="3">
        <v>45489</v>
      </c>
    </row>
    <row r="14" spans="1:28" x14ac:dyDescent="0.25">
      <c r="A14">
        <v>211144</v>
      </c>
      <c r="B14">
        <v>10</v>
      </c>
      <c r="C14" t="s">
        <v>43</v>
      </c>
      <c r="D14" s="3">
        <v>42552</v>
      </c>
      <c r="E14" t="s">
        <v>45</v>
      </c>
      <c r="F14">
        <v>156</v>
      </c>
      <c r="G14">
        <v>1</v>
      </c>
      <c r="H14">
        <v>366</v>
      </c>
      <c r="I14">
        <v>100147454</v>
      </c>
      <c r="J14" s="19" t="s">
        <v>33</v>
      </c>
      <c r="T14">
        <v>0</v>
      </c>
      <c r="U14" t="s">
        <v>22</v>
      </c>
      <c r="V14" s="3">
        <v>42552</v>
      </c>
      <c r="W14" t="s">
        <v>34</v>
      </c>
      <c r="X14">
        <v>156</v>
      </c>
      <c r="Y14">
        <v>2016</v>
      </c>
      <c r="Z14">
        <v>7</v>
      </c>
      <c r="AA14" s="3" t="s">
        <v>24</v>
      </c>
      <c r="AB14" s="3">
        <v>45489</v>
      </c>
    </row>
    <row r="15" spans="1:28" x14ac:dyDescent="0.25">
      <c r="A15">
        <v>211145</v>
      </c>
      <c r="B15">
        <v>11</v>
      </c>
      <c r="C15" t="s">
        <v>19</v>
      </c>
      <c r="D15" s="3">
        <v>42552</v>
      </c>
      <c r="E15" t="s">
        <v>46</v>
      </c>
      <c r="F15">
        <v>120</v>
      </c>
      <c r="G15">
        <v>1</v>
      </c>
      <c r="H15">
        <v>120</v>
      </c>
      <c r="I15">
        <v>100147455</v>
      </c>
      <c r="J15" s="19" t="s">
        <v>47</v>
      </c>
      <c r="T15">
        <v>0</v>
      </c>
      <c r="U15" t="s">
        <v>39</v>
      </c>
      <c r="V15" s="3">
        <v>42552</v>
      </c>
      <c r="W15" t="s">
        <v>23</v>
      </c>
      <c r="X15">
        <v>120</v>
      </c>
      <c r="Y15">
        <v>2016</v>
      </c>
      <c r="Z15">
        <v>7</v>
      </c>
      <c r="AA15" s="3" t="s">
        <v>24</v>
      </c>
      <c r="AB15" s="3">
        <v>45489</v>
      </c>
    </row>
    <row r="16" spans="1:28" x14ac:dyDescent="0.25">
      <c r="A16">
        <v>211146</v>
      </c>
      <c r="B16">
        <v>12</v>
      </c>
      <c r="C16" t="s">
        <v>19</v>
      </c>
      <c r="D16" s="3">
        <v>42552</v>
      </c>
      <c r="E16" t="s">
        <v>48</v>
      </c>
      <c r="F16">
        <v>320</v>
      </c>
      <c r="G16">
        <v>1</v>
      </c>
      <c r="H16">
        <v>0</v>
      </c>
      <c r="I16">
        <v>100147456</v>
      </c>
      <c r="J16" s="19" t="s">
        <v>27</v>
      </c>
      <c r="T16">
        <v>0</v>
      </c>
      <c r="U16" t="s">
        <v>49</v>
      </c>
      <c r="V16" s="3">
        <v>42552</v>
      </c>
      <c r="W16" t="s">
        <v>23</v>
      </c>
      <c r="X16">
        <v>320</v>
      </c>
      <c r="Y16">
        <v>2016</v>
      </c>
      <c r="Z16">
        <v>7</v>
      </c>
      <c r="AA16" s="3" t="s">
        <v>24</v>
      </c>
      <c r="AB16" s="3">
        <v>45489</v>
      </c>
    </row>
    <row r="17" spans="1:28" x14ac:dyDescent="0.25">
      <c r="A17">
        <v>211147</v>
      </c>
      <c r="B17">
        <v>11</v>
      </c>
      <c r="C17" t="s">
        <v>25</v>
      </c>
      <c r="D17" s="3">
        <v>42552</v>
      </c>
      <c r="E17" t="s">
        <v>50</v>
      </c>
      <c r="F17">
        <v>1550</v>
      </c>
      <c r="G17">
        <v>1</v>
      </c>
      <c r="H17">
        <v>1550</v>
      </c>
      <c r="I17">
        <v>100147457</v>
      </c>
      <c r="J17" s="19" t="s">
        <v>51</v>
      </c>
      <c r="T17">
        <v>0</v>
      </c>
      <c r="U17" t="s">
        <v>39</v>
      </c>
      <c r="V17" s="3">
        <v>42552</v>
      </c>
      <c r="W17" t="s">
        <v>28</v>
      </c>
      <c r="X17" s="4">
        <v>1550</v>
      </c>
      <c r="Y17">
        <v>2016</v>
      </c>
      <c r="Z17">
        <v>7</v>
      </c>
      <c r="AA17" s="3" t="s">
        <v>24</v>
      </c>
      <c r="AB17" s="3">
        <v>45489</v>
      </c>
    </row>
    <row r="18" spans="1:28" x14ac:dyDescent="0.25">
      <c r="A18">
        <v>211149</v>
      </c>
      <c r="B18">
        <v>13</v>
      </c>
      <c r="C18" t="s">
        <v>19</v>
      </c>
      <c r="D18" s="3">
        <v>42552</v>
      </c>
      <c r="E18" t="s">
        <v>52</v>
      </c>
      <c r="F18">
        <v>420</v>
      </c>
      <c r="G18">
        <v>1</v>
      </c>
      <c r="H18">
        <v>1270</v>
      </c>
      <c r="I18">
        <v>100147458</v>
      </c>
      <c r="J18" s="19" t="s">
        <v>33</v>
      </c>
      <c r="T18">
        <v>0</v>
      </c>
      <c r="U18" t="s">
        <v>22</v>
      </c>
      <c r="V18" s="3">
        <v>42552</v>
      </c>
      <c r="W18" t="s">
        <v>23</v>
      </c>
      <c r="X18">
        <v>420</v>
      </c>
      <c r="Y18">
        <v>2016</v>
      </c>
      <c r="Z18">
        <v>7</v>
      </c>
      <c r="AA18" s="3" t="s">
        <v>24</v>
      </c>
      <c r="AB18" s="3">
        <v>45489</v>
      </c>
    </row>
    <row r="19" spans="1:28" x14ac:dyDescent="0.25">
      <c r="A19">
        <v>211150</v>
      </c>
      <c r="B19">
        <v>13</v>
      </c>
      <c r="C19" t="s">
        <v>19</v>
      </c>
      <c r="D19" s="3">
        <v>42552</v>
      </c>
      <c r="E19" t="s">
        <v>53</v>
      </c>
      <c r="F19">
        <v>360</v>
      </c>
      <c r="G19">
        <v>1</v>
      </c>
      <c r="H19">
        <v>1270</v>
      </c>
      <c r="I19">
        <v>100147458</v>
      </c>
      <c r="J19" s="19" t="s">
        <v>33</v>
      </c>
      <c r="T19">
        <v>0</v>
      </c>
      <c r="U19" t="s">
        <v>22</v>
      </c>
      <c r="V19" s="3">
        <v>42552</v>
      </c>
      <c r="W19" t="s">
        <v>23</v>
      </c>
      <c r="X19">
        <v>360</v>
      </c>
      <c r="Y19">
        <v>2016</v>
      </c>
      <c r="Z19">
        <v>7</v>
      </c>
      <c r="AA19" s="3" t="s">
        <v>24</v>
      </c>
      <c r="AB19" s="3">
        <v>45489</v>
      </c>
    </row>
    <row r="20" spans="1:28" x14ac:dyDescent="0.25">
      <c r="A20">
        <v>211151</v>
      </c>
      <c r="B20">
        <v>13</v>
      </c>
      <c r="C20" t="s">
        <v>19</v>
      </c>
      <c r="D20" s="3">
        <v>42552</v>
      </c>
      <c r="E20" t="s">
        <v>54</v>
      </c>
      <c r="F20">
        <v>490</v>
      </c>
      <c r="G20">
        <v>1</v>
      </c>
      <c r="H20">
        <v>1270</v>
      </c>
      <c r="I20">
        <v>100147458</v>
      </c>
      <c r="J20" s="19" t="s">
        <v>27</v>
      </c>
      <c r="T20">
        <v>0</v>
      </c>
      <c r="U20" t="s">
        <v>22</v>
      </c>
      <c r="V20" s="3">
        <v>42552</v>
      </c>
      <c r="W20" t="s">
        <v>23</v>
      </c>
      <c r="X20">
        <v>490</v>
      </c>
      <c r="Y20">
        <v>2016</v>
      </c>
      <c r="Z20">
        <v>7</v>
      </c>
      <c r="AA20" s="3" t="s">
        <v>24</v>
      </c>
      <c r="AB20" s="3">
        <v>45489</v>
      </c>
    </row>
    <row r="21" spans="1:28" x14ac:dyDescent="0.25">
      <c r="A21">
        <v>211152</v>
      </c>
      <c r="B21">
        <v>14</v>
      </c>
      <c r="C21" t="s">
        <v>25</v>
      </c>
      <c r="D21" s="3">
        <v>42552</v>
      </c>
      <c r="E21" t="s">
        <v>55</v>
      </c>
      <c r="F21">
        <v>899.25</v>
      </c>
      <c r="G21">
        <v>1</v>
      </c>
      <c r="H21">
        <v>2118.25</v>
      </c>
      <c r="I21">
        <v>100147459</v>
      </c>
      <c r="J21" s="19" t="s">
        <v>47</v>
      </c>
      <c r="T21">
        <v>0</v>
      </c>
      <c r="U21" t="s">
        <v>22</v>
      </c>
      <c r="V21" s="3">
        <v>42552</v>
      </c>
      <c r="W21" t="s">
        <v>28</v>
      </c>
      <c r="X21">
        <v>899</v>
      </c>
      <c r="Y21">
        <v>2016</v>
      </c>
      <c r="Z21">
        <v>7</v>
      </c>
      <c r="AA21" s="3" t="s">
        <v>24</v>
      </c>
      <c r="AB21" s="3">
        <v>45489</v>
      </c>
    </row>
    <row r="22" spans="1:28" x14ac:dyDescent="0.25">
      <c r="A22">
        <v>211153</v>
      </c>
      <c r="B22">
        <v>14</v>
      </c>
      <c r="C22" t="s">
        <v>25</v>
      </c>
      <c r="D22" s="3">
        <v>42552</v>
      </c>
      <c r="E22" t="s">
        <v>56</v>
      </c>
      <c r="F22">
        <v>899</v>
      </c>
      <c r="G22">
        <v>1</v>
      </c>
      <c r="H22">
        <v>2118.25</v>
      </c>
      <c r="I22">
        <v>100147459</v>
      </c>
      <c r="J22" s="19" t="s">
        <v>47</v>
      </c>
      <c r="T22">
        <v>0</v>
      </c>
      <c r="U22" t="s">
        <v>22</v>
      </c>
      <c r="V22" s="3">
        <v>42552</v>
      </c>
      <c r="W22" t="s">
        <v>28</v>
      </c>
      <c r="X22">
        <v>899</v>
      </c>
      <c r="Y22">
        <v>2016</v>
      </c>
      <c r="Z22">
        <v>7</v>
      </c>
      <c r="AA22" s="3" t="s">
        <v>24</v>
      </c>
      <c r="AB22" s="3">
        <v>45489</v>
      </c>
    </row>
    <row r="23" spans="1:28" x14ac:dyDescent="0.25">
      <c r="A23">
        <v>211154</v>
      </c>
      <c r="B23">
        <v>14</v>
      </c>
      <c r="C23" t="s">
        <v>25</v>
      </c>
      <c r="D23" s="3">
        <v>42552</v>
      </c>
      <c r="E23" t="s">
        <v>57</v>
      </c>
      <c r="F23">
        <v>320</v>
      </c>
      <c r="G23">
        <v>1</v>
      </c>
      <c r="H23">
        <v>2118.25</v>
      </c>
      <c r="I23">
        <v>100147459</v>
      </c>
      <c r="J23" s="19" t="s">
        <v>47</v>
      </c>
      <c r="T23">
        <v>0</v>
      </c>
      <c r="U23" t="s">
        <v>22</v>
      </c>
      <c r="V23" s="3">
        <v>42552</v>
      </c>
      <c r="W23" t="s">
        <v>28</v>
      </c>
      <c r="X23">
        <v>320</v>
      </c>
      <c r="Y23">
        <v>2016</v>
      </c>
      <c r="Z23">
        <v>7</v>
      </c>
      <c r="AA23" s="3" t="s">
        <v>24</v>
      </c>
      <c r="AB23" s="3">
        <v>45489</v>
      </c>
    </row>
    <row r="24" spans="1:28" x14ac:dyDescent="0.25">
      <c r="A24">
        <v>211155</v>
      </c>
      <c r="B24">
        <v>15</v>
      </c>
      <c r="C24" t="s">
        <v>19</v>
      </c>
      <c r="D24" s="3">
        <v>42552</v>
      </c>
      <c r="E24" t="s">
        <v>58</v>
      </c>
      <c r="F24">
        <v>149</v>
      </c>
      <c r="G24">
        <v>1</v>
      </c>
      <c r="H24">
        <v>298</v>
      </c>
      <c r="I24">
        <v>100147460</v>
      </c>
      <c r="J24" s="19" t="s">
        <v>59</v>
      </c>
      <c r="T24">
        <v>0</v>
      </c>
      <c r="U24" t="s">
        <v>22</v>
      </c>
      <c r="V24" s="3">
        <v>42552</v>
      </c>
      <c r="W24" t="s">
        <v>23</v>
      </c>
      <c r="X24">
        <v>149</v>
      </c>
      <c r="Y24">
        <v>2016</v>
      </c>
      <c r="Z24">
        <v>7</v>
      </c>
      <c r="AA24" s="3" t="s">
        <v>24</v>
      </c>
      <c r="AB24" s="3">
        <v>45489</v>
      </c>
    </row>
    <row r="25" spans="1:28" x14ac:dyDescent="0.25">
      <c r="A25">
        <v>211156</v>
      </c>
      <c r="B25">
        <v>15</v>
      </c>
      <c r="C25" t="s">
        <v>19</v>
      </c>
      <c r="D25" s="3">
        <v>42552</v>
      </c>
      <c r="E25" t="s">
        <v>60</v>
      </c>
      <c r="F25">
        <v>149</v>
      </c>
      <c r="G25">
        <v>1</v>
      </c>
      <c r="H25">
        <v>298</v>
      </c>
      <c r="I25">
        <v>100147460</v>
      </c>
      <c r="J25" s="19" t="s">
        <v>59</v>
      </c>
      <c r="T25">
        <v>0</v>
      </c>
      <c r="U25" t="s">
        <v>22</v>
      </c>
      <c r="V25" s="3">
        <v>42552</v>
      </c>
      <c r="W25" t="s">
        <v>23</v>
      </c>
      <c r="X25">
        <v>149</v>
      </c>
      <c r="Y25">
        <v>2016</v>
      </c>
      <c r="Z25">
        <v>7</v>
      </c>
      <c r="AA25" s="3" t="s">
        <v>24</v>
      </c>
      <c r="AB25" s="3">
        <v>45489</v>
      </c>
    </row>
    <row r="26" spans="1:28" x14ac:dyDescent="0.25">
      <c r="A26">
        <v>211157</v>
      </c>
      <c r="B26">
        <v>16</v>
      </c>
      <c r="C26" t="s">
        <v>31</v>
      </c>
      <c r="D26" s="3">
        <v>42552</v>
      </c>
      <c r="E26" t="s">
        <v>61</v>
      </c>
      <c r="F26">
        <v>1000</v>
      </c>
      <c r="G26">
        <v>1</v>
      </c>
      <c r="H26">
        <v>0</v>
      </c>
      <c r="I26">
        <v>100147461</v>
      </c>
      <c r="J26" s="19" t="s">
        <v>62</v>
      </c>
      <c r="T26">
        <v>0</v>
      </c>
      <c r="U26" t="s">
        <v>49</v>
      </c>
      <c r="V26" s="3">
        <v>42552</v>
      </c>
      <c r="W26" t="s">
        <v>34</v>
      </c>
      <c r="X26" s="4">
        <v>1000</v>
      </c>
      <c r="Y26">
        <v>2016</v>
      </c>
      <c r="Z26">
        <v>7</v>
      </c>
      <c r="AA26" s="3" t="s">
        <v>24</v>
      </c>
      <c r="AB26" s="3">
        <v>45489</v>
      </c>
    </row>
    <row r="27" spans="1:28" x14ac:dyDescent="0.25">
      <c r="A27">
        <v>211158</v>
      </c>
      <c r="B27">
        <v>17</v>
      </c>
      <c r="C27" t="s">
        <v>31</v>
      </c>
      <c r="D27" s="3">
        <v>42552</v>
      </c>
      <c r="E27" t="s">
        <v>63</v>
      </c>
      <c r="F27">
        <v>1913</v>
      </c>
      <c r="G27">
        <v>1</v>
      </c>
      <c r="H27">
        <v>3826</v>
      </c>
      <c r="I27">
        <v>100147462</v>
      </c>
      <c r="J27" s="19" t="s">
        <v>51</v>
      </c>
      <c r="T27">
        <v>0</v>
      </c>
      <c r="U27" t="s">
        <v>22</v>
      </c>
      <c r="V27" s="3">
        <v>42552</v>
      </c>
      <c r="W27" t="s">
        <v>34</v>
      </c>
      <c r="X27" s="4">
        <v>1913</v>
      </c>
      <c r="Y27">
        <v>2016</v>
      </c>
      <c r="Z27">
        <v>7</v>
      </c>
      <c r="AA27" s="3" t="s">
        <v>24</v>
      </c>
      <c r="AB27" s="3">
        <v>45489</v>
      </c>
    </row>
    <row r="28" spans="1:28" x14ac:dyDescent="0.25">
      <c r="A28">
        <v>211160</v>
      </c>
      <c r="B28">
        <v>17</v>
      </c>
      <c r="C28" t="s">
        <v>31</v>
      </c>
      <c r="D28" s="3">
        <v>42552</v>
      </c>
      <c r="E28" t="s">
        <v>64</v>
      </c>
      <c r="F28">
        <v>1913</v>
      </c>
      <c r="G28">
        <v>1</v>
      </c>
      <c r="H28">
        <v>3826</v>
      </c>
      <c r="I28">
        <v>100147462</v>
      </c>
      <c r="J28" s="19" t="s">
        <v>51</v>
      </c>
      <c r="T28">
        <v>0</v>
      </c>
      <c r="U28" t="s">
        <v>22</v>
      </c>
      <c r="V28" s="3">
        <v>42552</v>
      </c>
      <c r="W28" t="s">
        <v>34</v>
      </c>
      <c r="X28" s="4">
        <v>1913</v>
      </c>
      <c r="Y28">
        <v>2016</v>
      </c>
      <c r="Z28">
        <v>7</v>
      </c>
      <c r="AA28" s="3" t="s">
        <v>24</v>
      </c>
      <c r="AB28" s="3">
        <v>45489</v>
      </c>
    </row>
    <row r="29" spans="1:28" x14ac:dyDescent="0.25">
      <c r="A29">
        <v>211162</v>
      </c>
      <c r="B29">
        <v>16</v>
      </c>
      <c r="C29" t="s">
        <v>19</v>
      </c>
      <c r="D29" s="3">
        <v>42552</v>
      </c>
      <c r="E29" t="s">
        <v>65</v>
      </c>
      <c r="F29">
        <v>500</v>
      </c>
      <c r="G29">
        <v>1</v>
      </c>
      <c r="H29">
        <v>0</v>
      </c>
      <c r="I29">
        <v>100147463</v>
      </c>
      <c r="J29" s="19" t="s">
        <v>66</v>
      </c>
      <c r="T29">
        <v>0</v>
      </c>
      <c r="U29" t="s">
        <v>49</v>
      </c>
      <c r="V29" s="3">
        <v>42552</v>
      </c>
      <c r="W29" t="s">
        <v>23</v>
      </c>
      <c r="X29">
        <v>500</v>
      </c>
      <c r="Y29">
        <v>2016</v>
      </c>
      <c r="Z29">
        <v>7</v>
      </c>
      <c r="AA29" s="3" t="s">
        <v>24</v>
      </c>
      <c r="AB29" s="3">
        <v>45489</v>
      </c>
    </row>
    <row r="30" spans="1:28" x14ac:dyDescent="0.25">
      <c r="A30">
        <v>211163</v>
      </c>
      <c r="B30">
        <v>16</v>
      </c>
      <c r="C30" t="s">
        <v>19</v>
      </c>
      <c r="D30" s="3">
        <v>42552</v>
      </c>
      <c r="E30" t="s">
        <v>67</v>
      </c>
      <c r="F30">
        <v>100</v>
      </c>
      <c r="G30">
        <v>5</v>
      </c>
      <c r="H30">
        <v>0</v>
      </c>
      <c r="I30">
        <v>100147463</v>
      </c>
      <c r="J30" s="19" t="s">
        <v>66</v>
      </c>
      <c r="T30">
        <v>0</v>
      </c>
      <c r="U30" t="s">
        <v>49</v>
      </c>
      <c r="V30" s="3">
        <v>42552</v>
      </c>
      <c r="W30" t="s">
        <v>23</v>
      </c>
      <c r="X30">
        <v>500</v>
      </c>
      <c r="Y30">
        <v>2016</v>
      </c>
      <c r="Z30">
        <v>7</v>
      </c>
      <c r="AA30" s="3" t="s">
        <v>24</v>
      </c>
      <c r="AB30" s="3">
        <v>45489</v>
      </c>
    </row>
    <row r="31" spans="1:28" x14ac:dyDescent="0.25">
      <c r="A31">
        <v>211164</v>
      </c>
      <c r="B31">
        <v>18</v>
      </c>
      <c r="C31" t="s">
        <v>25</v>
      </c>
      <c r="D31" s="3">
        <v>42552</v>
      </c>
      <c r="E31" t="s">
        <v>68</v>
      </c>
      <c r="F31">
        <v>1500</v>
      </c>
      <c r="G31">
        <v>2</v>
      </c>
      <c r="H31">
        <v>3000</v>
      </c>
      <c r="I31">
        <v>100147464</v>
      </c>
      <c r="J31" s="19" t="s">
        <v>51</v>
      </c>
      <c r="T31">
        <v>0</v>
      </c>
      <c r="U31" t="s">
        <v>22</v>
      </c>
      <c r="V31" s="3">
        <v>42552</v>
      </c>
      <c r="W31" t="s">
        <v>28</v>
      </c>
      <c r="X31" s="4">
        <v>3000</v>
      </c>
      <c r="Y31">
        <v>2016</v>
      </c>
      <c r="Z31">
        <v>7</v>
      </c>
      <c r="AA31" s="3" t="s">
        <v>24</v>
      </c>
      <c r="AB31" s="3">
        <v>45489</v>
      </c>
    </row>
    <row r="32" spans="1:28" x14ac:dyDescent="0.25">
      <c r="A32">
        <v>211166</v>
      </c>
      <c r="B32">
        <v>19</v>
      </c>
      <c r="C32" t="s">
        <v>19</v>
      </c>
      <c r="D32" s="3">
        <v>42552</v>
      </c>
      <c r="E32" t="s">
        <v>69</v>
      </c>
      <c r="F32">
        <v>450</v>
      </c>
      <c r="G32">
        <v>1</v>
      </c>
      <c r="H32">
        <v>450</v>
      </c>
      <c r="I32">
        <v>100147465</v>
      </c>
      <c r="J32" s="19" t="s">
        <v>59</v>
      </c>
      <c r="T32">
        <v>0</v>
      </c>
      <c r="U32" t="s">
        <v>22</v>
      </c>
      <c r="V32" s="3">
        <v>42552</v>
      </c>
      <c r="W32" t="s">
        <v>23</v>
      </c>
      <c r="X32">
        <v>450</v>
      </c>
      <c r="Y32">
        <v>2016</v>
      </c>
      <c r="Z32">
        <v>7</v>
      </c>
      <c r="AA32" s="3" t="s">
        <v>24</v>
      </c>
      <c r="AB32" s="3">
        <v>45489</v>
      </c>
    </row>
    <row r="33" spans="1:28" x14ac:dyDescent="0.25">
      <c r="A33">
        <v>211168</v>
      </c>
      <c r="B33">
        <v>20</v>
      </c>
      <c r="C33" t="s">
        <v>19</v>
      </c>
      <c r="D33" s="3">
        <v>42552</v>
      </c>
      <c r="E33" t="s">
        <v>70</v>
      </c>
      <c r="F33">
        <v>20999</v>
      </c>
      <c r="G33">
        <v>1</v>
      </c>
      <c r="H33">
        <v>20999</v>
      </c>
      <c r="I33">
        <v>100147466</v>
      </c>
      <c r="J33" s="19" t="s">
        <v>38</v>
      </c>
      <c r="T33">
        <v>0</v>
      </c>
      <c r="U33" t="s">
        <v>22</v>
      </c>
      <c r="V33" s="3">
        <v>42552</v>
      </c>
      <c r="W33" t="s">
        <v>23</v>
      </c>
      <c r="X33" s="4">
        <v>20999</v>
      </c>
      <c r="Y33">
        <v>2016</v>
      </c>
      <c r="Z33">
        <v>7</v>
      </c>
      <c r="AA33" s="3" t="s">
        <v>24</v>
      </c>
      <c r="AB33" s="3">
        <v>45489</v>
      </c>
    </row>
    <row r="34" spans="1:28" x14ac:dyDescent="0.25">
      <c r="A34">
        <v>211169</v>
      </c>
      <c r="B34">
        <v>20</v>
      </c>
      <c r="C34" t="s">
        <v>19</v>
      </c>
      <c r="D34" s="3">
        <v>42552</v>
      </c>
      <c r="E34" t="s">
        <v>30</v>
      </c>
      <c r="F34">
        <v>360</v>
      </c>
      <c r="G34">
        <v>1</v>
      </c>
      <c r="H34">
        <v>360</v>
      </c>
      <c r="I34">
        <v>100147467</v>
      </c>
      <c r="J34" s="19" t="s">
        <v>27</v>
      </c>
      <c r="T34">
        <v>0</v>
      </c>
      <c r="U34" t="s">
        <v>22</v>
      </c>
      <c r="V34" s="3">
        <v>42552</v>
      </c>
      <c r="W34" t="s">
        <v>23</v>
      </c>
      <c r="X34">
        <v>360</v>
      </c>
      <c r="Y34">
        <v>2016</v>
      </c>
      <c r="Z34">
        <v>7</v>
      </c>
      <c r="AA34" s="3" t="s">
        <v>24</v>
      </c>
      <c r="AB34" s="3">
        <v>45489</v>
      </c>
    </row>
    <row r="35" spans="1:28" x14ac:dyDescent="0.25">
      <c r="A35">
        <v>211170</v>
      </c>
      <c r="B35">
        <v>21</v>
      </c>
      <c r="C35" t="s">
        <v>71</v>
      </c>
      <c r="D35" s="3">
        <v>42552</v>
      </c>
      <c r="E35" t="s">
        <v>72</v>
      </c>
      <c r="F35">
        <v>165</v>
      </c>
      <c r="G35">
        <v>1</v>
      </c>
      <c r="H35">
        <v>300</v>
      </c>
      <c r="I35">
        <v>100147468</v>
      </c>
      <c r="J35" s="19" t="s">
        <v>27</v>
      </c>
      <c r="T35">
        <v>82.5</v>
      </c>
      <c r="U35" t="s">
        <v>22</v>
      </c>
      <c r="V35" s="3">
        <v>42552</v>
      </c>
      <c r="W35" t="s">
        <v>34</v>
      </c>
      <c r="X35">
        <v>165</v>
      </c>
      <c r="Y35">
        <v>2016</v>
      </c>
      <c r="Z35">
        <v>7</v>
      </c>
      <c r="AA35" s="3" t="s">
        <v>24</v>
      </c>
      <c r="AB35" s="3">
        <v>45489</v>
      </c>
    </row>
    <row r="36" spans="1:28" x14ac:dyDescent="0.25">
      <c r="A36">
        <v>211171</v>
      </c>
      <c r="B36">
        <v>21</v>
      </c>
      <c r="C36" t="s">
        <v>71</v>
      </c>
      <c r="D36" s="3">
        <v>42552</v>
      </c>
      <c r="E36" t="s">
        <v>73</v>
      </c>
      <c r="F36">
        <v>435</v>
      </c>
      <c r="G36">
        <v>1</v>
      </c>
      <c r="H36">
        <v>300</v>
      </c>
      <c r="I36">
        <v>100147468</v>
      </c>
      <c r="J36" s="19" t="s">
        <v>33</v>
      </c>
      <c r="T36">
        <v>217.5</v>
      </c>
      <c r="U36" t="s">
        <v>22</v>
      </c>
      <c r="V36" s="3">
        <v>42552</v>
      </c>
      <c r="W36" t="s">
        <v>34</v>
      </c>
      <c r="X36">
        <v>435</v>
      </c>
      <c r="Y36">
        <v>2016</v>
      </c>
      <c r="Z36">
        <v>7</v>
      </c>
      <c r="AA36" s="3" t="s">
        <v>24</v>
      </c>
      <c r="AB36" s="3">
        <v>45489</v>
      </c>
    </row>
    <row r="37" spans="1:28" x14ac:dyDescent="0.25">
      <c r="A37">
        <v>211172</v>
      </c>
      <c r="B37">
        <v>22</v>
      </c>
      <c r="C37" t="s">
        <v>25</v>
      </c>
      <c r="D37" s="3">
        <v>42552</v>
      </c>
      <c r="E37" t="s">
        <v>74</v>
      </c>
      <c r="F37">
        <v>90</v>
      </c>
      <c r="G37">
        <v>1</v>
      </c>
      <c r="H37">
        <v>940</v>
      </c>
      <c r="I37">
        <v>100147469</v>
      </c>
      <c r="J37" s="19" t="s">
        <v>33</v>
      </c>
      <c r="T37">
        <v>0</v>
      </c>
      <c r="U37" t="s">
        <v>22</v>
      </c>
      <c r="V37" s="3">
        <v>42552</v>
      </c>
      <c r="W37" t="s">
        <v>28</v>
      </c>
      <c r="X37">
        <v>90</v>
      </c>
      <c r="Y37">
        <v>2016</v>
      </c>
      <c r="Z37">
        <v>7</v>
      </c>
      <c r="AA37" s="3" t="s">
        <v>24</v>
      </c>
      <c r="AB37" s="3">
        <v>45489</v>
      </c>
    </row>
    <row r="38" spans="1:28" x14ac:dyDescent="0.25">
      <c r="A38">
        <v>211173</v>
      </c>
      <c r="B38">
        <v>22</v>
      </c>
      <c r="C38" t="s">
        <v>25</v>
      </c>
      <c r="D38" s="3">
        <v>42552</v>
      </c>
      <c r="E38" t="s">
        <v>75</v>
      </c>
      <c r="F38">
        <v>850</v>
      </c>
      <c r="G38">
        <v>1</v>
      </c>
      <c r="H38">
        <v>940</v>
      </c>
      <c r="I38">
        <v>100147469</v>
      </c>
      <c r="J38" s="19" t="s">
        <v>27</v>
      </c>
      <c r="T38">
        <v>0</v>
      </c>
      <c r="U38" t="s">
        <v>22</v>
      </c>
      <c r="V38" s="3">
        <v>42552</v>
      </c>
      <c r="W38" t="s">
        <v>28</v>
      </c>
      <c r="X38">
        <v>850</v>
      </c>
      <c r="Y38">
        <v>2016</v>
      </c>
      <c r="Z38">
        <v>7</v>
      </c>
      <c r="AA38" s="3" t="s">
        <v>24</v>
      </c>
      <c r="AB38" s="3">
        <v>45489</v>
      </c>
    </row>
    <row r="39" spans="1:28" x14ac:dyDescent="0.25">
      <c r="A39">
        <v>211174</v>
      </c>
      <c r="B39">
        <v>23</v>
      </c>
      <c r="C39" t="s">
        <v>19</v>
      </c>
      <c r="D39" s="3">
        <v>42552</v>
      </c>
      <c r="E39" t="s">
        <v>76</v>
      </c>
      <c r="F39">
        <v>3672</v>
      </c>
      <c r="G39">
        <v>1</v>
      </c>
      <c r="H39">
        <v>3672</v>
      </c>
      <c r="I39">
        <v>100147470</v>
      </c>
      <c r="J39" s="19" t="s">
        <v>47</v>
      </c>
      <c r="T39">
        <v>0</v>
      </c>
      <c r="U39" t="s">
        <v>22</v>
      </c>
      <c r="V39" s="3">
        <v>42552</v>
      </c>
      <c r="W39" t="s">
        <v>23</v>
      </c>
      <c r="X39" s="4">
        <v>3672</v>
      </c>
      <c r="Y39">
        <v>2016</v>
      </c>
      <c r="Z39">
        <v>7</v>
      </c>
      <c r="AA39" s="3" t="s">
        <v>24</v>
      </c>
      <c r="AB39" s="3">
        <v>45489</v>
      </c>
    </row>
    <row r="40" spans="1:28" x14ac:dyDescent="0.25">
      <c r="A40">
        <v>211175</v>
      </c>
      <c r="B40">
        <v>22</v>
      </c>
      <c r="C40" t="s">
        <v>19</v>
      </c>
      <c r="D40" s="3">
        <v>42552</v>
      </c>
      <c r="E40" t="s">
        <v>74</v>
      </c>
      <c r="F40">
        <v>90</v>
      </c>
      <c r="G40">
        <v>1</v>
      </c>
      <c r="H40">
        <v>740</v>
      </c>
      <c r="I40">
        <v>100147471</v>
      </c>
      <c r="J40" s="19" t="s">
        <v>33</v>
      </c>
      <c r="T40">
        <v>19.149999999999999</v>
      </c>
      <c r="U40" t="s">
        <v>22</v>
      </c>
      <c r="V40" s="3">
        <v>42552</v>
      </c>
      <c r="W40" t="s">
        <v>23</v>
      </c>
      <c r="X40">
        <v>90</v>
      </c>
      <c r="Y40">
        <v>2016</v>
      </c>
      <c r="Z40">
        <v>7</v>
      </c>
      <c r="AA40" s="3" t="s">
        <v>24</v>
      </c>
      <c r="AB40" s="3">
        <v>45489</v>
      </c>
    </row>
    <row r="41" spans="1:28" x14ac:dyDescent="0.25">
      <c r="A41">
        <v>211176</v>
      </c>
      <c r="B41">
        <v>22</v>
      </c>
      <c r="C41" t="s">
        <v>19</v>
      </c>
      <c r="D41" s="3">
        <v>42552</v>
      </c>
      <c r="E41" t="s">
        <v>75</v>
      </c>
      <c r="F41">
        <v>850</v>
      </c>
      <c r="G41">
        <v>1</v>
      </c>
      <c r="H41">
        <v>740</v>
      </c>
      <c r="I41">
        <v>100147471</v>
      </c>
      <c r="J41" s="19" t="s">
        <v>27</v>
      </c>
      <c r="T41">
        <v>180.85</v>
      </c>
      <c r="U41" t="s">
        <v>22</v>
      </c>
      <c r="V41" s="3">
        <v>42552</v>
      </c>
      <c r="W41" t="s">
        <v>23</v>
      </c>
      <c r="X41">
        <v>850</v>
      </c>
      <c r="Y41">
        <v>2016</v>
      </c>
      <c r="Z41">
        <v>7</v>
      </c>
      <c r="AA41" s="3" t="s">
        <v>24</v>
      </c>
      <c r="AB41" s="3">
        <v>45489</v>
      </c>
    </row>
    <row r="42" spans="1:28" x14ac:dyDescent="0.25">
      <c r="A42">
        <v>211177</v>
      </c>
      <c r="B42">
        <v>24</v>
      </c>
      <c r="C42" t="s">
        <v>31</v>
      </c>
      <c r="D42" s="3">
        <v>42552</v>
      </c>
      <c r="E42" t="s">
        <v>77</v>
      </c>
      <c r="F42">
        <v>899</v>
      </c>
      <c r="G42">
        <v>1</v>
      </c>
      <c r="H42">
        <v>899</v>
      </c>
      <c r="I42">
        <v>100147472</v>
      </c>
      <c r="J42" s="19" t="s">
        <v>51</v>
      </c>
      <c r="T42">
        <v>0</v>
      </c>
      <c r="U42" t="s">
        <v>22</v>
      </c>
      <c r="V42" s="3">
        <v>42552</v>
      </c>
      <c r="W42" t="s">
        <v>34</v>
      </c>
      <c r="X42">
        <v>899</v>
      </c>
      <c r="Y42">
        <v>2016</v>
      </c>
      <c r="Z42">
        <v>7</v>
      </c>
      <c r="AA42" s="3" t="s">
        <v>24</v>
      </c>
      <c r="AB42" s="3">
        <v>45489</v>
      </c>
    </row>
    <row r="43" spans="1:28" x14ac:dyDescent="0.25">
      <c r="A43">
        <v>211179</v>
      </c>
      <c r="B43">
        <v>25</v>
      </c>
      <c r="C43" t="s">
        <v>25</v>
      </c>
      <c r="D43" s="3">
        <v>42552</v>
      </c>
      <c r="E43" t="s">
        <v>78</v>
      </c>
      <c r="F43">
        <v>7400</v>
      </c>
      <c r="G43">
        <v>1</v>
      </c>
      <c r="H43">
        <v>11000</v>
      </c>
      <c r="I43">
        <v>100147473</v>
      </c>
      <c r="J43" s="19" t="s">
        <v>27</v>
      </c>
      <c r="T43">
        <v>0</v>
      </c>
      <c r="U43" t="s">
        <v>40</v>
      </c>
      <c r="V43" s="3">
        <v>42552</v>
      </c>
      <c r="W43" t="s">
        <v>28</v>
      </c>
      <c r="X43" s="4">
        <v>7400</v>
      </c>
      <c r="Y43">
        <v>2016</v>
      </c>
      <c r="Z43">
        <v>7</v>
      </c>
      <c r="AA43" s="3" t="s">
        <v>24</v>
      </c>
      <c r="AB43" s="3">
        <v>45489</v>
      </c>
    </row>
    <row r="44" spans="1:28" x14ac:dyDescent="0.25">
      <c r="A44">
        <v>211180</v>
      </c>
      <c r="B44">
        <v>25</v>
      </c>
      <c r="C44" t="s">
        <v>25</v>
      </c>
      <c r="D44" s="3">
        <v>42552</v>
      </c>
      <c r="E44" t="s">
        <v>79</v>
      </c>
      <c r="F44">
        <v>3600</v>
      </c>
      <c r="G44">
        <v>1</v>
      </c>
      <c r="H44">
        <v>11000</v>
      </c>
      <c r="I44">
        <v>100147473</v>
      </c>
      <c r="J44" s="19" t="s">
        <v>38</v>
      </c>
      <c r="T44">
        <v>0</v>
      </c>
      <c r="U44" t="s">
        <v>40</v>
      </c>
      <c r="V44" s="3">
        <v>42552</v>
      </c>
      <c r="W44" t="s">
        <v>28</v>
      </c>
      <c r="X44" s="4">
        <v>3600</v>
      </c>
      <c r="Y44">
        <v>2016</v>
      </c>
      <c r="Z44">
        <v>7</v>
      </c>
      <c r="AA44" s="3" t="s">
        <v>24</v>
      </c>
      <c r="AB44" s="3">
        <v>45489</v>
      </c>
    </row>
    <row r="45" spans="1:28" x14ac:dyDescent="0.25">
      <c r="A45">
        <v>211182</v>
      </c>
      <c r="B45">
        <v>22</v>
      </c>
      <c r="C45" t="s">
        <v>19</v>
      </c>
      <c r="D45" s="3">
        <v>42552</v>
      </c>
      <c r="E45" t="s">
        <v>80</v>
      </c>
      <c r="F45">
        <v>143</v>
      </c>
      <c r="G45">
        <v>1</v>
      </c>
      <c r="H45">
        <v>168</v>
      </c>
      <c r="I45">
        <v>100147474</v>
      </c>
      <c r="J45" s="19" t="s">
        <v>27</v>
      </c>
      <c r="T45">
        <v>77.72</v>
      </c>
      <c r="U45" t="s">
        <v>22</v>
      </c>
      <c r="V45" s="3">
        <v>42552</v>
      </c>
      <c r="W45" t="s">
        <v>23</v>
      </c>
      <c r="X45">
        <v>143</v>
      </c>
      <c r="Y45">
        <v>2016</v>
      </c>
      <c r="Z45">
        <v>7</v>
      </c>
      <c r="AA45" s="3" t="s">
        <v>24</v>
      </c>
      <c r="AB45" s="3">
        <v>45489</v>
      </c>
    </row>
    <row r="46" spans="1:28" x14ac:dyDescent="0.25">
      <c r="A46">
        <v>211184</v>
      </c>
      <c r="B46">
        <v>22</v>
      </c>
      <c r="C46" t="s">
        <v>19</v>
      </c>
      <c r="D46" s="3">
        <v>42552</v>
      </c>
      <c r="E46" t="s">
        <v>81</v>
      </c>
      <c r="F46">
        <v>225</v>
      </c>
      <c r="G46">
        <v>1</v>
      </c>
      <c r="H46">
        <v>168</v>
      </c>
      <c r="I46">
        <v>100147474</v>
      </c>
      <c r="J46" s="19" t="s">
        <v>27</v>
      </c>
      <c r="T46">
        <v>122.28</v>
      </c>
      <c r="U46" t="s">
        <v>22</v>
      </c>
      <c r="V46" s="3">
        <v>42552</v>
      </c>
      <c r="W46" t="s">
        <v>23</v>
      </c>
      <c r="X46">
        <v>225</v>
      </c>
      <c r="Y46">
        <v>2016</v>
      </c>
      <c r="Z46">
        <v>7</v>
      </c>
      <c r="AA46" s="3" t="s">
        <v>24</v>
      </c>
      <c r="AB46" s="3">
        <v>45489</v>
      </c>
    </row>
    <row r="47" spans="1:28" x14ac:dyDescent="0.25">
      <c r="A47">
        <v>211185</v>
      </c>
      <c r="B47">
        <v>26</v>
      </c>
      <c r="C47" t="s">
        <v>19</v>
      </c>
      <c r="D47" s="3">
        <v>42552</v>
      </c>
      <c r="E47" t="s">
        <v>82</v>
      </c>
      <c r="F47">
        <v>4500</v>
      </c>
      <c r="G47">
        <v>1</v>
      </c>
      <c r="H47">
        <v>4500</v>
      </c>
      <c r="I47">
        <v>100147475</v>
      </c>
      <c r="J47" s="19" t="s">
        <v>38</v>
      </c>
      <c r="T47">
        <v>0</v>
      </c>
      <c r="U47" t="s">
        <v>22</v>
      </c>
      <c r="V47" s="3">
        <v>42552</v>
      </c>
      <c r="W47" t="s">
        <v>23</v>
      </c>
      <c r="X47" s="4">
        <v>4500</v>
      </c>
      <c r="Y47">
        <v>2016</v>
      </c>
      <c r="Z47">
        <v>7</v>
      </c>
      <c r="AA47" s="3" t="s">
        <v>24</v>
      </c>
      <c r="AB47" s="3">
        <v>45489</v>
      </c>
    </row>
    <row r="48" spans="1:28" x14ac:dyDescent="0.25">
      <c r="A48">
        <v>211186</v>
      </c>
      <c r="B48">
        <v>27</v>
      </c>
      <c r="C48" t="s">
        <v>25</v>
      </c>
      <c r="D48" s="3">
        <v>42552</v>
      </c>
      <c r="E48" t="s">
        <v>83</v>
      </c>
      <c r="F48">
        <v>3156</v>
      </c>
      <c r="G48">
        <v>1</v>
      </c>
      <c r="H48">
        <v>6152</v>
      </c>
      <c r="I48">
        <v>100147476</v>
      </c>
      <c r="J48" s="19" t="s">
        <v>21</v>
      </c>
      <c r="T48">
        <v>0</v>
      </c>
      <c r="U48" t="s">
        <v>22</v>
      </c>
      <c r="V48" s="3">
        <v>42552</v>
      </c>
      <c r="W48" t="s">
        <v>28</v>
      </c>
      <c r="X48" s="4">
        <v>3156</v>
      </c>
      <c r="Y48">
        <v>2016</v>
      </c>
      <c r="Z48">
        <v>7</v>
      </c>
      <c r="AA48" s="3" t="s">
        <v>24</v>
      </c>
      <c r="AB48" s="3">
        <v>45489</v>
      </c>
    </row>
    <row r="49" spans="1:28" x14ac:dyDescent="0.25">
      <c r="A49">
        <v>211187</v>
      </c>
      <c r="B49">
        <v>27</v>
      </c>
      <c r="C49" t="s">
        <v>25</v>
      </c>
      <c r="D49" s="3">
        <v>42552</v>
      </c>
      <c r="E49" t="s">
        <v>84</v>
      </c>
      <c r="F49">
        <v>2996</v>
      </c>
      <c r="G49">
        <v>1</v>
      </c>
      <c r="H49">
        <v>6152</v>
      </c>
      <c r="I49">
        <v>100147476</v>
      </c>
      <c r="J49" s="19" t="s">
        <v>21</v>
      </c>
      <c r="T49">
        <v>0</v>
      </c>
      <c r="U49" t="s">
        <v>22</v>
      </c>
      <c r="V49" s="3">
        <v>42552</v>
      </c>
      <c r="W49" t="s">
        <v>28</v>
      </c>
      <c r="X49" s="4">
        <v>2996</v>
      </c>
      <c r="Y49">
        <v>2016</v>
      </c>
      <c r="Z49">
        <v>7</v>
      </c>
      <c r="AA49" s="3" t="s">
        <v>24</v>
      </c>
      <c r="AB49" s="3">
        <v>45489</v>
      </c>
    </row>
    <row r="50" spans="1:28" x14ac:dyDescent="0.25">
      <c r="A50">
        <v>211188</v>
      </c>
      <c r="B50">
        <v>28</v>
      </c>
      <c r="C50" t="s">
        <v>25</v>
      </c>
      <c r="D50" s="3">
        <v>42552</v>
      </c>
      <c r="E50" t="s">
        <v>85</v>
      </c>
      <c r="F50">
        <v>300</v>
      </c>
      <c r="G50">
        <v>2</v>
      </c>
      <c r="H50">
        <v>2210</v>
      </c>
      <c r="I50">
        <v>100147477</v>
      </c>
      <c r="J50" s="19" t="s">
        <v>33</v>
      </c>
      <c r="T50">
        <v>0</v>
      </c>
      <c r="U50" t="s">
        <v>22</v>
      </c>
      <c r="V50" s="3">
        <v>42552</v>
      </c>
      <c r="W50" t="s">
        <v>28</v>
      </c>
      <c r="X50">
        <v>600</v>
      </c>
      <c r="Y50">
        <v>2016</v>
      </c>
      <c r="Z50">
        <v>7</v>
      </c>
      <c r="AA50" s="3" t="s">
        <v>24</v>
      </c>
      <c r="AB50" s="3">
        <v>45489</v>
      </c>
    </row>
    <row r="51" spans="1:28" x14ac:dyDescent="0.25">
      <c r="A51">
        <v>211189</v>
      </c>
      <c r="B51">
        <v>28</v>
      </c>
      <c r="C51" t="s">
        <v>25</v>
      </c>
      <c r="D51" s="3">
        <v>42552</v>
      </c>
      <c r="E51" t="s">
        <v>86</v>
      </c>
      <c r="F51">
        <v>150</v>
      </c>
      <c r="G51">
        <v>2</v>
      </c>
      <c r="H51">
        <v>2210</v>
      </c>
      <c r="I51">
        <v>100147477</v>
      </c>
      <c r="J51" s="19" t="s">
        <v>33</v>
      </c>
      <c r="T51">
        <v>0</v>
      </c>
      <c r="U51" t="s">
        <v>22</v>
      </c>
      <c r="V51" s="3">
        <v>42552</v>
      </c>
      <c r="W51" t="s">
        <v>28</v>
      </c>
      <c r="X51">
        <v>300</v>
      </c>
      <c r="Y51">
        <v>2016</v>
      </c>
      <c r="Z51">
        <v>7</v>
      </c>
      <c r="AA51" s="3" t="s">
        <v>24</v>
      </c>
      <c r="AB51" s="3">
        <v>45489</v>
      </c>
    </row>
    <row r="52" spans="1:28" x14ac:dyDescent="0.25">
      <c r="A52">
        <v>211190</v>
      </c>
      <c r="B52">
        <v>28</v>
      </c>
      <c r="C52" t="s">
        <v>25</v>
      </c>
      <c r="D52" s="3">
        <v>42552</v>
      </c>
      <c r="E52" t="s">
        <v>87</v>
      </c>
      <c r="F52">
        <v>465</v>
      </c>
      <c r="G52">
        <v>2</v>
      </c>
      <c r="H52">
        <v>2210</v>
      </c>
      <c r="I52">
        <v>100147477</v>
      </c>
      <c r="J52" s="19" t="s">
        <v>33</v>
      </c>
      <c r="T52">
        <v>0</v>
      </c>
      <c r="U52" t="s">
        <v>22</v>
      </c>
      <c r="V52" s="3">
        <v>42552</v>
      </c>
      <c r="W52" t="s">
        <v>28</v>
      </c>
      <c r="X52">
        <v>930</v>
      </c>
      <c r="Y52">
        <v>2016</v>
      </c>
      <c r="Z52">
        <v>7</v>
      </c>
      <c r="AA52" s="3" t="s">
        <v>24</v>
      </c>
      <c r="AB52" s="3">
        <v>45489</v>
      </c>
    </row>
    <row r="53" spans="1:28" x14ac:dyDescent="0.25">
      <c r="A53">
        <v>211191</v>
      </c>
      <c r="B53">
        <v>28</v>
      </c>
      <c r="C53" t="s">
        <v>25</v>
      </c>
      <c r="D53" s="3">
        <v>42552</v>
      </c>
      <c r="E53" t="s">
        <v>88</v>
      </c>
      <c r="F53">
        <v>380</v>
      </c>
      <c r="G53">
        <v>1</v>
      </c>
      <c r="H53">
        <v>2210</v>
      </c>
      <c r="I53">
        <v>100147477</v>
      </c>
      <c r="J53" s="19" t="s">
        <v>33</v>
      </c>
      <c r="T53">
        <v>0</v>
      </c>
      <c r="U53" t="s">
        <v>22</v>
      </c>
      <c r="V53" s="3">
        <v>42552</v>
      </c>
      <c r="W53" t="s">
        <v>28</v>
      </c>
      <c r="X53">
        <v>380</v>
      </c>
      <c r="Y53">
        <v>2016</v>
      </c>
      <c r="Z53">
        <v>7</v>
      </c>
      <c r="AA53" s="3" t="s">
        <v>24</v>
      </c>
      <c r="AB53" s="3">
        <v>45489</v>
      </c>
    </row>
    <row r="54" spans="1:28" x14ac:dyDescent="0.25">
      <c r="A54">
        <v>211192</v>
      </c>
      <c r="B54">
        <v>29</v>
      </c>
      <c r="C54" t="s">
        <v>25</v>
      </c>
      <c r="D54" s="3">
        <v>42552</v>
      </c>
      <c r="E54" t="s">
        <v>89</v>
      </c>
      <c r="F54">
        <v>350</v>
      </c>
      <c r="G54">
        <v>1</v>
      </c>
      <c r="H54">
        <v>350</v>
      </c>
      <c r="I54">
        <v>100147478</v>
      </c>
      <c r="J54" s="19" t="s">
        <v>33</v>
      </c>
      <c r="T54">
        <v>0</v>
      </c>
      <c r="U54" t="s">
        <v>22</v>
      </c>
      <c r="V54" s="3">
        <v>42552</v>
      </c>
      <c r="W54" t="s">
        <v>28</v>
      </c>
      <c r="X54">
        <v>350</v>
      </c>
      <c r="Y54">
        <v>2016</v>
      </c>
      <c r="Z54">
        <v>7</v>
      </c>
      <c r="AA54" s="3" t="s">
        <v>24</v>
      </c>
      <c r="AB54" s="3">
        <v>45489</v>
      </c>
    </row>
    <row r="55" spans="1:28" x14ac:dyDescent="0.25">
      <c r="A55">
        <v>211193</v>
      </c>
      <c r="B55">
        <v>30</v>
      </c>
      <c r="C55" t="s">
        <v>19</v>
      </c>
      <c r="D55" s="3">
        <v>42552</v>
      </c>
      <c r="E55" t="s">
        <v>90</v>
      </c>
      <c r="F55">
        <v>425</v>
      </c>
      <c r="G55">
        <v>1</v>
      </c>
      <c r="H55">
        <v>425</v>
      </c>
      <c r="I55">
        <v>100147479</v>
      </c>
      <c r="J55" s="19" t="s">
        <v>33</v>
      </c>
      <c r="T55">
        <v>0</v>
      </c>
      <c r="U55" t="s">
        <v>22</v>
      </c>
      <c r="V55" s="3">
        <v>42552</v>
      </c>
      <c r="W55" t="s">
        <v>23</v>
      </c>
      <c r="X55">
        <v>425</v>
      </c>
      <c r="Y55">
        <v>2016</v>
      </c>
      <c r="Z55">
        <v>7</v>
      </c>
      <c r="AA55" s="3" t="s">
        <v>24</v>
      </c>
      <c r="AB55" s="3">
        <v>45489</v>
      </c>
    </row>
    <row r="56" spans="1:28" x14ac:dyDescent="0.25">
      <c r="A56">
        <v>211194</v>
      </c>
      <c r="B56">
        <v>31</v>
      </c>
      <c r="C56" t="s">
        <v>19</v>
      </c>
      <c r="D56" s="3">
        <v>42552</v>
      </c>
      <c r="E56" t="s">
        <v>91</v>
      </c>
      <c r="F56">
        <v>850</v>
      </c>
      <c r="G56">
        <v>1</v>
      </c>
      <c r="H56">
        <v>850</v>
      </c>
      <c r="I56">
        <v>100147480</v>
      </c>
      <c r="J56" s="19" t="s">
        <v>21</v>
      </c>
      <c r="T56">
        <v>0</v>
      </c>
      <c r="U56" t="s">
        <v>22</v>
      </c>
      <c r="V56" s="3">
        <v>42552</v>
      </c>
      <c r="W56" t="s">
        <v>23</v>
      </c>
      <c r="X56">
        <v>850</v>
      </c>
      <c r="Y56">
        <v>2016</v>
      </c>
      <c r="Z56">
        <v>7</v>
      </c>
      <c r="AA56" s="3" t="s">
        <v>24</v>
      </c>
      <c r="AB56" s="3">
        <v>45489</v>
      </c>
    </row>
    <row r="57" spans="1:28" x14ac:dyDescent="0.25">
      <c r="A57">
        <v>211196</v>
      </c>
      <c r="B57">
        <v>32</v>
      </c>
      <c r="C57" t="s">
        <v>19</v>
      </c>
      <c r="D57" s="3">
        <v>42552</v>
      </c>
      <c r="E57" t="s">
        <v>92</v>
      </c>
      <c r="F57">
        <v>251</v>
      </c>
      <c r="G57">
        <v>1</v>
      </c>
      <c r="H57">
        <v>251</v>
      </c>
      <c r="I57">
        <v>100147481</v>
      </c>
      <c r="J57" s="19" t="s">
        <v>47</v>
      </c>
      <c r="T57">
        <v>0</v>
      </c>
      <c r="U57" t="s">
        <v>22</v>
      </c>
      <c r="V57" s="3">
        <v>42552</v>
      </c>
      <c r="W57" t="s">
        <v>23</v>
      </c>
      <c r="X57">
        <v>251</v>
      </c>
      <c r="Y57">
        <v>2016</v>
      </c>
      <c r="Z57">
        <v>7</v>
      </c>
      <c r="AA57" s="3" t="s">
        <v>24</v>
      </c>
      <c r="AB57" s="3">
        <v>45489</v>
      </c>
    </row>
    <row r="58" spans="1:28" x14ac:dyDescent="0.25">
      <c r="A58">
        <v>211197</v>
      </c>
      <c r="B58">
        <v>33</v>
      </c>
      <c r="C58" t="s">
        <v>31</v>
      </c>
      <c r="D58" s="3">
        <v>42552</v>
      </c>
      <c r="E58" t="s">
        <v>30</v>
      </c>
      <c r="F58">
        <v>360</v>
      </c>
      <c r="G58">
        <v>1</v>
      </c>
      <c r="H58">
        <v>360</v>
      </c>
      <c r="I58">
        <v>100147482</v>
      </c>
      <c r="J58" s="19" t="s">
        <v>27</v>
      </c>
      <c r="T58">
        <v>0</v>
      </c>
      <c r="U58" t="s">
        <v>22</v>
      </c>
      <c r="V58" s="3">
        <v>42552</v>
      </c>
      <c r="W58" t="s">
        <v>34</v>
      </c>
      <c r="X58">
        <v>360</v>
      </c>
      <c r="Y58">
        <v>2016</v>
      </c>
      <c r="Z58">
        <v>7</v>
      </c>
      <c r="AA58" s="3" t="s">
        <v>24</v>
      </c>
      <c r="AB58" s="3">
        <v>45489</v>
      </c>
    </row>
    <row r="59" spans="1:28" x14ac:dyDescent="0.25">
      <c r="A59">
        <v>211198</v>
      </c>
      <c r="B59">
        <v>34</v>
      </c>
      <c r="C59" t="s">
        <v>19</v>
      </c>
      <c r="D59" s="3">
        <v>42552</v>
      </c>
      <c r="E59" t="s">
        <v>93</v>
      </c>
      <c r="F59">
        <v>510</v>
      </c>
      <c r="G59">
        <v>1</v>
      </c>
      <c r="H59">
        <v>835</v>
      </c>
      <c r="I59">
        <v>100147483</v>
      </c>
      <c r="J59" s="19" t="s">
        <v>33</v>
      </c>
      <c r="T59">
        <v>0</v>
      </c>
      <c r="U59" t="s">
        <v>22</v>
      </c>
      <c r="V59" s="3">
        <v>42552</v>
      </c>
      <c r="W59" t="s">
        <v>23</v>
      </c>
      <c r="X59">
        <v>510</v>
      </c>
      <c r="Y59">
        <v>2016</v>
      </c>
      <c r="Z59">
        <v>7</v>
      </c>
      <c r="AA59" s="3" t="s">
        <v>24</v>
      </c>
      <c r="AB59" s="3">
        <v>45489</v>
      </c>
    </row>
    <row r="60" spans="1:28" x14ac:dyDescent="0.25">
      <c r="A60">
        <v>211199</v>
      </c>
      <c r="B60">
        <v>34</v>
      </c>
      <c r="C60" t="s">
        <v>19</v>
      </c>
      <c r="D60" s="3">
        <v>42552</v>
      </c>
      <c r="E60" t="s">
        <v>94</v>
      </c>
      <c r="F60">
        <v>325</v>
      </c>
      <c r="G60">
        <v>1</v>
      </c>
      <c r="H60">
        <v>835</v>
      </c>
      <c r="I60">
        <v>100147483</v>
      </c>
      <c r="J60" s="19" t="s">
        <v>33</v>
      </c>
      <c r="T60">
        <v>0</v>
      </c>
      <c r="U60" t="s">
        <v>22</v>
      </c>
      <c r="V60" s="3">
        <v>42552</v>
      </c>
      <c r="W60" t="s">
        <v>23</v>
      </c>
      <c r="X60">
        <v>325</v>
      </c>
      <c r="Y60">
        <v>2016</v>
      </c>
      <c r="Z60">
        <v>7</v>
      </c>
      <c r="AA60" s="3" t="s">
        <v>24</v>
      </c>
      <c r="AB60" s="3">
        <v>45489</v>
      </c>
    </row>
    <row r="61" spans="1:28" x14ac:dyDescent="0.25">
      <c r="A61">
        <v>211200</v>
      </c>
      <c r="B61">
        <v>35</v>
      </c>
      <c r="C61" t="s">
        <v>19</v>
      </c>
      <c r="D61" s="3">
        <v>42552</v>
      </c>
      <c r="E61" t="s">
        <v>95</v>
      </c>
      <c r="F61">
        <v>300</v>
      </c>
      <c r="G61">
        <v>1</v>
      </c>
      <c r="H61">
        <v>300</v>
      </c>
      <c r="I61">
        <v>100147484</v>
      </c>
      <c r="J61" s="19" t="s">
        <v>27</v>
      </c>
      <c r="T61">
        <v>0</v>
      </c>
      <c r="U61" t="s">
        <v>22</v>
      </c>
      <c r="V61" s="3">
        <v>42552</v>
      </c>
      <c r="W61" t="s">
        <v>23</v>
      </c>
      <c r="X61">
        <v>300</v>
      </c>
      <c r="Y61">
        <v>2016</v>
      </c>
      <c r="Z61">
        <v>7</v>
      </c>
      <c r="AA61" s="3" t="s">
        <v>24</v>
      </c>
      <c r="AB61" s="3">
        <v>45489</v>
      </c>
    </row>
    <row r="62" spans="1:28" x14ac:dyDescent="0.25">
      <c r="A62">
        <v>211202</v>
      </c>
      <c r="B62">
        <v>36</v>
      </c>
      <c r="C62" t="s">
        <v>31</v>
      </c>
      <c r="D62" s="3">
        <v>42552</v>
      </c>
      <c r="E62" t="s">
        <v>96</v>
      </c>
      <c r="F62">
        <v>30417</v>
      </c>
      <c r="G62">
        <v>1</v>
      </c>
      <c r="H62">
        <v>30417</v>
      </c>
      <c r="I62">
        <v>100147486</v>
      </c>
      <c r="J62" s="19" t="s">
        <v>97</v>
      </c>
      <c r="T62">
        <v>0</v>
      </c>
      <c r="U62" t="s">
        <v>22</v>
      </c>
      <c r="V62" s="3">
        <v>42552</v>
      </c>
      <c r="W62" t="s">
        <v>34</v>
      </c>
      <c r="X62" s="4">
        <v>30417</v>
      </c>
      <c r="Y62">
        <v>2016</v>
      </c>
      <c r="Z62">
        <v>7</v>
      </c>
      <c r="AA62" s="3" t="s">
        <v>24</v>
      </c>
      <c r="AB62" s="3">
        <v>45489</v>
      </c>
    </row>
    <row r="63" spans="1:28" x14ac:dyDescent="0.25">
      <c r="A63">
        <v>211201</v>
      </c>
      <c r="B63">
        <v>33</v>
      </c>
      <c r="C63" t="s">
        <v>31</v>
      </c>
      <c r="D63" s="3">
        <v>42552</v>
      </c>
      <c r="E63" t="s">
        <v>30</v>
      </c>
      <c r="F63">
        <v>360</v>
      </c>
      <c r="G63">
        <v>1</v>
      </c>
      <c r="H63">
        <v>360</v>
      </c>
      <c r="I63">
        <v>100147485</v>
      </c>
      <c r="J63" s="19" t="s">
        <v>27</v>
      </c>
      <c r="T63">
        <v>0</v>
      </c>
      <c r="U63" t="s">
        <v>22</v>
      </c>
      <c r="V63" s="3">
        <v>42552</v>
      </c>
      <c r="W63" t="s">
        <v>34</v>
      </c>
      <c r="X63">
        <v>360</v>
      </c>
      <c r="Y63">
        <v>2016</v>
      </c>
      <c r="Z63">
        <v>7</v>
      </c>
      <c r="AA63" s="3" t="s">
        <v>24</v>
      </c>
      <c r="AB63" s="3">
        <v>45489</v>
      </c>
    </row>
    <row r="64" spans="1:28" x14ac:dyDescent="0.25">
      <c r="A64">
        <v>211203</v>
      </c>
      <c r="B64">
        <v>37</v>
      </c>
      <c r="C64" t="s">
        <v>19</v>
      </c>
      <c r="D64" s="3">
        <v>42552</v>
      </c>
      <c r="E64" t="s">
        <v>89</v>
      </c>
      <c r="F64">
        <v>350</v>
      </c>
      <c r="G64">
        <v>2</v>
      </c>
      <c r="H64">
        <v>700</v>
      </c>
      <c r="I64">
        <v>100147487</v>
      </c>
      <c r="J64" s="19" t="s">
        <v>33</v>
      </c>
      <c r="T64">
        <v>0</v>
      </c>
      <c r="U64" t="s">
        <v>22</v>
      </c>
      <c r="V64" s="3">
        <v>42552</v>
      </c>
      <c r="W64" t="s">
        <v>23</v>
      </c>
      <c r="X64">
        <v>700</v>
      </c>
      <c r="Y64">
        <v>2016</v>
      </c>
      <c r="Z64">
        <v>7</v>
      </c>
      <c r="AA64" s="3" t="s">
        <v>24</v>
      </c>
      <c r="AB64" s="3">
        <v>45489</v>
      </c>
    </row>
    <row r="65" spans="1:28" x14ac:dyDescent="0.25">
      <c r="A65">
        <v>211204</v>
      </c>
      <c r="B65">
        <v>38</v>
      </c>
      <c r="C65" t="s">
        <v>19</v>
      </c>
      <c r="D65" s="3">
        <v>42552</v>
      </c>
      <c r="E65" t="s">
        <v>98</v>
      </c>
      <c r="F65">
        <v>45250</v>
      </c>
      <c r="G65">
        <v>1</v>
      </c>
      <c r="H65">
        <v>45250</v>
      </c>
      <c r="I65">
        <v>100147488</v>
      </c>
      <c r="J65" s="19" t="s">
        <v>42</v>
      </c>
      <c r="T65">
        <v>0</v>
      </c>
      <c r="U65" t="s">
        <v>22</v>
      </c>
      <c r="V65" s="3">
        <v>42552</v>
      </c>
      <c r="W65" t="s">
        <v>23</v>
      </c>
      <c r="X65" s="4">
        <v>45250</v>
      </c>
      <c r="Y65">
        <v>2016</v>
      </c>
      <c r="Z65">
        <v>7</v>
      </c>
      <c r="AA65" s="3" t="s">
        <v>24</v>
      </c>
      <c r="AB65" s="3">
        <v>45489</v>
      </c>
    </row>
    <row r="66" spans="1:28" x14ac:dyDescent="0.25">
      <c r="A66">
        <v>211205</v>
      </c>
      <c r="B66">
        <v>39</v>
      </c>
      <c r="C66" t="s">
        <v>25</v>
      </c>
      <c r="D66" s="3">
        <v>42552</v>
      </c>
      <c r="E66" t="s">
        <v>99</v>
      </c>
      <c r="F66">
        <v>8100</v>
      </c>
      <c r="G66">
        <v>3</v>
      </c>
      <c r="H66">
        <v>24588</v>
      </c>
      <c r="I66">
        <v>100147489</v>
      </c>
      <c r="J66" s="19" t="s">
        <v>27</v>
      </c>
      <c r="T66">
        <v>0</v>
      </c>
      <c r="U66" t="s">
        <v>22</v>
      </c>
      <c r="V66" s="3">
        <v>42552</v>
      </c>
      <c r="W66" t="s">
        <v>28</v>
      </c>
      <c r="X66" s="4">
        <v>24300</v>
      </c>
      <c r="Y66">
        <v>2016</v>
      </c>
      <c r="Z66">
        <v>7</v>
      </c>
      <c r="AA66" s="3" t="s">
        <v>24</v>
      </c>
      <c r="AB66" s="3">
        <v>45489</v>
      </c>
    </row>
    <row r="67" spans="1:28" x14ac:dyDescent="0.25">
      <c r="A67">
        <v>211206</v>
      </c>
      <c r="B67">
        <v>39</v>
      </c>
      <c r="C67" t="s">
        <v>25</v>
      </c>
      <c r="D67" s="3">
        <v>42552</v>
      </c>
      <c r="E67" t="s">
        <v>100</v>
      </c>
      <c r="F67">
        <v>144</v>
      </c>
      <c r="G67">
        <v>2</v>
      </c>
      <c r="H67">
        <v>24588</v>
      </c>
      <c r="I67">
        <v>100147489</v>
      </c>
      <c r="J67" s="19" t="s">
        <v>47</v>
      </c>
      <c r="T67">
        <v>0</v>
      </c>
      <c r="U67" t="s">
        <v>22</v>
      </c>
      <c r="V67" s="3">
        <v>42552</v>
      </c>
      <c r="W67" t="s">
        <v>28</v>
      </c>
      <c r="X67">
        <v>288</v>
      </c>
      <c r="Y67">
        <v>2016</v>
      </c>
      <c r="Z67">
        <v>7</v>
      </c>
      <c r="AA67" s="3" t="s">
        <v>24</v>
      </c>
      <c r="AB67" s="3">
        <v>45489</v>
      </c>
    </row>
    <row r="68" spans="1:28" x14ac:dyDescent="0.25">
      <c r="A68">
        <v>211207</v>
      </c>
      <c r="B68">
        <v>40</v>
      </c>
      <c r="C68" t="s">
        <v>19</v>
      </c>
      <c r="D68" s="3">
        <v>42552</v>
      </c>
      <c r="E68" t="s">
        <v>101</v>
      </c>
      <c r="F68">
        <v>5597</v>
      </c>
      <c r="G68">
        <v>1</v>
      </c>
      <c r="H68">
        <v>5597</v>
      </c>
      <c r="I68">
        <v>100147490</v>
      </c>
      <c r="J68" s="19" t="s">
        <v>21</v>
      </c>
      <c r="T68">
        <v>0</v>
      </c>
      <c r="U68" t="s">
        <v>22</v>
      </c>
      <c r="V68" s="3">
        <v>42552</v>
      </c>
      <c r="W68" t="s">
        <v>23</v>
      </c>
      <c r="X68" s="4">
        <v>5597</v>
      </c>
      <c r="Y68">
        <v>2016</v>
      </c>
      <c r="Z68">
        <v>7</v>
      </c>
      <c r="AA68" s="3" t="s">
        <v>24</v>
      </c>
      <c r="AB68" s="3">
        <v>45489</v>
      </c>
    </row>
    <row r="69" spans="1:28" x14ac:dyDescent="0.25">
      <c r="A69">
        <v>211208</v>
      </c>
      <c r="B69">
        <v>35</v>
      </c>
      <c r="C69" t="s">
        <v>31</v>
      </c>
      <c r="D69" s="3">
        <v>42552</v>
      </c>
      <c r="E69" t="s">
        <v>102</v>
      </c>
      <c r="F69">
        <v>999</v>
      </c>
      <c r="G69">
        <v>1</v>
      </c>
      <c r="H69">
        <v>999</v>
      </c>
      <c r="I69">
        <v>100147491</v>
      </c>
      <c r="J69" s="19" t="s">
        <v>51</v>
      </c>
      <c r="T69">
        <v>0</v>
      </c>
      <c r="U69" t="s">
        <v>22</v>
      </c>
      <c r="V69" s="3">
        <v>42552</v>
      </c>
      <c r="W69" t="s">
        <v>34</v>
      </c>
      <c r="X69">
        <v>999</v>
      </c>
      <c r="Y69">
        <v>2016</v>
      </c>
      <c r="Z69">
        <v>7</v>
      </c>
      <c r="AA69" s="3" t="s">
        <v>24</v>
      </c>
      <c r="AB69" s="3">
        <v>45489</v>
      </c>
    </row>
    <row r="70" spans="1:28" x14ac:dyDescent="0.25">
      <c r="A70">
        <v>211209</v>
      </c>
      <c r="B70">
        <v>40</v>
      </c>
      <c r="C70" t="s">
        <v>71</v>
      </c>
      <c r="D70" s="3">
        <v>42552</v>
      </c>
      <c r="E70" t="s">
        <v>103</v>
      </c>
      <c r="F70">
        <v>4950</v>
      </c>
      <c r="G70">
        <v>1</v>
      </c>
      <c r="H70">
        <v>4950</v>
      </c>
      <c r="I70">
        <v>100147492</v>
      </c>
      <c r="J70" s="19" t="s">
        <v>21</v>
      </c>
      <c r="T70">
        <v>0</v>
      </c>
      <c r="U70" t="s">
        <v>22</v>
      </c>
      <c r="V70" s="3">
        <v>42552</v>
      </c>
      <c r="W70" t="s">
        <v>34</v>
      </c>
      <c r="X70" s="4">
        <v>4950</v>
      </c>
      <c r="Y70">
        <v>2016</v>
      </c>
      <c r="Z70">
        <v>7</v>
      </c>
      <c r="AA70" s="3" t="s">
        <v>24</v>
      </c>
      <c r="AB70" s="3">
        <v>45489</v>
      </c>
    </row>
    <row r="71" spans="1:28" x14ac:dyDescent="0.25">
      <c r="A71">
        <v>211211</v>
      </c>
      <c r="B71">
        <v>41</v>
      </c>
      <c r="C71" t="s">
        <v>31</v>
      </c>
      <c r="D71" s="3">
        <v>42552</v>
      </c>
      <c r="E71" t="s">
        <v>104</v>
      </c>
      <c r="F71">
        <v>805</v>
      </c>
      <c r="G71">
        <v>1</v>
      </c>
      <c r="H71">
        <v>805</v>
      </c>
      <c r="I71">
        <v>100147493</v>
      </c>
      <c r="J71" s="19" t="s">
        <v>47</v>
      </c>
      <c r="T71">
        <v>0</v>
      </c>
      <c r="U71" t="s">
        <v>22</v>
      </c>
      <c r="V71" s="3">
        <v>42552</v>
      </c>
      <c r="W71" t="s">
        <v>34</v>
      </c>
      <c r="X71">
        <v>805</v>
      </c>
      <c r="Y71">
        <v>2016</v>
      </c>
      <c r="Z71">
        <v>7</v>
      </c>
      <c r="AA71" s="3" t="s">
        <v>24</v>
      </c>
      <c r="AB71" s="3">
        <v>45489</v>
      </c>
    </row>
    <row r="72" spans="1:28" x14ac:dyDescent="0.25">
      <c r="A72">
        <v>211212</v>
      </c>
      <c r="B72">
        <v>35</v>
      </c>
      <c r="C72" t="s">
        <v>19</v>
      </c>
      <c r="D72" s="3">
        <v>42552</v>
      </c>
      <c r="E72" t="s">
        <v>30</v>
      </c>
      <c r="F72">
        <v>360</v>
      </c>
      <c r="G72">
        <v>1</v>
      </c>
      <c r="H72">
        <v>360</v>
      </c>
      <c r="I72">
        <v>100147494</v>
      </c>
      <c r="J72" s="19" t="s">
        <v>27</v>
      </c>
      <c r="T72">
        <v>0</v>
      </c>
      <c r="U72" t="s">
        <v>22</v>
      </c>
      <c r="V72" s="3">
        <v>42552</v>
      </c>
      <c r="W72" t="s">
        <v>23</v>
      </c>
      <c r="X72">
        <v>360</v>
      </c>
      <c r="Y72">
        <v>2016</v>
      </c>
      <c r="Z72">
        <v>7</v>
      </c>
      <c r="AA72" s="3" t="s">
        <v>24</v>
      </c>
      <c r="AB72" s="3">
        <v>45489</v>
      </c>
    </row>
    <row r="73" spans="1:28" x14ac:dyDescent="0.25">
      <c r="A73">
        <v>211213</v>
      </c>
      <c r="B73">
        <v>35</v>
      </c>
      <c r="C73" t="s">
        <v>31</v>
      </c>
      <c r="D73" s="3">
        <v>42552</v>
      </c>
      <c r="E73" t="s">
        <v>105</v>
      </c>
      <c r="F73">
        <v>280</v>
      </c>
      <c r="G73">
        <v>1</v>
      </c>
      <c r="H73">
        <v>280</v>
      </c>
      <c r="I73">
        <v>100147495</v>
      </c>
      <c r="J73" s="19" t="s">
        <v>33</v>
      </c>
      <c r="T73">
        <v>0</v>
      </c>
      <c r="U73" t="s">
        <v>22</v>
      </c>
      <c r="V73" s="3">
        <v>42552</v>
      </c>
      <c r="W73" t="s">
        <v>34</v>
      </c>
      <c r="X73">
        <v>280</v>
      </c>
      <c r="Y73">
        <v>2016</v>
      </c>
      <c r="Z73">
        <v>7</v>
      </c>
      <c r="AA73" s="3" t="s">
        <v>24</v>
      </c>
      <c r="AB73" s="3">
        <v>45489</v>
      </c>
    </row>
    <row r="74" spans="1:28" x14ac:dyDescent="0.25">
      <c r="A74">
        <v>211214</v>
      </c>
      <c r="B74">
        <v>33</v>
      </c>
      <c r="C74" t="s">
        <v>25</v>
      </c>
      <c r="D74" s="3">
        <v>42552</v>
      </c>
      <c r="E74" t="s">
        <v>106</v>
      </c>
      <c r="F74">
        <v>1</v>
      </c>
      <c r="G74">
        <v>1</v>
      </c>
      <c r="H74">
        <v>1</v>
      </c>
      <c r="I74">
        <v>100147496</v>
      </c>
      <c r="J74" s="19" t="s">
        <v>62</v>
      </c>
      <c r="T74">
        <v>0</v>
      </c>
      <c r="U74" t="s">
        <v>22</v>
      </c>
      <c r="V74" s="3">
        <v>42552</v>
      </c>
      <c r="W74" t="s">
        <v>28</v>
      </c>
      <c r="X74">
        <v>1</v>
      </c>
      <c r="Y74">
        <v>2016</v>
      </c>
      <c r="Z74">
        <v>7</v>
      </c>
      <c r="AA74" s="3" t="s">
        <v>24</v>
      </c>
      <c r="AB74" s="3">
        <v>45489</v>
      </c>
    </row>
    <row r="75" spans="1:28" x14ac:dyDescent="0.25">
      <c r="A75">
        <v>211215</v>
      </c>
      <c r="B75">
        <v>42</v>
      </c>
      <c r="C75" t="s">
        <v>31</v>
      </c>
      <c r="D75" s="3">
        <v>42552</v>
      </c>
      <c r="E75" t="s">
        <v>107</v>
      </c>
      <c r="F75">
        <v>999</v>
      </c>
      <c r="G75">
        <v>1</v>
      </c>
      <c r="H75">
        <v>999</v>
      </c>
      <c r="I75">
        <v>100147497</v>
      </c>
      <c r="J75" s="19" t="s">
        <v>51</v>
      </c>
      <c r="T75">
        <v>0</v>
      </c>
      <c r="U75" t="s">
        <v>22</v>
      </c>
      <c r="V75" s="3">
        <v>42552</v>
      </c>
      <c r="W75" t="s">
        <v>34</v>
      </c>
      <c r="X75">
        <v>999</v>
      </c>
      <c r="Y75">
        <v>2016</v>
      </c>
      <c r="Z75">
        <v>7</v>
      </c>
      <c r="AA75" s="3" t="s">
        <v>24</v>
      </c>
      <c r="AB75" s="3">
        <v>45489</v>
      </c>
    </row>
    <row r="76" spans="1:28" x14ac:dyDescent="0.25">
      <c r="A76">
        <v>211217</v>
      </c>
      <c r="B76">
        <v>43</v>
      </c>
      <c r="C76" t="s">
        <v>19</v>
      </c>
      <c r="D76" s="3">
        <v>42552</v>
      </c>
      <c r="E76" t="s">
        <v>30</v>
      </c>
      <c r="F76">
        <v>360</v>
      </c>
      <c r="G76">
        <v>1</v>
      </c>
      <c r="H76">
        <v>360</v>
      </c>
      <c r="I76">
        <v>100147498</v>
      </c>
      <c r="J76" s="19" t="s">
        <v>27</v>
      </c>
      <c r="T76">
        <v>0</v>
      </c>
      <c r="U76" t="s">
        <v>22</v>
      </c>
      <c r="V76" s="3">
        <v>42552</v>
      </c>
      <c r="W76" t="s">
        <v>23</v>
      </c>
      <c r="X76">
        <v>360</v>
      </c>
      <c r="Y76">
        <v>2016</v>
      </c>
      <c r="Z76">
        <v>7</v>
      </c>
      <c r="AA76" s="3" t="s">
        <v>24</v>
      </c>
      <c r="AB76" s="3">
        <v>45489</v>
      </c>
    </row>
    <row r="77" spans="1:28" x14ac:dyDescent="0.25">
      <c r="A77">
        <v>211218</v>
      </c>
      <c r="B77">
        <v>44</v>
      </c>
      <c r="C77" t="s">
        <v>31</v>
      </c>
      <c r="D77" s="3">
        <v>42552</v>
      </c>
      <c r="E77" t="s">
        <v>89</v>
      </c>
      <c r="F77">
        <v>350</v>
      </c>
      <c r="G77">
        <v>1</v>
      </c>
      <c r="H77">
        <v>350</v>
      </c>
      <c r="I77">
        <v>100147499</v>
      </c>
      <c r="J77" s="19" t="s">
        <v>33</v>
      </c>
      <c r="T77">
        <v>0</v>
      </c>
      <c r="U77" t="s">
        <v>22</v>
      </c>
      <c r="V77" s="3">
        <v>42552</v>
      </c>
      <c r="W77" t="s">
        <v>34</v>
      </c>
      <c r="X77">
        <v>350</v>
      </c>
      <c r="Y77">
        <v>2016</v>
      </c>
      <c r="Z77">
        <v>7</v>
      </c>
      <c r="AA77" s="3" t="s">
        <v>24</v>
      </c>
      <c r="AB77" s="3">
        <v>45489</v>
      </c>
    </row>
    <row r="78" spans="1:28" x14ac:dyDescent="0.25">
      <c r="A78">
        <v>211219</v>
      </c>
      <c r="B78">
        <v>44</v>
      </c>
      <c r="C78" t="s">
        <v>31</v>
      </c>
      <c r="D78" s="3">
        <v>42552</v>
      </c>
      <c r="E78" t="s">
        <v>89</v>
      </c>
      <c r="F78">
        <v>350</v>
      </c>
      <c r="G78">
        <v>1</v>
      </c>
      <c r="H78">
        <v>350</v>
      </c>
      <c r="I78">
        <v>100147500</v>
      </c>
      <c r="J78" s="19" t="s">
        <v>33</v>
      </c>
      <c r="T78">
        <v>0</v>
      </c>
      <c r="U78" t="s">
        <v>22</v>
      </c>
      <c r="V78" s="3">
        <v>42552</v>
      </c>
      <c r="W78" t="s">
        <v>34</v>
      </c>
      <c r="X78">
        <v>350</v>
      </c>
      <c r="Y78">
        <v>2016</v>
      </c>
      <c r="Z78">
        <v>7</v>
      </c>
      <c r="AA78" s="3" t="s">
        <v>24</v>
      </c>
      <c r="AB78" s="3">
        <v>45489</v>
      </c>
    </row>
    <row r="79" spans="1:28" x14ac:dyDescent="0.25">
      <c r="A79">
        <v>211220</v>
      </c>
      <c r="B79">
        <v>13</v>
      </c>
      <c r="C79" t="s">
        <v>19</v>
      </c>
      <c r="D79" s="3">
        <v>42552</v>
      </c>
      <c r="E79" t="s">
        <v>108</v>
      </c>
      <c r="F79">
        <v>760</v>
      </c>
      <c r="G79">
        <v>1</v>
      </c>
      <c r="H79">
        <v>1195</v>
      </c>
      <c r="I79">
        <v>100147501</v>
      </c>
      <c r="J79" s="19" t="s">
        <v>33</v>
      </c>
      <c r="T79">
        <v>0</v>
      </c>
      <c r="U79" t="s">
        <v>22</v>
      </c>
      <c r="V79" s="3">
        <v>42552</v>
      </c>
      <c r="W79" t="s">
        <v>23</v>
      </c>
      <c r="X79">
        <v>760</v>
      </c>
      <c r="Y79">
        <v>2016</v>
      </c>
      <c r="Z79">
        <v>7</v>
      </c>
      <c r="AA79" s="3" t="s">
        <v>24</v>
      </c>
      <c r="AB79" s="3">
        <v>45489</v>
      </c>
    </row>
    <row r="80" spans="1:28" x14ac:dyDescent="0.25">
      <c r="A80">
        <v>211221</v>
      </c>
      <c r="B80">
        <v>13</v>
      </c>
      <c r="C80" t="s">
        <v>19</v>
      </c>
      <c r="D80" s="3">
        <v>42552</v>
      </c>
      <c r="E80" t="s">
        <v>73</v>
      </c>
      <c r="F80">
        <v>435</v>
      </c>
      <c r="G80">
        <v>1</v>
      </c>
      <c r="H80">
        <v>1195</v>
      </c>
      <c r="I80">
        <v>100147501</v>
      </c>
      <c r="J80" s="19" t="s">
        <v>33</v>
      </c>
      <c r="T80">
        <v>0</v>
      </c>
      <c r="U80" t="s">
        <v>22</v>
      </c>
      <c r="V80" s="3">
        <v>42552</v>
      </c>
      <c r="W80" t="s">
        <v>23</v>
      </c>
      <c r="X80">
        <v>435</v>
      </c>
      <c r="Y80">
        <v>2016</v>
      </c>
      <c r="Z80">
        <v>7</v>
      </c>
      <c r="AA80" s="3" t="s">
        <v>24</v>
      </c>
      <c r="AB80" s="3">
        <v>45489</v>
      </c>
    </row>
    <row r="81" spans="1:28" x14ac:dyDescent="0.25">
      <c r="A81">
        <v>211222</v>
      </c>
      <c r="B81">
        <v>33</v>
      </c>
      <c r="C81" t="s">
        <v>25</v>
      </c>
      <c r="D81" s="3">
        <v>42552</v>
      </c>
      <c r="E81" t="s">
        <v>106</v>
      </c>
      <c r="F81">
        <v>1</v>
      </c>
      <c r="G81">
        <v>5</v>
      </c>
      <c r="H81">
        <v>5</v>
      </c>
      <c r="I81">
        <v>100147502</v>
      </c>
      <c r="J81" s="19" t="s">
        <v>62</v>
      </c>
      <c r="T81">
        <v>0</v>
      </c>
      <c r="U81" t="s">
        <v>22</v>
      </c>
      <c r="V81" s="3">
        <v>42552</v>
      </c>
      <c r="W81" t="s">
        <v>28</v>
      </c>
      <c r="X81">
        <v>5</v>
      </c>
      <c r="Y81">
        <v>2016</v>
      </c>
      <c r="Z81">
        <v>7</v>
      </c>
      <c r="AA81" s="3" t="s">
        <v>24</v>
      </c>
      <c r="AB81" s="3">
        <v>45489</v>
      </c>
    </row>
    <row r="82" spans="1:28" x14ac:dyDescent="0.25">
      <c r="A82">
        <v>211223</v>
      </c>
      <c r="B82">
        <v>33</v>
      </c>
      <c r="C82" t="s">
        <v>25</v>
      </c>
      <c r="D82" s="3">
        <v>42552</v>
      </c>
      <c r="E82" t="s">
        <v>106</v>
      </c>
      <c r="F82">
        <v>1</v>
      </c>
      <c r="G82">
        <v>2</v>
      </c>
      <c r="H82">
        <v>2</v>
      </c>
      <c r="I82">
        <v>100147503</v>
      </c>
      <c r="J82" s="19" t="s">
        <v>62</v>
      </c>
      <c r="T82">
        <v>0</v>
      </c>
      <c r="U82" t="s">
        <v>22</v>
      </c>
      <c r="V82" s="3">
        <v>42552</v>
      </c>
      <c r="W82" t="s">
        <v>28</v>
      </c>
      <c r="X82">
        <v>2</v>
      </c>
      <c r="Y82">
        <v>2016</v>
      </c>
      <c r="Z82">
        <v>7</v>
      </c>
      <c r="AA82" s="3" t="s">
        <v>24</v>
      </c>
      <c r="AB82" s="3">
        <v>45489</v>
      </c>
    </row>
    <row r="83" spans="1:28" x14ac:dyDescent="0.25">
      <c r="A83">
        <v>211225</v>
      </c>
      <c r="B83">
        <v>33</v>
      </c>
      <c r="C83" t="s">
        <v>25</v>
      </c>
      <c r="D83" s="3">
        <v>42552</v>
      </c>
      <c r="E83" t="s">
        <v>106</v>
      </c>
      <c r="F83">
        <v>1</v>
      </c>
      <c r="G83">
        <v>1</v>
      </c>
      <c r="H83">
        <v>1</v>
      </c>
      <c r="I83">
        <v>100147505</v>
      </c>
      <c r="J83" s="19" t="s">
        <v>62</v>
      </c>
      <c r="T83">
        <v>0</v>
      </c>
      <c r="U83" t="s">
        <v>22</v>
      </c>
      <c r="V83" s="3">
        <v>42552</v>
      </c>
      <c r="W83" t="s">
        <v>28</v>
      </c>
      <c r="X83">
        <v>1</v>
      </c>
      <c r="Y83">
        <v>2016</v>
      </c>
      <c r="Z83">
        <v>7</v>
      </c>
      <c r="AA83" s="3" t="s">
        <v>24</v>
      </c>
      <c r="AB83" s="3">
        <v>45489</v>
      </c>
    </row>
    <row r="84" spans="1:28" x14ac:dyDescent="0.25">
      <c r="A84">
        <v>211224</v>
      </c>
      <c r="B84">
        <v>43</v>
      </c>
      <c r="C84" t="s">
        <v>43</v>
      </c>
      <c r="D84" s="3">
        <v>42552</v>
      </c>
      <c r="E84" t="s">
        <v>30</v>
      </c>
      <c r="F84">
        <v>360</v>
      </c>
      <c r="G84">
        <v>1</v>
      </c>
      <c r="H84">
        <v>360</v>
      </c>
      <c r="I84">
        <v>100147504</v>
      </c>
      <c r="J84" s="19" t="s">
        <v>27</v>
      </c>
      <c r="T84">
        <v>0</v>
      </c>
      <c r="U84" t="s">
        <v>22</v>
      </c>
      <c r="V84" s="3">
        <v>42552</v>
      </c>
      <c r="W84" t="s">
        <v>34</v>
      </c>
      <c r="X84">
        <v>360</v>
      </c>
      <c r="Y84">
        <v>2016</v>
      </c>
      <c r="Z84">
        <v>7</v>
      </c>
      <c r="AA84" s="3" t="s">
        <v>24</v>
      </c>
      <c r="AB84" s="3">
        <v>45489</v>
      </c>
    </row>
    <row r="85" spans="1:28" x14ac:dyDescent="0.25">
      <c r="A85">
        <v>211226</v>
      </c>
      <c r="B85">
        <v>43</v>
      </c>
      <c r="C85" t="s">
        <v>43</v>
      </c>
      <c r="D85" s="3">
        <v>42552</v>
      </c>
      <c r="E85" t="s">
        <v>48</v>
      </c>
      <c r="F85">
        <v>320</v>
      </c>
      <c r="G85">
        <v>1</v>
      </c>
      <c r="H85">
        <v>320</v>
      </c>
      <c r="I85">
        <v>100147506</v>
      </c>
      <c r="J85" s="19" t="s">
        <v>27</v>
      </c>
      <c r="T85">
        <v>0</v>
      </c>
      <c r="U85" t="s">
        <v>22</v>
      </c>
      <c r="V85" s="3">
        <v>42552</v>
      </c>
      <c r="W85" t="s">
        <v>34</v>
      </c>
      <c r="X85">
        <v>320</v>
      </c>
      <c r="Y85">
        <v>2016</v>
      </c>
      <c r="Z85">
        <v>7</v>
      </c>
      <c r="AA85" s="3" t="s">
        <v>24</v>
      </c>
      <c r="AB85" s="3">
        <v>45489</v>
      </c>
    </row>
    <row r="86" spans="1:28" x14ac:dyDescent="0.25">
      <c r="A86">
        <v>211227</v>
      </c>
      <c r="B86">
        <v>13</v>
      </c>
      <c r="C86" t="s">
        <v>19</v>
      </c>
      <c r="D86" s="3">
        <v>42552</v>
      </c>
      <c r="E86" t="s">
        <v>73</v>
      </c>
      <c r="F86">
        <v>435</v>
      </c>
      <c r="G86">
        <v>1</v>
      </c>
      <c r="H86">
        <v>1195</v>
      </c>
      <c r="I86">
        <v>100147507</v>
      </c>
      <c r="J86" s="19" t="s">
        <v>33</v>
      </c>
      <c r="T86">
        <v>0</v>
      </c>
      <c r="U86" t="s">
        <v>22</v>
      </c>
      <c r="V86" s="3">
        <v>42552</v>
      </c>
      <c r="W86" t="s">
        <v>23</v>
      </c>
      <c r="X86">
        <v>435</v>
      </c>
      <c r="Y86">
        <v>2016</v>
      </c>
      <c r="Z86">
        <v>7</v>
      </c>
      <c r="AA86" s="3" t="s">
        <v>24</v>
      </c>
      <c r="AB86" s="3">
        <v>45489</v>
      </c>
    </row>
    <row r="87" spans="1:28" x14ac:dyDescent="0.25">
      <c r="A87">
        <v>211228</v>
      </c>
      <c r="B87">
        <v>13</v>
      </c>
      <c r="C87" t="s">
        <v>19</v>
      </c>
      <c r="D87" s="3">
        <v>42552</v>
      </c>
      <c r="E87" t="s">
        <v>108</v>
      </c>
      <c r="F87">
        <v>760</v>
      </c>
      <c r="G87">
        <v>1</v>
      </c>
      <c r="H87">
        <v>1195</v>
      </c>
      <c r="I87">
        <v>100147507</v>
      </c>
      <c r="J87" s="19" t="s">
        <v>33</v>
      </c>
      <c r="T87">
        <v>0</v>
      </c>
      <c r="U87" t="s">
        <v>22</v>
      </c>
      <c r="V87" s="3">
        <v>42552</v>
      </c>
      <c r="W87" t="s">
        <v>23</v>
      </c>
      <c r="X87">
        <v>760</v>
      </c>
      <c r="Y87">
        <v>2016</v>
      </c>
      <c r="Z87">
        <v>7</v>
      </c>
      <c r="AA87" s="3" t="s">
        <v>24</v>
      </c>
      <c r="AB87" s="3">
        <v>45489</v>
      </c>
    </row>
    <row r="88" spans="1:28" x14ac:dyDescent="0.25">
      <c r="A88">
        <v>211229</v>
      </c>
      <c r="B88">
        <v>43</v>
      </c>
      <c r="C88" t="s">
        <v>43</v>
      </c>
      <c r="D88" s="3">
        <v>42552</v>
      </c>
      <c r="E88" t="s">
        <v>26</v>
      </c>
      <c r="F88">
        <v>240</v>
      </c>
      <c r="G88">
        <v>1</v>
      </c>
      <c r="H88">
        <v>240</v>
      </c>
      <c r="I88">
        <v>100147508</v>
      </c>
      <c r="J88" s="19" t="s">
        <v>27</v>
      </c>
      <c r="T88">
        <v>0</v>
      </c>
      <c r="U88" t="s">
        <v>22</v>
      </c>
      <c r="V88" s="3">
        <v>42552</v>
      </c>
      <c r="W88" t="s">
        <v>34</v>
      </c>
      <c r="X88">
        <v>240</v>
      </c>
      <c r="Y88">
        <v>2016</v>
      </c>
      <c r="Z88">
        <v>7</v>
      </c>
      <c r="AA88" s="3" t="s">
        <v>24</v>
      </c>
      <c r="AB88" s="3">
        <v>45489</v>
      </c>
    </row>
    <row r="89" spans="1:28" x14ac:dyDescent="0.25">
      <c r="A89">
        <v>211230</v>
      </c>
      <c r="B89">
        <v>43</v>
      </c>
      <c r="C89" t="s">
        <v>43</v>
      </c>
      <c r="D89" s="3">
        <v>42552</v>
      </c>
      <c r="E89" t="s">
        <v>30</v>
      </c>
      <c r="F89">
        <v>360</v>
      </c>
      <c r="G89">
        <v>1</v>
      </c>
      <c r="H89">
        <v>360</v>
      </c>
      <c r="I89">
        <v>100147509</v>
      </c>
      <c r="J89" s="19" t="s">
        <v>27</v>
      </c>
      <c r="T89">
        <v>0</v>
      </c>
      <c r="U89" t="s">
        <v>22</v>
      </c>
      <c r="V89" s="3">
        <v>42552</v>
      </c>
      <c r="W89" t="s">
        <v>34</v>
      </c>
      <c r="X89">
        <v>360</v>
      </c>
      <c r="Y89">
        <v>2016</v>
      </c>
      <c r="Z89">
        <v>7</v>
      </c>
      <c r="AA89" s="3" t="s">
        <v>24</v>
      </c>
      <c r="AB89" s="3">
        <v>45489</v>
      </c>
    </row>
    <row r="90" spans="1:28" x14ac:dyDescent="0.25">
      <c r="A90">
        <v>211231</v>
      </c>
      <c r="B90">
        <v>45</v>
      </c>
      <c r="C90" t="s">
        <v>31</v>
      </c>
      <c r="D90" s="3">
        <v>42552</v>
      </c>
      <c r="E90" t="s">
        <v>109</v>
      </c>
      <c r="F90">
        <v>1875</v>
      </c>
      <c r="G90">
        <v>1</v>
      </c>
      <c r="H90">
        <v>1875</v>
      </c>
      <c r="I90">
        <v>100147510</v>
      </c>
      <c r="J90" s="19" t="s">
        <v>27</v>
      </c>
      <c r="T90">
        <v>0</v>
      </c>
      <c r="U90" t="s">
        <v>22</v>
      </c>
      <c r="V90" s="3">
        <v>42552</v>
      </c>
      <c r="W90" t="s">
        <v>34</v>
      </c>
      <c r="X90" s="4">
        <v>1875</v>
      </c>
      <c r="Y90">
        <v>2016</v>
      </c>
      <c r="Z90">
        <v>7</v>
      </c>
      <c r="AA90" s="3" t="s">
        <v>24</v>
      </c>
      <c r="AB90" s="3">
        <v>45489</v>
      </c>
    </row>
    <row r="91" spans="1:28" x14ac:dyDescent="0.25">
      <c r="A91">
        <v>211232</v>
      </c>
      <c r="B91">
        <v>13</v>
      </c>
      <c r="C91" t="s">
        <v>19</v>
      </c>
      <c r="D91" s="3">
        <v>42552</v>
      </c>
      <c r="E91" t="s">
        <v>108</v>
      </c>
      <c r="F91">
        <v>760</v>
      </c>
      <c r="G91">
        <v>1</v>
      </c>
      <c r="H91">
        <v>1195</v>
      </c>
      <c r="I91">
        <v>100147511</v>
      </c>
      <c r="J91" s="19" t="s">
        <v>33</v>
      </c>
      <c r="T91">
        <v>0</v>
      </c>
      <c r="U91" t="s">
        <v>22</v>
      </c>
      <c r="V91" s="3">
        <v>42552</v>
      </c>
      <c r="W91" t="s">
        <v>23</v>
      </c>
      <c r="X91">
        <v>760</v>
      </c>
      <c r="Y91">
        <v>2016</v>
      </c>
      <c r="Z91">
        <v>7</v>
      </c>
      <c r="AA91" s="3" t="s">
        <v>24</v>
      </c>
      <c r="AB91" s="3">
        <v>45489</v>
      </c>
    </row>
    <row r="92" spans="1:28" x14ac:dyDescent="0.25">
      <c r="A92">
        <v>211233</v>
      </c>
      <c r="B92">
        <v>13</v>
      </c>
      <c r="C92" t="s">
        <v>19</v>
      </c>
      <c r="D92" s="3">
        <v>42552</v>
      </c>
      <c r="E92" t="s">
        <v>110</v>
      </c>
      <c r="F92">
        <v>435</v>
      </c>
      <c r="G92">
        <v>1</v>
      </c>
      <c r="H92">
        <v>1195</v>
      </c>
      <c r="I92">
        <v>100147511</v>
      </c>
      <c r="J92" s="19" t="s">
        <v>33</v>
      </c>
      <c r="T92">
        <v>0</v>
      </c>
      <c r="U92" t="s">
        <v>22</v>
      </c>
      <c r="V92" s="3">
        <v>42552</v>
      </c>
      <c r="W92" t="s">
        <v>23</v>
      </c>
      <c r="X92">
        <v>435</v>
      </c>
      <c r="Y92">
        <v>2016</v>
      </c>
      <c r="Z92">
        <v>7</v>
      </c>
      <c r="AA92" s="3" t="s">
        <v>24</v>
      </c>
      <c r="AB92" s="3">
        <v>45489</v>
      </c>
    </row>
    <row r="93" spans="1:28" x14ac:dyDescent="0.25">
      <c r="A93">
        <v>211234</v>
      </c>
      <c r="B93">
        <v>43</v>
      </c>
      <c r="C93" t="s">
        <v>43</v>
      </c>
      <c r="D93" s="3">
        <v>42552</v>
      </c>
      <c r="E93" t="s">
        <v>30</v>
      </c>
      <c r="F93">
        <v>360</v>
      </c>
      <c r="G93">
        <v>1</v>
      </c>
      <c r="H93">
        <v>360</v>
      </c>
      <c r="I93">
        <v>100147512</v>
      </c>
      <c r="J93" s="19" t="s">
        <v>27</v>
      </c>
      <c r="T93">
        <v>0</v>
      </c>
      <c r="U93" t="s">
        <v>22</v>
      </c>
      <c r="V93" s="3">
        <v>42552</v>
      </c>
      <c r="W93" t="s">
        <v>34</v>
      </c>
      <c r="X93">
        <v>360</v>
      </c>
      <c r="Y93">
        <v>2016</v>
      </c>
      <c r="Z93">
        <v>7</v>
      </c>
      <c r="AA93" s="3" t="s">
        <v>24</v>
      </c>
      <c r="AB93" s="3">
        <v>45489</v>
      </c>
    </row>
    <row r="94" spans="1:28" x14ac:dyDescent="0.25">
      <c r="A94">
        <v>211235</v>
      </c>
      <c r="B94">
        <v>43</v>
      </c>
      <c r="C94" t="s">
        <v>43</v>
      </c>
      <c r="D94" s="3">
        <v>42552</v>
      </c>
      <c r="E94" t="s">
        <v>30</v>
      </c>
      <c r="F94">
        <v>360</v>
      </c>
      <c r="G94">
        <v>1</v>
      </c>
      <c r="H94">
        <v>360</v>
      </c>
      <c r="I94">
        <v>100147513</v>
      </c>
      <c r="J94" s="19" t="s">
        <v>27</v>
      </c>
      <c r="T94">
        <v>0</v>
      </c>
      <c r="U94" t="s">
        <v>22</v>
      </c>
      <c r="V94" s="3">
        <v>42552</v>
      </c>
      <c r="W94" t="s">
        <v>34</v>
      </c>
      <c r="X94">
        <v>360</v>
      </c>
      <c r="Y94">
        <v>2016</v>
      </c>
      <c r="Z94">
        <v>7</v>
      </c>
      <c r="AA94" s="3" t="s">
        <v>24</v>
      </c>
      <c r="AB94" s="3">
        <v>45489</v>
      </c>
    </row>
    <row r="95" spans="1:28" x14ac:dyDescent="0.25">
      <c r="A95">
        <v>211236</v>
      </c>
      <c r="B95">
        <v>13</v>
      </c>
      <c r="C95" t="s">
        <v>19</v>
      </c>
      <c r="D95" s="3">
        <v>42552</v>
      </c>
      <c r="E95" t="s">
        <v>110</v>
      </c>
      <c r="F95">
        <v>435</v>
      </c>
      <c r="G95">
        <v>1</v>
      </c>
      <c r="H95">
        <v>1195</v>
      </c>
      <c r="I95">
        <v>100147514</v>
      </c>
      <c r="J95" s="19" t="s">
        <v>33</v>
      </c>
      <c r="T95">
        <v>0</v>
      </c>
      <c r="U95" t="s">
        <v>22</v>
      </c>
      <c r="V95" s="3">
        <v>42552</v>
      </c>
      <c r="W95" t="s">
        <v>23</v>
      </c>
      <c r="X95">
        <v>435</v>
      </c>
      <c r="Y95">
        <v>2016</v>
      </c>
      <c r="Z95">
        <v>7</v>
      </c>
      <c r="AA95" s="3" t="s">
        <v>24</v>
      </c>
      <c r="AB95" s="3">
        <v>45489</v>
      </c>
    </row>
    <row r="96" spans="1:28" x14ac:dyDescent="0.25">
      <c r="A96">
        <v>211237</v>
      </c>
      <c r="B96">
        <v>13</v>
      </c>
      <c r="C96" t="s">
        <v>19</v>
      </c>
      <c r="D96" s="3">
        <v>42552</v>
      </c>
      <c r="E96" t="s">
        <v>108</v>
      </c>
      <c r="F96">
        <v>760</v>
      </c>
      <c r="G96">
        <v>1</v>
      </c>
      <c r="H96">
        <v>1195</v>
      </c>
      <c r="I96">
        <v>100147514</v>
      </c>
      <c r="J96" s="19" t="s">
        <v>33</v>
      </c>
      <c r="T96">
        <v>0</v>
      </c>
      <c r="U96" t="s">
        <v>22</v>
      </c>
      <c r="V96" s="3">
        <v>42552</v>
      </c>
      <c r="W96" t="s">
        <v>23</v>
      </c>
      <c r="X96">
        <v>760</v>
      </c>
      <c r="Y96">
        <v>2016</v>
      </c>
      <c r="Z96">
        <v>7</v>
      </c>
      <c r="AA96" s="3" t="s">
        <v>24</v>
      </c>
      <c r="AB96" s="3">
        <v>45489</v>
      </c>
    </row>
    <row r="97" spans="1:28" x14ac:dyDescent="0.25">
      <c r="A97">
        <v>211238</v>
      </c>
      <c r="B97">
        <v>43</v>
      </c>
      <c r="C97" t="s">
        <v>43</v>
      </c>
      <c r="D97" s="3">
        <v>42552</v>
      </c>
      <c r="E97" t="s">
        <v>48</v>
      </c>
      <c r="F97">
        <v>320</v>
      </c>
      <c r="G97">
        <v>1</v>
      </c>
      <c r="H97">
        <v>320</v>
      </c>
      <c r="I97">
        <v>100147515</v>
      </c>
      <c r="J97" s="19" t="s">
        <v>27</v>
      </c>
      <c r="T97">
        <v>0</v>
      </c>
      <c r="U97" t="s">
        <v>22</v>
      </c>
      <c r="V97" s="3">
        <v>42552</v>
      </c>
      <c r="W97" t="s">
        <v>34</v>
      </c>
      <c r="X97">
        <v>320</v>
      </c>
      <c r="Y97">
        <v>2016</v>
      </c>
      <c r="Z97">
        <v>7</v>
      </c>
      <c r="AA97" s="3" t="s">
        <v>24</v>
      </c>
      <c r="AB97" s="3">
        <v>45489</v>
      </c>
    </row>
    <row r="98" spans="1:28" x14ac:dyDescent="0.25">
      <c r="A98">
        <v>211239</v>
      </c>
      <c r="B98">
        <v>46</v>
      </c>
      <c r="C98" t="s">
        <v>19</v>
      </c>
      <c r="D98" s="3">
        <v>42552</v>
      </c>
      <c r="E98" t="s">
        <v>111</v>
      </c>
      <c r="F98">
        <v>4200</v>
      </c>
      <c r="G98">
        <v>1</v>
      </c>
      <c r="H98">
        <v>4200</v>
      </c>
      <c r="I98">
        <v>100147516</v>
      </c>
      <c r="J98" s="19" t="s">
        <v>38</v>
      </c>
      <c r="T98">
        <v>0</v>
      </c>
      <c r="U98" t="s">
        <v>22</v>
      </c>
      <c r="V98" s="3">
        <v>42552</v>
      </c>
      <c r="W98" t="s">
        <v>23</v>
      </c>
      <c r="X98" s="4">
        <v>4200</v>
      </c>
      <c r="Y98">
        <v>2016</v>
      </c>
      <c r="Z98">
        <v>7</v>
      </c>
      <c r="AA98" s="3" t="s">
        <v>24</v>
      </c>
      <c r="AB98" s="3">
        <v>45489</v>
      </c>
    </row>
    <row r="99" spans="1:28" x14ac:dyDescent="0.25">
      <c r="A99">
        <v>211240</v>
      </c>
      <c r="B99">
        <v>13</v>
      </c>
      <c r="C99" t="s">
        <v>19</v>
      </c>
      <c r="D99" s="3">
        <v>42552</v>
      </c>
      <c r="E99" t="s">
        <v>108</v>
      </c>
      <c r="F99">
        <v>760</v>
      </c>
      <c r="G99">
        <v>1</v>
      </c>
      <c r="H99">
        <v>1195</v>
      </c>
      <c r="I99">
        <v>100147517</v>
      </c>
      <c r="J99" s="19" t="s">
        <v>33</v>
      </c>
      <c r="T99">
        <v>0</v>
      </c>
      <c r="U99" t="s">
        <v>22</v>
      </c>
      <c r="V99" s="3">
        <v>42552</v>
      </c>
      <c r="W99" t="s">
        <v>23</v>
      </c>
      <c r="X99">
        <v>760</v>
      </c>
      <c r="Y99">
        <v>2016</v>
      </c>
      <c r="Z99">
        <v>7</v>
      </c>
      <c r="AA99" s="3" t="s">
        <v>24</v>
      </c>
      <c r="AB99" s="3">
        <v>45489</v>
      </c>
    </row>
    <row r="100" spans="1:28" x14ac:dyDescent="0.25">
      <c r="A100">
        <v>211241</v>
      </c>
      <c r="B100">
        <v>13</v>
      </c>
      <c r="C100" t="s">
        <v>19</v>
      </c>
      <c r="D100" s="3">
        <v>42552</v>
      </c>
      <c r="E100" t="s">
        <v>110</v>
      </c>
      <c r="F100">
        <v>435</v>
      </c>
      <c r="G100">
        <v>1</v>
      </c>
      <c r="H100">
        <v>1195</v>
      </c>
      <c r="I100">
        <v>100147517</v>
      </c>
      <c r="J100" s="19" t="s">
        <v>33</v>
      </c>
      <c r="T100">
        <v>0</v>
      </c>
      <c r="U100" t="s">
        <v>22</v>
      </c>
      <c r="V100" s="3">
        <v>42552</v>
      </c>
      <c r="W100" t="s">
        <v>23</v>
      </c>
      <c r="X100">
        <v>435</v>
      </c>
      <c r="Y100">
        <v>2016</v>
      </c>
      <c r="Z100">
        <v>7</v>
      </c>
      <c r="AA100" s="3" t="s">
        <v>24</v>
      </c>
      <c r="AB100" s="3">
        <v>45489</v>
      </c>
    </row>
    <row r="101" spans="1:28" x14ac:dyDescent="0.25">
      <c r="A101">
        <v>211242</v>
      </c>
      <c r="B101">
        <v>47</v>
      </c>
      <c r="C101" t="s">
        <v>19</v>
      </c>
      <c r="D101" s="3">
        <v>42552</v>
      </c>
      <c r="E101" t="s">
        <v>112</v>
      </c>
      <c r="F101">
        <v>550</v>
      </c>
      <c r="G101">
        <v>1</v>
      </c>
      <c r="H101">
        <v>550</v>
      </c>
      <c r="I101">
        <v>100147518</v>
      </c>
      <c r="J101" s="19" t="s">
        <v>62</v>
      </c>
      <c r="T101">
        <v>0</v>
      </c>
      <c r="U101" t="s">
        <v>22</v>
      </c>
      <c r="V101" s="3">
        <v>42552</v>
      </c>
      <c r="W101" t="s">
        <v>23</v>
      </c>
      <c r="X101">
        <v>550</v>
      </c>
      <c r="Y101">
        <v>2016</v>
      </c>
      <c r="Z101">
        <v>7</v>
      </c>
      <c r="AA101" s="3" t="s">
        <v>24</v>
      </c>
      <c r="AB101" s="3">
        <v>45489</v>
      </c>
    </row>
    <row r="102" spans="1:28" x14ac:dyDescent="0.25">
      <c r="A102">
        <v>211244</v>
      </c>
      <c r="B102">
        <v>48</v>
      </c>
      <c r="C102" t="s">
        <v>19</v>
      </c>
      <c r="D102" s="3">
        <v>42552</v>
      </c>
      <c r="E102" t="s">
        <v>113</v>
      </c>
      <c r="F102">
        <v>1230</v>
      </c>
      <c r="G102">
        <v>1</v>
      </c>
      <c r="H102">
        <v>1230</v>
      </c>
      <c r="I102">
        <v>100147519</v>
      </c>
      <c r="J102" s="19" t="s">
        <v>42</v>
      </c>
      <c r="T102">
        <v>0</v>
      </c>
      <c r="U102" t="s">
        <v>22</v>
      </c>
      <c r="V102" s="3">
        <v>42552</v>
      </c>
      <c r="W102" t="s">
        <v>23</v>
      </c>
      <c r="X102" s="4">
        <v>1230</v>
      </c>
      <c r="Y102">
        <v>2016</v>
      </c>
      <c r="Z102">
        <v>7</v>
      </c>
      <c r="AA102" s="3" t="s">
        <v>24</v>
      </c>
      <c r="AB102" s="3">
        <v>45489</v>
      </c>
    </row>
    <row r="103" spans="1:28" x14ac:dyDescent="0.25">
      <c r="A103">
        <v>211245</v>
      </c>
      <c r="B103">
        <v>13</v>
      </c>
      <c r="C103" t="s">
        <v>19</v>
      </c>
      <c r="D103" s="3">
        <v>42552</v>
      </c>
      <c r="E103" t="s">
        <v>110</v>
      </c>
      <c r="F103">
        <v>435</v>
      </c>
      <c r="G103">
        <v>1</v>
      </c>
      <c r="H103">
        <v>1195</v>
      </c>
      <c r="I103">
        <v>100147520</v>
      </c>
      <c r="J103" s="19" t="s">
        <v>33</v>
      </c>
      <c r="T103">
        <v>0</v>
      </c>
      <c r="U103" t="s">
        <v>22</v>
      </c>
      <c r="V103" s="3">
        <v>42552</v>
      </c>
      <c r="W103" t="s">
        <v>23</v>
      </c>
      <c r="X103">
        <v>435</v>
      </c>
      <c r="Y103">
        <v>2016</v>
      </c>
      <c r="Z103">
        <v>7</v>
      </c>
      <c r="AA103" s="3" t="s">
        <v>24</v>
      </c>
      <c r="AB103" s="3">
        <v>45489</v>
      </c>
    </row>
    <row r="104" spans="1:28" x14ac:dyDescent="0.25">
      <c r="A104">
        <v>211246</v>
      </c>
      <c r="B104">
        <v>13</v>
      </c>
      <c r="C104" t="s">
        <v>19</v>
      </c>
      <c r="D104" s="3">
        <v>42552</v>
      </c>
      <c r="E104" t="s">
        <v>108</v>
      </c>
      <c r="F104">
        <v>760</v>
      </c>
      <c r="G104">
        <v>1</v>
      </c>
      <c r="H104">
        <v>1195</v>
      </c>
      <c r="I104">
        <v>100147520</v>
      </c>
      <c r="J104" s="19" t="s">
        <v>33</v>
      </c>
      <c r="T104">
        <v>0</v>
      </c>
      <c r="U104" t="s">
        <v>22</v>
      </c>
      <c r="V104" s="3">
        <v>42552</v>
      </c>
      <c r="W104" t="s">
        <v>23</v>
      </c>
      <c r="X104">
        <v>760</v>
      </c>
      <c r="Y104">
        <v>2016</v>
      </c>
      <c r="Z104">
        <v>7</v>
      </c>
      <c r="AA104" s="3" t="s">
        <v>24</v>
      </c>
      <c r="AB104" s="3">
        <v>45489</v>
      </c>
    </row>
    <row r="105" spans="1:28" x14ac:dyDescent="0.25">
      <c r="A105">
        <v>211247</v>
      </c>
      <c r="B105">
        <v>13</v>
      </c>
      <c r="C105" t="s">
        <v>19</v>
      </c>
      <c r="D105" s="3">
        <v>42552</v>
      </c>
      <c r="E105" t="s">
        <v>108</v>
      </c>
      <c r="F105">
        <v>760</v>
      </c>
      <c r="G105">
        <v>1</v>
      </c>
      <c r="H105">
        <v>1195</v>
      </c>
      <c r="I105">
        <v>100147521</v>
      </c>
      <c r="J105" s="19" t="s">
        <v>33</v>
      </c>
      <c r="T105">
        <v>0</v>
      </c>
      <c r="U105" t="s">
        <v>22</v>
      </c>
      <c r="V105" s="3">
        <v>42552</v>
      </c>
      <c r="W105" t="s">
        <v>23</v>
      </c>
      <c r="X105">
        <v>760</v>
      </c>
      <c r="Y105">
        <v>2016</v>
      </c>
      <c r="Z105">
        <v>7</v>
      </c>
      <c r="AA105" s="3" t="s">
        <v>24</v>
      </c>
      <c r="AB105" s="3">
        <v>45489</v>
      </c>
    </row>
    <row r="106" spans="1:28" x14ac:dyDescent="0.25">
      <c r="A106">
        <v>211248</v>
      </c>
      <c r="B106">
        <v>13</v>
      </c>
      <c r="C106" t="s">
        <v>19</v>
      </c>
      <c r="D106" s="3">
        <v>42552</v>
      </c>
      <c r="E106" t="s">
        <v>110</v>
      </c>
      <c r="F106">
        <v>435</v>
      </c>
      <c r="G106">
        <v>1</v>
      </c>
      <c r="H106">
        <v>1195</v>
      </c>
      <c r="I106">
        <v>100147521</v>
      </c>
      <c r="J106" s="19" t="s">
        <v>33</v>
      </c>
      <c r="T106">
        <v>0</v>
      </c>
      <c r="U106" t="s">
        <v>22</v>
      </c>
      <c r="V106" s="3">
        <v>42552</v>
      </c>
      <c r="W106" t="s">
        <v>23</v>
      </c>
      <c r="X106">
        <v>435</v>
      </c>
      <c r="Y106">
        <v>2016</v>
      </c>
      <c r="Z106">
        <v>7</v>
      </c>
      <c r="AA106" s="3" t="s">
        <v>24</v>
      </c>
      <c r="AB106" s="3">
        <v>45489</v>
      </c>
    </row>
    <row r="107" spans="1:28" x14ac:dyDescent="0.25">
      <c r="A107">
        <v>211249</v>
      </c>
      <c r="B107">
        <v>43</v>
      </c>
      <c r="C107" t="s">
        <v>43</v>
      </c>
      <c r="D107" s="3">
        <v>42552</v>
      </c>
      <c r="E107" t="s">
        <v>48</v>
      </c>
      <c r="F107">
        <v>320</v>
      </c>
      <c r="G107">
        <v>1</v>
      </c>
      <c r="H107">
        <v>320</v>
      </c>
      <c r="I107">
        <v>100147522</v>
      </c>
      <c r="J107" s="19" t="s">
        <v>27</v>
      </c>
      <c r="T107">
        <v>0</v>
      </c>
      <c r="U107" t="s">
        <v>22</v>
      </c>
      <c r="V107" s="3">
        <v>42552</v>
      </c>
      <c r="W107" t="s">
        <v>34</v>
      </c>
      <c r="X107">
        <v>320</v>
      </c>
      <c r="Y107">
        <v>2016</v>
      </c>
      <c r="Z107">
        <v>7</v>
      </c>
      <c r="AA107" s="3" t="s">
        <v>24</v>
      </c>
      <c r="AB107" s="3">
        <v>45489</v>
      </c>
    </row>
    <row r="108" spans="1:28" x14ac:dyDescent="0.25">
      <c r="A108">
        <v>211250</v>
      </c>
      <c r="B108">
        <v>43</v>
      </c>
      <c r="C108" t="s">
        <v>43</v>
      </c>
      <c r="D108" s="3">
        <v>42552</v>
      </c>
      <c r="E108" t="s">
        <v>48</v>
      </c>
      <c r="F108">
        <v>320</v>
      </c>
      <c r="G108">
        <v>1</v>
      </c>
      <c r="H108">
        <v>320</v>
      </c>
      <c r="I108">
        <v>100147523</v>
      </c>
      <c r="J108" s="19" t="s">
        <v>27</v>
      </c>
      <c r="T108">
        <v>0</v>
      </c>
      <c r="U108" t="s">
        <v>22</v>
      </c>
      <c r="V108" s="3">
        <v>42552</v>
      </c>
      <c r="W108" t="s">
        <v>34</v>
      </c>
      <c r="X108">
        <v>320</v>
      </c>
      <c r="Y108">
        <v>2016</v>
      </c>
      <c r="Z108">
        <v>7</v>
      </c>
      <c r="AA108" s="3" t="s">
        <v>24</v>
      </c>
      <c r="AB108" s="3">
        <v>45489</v>
      </c>
    </row>
    <row r="109" spans="1:28" x14ac:dyDescent="0.25">
      <c r="A109">
        <v>211251</v>
      </c>
      <c r="B109">
        <v>49</v>
      </c>
      <c r="C109" t="s">
        <v>25</v>
      </c>
      <c r="D109" s="3">
        <v>42552</v>
      </c>
      <c r="E109" t="s">
        <v>93</v>
      </c>
      <c r="F109">
        <v>510</v>
      </c>
      <c r="G109">
        <v>1</v>
      </c>
      <c r="H109">
        <v>880</v>
      </c>
      <c r="I109">
        <v>100147524</v>
      </c>
      <c r="J109" s="19" t="s">
        <v>33</v>
      </c>
      <c r="T109">
        <v>0</v>
      </c>
      <c r="U109" t="s">
        <v>39</v>
      </c>
      <c r="V109" s="3">
        <v>42552</v>
      </c>
      <c r="W109" t="s">
        <v>28</v>
      </c>
      <c r="X109">
        <v>510</v>
      </c>
      <c r="Y109">
        <v>2016</v>
      </c>
      <c r="Z109">
        <v>7</v>
      </c>
      <c r="AA109" s="3" t="s">
        <v>24</v>
      </c>
      <c r="AB109" s="3">
        <v>45489</v>
      </c>
    </row>
    <row r="110" spans="1:28" x14ac:dyDescent="0.25">
      <c r="A110">
        <v>211252</v>
      </c>
      <c r="B110">
        <v>49</v>
      </c>
      <c r="C110" t="s">
        <v>25</v>
      </c>
      <c r="D110" s="3">
        <v>42552</v>
      </c>
      <c r="E110" t="s">
        <v>114</v>
      </c>
      <c r="F110">
        <v>370</v>
      </c>
      <c r="G110">
        <v>1</v>
      </c>
      <c r="H110">
        <v>880</v>
      </c>
      <c r="I110">
        <v>100147524</v>
      </c>
      <c r="J110" s="19" t="s">
        <v>33</v>
      </c>
      <c r="T110">
        <v>0</v>
      </c>
      <c r="U110" t="s">
        <v>39</v>
      </c>
      <c r="V110" s="3">
        <v>42552</v>
      </c>
      <c r="W110" t="s">
        <v>28</v>
      </c>
      <c r="X110">
        <v>370</v>
      </c>
      <c r="Y110">
        <v>2016</v>
      </c>
      <c r="Z110">
        <v>7</v>
      </c>
      <c r="AA110" s="3" t="s">
        <v>24</v>
      </c>
      <c r="AB110" s="3">
        <v>45489</v>
      </c>
    </row>
    <row r="111" spans="1:28" x14ac:dyDescent="0.25">
      <c r="A111">
        <v>211253</v>
      </c>
      <c r="B111">
        <v>50</v>
      </c>
      <c r="C111" t="s">
        <v>25</v>
      </c>
      <c r="D111" s="3">
        <v>42552</v>
      </c>
      <c r="E111" t="s">
        <v>115</v>
      </c>
      <c r="F111">
        <v>2</v>
      </c>
      <c r="G111">
        <v>1</v>
      </c>
      <c r="H111">
        <v>2</v>
      </c>
      <c r="I111">
        <v>100147525</v>
      </c>
      <c r="J111" s="19" t="s">
        <v>62</v>
      </c>
      <c r="T111">
        <v>0</v>
      </c>
      <c r="U111" t="s">
        <v>22</v>
      </c>
      <c r="V111" s="3">
        <v>42552</v>
      </c>
      <c r="W111" t="s">
        <v>28</v>
      </c>
      <c r="X111">
        <v>2</v>
      </c>
      <c r="Y111">
        <v>2016</v>
      </c>
      <c r="Z111">
        <v>7</v>
      </c>
      <c r="AA111" s="3" t="s">
        <v>24</v>
      </c>
      <c r="AB111" s="3">
        <v>45489</v>
      </c>
    </row>
    <row r="112" spans="1:28" x14ac:dyDescent="0.25">
      <c r="A112">
        <v>211254</v>
      </c>
      <c r="B112">
        <v>43</v>
      </c>
      <c r="C112" t="s">
        <v>43</v>
      </c>
      <c r="D112" s="3">
        <v>42552</v>
      </c>
      <c r="E112" t="s">
        <v>48</v>
      </c>
      <c r="F112">
        <v>320</v>
      </c>
      <c r="G112">
        <v>1</v>
      </c>
      <c r="H112">
        <v>320</v>
      </c>
      <c r="I112">
        <v>100147526</v>
      </c>
      <c r="J112" s="19" t="s">
        <v>27</v>
      </c>
      <c r="T112">
        <v>0</v>
      </c>
      <c r="U112" t="s">
        <v>22</v>
      </c>
      <c r="V112" s="3">
        <v>42552</v>
      </c>
      <c r="W112" t="s">
        <v>34</v>
      </c>
      <c r="X112">
        <v>320</v>
      </c>
      <c r="Y112">
        <v>2016</v>
      </c>
      <c r="Z112">
        <v>7</v>
      </c>
      <c r="AA112" s="3" t="s">
        <v>24</v>
      </c>
      <c r="AB112" s="3">
        <v>45489</v>
      </c>
    </row>
    <row r="113" spans="1:28" x14ac:dyDescent="0.25">
      <c r="A113">
        <v>211255</v>
      </c>
      <c r="B113">
        <v>43</v>
      </c>
      <c r="C113" t="s">
        <v>43</v>
      </c>
      <c r="D113" s="3">
        <v>42552</v>
      </c>
      <c r="E113" t="s">
        <v>30</v>
      </c>
      <c r="F113">
        <v>360</v>
      </c>
      <c r="G113">
        <v>4</v>
      </c>
      <c r="H113">
        <v>1440</v>
      </c>
      <c r="I113">
        <v>100147527</v>
      </c>
      <c r="J113" s="19" t="s">
        <v>27</v>
      </c>
      <c r="T113">
        <v>0</v>
      </c>
      <c r="U113" t="s">
        <v>22</v>
      </c>
      <c r="V113" s="3">
        <v>42552</v>
      </c>
      <c r="W113" t="s">
        <v>34</v>
      </c>
      <c r="X113" s="4">
        <v>1440</v>
      </c>
      <c r="Y113">
        <v>2016</v>
      </c>
      <c r="Z113">
        <v>7</v>
      </c>
      <c r="AA113" s="3" t="s">
        <v>24</v>
      </c>
      <c r="AB113" s="3">
        <v>45489</v>
      </c>
    </row>
    <row r="114" spans="1:28" x14ac:dyDescent="0.25">
      <c r="A114">
        <v>211256</v>
      </c>
      <c r="B114">
        <v>43</v>
      </c>
      <c r="C114" t="s">
        <v>19</v>
      </c>
      <c r="D114" s="3">
        <v>42552</v>
      </c>
      <c r="E114" t="s">
        <v>30</v>
      </c>
      <c r="F114">
        <v>360</v>
      </c>
      <c r="G114">
        <v>1</v>
      </c>
      <c r="H114">
        <v>360</v>
      </c>
      <c r="I114">
        <v>100147528</v>
      </c>
      <c r="J114" s="19" t="s">
        <v>27</v>
      </c>
      <c r="T114">
        <v>0</v>
      </c>
      <c r="U114" t="s">
        <v>22</v>
      </c>
      <c r="V114" s="3">
        <v>42552</v>
      </c>
      <c r="W114" t="s">
        <v>23</v>
      </c>
      <c r="X114">
        <v>360</v>
      </c>
      <c r="Y114">
        <v>2016</v>
      </c>
      <c r="Z114">
        <v>7</v>
      </c>
      <c r="AA114" s="3" t="s">
        <v>24</v>
      </c>
      <c r="AB114" s="3">
        <v>45489</v>
      </c>
    </row>
    <row r="115" spans="1:28" x14ac:dyDescent="0.25">
      <c r="A115">
        <v>211257</v>
      </c>
      <c r="B115">
        <v>43</v>
      </c>
      <c r="C115" t="s">
        <v>19</v>
      </c>
      <c r="D115" s="3">
        <v>42552</v>
      </c>
      <c r="E115" t="s">
        <v>48</v>
      </c>
      <c r="F115">
        <v>320</v>
      </c>
      <c r="G115">
        <v>1</v>
      </c>
      <c r="H115">
        <v>320</v>
      </c>
      <c r="I115">
        <v>100147529</v>
      </c>
      <c r="J115" s="19" t="s">
        <v>27</v>
      </c>
      <c r="T115">
        <v>0</v>
      </c>
      <c r="U115" t="s">
        <v>22</v>
      </c>
      <c r="V115" s="3">
        <v>42552</v>
      </c>
      <c r="W115" t="s">
        <v>23</v>
      </c>
      <c r="X115">
        <v>320</v>
      </c>
      <c r="Y115">
        <v>2016</v>
      </c>
      <c r="Z115">
        <v>7</v>
      </c>
      <c r="AA115" s="3" t="s">
        <v>24</v>
      </c>
      <c r="AB115" s="3">
        <v>45489</v>
      </c>
    </row>
    <row r="116" spans="1:28" x14ac:dyDescent="0.25">
      <c r="A116">
        <v>211258</v>
      </c>
      <c r="B116">
        <v>43</v>
      </c>
      <c r="C116" t="s">
        <v>31</v>
      </c>
      <c r="D116" s="3">
        <v>42552</v>
      </c>
      <c r="E116" t="s">
        <v>26</v>
      </c>
      <c r="F116">
        <v>240</v>
      </c>
      <c r="G116">
        <v>1</v>
      </c>
      <c r="H116">
        <v>240</v>
      </c>
      <c r="I116">
        <v>100147530</v>
      </c>
      <c r="J116" s="19" t="s">
        <v>27</v>
      </c>
      <c r="T116">
        <v>0</v>
      </c>
      <c r="U116" t="s">
        <v>22</v>
      </c>
      <c r="V116" s="3">
        <v>42552</v>
      </c>
      <c r="W116" t="s">
        <v>34</v>
      </c>
      <c r="X116">
        <v>240</v>
      </c>
      <c r="Y116">
        <v>2016</v>
      </c>
      <c r="Z116">
        <v>7</v>
      </c>
      <c r="AA116" s="3" t="s">
        <v>24</v>
      </c>
      <c r="AB116" s="3">
        <v>45489</v>
      </c>
    </row>
    <row r="117" spans="1:28" x14ac:dyDescent="0.25">
      <c r="A117">
        <v>211259</v>
      </c>
      <c r="B117">
        <v>51</v>
      </c>
      <c r="C117" t="s">
        <v>25</v>
      </c>
      <c r="D117" s="3">
        <v>42552</v>
      </c>
      <c r="E117" t="s">
        <v>89</v>
      </c>
      <c r="F117">
        <v>350</v>
      </c>
      <c r="G117">
        <v>1</v>
      </c>
      <c r="H117">
        <v>350</v>
      </c>
      <c r="I117">
        <v>100147531</v>
      </c>
      <c r="J117" s="19" t="s">
        <v>33</v>
      </c>
      <c r="T117">
        <v>0</v>
      </c>
      <c r="U117" t="s">
        <v>22</v>
      </c>
      <c r="V117" s="3">
        <v>42552</v>
      </c>
      <c r="W117" t="s">
        <v>28</v>
      </c>
      <c r="X117">
        <v>350</v>
      </c>
      <c r="Y117">
        <v>2016</v>
      </c>
      <c r="Z117">
        <v>7</v>
      </c>
      <c r="AA117" s="3" t="s">
        <v>24</v>
      </c>
      <c r="AB117" s="3">
        <v>45489</v>
      </c>
    </row>
    <row r="118" spans="1:28" x14ac:dyDescent="0.25">
      <c r="A118">
        <v>211260</v>
      </c>
      <c r="B118">
        <v>52</v>
      </c>
      <c r="C118" t="s">
        <v>25</v>
      </c>
      <c r="D118" s="3">
        <v>42552</v>
      </c>
      <c r="E118" t="s">
        <v>116</v>
      </c>
      <c r="F118">
        <v>1950</v>
      </c>
      <c r="G118">
        <v>1</v>
      </c>
      <c r="H118">
        <v>2745</v>
      </c>
      <c r="I118">
        <v>100147532</v>
      </c>
      <c r="J118" s="19" t="s">
        <v>51</v>
      </c>
      <c r="T118">
        <v>0</v>
      </c>
      <c r="U118" t="s">
        <v>39</v>
      </c>
      <c r="V118" s="3">
        <v>42552</v>
      </c>
      <c r="W118" t="s">
        <v>28</v>
      </c>
      <c r="X118" s="4">
        <v>1950</v>
      </c>
      <c r="Y118">
        <v>2016</v>
      </c>
      <c r="Z118">
        <v>7</v>
      </c>
      <c r="AA118" s="3" t="s">
        <v>24</v>
      </c>
      <c r="AB118" s="3">
        <v>45489</v>
      </c>
    </row>
    <row r="119" spans="1:28" x14ac:dyDescent="0.25">
      <c r="A119">
        <v>211262</v>
      </c>
      <c r="B119">
        <v>52</v>
      </c>
      <c r="C119" t="s">
        <v>25</v>
      </c>
      <c r="D119" s="3">
        <v>42552</v>
      </c>
      <c r="E119" t="s">
        <v>117</v>
      </c>
      <c r="F119">
        <v>795</v>
      </c>
      <c r="G119">
        <v>1</v>
      </c>
      <c r="H119">
        <v>2745</v>
      </c>
      <c r="I119">
        <v>100147532</v>
      </c>
      <c r="J119" s="19" t="s">
        <v>51</v>
      </c>
      <c r="T119">
        <v>0</v>
      </c>
      <c r="U119" t="s">
        <v>39</v>
      </c>
      <c r="V119" s="3">
        <v>42552</v>
      </c>
      <c r="W119" t="s">
        <v>28</v>
      </c>
      <c r="X119">
        <v>795</v>
      </c>
      <c r="Y119">
        <v>2016</v>
      </c>
      <c r="Z119">
        <v>7</v>
      </c>
      <c r="AA119" s="3" t="s">
        <v>24</v>
      </c>
      <c r="AB119" s="3">
        <v>45489</v>
      </c>
    </row>
    <row r="120" spans="1:28" x14ac:dyDescent="0.25">
      <c r="A120">
        <v>211264</v>
      </c>
      <c r="B120">
        <v>13</v>
      </c>
      <c r="C120" t="s">
        <v>19</v>
      </c>
      <c r="D120" s="3">
        <v>42552</v>
      </c>
      <c r="E120" t="s">
        <v>118</v>
      </c>
      <c r="F120">
        <v>4750</v>
      </c>
      <c r="G120">
        <v>1</v>
      </c>
      <c r="H120">
        <v>12150</v>
      </c>
      <c r="I120">
        <v>100147533</v>
      </c>
      <c r="J120" s="19" t="s">
        <v>27</v>
      </c>
      <c r="T120">
        <v>0</v>
      </c>
      <c r="U120" t="s">
        <v>22</v>
      </c>
      <c r="V120" s="3">
        <v>42552</v>
      </c>
      <c r="W120" t="s">
        <v>23</v>
      </c>
      <c r="X120" s="4">
        <v>4750</v>
      </c>
      <c r="Y120">
        <v>2016</v>
      </c>
      <c r="Z120">
        <v>7</v>
      </c>
      <c r="AA120" s="3" t="s">
        <v>24</v>
      </c>
      <c r="AB120" s="3">
        <v>45489</v>
      </c>
    </row>
    <row r="121" spans="1:28" x14ac:dyDescent="0.25">
      <c r="A121">
        <v>211265</v>
      </c>
      <c r="B121">
        <v>13</v>
      </c>
      <c r="C121" t="s">
        <v>19</v>
      </c>
      <c r="D121" s="3">
        <v>42552</v>
      </c>
      <c r="E121" t="s">
        <v>119</v>
      </c>
      <c r="F121">
        <v>7400</v>
      </c>
      <c r="G121">
        <v>1</v>
      </c>
      <c r="H121">
        <v>12150</v>
      </c>
      <c r="I121">
        <v>100147533</v>
      </c>
      <c r="J121" s="19" t="s">
        <v>27</v>
      </c>
      <c r="T121">
        <v>0</v>
      </c>
      <c r="U121" t="s">
        <v>22</v>
      </c>
      <c r="V121" s="3">
        <v>42552</v>
      </c>
      <c r="W121" t="s">
        <v>23</v>
      </c>
      <c r="X121" s="4">
        <v>7400</v>
      </c>
      <c r="Y121">
        <v>2016</v>
      </c>
      <c r="Z121">
        <v>7</v>
      </c>
      <c r="AA121" s="3" t="s">
        <v>24</v>
      </c>
      <c r="AB121" s="3">
        <v>45489</v>
      </c>
    </row>
    <row r="122" spans="1:28" x14ac:dyDescent="0.25">
      <c r="A122">
        <v>211266</v>
      </c>
      <c r="B122">
        <v>43</v>
      </c>
      <c r="C122" t="s">
        <v>19</v>
      </c>
      <c r="D122" s="3">
        <v>42552</v>
      </c>
      <c r="E122" t="s">
        <v>48</v>
      </c>
      <c r="F122">
        <v>320</v>
      </c>
      <c r="G122">
        <v>1</v>
      </c>
      <c r="H122">
        <v>320</v>
      </c>
      <c r="I122">
        <v>100147534</v>
      </c>
      <c r="J122" s="19" t="s">
        <v>27</v>
      </c>
      <c r="T122">
        <v>0</v>
      </c>
      <c r="U122" t="s">
        <v>22</v>
      </c>
      <c r="V122" s="3">
        <v>42552</v>
      </c>
      <c r="W122" t="s">
        <v>23</v>
      </c>
      <c r="X122">
        <v>320</v>
      </c>
      <c r="Y122">
        <v>2016</v>
      </c>
      <c r="Z122">
        <v>7</v>
      </c>
      <c r="AA122" s="3" t="s">
        <v>24</v>
      </c>
      <c r="AB122" s="3">
        <v>45489</v>
      </c>
    </row>
    <row r="123" spans="1:28" x14ac:dyDescent="0.25">
      <c r="A123">
        <v>211267</v>
      </c>
      <c r="B123">
        <v>43</v>
      </c>
      <c r="C123" t="s">
        <v>19</v>
      </c>
      <c r="D123" s="3">
        <v>42552</v>
      </c>
      <c r="E123" t="s">
        <v>26</v>
      </c>
      <c r="F123">
        <v>240</v>
      </c>
      <c r="G123">
        <v>1</v>
      </c>
      <c r="H123">
        <v>240</v>
      </c>
      <c r="I123">
        <v>100147535</v>
      </c>
      <c r="J123" s="19" t="s">
        <v>27</v>
      </c>
      <c r="T123">
        <v>0</v>
      </c>
      <c r="U123" t="s">
        <v>22</v>
      </c>
      <c r="V123" s="3">
        <v>42552</v>
      </c>
      <c r="W123" t="s">
        <v>23</v>
      </c>
      <c r="X123">
        <v>240</v>
      </c>
      <c r="Y123">
        <v>2016</v>
      </c>
      <c r="Z123">
        <v>7</v>
      </c>
      <c r="AA123" s="3" t="s">
        <v>24</v>
      </c>
      <c r="AB123" s="3">
        <v>45489</v>
      </c>
    </row>
    <row r="124" spans="1:28" x14ac:dyDescent="0.25">
      <c r="A124">
        <v>211268</v>
      </c>
      <c r="B124">
        <v>44</v>
      </c>
      <c r="C124" t="s">
        <v>31</v>
      </c>
      <c r="D124" s="3">
        <v>42552</v>
      </c>
      <c r="E124" t="s">
        <v>120</v>
      </c>
      <c r="F124">
        <v>520</v>
      </c>
      <c r="G124">
        <v>1</v>
      </c>
      <c r="H124">
        <v>520</v>
      </c>
      <c r="I124">
        <v>100147536</v>
      </c>
      <c r="J124" s="19" t="s">
        <v>33</v>
      </c>
      <c r="T124">
        <v>0</v>
      </c>
      <c r="U124" t="s">
        <v>121</v>
      </c>
      <c r="V124" s="3">
        <v>42552</v>
      </c>
      <c r="W124" t="s">
        <v>34</v>
      </c>
      <c r="X124">
        <v>520</v>
      </c>
      <c r="Y124">
        <v>2016</v>
      </c>
      <c r="Z124">
        <v>7</v>
      </c>
      <c r="AA124" s="3" t="s">
        <v>24</v>
      </c>
      <c r="AB124" s="3">
        <v>45489</v>
      </c>
    </row>
    <row r="125" spans="1:28" x14ac:dyDescent="0.25">
      <c r="A125">
        <v>211269</v>
      </c>
      <c r="B125">
        <v>44</v>
      </c>
      <c r="C125" t="s">
        <v>31</v>
      </c>
      <c r="D125" s="3">
        <v>42552</v>
      </c>
      <c r="E125" t="s">
        <v>120</v>
      </c>
      <c r="F125">
        <v>520</v>
      </c>
      <c r="G125">
        <v>1</v>
      </c>
      <c r="H125">
        <v>520</v>
      </c>
      <c r="I125">
        <v>100147537</v>
      </c>
      <c r="J125" s="19" t="s">
        <v>33</v>
      </c>
      <c r="T125">
        <v>0</v>
      </c>
      <c r="U125" t="s">
        <v>121</v>
      </c>
      <c r="V125" s="3">
        <v>42552</v>
      </c>
      <c r="W125" t="s">
        <v>34</v>
      </c>
      <c r="X125">
        <v>520</v>
      </c>
      <c r="Y125">
        <v>2016</v>
      </c>
      <c r="Z125">
        <v>7</v>
      </c>
      <c r="AA125" s="3" t="s">
        <v>24</v>
      </c>
      <c r="AB125" s="3">
        <v>45489</v>
      </c>
    </row>
    <row r="126" spans="1:28" x14ac:dyDescent="0.25">
      <c r="A126">
        <v>211270</v>
      </c>
      <c r="B126">
        <v>43</v>
      </c>
      <c r="C126" t="s">
        <v>19</v>
      </c>
      <c r="D126" s="3">
        <v>42552</v>
      </c>
      <c r="E126" t="s">
        <v>48</v>
      </c>
      <c r="F126">
        <v>320</v>
      </c>
      <c r="G126">
        <v>1</v>
      </c>
      <c r="H126">
        <v>320</v>
      </c>
      <c r="I126">
        <v>100147538</v>
      </c>
      <c r="J126" s="19" t="s">
        <v>27</v>
      </c>
      <c r="T126">
        <v>0</v>
      </c>
      <c r="U126" t="s">
        <v>22</v>
      </c>
      <c r="V126" s="3">
        <v>42552</v>
      </c>
      <c r="W126" t="s">
        <v>23</v>
      </c>
      <c r="X126">
        <v>320</v>
      </c>
      <c r="Y126">
        <v>2016</v>
      </c>
      <c r="Z126">
        <v>7</v>
      </c>
      <c r="AA126" s="3" t="s">
        <v>24</v>
      </c>
      <c r="AB126" s="3">
        <v>45489</v>
      </c>
    </row>
    <row r="127" spans="1:28" x14ac:dyDescent="0.25">
      <c r="A127">
        <v>211271</v>
      </c>
      <c r="B127">
        <v>43</v>
      </c>
      <c r="C127" t="s">
        <v>19</v>
      </c>
      <c r="D127" s="3">
        <v>42552</v>
      </c>
      <c r="E127" t="s">
        <v>30</v>
      </c>
      <c r="F127">
        <v>360</v>
      </c>
      <c r="G127">
        <v>1</v>
      </c>
      <c r="H127">
        <v>360</v>
      </c>
      <c r="I127">
        <v>100147539</v>
      </c>
      <c r="J127" s="19" t="s">
        <v>27</v>
      </c>
      <c r="T127">
        <v>0</v>
      </c>
      <c r="U127" t="s">
        <v>22</v>
      </c>
      <c r="V127" s="3">
        <v>42552</v>
      </c>
      <c r="W127" t="s">
        <v>23</v>
      </c>
      <c r="X127">
        <v>360</v>
      </c>
      <c r="Y127">
        <v>2016</v>
      </c>
      <c r="Z127">
        <v>7</v>
      </c>
      <c r="AA127" s="3" t="s">
        <v>24</v>
      </c>
      <c r="AB127" s="3">
        <v>45489</v>
      </c>
    </row>
    <row r="128" spans="1:28" x14ac:dyDescent="0.25">
      <c r="A128">
        <v>211272</v>
      </c>
      <c r="B128">
        <v>43</v>
      </c>
      <c r="C128" t="s">
        <v>19</v>
      </c>
      <c r="D128" s="3">
        <v>42552</v>
      </c>
      <c r="E128" t="s">
        <v>30</v>
      </c>
      <c r="F128">
        <v>360</v>
      </c>
      <c r="G128">
        <v>1</v>
      </c>
      <c r="H128">
        <v>360</v>
      </c>
      <c r="I128">
        <v>100147540</v>
      </c>
      <c r="J128" s="19" t="s">
        <v>27</v>
      </c>
      <c r="T128">
        <v>0</v>
      </c>
      <c r="U128" t="s">
        <v>22</v>
      </c>
      <c r="V128" s="3">
        <v>42552</v>
      </c>
      <c r="W128" t="s">
        <v>23</v>
      </c>
      <c r="X128">
        <v>360</v>
      </c>
      <c r="Y128">
        <v>2016</v>
      </c>
      <c r="Z128">
        <v>7</v>
      </c>
      <c r="AA128" s="3" t="s">
        <v>24</v>
      </c>
      <c r="AB128" s="3">
        <v>45489</v>
      </c>
    </row>
    <row r="129" spans="1:28" x14ac:dyDescent="0.25">
      <c r="A129">
        <v>211273</v>
      </c>
      <c r="B129">
        <v>43</v>
      </c>
      <c r="C129" t="s">
        <v>19</v>
      </c>
      <c r="D129" s="3">
        <v>42552</v>
      </c>
      <c r="E129" t="s">
        <v>48</v>
      </c>
      <c r="F129">
        <v>320</v>
      </c>
      <c r="G129">
        <v>1</v>
      </c>
      <c r="H129">
        <v>320</v>
      </c>
      <c r="I129">
        <v>100147541</v>
      </c>
      <c r="J129" s="19" t="s">
        <v>27</v>
      </c>
      <c r="T129">
        <v>0</v>
      </c>
      <c r="U129" t="s">
        <v>22</v>
      </c>
      <c r="V129" s="3">
        <v>42552</v>
      </c>
      <c r="W129" t="s">
        <v>23</v>
      </c>
      <c r="X129">
        <v>320</v>
      </c>
      <c r="Y129">
        <v>2016</v>
      </c>
      <c r="Z129">
        <v>7</v>
      </c>
      <c r="AA129" s="3" t="s">
        <v>24</v>
      </c>
      <c r="AB129" s="3">
        <v>45489</v>
      </c>
    </row>
    <row r="130" spans="1:28" x14ac:dyDescent="0.25">
      <c r="A130">
        <v>211274</v>
      </c>
      <c r="B130">
        <v>43</v>
      </c>
      <c r="C130" t="s">
        <v>19</v>
      </c>
      <c r="D130" s="3">
        <v>42552</v>
      </c>
      <c r="E130" t="s">
        <v>26</v>
      </c>
      <c r="F130">
        <v>240</v>
      </c>
      <c r="G130">
        <v>1</v>
      </c>
      <c r="H130">
        <v>240</v>
      </c>
      <c r="I130">
        <v>100147542</v>
      </c>
      <c r="J130" s="19" t="s">
        <v>27</v>
      </c>
      <c r="T130">
        <v>0</v>
      </c>
      <c r="U130" t="s">
        <v>22</v>
      </c>
      <c r="V130" s="3">
        <v>42552</v>
      </c>
      <c r="W130" t="s">
        <v>23</v>
      </c>
      <c r="X130">
        <v>240</v>
      </c>
      <c r="Y130">
        <v>2016</v>
      </c>
      <c r="Z130">
        <v>7</v>
      </c>
      <c r="AA130" s="3" t="s">
        <v>24</v>
      </c>
      <c r="AB130" s="3">
        <v>45489</v>
      </c>
    </row>
    <row r="131" spans="1:28" x14ac:dyDescent="0.25">
      <c r="A131">
        <v>211275</v>
      </c>
      <c r="B131">
        <v>43</v>
      </c>
      <c r="C131" t="s">
        <v>19</v>
      </c>
      <c r="D131" s="3">
        <v>42552</v>
      </c>
      <c r="E131" t="s">
        <v>48</v>
      </c>
      <c r="F131">
        <v>320</v>
      </c>
      <c r="G131">
        <v>1</v>
      </c>
      <c r="H131">
        <v>320</v>
      </c>
      <c r="I131">
        <v>100147543</v>
      </c>
      <c r="J131" s="19" t="s">
        <v>27</v>
      </c>
      <c r="T131">
        <v>0</v>
      </c>
      <c r="U131" t="s">
        <v>22</v>
      </c>
      <c r="V131" s="3">
        <v>42552</v>
      </c>
      <c r="W131" t="s">
        <v>23</v>
      </c>
      <c r="X131">
        <v>320</v>
      </c>
      <c r="Y131">
        <v>2016</v>
      </c>
      <c r="Z131">
        <v>7</v>
      </c>
      <c r="AA131" s="3" t="s">
        <v>24</v>
      </c>
      <c r="AB131" s="3">
        <v>45489</v>
      </c>
    </row>
    <row r="132" spans="1:28" x14ac:dyDescent="0.25">
      <c r="A132">
        <v>211276</v>
      </c>
      <c r="B132">
        <v>49</v>
      </c>
      <c r="C132" t="s">
        <v>19</v>
      </c>
      <c r="D132" s="3">
        <v>42552</v>
      </c>
      <c r="E132" t="s">
        <v>93</v>
      </c>
      <c r="F132">
        <v>510</v>
      </c>
      <c r="G132">
        <v>1</v>
      </c>
      <c r="H132">
        <v>880</v>
      </c>
      <c r="I132">
        <v>100147544</v>
      </c>
      <c r="J132" s="19" t="s">
        <v>33</v>
      </c>
      <c r="T132">
        <v>0</v>
      </c>
      <c r="U132" t="s">
        <v>39</v>
      </c>
      <c r="V132" s="3">
        <v>42552</v>
      </c>
      <c r="W132" t="s">
        <v>23</v>
      </c>
      <c r="X132">
        <v>510</v>
      </c>
      <c r="Y132">
        <v>2016</v>
      </c>
      <c r="Z132">
        <v>7</v>
      </c>
      <c r="AA132" s="3" t="s">
        <v>24</v>
      </c>
      <c r="AB132" s="3">
        <v>45489</v>
      </c>
    </row>
    <row r="133" spans="1:28" x14ac:dyDescent="0.25">
      <c r="A133">
        <v>211277</v>
      </c>
      <c r="B133">
        <v>49</v>
      </c>
      <c r="C133" t="s">
        <v>19</v>
      </c>
      <c r="D133" s="3">
        <v>42552</v>
      </c>
      <c r="E133" t="s">
        <v>114</v>
      </c>
      <c r="F133">
        <v>370</v>
      </c>
      <c r="G133">
        <v>1</v>
      </c>
      <c r="H133">
        <v>880</v>
      </c>
      <c r="I133">
        <v>100147544</v>
      </c>
      <c r="J133" s="19" t="s">
        <v>33</v>
      </c>
      <c r="T133">
        <v>0</v>
      </c>
      <c r="U133" t="s">
        <v>39</v>
      </c>
      <c r="V133" s="3">
        <v>42552</v>
      </c>
      <c r="W133" t="s">
        <v>23</v>
      </c>
      <c r="X133">
        <v>370</v>
      </c>
      <c r="Y133">
        <v>2016</v>
      </c>
      <c r="Z133">
        <v>7</v>
      </c>
      <c r="AA133" s="3" t="s">
        <v>24</v>
      </c>
      <c r="AB133" s="3">
        <v>45489</v>
      </c>
    </row>
    <row r="134" spans="1:28" x14ac:dyDescent="0.25">
      <c r="A134">
        <v>211278</v>
      </c>
      <c r="B134">
        <v>43</v>
      </c>
      <c r="C134" t="s">
        <v>19</v>
      </c>
      <c r="D134" s="3">
        <v>42552</v>
      </c>
      <c r="E134" t="s">
        <v>30</v>
      </c>
      <c r="F134">
        <v>360</v>
      </c>
      <c r="G134">
        <v>1</v>
      </c>
      <c r="H134">
        <v>360</v>
      </c>
      <c r="I134">
        <v>100147545</v>
      </c>
      <c r="J134" s="19" t="s">
        <v>27</v>
      </c>
      <c r="T134">
        <v>0</v>
      </c>
      <c r="U134" t="s">
        <v>22</v>
      </c>
      <c r="V134" s="3">
        <v>42552</v>
      </c>
      <c r="W134" t="s">
        <v>23</v>
      </c>
      <c r="X134">
        <v>360</v>
      </c>
      <c r="Y134">
        <v>2016</v>
      </c>
      <c r="Z134">
        <v>7</v>
      </c>
      <c r="AA134" s="3" t="s">
        <v>24</v>
      </c>
      <c r="AB134" s="3">
        <v>45489</v>
      </c>
    </row>
    <row r="135" spans="1:28" x14ac:dyDescent="0.25">
      <c r="A135">
        <v>211279</v>
      </c>
      <c r="B135">
        <v>53</v>
      </c>
      <c r="C135" t="s">
        <v>19</v>
      </c>
      <c r="D135" s="3">
        <v>42552</v>
      </c>
      <c r="E135" t="s">
        <v>122</v>
      </c>
      <c r="F135">
        <v>260</v>
      </c>
      <c r="G135">
        <v>1</v>
      </c>
      <c r="H135">
        <v>600</v>
      </c>
      <c r="I135">
        <v>100147546</v>
      </c>
      <c r="J135" s="19" t="s">
        <v>33</v>
      </c>
      <c r="T135">
        <v>0</v>
      </c>
      <c r="U135" t="s">
        <v>121</v>
      </c>
      <c r="V135" s="3">
        <v>42552</v>
      </c>
      <c r="W135" t="s">
        <v>23</v>
      </c>
      <c r="X135">
        <v>260</v>
      </c>
      <c r="Y135">
        <v>2016</v>
      </c>
      <c r="Z135">
        <v>7</v>
      </c>
      <c r="AA135" s="3" t="s">
        <v>24</v>
      </c>
      <c r="AB135" s="3">
        <v>45489</v>
      </c>
    </row>
    <row r="136" spans="1:28" x14ac:dyDescent="0.25">
      <c r="A136">
        <v>211280</v>
      </c>
      <c r="B136">
        <v>53</v>
      </c>
      <c r="C136" t="s">
        <v>19</v>
      </c>
      <c r="D136" s="3">
        <v>42552</v>
      </c>
      <c r="E136" t="s">
        <v>123</v>
      </c>
      <c r="F136">
        <v>260</v>
      </c>
      <c r="G136">
        <v>1</v>
      </c>
      <c r="H136">
        <v>600</v>
      </c>
      <c r="I136">
        <v>100147546</v>
      </c>
      <c r="J136" s="19" t="s">
        <v>33</v>
      </c>
      <c r="T136">
        <v>0</v>
      </c>
      <c r="U136" t="s">
        <v>121</v>
      </c>
      <c r="V136" s="3">
        <v>42552</v>
      </c>
      <c r="W136" t="s">
        <v>23</v>
      </c>
      <c r="X136">
        <v>260</v>
      </c>
      <c r="Y136">
        <v>2016</v>
      </c>
      <c r="Z136">
        <v>7</v>
      </c>
      <c r="AA136" s="3" t="s">
        <v>24</v>
      </c>
      <c r="AB136" s="3">
        <v>45489</v>
      </c>
    </row>
    <row r="137" spans="1:28" x14ac:dyDescent="0.25">
      <c r="A137">
        <v>211281</v>
      </c>
      <c r="B137">
        <v>53</v>
      </c>
      <c r="C137" t="s">
        <v>19</v>
      </c>
      <c r="D137" s="3">
        <v>42552</v>
      </c>
      <c r="E137" t="s">
        <v>124</v>
      </c>
      <c r="F137">
        <v>80</v>
      </c>
      <c r="G137">
        <v>1</v>
      </c>
      <c r="H137">
        <v>600</v>
      </c>
      <c r="I137">
        <v>100147546</v>
      </c>
      <c r="J137" s="19" t="s">
        <v>33</v>
      </c>
      <c r="T137">
        <v>0</v>
      </c>
      <c r="U137" t="s">
        <v>121</v>
      </c>
      <c r="V137" s="3">
        <v>42552</v>
      </c>
      <c r="W137" t="s">
        <v>23</v>
      </c>
      <c r="X137">
        <v>80</v>
      </c>
      <c r="Y137">
        <v>2016</v>
      </c>
      <c r="Z137">
        <v>7</v>
      </c>
      <c r="AA137" s="3" t="s">
        <v>24</v>
      </c>
      <c r="AB137" s="3">
        <v>45489</v>
      </c>
    </row>
    <row r="138" spans="1:28" x14ac:dyDescent="0.25">
      <c r="A138">
        <v>211282</v>
      </c>
      <c r="B138">
        <v>43</v>
      </c>
      <c r="C138" t="s">
        <v>19</v>
      </c>
      <c r="D138" s="3">
        <v>42552</v>
      </c>
      <c r="E138" t="s">
        <v>48</v>
      </c>
      <c r="F138">
        <v>320</v>
      </c>
      <c r="G138">
        <v>1</v>
      </c>
      <c r="H138">
        <v>320</v>
      </c>
      <c r="I138">
        <v>100147547</v>
      </c>
      <c r="J138" s="19" t="s">
        <v>27</v>
      </c>
      <c r="T138">
        <v>0</v>
      </c>
      <c r="U138" t="s">
        <v>22</v>
      </c>
      <c r="V138" s="3">
        <v>42552</v>
      </c>
      <c r="W138" t="s">
        <v>23</v>
      </c>
      <c r="X138">
        <v>320</v>
      </c>
      <c r="Y138">
        <v>2016</v>
      </c>
      <c r="Z138">
        <v>7</v>
      </c>
      <c r="AA138" s="3" t="s">
        <v>24</v>
      </c>
      <c r="AB138" s="3">
        <v>45489</v>
      </c>
    </row>
    <row r="139" spans="1:28" x14ac:dyDescent="0.25">
      <c r="A139">
        <v>211283</v>
      </c>
      <c r="B139">
        <v>54</v>
      </c>
      <c r="C139" t="s">
        <v>25</v>
      </c>
      <c r="D139" s="3">
        <v>42552</v>
      </c>
      <c r="E139" t="s">
        <v>125</v>
      </c>
      <c r="F139">
        <v>1</v>
      </c>
      <c r="G139">
        <v>1</v>
      </c>
      <c r="H139">
        <v>1</v>
      </c>
      <c r="I139">
        <v>100147548</v>
      </c>
      <c r="J139" s="19" t="s">
        <v>62</v>
      </c>
      <c r="T139">
        <v>0</v>
      </c>
      <c r="U139" t="s">
        <v>22</v>
      </c>
      <c r="V139" s="3">
        <v>42552</v>
      </c>
      <c r="W139" t="s">
        <v>28</v>
      </c>
      <c r="X139">
        <v>1</v>
      </c>
      <c r="Y139">
        <v>2016</v>
      </c>
      <c r="Z139">
        <v>7</v>
      </c>
      <c r="AA139" s="3" t="s">
        <v>24</v>
      </c>
      <c r="AB139" s="3">
        <v>45489</v>
      </c>
    </row>
    <row r="140" spans="1:28" x14ac:dyDescent="0.25">
      <c r="A140">
        <v>211284</v>
      </c>
      <c r="B140">
        <v>53</v>
      </c>
      <c r="C140" t="s">
        <v>19</v>
      </c>
      <c r="D140" s="3">
        <v>42552</v>
      </c>
      <c r="E140" t="s">
        <v>122</v>
      </c>
      <c r="F140">
        <v>260</v>
      </c>
      <c r="G140">
        <v>1</v>
      </c>
      <c r="H140">
        <v>600</v>
      </c>
      <c r="I140">
        <v>100147549</v>
      </c>
      <c r="J140" s="19" t="s">
        <v>33</v>
      </c>
      <c r="T140">
        <v>0</v>
      </c>
      <c r="U140" t="s">
        <v>121</v>
      </c>
      <c r="V140" s="3">
        <v>42552</v>
      </c>
      <c r="W140" t="s">
        <v>23</v>
      </c>
      <c r="X140">
        <v>260</v>
      </c>
      <c r="Y140">
        <v>2016</v>
      </c>
      <c r="Z140">
        <v>7</v>
      </c>
      <c r="AA140" s="3" t="s">
        <v>24</v>
      </c>
      <c r="AB140" s="3">
        <v>45489</v>
      </c>
    </row>
    <row r="141" spans="1:28" x14ac:dyDescent="0.25">
      <c r="A141">
        <v>211285</v>
      </c>
      <c r="B141">
        <v>53</v>
      </c>
      <c r="C141" t="s">
        <v>19</v>
      </c>
      <c r="D141" s="3">
        <v>42552</v>
      </c>
      <c r="E141" t="s">
        <v>123</v>
      </c>
      <c r="F141">
        <v>260</v>
      </c>
      <c r="G141">
        <v>1</v>
      </c>
      <c r="H141">
        <v>600</v>
      </c>
      <c r="I141">
        <v>100147549</v>
      </c>
      <c r="J141" s="19" t="s">
        <v>33</v>
      </c>
      <c r="T141">
        <v>0</v>
      </c>
      <c r="U141" t="s">
        <v>121</v>
      </c>
      <c r="V141" s="3">
        <v>42552</v>
      </c>
      <c r="W141" t="s">
        <v>23</v>
      </c>
      <c r="X141">
        <v>260</v>
      </c>
      <c r="Y141">
        <v>2016</v>
      </c>
      <c r="Z141">
        <v>7</v>
      </c>
      <c r="AA141" s="3" t="s">
        <v>24</v>
      </c>
      <c r="AB141" s="3">
        <v>45489</v>
      </c>
    </row>
    <row r="142" spans="1:28" x14ac:dyDescent="0.25">
      <c r="A142">
        <v>211286</v>
      </c>
      <c r="B142">
        <v>53</v>
      </c>
      <c r="C142" t="s">
        <v>19</v>
      </c>
      <c r="D142" s="3">
        <v>42552</v>
      </c>
      <c r="E142" t="s">
        <v>124</v>
      </c>
      <c r="F142">
        <v>80</v>
      </c>
      <c r="G142">
        <v>1</v>
      </c>
      <c r="H142">
        <v>600</v>
      </c>
      <c r="I142">
        <v>100147549</v>
      </c>
      <c r="J142" s="19" t="s">
        <v>33</v>
      </c>
      <c r="T142">
        <v>0</v>
      </c>
      <c r="U142" t="s">
        <v>121</v>
      </c>
      <c r="V142" s="3">
        <v>42552</v>
      </c>
      <c r="W142" t="s">
        <v>23</v>
      </c>
      <c r="X142">
        <v>80</v>
      </c>
      <c r="Y142">
        <v>2016</v>
      </c>
      <c r="Z142">
        <v>7</v>
      </c>
      <c r="AA142" s="3" t="s">
        <v>24</v>
      </c>
      <c r="AB142" s="3">
        <v>45489</v>
      </c>
    </row>
    <row r="143" spans="1:28" x14ac:dyDescent="0.25">
      <c r="A143">
        <v>211287</v>
      </c>
      <c r="B143">
        <v>43</v>
      </c>
      <c r="C143" t="s">
        <v>19</v>
      </c>
      <c r="D143" s="3">
        <v>42552</v>
      </c>
      <c r="E143" t="s">
        <v>30</v>
      </c>
      <c r="F143">
        <v>360</v>
      </c>
      <c r="G143">
        <v>1</v>
      </c>
      <c r="H143">
        <v>360</v>
      </c>
      <c r="I143">
        <v>100147550</v>
      </c>
      <c r="J143" s="19" t="s">
        <v>27</v>
      </c>
      <c r="T143">
        <v>0</v>
      </c>
      <c r="U143" t="s">
        <v>22</v>
      </c>
      <c r="V143" s="3">
        <v>42552</v>
      </c>
      <c r="W143" t="s">
        <v>23</v>
      </c>
      <c r="X143">
        <v>360</v>
      </c>
      <c r="Y143">
        <v>2016</v>
      </c>
      <c r="Z143">
        <v>7</v>
      </c>
      <c r="AA143" s="3" t="s">
        <v>24</v>
      </c>
      <c r="AB143" s="3">
        <v>45489</v>
      </c>
    </row>
    <row r="144" spans="1:28" x14ac:dyDescent="0.25">
      <c r="A144">
        <v>211288</v>
      </c>
      <c r="B144">
        <v>43</v>
      </c>
      <c r="C144" t="s">
        <v>19</v>
      </c>
      <c r="D144" s="3">
        <v>42552</v>
      </c>
      <c r="E144" t="s">
        <v>30</v>
      </c>
      <c r="F144">
        <v>360</v>
      </c>
      <c r="G144">
        <v>1</v>
      </c>
      <c r="H144">
        <v>360</v>
      </c>
      <c r="I144">
        <v>100147551</v>
      </c>
      <c r="J144" s="19" t="s">
        <v>27</v>
      </c>
      <c r="T144">
        <v>0</v>
      </c>
      <c r="U144" t="s">
        <v>22</v>
      </c>
      <c r="V144" s="3">
        <v>42552</v>
      </c>
      <c r="W144" t="s">
        <v>23</v>
      </c>
      <c r="X144">
        <v>360</v>
      </c>
      <c r="Y144">
        <v>2016</v>
      </c>
      <c r="Z144">
        <v>7</v>
      </c>
      <c r="AA144" s="3" t="s">
        <v>24</v>
      </c>
      <c r="AB144" s="3">
        <v>45489</v>
      </c>
    </row>
    <row r="145" spans="1:28" x14ac:dyDescent="0.25">
      <c r="A145">
        <v>211289</v>
      </c>
      <c r="B145">
        <v>55</v>
      </c>
      <c r="C145" t="s">
        <v>25</v>
      </c>
      <c r="D145" s="3">
        <v>42552</v>
      </c>
      <c r="E145" t="s">
        <v>126</v>
      </c>
      <c r="F145">
        <v>1950</v>
      </c>
      <c r="G145">
        <v>2</v>
      </c>
      <c r="H145">
        <v>3901</v>
      </c>
      <c r="I145">
        <v>100147552</v>
      </c>
      <c r="J145" s="19" t="s">
        <v>21</v>
      </c>
      <c r="T145">
        <v>0</v>
      </c>
      <c r="U145" t="s">
        <v>22</v>
      </c>
      <c r="V145" s="3">
        <v>42552</v>
      </c>
      <c r="W145" t="s">
        <v>28</v>
      </c>
      <c r="X145" s="4">
        <v>3900</v>
      </c>
      <c r="Y145">
        <v>2016</v>
      </c>
      <c r="Z145">
        <v>7</v>
      </c>
      <c r="AA145" s="3" t="s">
        <v>24</v>
      </c>
      <c r="AB145" s="3">
        <v>45489</v>
      </c>
    </row>
    <row r="146" spans="1:28" x14ac:dyDescent="0.25">
      <c r="A146">
        <v>211291</v>
      </c>
      <c r="B146">
        <v>55</v>
      </c>
      <c r="C146" t="s">
        <v>25</v>
      </c>
      <c r="D146" s="3">
        <v>42552</v>
      </c>
      <c r="E146" t="s">
        <v>106</v>
      </c>
      <c r="F146">
        <v>1</v>
      </c>
      <c r="G146">
        <v>1</v>
      </c>
      <c r="H146">
        <v>3901</v>
      </c>
      <c r="I146">
        <v>100147552</v>
      </c>
      <c r="J146" s="19" t="s">
        <v>62</v>
      </c>
      <c r="T146">
        <v>0</v>
      </c>
      <c r="U146" t="s">
        <v>22</v>
      </c>
      <c r="V146" s="3">
        <v>42552</v>
      </c>
      <c r="W146" t="s">
        <v>28</v>
      </c>
      <c r="X146">
        <v>1</v>
      </c>
      <c r="Y146">
        <v>2016</v>
      </c>
      <c r="Z146">
        <v>7</v>
      </c>
      <c r="AA146" s="3" t="s">
        <v>24</v>
      </c>
      <c r="AB146" s="3">
        <v>45489</v>
      </c>
    </row>
    <row r="147" spans="1:28" x14ac:dyDescent="0.25">
      <c r="A147">
        <v>211292</v>
      </c>
      <c r="B147">
        <v>43</v>
      </c>
      <c r="C147" t="s">
        <v>19</v>
      </c>
      <c r="D147" s="3">
        <v>42552</v>
      </c>
      <c r="E147" t="s">
        <v>30</v>
      </c>
      <c r="F147">
        <v>360</v>
      </c>
      <c r="G147">
        <v>1</v>
      </c>
      <c r="H147">
        <v>360</v>
      </c>
      <c r="I147">
        <v>100147553</v>
      </c>
      <c r="J147" s="19" t="s">
        <v>27</v>
      </c>
      <c r="T147">
        <v>0</v>
      </c>
      <c r="U147" t="s">
        <v>22</v>
      </c>
      <c r="V147" s="3">
        <v>42552</v>
      </c>
      <c r="W147" t="s">
        <v>23</v>
      </c>
      <c r="X147">
        <v>360</v>
      </c>
      <c r="Y147">
        <v>2016</v>
      </c>
      <c r="Z147">
        <v>7</v>
      </c>
      <c r="AA147" s="3" t="s">
        <v>24</v>
      </c>
      <c r="AB147" s="3">
        <v>45489</v>
      </c>
    </row>
    <row r="148" spans="1:28" x14ac:dyDescent="0.25">
      <c r="A148">
        <v>211295</v>
      </c>
      <c r="B148">
        <v>43</v>
      </c>
      <c r="C148" t="s">
        <v>19</v>
      </c>
      <c r="D148" s="3">
        <v>42552</v>
      </c>
      <c r="E148" t="s">
        <v>30</v>
      </c>
      <c r="F148">
        <v>360</v>
      </c>
      <c r="G148">
        <v>1</v>
      </c>
      <c r="H148">
        <v>360</v>
      </c>
      <c r="I148">
        <v>100147555</v>
      </c>
      <c r="J148" s="19" t="s">
        <v>27</v>
      </c>
      <c r="T148">
        <v>0</v>
      </c>
      <c r="U148" t="s">
        <v>22</v>
      </c>
      <c r="V148" s="3">
        <v>42552</v>
      </c>
      <c r="W148" t="s">
        <v>23</v>
      </c>
      <c r="X148">
        <v>360</v>
      </c>
      <c r="Y148">
        <v>2016</v>
      </c>
      <c r="Z148">
        <v>7</v>
      </c>
      <c r="AA148" s="3" t="s">
        <v>24</v>
      </c>
      <c r="AB148" s="3">
        <v>45489</v>
      </c>
    </row>
    <row r="149" spans="1:28" x14ac:dyDescent="0.25">
      <c r="A149">
        <v>211293</v>
      </c>
      <c r="B149">
        <v>52</v>
      </c>
      <c r="C149" t="s">
        <v>25</v>
      </c>
      <c r="D149" s="3">
        <v>42552</v>
      </c>
      <c r="E149" t="s">
        <v>127</v>
      </c>
      <c r="F149">
        <v>1450</v>
      </c>
      <c r="G149">
        <v>1</v>
      </c>
      <c r="H149">
        <v>1450</v>
      </c>
      <c r="I149">
        <v>100147554</v>
      </c>
      <c r="J149" s="19" t="s">
        <v>51</v>
      </c>
      <c r="T149">
        <v>0</v>
      </c>
      <c r="U149" t="s">
        <v>39</v>
      </c>
      <c r="V149" s="3">
        <v>42552</v>
      </c>
      <c r="W149" t="s">
        <v>28</v>
      </c>
      <c r="X149" s="4">
        <v>1450</v>
      </c>
      <c r="Y149">
        <v>2016</v>
      </c>
      <c r="Z149">
        <v>7</v>
      </c>
      <c r="AA149" s="3" t="s">
        <v>24</v>
      </c>
      <c r="AB149" s="3">
        <v>45489</v>
      </c>
    </row>
    <row r="150" spans="1:28" x14ac:dyDescent="0.25">
      <c r="A150">
        <v>211296</v>
      </c>
      <c r="B150">
        <v>55</v>
      </c>
      <c r="C150" t="s">
        <v>25</v>
      </c>
      <c r="D150" s="3">
        <v>42552</v>
      </c>
      <c r="E150" t="s">
        <v>125</v>
      </c>
      <c r="F150">
        <v>1</v>
      </c>
      <c r="G150">
        <v>1</v>
      </c>
      <c r="H150">
        <v>1</v>
      </c>
      <c r="I150">
        <v>100147556</v>
      </c>
      <c r="J150" s="19" t="s">
        <v>62</v>
      </c>
      <c r="T150">
        <v>0</v>
      </c>
      <c r="U150" t="s">
        <v>22</v>
      </c>
      <c r="V150" s="3">
        <v>42552</v>
      </c>
      <c r="W150" t="s">
        <v>28</v>
      </c>
      <c r="X150">
        <v>1</v>
      </c>
      <c r="Y150">
        <v>2016</v>
      </c>
      <c r="Z150">
        <v>7</v>
      </c>
      <c r="AA150" s="3" t="s">
        <v>24</v>
      </c>
      <c r="AB150" s="3">
        <v>45489</v>
      </c>
    </row>
    <row r="151" spans="1:28" x14ac:dyDescent="0.25">
      <c r="A151">
        <v>211297</v>
      </c>
      <c r="B151">
        <v>43</v>
      </c>
      <c r="C151" t="s">
        <v>19</v>
      </c>
      <c r="D151" s="3">
        <v>42552</v>
      </c>
      <c r="E151" t="s">
        <v>30</v>
      </c>
      <c r="F151">
        <v>360</v>
      </c>
      <c r="G151">
        <v>1</v>
      </c>
      <c r="H151">
        <v>360</v>
      </c>
      <c r="I151">
        <v>100147557</v>
      </c>
      <c r="J151" s="19" t="s">
        <v>27</v>
      </c>
      <c r="T151">
        <v>0</v>
      </c>
      <c r="U151" t="s">
        <v>22</v>
      </c>
      <c r="V151" s="3">
        <v>42552</v>
      </c>
      <c r="W151" t="s">
        <v>23</v>
      </c>
      <c r="X151">
        <v>360</v>
      </c>
      <c r="Y151">
        <v>2016</v>
      </c>
      <c r="Z151">
        <v>7</v>
      </c>
      <c r="AA151" s="3" t="s">
        <v>24</v>
      </c>
      <c r="AB151" s="3">
        <v>45489</v>
      </c>
    </row>
    <row r="152" spans="1:28" x14ac:dyDescent="0.25">
      <c r="A152">
        <v>211298</v>
      </c>
      <c r="B152">
        <v>43</v>
      </c>
      <c r="C152" t="s">
        <v>19</v>
      </c>
      <c r="D152" s="3">
        <v>42552</v>
      </c>
      <c r="E152" t="s">
        <v>30</v>
      </c>
      <c r="F152">
        <v>360</v>
      </c>
      <c r="G152">
        <v>1</v>
      </c>
      <c r="H152">
        <v>360</v>
      </c>
      <c r="I152">
        <v>100147558</v>
      </c>
      <c r="J152" s="19" t="s">
        <v>27</v>
      </c>
      <c r="T152">
        <v>0</v>
      </c>
      <c r="U152" t="s">
        <v>22</v>
      </c>
      <c r="V152" s="3">
        <v>42552</v>
      </c>
      <c r="W152" t="s">
        <v>23</v>
      </c>
      <c r="X152">
        <v>360</v>
      </c>
      <c r="Y152">
        <v>2016</v>
      </c>
      <c r="Z152">
        <v>7</v>
      </c>
      <c r="AA152" s="3" t="s">
        <v>24</v>
      </c>
      <c r="AB152" s="3">
        <v>45489</v>
      </c>
    </row>
    <row r="153" spans="1:28" x14ac:dyDescent="0.25">
      <c r="A153">
        <v>211299</v>
      </c>
      <c r="B153">
        <v>56</v>
      </c>
      <c r="C153" t="s">
        <v>31</v>
      </c>
      <c r="D153" s="3">
        <v>42552</v>
      </c>
      <c r="E153" t="s">
        <v>128</v>
      </c>
      <c r="F153">
        <v>3950</v>
      </c>
      <c r="G153">
        <v>1</v>
      </c>
      <c r="H153">
        <v>3950</v>
      </c>
      <c r="I153">
        <v>100147559</v>
      </c>
      <c r="J153" s="19" t="s">
        <v>38</v>
      </c>
      <c r="T153">
        <v>0</v>
      </c>
      <c r="U153" t="s">
        <v>22</v>
      </c>
      <c r="V153" s="3">
        <v>42552</v>
      </c>
      <c r="W153" t="s">
        <v>34</v>
      </c>
      <c r="X153" s="4">
        <v>3950</v>
      </c>
      <c r="Y153">
        <v>2016</v>
      </c>
      <c r="Z153">
        <v>7</v>
      </c>
      <c r="AA153" s="3" t="s">
        <v>24</v>
      </c>
      <c r="AB153" s="3">
        <v>45489</v>
      </c>
    </row>
    <row r="154" spans="1:28" x14ac:dyDescent="0.25">
      <c r="A154">
        <v>211300</v>
      </c>
      <c r="B154">
        <v>43</v>
      </c>
      <c r="C154" t="s">
        <v>19</v>
      </c>
      <c r="D154" s="3">
        <v>42552</v>
      </c>
      <c r="E154" t="s">
        <v>30</v>
      </c>
      <c r="F154">
        <v>360</v>
      </c>
      <c r="G154">
        <v>1</v>
      </c>
      <c r="H154">
        <v>360</v>
      </c>
      <c r="I154">
        <v>100147560</v>
      </c>
      <c r="J154" s="19" t="s">
        <v>27</v>
      </c>
      <c r="T154">
        <v>0</v>
      </c>
      <c r="U154" t="s">
        <v>22</v>
      </c>
      <c r="V154" s="3">
        <v>42552</v>
      </c>
      <c r="W154" t="s">
        <v>23</v>
      </c>
      <c r="X154">
        <v>360</v>
      </c>
      <c r="Y154">
        <v>2016</v>
      </c>
      <c r="Z154">
        <v>7</v>
      </c>
      <c r="AA154" s="3" t="s">
        <v>24</v>
      </c>
      <c r="AB154" s="3">
        <v>45489</v>
      </c>
    </row>
    <row r="155" spans="1:28" x14ac:dyDescent="0.25">
      <c r="A155">
        <v>211301</v>
      </c>
      <c r="B155">
        <v>53</v>
      </c>
      <c r="C155" t="s">
        <v>31</v>
      </c>
      <c r="D155" s="3">
        <v>42552</v>
      </c>
      <c r="E155" t="s">
        <v>122</v>
      </c>
      <c r="F155">
        <v>260</v>
      </c>
      <c r="G155">
        <v>1</v>
      </c>
      <c r="H155">
        <v>600</v>
      </c>
      <c r="I155">
        <v>100147561</v>
      </c>
      <c r="J155" s="19" t="s">
        <v>33</v>
      </c>
      <c r="T155">
        <v>0</v>
      </c>
      <c r="U155" t="s">
        <v>121</v>
      </c>
      <c r="V155" s="3">
        <v>42552</v>
      </c>
      <c r="W155" t="s">
        <v>34</v>
      </c>
      <c r="X155">
        <v>260</v>
      </c>
      <c r="Y155">
        <v>2016</v>
      </c>
      <c r="Z155">
        <v>7</v>
      </c>
      <c r="AA155" s="3" t="s">
        <v>24</v>
      </c>
      <c r="AB155" s="3">
        <v>45489</v>
      </c>
    </row>
    <row r="156" spans="1:28" x14ac:dyDescent="0.25">
      <c r="A156">
        <v>211302</v>
      </c>
      <c r="B156">
        <v>53</v>
      </c>
      <c r="C156" t="s">
        <v>31</v>
      </c>
      <c r="D156" s="3">
        <v>42552</v>
      </c>
      <c r="E156" t="s">
        <v>123</v>
      </c>
      <c r="F156">
        <v>260</v>
      </c>
      <c r="G156">
        <v>1</v>
      </c>
      <c r="H156">
        <v>600</v>
      </c>
      <c r="I156">
        <v>100147561</v>
      </c>
      <c r="J156" s="19" t="s">
        <v>33</v>
      </c>
      <c r="T156">
        <v>0</v>
      </c>
      <c r="U156" t="s">
        <v>121</v>
      </c>
      <c r="V156" s="3">
        <v>42552</v>
      </c>
      <c r="W156" t="s">
        <v>34</v>
      </c>
      <c r="X156">
        <v>260</v>
      </c>
      <c r="Y156">
        <v>2016</v>
      </c>
      <c r="Z156">
        <v>7</v>
      </c>
      <c r="AA156" s="3" t="s">
        <v>24</v>
      </c>
      <c r="AB156" s="3">
        <v>45489</v>
      </c>
    </row>
    <row r="157" spans="1:28" x14ac:dyDescent="0.25">
      <c r="A157">
        <v>211303</v>
      </c>
      <c r="B157">
        <v>53</v>
      </c>
      <c r="C157" t="s">
        <v>31</v>
      </c>
      <c r="D157" s="3">
        <v>42552</v>
      </c>
      <c r="E157" t="s">
        <v>124</v>
      </c>
      <c r="F157">
        <v>80</v>
      </c>
      <c r="G157">
        <v>1</v>
      </c>
      <c r="H157">
        <v>600</v>
      </c>
      <c r="I157">
        <v>100147561</v>
      </c>
      <c r="J157" s="19" t="s">
        <v>33</v>
      </c>
      <c r="T157">
        <v>0</v>
      </c>
      <c r="U157" t="s">
        <v>121</v>
      </c>
      <c r="V157" s="3">
        <v>42552</v>
      </c>
      <c r="W157" t="s">
        <v>34</v>
      </c>
      <c r="X157">
        <v>80</v>
      </c>
      <c r="Y157">
        <v>2016</v>
      </c>
      <c r="Z157">
        <v>7</v>
      </c>
      <c r="AA157" s="3" t="s">
        <v>24</v>
      </c>
      <c r="AB157" s="3">
        <v>45489</v>
      </c>
    </row>
    <row r="158" spans="1:28" x14ac:dyDescent="0.25">
      <c r="A158">
        <v>211304</v>
      </c>
      <c r="B158">
        <v>43</v>
      </c>
      <c r="C158" t="s">
        <v>19</v>
      </c>
      <c r="D158" s="3">
        <v>42552</v>
      </c>
      <c r="E158" t="s">
        <v>30</v>
      </c>
      <c r="F158">
        <v>360</v>
      </c>
      <c r="G158">
        <v>1</v>
      </c>
      <c r="H158">
        <v>360</v>
      </c>
      <c r="I158">
        <v>100147562</v>
      </c>
      <c r="J158" s="19" t="s">
        <v>27</v>
      </c>
      <c r="T158">
        <v>0</v>
      </c>
      <c r="U158" t="s">
        <v>22</v>
      </c>
      <c r="V158" s="3">
        <v>42552</v>
      </c>
      <c r="W158" t="s">
        <v>23</v>
      </c>
      <c r="X158">
        <v>360</v>
      </c>
      <c r="Y158">
        <v>2016</v>
      </c>
      <c r="Z158">
        <v>7</v>
      </c>
      <c r="AA158" s="3" t="s">
        <v>24</v>
      </c>
      <c r="AB158" s="3">
        <v>45489</v>
      </c>
    </row>
    <row r="159" spans="1:28" x14ac:dyDescent="0.25">
      <c r="A159">
        <v>211305</v>
      </c>
      <c r="B159">
        <v>43</v>
      </c>
      <c r="C159" t="s">
        <v>19</v>
      </c>
      <c r="D159" s="3">
        <v>42552</v>
      </c>
      <c r="E159" t="s">
        <v>30</v>
      </c>
      <c r="F159">
        <v>360</v>
      </c>
      <c r="G159">
        <v>1</v>
      </c>
      <c r="H159">
        <v>360</v>
      </c>
      <c r="I159">
        <v>100147563</v>
      </c>
      <c r="J159" s="19" t="s">
        <v>27</v>
      </c>
      <c r="T159">
        <v>0</v>
      </c>
      <c r="U159" t="s">
        <v>22</v>
      </c>
      <c r="V159" s="3">
        <v>42552</v>
      </c>
      <c r="W159" t="s">
        <v>23</v>
      </c>
      <c r="X159">
        <v>360</v>
      </c>
      <c r="Y159">
        <v>2016</v>
      </c>
      <c r="Z159">
        <v>7</v>
      </c>
      <c r="AA159" s="3" t="s">
        <v>24</v>
      </c>
      <c r="AB159" s="3">
        <v>45489</v>
      </c>
    </row>
    <row r="160" spans="1:28" x14ac:dyDescent="0.25">
      <c r="A160">
        <v>211306</v>
      </c>
      <c r="B160">
        <v>43</v>
      </c>
      <c r="C160" t="s">
        <v>19</v>
      </c>
      <c r="D160" s="3">
        <v>42552</v>
      </c>
      <c r="E160" t="s">
        <v>30</v>
      </c>
      <c r="F160">
        <v>360</v>
      </c>
      <c r="G160">
        <v>1</v>
      </c>
      <c r="H160">
        <v>360</v>
      </c>
      <c r="I160">
        <v>100147564</v>
      </c>
      <c r="J160" s="19" t="s">
        <v>27</v>
      </c>
      <c r="T160">
        <v>0</v>
      </c>
      <c r="U160" t="s">
        <v>22</v>
      </c>
      <c r="V160" s="3">
        <v>42552</v>
      </c>
      <c r="W160" t="s">
        <v>23</v>
      </c>
      <c r="X160">
        <v>360</v>
      </c>
      <c r="Y160">
        <v>2016</v>
      </c>
      <c r="Z160">
        <v>7</v>
      </c>
      <c r="AA160" s="3" t="s">
        <v>24</v>
      </c>
      <c r="AB160" s="3">
        <v>45489</v>
      </c>
    </row>
    <row r="161" spans="1:28" x14ac:dyDescent="0.25">
      <c r="A161">
        <v>211307</v>
      </c>
      <c r="B161">
        <v>43</v>
      </c>
      <c r="C161" t="s">
        <v>19</v>
      </c>
      <c r="D161" s="3">
        <v>42552</v>
      </c>
      <c r="E161" t="s">
        <v>30</v>
      </c>
      <c r="F161">
        <v>360</v>
      </c>
      <c r="G161">
        <v>1</v>
      </c>
      <c r="H161">
        <v>360</v>
      </c>
      <c r="I161">
        <v>100147565</v>
      </c>
      <c r="J161" s="19" t="s">
        <v>27</v>
      </c>
      <c r="T161">
        <v>0</v>
      </c>
      <c r="U161" t="s">
        <v>22</v>
      </c>
      <c r="V161" s="3">
        <v>42552</v>
      </c>
      <c r="W161" t="s">
        <v>23</v>
      </c>
      <c r="X161">
        <v>360</v>
      </c>
      <c r="Y161">
        <v>2016</v>
      </c>
      <c r="Z161">
        <v>7</v>
      </c>
      <c r="AA161" s="3" t="s">
        <v>24</v>
      </c>
      <c r="AB161" s="3">
        <v>45489</v>
      </c>
    </row>
    <row r="162" spans="1:28" x14ac:dyDescent="0.25">
      <c r="A162">
        <v>211308</v>
      </c>
      <c r="B162">
        <v>33</v>
      </c>
      <c r="C162" t="s">
        <v>31</v>
      </c>
      <c r="D162" s="3">
        <v>42552</v>
      </c>
      <c r="E162" t="s">
        <v>108</v>
      </c>
      <c r="F162">
        <v>760</v>
      </c>
      <c r="G162">
        <v>1</v>
      </c>
      <c r="H162">
        <v>760</v>
      </c>
      <c r="I162">
        <v>100147566</v>
      </c>
      <c r="J162" s="19" t="s">
        <v>33</v>
      </c>
      <c r="T162">
        <v>0</v>
      </c>
      <c r="U162" t="s">
        <v>22</v>
      </c>
      <c r="V162" s="3">
        <v>42552</v>
      </c>
      <c r="W162" t="s">
        <v>34</v>
      </c>
      <c r="X162">
        <v>760</v>
      </c>
      <c r="Y162">
        <v>2016</v>
      </c>
      <c r="Z162">
        <v>7</v>
      </c>
      <c r="AA162" s="3" t="s">
        <v>24</v>
      </c>
      <c r="AB162" s="3">
        <v>45489</v>
      </c>
    </row>
    <row r="163" spans="1:28" x14ac:dyDescent="0.25">
      <c r="A163">
        <v>211309</v>
      </c>
      <c r="B163">
        <v>43</v>
      </c>
      <c r="C163" t="s">
        <v>19</v>
      </c>
      <c r="D163" s="3">
        <v>42552</v>
      </c>
      <c r="E163" t="s">
        <v>30</v>
      </c>
      <c r="F163">
        <v>360</v>
      </c>
      <c r="G163">
        <v>1</v>
      </c>
      <c r="H163">
        <v>360</v>
      </c>
      <c r="I163">
        <v>100147567</v>
      </c>
      <c r="J163" s="19" t="s">
        <v>27</v>
      </c>
      <c r="T163">
        <v>0</v>
      </c>
      <c r="U163" t="s">
        <v>22</v>
      </c>
      <c r="V163" s="3">
        <v>42552</v>
      </c>
      <c r="W163" t="s">
        <v>23</v>
      </c>
      <c r="X163">
        <v>360</v>
      </c>
      <c r="Y163">
        <v>2016</v>
      </c>
      <c r="Z163">
        <v>7</v>
      </c>
      <c r="AA163" s="3" t="s">
        <v>24</v>
      </c>
      <c r="AB163" s="3">
        <v>45489</v>
      </c>
    </row>
    <row r="164" spans="1:28" x14ac:dyDescent="0.25">
      <c r="A164">
        <v>211310</v>
      </c>
      <c r="B164">
        <v>53</v>
      </c>
      <c r="C164" t="s">
        <v>19</v>
      </c>
      <c r="D164" s="3">
        <v>42552</v>
      </c>
      <c r="E164" t="s">
        <v>122</v>
      </c>
      <c r="F164">
        <v>260</v>
      </c>
      <c r="G164">
        <v>1</v>
      </c>
      <c r="H164">
        <v>600</v>
      </c>
      <c r="I164">
        <v>100147568</v>
      </c>
      <c r="J164" s="19" t="s">
        <v>33</v>
      </c>
      <c r="T164">
        <v>0</v>
      </c>
      <c r="U164" t="s">
        <v>121</v>
      </c>
      <c r="V164" s="3">
        <v>42552</v>
      </c>
      <c r="W164" t="s">
        <v>23</v>
      </c>
      <c r="X164">
        <v>260</v>
      </c>
      <c r="Y164">
        <v>2016</v>
      </c>
      <c r="Z164">
        <v>7</v>
      </c>
      <c r="AA164" s="3" t="s">
        <v>24</v>
      </c>
      <c r="AB164" s="3">
        <v>45489</v>
      </c>
    </row>
    <row r="165" spans="1:28" x14ac:dyDescent="0.25">
      <c r="A165">
        <v>211311</v>
      </c>
      <c r="B165">
        <v>53</v>
      </c>
      <c r="C165" t="s">
        <v>19</v>
      </c>
      <c r="D165" s="3">
        <v>42552</v>
      </c>
      <c r="E165" t="s">
        <v>123</v>
      </c>
      <c r="F165">
        <v>260</v>
      </c>
      <c r="G165">
        <v>1</v>
      </c>
      <c r="H165">
        <v>600</v>
      </c>
      <c r="I165">
        <v>100147568</v>
      </c>
      <c r="J165" s="19" t="s">
        <v>33</v>
      </c>
      <c r="T165">
        <v>0</v>
      </c>
      <c r="U165" t="s">
        <v>121</v>
      </c>
      <c r="V165" s="3">
        <v>42552</v>
      </c>
      <c r="W165" t="s">
        <v>23</v>
      </c>
      <c r="X165">
        <v>260</v>
      </c>
      <c r="Y165">
        <v>2016</v>
      </c>
      <c r="Z165">
        <v>7</v>
      </c>
      <c r="AA165" s="3" t="s">
        <v>24</v>
      </c>
      <c r="AB165" s="3">
        <v>45489</v>
      </c>
    </row>
    <row r="166" spans="1:28" x14ac:dyDescent="0.25">
      <c r="A166">
        <v>211312</v>
      </c>
      <c r="B166">
        <v>53</v>
      </c>
      <c r="C166" t="s">
        <v>19</v>
      </c>
      <c r="D166" s="3">
        <v>42552</v>
      </c>
      <c r="E166" t="s">
        <v>124</v>
      </c>
      <c r="F166">
        <v>80</v>
      </c>
      <c r="G166">
        <v>1</v>
      </c>
      <c r="H166">
        <v>600</v>
      </c>
      <c r="I166">
        <v>100147568</v>
      </c>
      <c r="J166" s="19" t="s">
        <v>33</v>
      </c>
      <c r="T166">
        <v>0</v>
      </c>
      <c r="U166" t="s">
        <v>121</v>
      </c>
      <c r="V166" s="3">
        <v>42552</v>
      </c>
      <c r="W166" t="s">
        <v>23</v>
      </c>
      <c r="X166">
        <v>80</v>
      </c>
      <c r="Y166">
        <v>2016</v>
      </c>
      <c r="Z166">
        <v>7</v>
      </c>
      <c r="AA166" s="3" t="s">
        <v>24</v>
      </c>
      <c r="AB166" s="3">
        <v>45489</v>
      </c>
    </row>
    <row r="167" spans="1:28" x14ac:dyDescent="0.25">
      <c r="A167">
        <v>211313</v>
      </c>
      <c r="B167">
        <v>57</v>
      </c>
      <c r="C167" t="s">
        <v>19</v>
      </c>
      <c r="D167" s="3">
        <v>42552</v>
      </c>
      <c r="E167" t="s">
        <v>129</v>
      </c>
      <c r="F167">
        <v>425</v>
      </c>
      <c r="G167">
        <v>1</v>
      </c>
      <c r="H167">
        <v>1125</v>
      </c>
      <c r="I167">
        <v>100147569</v>
      </c>
      <c r="J167" s="19" t="s">
        <v>33</v>
      </c>
      <c r="T167">
        <v>0</v>
      </c>
      <c r="U167" t="s">
        <v>22</v>
      </c>
      <c r="V167" s="3">
        <v>42552</v>
      </c>
      <c r="W167" t="s">
        <v>23</v>
      </c>
      <c r="X167">
        <v>425</v>
      </c>
      <c r="Y167">
        <v>2016</v>
      </c>
      <c r="Z167">
        <v>7</v>
      </c>
      <c r="AA167" s="3" t="s">
        <v>24</v>
      </c>
      <c r="AB167" s="3">
        <v>45489</v>
      </c>
    </row>
    <row r="168" spans="1:28" x14ac:dyDescent="0.25">
      <c r="A168">
        <v>211314</v>
      </c>
      <c r="B168">
        <v>57</v>
      </c>
      <c r="C168" t="s">
        <v>19</v>
      </c>
      <c r="D168" s="3">
        <v>42552</v>
      </c>
      <c r="E168" t="s">
        <v>85</v>
      </c>
      <c r="F168">
        <v>300</v>
      </c>
      <c r="G168">
        <v>1</v>
      </c>
      <c r="H168">
        <v>1125</v>
      </c>
      <c r="I168">
        <v>100147569</v>
      </c>
      <c r="J168" s="19" t="s">
        <v>33</v>
      </c>
      <c r="T168">
        <v>0</v>
      </c>
      <c r="U168" t="s">
        <v>22</v>
      </c>
      <c r="V168" s="3">
        <v>42552</v>
      </c>
      <c r="W168" t="s">
        <v>23</v>
      </c>
      <c r="X168">
        <v>300</v>
      </c>
      <c r="Y168">
        <v>2016</v>
      </c>
      <c r="Z168">
        <v>7</v>
      </c>
      <c r="AA168" s="3" t="s">
        <v>24</v>
      </c>
      <c r="AB168" s="3">
        <v>45489</v>
      </c>
    </row>
    <row r="169" spans="1:28" x14ac:dyDescent="0.25">
      <c r="A169">
        <v>211315</v>
      </c>
      <c r="B169">
        <v>57</v>
      </c>
      <c r="C169" t="s">
        <v>19</v>
      </c>
      <c r="D169" s="3">
        <v>42552</v>
      </c>
      <c r="E169" t="s">
        <v>130</v>
      </c>
      <c r="F169">
        <v>190</v>
      </c>
      <c r="G169">
        <v>1</v>
      </c>
      <c r="H169">
        <v>1125</v>
      </c>
      <c r="I169">
        <v>100147569</v>
      </c>
      <c r="J169" s="19" t="s">
        <v>33</v>
      </c>
      <c r="T169">
        <v>0</v>
      </c>
      <c r="U169" t="s">
        <v>22</v>
      </c>
      <c r="V169" s="3">
        <v>42552</v>
      </c>
      <c r="W169" t="s">
        <v>23</v>
      </c>
      <c r="X169">
        <v>190</v>
      </c>
      <c r="Y169">
        <v>2016</v>
      </c>
      <c r="Z169">
        <v>7</v>
      </c>
      <c r="AA169" s="3" t="s">
        <v>24</v>
      </c>
      <c r="AB169" s="3">
        <v>45489</v>
      </c>
    </row>
    <row r="170" spans="1:28" x14ac:dyDescent="0.25">
      <c r="A170">
        <v>211316</v>
      </c>
      <c r="B170">
        <v>57</v>
      </c>
      <c r="C170" t="s">
        <v>19</v>
      </c>
      <c r="D170" s="3">
        <v>42552</v>
      </c>
      <c r="E170" t="s">
        <v>131</v>
      </c>
      <c r="F170">
        <v>210</v>
      </c>
      <c r="G170">
        <v>1</v>
      </c>
      <c r="H170">
        <v>1125</v>
      </c>
      <c r="I170">
        <v>100147569</v>
      </c>
      <c r="J170" s="19" t="s">
        <v>33</v>
      </c>
      <c r="T170">
        <v>0</v>
      </c>
      <c r="U170" t="s">
        <v>22</v>
      </c>
      <c r="V170" s="3">
        <v>42552</v>
      </c>
      <c r="W170" t="s">
        <v>23</v>
      </c>
      <c r="X170">
        <v>210</v>
      </c>
      <c r="Y170">
        <v>2016</v>
      </c>
      <c r="Z170">
        <v>7</v>
      </c>
      <c r="AA170" s="3" t="s">
        <v>24</v>
      </c>
      <c r="AB170" s="3">
        <v>45489</v>
      </c>
    </row>
    <row r="171" spans="1:28" x14ac:dyDescent="0.25">
      <c r="A171">
        <v>211317</v>
      </c>
      <c r="B171">
        <v>33</v>
      </c>
      <c r="C171" t="s">
        <v>19</v>
      </c>
      <c r="D171" s="3">
        <v>42552</v>
      </c>
      <c r="E171" t="s">
        <v>30</v>
      </c>
      <c r="F171">
        <v>360</v>
      </c>
      <c r="G171">
        <v>1</v>
      </c>
      <c r="H171">
        <v>360</v>
      </c>
      <c r="I171">
        <v>100147570</v>
      </c>
      <c r="J171" s="19" t="s">
        <v>27</v>
      </c>
      <c r="T171">
        <v>0</v>
      </c>
      <c r="U171" t="s">
        <v>22</v>
      </c>
      <c r="V171" s="3">
        <v>42552</v>
      </c>
      <c r="W171" t="s">
        <v>23</v>
      </c>
      <c r="X171">
        <v>360</v>
      </c>
      <c r="Y171">
        <v>2016</v>
      </c>
      <c r="Z171">
        <v>7</v>
      </c>
      <c r="AA171" s="3" t="s">
        <v>24</v>
      </c>
      <c r="AB171" s="3">
        <v>45489</v>
      </c>
    </row>
    <row r="172" spans="1:28" x14ac:dyDescent="0.25">
      <c r="A172">
        <v>211318</v>
      </c>
      <c r="B172">
        <v>53</v>
      </c>
      <c r="C172" t="s">
        <v>19</v>
      </c>
      <c r="D172" s="3">
        <v>42552</v>
      </c>
      <c r="E172" t="s">
        <v>122</v>
      </c>
      <c r="F172">
        <v>260</v>
      </c>
      <c r="G172">
        <v>1</v>
      </c>
      <c r="H172">
        <v>600</v>
      </c>
      <c r="I172">
        <v>100147571</v>
      </c>
      <c r="J172" s="19" t="s">
        <v>33</v>
      </c>
      <c r="T172">
        <v>0</v>
      </c>
      <c r="U172" t="s">
        <v>121</v>
      </c>
      <c r="V172" s="3">
        <v>42552</v>
      </c>
      <c r="W172" t="s">
        <v>23</v>
      </c>
      <c r="X172">
        <v>260</v>
      </c>
      <c r="Y172">
        <v>2016</v>
      </c>
      <c r="Z172">
        <v>7</v>
      </c>
      <c r="AA172" s="3" t="s">
        <v>24</v>
      </c>
      <c r="AB172" s="3">
        <v>45489</v>
      </c>
    </row>
    <row r="173" spans="1:28" x14ac:dyDescent="0.25">
      <c r="A173">
        <v>211319</v>
      </c>
      <c r="B173">
        <v>53</v>
      </c>
      <c r="C173" t="s">
        <v>19</v>
      </c>
      <c r="D173" s="3">
        <v>42552</v>
      </c>
      <c r="E173" t="s">
        <v>123</v>
      </c>
      <c r="F173">
        <v>260</v>
      </c>
      <c r="G173">
        <v>1</v>
      </c>
      <c r="H173">
        <v>600</v>
      </c>
      <c r="I173">
        <v>100147571</v>
      </c>
      <c r="J173" s="19" t="s">
        <v>33</v>
      </c>
      <c r="T173">
        <v>0</v>
      </c>
      <c r="U173" t="s">
        <v>121</v>
      </c>
      <c r="V173" s="3">
        <v>42552</v>
      </c>
      <c r="W173" t="s">
        <v>23</v>
      </c>
      <c r="X173">
        <v>260</v>
      </c>
      <c r="Y173">
        <v>2016</v>
      </c>
      <c r="Z173">
        <v>7</v>
      </c>
      <c r="AA173" s="3" t="s">
        <v>24</v>
      </c>
      <c r="AB173" s="3">
        <v>45489</v>
      </c>
    </row>
    <row r="174" spans="1:28" x14ac:dyDescent="0.25">
      <c r="A174">
        <v>211320</v>
      </c>
      <c r="B174">
        <v>53</v>
      </c>
      <c r="C174" t="s">
        <v>19</v>
      </c>
      <c r="D174" s="3">
        <v>42552</v>
      </c>
      <c r="E174" t="s">
        <v>124</v>
      </c>
      <c r="F174">
        <v>80</v>
      </c>
      <c r="G174">
        <v>1</v>
      </c>
      <c r="H174">
        <v>600</v>
      </c>
      <c r="I174">
        <v>100147571</v>
      </c>
      <c r="J174" s="19" t="s">
        <v>33</v>
      </c>
      <c r="T174">
        <v>0</v>
      </c>
      <c r="U174" t="s">
        <v>121</v>
      </c>
      <c r="V174" s="3">
        <v>42552</v>
      </c>
      <c r="W174" t="s">
        <v>23</v>
      </c>
      <c r="X174">
        <v>80</v>
      </c>
      <c r="Y174">
        <v>2016</v>
      </c>
      <c r="Z174">
        <v>7</v>
      </c>
      <c r="AA174" s="3" t="s">
        <v>24</v>
      </c>
      <c r="AB174" s="3">
        <v>45489</v>
      </c>
    </row>
    <row r="175" spans="1:28" x14ac:dyDescent="0.25">
      <c r="A175">
        <v>211321</v>
      </c>
      <c r="B175">
        <v>58</v>
      </c>
      <c r="C175" t="s">
        <v>25</v>
      </c>
      <c r="D175" s="3">
        <v>42552</v>
      </c>
      <c r="E175" t="s">
        <v>132</v>
      </c>
      <c r="F175">
        <v>350</v>
      </c>
      <c r="G175">
        <v>1</v>
      </c>
      <c r="H175">
        <v>350</v>
      </c>
      <c r="I175">
        <v>100147572</v>
      </c>
      <c r="J175" s="19" t="s">
        <v>33</v>
      </c>
      <c r="T175">
        <v>0</v>
      </c>
      <c r="U175" t="s">
        <v>22</v>
      </c>
      <c r="V175" s="3">
        <v>42552</v>
      </c>
      <c r="W175" t="s">
        <v>28</v>
      </c>
      <c r="X175">
        <v>350</v>
      </c>
      <c r="Y175">
        <v>2016</v>
      </c>
      <c r="Z175">
        <v>7</v>
      </c>
      <c r="AA175" s="3" t="s">
        <v>24</v>
      </c>
      <c r="AB175" s="3">
        <v>45489</v>
      </c>
    </row>
    <row r="176" spans="1:28" x14ac:dyDescent="0.25">
      <c r="A176">
        <v>211322</v>
      </c>
      <c r="B176">
        <v>58</v>
      </c>
      <c r="C176" t="s">
        <v>31</v>
      </c>
      <c r="D176" s="3">
        <v>42552</v>
      </c>
      <c r="E176" t="s">
        <v>132</v>
      </c>
      <c r="F176">
        <v>350</v>
      </c>
      <c r="G176">
        <v>1</v>
      </c>
      <c r="H176">
        <v>350</v>
      </c>
      <c r="I176">
        <v>100147573</v>
      </c>
      <c r="J176" s="19" t="s">
        <v>33</v>
      </c>
      <c r="T176">
        <v>0</v>
      </c>
      <c r="U176" t="s">
        <v>22</v>
      </c>
      <c r="V176" s="3">
        <v>42552</v>
      </c>
      <c r="W176" t="s">
        <v>34</v>
      </c>
      <c r="X176">
        <v>350</v>
      </c>
      <c r="Y176">
        <v>2016</v>
      </c>
      <c r="Z176">
        <v>7</v>
      </c>
      <c r="AA176" s="3" t="s">
        <v>24</v>
      </c>
      <c r="AB176" s="3">
        <v>45489</v>
      </c>
    </row>
    <row r="177" spans="1:28" x14ac:dyDescent="0.25">
      <c r="A177">
        <v>211324</v>
      </c>
      <c r="B177">
        <v>53</v>
      </c>
      <c r="C177" t="s">
        <v>19</v>
      </c>
      <c r="D177" s="3">
        <v>42552</v>
      </c>
      <c r="E177" t="s">
        <v>122</v>
      </c>
      <c r="F177">
        <v>260</v>
      </c>
      <c r="G177">
        <v>1</v>
      </c>
      <c r="H177">
        <v>600</v>
      </c>
      <c r="I177">
        <v>100147575</v>
      </c>
      <c r="J177" s="19" t="s">
        <v>33</v>
      </c>
      <c r="T177">
        <v>0</v>
      </c>
      <c r="U177" t="s">
        <v>121</v>
      </c>
      <c r="V177" s="3">
        <v>42552</v>
      </c>
      <c r="W177" t="s">
        <v>23</v>
      </c>
      <c r="X177">
        <v>260</v>
      </c>
      <c r="Y177">
        <v>2016</v>
      </c>
      <c r="Z177">
        <v>7</v>
      </c>
      <c r="AA177" s="3" t="s">
        <v>24</v>
      </c>
      <c r="AB177" s="3">
        <v>45489</v>
      </c>
    </row>
    <row r="178" spans="1:28" x14ac:dyDescent="0.25">
      <c r="A178">
        <v>211325</v>
      </c>
      <c r="B178">
        <v>53</v>
      </c>
      <c r="C178" t="s">
        <v>19</v>
      </c>
      <c r="D178" s="3">
        <v>42552</v>
      </c>
      <c r="E178" t="s">
        <v>123</v>
      </c>
      <c r="F178">
        <v>260</v>
      </c>
      <c r="G178">
        <v>1</v>
      </c>
      <c r="H178">
        <v>600</v>
      </c>
      <c r="I178">
        <v>100147575</v>
      </c>
      <c r="J178" s="19" t="s">
        <v>33</v>
      </c>
      <c r="T178">
        <v>0</v>
      </c>
      <c r="U178" t="s">
        <v>121</v>
      </c>
      <c r="V178" s="3">
        <v>42552</v>
      </c>
      <c r="W178" t="s">
        <v>23</v>
      </c>
      <c r="X178">
        <v>260</v>
      </c>
      <c r="Y178">
        <v>2016</v>
      </c>
      <c r="Z178">
        <v>7</v>
      </c>
      <c r="AA178" s="3" t="s">
        <v>24</v>
      </c>
      <c r="AB178" s="3">
        <v>45489</v>
      </c>
    </row>
    <row r="179" spans="1:28" x14ac:dyDescent="0.25">
      <c r="A179">
        <v>211326</v>
      </c>
      <c r="B179">
        <v>53</v>
      </c>
      <c r="C179" t="s">
        <v>19</v>
      </c>
      <c r="D179" s="3">
        <v>42552</v>
      </c>
      <c r="E179" t="s">
        <v>124</v>
      </c>
      <c r="F179">
        <v>80</v>
      </c>
      <c r="G179">
        <v>1</v>
      </c>
      <c r="H179">
        <v>600</v>
      </c>
      <c r="I179">
        <v>100147575</v>
      </c>
      <c r="J179" s="19" t="s">
        <v>33</v>
      </c>
      <c r="T179">
        <v>0</v>
      </c>
      <c r="U179" t="s">
        <v>121</v>
      </c>
      <c r="V179" s="3">
        <v>42552</v>
      </c>
      <c r="W179" t="s">
        <v>23</v>
      </c>
      <c r="X179">
        <v>80</v>
      </c>
      <c r="Y179">
        <v>2016</v>
      </c>
      <c r="Z179">
        <v>7</v>
      </c>
      <c r="AA179" s="3" t="s">
        <v>24</v>
      </c>
      <c r="AB179" s="3">
        <v>45489</v>
      </c>
    </row>
    <row r="180" spans="1:28" x14ac:dyDescent="0.25">
      <c r="A180">
        <v>211323</v>
      </c>
      <c r="B180">
        <v>33</v>
      </c>
      <c r="C180" t="s">
        <v>31</v>
      </c>
      <c r="D180" s="3">
        <v>42552</v>
      </c>
      <c r="E180" t="s">
        <v>108</v>
      </c>
      <c r="F180">
        <v>760</v>
      </c>
      <c r="G180">
        <v>1</v>
      </c>
      <c r="H180">
        <v>760</v>
      </c>
      <c r="I180">
        <v>100147574</v>
      </c>
      <c r="J180" s="19" t="s">
        <v>33</v>
      </c>
      <c r="T180">
        <v>0</v>
      </c>
      <c r="U180" t="s">
        <v>22</v>
      </c>
      <c r="V180" s="3">
        <v>42552</v>
      </c>
      <c r="W180" t="s">
        <v>34</v>
      </c>
      <c r="X180">
        <v>760</v>
      </c>
      <c r="Y180">
        <v>2016</v>
      </c>
      <c r="Z180">
        <v>7</v>
      </c>
      <c r="AA180" s="3" t="s">
        <v>24</v>
      </c>
      <c r="AB180" s="3">
        <v>45489</v>
      </c>
    </row>
    <row r="181" spans="1:28" x14ac:dyDescent="0.25">
      <c r="A181">
        <v>211328</v>
      </c>
      <c r="B181">
        <v>43</v>
      </c>
      <c r="C181" t="s">
        <v>19</v>
      </c>
      <c r="D181" s="3">
        <v>42552</v>
      </c>
      <c r="E181" t="s">
        <v>30</v>
      </c>
      <c r="F181">
        <v>360</v>
      </c>
      <c r="G181">
        <v>1</v>
      </c>
      <c r="H181">
        <v>360</v>
      </c>
      <c r="I181">
        <v>100147577</v>
      </c>
      <c r="J181" s="19" t="s">
        <v>27</v>
      </c>
      <c r="T181">
        <v>0</v>
      </c>
      <c r="U181" t="s">
        <v>22</v>
      </c>
      <c r="V181" s="3">
        <v>42552</v>
      </c>
      <c r="W181" t="s">
        <v>23</v>
      </c>
      <c r="X181">
        <v>360</v>
      </c>
      <c r="Y181">
        <v>2016</v>
      </c>
      <c r="Z181">
        <v>7</v>
      </c>
      <c r="AA181" s="3" t="s">
        <v>24</v>
      </c>
      <c r="AB181" s="3">
        <v>45489</v>
      </c>
    </row>
    <row r="182" spans="1:28" x14ac:dyDescent="0.25">
      <c r="A182">
        <v>211327</v>
      </c>
      <c r="B182">
        <v>33</v>
      </c>
      <c r="C182" t="s">
        <v>31</v>
      </c>
      <c r="D182" s="3">
        <v>42552</v>
      </c>
      <c r="E182" t="s">
        <v>30</v>
      </c>
      <c r="F182">
        <v>360</v>
      </c>
      <c r="G182">
        <v>1</v>
      </c>
      <c r="H182">
        <v>360</v>
      </c>
      <c r="I182">
        <v>100147576</v>
      </c>
      <c r="J182" s="19" t="s">
        <v>27</v>
      </c>
      <c r="T182">
        <v>0</v>
      </c>
      <c r="U182" t="s">
        <v>22</v>
      </c>
      <c r="V182" s="3">
        <v>42552</v>
      </c>
      <c r="W182" t="s">
        <v>34</v>
      </c>
      <c r="X182">
        <v>360</v>
      </c>
      <c r="Y182">
        <v>2016</v>
      </c>
      <c r="Z182">
        <v>7</v>
      </c>
      <c r="AA182" s="3" t="s">
        <v>24</v>
      </c>
      <c r="AB182" s="3">
        <v>45489</v>
      </c>
    </row>
    <row r="183" spans="1:28" x14ac:dyDescent="0.25">
      <c r="A183">
        <v>211329</v>
      </c>
      <c r="B183">
        <v>59</v>
      </c>
      <c r="C183" t="s">
        <v>19</v>
      </c>
      <c r="D183" s="3">
        <v>42552</v>
      </c>
      <c r="E183" t="s">
        <v>133</v>
      </c>
      <c r="F183">
        <v>280</v>
      </c>
      <c r="G183">
        <v>1</v>
      </c>
      <c r="H183">
        <v>280</v>
      </c>
      <c r="I183">
        <v>100147578</v>
      </c>
      <c r="J183" s="19" t="s">
        <v>33</v>
      </c>
      <c r="T183">
        <v>0</v>
      </c>
      <c r="U183" t="s">
        <v>22</v>
      </c>
      <c r="V183" s="3">
        <v>42552</v>
      </c>
      <c r="W183" t="s">
        <v>23</v>
      </c>
      <c r="X183">
        <v>280</v>
      </c>
      <c r="Y183">
        <v>2016</v>
      </c>
      <c r="Z183">
        <v>7</v>
      </c>
      <c r="AA183" s="3" t="s">
        <v>24</v>
      </c>
      <c r="AB183" s="3">
        <v>45489</v>
      </c>
    </row>
    <row r="184" spans="1:28" x14ac:dyDescent="0.25">
      <c r="A184">
        <v>211330</v>
      </c>
      <c r="B184">
        <v>33</v>
      </c>
      <c r="C184" t="s">
        <v>31</v>
      </c>
      <c r="D184" s="3">
        <v>42552</v>
      </c>
      <c r="E184" t="s">
        <v>108</v>
      </c>
      <c r="F184">
        <v>760</v>
      </c>
      <c r="G184">
        <v>1</v>
      </c>
      <c r="H184">
        <v>760</v>
      </c>
      <c r="I184">
        <v>100147579</v>
      </c>
      <c r="J184" s="19" t="s">
        <v>33</v>
      </c>
      <c r="T184">
        <v>0</v>
      </c>
      <c r="U184" t="s">
        <v>22</v>
      </c>
      <c r="V184" s="3">
        <v>42552</v>
      </c>
      <c r="W184" t="s">
        <v>34</v>
      </c>
      <c r="X184">
        <v>760</v>
      </c>
      <c r="Y184">
        <v>2016</v>
      </c>
      <c r="Z184">
        <v>7</v>
      </c>
      <c r="AA184" s="3" t="s">
        <v>24</v>
      </c>
      <c r="AB184" s="3">
        <v>45489</v>
      </c>
    </row>
    <row r="185" spans="1:28" x14ac:dyDescent="0.25">
      <c r="A185">
        <v>211332</v>
      </c>
      <c r="B185">
        <v>53</v>
      </c>
      <c r="C185" t="s">
        <v>19</v>
      </c>
      <c r="D185" s="3">
        <v>42552</v>
      </c>
      <c r="E185" t="s">
        <v>122</v>
      </c>
      <c r="F185">
        <v>260</v>
      </c>
      <c r="G185">
        <v>1</v>
      </c>
      <c r="H185">
        <v>600</v>
      </c>
      <c r="I185">
        <v>100147581</v>
      </c>
      <c r="J185" s="19" t="s">
        <v>33</v>
      </c>
      <c r="T185">
        <v>0</v>
      </c>
      <c r="U185" t="s">
        <v>121</v>
      </c>
      <c r="V185" s="3">
        <v>42552</v>
      </c>
      <c r="W185" t="s">
        <v>23</v>
      </c>
      <c r="X185">
        <v>260</v>
      </c>
      <c r="Y185">
        <v>2016</v>
      </c>
      <c r="Z185">
        <v>7</v>
      </c>
      <c r="AA185" s="3" t="s">
        <v>24</v>
      </c>
      <c r="AB185" s="3">
        <v>45489</v>
      </c>
    </row>
    <row r="186" spans="1:28" x14ac:dyDescent="0.25">
      <c r="A186">
        <v>211333</v>
      </c>
      <c r="B186">
        <v>53</v>
      </c>
      <c r="C186" t="s">
        <v>19</v>
      </c>
      <c r="D186" s="3">
        <v>42552</v>
      </c>
      <c r="E186" t="s">
        <v>123</v>
      </c>
      <c r="F186">
        <v>260</v>
      </c>
      <c r="G186">
        <v>1</v>
      </c>
      <c r="H186">
        <v>600</v>
      </c>
      <c r="I186">
        <v>100147581</v>
      </c>
      <c r="J186" s="19" t="s">
        <v>33</v>
      </c>
      <c r="T186">
        <v>0</v>
      </c>
      <c r="U186" t="s">
        <v>121</v>
      </c>
      <c r="V186" s="3">
        <v>42552</v>
      </c>
      <c r="W186" t="s">
        <v>23</v>
      </c>
      <c r="X186">
        <v>260</v>
      </c>
      <c r="Y186">
        <v>2016</v>
      </c>
      <c r="Z186">
        <v>7</v>
      </c>
      <c r="AA186" s="3" t="s">
        <v>24</v>
      </c>
      <c r="AB186" s="3">
        <v>45489</v>
      </c>
    </row>
    <row r="187" spans="1:28" x14ac:dyDescent="0.25">
      <c r="A187">
        <v>211334</v>
      </c>
      <c r="B187">
        <v>53</v>
      </c>
      <c r="C187" t="s">
        <v>19</v>
      </c>
      <c r="D187" s="3">
        <v>42552</v>
      </c>
      <c r="E187" t="s">
        <v>124</v>
      </c>
      <c r="F187">
        <v>80</v>
      </c>
      <c r="G187">
        <v>1</v>
      </c>
      <c r="H187">
        <v>600</v>
      </c>
      <c r="I187">
        <v>100147581</v>
      </c>
      <c r="J187" s="19" t="s">
        <v>33</v>
      </c>
      <c r="T187">
        <v>0</v>
      </c>
      <c r="U187" t="s">
        <v>121</v>
      </c>
      <c r="V187" s="3">
        <v>42552</v>
      </c>
      <c r="W187" t="s">
        <v>23</v>
      </c>
      <c r="X187">
        <v>80</v>
      </c>
      <c r="Y187">
        <v>2016</v>
      </c>
      <c r="Z187">
        <v>7</v>
      </c>
      <c r="AA187" s="3" t="s">
        <v>24</v>
      </c>
      <c r="AB187" s="3">
        <v>45489</v>
      </c>
    </row>
    <row r="188" spans="1:28" x14ac:dyDescent="0.25">
      <c r="A188">
        <v>211331</v>
      </c>
      <c r="B188">
        <v>33</v>
      </c>
      <c r="C188" t="s">
        <v>19</v>
      </c>
      <c r="D188" s="3">
        <v>42552</v>
      </c>
      <c r="E188" t="s">
        <v>30</v>
      </c>
      <c r="F188">
        <v>360</v>
      </c>
      <c r="G188">
        <v>1</v>
      </c>
      <c r="H188">
        <v>360</v>
      </c>
      <c r="I188">
        <v>100147580</v>
      </c>
      <c r="J188" s="19" t="s">
        <v>27</v>
      </c>
      <c r="T188">
        <v>0</v>
      </c>
      <c r="U188" t="s">
        <v>22</v>
      </c>
      <c r="V188" s="3">
        <v>42552</v>
      </c>
      <c r="W188" t="s">
        <v>23</v>
      </c>
      <c r="X188">
        <v>360</v>
      </c>
      <c r="Y188">
        <v>2016</v>
      </c>
      <c r="Z188">
        <v>7</v>
      </c>
      <c r="AA188" s="3" t="s">
        <v>24</v>
      </c>
      <c r="AB188" s="3">
        <v>45489</v>
      </c>
    </row>
    <row r="189" spans="1:28" x14ac:dyDescent="0.25">
      <c r="A189">
        <v>211336</v>
      </c>
      <c r="B189">
        <v>33</v>
      </c>
      <c r="C189" t="s">
        <v>31</v>
      </c>
      <c r="D189" s="3">
        <v>42552</v>
      </c>
      <c r="E189" t="s">
        <v>108</v>
      </c>
      <c r="F189">
        <v>760</v>
      </c>
      <c r="G189">
        <v>1</v>
      </c>
      <c r="H189">
        <v>760</v>
      </c>
      <c r="I189">
        <v>100147583</v>
      </c>
      <c r="J189" s="19" t="s">
        <v>33</v>
      </c>
      <c r="T189">
        <v>0</v>
      </c>
      <c r="U189" t="s">
        <v>22</v>
      </c>
      <c r="V189" s="3">
        <v>42552</v>
      </c>
      <c r="W189" t="s">
        <v>34</v>
      </c>
      <c r="X189">
        <v>760</v>
      </c>
      <c r="Y189">
        <v>2016</v>
      </c>
      <c r="Z189">
        <v>7</v>
      </c>
      <c r="AA189" s="3" t="s">
        <v>24</v>
      </c>
      <c r="AB189" s="3">
        <v>45489</v>
      </c>
    </row>
    <row r="190" spans="1:28" x14ac:dyDescent="0.25">
      <c r="A190">
        <v>211335</v>
      </c>
      <c r="B190">
        <v>43</v>
      </c>
      <c r="C190" t="s">
        <v>19</v>
      </c>
      <c r="D190" s="3">
        <v>42552</v>
      </c>
      <c r="E190" t="s">
        <v>30</v>
      </c>
      <c r="F190">
        <v>360</v>
      </c>
      <c r="G190">
        <v>1</v>
      </c>
      <c r="H190">
        <v>360</v>
      </c>
      <c r="I190">
        <v>100147582</v>
      </c>
      <c r="J190" s="19" t="s">
        <v>27</v>
      </c>
      <c r="T190">
        <v>0</v>
      </c>
      <c r="U190" t="s">
        <v>22</v>
      </c>
      <c r="V190" s="3">
        <v>42552</v>
      </c>
      <c r="W190" t="s">
        <v>23</v>
      </c>
      <c r="X190">
        <v>360</v>
      </c>
      <c r="Y190">
        <v>2016</v>
      </c>
      <c r="Z190">
        <v>7</v>
      </c>
      <c r="AA190" s="3" t="s">
        <v>24</v>
      </c>
      <c r="AB190" s="3">
        <v>45489</v>
      </c>
    </row>
    <row r="191" spans="1:28" x14ac:dyDescent="0.25">
      <c r="A191">
        <v>211337</v>
      </c>
      <c r="B191">
        <v>43</v>
      </c>
      <c r="C191" t="s">
        <v>19</v>
      </c>
      <c r="D191" s="3">
        <v>42552</v>
      </c>
      <c r="E191" t="s">
        <v>30</v>
      </c>
      <c r="F191">
        <v>360</v>
      </c>
      <c r="G191">
        <v>1</v>
      </c>
      <c r="H191">
        <v>360</v>
      </c>
      <c r="I191">
        <v>100147584</v>
      </c>
      <c r="J191" s="19" t="s">
        <v>27</v>
      </c>
      <c r="T191">
        <v>0</v>
      </c>
      <c r="U191" t="s">
        <v>22</v>
      </c>
      <c r="V191" s="3">
        <v>42552</v>
      </c>
      <c r="W191" t="s">
        <v>23</v>
      </c>
      <c r="X191">
        <v>360</v>
      </c>
      <c r="Y191">
        <v>2016</v>
      </c>
      <c r="Z191">
        <v>7</v>
      </c>
      <c r="AA191" s="3" t="s">
        <v>24</v>
      </c>
      <c r="AB191" s="3">
        <v>45489</v>
      </c>
    </row>
    <row r="192" spans="1:28" x14ac:dyDescent="0.25">
      <c r="A192">
        <v>211338</v>
      </c>
      <c r="B192">
        <v>33</v>
      </c>
      <c r="C192" t="s">
        <v>19</v>
      </c>
      <c r="D192" s="3">
        <v>42552</v>
      </c>
      <c r="E192" t="s">
        <v>30</v>
      </c>
      <c r="F192">
        <v>360</v>
      </c>
      <c r="G192">
        <v>1</v>
      </c>
      <c r="H192">
        <v>360</v>
      </c>
      <c r="I192">
        <v>100147585</v>
      </c>
      <c r="J192" s="19" t="s">
        <v>27</v>
      </c>
      <c r="T192">
        <v>0</v>
      </c>
      <c r="U192" t="s">
        <v>22</v>
      </c>
      <c r="V192" s="3">
        <v>42552</v>
      </c>
      <c r="W192" t="s">
        <v>23</v>
      </c>
      <c r="X192">
        <v>360</v>
      </c>
      <c r="Y192">
        <v>2016</v>
      </c>
      <c r="Z192">
        <v>7</v>
      </c>
      <c r="AA192" s="3" t="s">
        <v>24</v>
      </c>
      <c r="AB192" s="3">
        <v>45489</v>
      </c>
    </row>
    <row r="193" spans="1:28" x14ac:dyDescent="0.25">
      <c r="A193">
        <v>211339</v>
      </c>
      <c r="B193">
        <v>43</v>
      </c>
      <c r="C193" t="s">
        <v>19</v>
      </c>
      <c r="D193" s="3">
        <v>42552</v>
      </c>
      <c r="E193" t="s">
        <v>30</v>
      </c>
      <c r="F193">
        <v>360</v>
      </c>
      <c r="G193">
        <v>1</v>
      </c>
      <c r="H193">
        <v>360</v>
      </c>
      <c r="I193">
        <v>100147586</v>
      </c>
      <c r="J193" s="19" t="s">
        <v>27</v>
      </c>
      <c r="T193">
        <v>0</v>
      </c>
      <c r="U193" t="s">
        <v>22</v>
      </c>
      <c r="V193" s="3">
        <v>42552</v>
      </c>
      <c r="W193" t="s">
        <v>23</v>
      </c>
      <c r="X193">
        <v>360</v>
      </c>
      <c r="Y193">
        <v>2016</v>
      </c>
      <c r="Z193">
        <v>7</v>
      </c>
      <c r="AA193" s="3" t="s">
        <v>24</v>
      </c>
      <c r="AB193" s="3">
        <v>45489</v>
      </c>
    </row>
    <row r="194" spans="1:28" x14ac:dyDescent="0.25">
      <c r="A194">
        <v>211340</v>
      </c>
      <c r="B194">
        <v>33</v>
      </c>
      <c r="C194" t="s">
        <v>19</v>
      </c>
      <c r="D194" s="3">
        <v>42552</v>
      </c>
      <c r="E194" t="s">
        <v>48</v>
      </c>
      <c r="F194">
        <v>320</v>
      </c>
      <c r="G194">
        <v>1</v>
      </c>
      <c r="H194">
        <v>320</v>
      </c>
      <c r="I194">
        <v>100147587</v>
      </c>
      <c r="J194" s="19" t="s">
        <v>27</v>
      </c>
      <c r="T194">
        <v>0</v>
      </c>
      <c r="U194" t="s">
        <v>22</v>
      </c>
      <c r="V194" s="3">
        <v>42552</v>
      </c>
      <c r="W194" t="s">
        <v>23</v>
      </c>
      <c r="X194">
        <v>320</v>
      </c>
      <c r="Y194">
        <v>2016</v>
      </c>
      <c r="Z194">
        <v>7</v>
      </c>
      <c r="AA194" s="3" t="s">
        <v>24</v>
      </c>
      <c r="AB194" s="3">
        <v>45489</v>
      </c>
    </row>
    <row r="195" spans="1:28" x14ac:dyDescent="0.25">
      <c r="A195">
        <v>211341</v>
      </c>
      <c r="B195">
        <v>43</v>
      </c>
      <c r="C195" t="s">
        <v>19</v>
      </c>
      <c r="D195" s="3">
        <v>42552</v>
      </c>
      <c r="E195" t="s">
        <v>30</v>
      </c>
      <c r="F195">
        <v>360</v>
      </c>
      <c r="G195">
        <v>1</v>
      </c>
      <c r="H195">
        <v>360</v>
      </c>
      <c r="I195">
        <v>100147588</v>
      </c>
      <c r="J195" s="19" t="s">
        <v>27</v>
      </c>
      <c r="T195">
        <v>0</v>
      </c>
      <c r="U195" t="s">
        <v>22</v>
      </c>
      <c r="V195" s="3">
        <v>42552</v>
      </c>
      <c r="W195" t="s">
        <v>23</v>
      </c>
      <c r="X195">
        <v>360</v>
      </c>
      <c r="Y195">
        <v>2016</v>
      </c>
      <c r="Z195">
        <v>7</v>
      </c>
      <c r="AA195" s="3" t="s">
        <v>24</v>
      </c>
      <c r="AB195" s="3">
        <v>45489</v>
      </c>
    </row>
    <row r="196" spans="1:28" x14ac:dyDescent="0.25">
      <c r="A196">
        <v>211342</v>
      </c>
      <c r="B196">
        <v>56</v>
      </c>
      <c r="C196" t="s">
        <v>19</v>
      </c>
      <c r="D196" s="3">
        <v>42552</v>
      </c>
      <c r="E196" t="s">
        <v>26</v>
      </c>
      <c r="F196">
        <v>240</v>
      </c>
      <c r="G196">
        <v>1</v>
      </c>
      <c r="H196">
        <v>240</v>
      </c>
      <c r="I196">
        <v>100147589</v>
      </c>
      <c r="J196" s="19" t="s">
        <v>27</v>
      </c>
      <c r="T196">
        <v>0</v>
      </c>
      <c r="U196" t="s">
        <v>22</v>
      </c>
      <c r="V196" s="3">
        <v>42552</v>
      </c>
      <c r="W196" t="s">
        <v>23</v>
      </c>
      <c r="X196">
        <v>240</v>
      </c>
      <c r="Y196">
        <v>2016</v>
      </c>
      <c r="Z196">
        <v>7</v>
      </c>
      <c r="AA196" s="3" t="s">
        <v>24</v>
      </c>
      <c r="AB196" s="3">
        <v>45489</v>
      </c>
    </row>
    <row r="197" spans="1:28" x14ac:dyDescent="0.25">
      <c r="A197">
        <v>211343</v>
      </c>
      <c r="B197">
        <v>60</v>
      </c>
      <c r="C197" t="s">
        <v>19</v>
      </c>
      <c r="D197" s="3">
        <v>42552</v>
      </c>
      <c r="E197" t="s">
        <v>89</v>
      </c>
      <c r="F197">
        <v>350</v>
      </c>
      <c r="G197">
        <v>1</v>
      </c>
      <c r="H197">
        <v>150</v>
      </c>
      <c r="I197">
        <v>100147590</v>
      </c>
      <c r="J197" s="19" t="s">
        <v>33</v>
      </c>
      <c r="T197">
        <v>200</v>
      </c>
      <c r="U197" t="s">
        <v>22</v>
      </c>
      <c r="V197" s="3">
        <v>42552</v>
      </c>
      <c r="W197" t="s">
        <v>23</v>
      </c>
      <c r="X197">
        <v>350</v>
      </c>
      <c r="Y197">
        <v>2016</v>
      </c>
      <c r="Z197">
        <v>7</v>
      </c>
      <c r="AA197" s="3" t="s">
        <v>24</v>
      </c>
      <c r="AB197" s="3">
        <v>45489</v>
      </c>
    </row>
    <row r="198" spans="1:28" x14ac:dyDescent="0.25">
      <c r="A198">
        <v>211344</v>
      </c>
      <c r="B198">
        <v>61</v>
      </c>
      <c r="C198" t="s">
        <v>25</v>
      </c>
      <c r="D198" s="3">
        <v>42552</v>
      </c>
      <c r="E198" t="s">
        <v>134</v>
      </c>
      <c r="F198">
        <v>16460</v>
      </c>
      <c r="G198">
        <v>1</v>
      </c>
      <c r="H198">
        <v>16460</v>
      </c>
      <c r="I198">
        <v>100147591</v>
      </c>
      <c r="J198" s="19" t="s">
        <v>38</v>
      </c>
      <c r="T198">
        <v>0</v>
      </c>
      <c r="U198" t="s">
        <v>22</v>
      </c>
      <c r="V198" s="3">
        <v>42552</v>
      </c>
      <c r="W198" t="s">
        <v>28</v>
      </c>
      <c r="X198" s="4">
        <v>16460</v>
      </c>
      <c r="Y198">
        <v>2016</v>
      </c>
      <c r="Z198">
        <v>7</v>
      </c>
      <c r="AA198" s="3" t="s">
        <v>24</v>
      </c>
      <c r="AB198" s="3">
        <v>45489</v>
      </c>
    </row>
    <row r="199" spans="1:28" x14ac:dyDescent="0.25">
      <c r="A199">
        <v>211347</v>
      </c>
      <c r="B199">
        <v>62</v>
      </c>
      <c r="C199" t="s">
        <v>19</v>
      </c>
      <c r="D199" s="3">
        <v>42552</v>
      </c>
      <c r="E199" t="s">
        <v>135</v>
      </c>
      <c r="F199">
        <v>599</v>
      </c>
      <c r="G199">
        <v>1</v>
      </c>
      <c r="H199">
        <v>599</v>
      </c>
      <c r="I199">
        <v>100147593</v>
      </c>
      <c r="J199" s="19" t="s">
        <v>51</v>
      </c>
      <c r="T199">
        <v>0</v>
      </c>
      <c r="U199" t="s">
        <v>22</v>
      </c>
      <c r="V199" s="3">
        <v>42552</v>
      </c>
      <c r="W199" t="s">
        <v>23</v>
      </c>
      <c r="X199">
        <v>599</v>
      </c>
      <c r="Y199">
        <v>2016</v>
      </c>
      <c r="Z199">
        <v>7</v>
      </c>
      <c r="AA199" s="3" t="s">
        <v>24</v>
      </c>
      <c r="AB199" s="3">
        <v>45489</v>
      </c>
    </row>
    <row r="200" spans="1:28" x14ac:dyDescent="0.25">
      <c r="A200">
        <v>211345</v>
      </c>
      <c r="B200">
        <v>63</v>
      </c>
      <c r="C200" t="s">
        <v>19</v>
      </c>
      <c r="D200" s="3">
        <v>42552</v>
      </c>
      <c r="E200" t="s">
        <v>136</v>
      </c>
      <c r="F200">
        <v>599</v>
      </c>
      <c r="G200">
        <v>1</v>
      </c>
      <c r="H200">
        <v>599</v>
      </c>
      <c r="I200">
        <v>100147592</v>
      </c>
      <c r="J200" s="19" t="s">
        <v>51</v>
      </c>
      <c r="T200">
        <v>0</v>
      </c>
      <c r="U200" t="s">
        <v>22</v>
      </c>
      <c r="V200" s="3">
        <v>42552</v>
      </c>
      <c r="W200" t="s">
        <v>23</v>
      </c>
      <c r="X200">
        <v>599</v>
      </c>
      <c r="Y200">
        <v>2016</v>
      </c>
      <c r="Z200">
        <v>7</v>
      </c>
      <c r="AA200" s="3" t="s">
        <v>24</v>
      </c>
      <c r="AB200" s="3">
        <v>45489</v>
      </c>
    </row>
    <row r="201" spans="1:28" x14ac:dyDescent="0.25">
      <c r="A201">
        <v>211350</v>
      </c>
      <c r="B201">
        <v>63</v>
      </c>
      <c r="C201" t="s">
        <v>19</v>
      </c>
      <c r="D201" s="3">
        <v>42552</v>
      </c>
      <c r="E201" t="s">
        <v>30</v>
      </c>
      <c r="F201">
        <v>360</v>
      </c>
      <c r="G201">
        <v>1</v>
      </c>
      <c r="H201">
        <v>360</v>
      </c>
      <c r="I201">
        <v>100147595</v>
      </c>
      <c r="J201" s="19" t="s">
        <v>27</v>
      </c>
      <c r="T201">
        <v>0</v>
      </c>
      <c r="U201" t="s">
        <v>22</v>
      </c>
      <c r="V201" s="3">
        <v>42552</v>
      </c>
      <c r="W201" t="s">
        <v>23</v>
      </c>
      <c r="X201">
        <v>360</v>
      </c>
      <c r="Y201">
        <v>2016</v>
      </c>
      <c r="Z201">
        <v>7</v>
      </c>
      <c r="AA201" s="3" t="s">
        <v>24</v>
      </c>
      <c r="AB201" s="3">
        <v>45489</v>
      </c>
    </row>
    <row r="202" spans="1:28" x14ac:dyDescent="0.25">
      <c r="A202">
        <v>211349</v>
      </c>
      <c r="B202">
        <v>43</v>
      </c>
      <c r="C202" t="s">
        <v>19</v>
      </c>
      <c r="D202" s="3">
        <v>42552</v>
      </c>
      <c r="E202" t="s">
        <v>30</v>
      </c>
      <c r="F202">
        <v>360</v>
      </c>
      <c r="G202">
        <v>1</v>
      </c>
      <c r="H202">
        <v>360</v>
      </c>
      <c r="I202">
        <v>100147594</v>
      </c>
      <c r="J202" s="19" t="s">
        <v>27</v>
      </c>
      <c r="T202">
        <v>0</v>
      </c>
      <c r="U202" t="s">
        <v>22</v>
      </c>
      <c r="V202" s="3">
        <v>42552</v>
      </c>
      <c r="W202" t="s">
        <v>23</v>
      </c>
      <c r="X202">
        <v>360</v>
      </c>
      <c r="Y202">
        <v>2016</v>
      </c>
      <c r="Z202">
        <v>7</v>
      </c>
      <c r="AA202" s="3" t="s">
        <v>24</v>
      </c>
      <c r="AB202" s="3">
        <v>45489</v>
      </c>
    </row>
    <row r="203" spans="1:28" x14ac:dyDescent="0.25">
      <c r="A203">
        <v>211352</v>
      </c>
      <c r="B203">
        <v>60</v>
      </c>
      <c r="C203" t="s">
        <v>19</v>
      </c>
      <c r="D203" s="3">
        <v>42552</v>
      </c>
      <c r="E203" t="s">
        <v>137</v>
      </c>
      <c r="F203">
        <v>265</v>
      </c>
      <c r="G203">
        <v>1</v>
      </c>
      <c r="H203">
        <v>155</v>
      </c>
      <c r="I203">
        <v>100147597</v>
      </c>
      <c r="J203" s="19" t="s">
        <v>33</v>
      </c>
      <c r="T203">
        <v>149.30000000000001</v>
      </c>
      <c r="U203" t="s">
        <v>22</v>
      </c>
      <c r="V203" s="3">
        <v>42552</v>
      </c>
      <c r="W203" t="s">
        <v>23</v>
      </c>
      <c r="X203">
        <v>265</v>
      </c>
      <c r="Y203">
        <v>2016</v>
      </c>
      <c r="Z203">
        <v>7</v>
      </c>
      <c r="AA203" s="3" t="s">
        <v>24</v>
      </c>
      <c r="AB203" s="3">
        <v>45489</v>
      </c>
    </row>
    <row r="204" spans="1:28" x14ac:dyDescent="0.25">
      <c r="A204">
        <v>211353</v>
      </c>
      <c r="B204">
        <v>60</v>
      </c>
      <c r="C204" t="s">
        <v>19</v>
      </c>
      <c r="D204" s="3">
        <v>42552</v>
      </c>
      <c r="E204" t="s">
        <v>138</v>
      </c>
      <c r="F204">
        <v>90</v>
      </c>
      <c r="G204">
        <v>1</v>
      </c>
      <c r="H204">
        <v>155</v>
      </c>
      <c r="I204">
        <v>100147597</v>
      </c>
      <c r="J204" s="19" t="s">
        <v>33</v>
      </c>
      <c r="T204">
        <v>50.7</v>
      </c>
      <c r="U204" t="s">
        <v>22</v>
      </c>
      <c r="V204" s="3">
        <v>42552</v>
      </c>
      <c r="W204" t="s">
        <v>23</v>
      </c>
      <c r="X204">
        <v>90</v>
      </c>
      <c r="Y204">
        <v>2016</v>
      </c>
      <c r="Z204">
        <v>7</v>
      </c>
      <c r="AA204" s="3" t="s">
        <v>24</v>
      </c>
      <c r="AB204" s="3">
        <v>45489</v>
      </c>
    </row>
    <row r="205" spans="1:28" x14ac:dyDescent="0.25">
      <c r="A205">
        <v>211351</v>
      </c>
      <c r="B205">
        <v>43</v>
      </c>
      <c r="C205" t="s">
        <v>19</v>
      </c>
      <c r="D205" s="3">
        <v>42552</v>
      </c>
      <c r="E205" t="s">
        <v>30</v>
      </c>
      <c r="F205">
        <v>360</v>
      </c>
      <c r="G205">
        <v>1</v>
      </c>
      <c r="H205">
        <v>360</v>
      </c>
      <c r="I205">
        <v>100147596</v>
      </c>
      <c r="J205" s="19" t="s">
        <v>27</v>
      </c>
      <c r="T205">
        <v>0</v>
      </c>
      <c r="U205" t="s">
        <v>22</v>
      </c>
      <c r="V205" s="3">
        <v>42552</v>
      </c>
      <c r="W205" t="s">
        <v>23</v>
      </c>
      <c r="X205">
        <v>360</v>
      </c>
      <c r="Y205">
        <v>2016</v>
      </c>
      <c r="Z205">
        <v>7</v>
      </c>
      <c r="AA205" s="3" t="s">
        <v>24</v>
      </c>
      <c r="AB205" s="3">
        <v>45489</v>
      </c>
    </row>
    <row r="206" spans="1:28" x14ac:dyDescent="0.25">
      <c r="A206">
        <v>211354</v>
      </c>
      <c r="B206">
        <v>43</v>
      </c>
      <c r="C206" t="s">
        <v>19</v>
      </c>
      <c r="D206" s="3">
        <v>42552</v>
      </c>
      <c r="E206" t="s">
        <v>30</v>
      </c>
      <c r="F206">
        <v>360</v>
      </c>
      <c r="G206">
        <v>1</v>
      </c>
      <c r="H206">
        <v>360</v>
      </c>
      <c r="I206">
        <v>100147598</v>
      </c>
      <c r="J206" s="19" t="s">
        <v>27</v>
      </c>
      <c r="T206">
        <v>0</v>
      </c>
      <c r="U206" t="s">
        <v>22</v>
      </c>
      <c r="V206" s="3">
        <v>42552</v>
      </c>
      <c r="W206" t="s">
        <v>23</v>
      </c>
      <c r="X206">
        <v>360</v>
      </c>
      <c r="Y206">
        <v>2016</v>
      </c>
      <c r="Z206">
        <v>7</v>
      </c>
      <c r="AA206" s="3" t="s">
        <v>24</v>
      </c>
      <c r="AB206" s="3">
        <v>45489</v>
      </c>
    </row>
    <row r="207" spans="1:28" x14ac:dyDescent="0.25">
      <c r="A207">
        <v>211355</v>
      </c>
      <c r="B207">
        <v>63</v>
      </c>
      <c r="C207" t="s">
        <v>19</v>
      </c>
      <c r="D207" s="3">
        <v>42552</v>
      </c>
      <c r="E207" t="s">
        <v>139</v>
      </c>
      <c r="F207">
        <v>120</v>
      </c>
      <c r="G207">
        <v>1</v>
      </c>
      <c r="H207">
        <v>120</v>
      </c>
      <c r="I207">
        <v>100147599</v>
      </c>
      <c r="J207" s="19" t="s">
        <v>27</v>
      </c>
      <c r="T207">
        <v>0</v>
      </c>
      <c r="U207" t="s">
        <v>22</v>
      </c>
      <c r="V207" s="3">
        <v>42552</v>
      </c>
      <c r="W207" t="s">
        <v>23</v>
      </c>
      <c r="X207">
        <v>120</v>
      </c>
      <c r="Y207">
        <v>2016</v>
      </c>
      <c r="Z207">
        <v>7</v>
      </c>
      <c r="AA207" s="3" t="s">
        <v>24</v>
      </c>
      <c r="AB207" s="3">
        <v>45489</v>
      </c>
    </row>
    <row r="208" spans="1:28" x14ac:dyDescent="0.25">
      <c r="A208">
        <v>211356</v>
      </c>
      <c r="B208">
        <v>43</v>
      </c>
      <c r="C208" t="s">
        <v>19</v>
      </c>
      <c r="D208" s="3">
        <v>42552</v>
      </c>
      <c r="E208" t="s">
        <v>30</v>
      </c>
      <c r="F208">
        <v>360</v>
      </c>
      <c r="G208">
        <v>1</v>
      </c>
      <c r="H208">
        <v>360</v>
      </c>
      <c r="I208">
        <v>100147600</v>
      </c>
      <c r="J208" s="19" t="s">
        <v>27</v>
      </c>
      <c r="T208">
        <v>0</v>
      </c>
      <c r="U208" t="s">
        <v>22</v>
      </c>
      <c r="V208" s="3">
        <v>42552</v>
      </c>
      <c r="W208" t="s">
        <v>23</v>
      </c>
      <c r="X208">
        <v>360</v>
      </c>
      <c r="Y208">
        <v>2016</v>
      </c>
      <c r="Z208">
        <v>7</v>
      </c>
      <c r="AA208" s="3" t="s">
        <v>24</v>
      </c>
      <c r="AB208" s="3">
        <v>45489</v>
      </c>
    </row>
    <row r="209" spans="1:28" x14ac:dyDescent="0.25">
      <c r="A209">
        <v>211357</v>
      </c>
      <c r="B209">
        <v>43</v>
      </c>
      <c r="C209" t="s">
        <v>19</v>
      </c>
      <c r="D209" s="3">
        <v>42552</v>
      </c>
      <c r="E209" t="s">
        <v>30</v>
      </c>
      <c r="F209">
        <v>360</v>
      </c>
      <c r="G209">
        <v>1</v>
      </c>
      <c r="H209">
        <v>360</v>
      </c>
      <c r="I209">
        <v>100147601</v>
      </c>
      <c r="J209" s="19" t="s">
        <v>27</v>
      </c>
      <c r="T209">
        <v>0</v>
      </c>
      <c r="U209" t="s">
        <v>22</v>
      </c>
      <c r="V209" s="3">
        <v>42552</v>
      </c>
      <c r="W209" t="s">
        <v>23</v>
      </c>
      <c r="X209">
        <v>360</v>
      </c>
      <c r="Y209">
        <v>2016</v>
      </c>
      <c r="Z209">
        <v>7</v>
      </c>
      <c r="AA209" s="3" t="s">
        <v>24</v>
      </c>
      <c r="AB209" s="3">
        <v>45489</v>
      </c>
    </row>
    <row r="210" spans="1:28" x14ac:dyDescent="0.25">
      <c r="A210">
        <v>211358</v>
      </c>
      <c r="B210">
        <v>60</v>
      </c>
      <c r="C210" t="s">
        <v>19</v>
      </c>
      <c r="D210" s="3">
        <v>42552</v>
      </c>
      <c r="E210" t="s">
        <v>122</v>
      </c>
      <c r="F210">
        <v>260</v>
      </c>
      <c r="G210">
        <v>1</v>
      </c>
      <c r="H210">
        <v>150</v>
      </c>
      <c r="I210">
        <v>100147602</v>
      </c>
      <c r="J210" s="19" t="s">
        <v>33</v>
      </c>
      <c r="T210">
        <v>148.57</v>
      </c>
      <c r="U210" t="s">
        <v>22</v>
      </c>
      <c r="V210" s="3">
        <v>42552</v>
      </c>
      <c r="W210" t="s">
        <v>23</v>
      </c>
      <c r="X210">
        <v>260</v>
      </c>
      <c r="Y210">
        <v>2016</v>
      </c>
      <c r="Z210">
        <v>7</v>
      </c>
      <c r="AA210" s="3" t="s">
        <v>24</v>
      </c>
      <c r="AB210" s="3">
        <v>45489</v>
      </c>
    </row>
    <row r="211" spans="1:28" x14ac:dyDescent="0.25">
      <c r="A211">
        <v>211359</v>
      </c>
      <c r="B211">
        <v>60</v>
      </c>
      <c r="C211" t="s">
        <v>19</v>
      </c>
      <c r="D211" s="3">
        <v>42552</v>
      </c>
      <c r="E211" t="s">
        <v>140</v>
      </c>
      <c r="F211">
        <v>90</v>
      </c>
      <c r="G211">
        <v>1</v>
      </c>
      <c r="H211">
        <v>150</v>
      </c>
      <c r="I211">
        <v>100147602</v>
      </c>
      <c r="J211" s="19" t="s">
        <v>33</v>
      </c>
      <c r="T211">
        <v>51.43</v>
      </c>
      <c r="U211" t="s">
        <v>22</v>
      </c>
      <c r="V211" s="3">
        <v>42552</v>
      </c>
      <c r="W211" t="s">
        <v>23</v>
      </c>
      <c r="X211">
        <v>90</v>
      </c>
      <c r="Y211">
        <v>2016</v>
      </c>
      <c r="Z211">
        <v>7</v>
      </c>
      <c r="AA211" s="3" t="s">
        <v>24</v>
      </c>
      <c r="AB211" s="3">
        <v>45489</v>
      </c>
    </row>
    <row r="212" spans="1:28" x14ac:dyDescent="0.25">
      <c r="A212">
        <v>211360</v>
      </c>
      <c r="B212">
        <v>43</v>
      </c>
      <c r="C212" t="s">
        <v>19</v>
      </c>
      <c r="D212" s="3">
        <v>42552</v>
      </c>
      <c r="E212" t="s">
        <v>30</v>
      </c>
      <c r="F212">
        <v>360</v>
      </c>
      <c r="G212">
        <v>1</v>
      </c>
      <c r="H212">
        <v>360</v>
      </c>
      <c r="I212">
        <v>100147603</v>
      </c>
      <c r="J212" s="19" t="s">
        <v>27</v>
      </c>
      <c r="T212">
        <v>0</v>
      </c>
      <c r="U212" t="s">
        <v>22</v>
      </c>
      <c r="V212" s="3">
        <v>42552</v>
      </c>
      <c r="W212" t="s">
        <v>23</v>
      </c>
      <c r="X212">
        <v>360</v>
      </c>
      <c r="Y212">
        <v>2016</v>
      </c>
      <c r="Z212">
        <v>7</v>
      </c>
      <c r="AA212" s="3" t="s">
        <v>24</v>
      </c>
      <c r="AB212" s="3">
        <v>45489</v>
      </c>
    </row>
    <row r="213" spans="1:28" x14ac:dyDescent="0.25">
      <c r="A213">
        <v>211361</v>
      </c>
      <c r="B213">
        <v>63</v>
      </c>
      <c r="C213" t="s">
        <v>19</v>
      </c>
      <c r="D213" s="3">
        <v>42552</v>
      </c>
      <c r="E213" t="s">
        <v>141</v>
      </c>
      <c r="F213">
        <v>250</v>
      </c>
      <c r="G213">
        <v>1</v>
      </c>
      <c r="H213">
        <v>250</v>
      </c>
      <c r="I213">
        <v>100147604</v>
      </c>
      <c r="J213" s="19" t="s">
        <v>27</v>
      </c>
      <c r="T213">
        <v>0</v>
      </c>
      <c r="U213" t="s">
        <v>22</v>
      </c>
      <c r="V213" s="3">
        <v>42552</v>
      </c>
      <c r="W213" t="s">
        <v>23</v>
      </c>
      <c r="X213">
        <v>250</v>
      </c>
      <c r="Y213">
        <v>2016</v>
      </c>
      <c r="Z213">
        <v>7</v>
      </c>
      <c r="AA213" s="3" t="s">
        <v>24</v>
      </c>
      <c r="AB213" s="3">
        <v>45489</v>
      </c>
    </row>
    <row r="214" spans="1:28" x14ac:dyDescent="0.25">
      <c r="A214">
        <v>211362</v>
      </c>
      <c r="B214">
        <v>43</v>
      </c>
      <c r="C214" t="s">
        <v>19</v>
      </c>
      <c r="D214" s="3">
        <v>42552</v>
      </c>
      <c r="E214" t="s">
        <v>30</v>
      </c>
      <c r="F214">
        <v>360</v>
      </c>
      <c r="G214">
        <v>1</v>
      </c>
      <c r="H214">
        <v>360</v>
      </c>
      <c r="I214">
        <v>100147605</v>
      </c>
      <c r="J214" s="19" t="s">
        <v>27</v>
      </c>
      <c r="T214">
        <v>0</v>
      </c>
      <c r="U214" t="s">
        <v>22</v>
      </c>
      <c r="V214" s="3">
        <v>42552</v>
      </c>
      <c r="W214" t="s">
        <v>23</v>
      </c>
      <c r="X214">
        <v>360</v>
      </c>
      <c r="Y214">
        <v>2016</v>
      </c>
      <c r="Z214">
        <v>7</v>
      </c>
      <c r="AA214" s="3" t="s">
        <v>24</v>
      </c>
      <c r="AB214" s="3">
        <v>45489</v>
      </c>
    </row>
    <row r="215" spans="1:28" x14ac:dyDescent="0.25">
      <c r="A215">
        <v>211363</v>
      </c>
      <c r="B215">
        <v>64</v>
      </c>
      <c r="C215" t="s">
        <v>19</v>
      </c>
      <c r="D215" s="3">
        <v>42552</v>
      </c>
      <c r="E215" t="s">
        <v>142</v>
      </c>
      <c r="F215">
        <v>25999</v>
      </c>
      <c r="G215">
        <v>1</v>
      </c>
      <c r="H215">
        <v>25999</v>
      </c>
      <c r="I215">
        <v>100147606</v>
      </c>
      <c r="J215" s="19" t="s">
        <v>38</v>
      </c>
      <c r="T215">
        <v>0</v>
      </c>
      <c r="U215" t="s">
        <v>22</v>
      </c>
      <c r="V215" s="3">
        <v>42552</v>
      </c>
      <c r="W215" t="s">
        <v>23</v>
      </c>
      <c r="X215" s="4">
        <v>25999</v>
      </c>
      <c r="Y215">
        <v>2016</v>
      </c>
      <c r="Z215">
        <v>7</v>
      </c>
      <c r="AA215" s="3" t="s">
        <v>24</v>
      </c>
      <c r="AB215" s="3">
        <v>45489</v>
      </c>
    </row>
    <row r="216" spans="1:28" x14ac:dyDescent="0.25">
      <c r="A216">
        <v>211365</v>
      </c>
      <c r="B216">
        <v>65</v>
      </c>
      <c r="C216" t="s">
        <v>19</v>
      </c>
      <c r="D216" s="3">
        <v>42552</v>
      </c>
      <c r="E216" t="s">
        <v>48</v>
      </c>
      <c r="F216">
        <v>320</v>
      </c>
      <c r="G216">
        <v>1</v>
      </c>
      <c r="H216">
        <v>920</v>
      </c>
      <c r="I216">
        <v>100147608</v>
      </c>
      <c r="J216" s="19" t="s">
        <v>27</v>
      </c>
      <c r="T216">
        <v>0</v>
      </c>
      <c r="U216" t="s">
        <v>22</v>
      </c>
      <c r="V216" s="3">
        <v>42552</v>
      </c>
      <c r="W216" t="s">
        <v>23</v>
      </c>
      <c r="X216">
        <v>320</v>
      </c>
      <c r="Y216">
        <v>2016</v>
      </c>
      <c r="Z216">
        <v>7</v>
      </c>
      <c r="AA216" s="3" t="s">
        <v>24</v>
      </c>
      <c r="AB216" s="3">
        <v>45489</v>
      </c>
    </row>
    <row r="217" spans="1:28" x14ac:dyDescent="0.25">
      <c r="A217">
        <v>211366</v>
      </c>
      <c r="B217">
        <v>65</v>
      </c>
      <c r="C217" t="s">
        <v>19</v>
      </c>
      <c r="D217" s="3">
        <v>42552</v>
      </c>
      <c r="E217" t="s">
        <v>26</v>
      </c>
      <c r="F217">
        <v>240</v>
      </c>
      <c r="G217">
        <v>1</v>
      </c>
      <c r="H217">
        <v>920</v>
      </c>
      <c r="I217">
        <v>100147608</v>
      </c>
      <c r="J217" s="19" t="s">
        <v>27</v>
      </c>
      <c r="T217">
        <v>0</v>
      </c>
      <c r="U217" t="s">
        <v>22</v>
      </c>
      <c r="V217" s="3">
        <v>42552</v>
      </c>
      <c r="W217" t="s">
        <v>23</v>
      </c>
      <c r="X217">
        <v>240</v>
      </c>
      <c r="Y217">
        <v>2016</v>
      </c>
      <c r="Z217">
        <v>7</v>
      </c>
      <c r="AA217" s="3" t="s">
        <v>24</v>
      </c>
      <c r="AB217" s="3">
        <v>45489</v>
      </c>
    </row>
    <row r="218" spans="1:28" x14ac:dyDescent="0.25">
      <c r="A218">
        <v>211367</v>
      </c>
      <c r="B218">
        <v>65</v>
      </c>
      <c r="C218" t="s">
        <v>19</v>
      </c>
      <c r="D218" s="3">
        <v>42552</v>
      </c>
      <c r="E218" t="s">
        <v>30</v>
      </c>
      <c r="F218">
        <v>360</v>
      </c>
      <c r="G218">
        <v>1</v>
      </c>
      <c r="H218">
        <v>920</v>
      </c>
      <c r="I218">
        <v>100147608</v>
      </c>
      <c r="J218" s="19" t="s">
        <v>27</v>
      </c>
      <c r="T218">
        <v>0</v>
      </c>
      <c r="U218" t="s">
        <v>22</v>
      </c>
      <c r="V218" s="3">
        <v>42552</v>
      </c>
      <c r="W218" t="s">
        <v>23</v>
      </c>
      <c r="X218">
        <v>360</v>
      </c>
      <c r="Y218">
        <v>2016</v>
      </c>
      <c r="Z218">
        <v>7</v>
      </c>
      <c r="AA218" s="3" t="s">
        <v>24</v>
      </c>
      <c r="AB218" s="3">
        <v>45489</v>
      </c>
    </row>
    <row r="219" spans="1:28" x14ac:dyDescent="0.25">
      <c r="A219">
        <v>211364</v>
      </c>
      <c r="B219">
        <v>43</v>
      </c>
      <c r="C219" t="s">
        <v>19</v>
      </c>
      <c r="D219" s="3">
        <v>42552</v>
      </c>
      <c r="E219" t="s">
        <v>30</v>
      </c>
      <c r="F219">
        <v>360</v>
      </c>
      <c r="G219">
        <v>1</v>
      </c>
      <c r="H219">
        <v>360</v>
      </c>
      <c r="I219">
        <v>100147607</v>
      </c>
      <c r="J219" s="19" t="s">
        <v>27</v>
      </c>
      <c r="T219">
        <v>0</v>
      </c>
      <c r="U219" t="s">
        <v>22</v>
      </c>
      <c r="V219" s="3">
        <v>42552</v>
      </c>
      <c r="W219" t="s">
        <v>23</v>
      </c>
      <c r="X219">
        <v>360</v>
      </c>
      <c r="Y219">
        <v>2016</v>
      </c>
      <c r="Z219">
        <v>7</v>
      </c>
      <c r="AA219" s="3" t="s">
        <v>24</v>
      </c>
      <c r="AB219" s="3">
        <v>45489</v>
      </c>
    </row>
    <row r="220" spans="1:28" x14ac:dyDescent="0.25">
      <c r="A220">
        <v>211368</v>
      </c>
      <c r="B220">
        <v>66</v>
      </c>
      <c r="C220" t="s">
        <v>31</v>
      </c>
      <c r="D220" s="3">
        <v>42552</v>
      </c>
      <c r="E220" t="s">
        <v>143</v>
      </c>
      <c r="F220">
        <v>3900</v>
      </c>
      <c r="G220">
        <v>1</v>
      </c>
      <c r="H220">
        <v>3900</v>
      </c>
      <c r="I220">
        <v>100147609</v>
      </c>
      <c r="J220" s="19" t="s">
        <v>38</v>
      </c>
      <c r="T220">
        <v>0</v>
      </c>
      <c r="U220" t="s">
        <v>22</v>
      </c>
      <c r="V220" s="3">
        <v>42552</v>
      </c>
      <c r="W220" t="s">
        <v>34</v>
      </c>
      <c r="X220" s="4">
        <v>3900</v>
      </c>
      <c r="Y220">
        <v>2016</v>
      </c>
      <c r="Z220">
        <v>7</v>
      </c>
      <c r="AA220" s="3" t="s">
        <v>24</v>
      </c>
      <c r="AB220" s="3">
        <v>45489</v>
      </c>
    </row>
    <row r="221" spans="1:28" x14ac:dyDescent="0.25">
      <c r="A221">
        <v>211369</v>
      </c>
      <c r="B221">
        <v>43</v>
      </c>
      <c r="C221" t="s">
        <v>19</v>
      </c>
      <c r="D221" s="3">
        <v>42552</v>
      </c>
      <c r="E221" t="s">
        <v>30</v>
      </c>
      <c r="F221">
        <v>360</v>
      </c>
      <c r="G221">
        <v>1</v>
      </c>
      <c r="H221">
        <v>360</v>
      </c>
      <c r="I221">
        <v>100147610</v>
      </c>
      <c r="J221" s="19" t="s">
        <v>27</v>
      </c>
      <c r="T221">
        <v>0</v>
      </c>
      <c r="U221" t="s">
        <v>22</v>
      </c>
      <c r="V221" s="3">
        <v>42552</v>
      </c>
      <c r="W221" t="s">
        <v>23</v>
      </c>
      <c r="X221">
        <v>360</v>
      </c>
      <c r="Y221">
        <v>2016</v>
      </c>
      <c r="Z221">
        <v>7</v>
      </c>
      <c r="AA221" s="3" t="s">
        <v>24</v>
      </c>
      <c r="AB221" s="3">
        <v>45489</v>
      </c>
    </row>
    <row r="222" spans="1:28" x14ac:dyDescent="0.25">
      <c r="A222">
        <v>211370</v>
      </c>
      <c r="B222">
        <v>63</v>
      </c>
      <c r="C222" t="s">
        <v>19</v>
      </c>
      <c r="D222" s="3">
        <v>42552</v>
      </c>
      <c r="E222" t="s">
        <v>144</v>
      </c>
      <c r="F222">
        <v>3600</v>
      </c>
      <c r="G222">
        <v>1</v>
      </c>
      <c r="H222">
        <v>3600</v>
      </c>
      <c r="I222">
        <v>100147611</v>
      </c>
      <c r="J222" s="19" t="s">
        <v>42</v>
      </c>
      <c r="T222">
        <v>0</v>
      </c>
      <c r="U222" t="s">
        <v>22</v>
      </c>
      <c r="V222" s="3">
        <v>42552</v>
      </c>
      <c r="W222" t="s">
        <v>23</v>
      </c>
      <c r="X222" s="4">
        <v>3600</v>
      </c>
      <c r="Y222">
        <v>2016</v>
      </c>
      <c r="Z222">
        <v>7</v>
      </c>
      <c r="AA222" s="3" t="s">
        <v>24</v>
      </c>
      <c r="AB222" s="3">
        <v>45489</v>
      </c>
    </row>
    <row r="223" spans="1:28" x14ac:dyDescent="0.25">
      <c r="A223">
        <v>211371</v>
      </c>
      <c r="B223">
        <v>43</v>
      </c>
      <c r="C223" t="s">
        <v>19</v>
      </c>
      <c r="D223" s="3">
        <v>42552</v>
      </c>
      <c r="E223" t="s">
        <v>30</v>
      </c>
      <c r="F223">
        <v>360</v>
      </c>
      <c r="G223">
        <v>1</v>
      </c>
      <c r="H223">
        <v>360</v>
      </c>
      <c r="I223">
        <v>100147612</v>
      </c>
      <c r="J223" s="19" t="s">
        <v>27</v>
      </c>
      <c r="T223">
        <v>0</v>
      </c>
      <c r="U223" t="s">
        <v>22</v>
      </c>
      <c r="V223" s="3">
        <v>42552</v>
      </c>
      <c r="W223" t="s">
        <v>23</v>
      </c>
      <c r="X223">
        <v>360</v>
      </c>
      <c r="Y223">
        <v>2016</v>
      </c>
      <c r="Z223">
        <v>7</v>
      </c>
      <c r="AA223" s="3" t="s">
        <v>24</v>
      </c>
      <c r="AB223" s="3">
        <v>45489</v>
      </c>
    </row>
    <row r="224" spans="1:28" x14ac:dyDescent="0.25">
      <c r="A224">
        <v>211372</v>
      </c>
      <c r="B224">
        <v>43</v>
      </c>
      <c r="C224" t="s">
        <v>19</v>
      </c>
      <c r="D224" s="3">
        <v>42552</v>
      </c>
      <c r="E224" t="s">
        <v>30</v>
      </c>
      <c r="F224">
        <v>360</v>
      </c>
      <c r="G224">
        <v>1</v>
      </c>
      <c r="H224">
        <v>360</v>
      </c>
      <c r="I224">
        <v>100147613</v>
      </c>
      <c r="J224" s="19" t="s">
        <v>27</v>
      </c>
      <c r="T224">
        <v>0</v>
      </c>
      <c r="U224" t="s">
        <v>22</v>
      </c>
      <c r="V224" s="3">
        <v>42552</v>
      </c>
      <c r="W224" t="s">
        <v>23</v>
      </c>
      <c r="X224">
        <v>360</v>
      </c>
      <c r="Y224">
        <v>2016</v>
      </c>
      <c r="Z224">
        <v>7</v>
      </c>
      <c r="AA224" s="3" t="s">
        <v>24</v>
      </c>
      <c r="AB224" s="3">
        <v>45489</v>
      </c>
    </row>
    <row r="225" spans="1:28" x14ac:dyDescent="0.25">
      <c r="A225">
        <v>211373</v>
      </c>
      <c r="B225">
        <v>67</v>
      </c>
      <c r="C225" t="s">
        <v>31</v>
      </c>
      <c r="D225" s="3">
        <v>42552</v>
      </c>
      <c r="E225" t="s">
        <v>145</v>
      </c>
      <c r="F225">
        <v>450</v>
      </c>
      <c r="G225">
        <v>1</v>
      </c>
      <c r="H225">
        <v>450</v>
      </c>
      <c r="I225">
        <v>100147614</v>
      </c>
      <c r="J225" s="19" t="s">
        <v>27</v>
      </c>
      <c r="T225">
        <v>0</v>
      </c>
      <c r="U225" t="s">
        <v>22</v>
      </c>
      <c r="V225" s="3">
        <v>42552</v>
      </c>
      <c r="W225" t="s">
        <v>34</v>
      </c>
      <c r="X225">
        <v>450</v>
      </c>
      <c r="Y225">
        <v>2016</v>
      </c>
      <c r="Z225">
        <v>7</v>
      </c>
      <c r="AA225" s="3" t="s">
        <v>24</v>
      </c>
      <c r="AB225" s="3">
        <v>45489</v>
      </c>
    </row>
    <row r="226" spans="1:28" x14ac:dyDescent="0.25">
      <c r="A226">
        <v>211375</v>
      </c>
      <c r="B226">
        <v>43</v>
      </c>
      <c r="C226" t="s">
        <v>19</v>
      </c>
      <c r="D226" s="3">
        <v>42552</v>
      </c>
      <c r="E226" t="s">
        <v>30</v>
      </c>
      <c r="F226">
        <v>360</v>
      </c>
      <c r="G226">
        <v>1</v>
      </c>
      <c r="H226">
        <v>360</v>
      </c>
      <c r="I226">
        <v>100147616</v>
      </c>
      <c r="J226" s="19" t="s">
        <v>27</v>
      </c>
      <c r="T226">
        <v>0</v>
      </c>
      <c r="U226" t="s">
        <v>22</v>
      </c>
      <c r="V226" s="3">
        <v>42552</v>
      </c>
      <c r="W226" t="s">
        <v>23</v>
      </c>
      <c r="X226">
        <v>360</v>
      </c>
      <c r="Y226">
        <v>2016</v>
      </c>
      <c r="Z226">
        <v>7</v>
      </c>
      <c r="AA226" s="3" t="s">
        <v>24</v>
      </c>
      <c r="AB226" s="3">
        <v>45489</v>
      </c>
    </row>
    <row r="227" spans="1:28" x14ac:dyDescent="0.25">
      <c r="A227">
        <v>211374</v>
      </c>
      <c r="B227">
        <v>68</v>
      </c>
      <c r="C227" t="s">
        <v>19</v>
      </c>
      <c r="D227" s="3">
        <v>42552</v>
      </c>
      <c r="E227" t="s">
        <v>89</v>
      </c>
      <c r="F227">
        <v>350</v>
      </c>
      <c r="G227">
        <v>2</v>
      </c>
      <c r="H227">
        <v>700</v>
      </c>
      <c r="I227">
        <v>100147615</v>
      </c>
      <c r="J227" s="19" t="s">
        <v>33</v>
      </c>
      <c r="T227">
        <v>0</v>
      </c>
      <c r="U227" t="s">
        <v>22</v>
      </c>
      <c r="V227" s="3">
        <v>42552</v>
      </c>
      <c r="W227" t="s">
        <v>23</v>
      </c>
      <c r="X227">
        <v>700</v>
      </c>
      <c r="Y227">
        <v>2016</v>
      </c>
      <c r="Z227">
        <v>7</v>
      </c>
      <c r="AA227" s="3" t="s">
        <v>24</v>
      </c>
      <c r="AB227" s="3">
        <v>45489</v>
      </c>
    </row>
    <row r="228" spans="1:28" x14ac:dyDescent="0.25">
      <c r="A228">
        <v>211376</v>
      </c>
      <c r="B228">
        <v>60</v>
      </c>
      <c r="C228" t="s">
        <v>19</v>
      </c>
      <c r="D228" s="3">
        <v>42552</v>
      </c>
      <c r="E228" t="s">
        <v>146</v>
      </c>
      <c r="F228">
        <v>150</v>
      </c>
      <c r="G228">
        <v>1</v>
      </c>
      <c r="H228">
        <v>168</v>
      </c>
      <c r="I228">
        <v>100147617</v>
      </c>
      <c r="J228" s="19" t="s">
        <v>33</v>
      </c>
      <c r="T228">
        <v>81.52</v>
      </c>
      <c r="U228" t="s">
        <v>22</v>
      </c>
      <c r="V228" s="3">
        <v>42552</v>
      </c>
      <c r="W228" t="s">
        <v>23</v>
      </c>
      <c r="X228">
        <v>150</v>
      </c>
      <c r="Y228">
        <v>2016</v>
      </c>
      <c r="Z228">
        <v>7</v>
      </c>
      <c r="AA228" s="3" t="s">
        <v>24</v>
      </c>
      <c r="AB228" s="3">
        <v>45489</v>
      </c>
    </row>
    <row r="229" spans="1:28" x14ac:dyDescent="0.25">
      <c r="A229">
        <v>211377</v>
      </c>
      <c r="B229">
        <v>60</v>
      </c>
      <c r="C229" t="s">
        <v>19</v>
      </c>
      <c r="D229" s="3">
        <v>42552</v>
      </c>
      <c r="E229" t="s">
        <v>147</v>
      </c>
      <c r="F229">
        <v>143</v>
      </c>
      <c r="G229">
        <v>1</v>
      </c>
      <c r="H229">
        <v>168</v>
      </c>
      <c r="I229">
        <v>100147617</v>
      </c>
      <c r="J229" s="19" t="s">
        <v>27</v>
      </c>
      <c r="T229">
        <v>77.72</v>
      </c>
      <c r="U229" t="s">
        <v>22</v>
      </c>
      <c r="V229" s="3">
        <v>42552</v>
      </c>
      <c r="W229" t="s">
        <v>23</v>
      </c>
      <c r="X229">
        <v>143</v>
      </c>
      <c r="Y229">
        <v>2016</v>
      </c>
      <c r="Z229">
        <v>7</v>
      </c>
      <c r="AA229" s="3" t="s">
        <v>24</v>
      </c>
      <c r="AB229" s="3">
        <v>45489</v>
      </c>
    </row>
    <row r="230" spans="1:28" x14ac:dyDescent="0.25">
      <c r="A230">
        <v>211378</v>
      </c>
      <c r="B230">
        <v>60</v>
      </c>
      <c r="C230" t="s">
        <v>19</v>
      </c>
      <c r="D230" s="3">
        <v>42552</v>
      </c>
      <c r="E230" t="s">
        <v>148</v>
      </c>
      <c r="F230">
        <v>75</v>
      </c>
      <c r="G230">
        <v>1</v>
      </c>
      <c r="H230">
        <v>168</v>
      </c>
      <c r="I230">
        <v>100147617</v>
      </c>
      <c r="J230" s="19" t="s">
        <v>33</v>
      </c>
      <c r="T230">
        <v>40.76</v>
      </c>
      <c r="U230" t="s">
        <v>22</v>
      </c>
      <c r="V230" s="3">
        <v>42552</v>
      </c>
      <c r="W230" t="s">
        <v>23</v>
      </c>
      <c r="X230">
        <v>75</v>
      </c>
      <c r="Y230">
        <v>2016</v>
      </c>
      <c r="Z230">
        <v>7</v>
      </c>
      <c r="AA230" s="3" t="s">
        <v>24</v>
      </c>
      <c r="AB230" s="3">
        <v>45489</v>
      </c>
    </row>
    <row r="231" spans="1:28" x14ac:dyDescent="0.25">
      <c r="A231">
        <v>211379</v>
      </c>
      <c r="B231">
        <v>43</v>
      </c>
      <c r="C231" t="s">
        <v>19</v>
      </c>
      <c r="D231" s="3">
        <v>42552</v>
      </c>
      <c r="E231" t="s">
        <v>30</v>
      </c>
      <c r="F231">
        <v>360</v>
      </c>
      <c r="G231">
        <v>1</v>
      </c>
      <c r="H231">
        <v>360</v>
      </c>
      <c r="I231">
        <v>100147618</v>
      </c>
      <c r="J231" s="19" t="s">
        <v>27</v>
      </c>
      <c r="T231">
        <v>0</v>
      </c>
      <c r="U231" t="s">
        <v>22</v>
      </c>
      <c r="V231" s="3">
        <v>42552</v>
      </c>
      <c r="W231" t="s">
        <v>23</v>
      </c>
      <c r="X231">
        <v>360</v>
      </c>
      <c r="Y231">
        <v>2016</v>
      </c>
      <c r="Z231">
        <v>7</v>
      </c>
      <c r="AA231" s="3" t="s">
        <v>24</v>
      </c>
      <c r="AB231" s="3">
        <v>45489</v>
      </c>
    </row>
    <row r="232" spans="1:28" x14ac:dyDescent="0.25">
      <c r="A232">
        <v>211380</v>
      </c>
      <c r="B232">
        <v>67</v>
      </c>
      <c r="C232" t="s">
        <v>25</v>
      </c>
      <c r="D232" s="3">
        <v>42552</v>
      </c>
      <c r="E232" t="s">
        <v>145</v>
      </c>
      <c r="F232">
        <v>450</v>
      </c>
      <c r="G232">
        <v>1</v>
      </c>
      <c r="H232">
        <v>450</v>
      </c>
      <c r="I232">
        <v>100147619</v>
      </c>
      <c r="J232" s="19" t="s">
        <v>27</v>
      </c>
      <c r="T232">
        <v>0</v>
      </c>
      <c r="U232" t="s">
        <v>22</v>
      </c>
      <c r="V232" s="3">
        <v>42552</v>
      </c>
      <c r="W232" t="s">
        <v>28</v>
      </c>
      <c r="X232">
        <v>450</v>
      </c>
      <c r="Y232">
        <v>2016</v>
      </c>
      <c r="Z232">
        <v>7</v>
      </c>
      <c r="AA232" s="3" t="s">
        <v>24</v>
      </c>
      <c r="AB232" s="3">
        <v>45489</v>
      </c>
    </row>
    <row r="233" spans="1:28" x14ac:dyDescent="0.25">
      <c r="A233">
        <v>211381</v>
      </c>
      <c r="B233">
        <v>43</v>
      </c>
      <c r="C233" t="s">
        <v>19</v>
      </c>
      <c r="D233" s="3">
        <v>42552</v>
      </c>
      <c r="E233" t="s">
        <v>30</v>
      </c>
      <c r="F233">
        <v>360</v>
      </c>
      <c r="G233">
        <v>1</v>
      </c>
      <c r="H233">
        <v>360</v>
      </c>
      <c r="I233">
        <v>100147620</v>
      </c>
      <c r="J233" s="19" t="s">
        <v>27</v>
      </c>
      <c r="T233">
        <v>0</v>
      </c>
      <c r="U233" t="s">
        <v>22</v>
      </c>
      <c r="V233" s="3">
        <v>42552</v>
      </c>
      <c r="W233" t="s">
        <v>23</v>
      </c>
      <c r="X233">
        <v>360</v>
      </c>
      <c r="Y233">
        <v>2016</v>
      </c>
      <c r="Z233">
        <v>7</v>
      </c>
      <c r="AA233" s="3" t="s">
        <v>24</v>
      </c>
      <c r="AB233" s="3">
        <v>45489</v>
      </c>
    </row>
    <row r="234" spans="1:28" x14ac:dyDescent="0.25">
      <c r="A234">
        <v>211382</v>
      </c>
      <c r="B234">
        <v>43</v>
      </c>
      <c r="C234" t="s">
        <v>19</v>
      </c>
      <c r="D234" s="3">
        <v>42552</v>
      </c>
      <c r="E234" t="s">
        <v>30</v>
      </c>
      <c r="F234">
        <v>360</v>
      </c>
      <c r="G234">
        <v>1</v>
      </c>
      <c r="H234">
        <v>360</v>
      </c>
      <c r="I234">
        <v>100147621</v>
      </c>
      <c r="J234" s="19" t="s">
        <v>27</v>
      </c>
      <c r="T234">
        <v>0</v>
      </c>
      <c r="U234" t="s">
        <v>22</v>
      </c>
      <c r="V234" s="3">
        <v>42552</v>
      </c>
      <c r="W234" t="s">
        <v>23</v>
      </c>
      <c r="X234">
        <v>360</v>
      </c>
      <c r="Y234">
        <v>2016</v>
      </c>
      <c r="Z234">
        <v>7</v>
      </c>
      <c r="AA234" s="3" t="s">
        <v>24</v>
      </c>
      <c r="AB234" s="3">
        <v>45489</v>
      </c>
    </row>
    <row r="235" spans="1:28" x14ac:dyDescent="0.25">
      <c r="A235">
        <v>211383</v>
      </c>
      <c r="B235">
        <v>43</v>
      </c>
      <c r="C235" t="s">
        <v>19</v>
      </c>
      <c r="D235" s="3">
        <v>42552</v>
      </c>
      <c r="E235" t="s">
        <v>30</v>
      </c>
      <c r="F235">
        <v>360</v>
      </c>
      <c r="G235">
        <v>1</v>
      </c>
      <c r="H235">
        <v>360</v>
      </c>
      <c r="I235">
        <v>100147622</v>
      </c>
      <c r="J235" s="19" t="s">
        <v>27</v>
      </c>
      <c r="T235">
        <v>0</v>
      </c>
      <c r="U235" t="s">
        <v>22</v>
      </c>
      <c r="V235" s="3">
        <v>42552</v>
      </c>
      <c r="W235" t="s">
        <v>23</v>
      </c>
      <c r="X235">
        <v>360</v>
      </c>
      <c r="Y235">
        <v>2016</v>
      </c>
      <c r="Z235">
        <v>7</v>
      </c>
      <c r="AA235" s="3" t="s">
        <v>24</v>
      </c>
      <c r="AB235" s="3">
        <v>45489</v>
      </c>
    </row>
    <row r="236" spans="1:28" x14ac:dyDescent="0.25">
      <c r="A236">
        <v>211384</v>
      </c>
      <c r="B236">
        <v>69</v>
      </c>
      <c r="C236" t="s">
        <v>19</v>
      </c>
      <c r="D236" s="3">
        <v>42552</v>
      </c>
      <c r="E236" t="s">
        <v>149</v>
      </c>
      <c r="F236">
        <v>140</v>
      </c>
      <c r="G236">
        <v>1</v>
      </c>
      <c r="H236">
        <v>140</v>
      </c>
      <c r="I236">
        <v>100147623</v>
      </c>
      <c r="J236" s="19" t="s">
        <v>27</v>
      </c>
      <c r="T236">
        <v>0</v>
      </c>
      <c r="U236" t="s">
        <v>22</v>
      </c>
      <c r="V236" s="3">
        <v>42552</v>
      </c>
      <c r="W236" t="s">
        <v>23</v>
      </c>
      <c r="X236">
        <v>140</v>
      </c>
      <c r="Y236">
        <v>2016</v>
      </c>
      <c r="Z236">
        <v>7</v>
      </c>
      <c r="AA236" s="3" t="s">
        <v>24</v>
      </c>
      <c r="AB236" s="3">
        <v>45489</v>
      </c>
    </row>
    <row r="237" spans="1:28" x14ac:dyDescent="0.25">
      <c r="A237">
        <v>211385</v>
      </c>
      <c r="B237">
        <v>70</v>
      </c>
      <c r="C237" t="s">
        <v>19</v>
      </c>
      <c r="D237" s="3">
        <v>42552</v>
      </c>
      <c r="E237" t="s">
        <v>89</v>
      </c>
      <c r="F237">
        <v>350</v>
      </c>
      <c r="G237">
        <v>1</v>
      </c>
      <c r="H237">
        <v>350</v>
      </c>
      <c r="I237">
        <v>100147624</v>
      </c>
      <c r="J237" s="19" t="s">
        <v>33</v>
      </c>
      <c r="T237">
        <v>0</v>
      </c>
      <c r="U237" t="s">
        <v>22</v>
      </c>
      <c r="V237" s="3">
        <v>42552</v>
      </c>
      <c r="W237" t="s">
        <v>23</v>
      </c>
      <c r="X237">
        <v>350</v>
      </c>
      <c r="Y237">
        <v>2016</v>
      </c>
      <c r="Z237">
        <v>7</v>
      </c>
      <c r="AA237" s="3" t="s">
        <v>24</v>
      </c>
      <c r="AB237" s="3">
        <v>45489</v>
      </c>
    </row>
    <row r="238" spans="1:28" x14ac:dyDescent="0.25">
      <c r="A238">
        <v>211386</v>
      </c>
      <c r="B238">
        <v>67</v>
      </c>
      <c r="C238" t="s">
        <v>25</v>
      </c>
      <c r="D238" s="3">
        <v>42552</v>
      </c>
      <c r="E238" t="s">
        <v>145</v>
      </c>
      <c r="F238">
        <v>450</v>
      </c>
      <c r="G238">
        <v>1</v>
      </c>
      <c r="H238">
        <v>450</v>
      </c>
      <c r="I238">
        <v>100147625</v>
      </c>
      <c r="J238" s="19" t="s">
        <v>27</v>
      </c>
      <c r="T238">
        <v>0</v>
      </c>
      <c r="U238" t="s">
        <v>22</v>
      </c>
      <c r="V238" s="3">
        <v>42552</v>
      </c>
      <c r="W238" t="s">
        <v>28</v>
      </c>
      <c r="X238">
        <v>450</v>
      </c>
      <c r="Y238">
        <v>2016</v>
      </c>
      <c r="Z238">
        <v>7</v>
      </c>
      <c r="AA238" s="3" t="s">
        <v>24</v>
      </c>
      <c r="AB238" s="3">
        <v>45489</v>
      </c>
    </row>
    <row r="239" spans="1:28" x14ac:dyDescent="0.25">
      <c r="A239">
        <v>211387</v>
      </c>
      <c r="B239">
        <v>71</v>
      </c>
      <c r="C239" t="s">
        <v>25</v>
      </c>
      <c r="D239" s="3">
        <v>42552</v>
      </c>
      <c r="E239" t="s">
        <v>150</v>
      </c>
      <c r="F239">
        <v>550</v>
      </c>
      <c r="G239">
        <v>1</v>
      </c>
      <c r="H239">
        <v>900</v>
      </c>
      <c r="I239">
        <v>100147626</v>
      </c>
      <c r="J239" s="19" t="s">
        <v>51</v>
      </c>
      <c r="T239">
        <v>0</v>
      </c>
      <c r="U239" t="s">
        <v>22</v>
      </c>
      <c r="V239" s="3">
        <v>42552</v>
      </c>
      <c r="W239" t="s">
        <v>28</v>
      </c>
      <c r="X239">
        <v>550</v>
      </c>
      <c r="Y239">
        <v>2016</v>
      </c>
      <c r="Z239">
        <v>7</v>
      </c>
      <c r="AA239" s="3" t="s">
        <v>24</v>
      </c>
      <c r="AB239" s="3">
        <v>45489</v>
      </c>
    </row>
    <row r="240" spans="1:28" x14ac:dyDescent="0.25">
      <c r="A240">
        <v>211389</v>
      </c>
      <c r="B240">
        <v>71</v>
      </c>
      <c r="C240" t="s">
        <v>25</v>
      </c>
      <c r="D240" s="3">
        <v>42552</v>
      </c>
      <c r="E240" t="s">
        <v>89</v>
      </c>
      <c r="F240">
        <v>350</v>
      </c>
      <c r="G240">
        <v>1</v>
      </c>
      <c r="H240">
        <v>900</v>
      </c>
      <c r="I240">
        <v>100147626</v>
      </c>
      <c r="J240" s="19" t="s">
        <v>33</v>
      </c>
      <c r="T240">
        <v>0</v>
      </c>
      <c r="U240" t="s">
        <v>22</v>
      </c>
      <c r="V240" s="3">
        <v>42552</v>
      </c>
      <c r="W240" t="s">
        <v>28</v>
      </c>
      <c r="X240">
        <v>350</v>
      </c>
      <c r="Y240">
        <v>2016</v>
      </c>
      <c r="Z240">
        <v>7</v>
      </c>
      <c r="AA240" s="3" t="s">
        <v>24</v>
      </c>
      <c r="AB240" s="3">
        <v>45489</v>
      </c>
    </row>
    <row r="241" spans="1:28" x14ac:dyDescent="0.25">
      <c r="A241">
        <v>211390</v>
      </c>
      <c r="B241">
        <v>72</v>
      </c>
      <c r="C241" t="s">
        <v>19</v>
      </c>
      <c r="D241" s="3">
        <v>42552</v>
      </c>
      <c r="E241" t="s">
        <v>151</v>
      </c>
      <c r="F241">
        <v>1050</v>
      </c>
      <c r="G241">
        <v>1</v>
      </c>
      <c r="H241">
        <v>1050</v>
      </c>
      <c r="I241">
        <v>100147627</v>
      </c>
      <c r="J241" s="19" t="s">
        <v>38</v>
      </c>
      <c r="T241">
        <v>0</v>
      </c>
      <c r="U241" t="s">
        <v>22</v>
      </c>
      <c r="V241" s="3">
        <v>42552</v>
      </c>
      <c r="W241" t="s">
        <v>23</v>
      </c>
      <c r="X241" s="4">
        <v>1050</v>
      </c>
      <c r="Y241">
        <v>2016</v>
      </c>
      <c r="Z241">
        <v>7</v>
      </c>
      <c r="AA241" s="3" t="s">
        <v>24</v>
      </c>
      <c r="AB241" s="3">
        <v>45489</v>
      </c>
    </row>
    <row r="242" spans="1:28" x14ac:dyDescent="0.25">
      <c r="A242">
        <v>211391</v>
      </c>
      <c r="B242">
        <v>73</v>
      </c>
      <c r="C242" t="s">
        <v>25</v>
      </c>
      <c r="D242" s="3">
        <v>42552</v>
      </c>
      <c r="E242" t="s">
        <v>152</v>
      </c>
      <c r="F242">
        <v>3750</v>
      </c>
      <c r="G242">
        <v>1</v>
      </c>
      <c r="H242">
        <v>3750</v>
      </c>
      <c r="I242">
        <v>100147628</v>
      </c>
      <c r="J242" s="19" t="s">
        <v>51</v>
      </c>
      <c r="T242">
        <v>0</v>
      </c>
      <c r="U242" t="s">
        <v>22</v>
      </c>
      <c r="V242" s="3">
        <v>42552</v>
      </c>
      <c r="W242" t="s">
        <v>28</v>
      </c>
      <c r="X242" s="4">
        <v>3750</v>
      </c>
      <c r="Y242">
        <v>2016</v>
      </c>
      <c r="Z242">
        <v>7</v>
      </c>
      <c r="AA242" s="3" t="s">
        <v>24</v>
      </c>
      <c r="AB242" s="3">
        <v>45489</v>
      </c>
    </row>
    <row r="243" spans="1:28" x14ac:dyDescent="0.25">
      <c r="A243">
        <v>211393</v>
      </c>
      <c r="B243">
        <v>73</v>
      </c>
      <c r="C243" t="s">
        <v>25</v>
      </c>
      <c r="D243" s="3">
        <v>42552</v>
      </c>
      <c r="E243" t="s">
        <v>115</v>
      </c>
      <c r="F243">
        <v>2</v>
      </c>
      <c r="G243">
        <v>1</v>
      </c>
      <c r="H243">
        <v>2</v>
      </c>
      <c r="I243">
        <v>100147630</v>
      </c>
      <c r="J243" s="19" t="s">
        <v>62</v>
      </c>
      <c r="T243">
        <v>0</v>
      </c>
      <c r="U243" t="s">
        <v>40</v>
      </c>
      <c r="V243" s="3">
        <v>42552</v>
      </c>
      <c r="W243" t="s">
        <v>28</v>
      </c>
      <c r="X243">
        <v>2</v>
      </c>
      <c r="Y243">
        <v>2016</v>
      </c>
      <c r="Z243">
        <v>7</v>
      </c>
      <c r="AA243" s="3" t="s">
        <v>24</v>
      </c>
      <c r="AB243" s="3">
        <v>45489</v>
      </c>
    </row>
    <row r="244" spans="1:28" x14ac:dyDescent="0.25">
      <c r="A244">
        <v>211392</v>
      </c>
      <c r="B244">
        <v>74</v>
      </c>
      <c r="C244" t="s">
        <v>19</v>
      </c>
      <c r="D244" s="3">
        <v>42552</v>
      </c>
      <c r="E244" t="s">
        <v>153</v>
      </c>
      <c r="F244">
        <v>455</v>
      </c>
      <c r="G244">
        <v>1</v>
      </c>
      <c r="H244">
        <v>455</v>
      </c>
      <c r="I244">
        <v>100147629</v>
      </c>
      <c r="J244" s="19" t="s">
        <v>51</v>
      </c>
      <c r="T244">
        <v>0</v>
      </c>
      <c r="U244" t="s">
        <v>22</v>
      </c>
      <c r="V244" s="3">
        <v>42552</v>
      </c>
      <c r="W244" t="s">
        <v>23</v>
      </c>
      <c r="X244">
        <v>455</v>
      </c>
      <c r="Y244">
        <v>2016</v>
      </c>
      <c r="Z244">
        <v>7</v>
      </c>
      <c r="AA244" s="3" t="s">
        <v>24</v>
      </c>
      <c r="AB244" s="3">
        <v>45489</v>
      </c>
    </row>
    <row r="245" spans="1:28" x14ac:dyDescent="0.25">
      <c r="A245">
        <v>211394</v>
      </c>
      <c r="B245">
        <v>75</v>
      </c>
      <c r="C245" t="s">
        <v>25</v>
      </c>
      <c r="D245" s="3">
        <v>42552</v>
      </c>
      <c r="E245" t="s">
        <v>129</v>
      </c>
      <c r="F245">
        <v>425</v>
      </c>
      <c r="G245">
        <v>1</v>
      </c>
      <c r="H245">
        <v>425</v>
      </c>
      <c r="I245">
        <v>100147631</v>
      </c>
      <c r="J245" s="19" t="s">
        <v>33</v>
      </c>
      <c r="T245">
        <v>0</v>
      </c>
      <c r="U245" t="s">
        <v>22</v>
      </c>
      <c r="V245" s="3">
        <v>42552</v>
      </c>
      <c r="W245" t="s">
        <v>28</v>
      </c>
      <c r="X245">
        <v>425</v>
      </c>
      <c r="Y245">
        <v>2016</v>
      </c>
      <c r="Z245">
        <v>7</v>
      </c>
      <c r="AA245" s="3" t="s">
        <v>24</v>
      </c>
      <c r="AB245" s="3">
        <v>45489</v>
      </c>
    </row>
    <row r="246" spans="1:28" x14ac:dyDescent="0.25">
      <c r="A246">
        <v>211395</v>
      </c>
      <c r="B246">
        <v>76</v>
      </c>
      <c r="C246" t="s">
        <v>19</v>
      </c>
      <c r="D246" s="3">
        <v>42552</v>
      </c>
      <c r="E246" t="s">
        <v>154</v>
      </c>
      <c r="F246">
        <v>1335</v>
      </c>
      <c r="G246">
        <v>2</v>
      </c>
      <c r="H246">
        <v>2670</v>
      </c>
      <c r="I246">
        <v>100147632</v>
      </c>
      <c r="J246" s="19" t="s">
        <v>42</v>
      </c>
      <c r="T246">
        <v>0</v>
      </c>
      <c r="U246" t="s">
        <v>22</v>
      </c>
      <c r="V246" s="3">
        <v>42552</v>
      </c>
      <c r="W246" t="s">
        <v>23</v>
      </c>
      <c r="X246" s="4">
        <v>2670</v>
      </c>
      <c r="Y246">
        <v>2016</v>
      </c>
      <c r="Z246">
        <v>7</v>
      </c>
      <c r="AA246" s="3" t="s">
        <v>24</v>
      </c>
      <c r="AB246" s="3">
        <v>45489</v>
      </c>
    </row>
    <row r="247" spans="1:28" x14ac:dyDescent="0.25">
      <c r="A247">
        <v>211396</v>
      </c>
      <c r="B247">
        <v>77</v>
      </c>
      <c r="C247" t="s">
        <v>31</v>
      </c>
      <c r="D247" s="3">
        <v>42552</v>
      </c>
      <c r="E247" t="s">
        <v>155</v>
      </c>
      <c r="F247">
        <v>10740</v>
      </c>
      <c r="G247">
        <v>1</v>
      </c>
      <c r="H247">
        <v>10740</v>
      </c>
      <c r="I247">
        <v>100147633</v>
      </c>
      <c r="J247" s="19" t="s">
        <v>38</v>
      </c>
      <c r="T247">
        <v>0</v>
      </c>
      <c r="U247" t="s">
        <v>22</v>
      </c>
      <c r="V247" s="3">
        <v>42552</v>
      </c>
      <c r="W247" t="s">
        <v>34</v>
      </c>
      <c r="X247" s="4">
        <v>10740</v>
      </c>
      <c r="Y247">
        <v>2016</v>
      </c>
      <c r="Z247">
        <v>7</v>
      </c>
      <c r="AA247" s="3" t="s">
        <v>24</v>
      </c>
      <c r="AB247" s="3">
        <v>45489</v>
      </c>
    </row>
    <row r="248" spans="1:28" x14ac:dyDescent="0.25">
      <c r="A248">
        <v>211397</v>
      </c>
      <c r="B248">
        <v>49</v>
      </c>
      <c r="C248" t="s">
        <v>19</v>
      </c>
      <c r="D248" s="3">
        <v>42552</v>
      </c>
      <c r="E248" t="s">
        <v>156</v>
      </c>
      <c r="F248">
        <v>230</v>
      </c>
      <c r="G248">
        <v>1</v>
      </c>
      <c r="H248">
        <v>740</v>
      </c>
      <c r="I248">
        <v>100147634</v>
      </c>
      <c r="J248" s="19" t="s">
        <v>33</v>
      </c>
      <c r="T248">
        <v>0</v>
      </c>
      <c r="U248" t="s">
        <v>39</v>
      </c>
      <c r="V248" s="3">
        <v>42552</v>
      </c>
      <c r="W248" t="s">
        <v>23</v>
      </c>
      <c r="X248">
        <v>230</v>
      </c>
      <c r="Y248">
        <v>2016</v>
      </c>
      <c r="Z248">
        <v>7</v>
      </c>
      <c r="AA248" s="3" t="s">
        <v>24</v>
      </c>
      <c r="AB248" s="3">
        <v>45489</v>
      </c>
    </row>
    <row r="249" spans="1:28" x14ac:dyDescent="0.25">
      <c r="A249">
        <v>211398</v>
      </c>
      <c r="B249">
        <v>49</v>
      </c>
      <c r="C249" t="s">
        <v>19</v>
      </c>
      <c r="D249" s="3">
        <v>42552</v>
      </c>
      <c r="E249" t="s">
        <v>157</v>
      </c>
      <c r="F249">
        <v>230</v>
      </c>
      <c r="G249">
        <v>1</v>
      </c>
      <c r="H249">
        <v>740</v>
      </c>
      <c r="I249">
        <v>100147634</v>
      </c>
      <c r="J249" s="19" t="s">
        <v>33</v>
      </c>
      <c r="T249">
        <v>0</v>
      </c>
      <c r="U249" t="s">
        <v>39</v>
      </c>
      <c r="V249" s="3">
        <v>42552</v>
      </c>
      <c r="W249" t="s">
        <v>23</v>
      </c>
      <c r="X249">
        <v>230</v>
      </c>
      <c r="Y249">
        <v>2016</v>
      </c>
      <c r="Z249">
        <v>7</v>
      </c>
      <c r="AA249" s="3" t="s">
        <v>24</v>
      </c>
      <c r="AB249" s="3">
        <v>45489</v>
      </c>
    </row>
    <row r="250" spans="1:28" x14ac:dyDescent="0.25">
      <c r="A250">
        <v>211399</v>
      </c>
      <c r="B250">
        <v>49</v>
      </c>
      <c r="C250" t="s">
        <v>19</v>
      </c>
      <c r="D250" s="3">
        <v>42552</v>
      </c>
      <c r="E250" t="s">
        <v>133</v>
      </c>
      <c r="F250">
        <v>280</v>
      </c>
      <c r="G250">
        <v>1</v>
      </c>
      <c r="H250">
        <v>740</v>
      </c>
      <c r="I250">
        <v>100147634</v>
      </c>
      <c r="J250" s="19" t="s">
        <v>33</v>
      </c>
      <c r="T250">
        <v>0</v>
      </c>
      <c r="U250" t="s">
        <v>39</v>
      </c>
      <c r="V250" s="3">
        <v>42552</v>
      </c>
      <c r="W250" t="s">
        <v>23</v>
      </c>
      <c r="X250">
        <v>280</v>
      </c>
      <c r="Y250">
        <v>2016</v>
      </c>
      <c r="Z250">
        <v>7</v>
      </c>
      <c r="AA250" s="3" t="s">
        <v>24</v>
      </c>
      <c r="AB250" s="3">
        <v>45489</v>
      </c>
    </row>
    <row r="251" spans="1:28" x14ac:dyDescent="0.25">
      <c r="A251">
        <v>211400</v>
      </c>
      <c r="B251">
        <v>78</v>
      </c>
      <c r="C251" t="s">
        <v>71</v>
      </c>
      <c r="D251" s="3">
        <v>42552</v>
      </c>
      <c r="E251" t="s">
        <v>158</v>
      </c>
      <c r="F251">
        <v>300</v>
      </c>
      <c r="G251">
        <v>1</v>
      </c>
      <c r="H251">
        <v>1399</v>
      </c>
      <c r="I251">
        <v>100147635</v>
      </c>
      <c r="J251" s="19" t="s">
        <v>38</v>
      </c>
      <c r="T251">
        <v>0</v>
      </c>
      <c r="U251" t="s">
        <v>22</v>
      </c>
      <c r="V251" s="3">
        <v>42552</v>
      </c>
      <c r="W251" t="s">
        <v>34</v>
      </c>
      <c r="X251">
        <v>300</v>
      </c>
      <c r="Y251">
        <v>2016</v>
      </c>
      <c r="Z251">
        <v>7</v>
      </c>
      <c r="AA251" s="3" t="s">
        <v>24</v>
      </c>
      <c r="AB251" s="3">
        <v>45489</v>
      </c>
    </row>
    <row r="252" spans="1:28" x14ac:dyDescent="0.25">
      <c r="A252">
        <v>211401</v>
      </c>
      <c r="B252">
        <v>78</v>
      </c>
      <c r="C252" t="s">
        <v>71</v>
      </c>
      <c r="D252" s="3">
        <v>42552</v>
      </c>
      <c r="E252" t="s">
        <v>159</v>
      </c>
      <c r="F252">
        <v>300</v>
      </c>
      <c r="G252">
        <v>1</v>
      </c>
      <c r="H252">
        <v>1399</v>
      </c>
      <c r="I252">
        <v>100147635</v>
      </c>
      <c r="J252" s="19" t="s">
        <v>38</v>
      </c>
      <c r="T252">
        <v>0</v>
      </c>
      <c r="U252" t="s">
        <v>22</v>
      </c>
      <c r="V252" s="3">
        <v>42552</v>
      </c>
      <c r="W252" t="s">
        <v>34</v>
      </c>
      <c r="X252">
        <v>300</v>
      </c>
      <c r="Y252">
        <v>2016</v>
      </c>
      <c r="Z252">
        <v>7</v>
      </c>
      <c r="AA252" s="3" t="s">
        <v>24</v>
      </c>
      <c r="AB252" s="3">
        <v>45489</v>
      </c>
    </row>
    <row r="253" spans="1:28" x14ac:dyDescent="0.25">
      <c r="A253">
        <v>211402</v>
      </c>
      <c r="B253">
        <v>78</v>
      </c>
      <c r="C253" t="s">
        <v>71</v>
      </c>
      <c r="D253" s="3">
        <v>42552</v>
      </c>
      <c r="E253" t="s">
        <v>160</v>
      </c>
      <c r="F253">
        <v>799</v>
      </c>
      <c r="G253">
        <v>1</v>
      </c>
      <c r="H253">
        <v>1399</v>
      </c>
      <c r="I253">
        <v>100147635</v>
      </c>
      <c r="J253" s="19" t="s">
        <v>38</v>
      </c>
      <c r="T253">
        <v>0</v>
      </c>
      <c r="U253" t="s">
        <v>22</v>
      </c>
      <c r="V253" s="3">
        <v>42552</v>
      </c>
      <c r="W253" t="s">
        <v>34</v>
      </c>
      <c r="X253">
        <v>799</v>
      </c>
      <c r="Y253">
        <v>2016</v>
      </c>
      <c r="Z253">
        <v>7</v>
      </c>
      <c r="AA253" s="3" t="s">
        <v>24</v>
      </c>
      <c r="AB253" s="3">
        <v>45489</v>
      </c>
    </row>
    <row r="254" spans="1:28" x14ac:dyDescent="0.25">
      <c r="A254">
        <v>211403</v>
      </c>
      <c r="B254">
        <v>79</v>
      </c>
      <c r="C254" t="s">
        <v>19</v>
      </c>
      <c r="D254" s="3">
        <v>42552</v>
      </c>
      <c r="E254" t="s">
        <v>161</v>
      </c>
      <c r="F254">
        <v>480</v>
      </c>
      <c r="G254">
        <v>1</v>
      </c>
      <c r="H254">
        <v>480</v>
      </c>
      <c r="I254">
        <v>100147636</v>
      </c>
      <c r="J254" s="19" t="s">
        <v>21</v>
      </c>
      <c r="T254">
        <v>0</v>
      </c>
      <c r="U254" t="s">
        <v>22</v>
      </c>
      <c r="V254" s="3">
        <v>42552</v>
      </c>
      <c r="W254" t="s">
        <v>23</v>
      </c>
      <c r="X254">
        <v>480</v>
      </c>
      <c r="Y254">
        <v>2016</v>
      </c>
      <c r="Z254">
        <v>7</v>
      </c>
      <c r="AA254" s="3" t="s">
        <v>24</v>
      </c>
      <c r="AB254" s="3">
        <v>45489</v>
      </c>
    </row>
    <row r="255" spans="1:28" x14ac:dyDescent="0.25">
      <c r="A255">
        <v>211405</v>
      </c>
      <c r="B255">
        <v>80</v>
      </c>
      <c r="C255" t="s">
        <v>19</v>
      </c>
      <c r="D255" s="3">
        <v>42552</v>
      </c>
      <c r="E255" t="s">
        <v>162</v>
      </c>
      <c r="F255">
        <v>1200</v>
      </c>
      <c r="G255">
        <v>1</v>
      </c>
      <c r="H255">
        <v>1000</v>
      </c>
      <c r="I255">
        <v>100147637</v>
      </c>
      <c r="J255" s="19" t="s">
        <v>51</v>
      </c>
      <c r="T255">
        <v>200</v>
      </c>
      <c r="U255" t="s">
        <v>22</v>
      </c>
      <c r="V255" s="3">
        <v>42552</v>
      </c>
      <c r="W255" t="s">
        <v>23</v>
      </c>
      <c r="X255" s="4">
        <v>1200</v>
      </c>
      <c r="Y255">
        <v>2016</v>
      </c>
      <c r="Z255">
        <v>7</v>
      </c>
      <c r="AA255" s="3" t="s">
        <v>24</v>
      </c>
      <c r="AB255" s="3">
        <v>45489</v>
      </c>
    </row>
    <row r="256" spans="1:28" x14ac:dyDescent="0.25">
      <c r="A256">
        <v>211407</v>
      </c>
      <c r="B256">
        <v>81</v>
      </c>
      <c r="C256" t="s">
        <v>31</v>
      </c>
      <c r="D256" s="3">
        <v>42552</v>
      </c>
      <c r="E256" t="s">
        <v>163</v>
      </c>
      <c r="F256">
        <v>4530</v>
      </c>
      <c r="G256">
        <v>1</v>
      </c>
      <c r="H256">
        <v>4530</v>
      </c>
      <c r="I256">
        <v>100147638</v>
      </c>
      <c r="J256" s="19" t="s">
        <v>38</v>
      </c>
      <c r="T256">
        <v>0</v>
      </c>
      <c r="U256" t="s">
        <v>22</v>
      </c>
      <c r="V256" s="3">
        <v>42552</v>
      </c>
      <c r="W256" t="s">
        <v>34</v>
      </c>
      <c r="X256" s="4">
        <v>4530</v>
      </c>
      <c r="Y256">
        <v>2016</v>
      </c>
      <c r="Z256">
        <v>7</v>
      </c>
      <c r="AA256" s="3" t="s">
        <v>24</v>
      </c>
      <c r="AB256" s="3">
        <v>45489</v>
      </c>
    </row>
    <row r="257" spans="1:28" x14ac:dyDescent="0.25">
      <c r="A257">
        <v>211408</v>
      </c>
      <c r="B257">
        <v>82</v>
      </c>
      <c r="C257" t="s">
        <v>31</v>
      </c>
      <c r="D257" s="3">
        <v>42552</v>
      </c>
      <c r="E257" t="s">
        <v>164</v>
      </c>
      <c r="F257">
        <v>1890</v>
      </c>
      <c r="G257">
        <v>1</v>
      </c>
      <c r="H257">
        <v>1890</v>
      </c>
      <c r="I257">
        <v>100147639</v>
      </c>
      <c r="J257" s="19" t="s">
        <v>21</v>
      </c>
      <c r="T257">
        <v>0</v>
      </c>
      <c r="U257" t="s">
        <v>22</v>
      </c>
      <c r="V257" s="3">
        <v>42552</v>
      </c>
      <c r="W257" t="s">
        <v>34</v>
      </c>
      <c r="X257" s="4">
        <v>1890</v>
      </c>
      <c r="Y257">
        <v>2016</v>
      </c>
      <c r="Z257">
        <v>7</v>
      </c>
      <c r="AA257" s="3" t="s">
        <v>24</v>
      </c>
      <c r="AB257" s="3">
        <v>45489</v>
      </c>
    </row>
    <row r="258" spans="1:28" x14ac:dyDescent="0.25">
      <c r="A258">
        <v>211409</v>
      </c>
      <c r="B258">
        <v>66</v>
      </c>
      <c r="C258" t="s">
        <v>19</v>
      </c>
      <c r="D258" s="3">
        <v>42552</v>
      </c>
      <c r="E258" t="s">
        <v>165</v>
      </c>
      <c r="F258">
        <v>80</v>
      </c>
      <c r="G258">
        <v>1</v>
      </c>
      <c r="H258">
        <v>80</v>
      </c>
      <c r="I258">
        <v>100147640</v>
      </c>
      <c r="J258" s="19" t="s">
        <v>27</v>
      </c>
      <c r="T258">
        <v>0</v>
      </c>
      <c r="U258" t="s">
        <v>22</v>
      </c>
      <c r="V258" s="3">
        <v>42552</v>
      </c>
      <c r="W258" t="s">
        <v>23</v>
      </c>
      <c r="X258">
        <v>80</v>
      </c>
      <c r="Y258">
        <v>2016</v>
      </c>
      <c r="Z258">
        <v>7</v>
      </c>
      <c r="AA258" s="3" t="s">
        <v>24</v>
      </c>
      <c r="AB258" s="3">
        <v>45489</v>
      </c>
    </row>
    <row r="259" spans="1:28" x14ac:dyDescent="0.25">
      <c r="A259">
        <v>211410</v>
      </c>
      <c r="B259">
        <v>80</v>
      </c>
      <c r="C259" t="s">
        <v>31</v>
      </c>
      <c r="D259" s="3">
        <v>42552</v>
      </c>
      <c r="E259" t="s">
        <v>166</v>
      </c>
      <c r="F259">
        <v>185</v>
      </c>
      <c r="G259">
        <v>2</v>
      </c>
      <c r="H259">
        <v>170</v>
      </c>
      <c r="I259">
        <v>100147641</v>
      </c>
      <c r="J259" s="19" t="s">
        <v>33</v>
      </c>
      <c r="T259">
        <v>200</v>
      </c>
      <c r="U259" t="s">
        <v>22</v>
      </c>
      <c r="V259" s="3">
        <v>42552</v>
      </c>
      <c r="W259" t="s">
        <v>34</v>
      </c>
      <c r="X259">
        <v>370</v>
      </c>
      <c r="Y259">
        <v>2016</v>
      </c>
      <c r="Z259">
        <v>7</v>
      </c>
      <c r="AA259" s="3" t="s">
        <v>24</v>
      </c>
      <c r="AB259" s="3">
        <v>45489</v>
      </c>
    </row>
    <row r="260" spans="1:28" x14ac:dyDescent="0.25">
      <c r="A260">
        <v>211411</v>
      </c>
      <c r="B260">
        <v>83</v>
      </c>
      <c r="C260" t="s">
        <v>31</v>
      </c>
      <c r="D260" s="3">
        <v>42552</v>
      </c>
      <c r="E260" t="s">
        <v>115</v>
      </c>
      <c r="F260">
        <v>2</v>
      </c>
      <c r="G260">
        <v>1</v>
      </c>
      <c r="H260">
        <v>8</v>
      </c>
      <c r="I260">
        <v>100147642</v>
      </c>
      <c r="J260" s="19" t="s">
        <v>62</v>
      </c>
      <c r="T260">
        <v>0</v>
      </c>
      <c r="U260" t="s">
        <v>22</v>
      </c>
      <c r="V260" s="3">
        <v>42552</v>
      </c>
      <c r="W260" t="s">
        <v>34</v>
      </c>
      <c r="X260">
        <v>2</v>
      </c>
      <c r="Y260">
        <v>2016</v>
      </c>
      <c r="Z260">
        <v>7</v>
      </c>
      <c r="AA260" s="3" t="s">
        <v>24</v>
      </c>
      <c r="AB260" s="3">
        <v>45489</v>
      </c>
    </row>
    <row r="261" spans="1:28" x14ac:dyDescent="0.25">
      <c r="A261">
        <v>211412</v>
      </c>
      <c r="B261">
        <v>83</v>
      </c>
      <c r="C261" t="s">
        <v>31</v>
      </c>
      <c r="D261" s="3">
        <v>42552</v>
      </c>
      <c r="E261" t="s">
        <v>167</v>
      </c>
      <c r="F261">
        <v>1</v>
      </c>
      <c r="G261">
        <v>1</v>
      </c>
      <c r="H261">
        <v>8</v>
      </c>
      <c r="I261">
        <v>100147642</v>
      </c>
      <c r="J261" s="19" t="s">
        <v>62</v>
      </c>
      <c r="T261">
        <v>0</v>
      </c>
      <c r="U261" t="s">
        <v>22</v>
      </c>
      <c r="V261" s="3">
        <v>42552</v>
      </c>
      <c r="W261" t="s">
        <v>34</v>
      </c>
      <c r="X261">
        <v>1</v>
      </c>
      <c r="Y261">
        <v>2016</v>
      </c>
      <c r="Z261">
        <v>7</v>
      </c>
      <c r="AA261" s="3" t="s">
        <v>24</v>
      </c>
      <c r="AB261" s="3">
        <v>45489</v>
      </c>
    </row>
    <row r="262" spans="1:28" x14ac:dyDescent="0.25">
      <c r="A262">
        <v>211413</v>
      </c>
      <c r="B262">
        <v>83</v>
      </c>
      <c r="C262" t="s">
        <v>31</v>
      </c>
      <c r="D262" s="3">
        <v>42552</v>
      </c>
      <c r="E262" t="s">
        <v>168</v>
      </c>
      <c r="F262">
        <v>5</v>
      </c>
      <c r="G262">
        <v>1</v>
      </c>
      <c r="H262">
        <v>8</v>
      </c>
      <c r="I262">
        <v>100147642</v>
      </c>
      <c r="J262" s="19" t="s">
        <v>62</v>
      </c>
      <c r="T262">
        <v>0</v>
      </c>
      <c r="U262" t="s">
        <v>22</v>
      </c>
      <c r="V262" s="3">
        <v>42552</v>
      </c>
      <c r="W262" t="s">
        <v>34</v>
      </c>
      <c r="X262">
        <v>5</v>
      </c>
      <c r="Y262">
        <v>2016</v>
      </c>
      <c r="Z262">
        <v>7</v>
      </c>
      <c r="AA262" s="3" t="s">
        <v>24</v>
      </c>
      <c r="AB262" s="3">
        <v>45489</v>
      </c>
    </row>
    <row r="263" spans="1:28" x14ac:dyDescent="0.25">
      <c r="A263">
        <v>211415</v>
      </c>
      <c r="B263">
        <v>84</v>
      </c>
      <c r="C263" t="s">
        <v>31</v>
      </c>
      <c r="D263" s="3">
        <v>42552</v>
      </c>
      <c r="E263" t="s">
        <v>169</v>
      </c>
      <c r="F263">
        <v>1350</v>
      </c>
      <c r="G263">
        <v>1</v>
      </c>
      <c r="H263">
        <v>1350</v>
      </c>
      <c r="I263">
        <v>100147643</v>
      </c>
      <c r="J263" s="19" t="s">
        <v>170</v>
      </c>
      <c r="T263">
        <v>0</v>
      </c>
      <c r="U263" t="s">
        <v>22</v>
      </c>
      <c r="V263" s="3">
        <v>42552</v>
      </c>
      <c r="W263" t="s">
        <v>34</v>
      </c>
      <c r="X263" s="4">
        <v>1350</v>
      </c>
      <c r="Y263">
        <v>2016</v>
      </c>
      <c r="Z263">
        <v>7</v>
      </c>
      <c r="AA263" s="3" t="s">
        <v>24</v>
      </c>
      <c r="AB263" s="3">
        <v>45489</v>
      </c>
    </row>
    <row r="264" spans="1:28" x14ac:dyDescent="0.25">
      <c r="A264">
        <v>211416</v>
      </c>
      <c r="B264">
        <v>35</v>
      </c>
      <c r="C264" t="s">
        <v>31</v>
      </c>
      <c r="D264" s="3">
        <v>42552</v>
      </c>
      <c r="E264" t="s">
        <v>171</v>
      </c>
      <c r="F264">
        <v>2490</v>
      </c>
      <c r="G264">
        <v>1</v>
      </c>
      <c r="H264">
        <v>2490</v>
      </c>
      <c r="I264">
        <v>100147644</v>
      </c>
      <c r="J264" s="19" t="s">
        <v>38</v>
      </c>
      <c r="T264">
        <v>0</v>
      </c>
      <c r="U264" t="s">
        <v>22</v>
      </c>
      <c r="V264" s="3">
        <v>42552</v>
      </c>
      <c r="W264" t="s">
        <v>34</v>
      </c>
      <c r="X264" s="4">
        <v>2490</v>
      </c>
      <c r="Y264">
        <v>2016</v>
      </c>
      <c r="Z264">
        <v>7</v>
      </c>
      <c r="AA264" s="3" t="s">
        <v>24</v>
      </c>
      <c r="AB264" s="3">
        <v>45489</v>
      </c>
    </row>
    <row r="265" spans="1:28" x14ac:dyDescent="0.25">
      <c r="A265">
        <v>211417</v>
      </c>
      <c r="B265">
        <v>85</v>
      </c>
      <c r="C265" t="s">
        <v>31</v>
      </c>
      <c r="D265" s="3">
        <v>42552</v>
      </c>
      <c r="E265" t="s">
        <v>172</v>
      </c>
      <c r="F265">
        <v>1650</v>
      </c>
      <c r="G265">
        <v>1</v>
      </c>
      <c r="H265">
        <v>1650</v>
      </c>
      <c r="I265">
        <v>100147645</v>
      </c>
      <c r="J265" s="19" t="s">
        <v>21</v>
      </c>
      <c r="T265">
        <v>0</v>
      </c>
      <c r="U265" t="s">
        <v>22</v>
      </c>
      <c r="V265" s="3">
        <v>42552</v>
      </c>
      <c r="W265" t="s">
        <v>34</v>
      </c>
      <c r="X265" s="4">
        <v>1650</v>
      </c>
      <c r="Y265">
        <v>2016</v>
      </c>
      <c r="Z265">
        <v>7</v>
      </c>
      <c r="AA265" s="3" t="s">
        <v>24</v>
      </c>
      <c r="AB265" s="3">
        <v>45489</v>
      </c>
    </row>
    <row r="266" spans="1:28" x14ac:dyDescent="0.25">
      <c r="A266">
        <v>211419</v>
      </c>
      <c r="B266">
        <v>86</v>
      </c>
      <c r="C266" t="s">
        <v>25</v>
      </c>
      <c r="D266" s="3">
        <v>42552</v>
      </c>
      <c r="E266" t="s">
        <v>173</v>
      </c>
      <c r="F266">
        <v>1870</v>
      </c>
      <c r="G266">
        <v>1</v>
      </c>
      <c r="H266">
        <v>1870</v>
      </c>
      <c r="I266">
        <v>100147646</v>
      </c>
      <c r="J266" s="19" t="s">
        <v>27</v>
      </c>
      <c r="T266">
        <v>0</v>
      </c>
      <c r="U266" t="s">
        <v>174</v>
      </c>
      <c r="V266" s="3">
        <v>42552</v>
      </c>
      <c r="W266" t="s">
        <v>28</v>
      </c>
      <c r="X266" s="4">
        <v>1870</v>
      </c>
      <c r="Y266">
        <v>2016</v>
      </c>
      <c r="Z266">
        <v>7</v>
      </c>
      <c r="AA266" s="3" t="s">
        <v>24</v>
      </c>
      <c r="AB266" s="3">
        <v>45489</v>
      </c>
    </row>
    <row r="267" spans="1:28" x14ac:dyDescent="0.25">
      <c r="A267">
        <v>211420</v>
      </c>
      <c r="B267">
        <v>85</v>
      </c>
      <c r="C267" t="s">
        <v>71</v>
      </c>
      <c r="D267" s="3">
        <v>42552</v>
      </c>
      <c r="E267" t="s">
        <v>175</v>
      </c>
      <c r="F267">
        <v>2050</v>
      </c>
      <c r="G267">
        <v>1</v>
      </c>
      <c r="H267">
        <v>2050</v>
      </c>
      <c r="I267">
        <v>100147647</v>
      </c>
      <c r="J267" s="19" t="s">
        <v>21</v>
      </c>
      <c r="T267">
        <v>0</v>
      </c>
      <c r="U267" t="s">
        <v>22</v>
      </c>
      <c r="V267" s="3">
        <v>42552</v>
      </c>
      <c r="W267" t="s">
        <v>34</v>
      </c>
      <c r="X267" s="4">
        <v>2050</v>
      </c>
      <c r="Y267">
        <v>2016</v>
      </c>
      <c r="Z267">
        <v>7</v>
      </c>
      <c r="AA267" s="3" t="s">
        <v>24</v>
      </c>
      <c r="AB267" s="3">
        <v>45489</v>
      </c>
    </row>
    <row r="268" spans="1:28" x14ac:dyDescent="0.25">
      <c r="A268">
        <v>211422</v>
      </c>
      <c r="B268">
        <v>87</v>
      </c>
      <c r="C268" t="s">
        <v>19</v>
      </c>
      <c r="D268" s="3">
        <v>42552</v>
      </c>
      <c r="E268" t="s">
        <v>176</v>
      </c>
      <c r="F268">
        <v>995</v>
      </c>
      <c r="G268">
        <v>1</v>
      </c>
      <c r="H268">
        <v>0</v>
      </c>
      <c r="I268">
        <v>100147648</v>
      </c>
      <c r="J268" s="19" t="s">
        <v>170</v>
      </c>
      <c r="T268">
        <v>0</v>
      </c>
      <c r="U268" t="s">
        <v>49</v>
      </c>
      <c r="V268" s="3">
        <v>42552</v>
      </c>
      <c r="W268" t="s">
        <v>23</v>
      </c>
      <c r="X268">
        <v>995</v>
      </c>
      <c r="Y268">
        <v>2016</v>
      </c>
      <c r="Z268">
        <v>7</v>
      </c>
      <c r="AA268" s="3" t="s">
        <v>24</v>
      </c>
      <c r="AB268" s="3">
        <v>45489</v>
      </c>
    </row>
    <row r="269" spans="1:28" x14ac:dyDescent="0.25">
      <c r="A269">
        <v>211423</v>
      </c>
      <c r="B269">
        <v>43</v>
      </c>
      <c r="C269" t="s">
        <v>19</v>
      </c>
      <c r="D269" s="3">
        <v>42552</v>
      </c>
      <c r="E269" t="s">
        <v>30</v>
      </c>
      <c r="F269">
        <v>360</v>
      </c>
      <c r="G269">
        <v>1</v>
      </c>
      <c r="H269">
        <v>360</v>
      </c>
      <c r="I269">
        <v>100147649</v>
      </c>
      <c r="J269" s="19" t="s">
        <v>27</v>
      </c>
      <c r="T269">
        <v>0</v>
      </c>
      <c r="U269" t="s">
        <v>22</v>
      </c>
      <c r="V269" s="3">
        <v>42552</v>
      </c>
      <c r="W269" t="s">
        <v>23</v>
      </c>
      <c r="X269">
        <v>360</v>
      </c>
      <c r="Y269">
        <v>2016</v>
      </c>
      <c r="Z269">
        <v>7</v>
      </c>
      <c r="AA269" s="3" t="s">
        <v>24</v>
      </c>
      <c r="AB269" s="3">
        <v>45489</v>
      </c>
    </row>
    <row r="270" spans="1:28" x14ac:dyDescent="0.25">
      <c r="A270">
        <v>211424</v>
      </c>
      <c r="B270">
        <v>43</v>
      </c>
      <c r="C270" t="s">
        <v>19</v>
      </c>
      <c r="D270" s="3">
        <v>42552</v>
      </c>
      <c r="E270" t="s">
        <v>30</v>
      </c>
      <c r="F270">
        <v>360</v>
      </c>
      <c r="G270">
        <v>6</v>
      </c>
      <c r="H270">
        <v>2160</v>
      </c>
      <c r="I270">
        <v>100147650</v>
      </c>
      <c r="J270" s="19" t="s">
        <v>27</v>
      </c>
      <c r="T270">
        <v>0</v>
      </c>
      <c r="U270" t="s">
        <v>22</v>
      </c>
      <c r="V270" s="3">
        <v>42552</v>
      </c>
      <c r="W270" t="s">
        <v>23</v>
      </c>
      <c r="X270" s="4">
        <v>2160</v>
      </c>
      <c r="Y270">
        <v>2016</v>
      </c>
      <c r="Z270">
        <v>7</v>
      </c>
      <c r="AA270" s="3" t="s">
        <v>24</v>
      </c>
      <c r="AB270" s="3">
        <v>45489</v>
      </c>
    </row>
    <row r="271" spans="1:28" x14ac:dyDescent="0.25">
      <c r="A271">
        <v>211425</v>
      </c>
      <c r="B271">
        <v>88</v>
      </c>
      <c r="C271" t="s">
        <v>19</v>
      </c>
      <c r="D271" s="3">
        <v>42552</v>
      </c>
      <c r="E271" t="s">
        <v>89</v>
      </c>
      <c r="F271">
        <v>350</v>
      </c>
      <c r="G271">
        <v>1</v>
      </c>
      <c r="H271">
        <v>975</v>
      </c>
      <c r="I271">
        <v>100147651</v>
      </c>
      <c r="J271" s="19" t="s">
        <v>33</v>
      </c>
      <c r="T271">
        <v>0</v>
      </c>
      <c r="U271" t="s">
        <v>22</v>
      </c>
      <c r="V271" s="3">
        <v>42552</v>
      </c>
      <c r="W271" t="s">
        <v>23</v>
      </c>
      <c r="X271">
        <v>350</v>
      </c>
      <c r="Y271">
        <v>2016</v>
      </c>
      <c r="Z271">
        <v>7</v>
      </c>
      <c r="AA271" s="3" t="s">
        <v>24</v>
      </c>
      <c r="AB271" s="3">
        <v>45489</v>
      </c>
    </row>
    <row r="272" spans="1:28" x14ac:dyDescent="0.25">
      <c r="A272">
        <v>211426</v>
      </c>
      <c r="B272">
        <v>88</v>
      </c>
      <c r="C272" t="s">
        <v>19</v>
      </c>
      <c r="D272" s="3">
        <v>42552</v>
      </c>
      <c r="E272" t="s">
        <v>36</v>
      </c>
      <c r="F272">
        <v>170</v>
      </c>
      <c r="G272">
        <v>1</v>
      </c>
      <c r="H272">
        <v>975</v>
      </c>
      <c r="I272">
        <v>100147651</v>
      </c>
      <c r="J272" s="19" t="s">
        <v>33</v>
      </c>
      <c r="T272">
        <v>0</v>
      </c>
      <c r="U272" t="s">
        <v>22</v>
      </c>
      <c r="V272" s="3">
        <v>42552</v>
      </c>
      <c r="W272" t="s">
        <v>23</v>
      </c>
      <c r="X272">
        <v>170</v>
      </c>
      <c r="Y272">
        <v>2016</v>
      </c>
      <c r="Z272">
        <v>7</v>
      </c>
      <c r="AA272" s="3" t="s">
        <v>24</v>
      </c>
      <c r="AB272" s="3">
        <v>45489</v>
      </c>
    </row>
    <row r="273" spans="1:28" x14ac:dyDescent="0.25">
      <c r="A273">
        <v>211427</v>
      </c>
      <c r="B273">
        <v>88</v>
      </c>
      <c r="C273" t="s">
        <v>19</v>
      </c>
      <c r="D273" s="3">
        <v>42552</v>
      </c>
      <c r="E273" t="s">
        <v>177</v>
      </c>
      <c r="F273">
        <v>170</v>
      </c>
      <c r="G273">
        <v>1</v>
      </c>
      <c r="H273">
        <v>975</v>
      </c>
      <c r="I273">
        <v>100147651</v>
      </c>
      <c r="J273" s="19" t="s">
        <v>33</v>
      </c>
      <c r="T273">
        <v>0</v>
      </c>
      <c r="U273" t="s">
        <v>22</v>
      </c>
      <c r="V273" s="3">
        <v>42552</v>
      </c>
      <c r="W273" t="s">
        <v>23</v>
      </c>
      <c r="X273">
        <v>170</v>
      </c>
      <c r="Y273">
        <v>2016</v>
      </c>
      <c r="Z273">
        <v>7</v>
      </c>
      <c r="AA273" s="3" t="s">
        <v>24</v>
      </c>
      <c r="AB273" s="3">
        <v>45489</v>
      </c>
    </row>
    <row r="274" spans="1:28" x14ac:dyDescent="0.25">
      <c r="A274">
        <v>211428</v>
      </c>
      <c r="B274">
        <v>88</v>
      </c>
      <c r="C274" t="s">
        <v>19</v>
      </c>
      <c r="D274" s="3">
        <v>42552</v>
      </c>
      <c r="E274" t="s">
        <v>178</v>
      </c>
      <c r="F274">
        <v>285</v>
      </c>
      <c r="G274">
        <v>1</v>
      </c>
      <c r="H274">
        <v>975</v>
      </c>
      <c r="I274">
        <v>100147651</v>
      </c>
      <c r="J274" s="19" t="s">
        <v>33</v>
      </c>
      <c r="T274">
        <v>0</v>
      </c>
      <c r="U274" t="s">
        <v>22</v>
      </c>
      <c r="V274" s="3">
        <v>42552</v>
      </c>
      <c r="W274" t="s">
        <v>23</v>
      </c>
      <c r="X274">
        <v>285</v>
      </c>
      <c r="Y274">
        <v>2016</v>
      </c>
      <c r="Z274">
        <v>7</v>
      </c>
      <c r="AA274" s="3" t="s">
        <v>24</v>
      </c>
      <c r="AB274" s="3">
        <v>45489</v>
      </c>
    </row>
    <row r="275" spans="1:28" x14ac:dyDescent="0.25">
      <c r="A275">
        <v>211429</v>
      </c>
      <c r="B275">
        <v>43</v>
      </c>
      <c r="C275" t="s">
        <v>19</v>
      </c>
      <c r="D275" s="3">
        <v>42552</v>
      </c>
      <c r="E275" t="s">
        <v>48</v>
      </c>
      <c r="F275">
        <v>320</v>
      </c>
      <c r="G275">
        <v>1</v>
      </c>
      <c r="H275">
        <v>320</v>
      </c>
      <c r="I275">
        <v>100147652</v>
      </c>
      <c r="J275" s="19" t="s">
        <v>27</v>
      </c>
      <c r="T275">
        <v>0</v>
      </c>
      <c r="U275" t="s">
        <v>22</v>
      </c>
      <c r="V275" s="3">
        <v>42552</v>
      </c>
      <c r="W275" t="s">
        <v>23</v>
      </c>
      <c r="X275">
        <v>320</v>
      </c>
      <c r="Y275">
        <v>2016</v>
      </c>
      <c r="Z275">
        <v>7</v>
      </c>
      <c r="AA275" s="3" t="s">
        <v>24</v>
      </c>
      <c r="AB275" s="3">
        <v>45489</v>
      </c>
    </row>
    <row r="276" spans="1:28" x14ac:dyDescent="0.25">
      <c r="A276">
        <v>211430</v>
      </c>
      <c r="B276">
        <v>89</v>
      </c>
      <c r="C276" t="s">
        <v>19</v>
      </c>
      <c r="D276" s="3">
        <v>42552</v>
      </c>
      <c r="E276" t="s">
        <v>179</v>
      </c>
      <c r="F276">
        <v>1099</v>
      </c>
      <c r="G276">
        <v>1</v>
      </c>
      <c r="H276">
        <v>1099</v>
      </c>
      <c r="I276">
        <v>100147653</v>
      </c>
      <c r="J276" s="19" t="s">
        <v>21</v>
      </c>
      <c r="T276">
        <v>0</v>
      </c>
      <c r="U276" t="s">
        <v>22</v>
      </c>
      <c r="V276" s="3">
        <v>42552</v>
      </c>
      <c r="W276" t="s">
        <v>23</v>
      </c>
      <c r="X276" s="4">
        <v>1099</v>
      </c>
      <c r="Y276">
        <v>2016</v>
      </c>
      <c r="Z276">
        <v>7</v>
      </c>
      <c r="AA276" s="3" t="s">
        <v>24</v>
      </c>
      <c r="AB276" s="3">
        <v>45489</v>
      </c>
    </row>
    <row r="277" spans="1:28" x14ac:dyDescent="0.25">
      <c r="A277">
        <v>211432</v>
      </c>
      <c r="B277">
        <v>43</v>
      </c>
      <c r="C277" t="s">
        <v>19</v>
      </c>
      <c r="D277" s="3">
        <v>42552</v>
      </c>
      <c r="E277" t="s">
        <v>26</v>
      </c>
      <c r="F277">
        <v>240</v>
      </c>
      <c r="G277">
        <v>1</v>
      </c>
      <c r="H277">
        <v>240</v>
      </c>
      <c r="I277">
        <v>100147654</v>
      </c>
      <c r="J277" s="19" t="s">
        <v>27</v>
      </c>
      <c r="T277">
        <v>0</v>
      </c>
      <c r="U277" t="s">
        <v>22</v>
      </c>
      <c r="V277" s="3">
        <v>42552</v>
      </c>
      <c r="W277" t="s">
        <v>23</v>
      </c>
      <c r="X277">
        <v>240</v>
      </c>
      <c r="Y277">
        <v>2016</v>
      </c>
      <c r="Z277">
        <v>7</v>
      </c>
      <c r="AA277" s="3" t="s">
        <v>24</v>
      </c>
      <c r="AB277" s="3">
        <v>45489</v>
      </c>
    </row>
    <row r="278" spans="1:28" x14ac:dyDescent="0.25">
      <c r="A278">
        <v>211433</v>
      </c>
      <c r="B278">
        <v>43</v>
      </c>
      <c r="C278" t="s">
        <v>19</v>
      </c>
      <c r="D278" s="3">
        <v>42552</v>
      </c>
      <c r="E278" t="s">
        <v>30</v>
      </c>
      <c r="F278">
        <v>360</v>
      </c>
      <c r="G278">
        <v>2</v>
      </c>
      <c r="H278">
        <v>720</v>
      </c>
      <c r="I278">
        <v>100147655</v>
      </c>
      <c r="J278" s="19" t="s">
        <v>27</v>
      </c>
      <c r="T278">
        <v>0</v>
      </c>
      <c r="U278" t="s">
        <v>22</v>
      </c>
      <c r="V278" s="3">
        <v>42552</v>
      </c>
      <c r="W278" t="s">
        <v>23</v>
      </c>
      <c r="X278">
        <v>720</v>
      </c>
      <c r="Y278">
        <v>2016</v>
      </c>
      <c r="Z278">
        <v>7</v>
      </c>
      <c r="AA278" s="3" t="s">
        <v>24</v>
      </c>
      <c r="AB278" s="3">
        <v>45489</v>
      </c>
    </row>
    <row r="279" spans="1:28" x14ac:dyDescent="0.25">
      <c r="A279">
        <v>211434</v>
      </c>
      <c r="B279">
        <v>43</v>
      </c>
      <c r="C279" t="s">
        <v>19</v>
      </c>
      <c r="D279" s="3">
        <v>42552</v>
      </c>
      <c r="E279" t="s">
        <v>48</v>
      </c>
      <c r="F279">
        <v>320</v>
      </c>
      <c r="G279">
        <v>2</v>
      </c>
      <c r="H279">
        <v>640</v>
      </c>
      <c r="I279">
        <v>100147656</v>
      </c>
      <c r="J279" s="19" t="s">
        <v>27</v>
      </c>
      <c r="T279">
        <v>0</v>
      </c>
      <c r="U279" t="s">
        <v>22</v>
      </c>
      <c r="V279" s="3">
        <v>42552</v>
      </c>
      <c r="W279" t="s">
        <v>23</v>
      </c>
      <c r="X279">
        <v>640</v>
      </c>
      <c r="Y279">
        <v>2016</v>
      </c>
      <c r="Z279">
        <v>7</v>
      </c>
      <c r="AA279" s="3" t="s">
        <v>24</v>
      </c>
      <c r="AB279" s="3">
        <v>45489</v>
      </c>
    </row>
    <row r="280" spans="1:28" x14ac:dyDescent="0.25">
      <c r="A280">
        <v>211435</v>
      </c>
      <c r="B280">
        <v>90</v>
      </c>
      <c r="C280" t="s">
        <v>25</v>
      </c>
      <c r="D280" s="3">
        <v>42552</v>
      </c>
      <c r="E280" t="s">
        <v>180</v>
      </c>
      <c r="F280">
        <v>3290</v>
      </c>
      <c r="G280">
        <v>1</v>
      </c>
      <c r="H280">
        <v>3290</v>
      </c>
      <c r="I280">
        <v>100147657</v>
      </c>
      <c r="J280" s="19" t="s">
        <v>51</v>
      </c>
      <c r="T280">
        <v>0</v>
      </c>
      <c r="U280" t="s">
        <v>22</v>
      </c>
      <c r="V280" s="3">
        <v>42552</v>
      </c>
      <c r="W280" t="s">
        <v>28</v>
      </c>
      <c r="X280" s="4">
        <v>3290</v>
      </c>
      <c r="Y280">
        <v>2016</v>
      </c>
      <c r="Z280">
        <v>7</v>
      </c>
      <c r="AA280" s="3" t="s">
        <v>24</v>
      </c>
      <c r="AB280" s="3">
        <v>45489</v>
      </c>
    </row>
    <row r="281" spans="1:28" x14ac:dyDescent="0.25">
      <c r="A281">
        <v>211437</v>
      </c>
      <c r="B281">
        <v>43</v>
      </c>
      <c r="C281" t="s">
        <v>19</v>
      </c>
      <c r="D281" s="3">
        <v>42552</v>
      </c>
      <c r="E281" t="s">
        <v>26</v>
      </c>
      <c r="F281">
        <v>240</v>
      </c>
      <c r="G281">
        <v>2</v>
      </c>
      <c r="H281">
        <v>480</v>
      </c>
      <c r="I281">
        <v>100147658</v>
      </c>
      <c r="J281" s="19" t="s">
        <v>27</v>
      </c>
      <c r="T281">
        <v>0</v>
      </c>
      <c r="U281" t="s">
        <v>22</v>
      </c>
      <c r="V281" s="3">
        <v>42552</v>
      </c>
      <c r="W281" t="s">
        <v>23</v>
      </c>
      <c r="X281">
        <v>480</v>
      </c>
      <c r="Y281">
        <v>2016</v>
      </c>
      <c r="Z281">
        <v>7</v>
      </c>
      <c r="AA281" s="3" t="s">
        <v>24</v>
      </c>
      <c r="AB281" s="3">
        <v>45489</v>
      </c>
    </row>
    <row r="282" spans="1:28" x14ac:dyDescent="0.25">
      <c r="A282">
        <v>211438</v>
      </c>
      <c r="B282">
        <v>43</v>
      </c>
      <c r="C282" t="s">
        <v>19</v>
      </c>
      <c r="D282" s="3">
        <v>42552</v>
      </c>
      <c r="E282" t="s">
        <v>30</v>
      </c>
      <c r="F282">
        <v>360</v>
      </c>
      <c r="G282">
        <v>1</v>
      </c>
      <c r="H282">
        <v>360</v>
      </c>
      <c r="I282">
        <v>100147659</v>
      </c>
      <c r="J282" s="19" t="s">
        <v>27</v>
      </c>
      <c r="T282">
        <v>0</v>
      </c>
      <c r="U282" t="s">
        <v>22</v>
      </c>
      <c r="V282" s="3">
        <v>42552</v>
      </c>
      <c r="W282" t="s">
        <v>23</v>
      </c>
      <c r="X282">
        <v>360</v>
      </c>
      <c r="Y282">
        <v>2016</v>
      </c>
      <c r="Z282">
        <v>7</v>
      </c>
      <c r="AA282" s="3" t="s">
        <v>24</v>
      </c>
      <c r="AB282" s="3">
        <v>45489</v>
      </c>
    </row>
    <row r="283" spans="1:28" x14ac:dyDescent="0.25">
      <c r="A283">
        <v>211439</v>
      </c>
      <c r="B283">
        <v>43</v>
      </c>
      <c r="C283" t="s">
        <v>19</v>
      </c>
      <c r="D283" s="3">
        <v>42552</v>
      </c>
      <c r="E283" t="s">
        <v>48</v>
      </c>
      <c r="F283">
        <v>320</v>
      </c>
      <c r="G283">
        <v>1</v>
      </c>
      <c r="H283">
        <v>320</v>
      </c>
      <c r="I283">
        <v>100147660</v>
      </c>
      <c r="J283" s="19" t="s">
        <v>27</v>
      </c>
      <c r="T283">
        <v>0</v>
      </c>
      <c r="U283" t="s">
        <v>22</v>
      </c>
      <c r="V283" s="3">
        <v>42552</v>
      </c>
      <c r="W283" t="s">
        <v>23</v>
      </c>
      <c r="X283">
        <v>320</v>
      </c>
      <c r="Y283">
        <v>2016</v>
      </c>
      <c r="Z283">
        <v>7</v>
      </c>
      <c r="AA283" s="3" t="s">
        <v>24</v>
      </c>
      <c r="AB283" s="3">
        <v>45489</v>
      </c>
    </row>
    <row r="284" spans="1:28" x14ac:dyDescent="0.25">
      <c r="A284">
        <v>211440</v>
      </c>
      <c r="B284">
        <v>43</v>
      </c>
      <c r="C284" t="s">
        <v>19</v>
      </c>
      <c r="D284" s="3">
        <v>42552</v>
      </c>
      <c r="E284" t="s">
        <v>30</v>
      </c>
      <c r="F284">
        <v>360</v>
      </c>
      <c r="G284">
        <v>1</v>
      </c>
      <c r="H284">
        <v>360</v>
      </c>
      <c r="I284">
        <v>100147661</v>
      </c>
      <c r="J284" s="19" t="s">
        <v>27</v>
      </c>
      <c r="T284">
        <v>0</v>
      </c>
      <c r="U284" t="s">
        <v>22</v>
      </c>
      <c r="V284" s="3">
        <v>42552</v>
      </c>
      <c r="W284" t="s">
        <v>23</v>
      </c>
      <c r="X284">
        <v>360</v>
      </c>
      <c r="Y284">
        <v>2016</v>
      </c>
      <c r="Z284">
        <v>7</v>
      </c>
      <c r="AA284" s="3" t="s">
        <v>24</v>
      </c>
      <c r="AB284" s="3">
        <v>45489</v>
      </c>
    </row>
    <row r="285" spans="1:28" x14ac:dyDescent="0.25">
      <c r="A285">
        <v>211441</v>
      </c>
      <c r="B285">
        <v>43</v>
      </c>
      <c r="C285" t="s">
        <v>19</v>
      </c>
      <c r="D285" s="3">
        <v>42552</v>
      </c>
      <c r="E285" t="s">
        <v>48</v>
      </c>
      <c r="F285">
        <v>320</v>
      </c>
      <c r="G285">
        <v>1</v>
      </c>
      <c r="H285">
        <v>320</v>
      </c>
      <c r="I285">
        <v>100147662</v>
      </c>
      <c r="J285" s="19" t="s">
        <v>27</v>
      </c>
      <c r="T285">
        <v>0</v>
      </c>
      <c r="U285" t="s">
        <v>22</v>
      </c>
      <c r="V285" s="3">
        <v>42552</v>
      </c>
      <c r="W285" t="s">
        <v>23</v>
      </c>
      <c r="X285">
        <v>320</v>
      </c>
      <c r="Y285">
        <v>2016</v>
      </c>
      <c r="Z285">
        <v>7</v>
      </c>
      <c r="AA285" s="3" t="s">
        <v>24</v>
      </c>
      <c r="AB285" s="3">
        <v>45489</v>
      </c>
    </row>
    <row r="286" spans="1:28" x14ac:dyDescent="0.25">
      <c r="A286">
        <v>211442</v>
      </c>
      <c r="B286">
        <v>91</v>
      </c>
      <c r="C286" t="s">
        <v>19</v>
      </c>
      <c r="D286" s="3">
        <v>42552</v>
      </c>
      <c r="E286" t="s">
        <v>181</v>
      </c>
      <c r="F286">
        <v>1690</v>
      </c>
      <c r="G286">
        <v>1</v>
      </c>
      <c r="H286">
        <v>1013</v>
      </c>
      <c r="I286">
        <v>100147663</v>
      </c>
      <c r="J286" s="19" t="s">
        <v>42</v>
      </c>
      <c r="T286">
        <v>0</v>
      </c>
      <c r="U286" t="s">
        <v>22</v>
      </c>
      <c r="V286" s="3">
        <v>42552</v>
      </c>
      <c r="W286" t="s">
        <v>23</v>
      </c>
      <c r="X286" s="4">
        <v>1690</v>
      </c>
      <c r="Y286">
        <v>2016</v>
      </c>
      <c r="Z286">
        <v>7</v>
      </c>
      <c r="AA286" s="3" t="s">
        <v>24</v>
      </c>
      <c r="AB286" s="3">
        <v>45489</v>
      </c>
    </row>
    <row r="287" spans="1:28" x14ac:dyDescent="0.25">
      <c r="A287">
        <v>211443</v>
      </c>
      <c r="B287">
        <v>91</v>
      </c>
      <c r="C287" t="s">
        <v>19</v>
      </c>
      <c r="D287" s="3">
        <v>42552</v>
      </c>
      <c r="E287" t="s">
        <v>182</v>
      </c>
      <c r="F287">
        <v>500</v>
      </c>
      <c r="G287">
        <v>1</v>
      </c>
      <c r="H287">
        <v>1013</v>
      </c>
      <c r="I287">
        <v>100147663</v>
      </c>
      <c r="J287" s="19" t="s">
        <v>183</v>
      </c>
      <c r="T287">
        <v>0</v>
      </c>
      <c r="U287" t="s">
        <v>22</v>
      </c>
      <c r="V287" s="3">
        <v>42552</v>
      </c>
      <c r="W287" t="s">
        <v>23</v>
      </c>
      <c r="X287">
        <v>500</v>
      </c>
      <c r="Y287">
        <v>2016</v>
      </c>
      <c r="Z287">
        <v>7</v>
      </c>
      <c r="AA287" s="3" t="s">
        <v>24</v>
      </c>
      <c r="AB287" s="3">
        <v>45489</v>
      </c>
    </row>
    <row r="288" spans="1:28" x14ac:dyDescent="0.25">
      <c r="A288">
        <v>211444</v>
      </c>
      <c r="B288">
        <v>91</v>
      </c>
      <c r="C288" t="s">
        <v>19</v>
      </c>
      <c r="D288" s="3">
        <v>42552</v>
      </c>
      <c r="E288" t="s">
        <v>184</v>
      </c>
      <c r="F288">
        <v>2800</v>
      </c>
      <c r="G288">
        <v>1</v>
      </c>
      <c r="H288">
        <v>1013</v>
      </c>
      <c r="I288">
        <v>100147663</v>
      </c>
      <c r="J288" s="19" t="s">
        <v>66</v>
      </c>
      <c r="T288">
        <v>0</v>
      </c>
      <c r="U288" t="s">
        <v>22</v>
      </c>
      <c r="V288" s="3">
        <v>42552</v>
      </c>
      <c r="W288" t="s">
        <v>23</v>
      </c>
      <c r="X288" s="4">
        <v>2800</v>
      </c>
      <c r="Y288">
        <v>2016</v>
      </c>
      <c r="Z288">
        <v>7</v>
      </c>
      <c r="AA288" s="3" t="s">
        <v>24</v>
      </c>
      <c r="AB288" s="3">
        <v>45489</v>
      </c>
    </row>
    <row r="289" spans="1:28" x14ac:dyDescent="0.25">
      <c r="A289">
        <v>211445</v>
      </c>
      <c r="B289">
        <v>91</v>
      </c>
      <c r="C289" t="s">
        <v>19</v>
      </c>
      <c r="D289" s="3">
        <v>42552</v>
      </c>
      <c r="E289" t="s">
        <v>185</v>
      </c>
      <c r="F289">
        <v>2550</v>
      </c>
      <c r="G289">
        <v>1</v>
      </c>
      <c r="H289">
        <v>1013</v>
      </c>
      <c r="I289">
        <v>100147663</v>
      </c>
      <c r="J289" s="19" t="s">
        <v>66</v>
      </c>
      <c r="T289">
        <v>0</v>
      </c>
      <c r="U289" t="s">
        <v>22</v>
      </c>
      <c r="V289" s="3">
        <v>42552</v>
      </c>
      <c r="W289" t="s">
        <v>23</v>
      </c>
      <c r="X289" s="4">
        <v>2550</v>
      </c>
      <c r="Y289">
        <v>2016</v>
      </c>
      <c r="Z289">
        <v>7</v>
      </c>
      <c r="AA289" s="3" t="s">
        <v>24</v>
      </c>
      <c r="AB289" s="3">
        <v>45489</v>
      </c>
    </row>
    <row r="290" spans="1:28" x14ac:dyDescent="0.25">
      <c r="A290">
        <v>211446</v>
      </c>
      <c r="B290">
        <v>91</v>
      </c>
      <c r="C290" t="s">
        <v>19</v>
      </c>
      <c r="D290" s="3">
        <v>42552</v>
      </c>
      <c r="E290" t="s">
        <v>186</v>
      </c>
      <c r="F290">
        <v>570</v>
      </c>
      <c r="G290">
        <v>1</v>
      </c>
      <c r="H290">
        <v>1013</v>
      </c>
      <c r="I290">
        <v>100147663</v>
      </c>
      <c r="J290" s="19" t="s">
        <v>66</v>
      </c>
      <c r="T290">
        <v>0</v>
      </c>
      <c r="U290" t="s">
        <v>22</v>
      </c>
      <c r="V290" s="3">
        <v>42552</v>
      </c>
      <c r="W290" t="s">
        <v>23</v>
      </c>
      <c r="X290">
        <v>570</v>
      </c>
      <c r="Y290">
        <v>2016</v>
      </c>
      <c r="Z290">
        <v>7</v>
      </c>
      <c r="AA290" s="3" t="s">
        <v>24</v>
      </c>
      <c r="AB290" s="3">
        <v>45489</v>
      </c>
    </row>
    <row r="291" spans="1:28" x14ac:dyDescent="0.25">
      <c r="A291">
        <v>211447</v>
      </c>
      <c r="B291">
        <v>91</v>
      </c>
      <c r="C291" t="s">
        <v>19</v>
      </c>
      <c r="D291" s="3">
        <v>42552</v>
      </c>
      <c r="E291" t="s">
        <v>187</v>
      </c>
      <c r="F291">
        <v>903</v>
      </c>
      <c r="G291">
        <v>1</v>
      </c>
      <c r="H291">
        <v>1013</v>
      </c>
      <c r="I291">
        <v>100147663</v>
      </c>
      <c r="J291" s="19" t="s">
        <v>59</v>
      </c>
      <c r="T291">
        <v>0</v>
      </c>
      <c r="U291" t="s">
        <v>22</v>
      </c>
      <c r="V291" s="3">
        <v>42552</v>
      </c>
      <c r="W291" t="s">
        <v>23</v>
      </c>
      <c r="X291">
        <v>903</v>
      </c>
      <c r="Y291">
        <v>2016</v>
      </c>
      <c r="Z291">
        <v>7</v>
      </c>
      <c r="AA291" s="3" t="s">
        <v>24</v>
      </c>
      <c r="AB291" s="3">
        <v>45489</v>
      </c>
    </row>
    <row r="292" spans="1:28" x14ac:dyDescent="0.25">
      <c r="A292">
        <v>211449</v>
      </c>
      <c r="B292">
        <v>92</v>
      </c>
      <c r="C292" t="s">
        <v>19</v>
      </c>
      <c r="D292" s="3">
        <v>42552</v>
      </c>
      <c r="E292" t="s">
        <v>188</v>
      </c>
      <c r="F292">
        <v>150</v>
      </c>
      <c r="G292">
        <v>1</v>
      </c>
      <c r="H292">
        <v>150</v>
      </c>
      <c r="I292">
        <v>100147664</v>
      </c>
      <c r="J292" s="19" t="s">
        <v>33</v>
      </c>
      <c r="T292">
        <v>0</v>
      </c>
      <c r="U292" t="s">
        <v>22</v>
      </c>
      <c r="V292" s="3">
        <v>42552</v>
      </c>
      <c r="W292" t="s">
        <v>23</v>
      </c>
      <c r="X292">
        <v>150</v>
      </c>
      <c r="Y292">
        <v>2016</v>
      </c>
      <c r="Z292">
        <v>7</v>
      </c>
      <c r="AA292" s="3" t="s">
        <v>24</v>
      </c>
      <c r="AB292" s="3">
        <v>45489</v>
      </c>
    </row>
    <row r="293" spans="1:28" x14ac:dyDescent="0.25">
      <c r="A293">
        <v>211450</v>
      </c>
      <c r="B293">
        <v>43</v>
      </c>
      <c r="C293" t="s">
        <v>19</v>
      </c>
      <c r="D293" s="3">
        <v>42552</v>
      </c>
      <c r="E293" t="s">
        <v>30</v>
      </c>
      <c r="F293">
        <v>360</v>
      </c>
      <c r="G293">
        <v>1</v>
      </c>
      <c r="H293">
        <v>360</v>
      </c>
      <c r="I293">
        <v>100147665</v>
      </c>
      <c r="J293" s="19" t="s">
        <v>27</v>
      </c>
      <c r="T293">
        <v>0</v>
      </c>
      <c r="U293" t="s">
        <v>22</v>
      </c>
      <c r="V293" s="3">
        <v>42552</v>
      </c>
      <c r="W293" t="s">
        <v>23</v>
      </c>
      <c r="X293">
        <v>360</v>
      </c>
      <c r="Y293">
        <v>2016</v>
      </c>
      <c r="Z293">
        <v>7</v>
      </c>
      <c r="AA293" s="3" t="s">
        <v>24</v>
      </c>
      <c r="AB293" s="3">
        <v>45489</v>
      </c>
    </row>
    <row r="294" spans="1:28" x14ac:dyDescent="0.25">
      <c r="A294">
        <v>211451</v>
      </c>
      <c r="B294">
        <v>43</v>
      </c>
      <c r="C294" t="s">
        <v>19</v>
      </c>
      <c r="D294" s="3">
        <v>42552</v>
      </c>
      <c r="E294" t="s">
        <v>48</v>
      </c>
      <c r="F294">
        <v>320</v>
      </c>
      <c r="G294">
        <v>1</v>
      </c>
      <c r="H294">
        <v>320</v>
      </c>
      <c r="I294">
        <v>100147666</v>
      </c>
      <c r="J294" s="19" t="s">
        <v>27</v>
      </c>
      <c r="T294">
        <v>0</v>
      </c>
      <c r="U294" t="s">
        <v>22</v>
      </c>
      <c r="V294" s="3">
        <v>42552</v>
      </c>
      <c r="W294" t="s">
        <v>23</v>
      </c>
      <c r="X294">
        <v>320</v>
      </c>
      <c r="Y294">
        <v>2016</v>
      </c>
      <c r="Z294">
        <v>7</v>
      </c>
      <c r="AA294" s="3" t="s">
        <v>24</v>
      </c>
      <c r="AB294" s="3">
        <v>45489</v>
      </c>
    </row>
    <row r="295" spans="1:28" x14ac:dyDescent="0.25">
      <c r="A295">
        <v>211452</v>
      </c>
      <c r="B295">
        <v>43</v>
      </c>
      <c r="C295" t="s">
        <v>19</v>
      </c>
      <c r="D295" s="3">
        <v>42552</v>
      </c>
      <c r="E295" t="s">
        <v>30</v>
      </c>
      <c r="F295">
        <v>360</v>
      </c>
      <c r="G295">
        <v>1</v>
      </c>
      <c r="H295">
        <v>360</v>
      </c>
      <c r="I295">
        <v>100147667</v>
      </c>
      <c r="J295" s="19" t="s">
        <v>27</v>
      </c>
      <c r="T295">
        <v>0</v>
      </c>
      <c r="U295" t="s">
        <v>22</v>
      </c>
      <c r="V295" s="3">
        <v>42552</v>
      </c>
      <c r="W295" t="s">
        <v>23</v>
      </c>
      <c r="X295">
        <v>360</v>
      </c>
      <c r="Y295">
        <v>2016</v>
      </c>
      <c r="Z295">
        <v>7</v>
      </c>
      <c r="AA295" s="3" t="s">
        <v>24</v>
      </c>
      <c r="AB295" s="3">
        <v>45489</v>
      </c>
    </row>
    <row r="296" spans="1:28" x14ac:dyDescent="0.25">
      <c r="A296">
        <v>211453</v>
      </c>
      <c r="B296">
        <v>43</v>
      </c>
      <c r="C296" t="s">
        <v>19</v>
      </c>
      <c r="D296" s="3">
        <v>42552</v>
      </c>
      <c r="E296" t="s">
        <v>30</v>
      </c>
      <c r="F296">
        <v>360</v>
      </c>
      <c r="G296">
        <v>1</v>
      </c>
      <c r="H296">
        <v>360</v>
      </c>
      <c r="I296">
        <v>100147668</v>
      </c>
      <c r="J296" s="19" t="s">
        <v>27</v>
      </c>
      <c r="T296">
        <v>0</v>
      </c>
      <c r="U296" t="s">
        <v>22</v>
      </c>
      <c r="V296" s="3">
        <v>42552</v>
      </c>
      <c r="W296" t="s">
        <v>23</v>
      </c>
      <c r="X296">
        <v>360</v>
      </c>
      <c r="Y296">
        <v>2016</v>
      </c>
      <c r="Z296">
        <v>7</v>
      </c>
      <c r="AA296" s="3" t="s">
        <v>24</v>
      </c>
      <c r="AB296" s="3">
        <v>45489</v>
      </c>
    </row>
    <row r="297" spans="1:28" x14ac:dyDescent="0.25">
      <c r="A297">
        <v>211454</v>
      </c>
      <c r="B297">
        <v>43</v>
      </c>
      <c r="C297" t="s">
        <v>19</v>
      </c>
      <c r="D297" s="3">
        <v>42552</v>
      </c>
      <c r="E297" t="s">
        <v>30</v>
      </c>
      <c r="F297">
        <v>360</v>
      </c>
      <c r="G297">
        <v>1</v>
      </c>
      <c r="H297">
        <v>360</v>
      </c>
      <c r="I297">
        <v>100147669</v>
      </c>
      <c r="J297" s="19" t="s">
        <v>27</v>
      </c>
      <c r="T297">
        <v>0</v>
      </c>
      <c r="U297" t="s">
        <v>22</v>
      </c>
      <c r="V297" s="3">
        <v>42552</v>
      </c>
      <c r="W297" t="s">
        <v>23</v>
      </c>
      <c r="X297">
        <v>360</v>
      </c>
      <c r="Y297">
        <v>2016</v>
      </c>
      <c r="Z297">
        <v>7</v>
      </c>
      <c r="AA297" s="3" t="s">
        <v>24</v>
      </c>
      <c r="AB297" s="3">
        <v>45489</v>
      </c>
    </row>
    <row r="298" spans="1:28" x14ac:dyDescent="0.25">
      <c r="A298">
        <v>211455</v>
      </c>
      <c r="B298">
        <v>43</v>
      </c>
      <c r="C298" t="s">
        <v>19</v>
      </c>
      <c r="D298" s="3">
        <v>42552</v>
      </c>
      <c r="E298" t="s">
        <v>30</v>
      </c>
      <c r="F298">
        <v>360</v>
      </c>
      <c r="G298">
        <v>1</v>
      </c>
      <c r="H298">
        <v>360</v>
      </c>
      <c r="I298">
        <v>100147670</v>
      </c>
      <c r="J298" s="19" t="s">
        <v>27</v>
      </c>
      <c r="T298">
        <v>0</v>
      </c>
      <c r="U298" t="s">
        <v>22</v>
      </c>
      <c r="V298" s="3">
        <v>42552</v>
      </c>
      <c r="W298" t="s">
        <v>23</v>
      </c>
      <c r="X298">
        <v>360</v>
      </c>
      <c r="Y298">
        <v>2016</v>
      </c>
      <c r="Z298">
        <v>7</v>
      </c>
      <c r="AA298" s="3" t="s">
        <v>24</v>
      </c>
      <c r="AB298" s="3">
        <v>45489</v>
      </c>
    </row>
    <row r="299" spans="1:28" x14ac:dyDescent="0.25">
      <c r="A299">
        <v>211456</v>
      </c>
      <c r="B299">
        <v>43</v>
      </c>
      <c r="C299" t="s">
        <v>19</v>
      </c>
      <c r="D299" s="3">
        <v>42552</v>
      </c>
      <c r="E299" t="s">
        <v>30</v>
      </c>
      <c r="F299">
        <v>360</v>
      </c>
      <c r="G299">
        <v>1</v>
      </c>
      <c r="H299">
        <v>360</v>
      </c>
      <c r="I299">
        <v>100147671</v>
      </c>
      <c r="J299" s="19" t="s">
        <v>27</v>
      </c>
      <c r="T299">
        <v>0</v>
      </c>
      <c r="U299" t="s">
        <v>22</v>
      </c>
      <c r="V299" s="3">
        <v>42552</v>
      </c>
      <c r="W299" t="s">
        <v>23</v>
      </c>
      <c r="X299">
        <v>360</v>
      </c>
      <c r="Y299">
        <v>2016</v>
      </c>
      <c r="Z299">
        <v>7</v>
      </c>
      <c r="AA299" s="3" t="s">
        <v>24</v>
      </c>
      <c r="AB299" s="3">
        <v>45489</v>
      </c>
    </row>
    <row r="300" spans="1:28" x14ac:dyDescent="0.25">
      <c r="A300">
        <v>211457</v>
      </c>
      <c r="B300">
        <v>43</v>
      </c>
      <c r="C300" t="s">
        <v>19</v>
      </c>
      <c r="D300" s="3">
        <v>42552</v>
      </c>
      <c r="E300" t="s">
        <v>30</v>
      </c>
      <c r="F300">
        <v>360</v>
      </c>
      <c r="G300">
        <v>1</v>
      </c>
      <c r="H300">
        <v>360</v>
      </c>
      <c r="I300">
        <v>100147672</v>
      </c>
      <c r="J300" s="19" t="s">
        <v>27</v>
      </c>
      <c r="T300">
        <v>0</v>
      </c>
      <c r="U300" t="s">
        <v>22</v>
      </c>
      <c r="V300" s="3">
        <v>42552</v>
      </c>
      <c r="W300" t="s">
        <v>23</v>
      </c>
      <c r="X300">
        <v>360</v>
      </c>
      <c r="Y300">
        <v>2016</v>
      </c>
      <c r="Z300">
        <v>7</v>
      </c>
      <c r="AA300" s="3" t="s">
        <v>24</v>
      </c>
      <c r="AB300" s="3">
        <v>45489</v>
      </c>
    </row>
    <row r="301" spans="1:28" x14ac:dyDescent="0.25">
      <c r="A301">
        <v>211458</v>
      </c>
      <c r="B301">
        <v>93</v>
      </c>
      <c r="C301" t="s">
        <v>19</v>
      </c>
      <c r="D301" s="3">
        <v>42552</v>
      </c>
      <c r="E301" t="s">
        <v>89</v>
      </c>
      <c r="F301">
        <v>350</v>
      </c>
      <c r="G301">
        <v>2</v>
      </c>
      <c r="H301">
        <v>700</v>
      </c>
      <c r="I301">
        <v>100147673</v>
      </c>
      <c r="J301" s="19" t="s">
        <v>33</v>
      </c>
      <c r="T301">
        <v>0</v>
      </c>
      <c r="U301" t="s">
        <v>22</v>
      </c>
      <c r="V301" s="3">
        <v>42552</v>
      </c>
      <c r="W301" t="s">
        <v>23</v>
      </c>
      <c r="X301">
        <v>700</v>
      </c>
      <c r="Y301">
        <v>2016</v>
      </c>
      <c r="Z301">
        <v>7</v>
      </c>
      <c r="AA301" s="3" t="s">
        <v>24</v>
      </c>
      <c r="AB301" s="3">
        <v>45489</v>
      </c>
    </row>
    <row r="302" spans="1:28" x14ac:dyDescent="0.25">
      <c r="A302">
        <v>211459</v>
      </c>
      <c r="B302">
        <v>43</v>
      </c>
      <c r="C302" t="s">
        <v>19</v>
      </c>
      <c r="D302" s="3">
        <v>42552</v>
      </c>
      <c r="E302" t="s">
        <v>30</v>
      </c>
      <c r="F302">
        <v>360</v>
      </c>
      <c r="G302">
        <v>1</v>
      </c>
      <c r="H302">
        <v>360</v>
      </c>
      <c r="I302">
        <v>100147674</v>
      </c>
      <c r="J302" s="19" t="s">
        <v>27</v>
      </c>
      <c r="T302">
        <v>0</v>
      </c>
      <c r="U302" t="s">
        <v>22</v>
      </c>
      <c r="V302" s="3">
        <v>42552</v>
      </c>
      <c r="W302" t="s">
        <v>23</v>
      </c>
      <c r="X302">
        <v>360</v>
      </c>
      <c r="Y302">
        <v>2016</v>
      </c>
      <c r="Z302">
        <v>7</v>
      </c>
      <c r="AA302" s="3" t="s">
        <v>24</v>
      </c>
      <c r="AB302" s="3">
        <v>45489</v>
      </c>
    </row>
    <row r="303" spans="1:28" x14ac:dyDescent="0.25">
      <c r="A303">
        <v>211460</v>
      </c>
      <c r="B303">
        <v>94</v>
      </c>
      <c r="C303" t="s">
        <v>19</v>
      </c>
      <c r="D303" s="3">
        <v>42552</v>
      </c>
      <c r="E303" t="s">
        <v>189</v>
      </c>
      <c r="F303">
        <v>140</v>
      </c>
      <c r="G303">
        <v>5</v>
      </c>
      <c r="H303">
        <v>700</v>
      </c>
      <c r="I303">
        <v>100147675</v>
      </c>
      <c r="J303" s="19" t="s">
        <v>27</v>
      </c>
      <c r="T303">
        <v>0</v>
      </c>
      <c r="U303" t="s">
        <v>22</v>
      </c>
      <c r="V303" s="3">
        <v>42552</v>
      </c>
      <c r="W303" t="s">
        <v>23</v>
      </c>
      <c r="X303">
        <v>700</v>
      </c>
      <c r="Y303">
        <v>2016</v>
      </c>
      <c r="Z303">
        <v>7</v>
      </c>
      <c r="AA303" s="3" t="s">
        <v>24</v>
      </c>
      <c r="AB303" s="3">
        <v>45489</v>
      </c>
    </row>
    <row r="304" spans="1:28" x14ac:dyDescent="0.25">
      <c r="A304">
        <v>211461</v>
      </c>
      <c r="B304">
        <v>95</v>
      </c>
      <c r="C304" t="s">
        <v>31</v>
      </c>
      <c r="D304" s="3">
        <v>42552</v>
      </c>
      <c r="E304" t="s">
        <v>48</v>
      </c>
      <c r="F304">
        <v>320</v>
      </c>
      <c r="G304">
        <v>1</v>
      </c>
      <c r="H304">
        <v>320</v>
      </c>
      <c r="I304">
        <v>100147676</v>
      </c>
      <c r="J304" s="19" t="s">
        <v>27</v>
      </c>
      <c r="T304">
        <v>0</v>
      </c>
      <c r="U304" t="s">
        <v>22</v>
      </c>
      <c r="V304" s="3">
        <v>42552</v>
      </c>
      <c r="W304" t="s">
        <v>34</v>
      </c>
      <c r="X304">
        <v>320</v>
      </c>
      <c r="Y304">
        <v>2016</v>
      </c>
      <c r="Z304">
        <v>7</v>
      </c>
      <c r="AA304" s="3" t="s">
        <v>24</v>
      </c>
      <c r="AB304" s="3">
        <v>45489</v>
      </c>
    </row>
    <row r="305" spans="1:28" x14ac:dyDescent="0.25">
      <c r="A305">
        <v>211462</v>
      </c>
      <c r="B305">
        <v>96</v>
      </c>
      <c r="C305" t="s">
        <v>19</v>
      </c>
      <c r="D305" s="3">
        <v>42552</v>
      </c>
      <c r="E305" t="s">
        <v>190</v>
      </c>
      <c r="F305">
        <v>350</v>
      </c>
      <c r="G305">
        <v>1</v>
      </c>
      <c r="H305">
        <v>350</v>
      </c>
      <c r="I305">
        <v>100147677</v>
      </c>
      <c r="J305" s="19" t="s">
        <v>33</v>
      </c>
      <c r="T305">
        <v>0</v>
      </c>
      <c r="U305" t="s">
        <v>22</v>
      </c>
      <c r="V305" s="3">
        <v>42552</v>
      </c>
      <c r="W305" t="s">
        <v>23</v>
      </c>
      <c r="X305">
        <v>350</v>
      </c>
      <c r="Y305">
        <v>2016</v>
      </c>
      <c r="Z305">
        <v>7</v>
      </c>
      <c r="AA305" s="3" t="s">
        <v>24</v>
      </c>
      <c r="AB305" s="3">
        <v>45489</v>
      </c>
    </row>
    <row r="306" spans="1:28" x14ac:dyDescent="0.25">
      <c r="A306">
        <v>211463</v>
      </c>
      <c r="B306">
        <v>85</v>
      </c>
      <c r="C306" t="s">
        <v>19</v>
      </c>
      <c r="D306" s="3">
        <v>42552</v>
      </c>
      <c r="E306" t="s">
        <v>48</v>
      </c>
      <c r="F306">
        <v>320</v>
      </c>
      <c r="G306">
        <v>1</v>
      </c>
      <c r="H306">
        <v>320</v>
      </c>
      <c r="I306">
        <v>100147678</v>
      </c>
      <c r="J306" s="19" t="s">
        <v>27</v>
      </c>
      <c r="T306">
        <v>0</v>
      </c>
      <c r="U306" t="s">
        <v>22</v>
      </c>
      <c r="V306" s="3">
        <v>42552</v>
      </c>
      <c r="W306" t="s">
        <v>23</v>
      </c>
      <c r="X306">
        <v>320</v>
      </c>
      <c r="Y306">
        <v>2016</v>
      </c>
      <c r="Z306">
        <v>7</v>
      </c>
      <c r="AA306" s="3" t="s">
        <v>24</v>
      </c>
      <c r="AB306" s="3">
        <v>45489</v>
      </c>
    </row>
    <row r="307" spans="1:28" x14ac:dyDescent="0.25">
      <c r="A307">
        <v>211464</v>
      </c>
      <c r="B307">
        <v>43</v>
      </c>
      <c r="C307" t="s">
        <v>19</v>
      </c>
      <c r="D307" s="3">
        <v>42552</v>
      </c>
      <c r="E307" t="s">
        <v>30</v>
      </c>
      <c r="F307">
        <v>360</v>
      </c>
      <c r="G307">
        <v>1</v>
      </c>
      <c r="H307">
        <v>360</v>
      </c>
      <c r="I307">
        <v>100147679</v>
      </c>
      <c r="J307" s="19" t="s">
        <v>27</v>
      </c>
      <c r="T307">
        <v>0</v>
      </c>
      <c r="U307" t="s">
        <v>22</v>
      </c>
      <c r="V307" s="3">
        <v>42552</v>
      </c>
      <c r="W307" t="s">
        <v>23</v>
      </c>
      <c r="X307">
        <v>360</v>
      </c>
      <c r="Y307">
        <v>2016</v>
      </c>
      <c r="Z307">
        <v>7</v>
      </c>
      <c r="AA307" s="3" t="s">
        <v>24</v>
      </c>
      <c r="AB307" s="3">
        <v>45489</v>
      </c>
    </row>
    <row r="308" spans="1:28" x14ac:dyDescent="0.25">
      <c r="A308">
        <v>211465</v>
      </c>
      <c r="B308">
        <v>95</v>
      </c>
      <c r="C308" t="s">
        <v>31</v>
      </c>
      <c r="D308" s="3">
        <v>42552</v>
      </c>
      <c r="E308" t="s">
        <v>48</v>
      </c>
      <c r="F308">
        <v>320</v>
      </c>
      <c r="G308">
        <v>1</v>
      </c>
      <c r="H308">
        <v>320</v>
      </c>
      <c r="I308">
        <v>100147680</v>
      </c>
      <c r="J308" s="19" t="s">
        <v>27</v>
      </c>
      <c r="T308">
        <v>0</v>
      </c>
      <c r="U308" t="s">
        <v>22</v>
      </c>
      <c r="V308" s="3">
        <v>42552</v>
      </c>
      <c r="W308" t="s">
        <v>34</v>
      </c>
      <c r="X308">
        <v>320</v>
      </c>
      <c r="Y308">
        <v>2016</v>
      </c>
      <c r="Z308">
        <v>7</v>
      </c>
      <c r="AA308" s="3" t="s">
        <v>24</v>
      </c>
      <c r="AB308" s="3">
        <v>45489</v>
      </c>
    </row>
    <row r="309" spans="1:28" x14ac:dyDescent="0.25">
      <c r="A309">
        <v>211466</v>
      </c>
      <c r="B309">
        <v>43</v>
      </c>
      <c r="C309" t="s">
        <v>19</v>
      </c>
      <c r="D309" s="3">
        <v>42552</v>
      </c>
      <c r="E309" t="s">
        <v>30</v>
      </c>
      <c r="F309">
        <v>360</v>
      </c>
      <c r="G309">
        <v>1</v>
      </c>
      <c r="H309">
        <v>360</v>
      </c>
      <c r="I309">
        <v>100147681</v>
      </c>
      <c r="J309" s="19" t="s">
        <v>27</v>
      </c>
      <c r="T309">
        <v>0</v>
      </c>
      <c r="U309" t="s">
        <v>22</v>
      </c>
      <c r="V309" s="3">
        <v>42552</v>
      </c>
      <c r="W309" t="s">
        <v>23</v>
      </c>
      <c r="X309">
        <v>360</v>
      </c>
      <c r="Y309">
        <v>2016</v>
      </c>
      <c r="Z309">
        <v>7</v>
      </c>
      <c r="AA309" s="3" t="s">
        <v>24</v>
      </c>
      <c r="AB309" s="3">
        <v>45489</v>
      </c>
    </row>
    <row r="310" spans="1:28" x14ac:dyDescent="0.25">
      <c r="A310">
        <v>211467</v>
      </c>
      <c r="B310">
        <v>43</v>
      </c>
      <c r="C310" t="s">
        <v>19</v>
      </c>
      <c r="D310" s="3">
        <v>42552</v>
      </c>
      <c r="E310" t="s">
        <v>30</v>
      </c>
      <c r="F310">
        <v>360</v>
      </c>
      <c r="G310">
        <v>1</v>
      </c>
      <c r="H310">
        <v>360</v>
      </c>
      <c r="I310">
        <v>100147682</v>
      </c>
      <c r="J310" s="19" t="s">
        <v>27</v>
      </c>
      <c r="T310">
        <v>0</v>
      </c>
      <c r="U310" t="s">
        <v>22</v>
      </c>
      <c r="V310" s="3">
        <v>42552</v>
      </c>
      <c r="W310" t="s">
        <v>23</v>
      </c>
      <c r="X310">
        <v>360</v>
      </c>
      <c r="Y310">
        <v>2016</v>
      </c>
      <c r="Z310">
        <v>7</v>
      </c>
      <c r="AA310" s="3" t="s">
        <v>24</v>
      </c>
      <c r="AB310" s="3">
        <v>45489</v>
      </c>
    </row>
    <row r="311" spans="1:28" x14ac:dyDescent="0.25">
      <c r="A311">
        <v>211468</v>
      </c>
      <c r="B311">
        <v>43</v>
      </c>
      <c r="C311" t="s">
        <v>19</v>
      </c>
      <c r="D311" s="3">
        <v>42552</v>
      </c>
      <c r="E311" t="s">
        <v>26</v>
      </c>
      <c r="F311">
        <v>240</v>
      </c>
      <c r="G311">
        <v>2</v>
      </c>
      <c r="H311">
        <v>480</v>
      </c>
      <c r="I311">
        <v>100147683</v>
      </c>
      <c r="J311" s="19" t="s">
        <v>27</v>
      </c>
      <c r="T311">
        <v>0</v>
      </c>
      <c r="U311" t="s">
        <v>22</v>
      </c>
      <c r="V311" s="3">
        <v>42552</v>
      </c>
      <c r="W311" t="s">
        <v>23</v>
      </c>
      <c r="X311">
        <v>480</v>
      </c>
      <c r="Y311">
        <v>2016</v>
      </c>
      <c r="Z311">
        <v>7</v>
      </c>
      <c r="AA311" s="3" t="s">
        <v>24</v>
      </c>
      <c r="AB311" s="3">
        <v>45489</v>
      </c>
    </row>
    <row r="312" spans="1:28" x14ac:dyDescent="0.25">
      <c r="A312">
        <v>211469</v>
      </c>
      <c r="B312">
        <v>97</v>
      </c>
      <c r="C312" t="s">
        <v>19</v>
      </c>
      <c r="D312" s="3">
        <v>42552</v>
      </c>
      <c r="E312" t="s">
        <v>191</v>
      </c>
      <c r="F312">
        <v>180</v>
      </c>
      <c r="G312">
        <v>1</v>
      </c>
      <c r="H312">
        <v>323</v>
      </c>
      <c r="I312">
        <v>100147684</v>
      </c>
      <c r="J312" s="19" t="s">
        <v>27</v>
      </c>
      <c r="T312">
        <v>0</v>
      </c>
      <c r="U312" t="s">
        <v>22</v>
      </c>
      <c r="V312" s="3">
        <v>42552</v>
      </c>
      <c r="W312" t="s">
        <v>23</v>
      </c>
      <c r="X312">
        <v>180</v>
      </c>
      <c r="Y312">
        <v>2016</v>
      </c>
      <c r="Z312">
        <v>7</v>
      </c>
      <c r="AA312" s="3" t="s">
        <v>24</v>
      </c>
      <c r="AB312" s="3">
        <v>45489</v>
      </c>
    </row>
    <row r="313" spans="1:28" x14ac:dyDescent="0.25">
      <c r="A313">
        <v>211470</v>
      </c>
      <c r="B313">
        <v>97</v>
      </c>
      <c r="C313" t="s">
        <v>19</v>
      </c>
      <c r="D313" s="3">
        <v>42552</v>
      </c>
      <c r="E313" t="s">
        <v>192</v>
      </c>
      <c r="F313">
        <v>143</v>
      </c>
      <c r="G313">
        <v>1</v>
      </c>
      <c r="H313">
        <v>323</v>
      </c>
      <c r="I313">
        <v>100147684</v>
      </c>
      <c r="J313" s="19" t="s">
        <v>27</v>
      </c>
      <c r="T313">
        <v>0</v>
      </c>
      <c r="U313" t="s">
        <v>22</v>
      </c>
      <c r="V313" s="3">
        <v>42552</v>
      </c>
      <c r="W313" t="s">
        <v>23</v>
      </c>
      <c r="X313">
        <v>143</v>
      </c>
      <c r="Y313">
        <v>2016</v>
      </c>
      <c r="Z313">
        <v>7</v>
      </c>
      <c r="AA313" s="3" t="s">
        <v>24</v>
      </c>
      <c r="AB313" s="3">
        <v>45489</v>
      </c>
    </row>
    <row r="314" spans="1:28" x14ac:dyDescent="0.25">
      <c r="A314">
        <v>211471</v>
      </c>
      <c r="B314">
        <v>43</v>
      </c>
      <c r="C314" t="s">
        <v>19</v>
      </c>
      <c r="D314" s="3">
        <v>42552</v>
      </c>
      <c r="E314" t="s">
        <v>30</v>
      </c>
      <c r="F314">
        <v>360</v>
      </c>
      <c r="G314">
        <v>1</v>
      </c>
      <c r="H314">
        <v>360</v>
      </c>
      <c r="I314">
        <v>100147685</v>
      </c>
      <c r="J314" s="19" t="s">
        <v>27</v>
      </c>
      <c r="T314">
        <v>0</v>
      </c>
      <c r="U314" t="s">
        <v>22</v>
      </c>
      <c r="V314" s="3">
        <v>42552</v>
      </c>
      <c r="W314" t="s">
        <v>23</v>
      </c>
      <c r="X314">
        <v>360</v>
      </c>
      <c r="Y314">
        <v>2016</v>
      </c>
      <c r="Z314">
        <v>7</v>
      </c>
      <c r="AA314" s="3" t="s">
        <v>24</v>
      </c>
      <c r="AB314" s="3">
        <v>45489</v>
      </c>
    </row>
    <row r="315" spans="1:28" x14ac:dyDescent="0.25">
      <c r="A315">
        <v>211472</v>
      </c>
      <c r="B315">
        <v>98</v>
      </c>
      <c r="C315" t="s">
        <v>19</v>
      </c>
      <c r="D315" s="3">
        <v>42552</v>
      </c>
      <c r="E315" t="s">
        <v>48</v>
      </c>
      <c r="F315">
        <v>320</v>
      </c>
      <c r="G315">
        <v>1</v>
      </c>
      <c r="H315">
        <v>0</v>
      </c>
      <c r="I315">
        <v>100147686</v>
      </c>
      <c r="J315" s="19" t="s">
        <v>27</v>
      </c>
      <c r="T315">
        <v>0</v>
      </c>
      <c r="U315" t="s">
        <v>49</v>
      </c>
      <c r="V315" s="3">
        <v>42552</v>
      </c>
      <c r="W315" t="s">
        <v>23</v>
      </c>
      <c r="X315">
        <v>320</v>
      </c>
      <c r="Y315">
        <v>2016</v>
      </c>
      <c r="Z315">
        <v>7</v>
      </c>
      <c r="AA315" s="3" t="s">
        <v>24</v>
      </c>
      <c r="AB315" s="3">
        <v>45489</v>
      </c>
    </row>
    <row r="316" spans="1:28" x14ac:dyDescent="0.25">
      <c r="A316">
        <v>211473</v>
      </c>
      <c r="B316">
        <v>99</v>
      </c>
      <c r="C316" t="s">
        <v>19</v>
      </c>
      <c r="D316" s="3">
        <v>42552</v>
      </c>
      <c r="E316" t="s">
        <v>193</v>
      </c>
      <c r="F316">
        <v>1065</v>
      </c>
      <c r="G316">
        <v>1</v>
      </c>
      <c r="H316">
        <v>1065</v>
      </c>
      <c r="I316">
        <v>100147687</v>
      </c>
      <c r="J316" s="19" t="s">
        <v>194</v>
      </c>
      <c r="T316">
        <v>0</v>
      </c>
      <c r="U316" t="s">
        <v>22</v>
      </c>
      <c r="V316" s="3">
        <v>42552</v>
      </c>
      <c r="W316" t="s">
        <v>23</v>
      </c>
      <c r="X316" s="4">
        <v>1065</v>
      </c>
      <c r="Y316">
        <v>2016</v>
      </c>
      <c r="Z316">
        <v>7</v>
      </c>
      <c r="AA316" s="3" t="s">
        <v>24</v>
      </c>
      <c r="AB316" s="3">
        <v>45489</v>
      </c>
    </row>
    <row r="317" spans="1:28" x14ac:dyDescent="0.25">
      <c r="A317">
        <v>211474</v>
      </c>
      <c r="B317">
        <v>43</v>
      </c>
      <c r="C317" t="s">
        <v>19</v>
      </c>
      <c r="D317" s="3">
        <v>42552</v>
      </c>
      <c r="E317" t="s">
        <v>26</v>
      </c>
      <c r="F317">
        <v>240</v>
      </c>
      <c r="G317">
        <v>1</v>
      </c>
      <c r="H317">
        <v>240</v>
      </c>
      <c r="I317">
        <v>100147688</v>
      </c>
      <c r="J317" s="19" t="s">
        <v>27</v>
      </c>
      <c r="T317">
        <v>0</v>
      </c>
      <c r="U317" t="s">
        <v>22</v>
      </c>
      <c r="V317" s="3">
        <v>42552</v>
      </c>
      <c r="W317" t="s">
        <v>23</v>
      </c>
      <c r="X317">
        <v>240</v>
      </c>
      <c r="Y317">
        <v>2016</v>
      </c>
      <c r="Z317">
        <v>7</v>
      </c>
      <c r="AA317" s="3" t="s">
        <v>24</v>
      </c>
      <c r="AB317" s="3">
        <v>45489</v>
      </c>
    </row>
    <row r="318" spans="1:28" x14ac:dyDescent="0.25">
      <c r="A318">
        <v>211475</v>
      </c>
      <c r="B318">
        <v>43</v>
      </c>
      <c r="C318" t="s">
        <v>19</v>
      </c>
      <c r="D318" s="3">
        <v>42552</v>
      </c>
      <c r="E318" t="s">
        <v>26</v>
      </c>
      <c r="F318">
        <v>240</v>
      </c>
      <c r="G318">
        <v>1</v>
      </c>
      <c r="H318">
        <v>240</v>
      </c>
      <c r="I318">
        <v>100147689</v>
      </c>
      <c r="J318" s="19" t="s">
        <v>27</v>
      </c>
      <c r="T318">
        <v>0</v>
      </c>
      <c r="U318" t="s">
        <v>22</v>
      </c>
      <c r="V318" s="3">
        <v>42552</v>
      </c>
      <c r="W318" t="s">
        <v>23</v>
      </c>
      <c r="X318">
        <v>240</v>
      </c>
      <c r="Y318">
        <v>2016</v>
      </c>
      <c r="Z318">
        <v>7</v>
      </c>
      <c r="AA318" s="3" t="s">
        <v>24</v>
      </c>
      <c r="AB318" s="3">
        <v>45489</v>
      </c>
    </row>
    <row r="319" spans="1:28" x14ac:dyDescent="0.25">
      <c r="A319">
        <v>211476</v>
      </c>
      <c r="B319">
        <v>100</v>
      </c>
      <c r="C319" t="s">
        <v>19</v>
      </c>
      <c r="D319" s="3">
        <v>42552</v>
      </c>
      <c r="E319" t="s">
        <v>195</v>
      </c>
      <c r="F319">
        <v>999</v>
      </c>
      <c r="G319">
        <v>1</v>
      </c>
      <c r="H319">
        <v>999</v>
      </c>
      <c r="I319">
        <v>100147690</v>
      </c>
      <c r="J319" s="19" t="s">
        <v>51</v>
      </c>
      <c r="T319">
        <v>0</v>
      </c>
      <c r="U319" t="s">
        <v>22</v>
      </c>
      <c r="V319" s="3">
        <v>42552</v>
      </c>
      <c r="W319" t="s">
        <v>23</v>
      </c>
      <c r="X319">
        <v>999</v>
      </c>
      <c r="Y319">
        <v>2016</v>
      </c>
      <c r="Z319">
        <v>7</v>
      </c>
      <c r="AA319" s="3" t="s">
        <v>24</v>
      </c>
      <c r="AB319" s="3">
        <v>45489</v>
      </c>
    </row>
    <row r="320" spans="1:28" x14ac:dyDescent="0.25">
      <c r="A320">
        <v>211478</v>
      </c>
      <c r="B320">
        <v>101</v>
      </c>
      <c r="C320" t="s">
        <v>31</v>
      </c>
      <c r="D320" s="3">
        <v>42552</v>
      </c>
      <c r="E320" t="s">
        <v>196</v>
      </c>
      <c r="F320">
        <v>55850</v>
      </c>
      <c r="G320">
        <v>1</v>
      </c>
      <c r="H320">
        <v>55850</v>
      </c>
      <c r="I320">
        <v>100147691</v>
      </c>
      <c r="J320" s="19" t="s">
        <v>42</v>
      </c>
      <c r="T320">
        <v>0</v>
      </c>
      <c r="U320" t="s">
        <v>22</v>
      </c>
      <c r="V320" s="3">
        <v>42552</v>
      </c>
      <c r="W320" t="s">
        <v>34</v>
      </c>
      <c r="X320" s="4">
        <v>55850</v>
      </c>
      <c r="Y320">
        <v>2016</v>
      </c>
      <c r="Z320">
        <v>7</v>
      </c>
      <c r="AA320" s="3" t="s">
        <v>24</v>
      </c>
      <c r="AB320" s="3">
        <v>45489</v>
      </c>
    </row>
    <row r="321" spans="1:28" x14ac:dyDescent="0.25">
      <c r="A321">
        <v>211479</v>
      </c>
      <c r="B321">
        <v>102</v>
      </c>
      <c r="C321" t="s">
        <v>19</v>
      </c>
      <c r="D321" s="3">
        <v>42552</v>
      </c>
      <c r="E321" t="s">
        <v>197</v>
      </c>
      <c r="F321">
        <v>6500</v>
      </c>
      <c r="G321">
        <v>1</v>
      </c>
      <c r="H321">
        <v>6500</v>
      </c>
      <c r="I321">
        <v>100147692</v>
      </c>
      <c r="J321" s="19" t="s">
        <v>38</v>
      </c>
      <c r="T321">
        <v>0</v>
      </c>
      <c r="U321" t="s">
        <v>22</v>
      </c>
      <c r="V321" s="3">
        <v>42552</v>
      </c>
      <c r="W321" t="s">
        <v>23</v>
      </c>
      <c r="X321" s="4">
        <v>6500</v>
      </c>
      <c r="Y321">
        <v>2016</v>
      </c>
      <c r="Z321">
        <v>7</v>
      </c>
      <c r="AA321" s="3" t="s">
        <v>24</v>
      </c>
      <c r="AB321" s="3">
        <v>45489</v>
      </c>
    </row>
    <row r="322" spans="1:28" x14ac:dyDescent="0.25">
      <c r="A322">
        <v>211480</v>
      </c>
      <c r="B322">
        <v>103</v>
      </c>
      <c r="C322" t="s">
        <v>31</v>
      </c>
      <c r="D322" s="3">
        <v>42552</v>
      </c>
      <c r="E322" t="s">
        <v>198</v>
      </c>
      <c r="F322">
        <v>399</v>
      </c>
      <c r="G322">
        <v>1</v>
      </c>
      <c r="H322">
        <v>399</v>
      </c>
      <c r="I322">
        <v>100147693</v>
      </c>
      <c r="J322" s="19" t="s">
        <v>21</v>
      </c>
      <c r="T322">
        <v>0</v>
      </c>
      <c r="U322" t="s">
        <v>22</v>
      </c>
      <c r="V322" s="3">
        <v>42552</v>
      </c>
      <c r="W322" t="s">
        <v>34</v>
      </c>
      <c r="X322">
        <v>399</v>
      </c>
      <c r="Y322">
        <v>2016</v>
      </c>
      <c r="Z322">
        <v>7</v>
      </c>
      <c r="AA322" s="3" t="s">
        <v>24</v>
      </c>
      <c r="AB322" s="3">
        <v>45489</v>
      </c>
    </row>
    <row r="323" spans="1:28" x14ac:dyDescent="0.25">
      <c r="A323">
        <v>211482</v>
      </c>
      <c r="B323">
        <v>101</v>
      </c>
      <c r="C323" t="s">
        <v>31</v>
      </c>
      <c r="D323" s="3">
        <v>42552</v>
      </c>
      <c r="E323" t="s">
        <v>199</v>
      </c>
      <c r="F323">
        <v>42860</v>
      </c>
      <c r="G323">
        <v>1</v>
      </c>
      <c r="H323">
        <v>42860</v>
      </c>
      <c r="I323">
        <v>100147694</v>
      </c>
      <c r="J323" s="19" t="s">
        <v>42</v>
      </c>
      <c r="T323">
        <v>0</v>
      </c>
      <c r="U323" t="s">
        <v>22</v>
      </c>
      <c r="V323" s="3">
        <v>42552</v>
      </c>
      <c r="W323" t="s">
        <v>34</v>
      </c>
      <c r="X323" s="4">
        <v>42860</v>
      </c>
      <c r="Y323">
        <v>2016</v>
      </c>
      <c r="Z323">
        <v>7</v>
      </c>
      <c r="AA323" s="3" t="s">
        <v>24</v>
      </c>
      <c r="AB323" s="3">
        <v>45489</v>
      </c>
    </row>
    <row r="324" spans="1:28" x14ac:dyDescent="0.25">
      <c r="A324">
        <v>211483</v>
      </c>
      <c r="B324">
        <v>43</v>
      </c>
      <c r="C324" t="s">
        <v>19</v>
      </c>
      <c r="D324" s="3">
        <v>42552</v>
      </c>
      <c r="E324" t="s">
        <v>30</v>
      </c>
      <c r="F324">
        <v>360</v>
      </c>
      <c r="G324">
        <v>1</v>
      </c>
      <c r="H324">
        <v>360</v>
      </c>
      <c r="I324">
        <v>100147695</v>
      </c>
      <c r="J324" s="19" t="s">
        <v>27</v>
      </c>
      <c r="T324">
        <v>0</v>
      </c>
      <c r="U324" t="s">
        <v>22</v>
      </c>
      <c r="V324" s="3">
        <v>42552</v>
      </c>
      <c r="W324" t="s">
        <v>23</v>
      </c>
      <c r="X324">
        <v>360</v>
      </c>
      <c r="Y324">
        <v>2016</v>
      </c>
      <c r="Z324">
        <v>7</v>
      </c>
      <c r="AA324" s="3" t="s">
        <v>24</v>
      </c>
      <c r="AB324" s="3">
        <v>45489</v>
      </c>
    </row>
    <row r="325" spans="1:28" x14ac:dyDescent="0.25">
      <c r="A325">
        <v>211484</v>
      </c>
      <c r="B325">
        <v>43</v>
      </c>
      <c r="C325" t="s">
        <v>19</v>
      </c>
      <c r="D325" s="3">
        <v>42552</v>
      </c>
      <c r="E325" t="s">
        <v>48</v>
      </c>
      <c r="F325">
        <v>320</v>
      </c>
      <c r="G325">
        <v>1</v>
      </c>
      <c r="H325">
        <v>320</v>
      </c>
      <c r="I325">
        <v>100147696</v>
      </c>
      <c r="J325" s="19" t="s">
        <v>27</v>
      </c>
      <c r="T325">
        <v>0</v>
      </c>
      <c r="U325" t="s">
        <v>22</v>
      </c>
      <c r="V325" s="3">
        <v>42552</v>
      </c>
      <c r="W325" t="s">
        <v>23</v>
      </c>
      <c r="X325">
        <v>320</v>
      </c>
      <c r="Y325">
        <v>2016</v>
      </c>
      <c r="Z325">
        <v>7</v>
      </c>
      <c r="AA325" s="3" t="s">
        <v>24</v>
      </c>
      <c r="AB325" s="3">
        <v>45489</v>
      </c>
    </row>
    <row r="326" spans="1:28" x14ac:dyDescent="0.25">
      <c r="A326">
        <v>211485</v>
      </c>
      <c r="B326">
        <v>43</v>
      </c>
      <c r="C326" t="s">
        <v>19</v>
      </c>
      <c r="D326" s="3">
        <v>42552</v>
      </c>
      <c r="E326" t="s">
        <v>26</v>
      </c>
      <c r="F326">
        <v>240</v>
      </c>
      <c r="G326">
        <v>1</v>
      </c>
      <c r="H326">
        <v>240</v>
      </c>
      <c r="I326">
        <v>100147697</v>
      </c>
      <c r="J326" s="19" t="s">
        <v>27</v>
      </c>
      <c r="T326">
        <v>0</v>
      </c>
      <c r="U326" t="s">
        <v>22</v>
      </c>
      <c r="V326" s="3">
        <v>42552</v>
      </c>
      <c r="W326" t="s">
        <v>23</v>
      </c>
      <c r="X326">
        <v>240</v>
      </c>
      <c r="Y326">
        <v>2016</v>
      </c>
      <c r="Z326">
        <v>7</v>
      </c>
      <c r="AA326" s="3" t="s">
        <v>24</v>
      </c>
      <c r="AB326" s="3">
        <v>45489</v>
      </c>
    </row>
    <row r="327" spans="1:28" x14ac:dyDescent="0.25">
      <c r="A327">
        <v>211486</v>
      </c>
      <c r="B327">
        <v>104</v>
      </c>
      <c r="C327" t="s">
        <v>25</v>
      </c>
      <c r="D327" s="3">
        <v>42552</v>
      </c>
      <c r="E327" t="s">
        <v>200</v>
      </c>
      <c r="F327">
        <v>3250</v>
      </c>
      <c r="G327">
        <v>1</v>
      </c>
      <c r="H327">
        <v>3250</v>
      </c>
      <c r="I327">
        <v>100147698</v>
      </c>
      <c r="J327" s="19" t="s">
        <v>21</v>
      </c>
      <c r="T327">
        <v>0</v>
      </c>
      <c r="U327" t="s">
        <v>201</v>
      </c>
      <c r="V327" s="3">
        <v>42552</v>
      </c>
      <c r="W327" t="s">
        <v>28</v>
      </c>
      <c r="X327" s="4">
        <v>3250</v>
      </c>
      <c r="Y327">
        <v>2016</v>
      </c>
      <c r="Z327">
        <v>7</v>
      </c>
      <c r="AA327" s="3" t="s">
        <v>24</v>
      </c>
      <c r="AB327" s="3">
        <v>45489</v>
      </c>
    </row>
    <row r="328" spans="1:28" x14ac:dyDescent="0.25">
      <c r="A328">
        <v>211487</v>
      </c>
      <c r="B328">
        <v>105</v>
      </c>
      <c r="C328" t="s">
        <v>19</v>
      </c>
      <c r="D328" s="3">
        <v>42552</v>
      </c>
      <c r="E328" t="s">
        <v>202</v>
      </c>
      <c r="F328">
        <v>775</v>
      </c>
      <c r="G328">
        <v>1</v>
      </c>
      <c r="H328">
        <v>775</v>
      </c>
      <c r="I328">
        <v>100147699</v>
      </c>
      <c r="J328" s="19" t="s">
        <v>51</v>
      </c>
      <c r="T328">
        <v>0</v>
      </c>
      <c r="U328" t="s">
        <v>22</v>
      </c>
      <c r="V328" s="3">
        <v>42552</v>
      </c>
      <c r="W328" t="s">
        <v>23</v>
      </c>
      <c r="X328">
        <v>775</v>
      </c>
      <c r="Y328">
        <v>2016</v>
      </c>
      <c r="Z328">
        <v>7</v>
      </c>
      <c r="AA328" s="3" t="s">
        <v>24</v>
      </c>
      <c r="AB328" s="3">
        <v>45489</v>
      </c>
    </row>
    <row r="329" spans="1:28" x14ac:dyDescent="0.25">
      <c r="A329">
        <v>211489</v>
      </c>
      <c r="B329">
        <v>43</v>
      </c>
      <c r="C329" t="s">
        <v>19</v>
      </c>
      <c r="D329" s="3">
        <v>42552</v>
      </c>
      <c r="E329" t="s">
        <v>48</v>
      </c>
      <c r="F329">
        <v>320</v>
      </c>
      <c r="G329">
        <v>1</v>
      </c>
      <c r="H329">
        <v>320</v>
      </c>
      <c r="I329">
        <v>100147700</v>
      </c>
      <c r="J329" s="19" t="s">
        <v>27</v>
      </c>
      <c r="T329">
        <v>0</v>
      </c>
      <c r="U329" t="s">
        <v>22</v>
      </c>
      <c r="V329" s="3">
        <v>42552</v>
      </c>
      <c r="W329" t="s">
        <v>23</v>
      </c>
      <c r="X329">
        <v>320</v>
      </c>
      <c r="Y329">
        <v>2016</v>
      </c>
      <c r="Z329">
        <v>7</v>
      </c>
      <c r="AA329" s="3" t="s">
        <v>24</v>
      </c>
      <c r="AB329" s="3">
        <v>45489</v>
      </c>
    </row>
    <row r="330" spans="1:28" x14ac:dyDescent="0.25">
      <c r="A330">
        <v>211490</v>
      </c>
      <c r="B330">
        <v>43</v>
      </c>
      <c r="C330" t="s">
        <v>19</v>
      </c>
      <c r="D330" s="3">
        <v>42552</v>
      </c>
      <c r="E330" t="s">
        <v>30</v>
      </c>
      <c r="F330">
        <v>360</v>
      </c>
      <c r="G330">
        <v>1</v>
      </c>
      <c r="H330">
        <v>360</v>
      </c>
      <c r="I330">
        <v>100147701</v>
      </c>
      <c r="J330" s="19" t="s">
        <v>27</v>
      </c>
      <c r="T330">
        <v>0</v>
      </c>
      <c r="U330" t="s">
        <v>22</v>
      </c>
      <c r="V330" s="3">
        <v>42552</v>
      </c>
      <c r="W330" t="s">
        <v>23</v>
      </c>
      <c r="X330">
        <v>360</v>
      </c>
      <c r="Y330">
        <v>2016</v>
      </c>
      <c r="Z330">
        <v>7</v>
      </c>
      <c r="AA330" s="3" t="s">
        <v>24</v>
      </c>
      <c r="AB330" s="3">
        <v>45489</v>
      </c>
    </row>
    <row r="331" spans="1:28" x14ac:dyDescent="0.25">
      <c r="A331">
        <v>211491</v>
      </c>
      <c r="B331">
        <v>43</v>
      </c>
      <c r="C331" t="s">
        <v>19</v>
      </c>
      <c r="D331" s="3">
        <v>42552</v>
      </c>
      <c r="E331" t="s">
        <v>48</v>
      </c>
      <c r="F331">
        <v>320</v>
      </c>
      <c r="G331">
        <v>1</v>
      </c>
      <c r="H331">
        <v>320</v>
      </c>
      <c r="I331">
        <v>100147702</v>
      </c>
      <c r="J331" s="19" t="s">
        <v>27</v>
      </c>
      <c r="T331">
        <v>0</v>
      </c>
      <c r="U331" t="s">
        <v>22</v>
      </c>
      <c r="V331" s="3">
        <v>42552</v>
      </c>
      <c r="W331" t="s">
        <v>23</v>
      </c>
      <c r="X331">
        <v>320</v>
      </c>
      <c r="Y331">
        <v>2016</v>
      </c>
      <c r="Z331">
        <v>7</v>
      </c>
      <c r="AA331" s="3" t="s">
        <v>24</v>
      </c>
      <c r="AB331" s="3">
        <v>45489</v>
      </c>
    </row>
    <row r="332" spans="1:28" x14ac:dyDescent="0.25">
      <c r="A332">
        <v>211492</v>
      </c>
      <c r="B332">
        <v>43</v>
      </c>
      <c r="C332" t="s">
        <v>19</v>
      </c>
      <c r="D332" s="3">
        <v>42552</v>
      </c>
      <c r="E332" t="s">
        <v>26</v>
      </c>
      <c r="F332">
        <v>240</v>
      </c>
      <c r="G332">
        <v>1</v>
      </c>
      <c r="H332">
        <v>240</v>
      </c>
      <c r="I332">
        <v>100147703</v>
      </c>
      <c r="J332" s="19" t="s">
        <v>27</v>
      </c>
      <c r="T332">
        <v>0</v>
      </c>
      <c r="U332" t="s">
        <v>22</v>
      </c>
      <c r="V332" s="3">
        <v>42552</v>
      </c>
      <c r="W332" t="s">
        <v>23</v>
      </c>
      <c r="X332">
        <v>240</v>
      </c>
      <c r="Y332">
        <v>2016</v>
      </c>
      <c r="Z332">
        <v>7</v>
      </c>
      <c r="AA332" s="3" t="s">
        <v>24</v>
      </c>
      <c r="AB332" s="3">
        <v>45489</v>
      </c>
    </row>
    <row r="333" spans="1:28" x14ac:dyDescent="0.25">
      <c r="A333">
        <v>211493</v>
      </c>
      <c r="B333">
        <v>43</v>
      </c>
      <c r="C333" t="s">
        <v>19</v>
      </c>
      <c r="D333" s="3">
        <v>42552</v>
      </c>
      <c r="E333" t="s">
        <v>30</v>
      </c>
      <c r="F333">
        <v>360</v>
      </c>
      <c r="G333">
        <v>1</v>
      </c>
      <c r="H333">
        <v>360</v>
      </c>
      <c r="I333">
        <v>100147704</v>
      </c>
      <c r="J333" s="19" t="s">
        <v>27</v>
      </c>
      <c r="T333">
        <v>0</v>
      </c>
      <c r="U333" t="s">
        <v>22</v>
      </c>
      <c r="V333" s="3">
        <v>42552</v>
      </c>
      <c r="W333" t="s">
        <v>23</v>
      </c>
      <c r="X333">
        <v>360</v>
      </c>
      <c r="Y333">
        <v>2016</v>
      </c>
      <c r="Z333">
        <v>7</v>
      </c>
      <c r="AA333" s="3" t="s">
        <v>24</v>
      </c>
      <c r="AB333" s="3">
        <v>45489</v>
      </c>
    </row>
    <row r="334" spans="1:28" x14ac:dyDescent="0.25">
      <c r="A334">
        <v>211495</v>
      </c>
      <c r="B334">
        <v>43</v>
      </c>
      <c r="C334" t="s">
        <v>31</v>
      </c>
      <c r="D334" s="3">
        <v>42552</v>
      </c>
      <c r="E334" t="s">
        <v>48</v>
      </c>
      <c r="F334">
        <v>320</v>
      </c>
      <c r="G334">
        <v>1</v>
      </c>
      <c r="H334">
        <v>320</v>
      </c>
      <c r="I334">
        <v>100147706</v>
      </c>
      <c r="J334" s="19" t="s">
        <v>27</v>
      </c>
      <c r="T334">
        <v>0</v>
      </c>
      <c r="U334" t="s">
        <v>22</v>
      </c>
      <c r="V334" s="3">
        <v>42552</v>
      </c>
      <c r="W334" t="s">
        <v>34</v>
      </c>
      <c r="X334">
        <v>320</v>
      </c>
      <c r="Y334">
        <v>2016</v>
      </c>
      <c r="Z334">
        <v>7</v>
      </c>
      <c r="AA334" s="3" t="s">
        <v>24</v>
      </c>
      <c r="AB334" s="3">
        <v>45489</v>
      </c>
    </row>
    <row r="335" spans="1:28" x14ac:dyDescent="0.25">
      <c r="A335">
        <v>211494</v>
      </c>
      <c r="B335">
        <v>59</v>
      </c>
      <c r="C335" t="s">
        <v>19</v>
      </c>
      <c r="D335" s="3">
        <v>42552</v>
      </c>
      <c r="E335" t="s">
        <v>133</v>
      </c>
      <c r="F335">
        <v>280</v>
      </c>
      <c r="G335">
        <v>1</v>
      </c>
      <c r="H335">
        <v>280</v>
      </c>
      <c r="I335">
        <v>100147705</v>
      </c>
      <c r="J335" s="19" t="s">
        <v>33</v>
      </c>
      <c r="T335">
        <v>0</v>
      </c>
      <c r="U335" t="s">
        <v>22</v>
      </c>
      <c r="V335" s="3">
        <v>42552</v>
      </c>
      <c r="W335" t="s">
        <v>23</v>
      </c>
      <c r="X335">
        <v>280</v>
      </c>
      <c r="Y335">
        <v>2016</v>
      </c>
      <c r="Z335">
        <v>7</v>
      </c>
      <c r="AA335" s="3" t="s">
        <v>24</v>
      </c>
      <c r="AB335" s="3">
        <v>45489</v>
      </c>
    </row>
    <row r="336" spans="1:28" x14ac:dyDescent="0.25">
      <c r="A336">
        <v>211496</v>
      </c>
      <c r="B336">
        <v>101</v>
      </c>
      <c r="C336" t="s">
        <v>19</v>
      </c>
      <c r="D336" s="3">
        <v>42552</v>
      </c>
      <c r="E336" t="s">
        <v>203</v>
      </c>
      <c r="F336">
        <v>1647</v>
      </c>
      <c r="G336">
        <v>1</v>
      </c>
      <c r="H336">
        <v>1647</v>
      </c>
      <c r="I336">
        <v>100147707</v>
      </c>
      <c r="J336" s="19" t="s">
        <v>27</v>
      </c>
      <c r="T336">
        <v>0</v>
      </c>
      <c r="U336" t="s">
        <v>22</v>
      </c>
      <c r="V336" s="3">
        <v>42552</v>
      </c>
      <c r="W336" t="s">
        <v>23</v>
      </c>
      <c r="X336" s="4">
        <v>1647</v>
      </c>
      <c r="Y336">
        <v>2016</v>
      </c>
      <c r="Z336">
        <v>7</v>
      </c>
      <c r="AA336" s="3" t="s">
        <v>24</v>
      </c>
      <c r="AB336" s="3">
        <v>45489</v>
      </c>
    </row>
    <row r="337" spans="1:28" x14ac:dyDescent="0.25">
      <c r="A337">
        <v>211497</v>
      </c>
      <c r="B337">
        <v>43</v>
      </c>
      <c r="C337" t="s">
        <v>19</v>
      </c>
      <c r="D337" s="3">
        <v>42552</v>
      </c>
      <c r="E337" t="s">
        <v>26</v>
      </c>
      <c r="F337">
        <v>240</v>
      </c>
      <c r="G337">
        <v>1</v>
      </c>
      <c r="H337">
        <v>240</v>
      </c>
      <c r="I337">
        <v>100147708</v>
      </c>
      <c r="J337" s="19" t="s">
        <v>27</v>
      </c>
      <c r="T337">
        <v>0</v>
      </c>
      <c r="U337" t="s">
        <v>22</v>
      </c>
      <c r="V337" s="3">
        <v>42552</v>
      </c>
      <c r="W337" t="s">
        <v>23</v>
      </c>
      <c r="X337">
        <v>240</v>
      </c>
      <c r="Y337">
        <v>2016</v>
      </c>
      <c r="Z337">
        <v>7</v>
      </c>
      <c r="AA337" s="3" t="s">
        <v>24</v>
      </c>
      <c r="AB337" s="3">
        <v>45489</v>
      </c>
    </row>
    <row r="338" spans="1:28" x14ac:dyDescent="0.25">
      <c r="A338">
        <v>211498</v>
      </c>
      <c r="B338">
        <v>59</v>
      </c>
      <c r="C338" t="s">
        <v>19</v>
      </c>
      <c r="D338" s="3">
        <v>42552</v>
      </c>
      <c r="E338" t="s">
        <v>30</v>
      </c>
      <c r="F338">
        <v>360</v>
      </c>
      <c r="G338">
        <v>1</v>
      </c>
      <c r="H338">
        <v>360</v>
      </c>
      <c r="I338">
        <v>100147709</v>
      </c>
      <c r="J338" s="19" t="s">
        <v>27</v>
      </c>
      <c r="T338">
        <v>0</v>
      </c>
      <c r="U338" t="s">
        <v>22</v>
      </c>
      <c r="V338" s="3">
        <v>42552</v>
      </c>
      <c r="W338" t="s">
        <v>23</v>
      </c>
      <c r="X338">
        <v>360</v>
      </c>
      <c r="Y338">
        <v>2016</v>
      </c>
      <c r="Z338">
        <v>7</v>
      </c>
      <c r="AA338" s="3" t="s">
        <v>24</v>
      </c>
      <c r="AB338" s="3">
        <v>45489</v>
      </c>
    </row>
    <row r="339" spans="1:28" x14ac:dyDescent="0.25">
      <c r="A339">
        <v>211499</v>
      </c>
      <c r="B339">
        <v>59</v>
      </c>
      <c r="C339" t="s">
        <v>19</v>
      </c>
      <c r="D339" s="3">
        <v>42552</v>
      </c>
      <c r="E339" t="s">
        <v>30</v>
      </c>
      <c r="F339">
        <v>360</v>
      </c>
      <c r="G339">
        <v>1</v>
      </c>
      <c r="H339">
        <v>360</v>
      </c>
      <c r="I339">
        <v>100147710</v>
      </c>
      <c r="J339" s="19" t="s">
        <v>27</v>
      </c>
      <c r="T339">
        <v>0</v>
      </c>
      <c r="U339" t="s">
        <v>22</v>
      </c>
      <c r="V339" s="3">
        <v>42552</v>
      </c>
      <c r="W339" t="s">
        <v>23</v>
      </c>
      <c r="X339">
        <v>360</v>
      </c>
      <c r="Y339">
        <v>2016</v>
      </c>
      <c r="Z339">
        <v>7</v>
      </c>
      <c r="AA339" s="3" t="s">
        <v>24</v>
      </c>
      <c r="AB339" s="3">
        <v>45489</v>
      </c>
    </row>
    <row r="340" spans="1:28" x14ac:dyDescent="0.25">
      <c r="A340">
        <v>211500</v>
      </c>
      <c r="B340">
        <v>43</v>
      </c>
      <c r="C340" t="s">
        <v>19</v>
      </c>
      <c r="D340" s="3">
        <v>42552</v>
      </c>
      <c r="E340" t="s">
        <v>30</v>
      </c>
      <c r="F340">
        <v>360</v>
      </c>
      <c r="G340">
        <v>1</v>
      </c>
      <c r="H340">
        <v>360</v>
      </c>
      <c r="I340">
        <v>100147711</v>
      </c>
      <c r="J340" s="19" t="s">
        <v>27</v>
      </c>
      <c r="T340">
        <v>0</v>
      </c>
      <c r="U340" t="s">
        <v>22</v>
      </c>
      <c r="V340" s="3">
        <v>42552</v>
      </c>
      <c r="W340" t="s">
        <v>23</v>
      </c>
      <c r="X340">
        <v>360</v>
      </c>
      <c r="Y340">
        <v>2016</v>
      </c>
      <c r="Z340">
        <v>7</v>
      </c>
      <c r="AA340" s="3" t="s">
        <v>24</v>
      </c>
      <c r="AB340" s="3">
        <v>45489</v>
      </c>
    </row>
    <row r="341" spans="1:28" x14ac:dyDescent="0.25">
      <c r="A341">
        <v>211501</v>
      </c>
      <c r="B341">
        <v>43</v>
      </c>
      <c r="C341" t="s">
        <v>31</v>
      </c>
      <c r="D341" s="3">
        <v>42552</v>
      </c>
      <c r="E341" t="s">
        <v>48</v>
      </c>
      <c r="F341">
        <v>320</v>
      </c>
      <c r="G341">
        <v>1</v>
      </c>
      <c r="H341">
        <v>320</v>
      </c>
      <c r="I341">
        <v>100147712</v>
      </c>
      <c r="J341" s="19" t="s">
        <v>27</v>
      </c>
      <c r="T341">
        <v>0</v>
      </c>
      <c r="U341" t="s">
        <v>22</v>
      </c>
      <c r="V341" s="3">
        <v>42552</v>
      </c>
      <c r="W341" t="s">
        <v>34</v>
      </c>
      <c r="X341">
        <v>320</v>
      </c>
      <c r="Y341">
        <v>2016</v>
      </c>
      <c r="Z341">
        <v>7</v>
      </c>
      <c r="AA341" s="3" t="s">
        <v>24</v>
      </c>
      <c r="AB341" s="3">
        <v>45489</v>
      </c>
    </row>
    <row r="342" spans="1:28" x14ac:dyDescent="0.25">
      <c r="A342">
        <v>211502</v>
      </c>
      <c r="B342">
        <v>43</v>
      </c>
      <c r="C342" t="s">
        <v>19</v>
      </c>
      <c r="D342" s="3">
        <v>42552</v>
      </c>
      <c r="E342" t="s">
        <v>48</v>
      </c>
      <c r="F342">
        <v>320</v>
      </c>
      <c r="G342">
        <v>1</v>
      </c>
      <c r="H342">
        <v>320</v>
      </c>
      <c r="I342">
        <v>100147713</v>
      </c>
      <c r="J342" s="19" t="s">
        <v>27</v>
      </c>
      <c r="T342">
        <v>0</v>
      </c>
      <c r="U342" t="s">
        <v>22</v>
      </c>
      <c r="V342" s="3">
        <v>42552</v>
      </c>
      <c r="W342" t="s">
        <v>23</v>
      </c>
      <c r="X342">
        <v>320</v>
      </c>
      <c r="Y342">
        <v>2016</v>
      </c>
      <c r="Z342">
        <v>7</v>
      </c>
      <c r="AA342" s="3" t="s">
        <v>24</v>
      </c>
      <c r="AB342" s="3">
        <v>45489</v>
      </c>
    </row>
    <row r="343" spans="1:28" x14ac:dyDescent="0.25">
      <c r="A343">
        <v>211503</v>
      </c>
      <c r="B343">
        <v>106</v>
      </c>
      <c r="C343" t="s">
        <v>19</v>
      </c>
      <c r="D343" s="3">
        <v>42552</v>
      </c>
      <c r="E343" t="s">
        <v>89</v>
      </c>
      <c r="F343">
        <v>350</v>
      </c>
      <c r="G343">
        <v>1</v>
      </c>
      <c r="H343">
        <v>165</v>
      </c>
      <c r="I343">
        <v>100147714</v>
      </c>
      <c r="J343" s="19" t="s">
        <v>33</v>
      </c>
      <c r="T343">
        <v>0</v>
      </c>
      <c r="U343" t="s">
        <v>22</v>
      </c>
      <c r="V343" s="3">
        <v>42552</v>
      </c>
      <c r="W343" t="s">
        <v>23</v>
      </c>
      <c r="X343">
        <v>350</v>
      </c>
      <c r="Y343">
        <v>2016</v>
      </c>
      <c r="Z343">
        <v>7</v>
      </c>
      <c r="AA343" s="3" t="s">
        <v>24</v>
      </c>
      <c r="AB343" s="3">
        <v>45489</v>
      </c>
    </row>
    <row r="344" spans="1:28" x14ac:dyDescent="0.25">
      <c r="A344">
        <v>211504</v>
      </c>
      <c r="B344">
        <v>43</v>
      </c>
      <c r="C344" t="s">
        <v>19</v>
      </c>
      <c r="D344" s="3">
        <v>42552</v>
      </c>
      <c r="E344" t="s">
        <v>30</v>
      </c>
      <c r="F344">
        <v>360</v>
      </c>
      <c r="G344">
        <v>1</v>
      </c>
      <c r="H344">
        <v>360</v>
      </c>
      <c r="I344">
        <v>100147715</v>
      </c>
      <c r="J344" s="19" t="s">
        <v>27</v>
      </c>
      <c r="T344">
        <v>0</v>
      </c>
      <c r="U344" t="s">
        <v>22</v>
      </c>
      <c r="V344" s="3">
        <v>42552</v>
      </c>
      <c r="W344" t="s">
        <v>23</v>
      </c>
      <c r="X344">
        <v>360</v>
      </c>
      <c r="Y344">
        <v>2016</v>
      </c>
      <c r="Z344">
        <v>7</v>
      </c>
      <c r="AA344" s="3" t="s">
        <v>24</v>
      </c>
      <c r="AB344" s="3">
        <v>45489</v>
      </c>
    </row>
    <row r="345" spans="1:28" x14ac:dyDescent="0.25">
      <c r="A345">
        <v>211505</v>
      </c>
      <c r="B345">
        <v>107</v>
      </c>
      <c r="C345" t="s">
        <v>31</v>
      </c>
      <c r="D345" s="3">
        <v>42552</v>
      </c>
      <c r="E345" t="s">
        <v>132</v>
      </c>
      <c r="F345">
        <v>350</v>
      </c>
      <c r="G345">
        <v>1</v>
      </c>
      <c r="H345">
        <v>350</v>
      </c>
      <c r="I345">
        <v>100147716</v>
      </c>
      <c r="J345" s="19" t="s">
        <v>33</v>
      </c>
      <c r="T345">
        <v>0</v>
      </c>
      <c r="U345" t="s">
        <v>22</v>
      </c>
      <c r="V345" s="3">
        <v>42552</v>
      </c>
      <c r="W345" t="s">
        <v>34</v>
      </c>
      <c r="X345">
        <v>350</v>
      </c>
      <c r="Y345">
        <v>2016</v>
      </c>
      <c r="Z345">
        <v>7</v>
      </c>
      <c r="AA345" s="3" t="s">
        <v>24</v>
      </c>
      <c r="AB345" s="3">
        <v>45489</v>
      </c>
    </row>
    <row r="346" spans="1:28" x14ac:dyDescent="0.25">
      <c r="A346">
        <v>211506</v>
      </c>
      <c r="B346">
        <v>35</v>
      </c>
      <c r="C346" t="s">
        <v>19</v>
      </c>
      <c r="D346" s="3">
        <v>42552</v>
      </c>
      <c r="E346" t="s">
        <v>48</v>
      </c>
      <c r="F346">
        <v>320</v>
      </c>
      <c r="G346">
        <v>1</v>
      </c>
      <c r="H346">
        <v>320</v>
      </c>
      <c r="I346">
        <v>100147717</v>
      </c>
      <c r="J346" s="19" t="s">
        <v>27</v>
      </c>
      <c r="T346">
        <v>0</v>
      </c>
      <c r="U346" t="s">
        <v>22</v>
      </c>
      <c r="V346" s="3">
        <v>42552</v>
      </c>
      <c r="W346" t="s">
        <v>23</v>
      </c>
      <c r="X346">
        <v>320</v>
      </c>
      <c r="Y346">
        <v>2016</v>
      </c>
      <c r="Z346">
        <v>7</v>
      </c>
      <c r="AA346" s="3" t="s">
        <v>24</v>
      </c>
      <c r="AB346" s="3">
        <v>45489</v>
      </c>
    </row>
    <row r="347" spans="1:28" x14ac:dyDescent="0.25">
      <c r="A347">
        <v>211507</v>
      </c>
      <c r="B347">
        <v>105</v>
      </c>
      <c r="C347" t="s">
        <v>31</v>
      </c>
      <c r="D347" s="3">
        <v>42552</v>
      </c>
      <c r="E347" t="s">
        <v>204</v>
      </c>
      <c r="F347">
        <v>512</v>
      </c>
      <c r="G347">
        <v>1</v>
      </c>
      <c r="H347">
        <v>512</v>
      </c>
      <c r="I347">
        <v>100147718</v>
      </c>
      <c r="J347" s="19" t="s">
        <v>51</v>
      </c>
      <c r="T347">
        <v>0</v>
      </c>
      <c r="U347" t="s">
        <v>22</v>
      </c>
      <c r="V347" s="3">
        <v>42552</v>
      </c>
      <c r="W347" t="s">
        <v>34</v>
      </c>
      <c r="X347">
        <v>512</v>
      </c>
      <c r="Y347">
        <v>2016</v>
      </c>
      <c r="Z347">
        <v>7</v>
      </c>
      <c r="AA347" s="3" t="s">
        <v>24</v>
      </c>
      <c r="AB347" s="3">
        <v>45489</v>
      </c>
    </row>
    <row r="348" spans="1:28" x14ac:dyDescent="0.25">
      <c r="A348">
        <v>211508</v>
      </c>
      <c r="B348">
        <v>13</v>
      </c>
      <c r="C348" t="s">
        <v>19</v>
      </c>
      <c r="D348" s="3">
        <v>42552</v>
      </c>
      <c r="E348" t="s">
        <v>205</v>
      </c>
      <c r="F348">
        <v>120</v>
      </c>
      <c r="G348">
        <v>1</v>
      </c>
      <c r="H348">
        <v>360</v>
      </c>
      <c r="I348">
        <v>100147719</v>
      </c>
      <c r="J348" s="19" t="s">
        <v>27</v>
      </c>
      <c r="T348">
        <v>0</v>
      </c>
      <c r="U348" t="s">
        <v>22</v>
      </c>
      <c r="V348" s="3">
        <v>42552</v>
      </c>
      <c r="W348" t="s">
        <v>23</v>
      </c>
      <c r="X348">
        <v>120</v>
      </c>
      <c r="Y348">
        <v>2016</v>
      </c>
      <c r="Z348">
        <v>7</v>
      </c>
      <c r="AA348" s="3" t="s">
        <v>24</v>
      </c>
      <c r="AB348" s="3">
        <v>45489</v>
      </c>
    </row>
    <row r="349" spans="1:28" x14ac:dyDescent="0.25">
      <c r="A349">
        <v>211509</v>
      </c>
      <c r="B349">
        <v>13</v>
      </c>
      <c r="C349" t="s">
        <v>19</v>
      </c>
      <c r="D349" s="3">
        <v>42552</v>
      </c>
      <c r="E349" t="s">
        <v>206</v>
      </c>
      <c r="F349">
        <v>120</v>
      </c>
      <c r="G349">
        <v>1</v>
      </c>
      <c r="H349">
        <v>360</v>
      </c>
      <c r="I349">
        <v>100147719</v>
      </c>
      <c r="J349" s="19" t="s">
        <v>27</v>
      </c>
      <c r="T349">
        <v>0</v>
      </c>
      <c r="U349" t="s">
        <v>22</v>
      </c>
      <c r="V349" s="3">
        <v>42552</v>
      </c>
      <c r="W349" t="s">
        <v>23</v>
      </c>
      <c r="X349">
        <v>120</v>
      </c>
      <c r="Y349">
        <v>2016</v>
      </c>
      <c r="Z349">
        <v>7</v>
      </c>
      <c r="AA349" s="3" t="s">
        <v>24</v>
      </c>
      <c r="AB349" s="3">
        <v>45489</v>
      </c>
    </row>
    <row r="350" spans="1:28" x14ac:dyDescent="0.25">
      <c r="A350">
        <v>211510</v>
      </c>
      <c r="B350">
        <v>13</v>
      </c>
      <c r="C350" t="s">
        <v>19</v>
      </c>
      <c r="D350" s="3">
        <v>42552</v>
      </c>
      <c r="E350" t="s">
        <v>207</v>
      </c>
      <c r="F350">
        <v>120</v>
      </c>
      <c r="G350">
        <v>1</v>
      </c>
      <c r="H350">
        <v>360</v>
      </c>
      <c r="I350">
        <v>100147719</v>
      </c>
      <c r="J350" s="19" t="s">
        <v>27</v>
      </c>
      <c r="T350">
        <v>0</v>
      </c>
      <c r="U350" t="s">
        <v>22</v>
      </c>
      <c r="V350" s="3">
        <v>42552</v>
      </c>
      <c r="W350" t="s">
        <v>23</v>
      </c>
      <c r="X350">
        <v>120</v>
      </c>
      <c r="Y350">
        <v>2016</v>
      </c>
      <c r="Z350">
        <v>7</v>
      </c>
      <c r="AA350" s="3" t="s">
        <v>24</v>
      </c>
      <c r="AB350" s="3">
        <v>45489</v>
      </c>
    </row>
    <row r="351" spans="1:28" x14ac:dyDescent="0.25">
      <c r="A351">
        <v>211511</v>
      </c>
      <c r="B351">
        <v>108</v>
      </c>
      <c r="C351" t="s">
        <v>25</v>
      </c>
      <c r="D351" s="3">
        <v>42552</v>
      </c>
      <c r="E351" t="s">
        <v>208</v>
      </c>
      <c r="F351">
        <v>165</v>
      </c>
      <c r="G351">
        <v>2</v>
      </c>
      <c r="H351">
        <v>330</v>
      </c>
      <c r="I351">
        <v>100147720</v>
      </c>
      <c r="J351" s="19" t="s">
        <v>27</v>
      </c>
      <c r="T351">
        <v>0</v>
      </c>
      <c r="U351" t="s">
        <v>22</v>
      </c>
      <c r="V351" s="3">
        <v>42552</v>
      </c>
      <c r="W351" t="s">
        <v>28</v>
      </c>
      <c r="X351">
        <v>330</v>
      </c>
      <c r="Y351">
        <v>2016</v>
      </c>
      <c r="Z351">
        <v>7</v>
      </c>
      <c r="AA351" s="3" t="s">
        <v>24</v>
      </c>
      <c r="AB351" s="3">
        <v>45489</v>
      </c>
    </row>
    <row r="352" spans="1:28" x14ac:dyDescent="0.25">
      <c r="A352">
        <v>211512</v>
      </c>
      <c r="B352">
        <v>105</v>
      </c>
      <c r="C352" t="s">
        <v>19</v>
      </c>
      <c r="D352" s="3">
        <v>42552</v>
      </c>
      <c r="E352" t="s">
        <v>209</v>
      </c>
      <c r="F352">
        <v>640</v>
      </c>
      <c r="G352">
        <v>1</v>
      </c>
      <c r="H352">
        <v>640</v>
      </c>
      <c r="I352">
        <v>100147721</v>
      </c>
      <c r="J352" s="19" t="s">
        <v>27</v>
      </c>
      <c r="T352">
        <v>0</v>
      </c>
      <c r="U352" t="s">
        <v>22</v>
      </c>
      <c r="V352" s="3">
        <v>42552</v>
      </c>
      <c r="W352" t="s">
        <v>23</v>
      </c>
      <c r="X352">
        <v>640</v>
      </c>
      <c r="Y352">
        <v>2016</v>
      </c>
      <c r="Z352">
        <v>7</v>
      </c>
      <c r="AA352" s="3" t="s">
        <v>24</v>
      </c>
      <c r="AB352" s="3">
        <v>45489</v>
      </c>
    </row>
    <row r="353" spans="1:28" x14ac:dyDescent="0.25">
      <c r="A353">
        <v>211513</v>
      </c>
      <c r="B353">
        <v>108</v>
      </c>
      <c r="C353" t="s">
        <v>31</v>
      </c>
      <c r="D353" s="3">
        <v>42552</v>
      </c>
      <c r="E353" t="s">
        <v>210</v>
      </c>
      <c r="F353">
        <v>165</v>
      </c>
      <c r="G353">
        <v>2</v>
      </c>
      <c r="H353">
        <v>330</v>
      </c>
      <c r="I353">
        <v>100147722</v>
      </c>
      <c r="J353" s="19" t="s">
        <v>27</v>
      </c>
      <c r="T353">
        <v>0</v>
      </c>
      <c r="U353" t="s">
        <v>22</v>
      </c>
      <c r="V353" s="3">
        <v>42552</v>
      </c>
      <c r="W353" t="s">
        <v>34</v>
      </c>
      <c r="X353">
        <v>330</v>
      </c>
      <c r="Y353">
        <v>2016</v>
      </c>
      <c r="Z353">
        <v>7</v>
      </c>
      <c r="AA353" s="3" t="s">
        <v>24</v>
      </c>
      <c r="AB353" s="3">
        <v>45489</v>
      </c>
    </row>
    <row r="354" spans="1:28" x14ac:dyDescent="0.25">
      <c r="A354">
        <v>211514</v>
      </c>
      <c r="B354">
        <v>11</v>
      </c>
      <c r="C354" t="s">
        <v>25</v>
      </c>
      <c r="D354" s="3">
        <v>42552</v>
      </c>
      <c r="E354" t="s">
        <v>211</v>
      </c>
      <c r="F354">
        <v>1950</v>
      </c>
      <c r="G354">
        <v>1</v>
      </c>
      <c r="H354">
        <v>1950</v>
      </c>
      <c r="I354">
        <v>100147723</v>
      </c>
      <c r="J354" s="19" t="s">
        <v>51</v>
      </c>
      <c r="T354">
        <v>0</v>
      </c>
      <c r="U354" t="s">
        <v>39</v>
      </c>
      <c r="V354" s="3">
        <v>42552</v>
      </c>
      <c r="W354" t="s">
        <v>28</v>
      </c>
      <c r="X354" s="4">
        <v>1950</v>
      </c>
      <c r="Y354">
        <v>2016</v>
      </c>
      <c r="Z354">
        <v>7</v>
      </c>
      <c r="AA354" s="3" t="s">
        <v>24</v>
      </c>
      <c r="AB354" s="3">
        <v>45489</v>
      </c>
    </row>
    <row r="355" spans="1:28" x14ac:dyDescent="0.25">
      <c r="A355">
        <v>211516</v>
      </c>
      <c r="B355">
        <v>35</v>
      </c>
      <c r="C355" t="s">
        <v>19</v>
      </c>
      <c r="D355" s="3">
        <v>42552</v>
      </c>
      <c r="E355" t="s">
        <v>30</v>
      </c>
      <c r="F355">
        <v>360</v>
      </c>
      <c r="G355">
        <v>1</v>
      </c>
      <c r="H355">
        <v>360</v>
      </c>
      <c r="I355">
        <v>100147724</v>
      </c>
      <c r="J355" s="19" t="s">
        <v>27</v>
      </c>
      <c r="T355">
        <v>0</v>
      </c>
      <c r="U355" t="s">
        <v>22</v>
      </c>
      <c r="V355" s="3">
        <v>42552</v>
      </c>
      <c r="W355" t="s">
        <v>23</v>
      </c>
      <c r="X355">
        <v>360</v>
      </c>
      <c r="Y355">
        <v>2016</v>
      </c>
      <c r="Z355">
        <v>7</v>
      </c>
      <c r="AA355" s="3" t="s">
        <v>24</v>
      </c>
      <c r="AB355" s="3">
        <v>45489</v>
      </c>
    </row>
    <row r="356" spans="1:28" x14ac:dyDescent="0.25">
      <c r="A356">
        <v>211517</v>
      </c>
      <c r="B356">
        <v>109</v>
      </c>
      <c r="C356" t="s">
        <v>19</v>
      </c>
      <c r="D356" s="3">
        <v>42552</v>
      </c>
      <c r="E356" t="s">
        <v>212</v>
      </c>
      <c r="F356">
        <v>144</v>
      </c>
      <c r="G356">
        <v>1</v>
      </c>
      <c r="H356">
        <v>144</v>
      </c>
      <c r="I356">
        <v>100147725</v>
      </c>
      <c r="J356" s="19" t="s">
        <v>47</v>
      </c>
      <c r="T356">
        <v>0</v>
      </c>
      <c r="U356" t="s">
        <v>22</v>
      </c>
      <c r="V356" s="3">
        <v>42552</v>
      </c>
      <c r="W356" t="s">
        <v>23</v>
      </c>
      <c r="X356">
        <v>144</v>
      </c>
      <c r="Y356">
        <v>2016</v>
      </c>
      <c r="Z356">
        <v>7</v>
      </c>
      <c r="AA356" s="3" t="s">
        <v>24</v>
      </c>
      <c r="AB356" s="3">
        <v>45489</v>
      </c>
    </row>
    <row r="357" spans="1:28" x14ac:dyDescent="0.25">
      <c r="A357">
        <v>211518</v>
      </c>
      <c r="B357">
        <v>110</v>
      </c>
      <c r="C357" t="s">
        <v>31</v>
      </c>
      <c r="D357" s="3">
        <v>42552</v>
      </c>
      <c r="E357" t="s">
        <v>178</v>
      </c>
      <c r="F357">
        <v>285</v>
      </c>
      <c r="G357">
        <v>1</v>
      </c>
      <c r="H357">
        <v>285</v>
      </c>
      <c r="I357">
        <v>100147726</v>
      </c>
      <c r="J357" s="19" t="s">
        <v>33</v>
      </c>
      <c r="T357">
        <v>0</v>
      </c>
      <c r="U357" t="s">
        <v>22</v>
      </c>
      <c r="V357" s="3">
        <v>42552</v>
      </c>
      <c r="W357" t="s">
        <v>34</v>
      </c>
      <c r="X357">
        <v>285</v>
      </c>
      <c r="Y357">
        <v>2016</v>
      </c>
      <c r="Z357">
        <v>7</v>
      </c>
      <c r="AA357" s="3" t="s">
        <v>24</v>
      </c>
      <c r="AB357" s="3">
        <v>45489</v>
      </c>
    </row>
    <row r="358" spans="1:28" x14ac:dyDescent="0.25">
      <c r="A358">
        <v>211519</v>
      </c>
      <c r="B358">
        <v>111</v>
      </c>
      <c r="C358" t="s">
        <v>19</v>
      </c>
      <c r="D358" s="3">
        <v>42552</v>
      </c>
      <c r="E358" t="s">
        <v>89</v>
      </c>
      <c r="F358">
        <v>350</v>
      </c>
      <c r="G358">
        <v>1</v>
      </c>
      <c r="H358">
        <v>350</v>
      </c>
      <c r="I358">
        <v>100147727</v>
      </c>
      <c r="J358" s="19" t="s">
        <v>33</v>
      </c>
      <c r="T358">
        <v>0</v>
      </c>
      <c r="U358" t="s">
        <v>22</v>
      </c>
      <c r="V358" s="3">
        <v>42552</v>
      </c>
      <c r="W358" t="s">
        <v>23</v>
      </c>
      <c r="X358">
        <v>350</v>
      </c>
      <c r="Y358">
        <v>2016</v>
      </c>
      <c r="Z358">
        <v>7</v>
      </c>
      <c r="AA358" s="3" t="s">
        <v>24</v>
      </c>
      <c r="AB358" s="3">
        <v>45489</v>
      </c>
    </row>
    <row r="359" spans="1:28" x14ac:dyDescent="0.25">
      <c r="A359">
        <v>211520</v>
      </c>
      <c r="B359">
        <v>112</v>
      </c>
      <c r="C359" t="s">
        <v>19</v>
      </c>
      <c r="D359" s="3">
        <v>42552</v>
      </c>
      <c r="E359" t="s">
        <v>200</v>
      </c>
      <c r="F359">
        <v>3250</v>
      </c>
      <c r="G359">
        <v>1</v>
      </c>
      <c r="H359">
        <v>3250</v>
      </c>
      <c r="I359">
        <v>100147728</v>
      </c>
      <c r="J359" s="19" t="s">
        <v>21</v>
      </c>
      <c r="T359">
        <v>0</v>
      </c>
      <c r="U359" t="s">
        <v>201</v>
      </c>
      <c r="V359" s="3">
        <v>42552</v>
      </c>
      <c r="W359" t="s">
        <v>23</v>
      </c>
      <c r="X359" s="4">
        <v>3250</v>
      </c>
      <c r="Y359">
        <v>2016</v>
      </c>
      <c r="Z359">
        <v>7</v>
      </c>
      <c r="AA359" s="3" t="s">
        <v>24</v>
      </c>
      <c r="AB359" s="3">
        <v>45489</v>
      </c>
    </row>
    <row r="360" spans="1:28" x14ac:dyDescent="0.25">
      <c r="A360">
        <v>211521</v>
      </c>
      <c r="B360">
        <v>113</v>
      </c>
      <c r="C360" t="s">
        <v>25</v>
      </c>
      <c r="D360" s="3">
        <v>42552</v>
      </c>
      <c r="E360" t="s">
        <v>213</v>
      </c>
      <c r="F360">
        <v>375</v>
      </c>
      <c r="G360">
        <v>1</v>
      </c>
      <c r="H360">
        <v>375</v>
      </c>
      <c r="I360">
        <v>100147729</v>
      </c>
      <c r="J360" s="19" t="s">
        <v>27</v>
      </c>
      <c r="T360">
        <v>0</v>
      </c>
      <c r="U360" t="s">
        <v>201</v>
      </c>
      <c r="V360" s="3">
        <v>42552</v>
      </c>
      <c r="W360" t="s">
        <v>28</v>
      </c>
      <c r="X360">
        <v>375</v>
      </c>
      <c r="Y360">
        <v>2016</v>
      </c>
      <c r="Z360">
        <v>7</v>
      </c>
      <c r="AA360" s="3" t="s">
        <v>24</v>
      </c>
      <c r="AB360" s="3">
        <v>45489</v>
      </c>
    </row>
    <row r="361" spans="1:28" x14ac:dyDescent="0.25">
      <c r="A361">
        <v>211522</v>
      </c>
      <c r="B361">
        <v>114</v>
      </c>
      <c r="C361" t="s">
        <v>19</v>
      </c>
      <c r="D361" s="3">
        <v>42552</v>
      </c>
      <c r="E361" t="s">
        <v>191</v>
      </c>
      <c r="F361">
        <v>180</v>
      </c>
      <c r="G361">
        <v>1</v>
      </c>
      <c r="H361">
        <v>180</v>
      </c>
      <c r="I361">
        <v>100147730</v>
      </c>
      <c r="J361" s="19" t="s">
        <v>27</v>
      </c>
      <c r="T361">
        <v>0</v>
      </c>
      <c r="U361" t="s">
        <v>22</v>
      </c>
      <c r="V361" s="3">
        <v>42552</v>
      </c>
      <c r="W361" t="s">
        <v>23</v>
      </c>
      <c r="X361">
        <v>180</v>
      </c>
      <c r="Y361">
        <v>2016</v>
      </c>
      <c r="Z361">
        <v>7</v>
      </c>
      <c r="AA361" s="3" t="s">
        <v>24</v>
      </c>
      <c r="AB361" s="3">
        <v>45489</v>
      </c>
    </row>
    <row r="362" spans="1:28" x14ac:dyDescent="0.25">
      <c r="A362">
        <v>211523</v>
      </c>
      <c r="B362">
        <v>115</v>
      </c>
      <c r="C362" t="s">
        <v>25</v>
      </c>
      <c r="D362" s="3">
        <v>42552</v>
      </c>
      <c r="E362" t="s">
        <v>214</v>
      </c>
      <c r="F362">
        <v>1725</v>
      </c>
      <c r="G362">
        <v>1</v>
      </c>
      <c r="H362">
        <v>1725</v>
      </c>
      <c r="I362">
        <v>100147731</v>
      </c>
      <c r="J362" s="19" t="s">
        <v>51</v>
      </c>
      <c r="T362">
        <v>0</v>
      </c>
      <c r="U362" t="s">
        <v>22</v>
      </c>
      <c r="V362" s="3">
        <v>42552</v>
      </c>
      <c r="W362" t="s">
        <v>28</v>
      </c>
      <c r="X362" s="4">
        <v>1725</v>
      </c>
      <c r="Y362">
        <v>2016</v>
      </c>
      <c r="Z362">
        <v>7</v>
      </c>
      <c r="AA362" s="3" t="s">
        <v>24</v>
      </c>
      <c r="AB362" s="3">
        <v>45489</v>
      </c>
    </row>
    <row r="363" spans="1:28" x14ac:dyDescent="0.25">
      <c r="A363">
        <v>211524</v>
      </c>
      <c r="B363">
        <v>116</v>
      </c>
      <c r="C363" t="s">
        <v>19</v>
      </c>
      <c r="D363" s="3">
        <v>42552</v>
      </c>
      <c r="E363" t="s">
        <v>215</v>
      </c>
      <c r="F363">
        <v>1330</v>
      </c>
      <c r="G363">
        <v>1</v>
      </c>
      <c r="H363">
        <v>1330</v>
      </c>
      <c r="I363">
        <v>100147732</v>
      </c>
      <c r="J363" s="19" t="s">
        <v>62</v>
      </c>
      <c r="T363">
        <v>0</v>
      </c>
      <c r="U363" t="s">
        <v>216</v>
      </c>
      <c r="V363" s="3">
        <v>42552</v>
      </c>
      <c r="W363" t="s">
        <v>23</v>
      </c>
      <c r="X363" s="4">
        <v>1330</v>
      </c>
      <c r="Y363">
        <v>2016</v>
      </c>
      <c r="Z363">
        <v>7</v>
      </c>
      <c r="AA363" s="3" t="s">
        <v>24</v>
      </c>
      <c r="AB363" s="3">
        <v>45489</v>
      </c>
    </row>
    <row r="364" spans="1:28" x14ac:dyDescent="0.25">
      <c r="A364">
        <v>211525</v>
      </c>
      <c r="B364">
        <v>117</v>
      </c>
      <c r="C364" t="s">
        <v>25</v>
      </c>
      <c r="D364" s="3">
        <v>42552</v>
      </c>
      <c r="E364" t="s">
        <v>217</v>
      </c>
      <c r="F364">
        <v>5200</v>
      </c>
      <c r="G364">
        <v>1</v>
      </c>
      <c r="H364">
        <v>5200</v>
      </c>
      <c r="I364">
        <v>100147733</v>
      </c>
      <c r="J364" s="19" t="s">
        <v>62</v>
      </c>
      <c r="T364">
        <v>0</v>
      </c>
      <c r="U364" t="s">
        <v>22</v>
      </c>
      <c r="V364" s="3">
        <v>42552</v>
      </c>
      <c r="W364" t="s">
        <v>28</v>
      </c>
      <c r="X364" s="4">
        <v>5200</v>
      </c>
      <c r="Y364">
        <v>2016</v>
      </c>
      <c r="Z364">
        <v>7</v>
      </c>
      <c r="AA364" s="3" t="s">
        <v>24</v>
      </c>
      <c r="AB364" s="3">
        <v>45489</v>
      </c>
    </row>
    <row r="365" spans="1:28" x14ac:dyDescent="0.25">
      <c r="A365">
        <v>211526</v>
      </c>
      <c r="B365">
        <v>118</v>
      </c>
      <c r="C365" t="s">
        <v>25</v>
      </c>
      <c r="D365" s="3">
        <v>42552</v>
      </c>
      <c r="E365" t="s">
        <v>218</v>
      </c>
      <c r="F365">
        <v>1350</v>
      </c>
      <c r="G365">
        <v>1</v>
      </c>
      <c r="H365">
        <v>1350</v>
      </c>
      <c r="I365">
        <v>100147734</v>
      </c>
      <c r="J365" s="19" t="s">
        <v>59</v>
      </c>
      <c r="T365">
        <v>0</v>
      </c>
      <c r="U365" t="s">
        <v>22</v>
      </c>
      <c r="V365" s="3">
        <v>42552</v>
      </c>
      <c r="W365" t="s">
        <v>28</v>
      </c>
      <c r="X365" s="4">
        <v>1350</v>
      </c>
      <c r="Y365">
        <v>2016</v>
      </c>
      <c r="Z365">
        <v>7</v>
      </c>
      <c r="AA365" s="3" t="s">
        <v>24</v>
      </c>
      <c r="AB365" s="3">
        <v>45489</v>
      </c>
    </row>
    <row r="366" spans="1:28" x14ac:dyDescent="0.25">
      <c r="A366">
        <v>211527</v>
      </c>
      <c r="B366">
        <v>118</v>
      </c>
      <c r="C366" t="s">
        <v>25</v>
      </c>
      <c r="D366" s="3">
        <v>42552</v>
      </c>
      <c r="E366" t="s">
        <v>218</v>
      </c>
      <c r="F366">
        <v>1350</v>
      </c>
      <c r="G366">
        <v>1</v>
      </c>
      <c r="H366">
        <v>1350</v>
      </c>
      <c r="I366">
        <v>100147735</v>
      </c>
      <c r="J366" s="19" t="s">
        <v>59</v>
      </c>
      <c r="T366">
        <v>0</v>
      </c>
      <c r="U366" t="s">
        <v>22</v>
      </c>
      <c r="V366" s="3">
        <v>42552</v>
      </c>
      <c r="W366" t="s">
        <v>28</v>
      </c>
      <c r="X366" s="4">
        <v>1350</v>
      </c>
      <c r="Y366">
        <v>2016</v>
      </c>
      <c r="Z366">
        <v>7</v>
      </c>
      <c r="AA366" s="3" t="s">
        <v>24</v>
      </c>
      <c r="AB366" s="3">
        <v>45489</v>
      </c>
    </row>
    <row r="367" spans="1:28" x14ac:dyDescent="0.25">
      <c r="A367">
        <v>211529</v>
      </c>
      <c r="B367">
        <v>43</v>
      </c>
      <c r="C367" t="s">
        <v>19</v>
      </c>
      <c r="D367" s="3">
        <v>42552</v>
      </c>
      <c r="E367" t="s">
        <v>30</v>
      </c>
      <c r="F367">
        <v>360</v>
      </c>
      <c r="G367">
        <v>1</v>
      </c>
      <c r="H367">
        <v>360</v>
      </c>
      <c r="I367">
        <v>100147737</v>
      </c>
      <c r="J367" s="19" t="s">
        <v>27</v>
      </c>
      <c r="T367">
        <v>0</v>
      </c>
      <c r="U367" t="s">
        <v>22</v>
      </c>
      <c r="V367" s="3">
        <v>42552</v>
      </c>
      <c r="W367" t="s">
        <v>23</v>
      </c>
      <c r="X367">
        <v>360</v>
      </c>
      <c r="Y367">
        <v>2016</v>
      </c>
      <c r="Z367">
        <v>7</v>
      </c>
      <c r="AA367" s="3" t="s">
        <v>24</v>
      </c>
      <c r="AB367" s="3">
        <v>45489</v>
      </c>
    </row>
    <row r="368" spans="1:28" x14ac:dyDescent="0.25">
      <c r="A368">
        <v>211528</v>
      </c>
      <c r="B368">
        <v>118</v>
      </c>
      <c r="C368" t="s">
        <v>25</v>
      </c>
      <c r="D368" s="3">
        <v>42552</v>
      </c>
      <c r="E368" t="s">
        <v>218</v>
      </c>
      <c r="F368">
        <v>1350</v>
      </c>
      <c r="G368">
        <v>1</v>
      </c>
      <c r="H368">
        <v>1350</v>
      </c>
      <c r="I368">
        <v>100147736</v>
      </c>
      <c r="J368" s="19" t="s">
        <v>59</v>
      </c>
      <c r="T368">
        <v>0</v>
      </c>
      <c r="U368" t="s">
        <v>22</v>
      </c>
      <c r="V368" s="3">
        <v>42552</v>
      </c>
      <c r="W368" t="s">
        <v>28</v>
      </c>
      <c r="X368" s="4">
        <v>1350</v>
      </c>
      <c r="Y368">
        <v>2016</v>
      </c>
      <c r="Z368">
        <v>7</v>
      </c>
      <c r="AA368" s="3" t="s">
        <v>24</v>
      </c>
      <c r="AB368" s="3">
        <v>45489</v>
      </c>
    </row>
    <row r="369" spans="1:28" x14ac:dyDescent="0.25">
      <c r="A369">
        <v>211530</v>
      </c>
      <c r="B369">
        <v>43</v>
      </c>
      <c r="C369" t="s">
        <v>19</v>
      </c>
      <c r="D369" s="3">
        <v>42552</v>
      </c>
      <c r="E369" t="s">
        <v>30</v>
      </c>
      <c r="F369">
        <v>360</v>
      </c>
      <c r="G369">
        <v>1</v>
      </c>
      <c r="H369">
        <v>360</v>
      </c>
      <c r="I369">
        <v>100147738</v>
      </c>
      <c r="J369" s="19" t="s">
        <v>27</v>
      </c>
      <c r="T369">
        <v>0</v>
      </c>
      <c r="U369" t="s">
        <v>22</v>
      </c>
      <c r="V369" s="3">
        <v>42552</v>
      </c>
      <c r="W369" t="s">
        <v>23</v>
      </c>
      <c r="X369">
        <v>360</v>
      </c>
      <c r="Y369">
        <v>2016</v>
      </c>
      <c r="Z369">
        <v>7</v>
      </c>
      <c r="AA369" s="3" t="s">
        <v>24</v>
      </c>
      <c r="AB369" s="3">
        <v>45489</v>
      </c>
    </row>
    <row r="370" spans="1:28" x14ac:dyDescent="0.25">
      <c r="A370">
        <v>211532</v>
      </c>
      <c r="B370">
        <v>43</v>
      </c>
      <c r="C370" t="s">
        <v>19</v>
      </c>
      <c r="D370" s="3">
        <v>42552</v>
      </c>
      <c r="E370" t="s">
        <v>30</v>
      </c>
      <c r="F370">
        <v>360</v>
      </c>
      <c r="G370">
        <v>1</v>
      </c>
      <c r="H370">
        <v>360</v>
      </c>
      <c r="I370">
        <v>100147740</v>
      </c>
      <c r="J370" s="19" t="s">
        <v>27</v>
      </c>
      <c r="T370">
        <v>0</v>
      </c>
      <c r="U370" t="s">
        <v>22</v>
      </c>
      <c r="V370" s="3">
        <v>42552</v>
      </c>
      <c r="W370" t="s">
        <v>23</v>
      </c>
      <c r="X370">
        <v>360</v>
      </c>
      <c r="Y370">
        <v>2016</v>
      </c>
      <c r="Z370">
        <v>7</v>
      </c>
      <c r="AA370" s="3" t="s">
        <v>24</v>
      </c>
      <c r="AB370" s="3">
        <v>45489</v>
      </c>
    </row>
    <row r="371" spans="1:28" x14ac:dyDescent="0.25">
      <c r="A371">
        <v>211531</v>
      </c>
      <c r="B371">
        <v>117</v>
      </c>
      <c r="C371" t="s">
        <v>31</v>
      </c>
      <c r="D371" s="3">
        <v>42552</v>
      </c>
      <c r="E371" t="s">
        <v>219</v>
      </c>
      <c r="F371">
        <v>8150</v>
      </c>
      <c r="G371">
        <v>1</v>
      </c>
      <c r="H371">
        <v>8150</v>
      </c>
      <c r="I371">
        <v>100147739</v>
      </c>
      <c r="J371" s="19" t="s">
        <v>27</v>
      </c>
      <c r="T371">
        <v>0</v>
      </c>
      <c r="U371" t="s">
        <v>22</v>
      </c>
      <c r="V371" s="3">
        <v>42552</v>
      </c>
      <c r="W371" t="s">
        <v>34</v>
      </c>
      <c r="X371" s="4">
        <v>8150</v>
      </c>
      <c r="Y371">
        <v>2016</v>
      </c>
      <c r="Z371">
        <v>7</v>
      </c>
      <c r="AA371" s="3" t="s">
        <v>24</v>
      </c>
      <c r="AB371" s="3">
        <v>45489</v>
      </c>
    </row>
    <row r="372" spans="1:28" x14ac:dyDescent="0.25">
      <c r="A372">
        <v>211533</v>
      </c>
      <c r="B372">
        <v>43</v>
      </c>
      <c r="C372" t="s">
        <v>19</v>
      </c>
      <c r="D372" s="3">
        <v>42552</v>
      </c>
      <c r="E372" t="s">
        <v>30</v>
      </c>
      <c r="F372">
        <v>360</v>
      </c>
      <c r="G372">
        <v>1</v>
      </c>
      <c r="H372">
        <v>360</v>
      </c>
      <c r="I372">
        <v>100147741</v>
      </c>
      <c r="J372" s="19" t="s">
        <v>27</v>
      </c>
      <c r="T372">
        <v>0</v>
      </c>
      <c r="U372" t="s">
        <v>22</v>
      </c>
      <c r="V372" s="3">
        <v>42552</v>
      </c>
      <c r="W372" t="s">
        <v>23</v>
      </c>
      <c r="X372">
        <v>360</v>
      </c>
      <c r="Y372">
        <v>2016</v>
      </c>
      <c r="Z372">
        <v>7</v>
      </c>
      <c r="AA372" s="3" t="s">
        <v>24</v>
      </c>
      <c r="AB372" s="3">
        <v>45489</v>
      </c>
    </row>
    <row r="373" spans="1:28" x14ac:dyDescent="0.25">
      <c r="A373">
        <v>211534</v>
      </c>
      <c r="B373">
        <v>43</v>
      </c>
      <c r="C373" t="s">
        <v>19</v>
      </c>
      <c r="D373" s="3">
        <v>42552</v>
      </c>
      <c r="E373" t="s">
        <v>30</v>
      </c>
      <c r="F373">
        <v>360</v>
      </c>
      <c r="G373">
        <v>1</v>
      </c>
      <c r="H373">
        <v>360</v>
      </c>
      <c r="I373">
        <v>100147742</v>
      </c>
      <c r="J373" s="19" t="s">
        <v>27</v>
      </c>
      <c r="T373">
        <v>0</v>
      </c>
      <c r="U373" t="s">
        <v>22</v>
      </c>
      <c r="V373" s="3">
        <v>42552</v>
      </c>
      <c r="W373" t="s">
        <v>23</v>
      </c>
      <c r="X373">
        <v>360</v>
      </c>
      <c r="Y373">
        <v>2016</v>
      </c>
      <c r="Z373">
        <v>7</v>
      </c>
      <c r="AA373" s="3" t="s">
        <v>24</v>
      </c>
      <c r="AB373" s="3">
        <v>45489</v>
      </c>
    </row>
    <row r="374" spans="1:28" x14ac:dyDescent="0.25">
      <c r="A374">
        <v>211535</v>
      </c>
      <c r="B374">
        <v>43</v>
      </c>
      <c r="C374" t="s">
        <v>19</v>
      </c>
      <c r="D374" s="3">
        <v>42552</v>
      </c>
      <c r="E374" t="s">
        <v>30</v>
      </c>
      <c r="F374">
        <v>360</v>
      </c>
      <c r="G374">
        <v>1</v>
      </c>
      <c r="H374">
        <v>360</v>
      </c>
      <c r="I374">
        <v>100147743</v>
      </c>
      <c r="J374" s="19" t="s">
        <v>27</v>
      </c>
      <c r="T374">
        <v>0</v>
      </c>
      <c r="U374" t="s">
        <v>22</v>
      </c>
      <c r="V374" s="3">
        <v>42552</v>
      </c>
      <c r="W374" t="s">
        <v>23</v>
      </c>
      <c r="X374">
        <v>360</v>
      </c>
      <c r="Y374">
        <v>2016</v>
      </c>
      <c r="Z374">
        <v>7</v>
      </c>
      <c r="AA374" s="3" t="s">
        <v>24</v>
      </c>
      <c r="AB374" s="3">
        <v>45489</v>
      </c>
    </row>
    <row r="375" spans="1:28" x14ac:dyDescent="0.25">
      <c r="A375">
        <v>211536</v>
      </c>
      <c r="B375">
        <v>119</v>
      </c>
      <c r="C375" t="s">
        <v>25</v>
      </c>
      <c r="D375" s="3">
        <v>42552</v>
      </c>
      <c r="E375" t="s">
        <v>220</v>
      </c>
      <c r="F375">
        <v>1499</v>
      </c>
      <c r="G375">
        <v>1</v>
      </c>
      <c r="H375">
        <v>3749</v>
      </c>
      <c r="I375">
        <v>100147744</v>
      </c>
      <c r="J375" s="19" t="s">
        <v>21</v>
      </c>
      <c r="T375">
        <v>0</v>
      </c>
      <c r="U375" t="s">
        <v>22</v>
      </c>
      <c r="V375" s="3">
        <v>42552</v>
      </c>
      <c r="W375" t="s">
        <v>28</v>
      </c>
      <c r="X375" s="4">
        <v>1499</v>
      </c>
      <c r="Y375">
        <v>2016</v>
      </c>
      <c r="Z375">
        <v>7</v>
      </c>
      <c r="AA375" s="3" t="s">
        <v>24</v>
      </c>
      <c r="AB375" s="3">
        <v>45489</v>
      </c>
    </row>
    <row r="376" spans="1:28" x14ac:dyDescent="0.25">
      <c r="A376">
        <v>211537</v>
      </c>
      <c r="B376">
        <v>119</v>
      </c>
      <c r="C376" t="s">
        <v>25</v>
      </c>
      <c r="D376" s="3">
        <v>42552</v>
      </c>
      <c r="E376" t="s">
        <v>221</v>
      </c>
      <c r="F376">
        <v>2250</v>
      </c>
      <c r="G376">
        <v>1</v>
      </c>
      <c r="H376">
        <v>3749</v>
      </c>
      <c r="I376">
        <v>100147744</v>
      </c>
      <c r="J376" s="19" t="s">
        <v>21</v>
      </c>
      <c r="T376">
        <v>0</v>
      </c>
      <c r="U376" t="s">
        <v>22</v>
      </c>
      <c r="V376" s="3">
        <v>42552</v>
      </c>
      <c r="W376" t="s">
        <v>28</v>
      </c>
      <c r="X376" s="4">
        <v>2250</v>
      </c>
      <c r="Y376">
        <v>2016</v>
      </c>
      <c r="Z376">
        <v>7</v>
      </c>
      <c r="AA376" s="3" t="s">
        <v>24</v>
      </c>
      <c r="AB376" s="3">
        <v>45489</v>
      </c>
    </row>
    <row r="377" spans="1:28" x14ac:dyDescent="0.25">
      <c r="A377">
        <v>211540</v>
      </c>
      <c r="B377">
        <v>43</v>
      </c>
      <c r="C377" t="s">
        <v>19</v>
      </c>
      <c r="D377" s="3">
        <v>42552</v>
      </c>
      <c r="E377" t="s">
        <v>30</v>
      </c>
      <c r="F377">
        <v>360</v>
      </c>
      <c r="G377">
        <v>1</v>
      </c>
      <c r="H377">
        <v>360</v>
      </c>
      <c r="I377">
        <v>100147746</v>
      </c>
      <c r="J377" s="19" t="s">
        <v>27</v>
      </c>
      <c r="T377">
        <v>0</v>
      </c>
      <c r="U377" t="s">
        <v>22</v>
      </c>
      <c r="V377" s="3">
        <v>42552</v>
      </c>
      <c r="W377" t="s">
        <v>23</v>
      </c>
      <c r="X377">
        <v>360</v>
      </c>
      <c r="Y377">
        <v>2016</v>
      </c>
      <c r="Z377">
        <v>7</v>
      </c>
      <c r="AA377" s="3" t="s">
        <v>24</v>
      </c>
      <c r="AB377" s="3">
        <v>45489</v>
      </c>
    </row>
    <row r="378" spans="1:28" x14ac:dyDescent="0.25">
      <c r="A378">
        <v>211539</v>
      </c>
      <c r="B378">
        <v>117</v>
      </c>
      <c r="C378" t="s">
        <v>25</v>
      </c>
      <c r="D378" s="3">
        <v>42552</v>
      </c>
      <c r="E378" t="s">
        <v>219</v>
      </c>
      <c r="F378">
        <v>8150</v>
      </c>
      <c r="G378">
        <v>1</v>
      </c>
      <c r="H378">
        <v>8150</v>
      </c>
      <c r="I378">
        <v>100147745</v>
      </c>
      <c r="J378" s="19" t="s">
        <v>27</v>
      </c>
      <c r="T378">
        <v>0</v>
      </c>
      <c r="U378" t="s">
        <v>22</v>
      </c>
      <c r="V378" s="3">
        <v>42552</v>
      </c>
      <c r="W378" t="s">
        <v>28</v>
      </c>
      <c r="X378" s="4">
        <v>8150</v>
      </c>
      <c r="Y378">
        <v>2016</v>
      </c>
      <c r="Z378">
        <v>7</v>
      </c>
      <c r="AA378" s="3" t="s">
        <v>24</v>
      </c>
      <c r="AB378" s="3">
        <v>45489</v>
      </c>
    </row>
    <row r="379" spans="1:28" x14ac:dyDescent="0.25">
      <c r="A379">
        <v>211541</v>
      </c>
      <c r="B379">
        <v>120</v>
      </c>
      <c r="C379" t="s">
        <v>25</v>
      </c>
      <c r="D379" s="3">
        <v>42552</v>
      </c>
      <c r="E379" t="s">
        <v>222</v>
      </c>
      <c r="F379">
        <v>8300</v>
      </c>
      <c r="G379">
        <v>1</v>
      </c>
      <c r="H379">
        <v>17790</v>
      </c>
      <c r="I379">
        <v>100147747</v>
      </c>
      <c r="J379" s="19" t="s">
        <v>27</v>
      </c>
      <c r="T379">
        <v>0</v>
      </c>
      <c r="U379" t="s">
        <v>22</v>
      </c>
      <c r="V379" s="3">
        <v>42552</v>
      </c>
      <c r="W379" t="s">
        <v>28</v>
      </c>
      <c r="X379" s="4">
        <v>8300</v>
      </c>
      <c r="Y379">
        <v>2016</v>
      </c>
      <c r="Z379">
        <v>7</v>
      </c>
      <c r="AA379" s="3" t="s">
        <v>24</v>
      </c>
      <c r="AB379" s="3">
        <v>45489</v>
      </c>
    </row>
    <row r="380" spans="1:28" x14ac:dyDescent="0.25">
      <c r="A380">
        <v>211542</v>
      </c>
      <c r="B380">
        <v>120</v>
      </c>
      <c r="C380" t="s">
        <v>25</v>
      </c>
      <c r="D380" s="3">
        <v>42552</v>
      </c>
      <c r="E380" t="s">
        <v>223</v>
      </c>
      <c r="F380">
        <v>9490</v>
      </c>
      <c r="G380">
        <v>1</v>
      </c>
      <c r="H380">
        <v>17790</v>
      </c>
      <c r="I380">
        <v>100147747</v>
      </c>
      <c r="J380" s="19" t="s">
        <v>21</v>
      </c>
      <c r="T380">
        <v>0</v>
      </c>
      <c r="U380" t="s">
        <v>22</v>
      </c>
      <c r="V380" s="3">
        <v>42552</v>
      </c>
      <c r="W380" t="s">
        <v>28</v>
      </c>
      <c r="X380" s="4">
        <v>9490</v>
      </c>
      <c r="Y380">
        <v>2016</v>
      </c>
      <c r="Z380">
        <v>7</v>
      </c>
      <c r="AA380" s="3" t="s">
        <v>24</v>
      </c>
      <c r="AB380" s="3">
        <v>45489</v>
      </c>
    </row>
    <row r="381" spans="1:28" x14ac:dyDescent="0.25">
      <c r="A381">
        <v>211543</v>
      </c>
      <c r="B381">
        <v>43</v>
      </c>
      <c r="C381" t="s">
        <v>19</v>
      </c>
      <c r="D381" s="3">
        <v>42552</v>
      </c>
      <c r="E381" t="s">
        <v>30</v>
      </c>
      <c r="F381">
        <v>360</v>
      </c>
      <c r="G381">
        <v>1</v>
      </c>
      <c r="H381">
        <v>360</v>
      </c>
      <c r="I381">
        <v>100147748</v>
      </c>
      <c r="J381" s="19" t="s">
        <v>27</v>
      </c>
      <c r="T381">
        <v>0</v>
      </c>
      <c r="U381" t="s">
        <v>22</v>
      </c>
      <c r="V381" s="3">
        <v>42552</v>
      </c>
      <c r="W381" t="s">
        <v>23</v>
      </c>
      <c r="X381">
        <v>360</v>
      </c>
      <c r="Y381">
        <v>2016</v>
      </c>
      <c r="Z381">
        <v>7</v>
      </c>
      <c r="AA381" s="3" t="s">
        <v>24</v>
      </c>
      <c r="AB381" s="3">
        <v>45489</v>
      </c>
    </row>
    <row r="382" spans="1:28" x14ac:dyDescent="0.25">
      <c r="A382">
        <v>211544</v>
      </c>
      <c r="B382">
        <v>43</v>
      </c>
      <c r="C382" t="s">
        <v>19</v>
      </c>
      <c r="D382" s="3">
        <v>42552</v>
      </c>
      <c r="E382" t="s">
        <v>30</v>
      </c>
      <c r="F382">
        <v>360</v>
      </c>
      <c r="G382">
        <v>1</v>
      </c>
      <c r="H382">
        <v>360</v>
      </c>
      <c r="I382">
        <v>100147749</v>
      </c>
      <c r="J382" s="19" t="s">
        <v>27</v>
      </c>
      <c r="T382">
        <v>0</v>
      </c>
      <c r="U382" t="s">
        <v>22</v>
      </c>
      <c r="V382" s="3">
        <v>42552</v>
      </c>
      <c r="W382" t="s">
        <v>23</v>
      </c>
      <c r="X382">
        <v>360</v>
      </c>
      <c r="Y382">
        <v>2016</v>
      </c>
      <c r="Z382">
        <v>7</v>
      </c>
      <c r="AA382" s="3" t="s">
        <v>24</v>
      </c>
      <c r="AB382" s="3">
        <v>45489</v>
      </c>
    </row>
    <row r="383" spans="1:28" x14ac:dyDescent="0.25">
      <c r="A383">
        <v>211545</v>
      </c>
      <c r="B383">
        <v>59</v>
      </c>
      <c r="C383" t="s">
        <v>19</v>
      </c>
      <c r="D383" s="3">
        <v>42552</v>
      </c>
      <c r="E383" t="s">
        <v>30</v>
      </c>
      <c r="F383">
        <v>360</v>
      </c>
      <c r="G383">
        <v>1</v>
      </c>
      <c r="H383">
        <v>360</v>
      </c>
      <c r="I383">
        <v>100147750</v>
      </c>
      <c r="J383" s="19" t="s">
        <v>27</v>
      </c>
      <c r="T383">
        <v>0</v>
      </c>
      <c r="U383" t="s">
        <v>22</v>
      </c>
      <c r="V383" s="3">
        <v>42552</v>
      </c>
      <c r="W383" t="s">
        <v>23</v>
      </c>
      <c r="X383">
        <v>360</v>
      </c>
      <c r="Y383">
        <v>2016</v>
      </c>
      <c r="Z383">
        <v>7</v>
      </c>
      <c r="AA383" s="3" t="s">
        <v>24</v>
      </c>
      <c r="AB383" s="3">
        <v>45489</v>
      </c>
    </row>
    <row r="384" spans="1:28" x14ac:dyDescent="0.25">
      <c r="A384">
        <v>211546</v>
      </c>
      <c r="B384">
        <v>43</v>
      </c>
      <c r="C384" t="s">
        <v>19</v>
      </c>
      <c r="D384" s="3">
        <v>42552</v>
      </c>
      <c r="E384" t="s">
        <v>30</v>
      </c>
      <c r="F384">
        <v>360</v>
      </c>
      <c r="G384">
        <v>1</v>
      </c>
      <c r="H384">
        <v>360</v>
      </c>
      <c r="I384">
        <v>100147751</v>
      </c>
      <c r="J384" s="19" t="s">
        <v>27</v>
      </c>
      <c r="T384">
        <v>0</v>
      </c>
      <c r="U384" t="s">
        <v>22</v>
      </c>
      <c r="V384" s="3">
        <v>42552</v>
      </c>
      <c r="W384" t="s">
        <v>23</v>
      </c>
      <c r="X384">
        <v>360</v>
      </c>
      <c r="Y384">
        <v>2016</v>
      </c>
      <c r="Z384">
        <v>7</v>
      </c>
      <c r="AA384" s="3" t="s">
        <v>24</v>
      </c>
      <c r="AB384" s="3">
        <v>45489</v>
      </c>
    </row>
    <row r="385" spans="1:28" x14ac:dyDescent="0.25">
      <c r="A385">
        <v>211547</v>
      </c>
      <c r="B385">
        <v>43</v>
      </c>
      <c r="C385" t="s">
        <v>19</v>
      </c>
      <c r="D385" s="3">
        <v>42552</v>
      </c>
      <c r="E385" t="s">
        <v>30</v>
      </c>
      <c r="F385">
        <v>360</v>
      </c>
      <c r="G385">
        <v>1</v>
      </c>
      <c r="H385">
        <v>360</v>
      </c>
      <c r="I385">
        <v>100147752</v>
      </c>
      <c r="J385" s="19" t="s">
        <v>27</v>
      </c>
      <c r="T385">
        <v>0</v>
      </c>
      <c r="U385" t="s">
        <v>22</v>
      </c>
      <c r="V385" s="3">
        <v>42552</v>
      </c>
      <c r="W385" t="s">
        <v>23</v>
      </c>
      <c r="X385">
        <v>360</v>
      </c>
      <c r="Y385">
        <v>2016</v>
      </c>
      <c r="Z385">
        <v>7</v>
      </c>
      <c r="AA385" s="3" t="s">
        <v>24</v>
      </c>
      <c r="AB385" s="3">
        <v>45489</v>
      </c>
    </row>
    <row r="386" spans="1:28" x14ac:dyDescent="0.25">
      <c r="A386">
        <v>211548</v>
      </c>
      <c r="B386">
        <v>43</v>
      </c>
      <c r="C386" t="s">
        <v>19</v>
      </c>
      <c r="D386" s="3">
        <v>42552</v>
      </c>
      <c r="E386" t="s">
        <v>48</v>
      </c>
      <c r="F386">
        <v>320</v>
      </c>
      <c r="G386">
        <v>1</v>
      </c>
      <c r="H386">
        <v>320</v>
      </c>
      <c r="I386">
        <v>100147753</v>
      </c>
      <c r="J386" s="19" t="s">
        <v>27</v>
      </c>
      <c r="T386">
        <v>0</v>
      </c>
      <c r="U386" t="s">
        <v>22</v>
      </c>
      <c r="V386" s="3">
        <v>42552</v>
      </c>
      <c r="W386" t="s">
        <v>23</v>
      </c>
      <c r="X386">
        <v>320</v>
      </c>
      <c r="Y386">
        <v>2016</v>
      </c>
      <c r="Z386">
        <v>7</v>
      </c>
      <c r="AA386" s="3" t="s">
        <v>24</v>
      </c>
      <c r="AB386" s="3">
        <v>45489</v>
      </c>
    </row>
    <row r="387" spans="1:28" x14ac:dyDescent="0.25">
      <c r="A387">
        <v>211549</v>
      </c>
      <c r="B387">
        <v>121</v>
      </c>
      <c r="C387" t="s">
        <v>25</v>
      </c>
      <c r="D387" s="3">
        <v>42552</v>
      </c>
      <c r="E387" t="s">
        <v>224</v>
      </c>
      <c r="F387">
        <v>428</v>
      </c>
      <c r="G387">
        <v>1</v>
      </c>
      <c r="H387">
        <v>428</v>
      </c>
      <c r="I387">
        <v>100147754</v>
      </c>
      <c r="J387" s="19" t="s">
        <v>51</v>
      </c>
      <c r="T387">
        <v>0</v>
      </c>
      <c r="U387" t="s">
        <v>22</v>
      </c>
      <c r="V387" s="3">
        <v>42552</v>
      </c>
      <c r="W387" t="s">
        <v>28</v>
      </c>
      <c r="X387">
        <v>428</v>
      </c>
      <c r="Y387">
        <v>2016</v>
      </c>
      <c r="Z387">
        <v>7</v>
      </c>
      <c r="AA387" s="3" t="s">
        <v>24</v>
      </c>
      <c r="AB387" s="3">
        <v>45489</v>
      </c>
    </row>
    <row r="388" spans="1:28" x14ac:dyDescent="0.25">
      <c r="A388">
        <v>211550</v>
      </c>
      <c r="B388">
        <v>43</v>
      </c>
      <c r="C388" t="s">
        <v>19</v>
      </c>
      <c r="D388" s="3">
        <v>42552</v>
      </c>
      <c r="E388" t="s">
        <v>30</v>
      </c>
      <c r="F388">
        <v>360</v>
      </c>
      <c r="G388">
        <v>1</v>
      </c>
      <c r="H388">
        <v>360</v>
      </c>
      <c r="I388">
        <v>100147755</v>
      </c>
      <c r="J388" s="19" t="s">
        <v>27</v>
      </c>
      <c r="T388">
        <v>0</v>
      </c>
      <c r="U388" t="s">
        <v>22</v>
      </c>
      <c r="V388" s="3">
        <v>42552</v>
      </c>
      <c r="W388" t="s">
        <v>23</v>
      </c>
      <c r="X388">
        <v>360</v>
      </c>
      <c r="Y388">
        <v>2016</v>
      </c>
      <c r="Z388">
        <v>7</v>
      </c>
      <c r="AA388" s="3" t="s">
        <v>24</v>
      </c>
      <c r="AB388" s="3">
        <v>45489</v>
      </c>
    </row>
    <row r="389" spans="1:28" x14ac:dyDescent="0.25">
      <c r="A389">
        <v>211551</v>
      </c>
      <c r="B389">
        <v>122</v>
      </c>
      <c r="C389" t="s">
        <v>25</v>
      </c>
      <c r="D389" s="3">
        <v>42552</v>
      </c>
      <c r="E389" t="s">
        <v>225</v>
      </c>
      <c r="F389">
        <v>860</v>
      </c>
      <c r="G389">
        <v>1</v>
      </c>
      <c r="H389">
        <v>1160</v>
      </c>
      <c r="I389">
        <v>100147756</v>
      </c>
      <c r="J389" s="19" t="s">
        <v>21</v>
      </c>
      <c r="T389">
        <v>0</v>
      </c>
      <c r="U389" t="s">
        <v>22</v>
      </c>
      <c r="V389" s="3">
        <v>42552</v>
      </c>
      <c r="W389" t="s">
        <v>28</v>
      </c>
      <c r="X389">
        <v>860</v>
      </c>
      <c r="Y389">
        <v>2016</v>
      </c>
      <c r="Z389">
        <v>7</v>
      </c>
      <c r="AA389" s="3" t="s">
        <v>24</v>
      </c>
      <c r="AB389" s="3">
        <v>45489</v>
      </c>
    </row>
    <row r="390" spans="1:28" x14ac:dyDescent="0.25">
      <c r="A390">
        <v>211552</v>
      </c>
      <c r="B390">
        <v>122</v>
      </c>
      <c r="C390" t="s">
        <v>25</v>
      </c>
      <c r="D390" s="3">
        <v>42552</v>
      </c>
      <c r="E390" t="s">
        <v>226</v>
      </c>
      <c r="F390">
        <v>300</v>
      </c>
      <c r="G390">
        <v>1</v>
      </c>
      <c r="H390">
        <v>1160</v>
      </c>
      <c r="I390">
        <v>100147756</v>
      </c>
      <c r="J390" s="19" t="s">
        <v>47</v>
      </c>
      <c r="T390">
        <v>0</v>
      </c>
      <c r="U390" t="s">
        <v>22</v>
      </c>
      <c r="V390" s="3">
        <v>42552</v>
      </c>
      <c r="W390" t="s">
        <v>28</v>
      </c>
      <c r="X390">
        <v>300</v>
      </c>
      <c r="Y390">
        <v>2016</v>
      </c>
      <c r="Z390">
        <v>7</v>
      </c>
      <c r="AA390" s="3" t="s">
        <v>24</v>
      </c>
      <c r="AB390" s="3">
        <v>45489</v>
      </c>
    </row>
    <row r="391" spans="1:28" x14ac:dyDescent="0.25">
      <c r="A391">
        <v>211553</v>
      </c>
      <c r="B391">
        <v>43</v>
      </c>
      <c r="C391" t="s">
        <v>19</v>
      </c>
      <c r="D391" s="3">
        <v>42552</v>
      </c>
      <c r="E391" t="s">
        <v>30</v>
      </c>
      <c r="F391">
        <v>360</v>
      </c>
      <c r="G391">
        <v>1</v>
      </c>
      <c r="H391">
        <v>360</v>
      </c>
      <c r="I391">
        <v>100147757</v>
      </c>
      <c r="J391" s="19" t="s">
        <v>27</v>
      </c>
      <c r="T391">
        <v>0</v>
      </c>
      <c r="U391" t="s">
        <v>22</v>
      </c>
      <c r="V391" s="3">
        <v>42552</v>
      </c>
      <c r="W391" t="s">
        <v>23</v>
      </c>
      <c r="X391">
        <v>360</v>
      </c>
      <c r="Y391">
        <v>2016</v>
      </c>
      <c r="Z391">
        <v>7</v>
      </c>
      <c r="AA391" s="3" t="s">
        <v>24</v>
      </c>
      <c r="AB391" s="3">
        <v>45489</v>
      </c>
    </row>
    <row r="392" spans="1:28" x14ac:dyDescent="0.25">
      <c r="A392">
        <v>211554</v>
      </c>
      <c r="B392">
        <v>43</v>
      </c>
      <c r="C392" t="s">
        <v>19</v>
      </c>
      <c r="D392" s="3">
        <v>42552</v>
      </c>
      <c r="E392" t="s">
        <v>30</v>
      </c>
      <c r="F392">
        <v>360</v>
      </c>
      <c r="G392">
        <v>1</v>
      </c>
      <c r="H392">
        <v>360</v>
      </c>
      <c r="I392">
        <v>100147758</v>
      </c>
      <c r="J392" s="19" t="s">
        <v>27</v>
      </c>
      <c r="T392">
        <v>0</v>
      </c>
      <c r="U392" t="s">
        <v>22</v>
      </c>
      <c r="V392" s="3">
        <v>42552</v>
      </c>
      <c r="W392" t="s">
        <v>23</v>
      </c>
      <c r="X392">
        <v>360</v>
      </c>
      <c r="Y392">
        <v>2016</v>
      </c>
      <c r="Z392">
        <v>7</v>
      </c>
      <c r="AA392" s="3" t="s">
        <v>24</v>
      </c>
      <c r="AB392" s="3">
        <v>45489</v>
      </c>
    </row>
    <row r="393" spans="1:28" x14ac:dyDescent="0.25">
      <c r="A393">
        <v>211555</v>
      </c>
      <c r="B393">
        <v>43</v>
      </c>
      <c r="C393" t="s">
        <v>19</v>
      </c>
      <c r="D393" s="3">
        <v>42552</v>
      </c>
      <c r="E393" t="s">
        <v>30</v>
      </c>
      <c r="F393">
        <v>360</v>
      </c>
      <c r="G393">
        <v>1</v>
      </c>
      <c r="H393">
        <v>360</v>
      </c>
      <c r="I393">
        <v>100147759</v>
      </c>
      <c r="J393" s="19" t="s">
        <v>27</v>
      </c>
      <c r="T393">
        <v>0</v>
      </c>
      <c r="U393" t="s">
        <v>22</v>
      </c>
      <c r="V393" s="3">
        <v>42552</v>
      </c>
      <c r="W393" t="s">
        <v>23</v>
      </c>
      <c r="X393">
        <v>360</v>
      </c>
      <c r="Y393">
        <v>2016</v>
      </c>
      <c r="Z393">
        <v>7</v>
      </c>
      <c r="AA393" s="3" t="s">
        <v>24</v>
      </c>
      <c r="AB393" s="3">
        <v>45489</v>
      </c>
    </row>
    <row r="394" spans="1:28" x14ac:dyDescent="0.25">
      <c r="A394">
        <v>211556</v>
      </c>
      <c r="B394">
        <v>106</v>
      </c>
      <c r="C394" t="s">
        <v>71</v>
      </c>
      <c r="D394" s="3">
        <v>42552</v>
      </c>
      <c r="E394" t="s">
        <v>227</v>
      </c>
      <c r="F394">
        <v>1765</v>
      </c>
      <c r="G394">
        <v>1</v>
      </c>
      <c r="H394">
        <v>1765</v>
      </c>
      <c r="I394">
        <v>100147760</v>
      </c>
      <c r="J394" s="19" t="s">
        <v>38</v>
      </c>
      <c r="T394">
        <v>0</v>
      </c>
      <c r="U394" t="s">
        <v>22</v>
      </c>
      <c r="V394" s="3">
        <v>42552</v>
      </c>
      <c r="W394" t="s">
        <v>34</v>
      </c>
      <c r="X394" s="4">
        <v>1765</v>
      </c>
      <c r="Y394">
        <v>2016</v>
      </c>
      <c r="Z394">
        <v>7</v>
      </c>
      <c r="AA394" s="3" t="s">
        <v>24</v>
      </c>
      <c r="AB394" s="3">
        <v>45489</v>
      </c>
    </row>
    <row r="395" spans="1:28" x14ac:dyDescent="0.25">
      <c r="A395">
        <v>211557</v>
      </c>
      <c r="B395">
        <v>43</v>
      </c>
      <c r="C395" t="s">
        <v>19</v>
      </c>
      <c r="D395" s="3">
        <v>42552</v>
      </c>
      <c r="E395" t="s">
        <v>48</v>
      </c>
      <c r="F395">
        <v>320</v>
      </c>
      <c r="G395">
        <v>1</v>
      </c>
      <c r="H395">
        <v>320</v>
      </c>
      <c r="I395">
        <v>100147761</v>
      </c>
      <c r="J395" s="19" t="s">
        <v>27</v>
      </c>
      <c r="T395">
        <v>0</v>
      </c>
      <c r="U395" t="s">
        <v>22</v>
      </c>
      <c r="V395" s="3">
        <v>42552</v>
      </c>
      <c r="W395" t="s">
        <v>23</v>
      </c>
      <c r="X395">
        <v>320</v>
      </c>
      <c r="Y395">
        <v>2016</v>
      </c>
      <c r="Z395">
        <v>7</v>
      </c>
      <c r="AA395" s="3" t="s">
        <v>24</v>
      </c>
      <c r="AB395" s="3">
        <v>45489</v>
      </c>
    </row>
    <row r="396" spans="1:28" x14ac:dyDescent="0.25">
      <c r="A396">
        <v>211558</v>
      </c>
      <c r="B396">
        <v>43</v>
      </c>
      <c r="C396" t="s">
        <v>19</v>
      </c>
      <c r="D396" s="3">
        <v>42552</v>
      </c>
      <c r="E396" t="s">
        <v>48</v>
      </c>
      <c r="F396">
        <v>320</v>
      </c>
      <c r="G396">
        <v>1</v>
      </c>
      <c r="H396">
        <v>320</v>
      </c>
      <c r="I396">
        <v>100147762</v>
      </c>
      <c r="J396" s="19" t="s">
        <v>27</v>
      </c>
      <c r="T396">
        <v>0</v>
      </c>
      <c r="U396" t="s">
        <v>22</v>
      </c>
      <c r="V396" s="3">
        <v>42552</v>
      </c>
      <c r="W396" t="s">
        <v>23</v>
      </c>
      <c r="X396">
        <v>320</v>
      </c>
      <c r="Y396">
        <v>2016</v>
      </c>
      <c r="Z396">
        <v>7</v>
      </c>
      <c r="AA396" s="3" t="s">
        <v>24</v>
      </c>
      <c r="AB396" s="3">
        <v>45489</v>
      </c>
    </row>
    <row r="397" spans="1:28" x14ac:dyDescent="0.25">
      <c r="A397">
        <v>211559</v>
      </c>
      <c r="B397">
        <v>43</v>
      </c>
      <c r="C397" t="s">
        <v>19</v>
      </c>
      <c r="D397" s="3">
        <v>42552</v>
      </c>
      <c r="E397" t="s">
        <v>48</v>
      </c>
      <c r="F397">
        <v>320</v>
      </c>
      <c r="G397">
        <v>1</v>
      </c>
      <c r="H397">
        <v>320</v>
      </c>
      <c r="I397">
        <v>100147763</v>
      </c>
      <c r="J397" s="19" t="s">
        <v>27</v>
      </c>
      <c r="T397">
        <v>0</v>
      </c>
      <c r="U397" t="s">
        <v>22</v>
      </c>
      <c r="V397" s="3">
        <v>42552</v>
      </c>
      <c r="W397" t="s">
        <v>23</v>
      </c>
      <c r="X397">
        <v>320</v>
      </c>
      <c r="Y397">
        <v>2016</v>
      </c>
      <c r="Z397">
        <v>7</v>
      </c>
      <c r="AA397" s="3" t="s">
        <v>24</v>
      </c>
      <c r="AB397" s="3">
        <v>45489</v>
      </c>
    </row>
    <row r="398" spans="1:28" x14ac:dyDescent="0.25">
      <c r="A398">
        <v>211560</v>
      </c>
      <c r="B398">
        <v>43</v>
      </c>
      <c r="C398" t="s">
        <v>19</v>
      </c>
      <c r="D398" s="3">
        <v>42552</v>
      </c>
      <c r="E398" t="s">
        <v>48</v>
      </c>
      <c r="F398">
        <v>320</v>
      </c>
      <c r="G398">
        <v>1</v>
      </c>
      <c r="H398">
        <v>320</v>
      </c>
      <c r="I398">
        <v>100147764</v>
      </c>
      <c r="J398" s="19" t="s">
        <v>27</v>
      </c>
      <c r="T398">
        <v>0</v>
      </c>
      <c r="U398" t="s">
        <v>22</v>
      </c>
      <c r="V398" s="3">
        <v>42552</v>
      </c>
      <c r="W398" t="s">
        <v>23</v>
      </c>
      <c r="X398">
        <v>320</v>
      </c>
      <c r="Y398">
        <v>2016</v>
      </c>
      <c r="Z398">
        <v>7</v>
      </c>
      <c r="AA398" s="3" t="s">
        <v>24</v>
      </c>
      <c r="AB398" s="3">
        <v>45489</v>
      </c>
    </row>
    <row r="399" spans="1:28" x14ac:dyDescent="0.25">
      <c r="A399">
        <v>211561</v>
      </c>
      <c r="B399">
        <v>43</v>
      </c>
      <c r="C399" t="s">
        <v>19</v>
      </c>
      <c r="D399" s="3">
        <v>42552</v>
      </c>
      <c r="E399" t="s">
        <v>48</v>
      </c>
      <c r="F399">
        <v>320</v>
      </c>
      <c r="G399">
        <v>1</v>
      </c>
      <c r="H399">
        <v>320</v>
      </c>
      <c r="I399">
        <v>100147765</v>
      </c>
      <c r="J399" s="19" t="s">
        <v>27</v>
      </c>
      <c r="T399">
        <v>0</v>
      </c>
      <c r="U399" t="s">
        <v>22</v>
      </c>
      <c r="V399" s="3">
        <v>42552</v>
      </c>
      <c r="W399" t="s">
        <v>23</v>
      </c>
      <c r="X399">
        <v>320</v>
      </c>
      <c r="Y399">
        <v>2016</v>
      </c>
      <c r="Z399">
        <v>7</v>
      </c>
      <c r="AA399" s="3" t="s">
        <v>24</v>
      </c>
      <c r="AB399" s="3">
        <v>45489</v>
      </c>
    </row>
    <row r="400" spans="1:28" x14ac:dyDescent="0.25">
      <c r="A400">
        <v>211562</v>
      </c>
      <c r="B400">
        <v>43</v>
      </c>
      <c r="C400" t="s">
        <v>19</v>
      </c>
      <c r="D400" s="3">
        <v>42552</v>
      </c>
      <c r="E400" t="s">
        <v>48</v>
      </c>
      <c r="F400">
        <v>320</v>
      </c>
      <c r="G400">
        <v>1</v>
      </c>
      <c r="H400">
        <v>320</v>
      </c>
      <c r="I400">
        <v>100147766</v>
      </c>
      <c r="J400" s="19" t="s">
        <v>27</v>
      </c>
      <c r="T400">
        <v>0</v>
      </c>
      <c r="U400" t="s">
        <v>22</v>
      </c>
      <c r="V400" s="3">
        <v>42552</v>
      </c>
      <c r="W400" t="s">
        <v>23</v>
      </c>
      <c r="X400">
        <v>320</v>
      </c>
      <c r="Y400">
        <v>2016</v>
      </c>
      <c r="Z400">
        <v>7</v>
      </c>
      <c r="AA400" s="3" t="s">
        <v>24</v>
      </c>
      <c r="AB400" s="3">
        <v>45489</v>
      </c>
    </row>
    <row r="401" spans="1:28" x14ac:dyDescent="0.25">
      <c r="A401">
        <v>211563</v>
      </c>
      <c r="B401">
        <v>43</v>
      </c>
      <c r="C401" t="s">
        <v>19</v>
      </c>
      <c r="D401" s="3">
        <v>42552</v>
      </c>
      <c r="E401" t="s">
        <v>26</v>
      </c>
      <c r="F401">
        <v>240</v>
      </c>
      <c r="G401">
        <v>1</v>
      </c>
      <c r="H401">
        <v>240</v>
      </c>
      <c r="I401">
        <v>100147767</v>
      </c>
      <c r="J401" s="19" t="s">
        <v>27</v>
      </c>
      <c r="T401">
        <v>0</v>
      </c>
      <c r="U401" t="s">
        <v>22</v>
      </c>
      <c r="V401" s="3">
        <v>42552</v>
      </c>
      <c r="W401" t="s">
        <v>23</v>
      </c>
      <c r="X401">
        <v>240</v>
      </c>
      <c r="Y401">
        <v>2016</v>
      </c>
      <c r="Z401">
        <v>7</v>
      </c>
      <c r="AA401" s="3" t="s">
        <v>24</v>
      </c>
      <c r="AB401" s="3">
        <v>45489</v>
      </c>
    </row>
    <row r="402" spans="1:28" x14ac:dyDescent="0.25">
      <c r="A402">
        <v>211564</v>
      </c>
      <c r="B402">
        <v>43</v>
      </c>
      <c r="C402" t="s">
        <v>19</v>
      </c>
      <c r="D402" s="3">
        <v>42552</v>
      </c>
      <c r="E402" t="s">
        <v>48</v>
      </c>
      <c r="F402">
        <v>320</v>
      </c>
      <c r="G402">
        <v>1</v>
      </c>
      <c r="H402">
        <v>320</v>
      </c>
      <c r="I402">
        <v>100147768</v>
      </c>
      <c r="J402" s="19" t="s">
        <v>27</v>
      </c>
      <c r="T402">
        <v>0</v>
      </c>
      <c r="U402" t="s">
        <v>22</v>
      </c>
      <c r="V402" s="3">
        <v>42552</v>
      </c>
      <c r="W402" t="s">
        <v>23</v>
      </c>
      <c r="X402">
        <v>320</v>
      </c>
      <c r="Y402">
        <v>2016</v>
      </c>
      <c r="Z402">
        <v>7</v>
      </c>
      <c r="AA402" s="3" t="s">
        <v>24</v>
      </c>
      <c r="AB402" s="3">
        <v>45489</v>
      </c>
    </row>
    <row r="403" spans="1:28" x14ac:dyDescent="0.25">
      <c r="A403">
        <v>211565</v>
      </c>
      <c r="B403">
        <v>43</v>
      </c>
      <c r="C403" t="s">
        <v>19</v>
      </c>
      <c r="D403" s="3">
        <v>42552</v>
      </c>
      <c r="E403" t="s">
        <v>48</v>
      </c>
      <c r="F403">
        <v>320</v>
      </c>
      <c r="G403">
        <v>1</v>
      </c>
      <c r="H403">
        <v>320</v>
      </c>
      <c r="I403">
        <v>100147769</v>
      </c>
      <c r="J403" s="19" t="s">
        <v>27</v>
      </c>
      <c r="T403">
        <v>0</v>
      </c>
      <c r="U403" t="s">
        <v>22</v>
      </c>
      <c r="V403" s="3">
        <v>42552</v>
      </c>
      <c r="W403" t="s">
        <v>23</v>
      </c>
      <c r="X403">
        <v>320</v>
      </c>
      <c r="Y403">
        <v>2016</v>
      </c>
      <c r="Z403">
        <v>7</v>
      </c>
      <c r="AA403" s="3" t="s">
        <v>24</v>
      </c>
      <c r="AB403" s="3">
        <v>45489</v>
      </c>
    </row>
    <row r="404" spans="1:28" x14ac:dyDescent="0.25">
      <c r="A404">
        <v>211566</v>
      </c>
      <c r="B404">
        <v>43</v>
      </c>
      <c r="C404" t="s">
        <v>19</v>
      </c>
      <c r="D404" s="3">
        <v>42552</v>
      </c>
      <c r="E404" t="s">
        <v>26</v>
      </c>
      <c r="F404">
        <v>240</v>
      </c>
      <c r="G404">
        <v>1</v>
      </c>
      <c r="H404">
        <v>240</v>
      </c>
      <c r="I404">
        <v>100147770</v>
      </c>
      <c r="J404" s="19" t="s">
        <v>27</v>
      </c>
      <c r="T404">
        <v>0</v>
      </c>
      <c r="U404" t="s">
        <v>22</v>
      </c>
      <c r="V404" s="3">
        <v>42552</v>
      </c>
      <c r="W404" t="s">
        <v>23</v>
      </c>
      <c r="X404">
        <v>240</v>
      </c>
      <c r="Y404">
        <v>2016</v>
      </c>
      <c r="Z404">
        <v>7</v>
      </c>
      <c r="AA404" s="3" t="s">
        <v>24</v>
      </c>
      <c r="AB404" s="3">
        <v>45489</v>
      </c>
    </row>
    <row r="405" spans="1:28" x14ac:dyDescent="0.25">
      <c r="A405">
        <v>211567</v>
      </c>
      <c r="B405">
        <v>123</v>
      </c>
      <c r="C405" t="s">
        <v>19</v>
      </c>
      <c r="D405" s="3">
        <v>42552</v>
      </c>
      <c r="E405" t="s">
        <v>228</v>
      </c>
      <c r="F405">
        <v>80</v>
      </c>
      <c r="G405">
        <v>1</v>
      </c>
      <c r="H405">
        <v>80</v>
      </c>
      <c r="I405">
        <v>100147771</v>
      </c>
      <c r="J405" s="19" t="s">
        <v>27</v>
      </c>
      <c r="T405">
        <v>0</v>
      </c>
      <c r="U405" t="s">
        <v>22</v>
      </c>
      <c r="V405" s="3">
        <v>42552</v>
      </c>
      <c r="W405" t="s">
        <v>23</v>
      </c>
      <c r="X405">
        <v>80</v>
      </c>
      <c r="Y405">
        <v>2016</v>
      </c>
      <c r="Z405">
        <v>7</v>
      </c>
      <c r="AA405" s="3" t="s">
        <v>24</v>
      </c>
      <c r="AB405" s="3">
        <v>45489</v>
      </c>
    </row>
    <row r="406" spans="1:28" x14ac:dyDescent="0.25">
      <c r="A406">
        <v>211568</v>
      </c>
      <c r="B406">
        <v>124</v>
      </c>
      <c r="C406" t="s">
        <v>31</v>
      </c>
      <c r="D406" s="3">
        <v>42552</v>
      </c>
      <c r="E406" t="s">
        <v>229</v>
      </c>
      <c r="F406">
        <v>999</v>
      </c>
      <c r="G406">
        <v>1</v>
      </c>
      <c r="H406">
        <v>2559</v>
      </c>
      <c r="I406">
        <v>100147772</v>
      </c>
      <c r="J406" s="19" t="s">
        <v>21</v>
      </c>
      <c r="T406">
        <v>0</v>
      </c>
      <c r="U406" t="s">
        <v>22</v>
      </c>
      <c r="V406" s="3">
        <v>42552</v>
      </c>
      <c r="W406" t="s">
        <v>34</v>
      </c>
      <c r="X406">
        <v>999</v>
      </c>
      <c r="Y406">
        <v>2016</v>
      </c>
      <c r="Z406">
        <v>7</v>
      </c>
      <c r="AA406" s="3" t="s">
        <v>24</v>
      </c>
      <c r="AB406" s="3">
        <v>45489</v>
      </c>
    </row>
    <row r="407" spans="1:28" x14ac:dyDescent="0.25">
      <c r="A407">
        <v>211569</v>
      </c>
      <c r="B407">
        <v>124</v>
      </c>
      <c r="C407" t="s">
        <v>31</v>
      </c>
      <c r="D407" s="3">
        <v>42552</v>
      </c>
      <c r="E407" t="s">
        <v>230</v>
      </c>
      <c r="F407">
        <v>1560</v>
      </c>
      <c r="G407">
        <v>1</v>
      </c>
      <c r="H407">
        <v>2559</v>
      </c>
      <c r="I407">
        <v>100147772</v>
      </c>
      <c r="J407" s="19" t="s">
        <v>62</v>
      </c>
      <c r="T407">
        <v>0</v>
      </c>
      <c r="U407" t="s">
        <v>22</v>
      </c>
      <c r="V407" s="3">
        <v>42552</v>
      </c>
      <c r="W407" t="s">
        <v>34</v>
      </c>
      <c r="X407" s="4">
        <v>1560</v>
      </c>
      <c r="Y407">
        <v>2016</v>
      </c>
      <c r="Z407">
        <v>7</v>
      </c>
      <c r="AA407" s="3" t="s">
        <v>24</v>
      </c>
      <c r="AB407" s="3">
        <v>45489</v>
      </c>
    </row>
    <row r="408" spans="1:28" x14ac:dyDescent="0.25">
      <c r="A408">
        <v>211570</v>
      </c>
      <c r="B408">
        <v>71</v>
      </c>
      <c r="C408" t="s">
        <v>19</v>
      </c>
      <c r="D408" s="3">
        <v>42552</v>
      </c>
      <c r="E408" t="s">
        <v>231</v>
      </c>
      <c r="F408">
        <v>500</v>
      </c>
      <c r="G408">
        <v>1</v>
      </c>
      <c r="H408">
        <v>1049</v>
      </c>
      <c r="I408">
        <v>100147773</v>
      </c>
      <c r="J408" s="19" t="s">
        <v>51</v>
      </c>
      <c r="T408">
        <v>0</v>
      </c>
      <c r="U408" t="s">
        <v>22</v>
      </c>
      <c r="V408" s="3">
        <v>42552</v>
      </c>
      <c r="W408" t="s">
        <v>23</v>
      </c>
      <c r="X408">
        <v>500</v>
      </c>
      <c r="Y408">
        <v>2016</v>
      </c>
      <c r="Z408">
        <v>7</v>
      </c>
      <c r="AA408" s="3" t="s">
        <v>24</v>
      </c>
      <c r="AB408" s="3">
        <v>45489</v>
      </c>
    </row>
    <row r="409" spans="1:28" x14ac:dyDescent="0.25">
      <c r="A409">
        <v>211572</v>
      </c>
      <c r="B409">
        <v>71</v>
      </c>
      <c r="C409" t="s">
        <v>19</v>
      </c>
      <c r="D409" s="3">
        <v>42552</v>
      </c>
      <c r="E409" t="s">
        <v>232</v>
      </c>
      <c r="F409">
        <v>199</v>
      </c>
      <c r="G409">
        <v>1</v>
      </c>
      <c r="H409">
        <v>1049</v>
      </c>
      <c r="I409">
        <v>100147773</v>
      </c>
      <c r="J409" s="19" t="s">
        <v>51</v>
      </c>
      <c r="T409">
        <v>0</v>
      </c>
      <c r="U409" t="s">
        <v>22</v>
      </c>
      <c r="V409" s="3">
        <v>42552</v>
      </c>
      <c r="W409" t="s">
        <v>23</v>
      </c>
      <c r="X409">
        <v>199</v>
      </c>
      <c r="Y409">
        <v>2016</v>
      </c>
      <c r="Z409">
        <v>7</v>
      </c>
      <c r="AA409" s="3" t="s">
        <v>24</v>
      </c>
      <c r="AB409" s="3">
        <v>45489</v>
      </c>
    </row>
    <row r="410" spans="1:28" x14ac:dyDescent="0.25">
      <c r="A410">
        <v>211574</v>
      </c>
      <c r="B410">
        <v>71</v>
      </c>
      <c r="C410" t="s">
        <v>19</v>
      </c>
      <c r="D410" s="3">
        <v>42552</v>
      </c>
      <c r="E410" t="s">
        <v>89</v>
      </c>
      <c r="F410">
        <v>350</v>
      </c>
      <c r="G410">
        <v>1</v>
      </c>
      <c r="H410">
        <v>1049</v>
      </c>
      <c r="I410">
        <v>100147773</v>
      </c>
      <c r="J410" s="19" t="s">
        <v>33</v>
      </c>
      <c r="T410">
        <v>0</v>
      </c>
      <c r="U410" t="s">
        <v>22</v>
      </c>
      <c r="V410" s="3">
        <v>42552</v>
      </c>
      <c r="W410" t="s">
        <v>23</v>
      </c>
      <c r="X410">
        <v>350</v>
      </c>
      <c r="Y410">
        <v>2016</v>
      </c>
      <c r="Z410">
        <v>7</v>
      </c>
      <c r="AA410" s="3" t="s">
        <v>24</v>
      </c>
      <c r="AB410" s="3">
        <v>45489</v>
      </c>
    </row>
    <row r="411" spans="1:28" x14ac:dyDescent="0.25">
      <c r="A411">
        <v>211575</v>
      </c>
      <c r="B411">
        <v>125</v>
      </c>
      <c r="C411" t="s">
        <v>31</v>
      </c>
      <c r="D411" s="3">
        <v>42552</v>
      </c>
      <c r="E411" t="s">
        <v>233</v>
      </c>
      <c r="F411">
        <v>260</v>
      </c>
      <c r="G411">
        <v>2</v>
      </c>
      <c r="H411">
        <v>520</v>
      </c>
      <c r="I411">
        <v>100147774</v>
      </c>
      <c r="J411" s="19" t="s">
        <v>33</v>
      </c>
      <c r="T411">
        <v>0</v>
      </c>
      <c r="U411" t="s">
        <v>22</v>
      </c>
      <c r="V411" s="3">
        <v>42552</v>
      </c>
      <c r="W411" t="s">
        <v>34</v>
      </c>
      <c r="X411">
        <v>520</v>
      </c>
      <c r="Y411">
        <v>2016</v>
      </c>
      <c r="Z411">
        <v>7</v>
      </c>
      <c r="AA411" s="3" t="s">
        <v>24</v>
      </c>
      <c r="AB411" s="3">
        <v>45489</v>
      </c>
    </row>
    <row r="412" spans="1:28" x14ac:dyDescent="0.25">
      <c r="A412">
        <v>211576</v>
      </c>
      <c r="B412">
        <v>126</v>
      </c>
      <c r="C412" t="s">
        <v>31</v>
      </c>
      <c r="D412" s="3">
        <v>42552</v>
      </c>
      <c r="E412" t="s">
        <v>234</v>
      </c>
      <c r="F412">
        <v>24499</v>
      </c>
      <c r="G412">
        <v>1</v>
      </c>
      <c r="H412">
        <v>24499</v>
      </c>
      <c r="I412">
        <v>100147775</v>
      </c>
      <c r="J412" s="19" t="s">
        <v>38</v>
      </c>
      <c r="T412">
        <v>0</v>
      </c>
      <c r="U412" t="s">
        <v>22</v>
      </c>
      <c r="V412" s="3">
        <v>42552</v>
      </c>
      <c r="W412" t="s">
        <v>34</v>
      </c>
      <c r="X412" s="4">
        <v>24499</v>
      </c>
      <c r="Y412">
        <v>2016</v>
      </c>
      <c r="Z412">
        <v>7</v>
      </c>
      <c r="AA412" s="3" t="s">
        <v>24</v>
      </c>
      <c r="AB412" s="3">
        <v>45489</v>
      </c>
    </row>
    <row r="413" spans="1:28" x14ac:dyDescent="0.25">
      <c r="A413">
        <v>211577</v>
      </c>
      <c r="B413">
        <v>127</v>
      </c>
      <c r="C413" t="s">
        <v>19</v>
      </c>
      <c r="D413" s="3">
        <v>42552</v>
      </c>
      <c r="E413" t="s">
        <v>89</v>
      </c>
      <c r="F413">
        <v>350</v>
      </c>
      <c r="G413">
        <v>2</v>
      </c>
      <c r="H413">
        <v>700</v>
      </c>
      <c r="I413">
        <v>100147776</v>
      </c>
      <c r="J413" s="19" t="s">
        <v>33</v>
      </c>
      <c r="T413">
        <v>0</v>
      </c>
      <c r="U413" t="s">
        <v>22</v>
      </c>
      <c r="V413" s="3">
        <v>42552</v>
      </c>
      <c r="W413" t="s">
        <v>23</v>
      </c>
      <c r="X413">
        <v>700</v>
      </c>
      <c r="Y413">
        <v>2016</v>
      </c>
      <c r="Z413">
        <v>7</v>
      </c>
      <c r="AA413" s="3" t="s">
        <v>24</v>
      </c>
      <c r="AB413" s="3">
        <v>45489</v>
      </c>
    </row>
    <row r="414" spans="1:28" x14ac:dyDescent="0.25">
      <c r="A414">
        <v>211580</v>
      </c>
      <c r="B414">
        <v>128</v>
      </c>
      <c r="C414" t="s">
        <v>25</v>
      </c>
      <c r="D414" s="3">
        <v>42552</v>
      </c>
      <c r="E414" t="s">
        <v>235</v>
      </c>
      <c r="F414">
        <v>540</v>
      </c>
      <c r="G414">
        <v>1</v>
      </c>
      <c r="H414">
        <v>540</v>
      </c>
      <c r="I414">
        <v>100147778</v>
      </c>
      <c r="J414" s="19" t="s">
        <v>170</v>
      </c>
      <c r="T414">
        <v>0</v>
      </c>
      <c r="U414" t="s">
        <v>22</v>
      </c>
      <c r="V414" s="3">
        <v>42552</v>
      </c>
      <c r="W414" t="s">
        <v>28</v>
      </c>
      <c r="X414">
        <v>540</v>
      </c>
      <c r="Y414">
        <v>2016</v>
      </c>
      <c r="Z414">
        <v>7</v>
      </c>
      <c r="AA414" s="3" t="s">
        <v>24</v>
      </c>
      <c r="AB414" s="3">
        <v>45489</v>
      </c>
    </row>
    <row r="415" spans="1:28" x14ac:dyDescent="0.25">
      <c r="A415">
        <v>211578</v>
      </c>
      <c r="B415">
        <v>129</v>
      </c>
      <c r="C415" t="s">
        <v>19</v>
      </c>
      <c r="D415" s="3">
        <v>42552</v>
      </c>
      <c r="E415" t="s">
        <v>93</v>
      </c>
      <c r="F415">
        <v>510</v>
      </c>
      <c r="G415">
        <v>2</v>
      </c>
      <c r="H415">
        <v>1370</v>
      </c>
      <c r="I415">
        <v>100147777</v>
      </c>
      <c r="J415" s="19" t="s">
        <v>33</v>
      </c>
      <c r="T415">
        <v>0</v>
      </c>
      <c r="U415" t="s">
        <v>22</v>
      </c>
      <c r="V415" s="3">
        <v>42552</v>
      </c>
      <c r="W415" t="s">
        <v>23</v>
      </c>
      <c r="X415" s="4">
        <v>1020</v>
      </c>
      <c r="Y415">
        <v>2016</v>
      </c>
      <c r="Z415">
        <v>7</v>
      </c>
      <c r="AA415" s="3" t="s">
        <v>24</v>
      </c>
      <c r="AB415" s="3">
        <v>45489</v>
      </c>
    </row>
    <row r="416" spans="1:28" x14ac:dyDescent="0.25">
      <c r="A416">
        <v>211579</v>
      </c>
      <c r="B416">
        <v>129</v>
      </c>
      <c r="C416" t="s">
        <v>19</v>
      </c>
      <c r="D416" s="3">
        <v>42552</v>
      </c>
      <c r="E416" t="s">
        <v>89</v>
      </c>
      <c r="F416">
        <v>350</v>
      </c>
      <c r="G416">
        <v>1</v>
      </c>
      <c r="H416">
        <v>1370</v>
      </c>
      <c r="I416">
        <v>100147777</v>
      </c>
      <c r="J416" s="19" t="s">
        <v>33</v>
      </c>
      <c r="T416">
        <v>0</v>
      </c>
      <c r="U416" t="s">
        <v>22</v>
      </c>
      <c r="V416" s="3">
        <v>42552</v>
      </c>
      <c r="W416" t="s">
        <v>23</v>
      </c>
      <c r="X416">
        <v>350</v>
      </c>
      <c r="Y416">
        <v>2016</v>
      </c>
      <c r="Z416">
        <v>7</v>
      </c>
      <c r="AA416" s="3" t="s">
        <v>24</v>
      </c>
      <c r="AB416" s="3">
        <v>45489</v>
      </c>
    </row>
    <row r="417" spans="1:28" x14ac:dyDescent="0.25">
      <c r="A417">
        <v>211581</v>
      </c>
      <c r="B417">
        <v>130</v>
      </c>
      <c r="C417" t="s">
        <v>31</v>
      </c>
      <c r="D417" s="3">
        <v>42552</v>
      </c>
      <c r="E417" t="s">
        <v>236</v>
      </c>
      <c r="F417">
        <v>999</v>
      </c>
      <c r="G417">
        <v>1</v>
      </c>
      <c r="H417">
        <v>999</v>
      </c>
      <c r="I417">
        <v>100147779</v>
      </c>
      <c r="J417" s="19" t="s">
        <v>21</v>
      </c>
      <c r="T417">
        <v>0</v>
      </c>
      <c r="U417" t="s">
        <v>22</v>
      </c>
      <c r="V417" s="3">
        <v>42552</v>
      </c>
      <c r="W417" t="s">
        <v>34</v>
      </c>
      <c r="X417">
        <v>999</v>
      </c>
      <c r="Y417">
        <v>2016</v>
      </c>
      <c r="Z417">
        <v>7</v>
      </c>
      <c r="AA417" s="3" t="s">
        <v>24</v>
      </c>
      <c r="AB417" s="3">
        <v>45489</v>
      </c>
    </row>
    <row r="418" spans="1:28" x14ac:dyDescent="0.25">
      <c r="A418">
        <v>211583</v>
      </c>
      <c r="B418">
        <v>131</v>
      </c>
      <c r="C418" t="s">
        <v>25</v>
      </c>
      <c r="D418" s="3">
        <v>42552</v>
      </c>
      <c r="E418" t="s">
        <v>237</v>
      </c>
      <c r="F418">
        <v>2508</v>
      </c>
      <c r="G418">
        <v>1</v>
      </c>
      <c r="H418">
        <v>2508</v>
      </c>
      <c r="I418">
        <v>100147780</v>
      </c>
      <c r="J418" s="19" t="s">
        <v>51</v>
      </c>
      <c r="T418">
        <v>0</v>
      </c>
      <c r="U418" t="s">
        <v>22</v>
      </c>
      <c r="V418" s="3">
        <v>42552</v>
      </c>
      <c r="W418" t="s">
        <v>28</v>
      </c>
      <c r="X418" s="4">
        <v>2508</v>
      </c>
      <c r="Y418">
        <v>2016</v>
      </c>
      <c r="Z418">
        <v>7</v>
      </c>
      <c r="AA418" s="3" t="s">
        <v>24</v>
      </c>
      <c r="AB418" s="3">
        <v>45489</v>
      </c>
    </row>
    <row r="419" spans="1:28" x14ac:dyDescent="0.25">
      <c r="A419">
        <v>211585</v>
      </c>
      <c r="B419">
        <v>131</v>
      </c>
      <c r="C419" t="s">
        <v>25</v>
      </c>
      <c r="D419" s="3">
        <v>42552</v>
      </c>
      <c r="E419" t="s">
        <v>237</v>
      </c>
      <c r="F419">
        <v>2508</v>
      </c>
      <c r="G419">
        <v>1</v>
      </c>
      <c r="H419">
        <v>2508</v>
      </c>
      <c r="I419">
        <v>100147781</v>
      </c>
      <c r="J419" s="19" t="s">
        <v>51</v>
      </c>
      <c r="T419">
        <v>0</v>
      </c>
      <c r="U419" t="s">
        <v>22</v>
      </c>
      <c r="V419" s="3">
        <v>42552</v>
      </c>
      <c r="W419" t="s">
        <v>28</v>
      </c>
      <c r="X419" s="4">
        <v>2508</v>
      </c>
      <c r="Y419">
        <v>2016</v>
      </c>
      <c r="Z419">
        <v>7</v>
      </c>
      <c r="AA419" s="3" t="s">
        <v>24</v>
      </c>
      <c r="AB419" s="3">
        <v>45489</v>
      </c>
    </row>
    <row r="420" spans="1:28" x14ac:dyDescent="0.25">
      <c r="A420">
        <v>211587</v>
      </c>
      <c r="B420">
        <v>132</v>
      </c>
      <c r="C420" t="s">
        <v>19</v>
      </c>
      <c r="D420" s="3">
        <v>42552</v>
      </c>
      <c r="E420" t="s">
        <v>238</v>
      </c>
      <c r="F420">
        <v>1900</v>
      </c>
      <c r="G420">
        <v>1</v>
      </c>
      <c r="H420">
        <v>1100</v>
      </c>
      <c r="I420">
        <v>100147782</v>
      </c>
      <c r="J420" s="19" t="s">
        <v>170</v>
      </c>
      <c r="T420">
        <v>0</v>
      </c>
      <c r="U420" t="s">
        <v>22</v>
      </c>
      <c r="V420" s="3">
        <v>42552</v>
      </c>
      <c r="W420" t="s">
        <v>23</v>
      </c>
      <c r="X420" s="4">
        <v>1900</v>
      </c>
      <c r="Y420">
        <v>2016</v>
      </c>
      <c r="Z420">
        <v>7</v>
      </c>
      <c r="AA420" s="3" t="s">
        <v>24</v>
      </c>
      <c r="AB420" s="3">
        <v>45489</v>
      </c>
    </row>
    <row r="421" spans="1:28" x14ac:dyDescent="0.25">
      <c r="A421">
        <v>211588</v>
      </c>
      <c r="B421">
        <v>133</v>
      </c>
      <c r="C421" t="s">
        <v>25</v>
      </c>
      <c r="D421" s="3">
        <v>42552</v>
      </c>
      <c r="E421" t="s">
        <v>239</v>
      </c>
      <c r="F421">
        <v>140</v>
      </c>
      <c r="G421">
        <v>1</v>
      </c>
      <c r="H421">
        <v>140</v>
      </c>
      <c r="I421">
        <v>100147783</v>
      </c>
      <c r="J421" s="19" t="s">
        <v>27</v>
      </c>
      <c r="T421">
        <v>0</v>
      </c>
      <c r="U421" t="s">
        <v>22</v>
      </c>
      <c r="V421" s="3">
        <v>42552</v>
      </c>
      <c r="W421" t="s">
        <v>28</v>
      </c>
      <c r="X421">
        <v>140</v>
      </c>
      <c r="Y421">
        <v>2016</v>
      </c>
      <c r="Z421">
        <v>7</v>
      </c>
      <c r="AA421" s="3" t="s">
        <v>24</v>
      </c>
      <c r="AB421" s="3">
        <v>45489</v>
      </c>
    </row>
    <row r="422" spans="1:28" x14ac:dyDescent="0.25">
      <c r="A422">
        <v>211589</v>
      </c>
      <c r="B422">
        <v>133</v>
      </c>
      <c r="C422" t="s">
        <v>25</v>
      </c>
      <c r="D422" s="3">
        <v>42552</v>
      </c>
      <c r="E422" t="s">
        <v>100</v>
      </c>
      <c r="F422">
        <v>144</v>
      </c>
      <c r="G422">
        <v>1</v>
      </c>
      <c r="H422">
        <v>144</v>
      </c>
      <c r="I422">
        <v>100147784</v>
      </c>
      <c r="J422" s="19" t="s">
        <v>47</v>
      </c>
      <c r="T422">
        <v>0</v>
      </c>
      <c r="U422" t="s">
        <v>22</v>
      </c>
      <c r="V422" s="3">
        <v>42552</v>
      </c>
      <c r="W422" t="s">
        <v>28</v>
      </c>
      <c r="X422">
        <v>144</v>
      </c>
      <c r="Y422">
        <v>2016</v>
      </c>
      <c r="Z422">
        <v>7</v>
      </c>
      <c r="AA422" s="3" t="s">
        <v>24</v>
      </c>
      <c r="AB422" s="3">
        <v>45489</v>
      </c>
    </row>
    <row r="423" spans="1:28" x14ac:dyDescent="0.25">
      <c r="A423">
        <v>211590</v>
      </c>
      <c r="B423">
        <v>134</v>
      </c>
      <c r="C423" t="s">
        <v>31</v>
      </c>
      <c r="D423" s="3">
        <v>42552</v>
      </c>
      <c r="E423" t="s">
        <v>240</v>
      </c>
      <c r="F423">
        <v>1199</v>
      </c>
      <c r="G423">
        <v>1</v>
      </c>
      <c r="H423">
        <v>1199</v>
      </c>
      <c r="I423">
        <v>100147785</v>
      </c>
      <c r="J423" s="19" t="s">
        <v>51</v>
      </c>
      <c r="T423">
        <v>0</v>
      </c>
      <c r="U423" t="s">
        <v>22</v>
      </c>
      <c r="V423" s="3">
        <v>42552</v>
      </c>
      <c r="W423" t="s">
        <v>34</v>
      </c>
      <c r="X423" s="4">
        <v>1199</v>
      </c>
      <c r="Y423">
        <v>2016</v>
      </c>
      <c r="Z423">
        <v>7</v>
      </c>
      <c r="AA423" s="3" t="s">
        <v>24</v>
      </c>
      <c r="AB423" s="3">
        <v>45489</v>
      </c>
    </row>
    <row r="424" spans="1:28" x14ac:dyDescent="0.25">
      <c r="A424">
        <v>211593</v>
      </c>
      <c r="B424">
        <v>135</v>
      </c>
      <c r="C424" t="s">
        <v>25</v>
      </c>
      <c r="D424" s="3">
        <v>42552</v>
      </c>
      <c r="E424" t="s">
        <v>241</v>
      </c>
      <c r="F424">
        <v>1295</v>
      </c>
      <c r="G424">
        <v>1</v>
      </c>
      <c r="H424">
        <v>1295</v>
      </c>
      <c r="I424">
        <v>100147787</v>
      </c>
      <c r="J424" s="19" t="s">
        <v>51</v>
      </c>
      <c r="T424">
        <v>0</v>
      </c>
      <c r="U424" t="s">
        <v>174</v>
      </c>
      <c r="V424" s="3">
        <v>42552</v>
      </c>
      <c r="W424" t="s">
        <v>28</v>
      </c>
      <c r="X424" s="4">
        <v>1295</v>
      </c>
      <c r="Y424">
        <v>2016</v>
      </c>
      <c r="Z424">
        <v>7</v>
      </c>
      <c r="AA424" s="3" t="s">
        <v>24</v>
      </c>
      <c r="AB424" s="3">
        <v>45489</v>
      </c>
    </row>
    <row r="425" spans="1:28" x14ac:dyDescent="0.25">
      <c r="A425">
        <v>211592</v>
      </c>
      <c r="B425">
        <v>136</v>
      </c>
      <c r="C425" t="s">
        <v>19</v>
      </c>
      <c r="D425" s="3">
        <v>42552</v>
      </c>
      <c r="E425" t="s">
        <v>242</v>
      </c>
      <c r="F425">
        <v>800</v>
      </c>
      <c r="G425">
        <v>1</v>
      </c>
      <c r="H425">
        <v>800</v>
      </c>
      <c r="I425">
        <v>100147786</v>
      </c>
      <c r="J425" s="19" t="s">
        <v>27</v>
      </c>
      <c r="T425">
        <v>0</v>
      </c>
      <c r="U425" t="s">
        <v>22</v>
      </c>
      <c r="V425" s="3">
        <v>42552</v>
      </c>
      <c r="W425" t="s">
        <v>23</v>
      </c>
      <c r="X425">
        <v>800</v>
      </c>
      <c r="Y425">
        <v>2016</v>
      </c>
      <c r="Z425">
        <v>7</v>
      </c>
      <c r="AA425" s="3" t="s">
        <v>24</v>
      </c>
      <c r="AB425" s="3">
        <v>45489</v>
      </c>
    </row>
    <row r="426" spans="1:28" x14ac:dyDescent="0.25">
      <c r="A426">
        <v>211595</v>
      </c>
      <c r="B426">
        <v>136</v>
      </c>
      <c r="C426" t="s">
        <v>19</v>
      </c>
      <c r="D426" s="3">
        <v>42552</v>
      </c>
      <c r="E426" t="s">
        <v>243</v>
      </c>
      <c r="F426">
        <v>800</v>
      </c>
      <c r="G426">
        <v>1</v>
      </c>
      <c r="H426">
        <v>800</v>
      </c>
      <c r="I426">
        <v>100147788</v>
      </c>
      <c r="J426" s="19" t="s">
        <v>27</v>
      </c>
      <c r="T426">
        <v>0</v>
      </c>
      <c r="U426" t="s">
        <v>22</v>
      </c>
      <c r="V426" s="3">
        <v>42552</v>
      </c>
      <c r="W426" t="s">
        <v>23</v>
      </c>
      <c r="X426">
        <v>800</v>
      </c>
      <c r="Y426">
        <v>2016</v>
      </c>
      <c r="Z426">
        <v>7</v>
      </c>
      <c r="AA426" s="3" t="s">
        <v>24</v>
      </c>
      <c r="AB426" s="3">
        <v>45489</v>
      </c>
    </row>
    <row r="427" spans="1:28" x14ac:dyDescent="0.25">
      <c r="A427">
        <v>211596</v>
      </c>
      <c r="B427">
        <v>43</v>
      </c>
      <c r="C427" t="s">
        <v>31</v>
      </c>
      <c r="D427" s="3">
        <v>42552</v>
      </c>
      <c r="E427" t="s">
        <v>48</v>
      </c>
      <c r="F427">
        <v>320</v>
      </c>
      <c r="G427">
        <v>1</v>
      </c>
      <c r="H427">
        <v>320</v>
      </c>
      <c r="I427">
        <v>100147789</v>
      </c>
      <c r="J427" s="19" t="s">
        <v>27</v>
      </c>
      <c r="T427">
        <v>0</v>
      </c>
      <c r="U427" t="s">
        <v>22</v>
      </c>
      <c r="V427" s="3">
        <v>42552</v>
      </c>
      <c r="W427" t="s">
        <v>34</v>
      </c>
      <c r="X427">
        <v>320</v>
      </c>
      <c r="Y427">
        <v>2016</v>
      </c>
      <c r="Z427">
        <v>7</v>
      </c>
      <c r="AA427" s="3" t="s">
        <v>24</v>
      </c>
      <c r="AB427" s="3">
        <v>45489</v>
      </c>
    </row>
    <row r="428" spans="1:28" x14ac:dyDescent="0.25">
      <c r="A428">
        <v>211597</v>
      </c>
      <c r="B428">
        <v>136</v>
      </c>
      <c r="C428" t="s">
        <v>19</v>
      </c>
      <c r="D428" s="3">
        <v>42552</v>
      </c>
      <c r="E428" t="s">
        <v>244</v>
      </c>
      <c r="F428">
        <v>640</v>
      </c>
      <c r="G428">
        <v>1</v>
      </c>
      <c r="H428">
        <v>640</v>
      </c>
      <c r="I428">
        <v>100147790</v>
      </c>
      <c r="J428" s="19" t="s">
        <v>27</v>
      </c>
      <c r="T428">
        <v>0</v>
      </c>
      <c r="U428" t="s">
        <v>22</v>
      </c>
      <c r="V428" s="3">
        <v>42552</v>
      </c>
      <c r="W428" t="s">
        <v>23</v>
      </c>
      <c r="X428">
        <v>640</v>
      </c>
      <c r="Y428">
        <v>2016</v>
      </c>
      <c r="Z428">
        <v>7</v>
      </c>
      <c r="AA428" s="3" t="s">
        <v>24</v>
      </c>
      <c r="AB428" s="3">
        <v>45489</v>
      </c>
    </row>
    <row r="429" spans="1:28" x14ac:dyDescent="0.25">
      <c r="A429">
        <v>211598</v>
      </c>
      <c r="B429">
        <v>43</v>
      </c>
      <c r="C429" t="s">
        <v>19</v>
      </c>
      <c r="D429" s="3">
        <v>42552</v>
      </c>
      <c r="E429" t="s">
        <v>30</v>
      </c>
      <c r="F429">
        <v>360</v>
      </c>
      <c r="G429">
        <v>1</v>
      </c>
      <c r="H429">
        <v>360</v>
      </c>
      <c r="I429">
        <v>100147791</v>
      </c>
      <c r="J429" s="19" t="s">
        <v>27</v>
      </c>
      <c r="T429">
        <v>0</v>
      </c>
      <c r="U429" t="s">
        <v>22</v>
      </c>
      <c r="V429" s="3">
        <v>42552</v>
      </c>
      <c r="W429" t="s">
        <v>23</v>
      </c>
      <c r="X429">
        <v>360</v>
      </c>
      <c r="Y429">
        <v>2016</v>
      </c>
      <c r="Z429">
        <v>7</v>
      </c>
      <c r="AA429" s="3" t="s">
        <v>24</v>
      </c>
      <c r="AB429" s="3">
        <v>45489</v>
      </c>
    </row>
    <row r="430" spans="1:28" x14ac:dyDescent="0.25">
      <c r="A430">
        <v>211599</v>
      </c>
      <c r="B430">
        <v>137</v>
      </c>
      <c r="C430" t="s">
        <v>19</v>
      </c>
      <c r="D430" s="3">
        <v>42552</v>
      </c>
      <c r="E430" t="s">
        <v>26</v>
      </c>
      <c r="F430">
        <v>240</v>
      </c>
      <c r="G430">
        <v>1</v>
      </c>
      <c r="H430">
        <v>240</v>
      </c>
      <c r="I430">
        <v>100147792</v>
      </c>
      <c r="J430" s="19" t="s">
        <v>27</v>
      </c>
      <c r="T430">
        <v>0</v>
      </c>
      <c r="U430" t="s">
        <v>22</v>
      </c>
      <c r="V430" s="3">
        <v>42552</v>
      </c>
      <c r="W430" t="s">
        <v>23</v>
      </c>
      <c r="X430">
        <v>240</v>
      </c>
      <c r="Y430">
        <v>2016</v>
      </c>
      <c r="Z430">
        <v>7</v>
      </c>
      <c r="AA430" s="3" t="s">
        <v>24</v>
      </c>
      <c r="AB430" s="3">
        <v>45489</v>
      </c>
    </row>
    <row r="431" spans="1:28" x14ac:dyDescent="0.25">
      <c r="A431">
        <v>211600</v>
      </c>
      <c r="B431">
        <v>43</v>
      </c>
      <c r="C431" t="s">
        <v>19</v>
      </c>
      <c r="D431" s="3">
        <v>42552</v>
      </c>
      <c r="E431" t="s">
        <v>48</v>
      </c>
      <c r="F431">
        <v>320</v>
      </c>
      <c r="G431">
        <v>1</v>
      </c>
      <c r="H431">
        <v>320</v>
      </c>
      <c r="I431">
        <v>100147793</v>
      </c>
      <c r="J431" s="19" t="s">
        <v>27</v>
      </c>
      <c r="T431">
        <v>0</v>
      </c>
      <c r="U431" t="s">
        <v>22</v>
      </c>
      <c r="V431" s="3">
        <v>42552</v>
      </c>
      <c r="W431" t="s">
        <v>23</v>
      </c>
      <c r="X431">
        <v>320</v>
      </c>
      <c r="Y431">
        <v>2016</v>
      </c>
      <c r="Z431">
        <v>7</v>
      </c>
      <c r="AA431" s="3" t="s">
        <v>24</v>
      </c>
      <c r="AB431" s="3">
        <v>45489</v>
      </c>
    </row>
    <row r="432" spans="1:28" x14ac:dyDescent="0.25">
      <c r="A432">
        <v>211602</v>
      </c>
      <c r="B432">
        <v>137</v>
      </c>
      <c r="C432" t="s">
        <v>19</v>
      </c>
      <c r="D432" s="3">
        <v>42552</v>
      </c>
      <c r="E432" t="s">
        <v>26</v>
      </c>
      <c r="F432">
        <v>240</v>
      </c>
      <c r="G432">
        <v>1</v>
      </c>
      <c r="H432">
        <v>240</v>
      </c>
      <c r="I432">
        <v>100147795</v>
      </c>
      <c r="J432" s="19" t="s">
        <v>27</v>
      </c>
      <c r="T432">
        <v>0</v>
      </c>
      <c r="U432" t="s">
        <v>22</v>
      </c>
      <c r="V432" s="3">
        <v>42552</v>
      </c>
      <c r="W432" t="s">
        <v>23</v>
      </c>
      <c r="X432">
        <v>240</v>
      </c>
      <c r="Y432">
        <v>2016</v>
      </c>
      <c r="Z432">
        <v>7</v>
      </c>
      <c r="AA432" s="3" t="s">
        <v>24</v>
      </c>
      <c r="AB432" s="3">
        <v>45489</v>
      </c>
    </row>
    <row r="433" spans="1:28" x14ac:dyDescent="0.25">
      <c r="A433">
        <v>211601</v>
      </c>
      <c r="B433">
        <v>43</v>
      </c>
      <c r="C433" t="s">
        <v>19</v>
      </c>
      <c r="D433" s="3">
        <v>42552</v>
      </c>
      <c r="E433" t="s">
        <v>26</v>
      </c>
      <c r="F433">
        <v>240</v>
      </c>
      <c r="G433">
        <v>1</v>
      </c>
      <c r="H433">
        <v>240</v>
      </c>
      <c r="I433">
        <v>100147794</v>
      </c>
      <c r="J433" s="19" t="s">
        <v>27</v>
      </c>
      <c r="T433">
        <v>0</v>
      </c>
      <c r="U433" t="s">
        <v>22</v>
      </c>
      <c r="V433" s="3">
        <v>42552</v>
      </c>
      <c r="W433" t="s">
        <v>23</v>
      </c>
      <c r="X433">
        <v>240</v>
      </c>
      <c r="Y433">
        <v>2016</v>
      </c>
      <c r="Z433">
        <v>7</v>
      </c>
      <c r="AA433" s="3" t="s">
        <v>24</v>
      </c>
      <c r="AB433" s="3">
        <v>45489</v>
      </c>
    </row>
    <row r="434" spans="1:28" x14ac:dyDescent="0.25">
      <c r="A434">
        <v>211603</v>
      </c>
      <c r="B434">
        <v>137</v>
      </c>
      <c r="C434" t="s">
        <v>19</v>
      </c>
      <c r="D434" s="3">
        <v>42552</v>
      </c>
      <c r="E434" t="s">
        <v>26</v>
      </c>
      <c r="F434">
        <v>240</v>
      </c>
      <c r="G434">
        <v>1</v>
      </c>
      <c r="H434">
        <v>240</v>
      </c>
      <c r="I434">
        <v>100147796</v>
      </c>
      <c r="J434" s="19" t="s">
        <v>27</v>
      </c>
      <c r="T434">
        <v>0</v>
      </c>
      <c r="U434" t="s">
        <v>22</v>
      </c>
      <c r="V434" s="3">
        <v>42552</v>
      </c>
      <c r="W434" t="s">
        <v>23</v>
      </c>
      <c r="X434">
        <v>240</v>
      </c>
      <c r="Y434">
        <v>2016</v>
      </c>
      <c r="Z434">
        <v>7</v>
      </c>
      <c r="AA434" s="3" t="s">
        <v>24</v>
      </c>
      <c r="AB434" s="3">
        <v>45489</v>
      </c>
    </row>
    <row r="435" spans="1:28" x14ac:dyDescent="0.25">
      <c r="A435">
        <v>211604</v>
      </c>
      <c r="B435">
        <v>137</v>
      </c>
      <c r="C435" t="s">
        <v>19</v>
      </c>
      <c r="D435" s="3">
        <v>42552</v>
      </c>
      <c r="E435" t="s">
        <v>26</v>
      </c>
      <c r="F435">
        <v>240</v>
      </c>
      <c r="G435">
        <v>1</v>
      </c>
      <c r="H435">
        <v>240</v>
      </c>
      <c r="I435">
        <v>100147797</v>
      </c>
      <c r="J435" s="19" t="s">
        <v>27</v>
      </c>
      <c r="T435">
        <v>0</v>
      </c>
      <c r="U435" t="s">
        <v>22</v>
      </c>
      <c r="V435" s="3">
        <v>42552</v>
      </c>
      <c r="W435" t="s">
        <v>23</v>
      </c>
      <c r="X435">
        <v>240</v>
      </c>
      <c r="Y435">
        <v>2016</v>
      </c>
      <c r="Z435">
        <v>7</v>
      </c>
      <c r="AA435" s="3" t="s">
        <v>24</v>
      </c>
      <c r="AB435" s="3">
        <v>45489</v>
      </c>
    </row>
    <row r="436" spans="1:28" x14ac:dyDescent="0.25">
      <c r="A436">
        <v>211605</v>
      </c>
      <c r="B436">
        <v>137</v>
      </c>
      <c r="C436" t="s">
        <v>19</v>
      </c>
      <c r="D436" s="3">
        <v>42552</v>
      </c>
      <c r="E436" t="s">
        <v>26</v>
      </c>
      <c r="F436">
        <v>240</v>
      </c>
      <c r="G436">
        <v>1</v>
      </c>
      <c r="H436">
        <v>240</v>
      </c>
      <c r="I436">
        <v>100147798</v>
      </c>
      <c r="J436" s="19" t="s">
        <v>27</v>
      </c>
      <c r="T436">
        <v>0</v>
      </c>
      <c r="U436" t="s">
        <v>22</v>
      </c>
      <c r="V436" s="3">
        <v>42552</v>
      </c>
      <c r="W436" t="s">
        <v>23</v>
      </c>
      <c r="X436">
        <v>240</v>
      </c>
      <c r="Y436">
        <v>2016</v>
      </c>
      <c r="Z436">
        <v>7</v>
      </c>
      <c r="AA436" s="3" t="s">
        <v>24</v>
      </c>
      <c r="AB436" s="3">
        <v>45489</v>
      </c>
    </row>
    <row r="437" spans="1:28" x14ac:dyDescent="0.25">
      <c r="A437">
        <v>211606</v>
      </c>
      <c r="B437">
        <v>137</v>
      </c>
      <c r="C437" t="s">
        <v>19</v>
      </c>
      <c r="D437" s="3">
        <v>42552</v>
      </c>
      <c r="E437" t="s">
        <v>26</v>
      </c>
      <c r="F437">
        <v>240</v>
      </c>
      <c r="G437">
        <v>1</v>
      </c>
      <c r="H437">
        <v>240</v>
      </c>
      <c r="I437">
        <v>100147799</v>
      </c>
      <c r="J437" s="19" t="s">
        <v>27</v>
      </c>
      <c r="T437">
        <v>0</v>
      </c>
      <c r="U437" t="s">
        <v>22</v>
      </c>
      <c r="V437" s="3">
        <v>42552</v>
      </c>
      <c r="W437" t="s">
        <v>23</v>
      </c>
      <c r="X437">
        <v>240</v>
      </c>
      <c r="Y437">
        <v>2016</v>
      </c>
      <c r="Z437">
        <v>7</v>
      </c>
      <c r="AA437" s="3" t="s">
        <v>24</v>
      </c>
      <c r="AB437" s="3">
        <v>45489</v>
      </c>
    </row>
    <row r="438" spans="1:28" x14ac:dyDescent="0.25">
      <c r="A438">
        <v>211607</v>
      </c>
      <c r="B438">
        <v>137</v>
      </c>
      <c r="C438" t="s">
        <v>19</v>
      </c>
      <c r="D438" s="3">
        <v>42552</v>
      </c>
      <c r="E438" t="s">
        <v>26</v>
      </c>
      <c r="F438">
        <v>240</v>
      </c>
      <c r="G438">
        <v>1</v>
      </c>
      <c r="H438">
        <v>240</v>
      </c>
      <c r="I438">
        <v>100147800</v>
      </c>
      <c r="J438" s="19" t="s">
        <v>27</v>
      </c>
      <c r="T438">
        <v>0</v>
      </c>
      <c r="U438" t="s">
        <v>22</v>
      </c>
      <c r="V438" s="3">
        <v>42552</v>
      </c>
      <c r="W438" t="s">
        <v>23</v>
      </c>
      <c r="X438">
        <v>240</v>
      </c>
      <c r="Y438">
        <v>2016</v>
      </c>
      <c r="Z438">
        <v>7</v>
      </c>
      <c r="AA438" s="3" t="s">
        <v>24</v>
      </c>
      <c r="AB438" s="3">
        <v>45489</v>
      </c>
    </row>
    <row r="439" spans="1:28" x14ac:dyDescent="0.25">
      <c r="A439">
        <v>211608</v>
      </c>
      <c r="B439">
        <v>136</v>
      </c>
      <c r="C439" t="s">
        <v>19</v>
      </c>
      <c r="D439" s="3">
        <v>42552</v>
      </c>
      <c r="E439" t="s">
        <v>245</v>
      </c>
      <c r="F439">
        <v>655</v>
      </c>
      <c r="G439">
        <v>1</v>
      </c>
      <c r="H439">
        <v>655</v>
      </c>
      <c r="I439">
        <v>100147801</v>
      </c>
      <c r="J439" s="19" t="s">
        <v>33</v>
      </c>
      <c r="T439">
        <v>0</v>
      </c>
      <c r="U439" t="s">
        <v>22</v>
      </c>
      <c r="V439" s="3">
        <v>42552</v>
      </c>
      <c r="W439" t="s">
        <v>23</v>
      </c>
      <c r="X439">
        <v>655</v>
      </c>
      <c r="Y439">
        <v>2016</v>
      </c>
      <c r="Z439">
        <v>7</v>
      </c>
      <c r="AA439" s="3" t="s">
        <v>24</v>
      </c>
      <c r="AB439" s="3">
        <v>45489</v>
      </c>
    </row>
    <row r="440" spans="1:28" x14ac:dyDescent="0.25">
      <c r="A440">
        <v>211609</v>
      </c>
      <c r="B440">
        <v>138</v>
      </c>
      <c r="C440" t="s">
        <v>25</v>
      </c>
      <c r="D440" s="3">
        <v>42552</v>
      </c>
      <c r="E440" t="s">
        <v>246</v>
      </c>
      <c r="F440">
        <v>1999</v>
      </c>
      <c r="G440">
        <v>3</v>
      </c>
      <c r="H440">
        <v>5997</v>
      </c>
      <c r="I440">
        <v>100147802</v>
      </c>
      <c r="J440" s="19" t="s">
        <v>51</v>
      </c>
      <c r="T440">
        <v>0</v>
      </c>
      <c r="U440" t="s">
        <v>22</v>
      </c>
      <c r="V440" s="3">
        <v>42552</v>
      </c>
      <c r="W440" t="s">
        <v>28</v>
      </c>
      <c r="X440" s="4">
        <v>5997</v>
      </c>
      <c r="Y440">
        <v>2016</v>
      </c>
      <c r="Z440">
        <v>7</v>
      </c>
      <c r="AA440" s="3" t="s">
        <v>24</v>
      </c>
      <c r="AB440" s="3">
        <v>45489</v>
      </c>
    </row>
    <row r="441" spans="1:28" x14ac:dyDescent="0.25">
      <c r="A441">
        <v>211611</v>
      </c>
      <c r="B441">
        <v>137</v>
      </c>
      <c r="C441" t="s">
        <v>19</v>
      </c>
      <c r="D441" s="3">
        <v>42552</v>
      </c>
      <c r="E441" t="s">
        <v>26</v>
      </c>
      <c r="F441">
        <v>240</v>
      </c>
      <c r="G441">
        <v>1</v>
      </c>
      <c r="H441">
        <v>240</v>
      </c>
      <c r="I441">
        <v>100147803</v>
      </c>
      <c r="J441" s="19" t="s">
        <v>27</v>
      </c>
      <c r="T441">
        <v>0</v>
      </c>
      <c r="U441" t="s">
        <v>22</v>
      </c>
      <c r="V441" s="3">
        <v>42552</v>
      </c>
      <c r="W441" t="s">
        <v>23</v>
      </c>
      <c r="X441">
        <v>240</v>
      </c>
      <c r="Y441">
        <v>2016</v>
      </c>
      <c r="Z441">
        <v>7</v>
      </c>
      <c r="AA441" s="3" t="s">
        <v>24</v>
      </c>
      <c r="AB441" s="3">
        <v>45489</v>
      </c>
    </row>
    <row r="442" spans="1:28" x14ac:dyDescent="0.25">
      <c r="A442">
        <v>211612</v>
      </c>
      <c r="B442">
        <v>139</v>
      </c>
      <c r="C442" t="s">
        <v>25</v>
      </c>
      <c r="D442" s="3">
        <v>42552</v>
      </c>
      <c r="E442" t="s">
        <v>247</v>
      </c>
      <c r="F442">
        <v>2750</v>
      </c>
      <c r="G442">
        <v>1</v>
      </c>
      <c r="H442">
        <v>5445</v>
      </c>
      <c r="I442">
        <v>100147804</v>
      </c>
      <c r="J442" s="19" t="s">
        <v>21</v>
      </c>
      <c r="T442">
        <v>0</v>
      </c>
      <c r="U442" t="s">
        <v>22</v>
      </c>
      <c r="V442" s="3">
        <v>42552</v>
      </c>
      <c r="W442" t="s">
        <v>28</v>
      </c>
      <c r="X442" s="4">
        <v>2750</v>
      </c>
      <c r="Y442">
        <v>2016</v>
      </c>
      <c r="Z442">
        <v>7</v>
      </c>
      <c r="AA442" s="3" t="s">
        <v>24</v>
      </c>
      <c r="AB442" s="3">
        <v>45489</v>
      </c>
    </row>
    <row r="443" spans="1:28" x14ac:dyDescent="0.25">
      <c r="A443">
        <v>211614</v>
      </c>
      <c r="B443">
        <v>139</v>
      </c>
      <c r="C443" t="s">
        <v>25</v>
      </c>
      <c r="D443" s="3">
        <v>42552</v>
      </c>
      <c r="E443" t="s">
        <v>248</v>
      </c>
      <c r="F443">
        <v>2695</v>
      </c>
      <c r="G443">
        <v>1</v>
      </c>
      <c r="H443">
        <v>5445</v>
      </c>
      <c r="I443">
        <v>100147804</v>
      </c>
      <c r="J443" s="19" t="s">
        <v>21</v>
      </c>
      <c r="T443">
        <v>0</v>
      </c>
      <c r="U443" t="s">
        <v>22</v>
      </c>
      <c r="V443" s="3">
        <v>42552</v>
      </c>
      <c r="W443" t="s">
        <v>28</v>
      </c>
      <c r="X443" s="4">
        <v>2695</v>
      </c>
      <c r="Y443">
        <v>2016</v>
      </c>
      <c r="Z443">
        <v>7</v>
      </c>
      <c r="AA443" s="3" t="s">
        <v>24</v>
      </c>
      <c r="AB443" s="3">
        <v>45489</v>
      </c>
    </row>
    <row r="444" spans="1:28" x14ac:dyDescent="0.25">
      <c r="A444">
        <v>211616</v>
      </c>
      <c r="B444">
        <v>140</v>
      </c>
      <c r="C444" t="s">
        <v>25</v>
      </c>
      <c r="D444" s="3">
        <v>42552</v>
      </c>
      <c r="E444" t="s">
        <v>249</v>
      </c>
      <c r="F444">
        <v>2499</v>
      </c>
      <c r="G444">
        <v>1</v>
      </c>
      <c r="H444">
        <v>2499</v>
      </c>
      <c r="I444">
        <v>100147805</v>
      </c>
      <c r="J444" s="19" t="s">
        <v>51</v>
      </c>
      <c r="T444">
        <v>0</v>
      </c>
      <c r="U444" t="s">
        <v>22</v>
      </c>
      <c r="V444" s="3">
        <v>42552</v>
      </c>
      <c r="W444" t="s">
        <v>28</v>
      </c>
      <c r="X444" s="4">
        <v>2499</v>
      </c>
      <c r="Y444">
        <v>2016</v>
      </c>
      <c r="Z444">
        <v>7</v>
      </c>
      <c r="AA444" s="3" t="s">
        <v>24</v>
      </c>
      <c r="AB444" s="3">
        <v>45489</v>
      </c>
    </row>
    <row r="445" spans="1:28" x14ac:dyDescent="0.25">
      <c r="A445">
        <v>211618</v>
      </c>
      <c r="B445">
        <v>141</v>
      </c>
      <c r="C445" t="s">
        <v>25</v>
      </c>
      <c r="D445" s="3">
        <v>42552</v>
      </c>
      <c r="E445" t="s">
        <v>250</v>
      </c>
      <c r="F445">
        <v>37550</v>
      </c>
      <c r="G445">
        <v>1</v>
      </c>
      <c r="H445">
        <v>37550</v>
      </c>
      <c r="I445">
        <v>100147806</v>
      </c>
      <c r="J445" s="19" t="s">
        <v>42</v>
      </c>
      <c r="T445">
        <v>0</v>
      </c>
      <c r="U445" t="s">
        <v>22</v>
      </c>
      <c r="V445" s="3">
        <v>42552</v>
      </c>
      <c r="W445" t="s">
        <v>28</v>
      </c>
      <c r="X445" s="4">
        <v>37550</v>
      </c>
      <c r="Y445">
        <v>2016</v>
      </c>
      <c r="Z445">
        <v>7</v>
      </c>
      <c r="AA445" s="3" t="s">
        <v>24</v>
      </c>
      <c r="AB445" s="3">
        <v>45489</v>
      </c>
    </row>
    <row r="446" spans="1:28" x14ac:dyDescent="0.25">
      <c r="A446">
        <v>211619</v>
      </c>
      <c r="B446">
        <v>142</v>
      </c>
      <c r="C446" t="s">
        <v>19</v>
      </c>
      <c r="D446" s="3">
        <v>42552</v>
      </c>
      <c r="E446" t="s">
        <v>251</v>
      </c>
      <c r="F446">
        <v>960</v>
      </c>
      <c r="G446">
        <v>3</v>
      </c>
      <c r="H446">
        <v>2880</v>
      </c>
      <c r="I446">
        <v>100147807</v>
      </c>
      <c r="J446" s="19" t="s">
        <v>194</v>
      </c>
      <c r="T446">
        <v>0</v>
      </c>
      <c r="U446" t="s">
        <v>22</v>
      </c>
      <c r="V446" s="3">
        <v>42552</v>
      </c>
      <c r="W446" t="s">
        <v>23</v>
      </c>
      <c r="X446" s="4">
        <v>2880</v>
      </c>
      <c r="Y446">
        <v>2016</v>
      </c>
      <c r="Z446">
        <v>7</v>
      </c>
      <c r="AA446" s="3" t="s">
        <v>24</v>
      </c>
      <c r="AB446" s="3">
        <v>45489</v>
      </c>
    </row>
    <row r="447" spans="1:28" x14ac:dyDescent="0.25">
      <c r="A447">
        <v>211620</v>
      </c>
      <c r="B447">
        <v>143</v>
      </c>
      <c r="C447" t="s">
        <v>19</v>
      </c>
      <c r="D447" s="3">
        <v>42552</v>
      </c>
      <c r="E447" t="s">
        <v>154</v>
      </c>
      <c r="F447">
        <v>1335</v>
      </c>
      <c r="G447">
        <v>1</v>
      </c>
      <c r="H447">
        <v>1335</v>
      </c>
      <c r="I447">
        <v>100147808</v>
      </c>
      <c r="J447" s="19" t="s">
        <v>42</v>
      </c>
      <c r="T447">
        <v>0</v>
      </c>
      <c r="U447" t="s">
        <v>22</v>
      </c>
      <c r="V447" s="3">
        <v>42552</v>
      </c>
      <c r="W447" t="s">
        <v>23</v>
      </c>
      <c r="X447" s="4">
        <v>1335</v>
      </c>
      <c r="Y447">
        <v>2016</v>
      </c>
      <c r="Z447">
        <v>7</v>
      </c>
      <c r="AA447" s="3" t="s">
        <v>24</v>
      </c>
      <c r="AB447" s="3">
        <v>45489</v>
      </c>
    </row>
    <row r="448" spans="1:28" x14ac:dyDescent="0.25">
      <c r="A448">
        <v>211621</v>
      </c>
      <c r="B448">
        <v>144</v>
      </c>
      <c r="C448" t="s">
        <v>31</v>
      </c>
      <c r="D448" s="3">
        <v>42552</v>
      </c>
      <c r="E448" t="s">
        <v>252</v>
      </c>
      <c r="F448">
        <v>680</v>
      </c>
      <c r="G448">
        <v>1</v>
      </c>
      <c r="H448">
        <v>680</v>
      </c>
      <c r="I448">
        <v>100147809</v>
      </c>
      <c r="J448" s="19" t="s">
        <v>42</v>
      </c>
      <c r="T448">
        <v>0</v>
      </c>
      <c r="U448" t="s">
        <v>22</v>
      </c>
      <c r="V448" s="3">
        <v>42552</v>
      </c>
      <c r="W448" t="s">
        <v>34</v>
      </c>
      <c r="X448">
        <v>680</v>
      </c>
      <c r="Y448">
        <v>2016</v>
      </c>
      <c r="Z448">
        <v>7</v>
      </c>
      <c r="AA448" s="3" t="s">
        <v>24</v>
      </c>
      <c r="AB448" s="3">
        <v>45489</v>
      </c>
    </row>
    <row r="449" spans="1:28" x14ac:dyDescent="0.25">
      <c r="A449">
        <v>211622</v>
      </c>
      <c r="B449">
        <v>143</v>
      </c>
      <c r="C449" t="s">
        <v>19</v>
      </c>
      <c r="D449" s="3">
        <v>42552</v>
      </c>
      <c r="E449" t="s">
        <v>30</v>
      </c>
      <c r="F449">
        <v>360</v>
      </c>
      <c r="G449">
        <v>1</v>
      </c>
      <c r="H449">
        <v>360</v>
      </c>
      <c r="I449">
        <v>100147810</v>
      </c>
      <c r="J449" s="19" t="s">
        <v>27</v>
      </c>
      <c r="T449">
        <v>0</v>
      </c>
      <c r="U449" t="s">
        <v>22</v>
      </c>
      <c r="V449" s="3">
        <v>42552</v>
      </c>
      <c r="W449" t="s">
        <v>23</v>
      </c>
      <c r="X449">
        <v>360</v>
      </c>
      <c r="Y449">
        <v>2016</v>
      </c>
      <c r="Z449">
        <v>7</v>
      </c>
      <c r="AA449" s="3" t="s">
        <v>24</v>
      </c>
      <c r="AB449" s="3">
        <v>45489</v>
      </c>
    </row>
    <row r="450" spans="1:28" x14ac:dyDescent="0.25">
      <c r="A450">
        <v>211623</v>
      </c>
      <c r="B450">
        <v>143</v>
      </c>
      <c r="C450" t="s">
        <v>19</v>
      </c>
      <c r="D450" s="3">
        <v>42552</v>
      </c>
      <c r="E450" t="s">
        <v>30</v>
      </c>
      <c r="F450">
        <v>360</v>
      </c>
      <c r="G450">
        <v>1</v>
      </c>
      <c r="H450">
        <v>360</v>
      </c>
      <c r="I450">
        <v>100147811</v>
      </c>
      <c r="J450" s="19" t="s">
        <v>27</v>
      </c>
      <c r="T450">
        <v>0</v>
      </c>
      <c r="U450" t="s">
        <v>22</v>
      </c>
      <c r="V450" s="3">
        <v>42552</v>
      </c>
      <c r="W450" t="s">
        <v>23</v>
      </c>
      <c r="X450">
        <v>360</v>
      </c>
      <c r="Y450">
        <v>2016</v>
      </c>
      <c r="Z450">
        <v>7</v>
      </c>
      <c r="AA450" s="3" t="s">
        <v>24</v>
      </c>
      <c r="AB450" s="3">
        <v>45489</v>
      </c>
    </row>
    <row r="451" spans="1:28" x14ac:dyDescent="0.25">
      <c r="A451">
        <v>211625</v>
      </c>
      <c r="B451">
        <v>145</v>
      </c>
      <c r="C451" t="s">
        <v>19</v>
      </c>
      <c r="D451" s="3">
        <v>42552</v>
      </c>
      <c r="E451" t="s">
        <v>253</v>
      </c>
      <c r="F451">
        <v>490</v>
      </c>
      <c r="G451">
        <v>1</v>
      </c>
      <c r="H451">
        <v>190</v>
      </c>
      <c r="I451">
        <v>100147813</v>
      </c>
      <c r="J451" s="19" t="s">
        <v>59</v>
      </c>
      <c r="T451">
        <v>300</v>
      </c>
      <c r="U451" t="s">
        <v>22</v>
      </c>
      <c r="V451" s="3">
        <v>42552</v>
      </c>
      <c r="W451" t="s">
        <v>23</v>
      </c>
      <c r="X451">
        <v>490</v>
      </c>
      <c r="Y451">
        <v>2016</v>
      </c>
      <c r="Z451">
        <v>7</v>
      </c>
      <c r="AA451" s="3" t="s">
        <v>24</v>
      </c>
      <c r="AB451" s="3">
        <v>45489</v>
      </c>
    </row>
    <row r="452" spans="1:28" x14ac:dyDescent="0.25">
      <c r="A452">
        <v>211624</v>
      </c>
      <c r="B452">
        <v>143</v>
      </c>
      <c r="C452" t="s">
        <v>19</v>
      </c>
      <c r="D452" s="3">
        <v>42552</v>
      </c>
      <c r="E452" t="s">
        <v>30</v>
      </c>
      <c r="F452">
        <v>360</v>
      </c>
      <c r="G452">
        <v>1</v>
      </c>
      <c r="H452">
        <v>360</v>
      </c>
      <c r="I452">
        <v>100147812</v>
      </c>
      <c r="J452" s="19" t="s">
        <v>27</v>
      </c>
      <c r="T452">
        <v>0</v>
      </c>
      <c r="U452" t="s">
        <v>22</v>
      </c>
      <c r="V452" s="3">
        <v>42552</v>
      </c>
      <c r="W452" t="s">
        <v>23</v>
      </c>
      <c r="X452">
        <v>360</v>
      </c>
      <c r="Y452">
        <v>2016</v>
      </c>
      <c r="Z452">
        <v>7</v>
      </c>
      <c r="AA452" s="3" t="s">
        <v>24</v>
      </c>
      <c r="AB452" s="3">
        <v>45489</v>
      </c>
    </row>
    <row r="453" spans="1:28" x14ac:dyDescent="0.25">
      <c r="A453">
        <v>211627</v>
      </c>
      <c r="B453">
        <v>143</v>
      </c>
      <c r="C453" t="s">
        <v>19</v>
      </c>
      <c r="D453" s="3">
        <v>42552</v>
      </c>
      <c r="E453" t="s">
        <v>30</v>
      </c>
      <c r="F453">
        <v>360</v>
      </c>
      <c r="G453">
        <v>1</v>
      </c>
      <c r="H453">
        <v>360</v>
      </c>
      <c r="I453">
        <v>100147815</v>
      </c>
      <c r="J453" s="19" t="s">
        <v>27</v>
      </c>
      <c r="T453">
        <v>0</v>
      </c>
      <c r="U453" t="s">
        <v>22</v>
      </c>
      <c r="V453" s="3">
        <v>42552</v>
      </c>
      <c r="W453" t="s">
        <v>23</v>
      </c>
      <c r="X453">
        <v>360</v>
      </c>
      <c r="Y453">
        <v>2016</v>
      </c>
      <c r="Z453">
        <v>7</v>
      </c>
      <c r="AA453" s="3" t="s">
        <v>24</v>
      </c>
      <c r="AB453" s="3">
        <v>45489</v>
      </c>
    </row>
    <row r="454" spans="1:28" x14ac:dyDescent="0.25">
      <c r="A454">
        <v>211626</v>
      </c>
      <c r="B454">
        <v>146</v>
      </c>
      <c r="C454" t="s">
        <v>25</v>
      </c>
      <c r="D454" s="3">
        <v>42552</v>
      </c>
      <c r="E454" t="s">
        <v>93</v>
      </c>
      <c r="F454">
        <v>510</v>
      </c>
      <c r="G454">
        <v>1</v>
      </c>
      <c r="H454">
        <v>510</v>
      </c>
      <c r="I454">
        <v>100147814</v>
      </c>
      <c r="J454" s="19" t="s">
        <v>33</v>
      </c>
      <c r="T454">
        <v>0</v>
      </c>
      <c r="U454" t="s">
        <v>39</v>
      </c>
      <c r="V454" s="3">
        <v>42552</v>
      </c>
      <c r="W454" t="s">
        <v>28</v>
      </c>
      <c r="X454">
        <v>510</v>
      </c>
      <c r="Y454">
        <v>2016</v>
      </c>
      <c r="Z454">
        <v>7</v>
      </c>
      <c r="AA454" s="3" t="s">
        <v>24</v>
      </c>
      <c r="AB454" s="3">
        <v>45489</v>
      </c>
    </row>
    <row r="455" spans="1:28" x14ac:dyDescent="0.25">
      <c r="A455">
        <v>211628</v>
      </c>
      <c r="B455">
        <v>43</v>
      </c>
      <c r="C455" t="s">
        <v>19</v>
      </c>
      <c r="D455" s="3">
        <v>42552</v>
      </c>
      <c r="E455" t="s">
        <v>30</v>
      </c>
      <c r="F455">
        <v>360</v>
      </c>
      <c r="G455">
        <v>1</v>
      </c>
      <c r="H455">
        <v>360</v>
      </c>
      <c r="I455">
        <v>100147816</v>
      </c>
      <c r="J455" s="19" t="s">
        <v>27</v>
      </c>
      <c r="T455">
        <v>0</v>
      </c>
      <c r="U455" t="s">
        <v>22</v>
      </c>
      <c r="V455" s="3">
        <v>42552</v>
      </c>
      <c r="W455" t="s">
        <v>23</v>
      </c>
      <c r="X455">
        <v>360</v>
      </c>
      <c r="Y455">
        <v>2016</v>
      </c>
      <c r="Z455">
        <v>7</v>
      </c>
      <c r="AA455" s="3" t="s">
        <v>24</v>
      </c>
      <c r="AB455" s="3">
        <v>45489</v>
      </c>
    </row>
    <row r="456" spans="1:28" x14ac:dyDescent="0.25">
      <c r="A456">
        <v>211630</v>
      </c>
      <c r="B456">
        <v>147</v>
      </c>
      <c r="C456" t="s">
        <v>19</v>
      </c>
      <c r="D456" s="3">
        <v>42552</v>
      </c>
      <c r="E456" t="s">
        <v>190</v>
      </c>
      <c r="F456">
        <v>350</v>
      </c>
      <c r="G456">
        <v>1</v>
      </c>
      <c r="H456">
        <v>350</v>
      </c>
      <c r="I456">
        <v>100147818</v>
      </c>
      <c r="J456" s="19" t="s">
        <v>33</v>
      </c>
      <c r="T456">
        <v>0</v>
      </c>
      <c r="U456" t="s">
        <v>22</v>
      </c>
      <c r="V456" s="3">
        <v>42552</v>
      </c>
      <c r="W456" t="s">
        <v>23</v>
      </c>
      <c r="X456">
        <v>350</v>
      </c>
      <c r="Y456">
        <v>2016</v>
      </c>
      <c r="Z456">
        <v>7</v>
      </c>
      <c r="AA456" s="3" t="s">
        <v>24</v>
      </c>
      <c r="AB456" s="3">
        <v>45489</v>
      </c>
    </row>
    <row r="457" spans="1:28" x14ac:dyDescent="0.25">
      <c r="A457">
        <v>211629</v>
      </c>
      <c r="B457">
        <v>145</v>
      </c>
      <c r="C457" t="s">
        <v>19</v>
      </c>
      <c r="D457" s="3">
        <v>42552</v>
      </c>
      <c r="E457" t="s">
        <v>254</v>
      </c>
      <c r="F457">
        <v>400</v>
      </c>
      <c r="G457">
        <v>1</v>
      </c>
      <c r="H457">
        <v>100</v>
      </c>
      <c r="I457">
        <v>100147817</v>
      </c>
      <c r="J457" s="19" t="s">
        <v>59</v>
      </c>
      <c r="T457">
        <v>300</v>
      </c>
      <c r="U457" t="s">
        <v>22</v>
      </c>
      <c r="V457" s="3">
        <v>42552</v>
      </c>
      <c r="W457" t="s">
        <v>23</v>
      </c>
      <c r="X457">
        <v>400</v>
      </c>
      <c r="Y457">
        <v>2016</v>
      </c>
      <c r="Z457">
        <v>7</v>
      </c>
      <c r="AA457" s="3" t="s">
        <v>24</v>
      </c>
      <c r="AB457" s="3">
        <v>45489</v>
      </c>
    </row>
    <row r="458" spans="1:28" x14ac:dyDescent="0.25">
      <c r="A458">
        <v>211631</v>
      </c>
      <c r="B458">
        <v>43</v>
      </c>
      <c r="C458" t="s">
        <v>19</v>
      </c>
      <c r="D458" s="3">
        <v>42552</v>
      </c>
      <c r="E458" t="s">
        <v>48</v>
      </c>
      <c r="F458">
        <v>320</v>
      </c>
      <c r="G458">
        <v>1</v>
      </c>
      <c r="H458">
        <v>320</v>
      </c>
      <c r="I458">
        <v>100147819</v>
      </c>
      <c r="J458" s="19" t="s">
        <v>27</v>
      </c>
      <c r="T458">
        <v>0</v>
      </c>
      <c r="U458" t="s">
        <v>22</v>
      </c>
      <c r="V458" s="3">
        <v>42552</v>
      </c>
      <c r="W458" t="s">
        <v>23</v>
      </c>
      <c r="X458">
        <v>320</v>
      </c>
      <c r="Y458">
        <v>2016</v>
      </c>
      <c r="Z458">
        <v>7</v>
      </c>
      <c r="AA458" s="3" t="s">
        <v>24</v>
      </c>
      <c r="AB458" s="3">
        <v>45489</v>
      </c>
    </row>
    <row r="459" spans="1:28" x14ac:dyDescent="0.25">
      <c r="A459">
        <v>211632</v>
      </c>
      <c r="B459">
        <v>43</v>
      </c>
      <c r="C459" t="s">
        <v>19</v>
      </c>
      <c r="D459" s="3">
        <v>42552</v>
      </c>
      <c r="E459" t="s">
        <v>255</v>
      </c>
      <c r="F459">
        <v>140</v>
      </c>
      <c r="G459">
        <v>1</v>
      </c>
      <c r="H459">
        <v>140</v>
      </c>
      <c r="I459">
        <v>100147820</v>
      </c>
      <c r="J459" s="19" t="s">
        <v>27</v>
      </c>
      <c r="T459">
        <v>0</v>
      </c>
      <c r="U459" t="s">
        <v>22</v>
      </c>
      <c r="V459" s="3">
        <v>42552</v>
      </c>
      <c r="W459" t="s">
        <v>23</v>
      </c>
      <c r="X459">
        <v>140</v>
      </c>
      <c r="Y459">
        <v>2016</v>
      </c>
      <c r="Z459">
        <v>7</v>
      </c>
      <c r="AA459" s="3" t="s">
        <v>24</v>
      </c>
      <c r="AB459" s="3">
        <v>45489</v>
      </c>
    </row>
    <row r="460" spans="1:28" x14ac:dyDescent="0.25">
      <c r="A460">
        <v>211633</v>
      </c>
      <c r="B460">
        <v>148</v>
      </c>
      <c r="C460" t="s">
        <v>25</v>
      </c>
      <c r="D460" s="3">
        <v>42552</v>
      </c>
      <c r="E460" t="s">
        <v>256</v>
      </c>
      <c r="F460">
        <v>88999</v>
      </c>
      <c r="G460">
        <v>1</v>
      </c>
      <c r="H460">
        <v>88999</v>
      </c>
      <c r="I460">
        <v>100147821</v>
      </c>
      <c r="J460" s="19" t="s">
        <v>38</v>
      </c>
      <c r="T460">
        <v>0</v>
      </c>
      <c r="U460" t="s">
        <v>22</v>
      </c>
      <c r="V460" s="3">
        <v>42552</v>
      </c>
      <c r="W460" t="s">
        <v>28</v>
      </c>
      <c r="X460" s="4">
        <v>88999</v>
      </c>
      <c r="Y460">
        <v>2016</v>
      </c>
      <c r="Z460">
        <v>7</v>
      </c>
      <c r="AA460" s="3" t="s">
        <v>24</v>
      </c>
      <c r="AB460" s="3">
        <v>45489</v>
      </c>
    </row>
    <row r="461" spans="1:28" x14ac:dyDescent="0.25">
      <c r="A461">
        <v>211634</v>
      </c>
      <c r="B461">
        <v>145</v>
      </c>
      <c r="C461" t="s">
        <v>31</v>
      </c>
      <c r="D461" s="3">
        <v>42552</v>
      </c>
      <c r="E461" t="s">
        <v>257</v>
      </c>
      <c r="F461">
        <v>790</v>
      </c>
      <c r="G461">
        <v>1</v>
      </c>
      <c r="H461">
        <v>490</v>
      </c>
      <c r="I461">
        <v>100147822</v>
      </c>
      <c r="J461" s="19" t="s">
        <v>59</v>
      </c>
      <c r="T461">
        <v>300</v>
      </c>
      <c r="U461" t="s">
        <v>22</v>
      </c>
      <c r="V461" s="3">
        <v>42552</v>
      </c>
      <c r="W461" t="s">
        <v>34</v>
      </c>
      <c r="X461">
        <v>790</v>
      </c>
      <c r="Y461">
        <v>2016</v>
      </c>
      <c r="Z461">
        <v>7</v>
      </c>
      <c r="AA461" s="3" t="s">
        <v>24</v>
      </c>
      <c r="AB461" s="3">
        <v>45489</v>
      </c>
    </row>
    <row r="462" spans="1:28" x14ac:dyDescent="0.25">
      <c r="A462">
        <v>211635</v>
      </c>
      <c r="B462">
        <v>145</v>
      </c>
      <c r="C462" t="s">
        <v>19</v>
      </c>
      <c r="D462" s="3">
        <v>42552</v>
      </c>
      <c r="E462" t="s">
        <v>258</v>
      </c>
      <c r="F462">
        <v>670</v>
      </c>
      <c r="G462">
        <v>1</v>
      </c>
      <c r="H462">
        <v>370</v>
      </c>
      <c r="I462">
        <v>100147823</v>
      </c>
      <c r="J462" s="19" t="s">
        <v>59</v>
      </c>
      <c r="T462">
        <v>300</v>
      </c>
      <c r="U462" t="s">
        <v>22</v>
      </c>
      <c r="V462" s="3">
        <v>42552</v>
      </c>
      <c r="W462" t="s">
        <v>23</v>
      </c>
      <c r="X462">
        <v>670</v>
      </c>
      <c r="Y462">
        <v>2016</v>
      </c>
      <c r="Z462">
        <v>7</v>
      </c>
      <c r="AA462" s="3" t="s">
        <v>24</v>
      </c>
      <c r="AB462" s="3">
        <v>45489</v>
      </c>
    </row>
    <row r="463" spans="1:28" x14ac:dyDescent="0.25">
      <c r="A463">
        <v>211636</v>
      </c>
      <c r="B463">
        <v>145</v>
      </c>
      <c r="C463" t="s">
        <v>19</v>
      </c>
      <c r="D463" s="3">
        <v>42552</v>
      </c>
      <c r="E463" t="s">
        <v>259</v>
      </c>
      <c r="F463">
        <v>320</v>
      </c>
      <c r="G463">
        <v>1</v>
      </c>
      <c r="H463">
        <v>310</v>
      </c>
      <c r="I463">
        <v>100147824</v>
      </c>
      <c r="J463" s="19" t="s">
        <v>59</v>
      </c>
      <c r="T463">
        <v>157.38</v>
      </c>
      <c r="U463" t="s">
        <v>22</v>
      </c>
      <c r="V463" s="3">
        <v>42552</v>
      </c>
      <c r="W463" t="s">
        <v>23</v>
      </c>
      <c r="X463">
        <v>320</v>
      </c>
      <c r="Y463">
        <v>2016</v>
      </c>
      <c r="Z463">
        <v>7</v>
      </c>
      <c r="AA463" s="3" t="s">
        <v>24</v>
      </c>
      <c r="AB463" s="3">
        <v>45489</v>
      </c>
    </row>
    <row r="464" spans="1:28" x14ac:dyDescent="0.25">
      <c r="A464">
        <v>211637</v>
      </c>
      <c r="B464">
        <v>145</v>
      </c>
      <c r="C464" t="s">
        <v>19</v>
      </c>
      <c r="D464" s="3">
        <v>42552</v>
      </c>
      <c r="E464" t="s">
        <v>260</v>
      </c>
      <c r="F464">
        <v>290</v>
      </c>
      <c r="G464">
        <v>1</v>
      </c>
      <c r="H464">
        <v>310</v>
      </c>
      <c r="I464">
        <v>100147824</v>
      </c>
      <c r="J464" s="19" t="s">
        <v>59</v>
      </c>
      <c r="T464">
        <v>142.62</v>
      </c>
      <c r="U464" t="s">
        <v>22</v>
      </c>
      <c r="V464" s="3">
        <v>42552</v>
      </c>
      <c r="W464" t="s">
        <v>23</v>
      </c>
      <c r="X464">
        <v>290</v>
      </c>
      <c r="Y464">
        <v>2016</v>
      </c>
      <c r="Z464">
        <v>7</v>
      </c>
      <c r="AA464" s="3" t="s">
        <v>24</v>
      </c>
      <c r="AB464" s="3">
        <v>45489</v>
      </c>
    </row>
    <row r="465" spans="1:28" x14ac:dyDescent="0.25">
      <c r="A465">
        <v>211638</v>
      </c>
      <c r="B465">
        <v>149</v>
      </c>
      <c r="C465" t="s">
        <v>25</v>
      </c>
      <c r="D465" s="3">
        <v>42552</v>
      </c>
      <c r="E465" t="s">
        <v>261</v>
      </c>
      <c r="F465">
        <v>188</v>
      </c>
      <c r="G465">
        <v>3</v>
      </c>
      <c r="H465">
        <v>564</v>
      </c>
      <c r="I465">
        <v>100147825</v>
      </c>
      <c r="J465" s="19" t="s">
        <v>42</v>
      </c>
      <c r="T465">
        <v>0</v>
      </c>
      <c r="U465" t="s">
        <v>22</v>
      </c>
      <c r="V465" s="3">
        <v>42552</v>
      </c>
      <c r="W465" t="s">
        <v>28</v>
      </c>
      <c r="X465">
        <v>564</v>
      </c>
      <c r="Y465">
        <v>2016</v>
      </c>
      <c r="Z465">
        <v>7</v>
      </c>
      <c r="AA465" s="3" t="s">
        <v>24</v>
      </c>
      <c r="AB465" s="3">
        <v>45489</v>
      </c>
    </row>
    <row r="466" spans="1:28" x14ac:dyDescent="0.25">
      <c r="A466">
        <v>211639</v>
      </c>
      <c r="B466">
        <v>150</v>
      </c>
      <c r="C466" t="s">
        <v>19</v>
      </c>
      <c r="D466" s="3">
        <v>42552</v>
      </c>
      <c r="E466" t="s">
        <v>197</v>
      </c>
      <c r="F466">
        <v>6500</v>
      </c>
      <c r="G466">
        <v>1</v>
      </c>
      <c r="H466">
        <v>6500</v>
      </c>
      <c r="I466">
        <v>100147826</v>
      </c>
      <c r="J466" s="19" t="s">
        <v>38</v>
      </c>
      <c r="T466">
        <v>0</v>
      </c>
      <c r="U466" t="s">
        <v>22</v>
      </c>
      <c r="V466" s="3">
        <v>42552</v>
      </c>
      <c r="W466" t="s">
        <v>23</v>
      </c>
      <c r="X466" s="4">
        <v>6500</v>
      </c>
      <c r="Y466">
        <v>2016</v>
      </c>
      <c r="Z466">
        <v>7</v>
      </c>
      <c r="AA466" s="3" t="s">
        <v>24</v>
      </c>
      <c r="AB466" s="3">
        <v>45489</v>
      </c>
    </row>
    <row r="467" spans="1:28" x14ac:dyDescent="0.25">
      <c r="A467">
        <v>211640</v>
      </c>
      <c r="B467">
        <v>56</v>
      </c>
      <c r="C467" t="s">
        <v>71</v>
      </c>
      <c r="D467" s="3">
        <v>42552</v>
      </c>
      <c r="E467" t="s">
        <v>262</v>
      </c>
      <c r="F467">
        <v>1913</v>
      </c>
      <c r="G467">
        <v>1</v>
      </c>
      <c r="H467">
        <v>1913</v>
      </c>
      <c r="I467">
        <v>100147827</v>
      </c>
      <c r="J467" s="19" t="s">
        <v>51</v>
      </c>
      <c r="T467">
        <v>0</v>
      </c>
      <c r="U467" t="s">
        <v>22</v>
      </c>
      <c r="V467" s="3">
        <v>42552</v>
      </c>
      <c r="W467" t="s">
        <v>34</v>
      </c>
      <c r="X467" s="4">
        <v>1913</v>
      </c>
      <c r="Y467">
        <v>2016</v>
      </c>
      <c r="Z467">
        <v>7</v>
      </c>
      <c r="AA467" s="3" t="s">
        <v>24</v>
      </c>
      <c r="AB467" s="3">
        <v>45489</v>
      </c>
    </row>
    <row r="468" spans="1:28" x14ac:dyDescent="0.25">
      <c r="A468">
        <v>211642</v>
      </c>
      <c r="B468">
        <v>56</v>
      </c>
      <c r="C468" t="s">
        <v>71</v>
      </c>
      <c r="D468" s="3">
        <v>42552</v>
      </c>
      <c r="E468" t="s">
        <v>263</v>
      </c>
      <c r="F468">
        <v>1913</v>
      </c>
      <c r="G468">
        <v>1</v>
      </c>
      <c r="H468">
        <v>1913</v>
      </c>
      <c r="I468">
        <v>100147828</v>
      </c>
      <c r="J468" s="19" t="s">
        <v>51</v>
      </c>
      <c r="T468">
        <v>0</v>
      </c>
      <c r="U468" t="s">
        <v>22</v>
      </c>
      <c r="V468" s="3">
        <v>42552</v>
      </c>
      <c r="W468" t="s">
        <v>34</v>
      </c>
      <c r="X468" s="4">
        <v>1913</v>
      </c>
      <c r="Y468">
        <v>2016</v>
      </c>
      <c r="Z468">
        <v>7</v>
      </c>
      <c r="AA468" s="3" t="s">
        <v>24</v>
      </c>
      <c r="AB468" s="3">
        <v>45489</v>
      </c>
    </row>
    <row r="469" spans="1:28" x14ac:dyDescent="0.25">
      <c r="A469">
        <v>211644</v>
      </c>
      <c r="B469">
        <v>22</v>
      </c>
      <c r="C469" t="s">
        <v>19</v>
      </c>
      <c r="D469" s="3">
        <v>42552</v>
      </c>
      <c r="E469" t="s">
        <v>264</v>
      </c>
      <c r="F469">
        <v>100</v>
      </c>
      <c r="G469">
        <v>1</v>
      </c>
      <c r="H469">
        <v>165</v>
      </c>
      <c r="I469">
        <v>100147829</v>
      </c>
      <c r="J469" s="19" t="s">
        <v>170</v>
      </c>
      <c r="T469">
        <v>54.79</v>
      </c>
      <c r="U469" t="s">
        <v>22</v>
      </c>
      <c r="V469" s="3">
        <v>42552</v>
      </c>
      <c r="W469" t="s">
        <v>23</v>
      </c>
      <c r="X469">
        <v>100</v>
      </c>
      <c r="Y469">
        <v>2016</v>
      </c>
      <c r="Z469">
        <v>7</v>
      </c>
      <c r="AA469" s="3" t="s">
        <v>24</v>
      </c>
      <c r="AB469" s="3">
        <v>45489</v>
      </c>
    </row>
    <row r="470" spans="1:28" x14ac:dyDescent="0.25">
      <c r="A470">
        <v>211645</v>
      </c>
      <c r="B470">
        <v>22</v>
      </c>
      <c r="C470" t="s">
        <v>19</v>
      </c>
      <c r="D470" s="3">
        <v>42552</v>
      </c>
      <c r="E470" t="s">
        <v>265</v>
      </c>
      <c r="F470">
        <v>65</v>
      </c>
      <c r="G470">
        <v>1</v>
      </c>
      <c r="H470">
        <v>165</v>
      </c>
      <c r="I470">
        <v>100147829</v>
      </c>
      <c r="J470" s="19" t="s">
        <v>170</v>
      </c>
      <c r="T470">
        <v>35.619999999999997</v>
      </c>
      <c r="U470" t="s">
        <v>22</v>
      </c>
      <c r="V470" s="3">
        <v>42552</v>
      </c>
      <c r="W470" t="s">
        <v>23</v>
      </c>
      <c r="X470">
        <v>65</v>
      </c>
      <c r="Y470">
        <v>2016</v>
      </c>
      <c r="Z470">
        <v>7</v>
      </c>
      <c r="AA470" s="3" t="s">
        <v>24</v>
      </c>
      <c r="AB470" s="3">
        <v>45489</v>
      </c>
    </row>
    <row r="471" spans="1:28" x14ac:dyDescent="0.25">
      <c r="A471">
        <v>211646</v>
      </c>
      <c r="B471">
        <v>22</v>
      </c>
      <c r="C471" t="s">
        <v>19</v>
      </c>
      <c r="D471" s="3">
        <v>42552</v>
      </c>
      <c r="E471" t="s">
        <v>74</v>
      </c>
      <c r="F471">
        <v>90</v>
      </c>
      <c r="G471">
        <v>1</v>
      </c>
      <c r="H471">
        <v>165</v>
      </c>
      <c r="I471">
        <v>100147829</v>
      </c>
      <c r="J471" s="19" t="s">
        <v>33</v>
      </c>
      <c r="T471">
        <v>49.32</v>
      </c>
      <c r="U471" t="s">
        <v>22</v>
      </c>
      <c r="V471" s="3">
        <v>42552</v>
      </c>
      <c r="W471" t="s">
        <v>23</v>
      </c>
      <c r="X471">
        <v>90</v>
      </c>
      <c r="Y471">
        <v>2016</v>
      </c>
      <c r="Z471">
        <v>7</v>
      </c>
      <c r="AA471" s="3" t="s">
        <v>24</v>
      </c>
      <c r="AB471" s="3">
        <v>45489</v>
      </c>
    </row>
    <row r="472" spans="1:28" x14ac:dyDescent="0.25">
      <c r="A472">
        <v>211647</v>
      </c>
      <c r="B472">
        <v>22</v>
      </c>
      <c r="C472" t="s">
        <v>19</v>
      </c>
      <c r="D472" s="3">
        <v>42552</v>
      </c>
      <c r="E472" t="s">
        <v>266</v>
      </c>
      <c r="F472">
        <v>110</v>
      </c>
      <c r="G472">
        <v>1</v>
      </c>
      <c r="H472">
        <v>165</v>
      </c>
      <c r="I472">
        <v>100147829</v>
      </c>
      <c r="J472" s="19" t="s">
        <v>33</v>
      </c>
      <c r="T472">
        <v>60.27</v>
      </c>
      <c r="U472" t="s">
        <v>22</v>
      </c>
      <c r="V472" s="3">
        <v>42552</v>
      </c>
      <c r="W472" t="s">
        <v>23</v>
      </c>
      <c r="X472">
        <v>110</v>
      </c>
      <c r="Y472">
        <v>2016</v>
      </c>
      <c r="Z472">
        <v>7</v>
      </c>
      <c r="AA472" s="3" t="s">
        <v>24</v>
      </c>
      <c r="AB472" s="3">
        <v>45489</v>
      </c>
    </row>
    <row r="473" spans="1:28" x14ac:dyDescent="0.25">
      <c r="A473">
        <v>211648</v>
      </c>
      <c r="B473">
        <v>151</v>
      </c>
      <c r="C473" t="s">
        <v>19</v>
      </c>
      <c r="D473" s="3">
        <v>42552</v>
      </c>
      <c r="E473" t="s">
        <v>191</v>
      </c>
      <c r="F473">
        <v>180</v>
      </c>
      <c r="G473">
        <v>1</v>
      </c>
      <c r="H473">
        <v>180</v>
      </c>
      <c r="I473">
        <v>100147830</v>
      </c>
      <c r="J473" s="19" t="s">
        <v>27</v>
      </c>
      <c r="T473">
        <v>0</v>
      </c>
      <c r="U473" t="s">
        <v>22</v>
      </c>
      <c r="V473" s="3">
        <v>42552</v>
      </c>
      <c r="W473" t="s">
        <v>23</v>
      </c>
      <c r="X473">
        <v>180</v>
      </c>
      <c r="Y473">
        <v>2016</v>
      </c>
      <c r="Z473">
        <v>7</v>
      </c>
      <c r="AA473" s="3" t="s">
        <v>24</v>
      </c>
      <c r="AB473" s="3">
        <v>45489</v>
      </c>
    </row>
    <row r="474" spans="1:28" x14ac:dyDescent="0.25">
      <c r="A474">
        <v>211649</v>
      </c>
      <c r="B474">
        <v>152</v>
      </c>
      <c r="C474" t="s">
        <v>19</v>
      </c>
      <c r="D474" s="3">
        <v>42552</v>
      </c>
      <c r="E474" t="s">
        <v>89</v>
      </c>
      <c r="F474">
        <v>350</v>
      </c>
      <c r="G474">
        <v>1</v>
      </c>
      <c r="H474">
        <v>635</v>
      </c>
      <c r="I474">
        <v>100147831</v>
      </c>
      <c r="J474" s="19" t="s">
        <v>33</v>
      </c>
      <c r="T474">
        <v>0</v>
      </c>
      <c r="U474" t="s">
        <v>22</v>
      </c>
      <c r="V474" s="3">
        <v>42552</v>
      </c>
      <c r="W474" t="s">
        <v>23</v>
      </c>
      <c r="X474">
        <v>350</v>
      </c>
      <c r="Y474">
        <v>2016</v>
      </c>
      <c r="Z474">
        <v>7</v>
      </c>
      <c r="AA474" s="3" t="s">
        <v>24</v>
      </c>
      <c r="AB474" s="3">
        <v>45489</v>
      </c>
    </row>
    <row r="475" spans="1:28" x14ac:dyDescent="0.25">
      <c r="A475">
        <v>211650</v>
      </c>
      <c r="B475">
        <v>152</v>
      </c>
      <c r="C475" t="s">
        <v>19</v>
      </c>
      <c r="D475" s="3">
        <v>42552</v>
      </c>
      <c r="E475" t="s">
        <v>178</v>
      </c>
      <c r="F475">
        <v>285</v>
      </c>
      <c r="G475">
        <v>1</v>
      </c>
      <c r="H475">
        <v>635</v>
      </c>
      <c r="I475">
        <v>100147831</v>
      </c>
      <c r="J475" s="19" t="s">
        <v>33</v>
      </c>
      <c r="T475">
        <v>0</v>
      </c>
      <c r="U475" t="s">
        <v>22</v>
      </c>
      <c r="V475" s="3">
        <v>42552</v>
      </c>
      <c r="W475" t="s">
        <v>23</v>
      </c>
      <c r="X475">
        <v>285</v>
      </c>
      <c r="Y475">
        <v>2016</v>
      </c>
      <c r="Z475">
        <v>7</v>
      </c>
      <c r="AA475" s="3" t="s">
        <v>24</v>
      </c>
      <c r="AB475" s="3">
        <v>45489</v>
      </c>
    </row>
    <row r="476" spans="1:28" x14ac:dyDescent="0.25">
      <c r="A476">
        <v>211651</v>
      </c>
      <c r="B476">
        <v>153</v>
      </c>
      <c r="C476" t="s">
        <v>19</v>
      </c>
      <c r="D476" s="3">
        <v>42552</v>
      </c>
      <c r="E476" t="s">
        <v>267</v>
      </c>
      <c r="F476">
        <v>3975</v>
      </c>
      <c r="G476">
        <v>1</v>
      </c>
      <c r="H476">
        <v>3975</v>
      </c>
      <c r="I476">
        <v>100147832</v>
      </c>
      <c r="J476" s="19" t="s">
        <v>21</v>
      </c>
      <c r="T476">
        <v>0</v>
      </c>
      <c r="U476" t="s">
        <v>22</v>
      </c>
      <c r="V476" s="3">
        <v>42552</v>
      </c>
      <c r="W476" t="s">
        <v>23</v>
      </c>
      <c r="X476" s="4">
        <v>3975</v>
      </c>
      <c r="Y476">
        <v>2016</v>
      </c>
      <c r="Z476">
        <v>7</v>
      </c>
      <c r="AA476" s="3" t="s">
        <v>24</v>
      </c>
      <c r="AB476" s="3">
        <v>45489</v>
      </c>
    </row>
    <row r="477" spans="1:28" x14ac:dyDescent="0.25">
      <c r="A477">
        <v>211652</v>
      </c>
      <c r="B477">
        <v>154</v>
      </c>
      <c r="C477" t="s">
        <v>25</v>
      </c>
      <c r="D477" s="3">
        <v>42552</v>
      </c>
      <c r="E477" t="s">
        <v>268</v>
      </c>
      <c r="F477">
        <v>639</v>
      </c>
      <c r="G477">
        <v>1</v>
      </c>
      <c r="H477">
        <v>1269</v>
      </c>
      <c r="I477">
        <v>100147833</v>
      </c>
      <c r="J477" s="19" t="s">
        <v>21</v>
      </c>
      <c r="T477">
        <v>0</v>
      </c>
      <c r="U477" t="s">
        <v>22</v>
      </c>
      <c r="V477" s="3">
        <v>42552</v>
      </c>
      <c r="W477" t="s">
        <v>28</v>
      </c>
      <c r="X477">
        <v>639</v>
      </c>
      <c r="Y477">
        <v>2016</v>
      </c>
      <c r="Z477">
        <v>7</v>
      </c>
      <c r="AA477" s="3" t="s">
        <v>24</v>
      </c>
      <c r="AB477" s="3">
        <v>45489</v>
      </c>
    </row>
    <row r="478" spans="1:28" x14ac:dyDescent="0.25">
      <c r="A478">
        <v>211653</v>
      </c>
      <c r="B478">
        <v>154</v>
      </c>
      <c r="C478" t="s">
        <v>25</v>
      </c>
      <c r="D478" s="3">
        <v>42552</v>
      </c>
      <c r="E478" t="s">
        <v>269</v>
      </c>
      <c r="F478">
        <v>630</v>
      </c>
      <c r="G478">
        <v>1</v>
      </c>
      <c r="H478">
        <v>1269</v>
      </c>
      <c r="I478">
        <v>100147833</v>
      </c>
      <c r="J478" s="19" t="s">
        <v>47</v>
      </c>
      <c r="T478">
        <v>0</v>
      </c>
      <c r="U478" t="s">
        <v>22</v>
      </c>
      <c r="V478" s="3">
        <v>42552</v>
      </c>
      <c r="W478" t="s">
        <v>28</v>
      </c>
      <c r="X478">
        <v>630</v>
      </c>
      <c r="Y478">
        <v>2016</v>
      </c>
      <c r="Z478">
        <v>7</v>
      </c>
      <c r="AA478" s="3" t="s">
        <v>24</v>
      </c>
      <c r="AB478" s="3">
        <v>45489</v>
      </c>
    </row>
    <row r="479" spans="1:28" x14ac:dyDescent="0.25">
      <c r="A479">
        <v>211654</v>
      </c>
      <c r="B479">
        <v>43</v>
      </c>
      <c r="C479" t="s">
        <v>19</v>
      </c>
      <c r="D479" s="3">
        <v>42552</v>
      </c>
      <c r="E479" t="s">
        <v>30</v>
      </c>
      <c r="F479">
        <v>360</v>
      </c>
      <c r="G479">
        <v>1</v>
      </c>
      <c r="H479">
        <v>360</v>
      </c>
      <c r="I479">
        <v>100147834</v>
      </c>
      <c r="J479" s="19" t="s">
        <v>27</v>
      </c>
      <c r="T479">
        <v>0</v>
      </c>
      <c r="U479" t="s">
        <v>22</v>
      </c>
      <c r="V479" s="3">
        <v>42552</v>
      </c>
      <c r="W479" t="s">
        <v>23</v>
      </c>
      <c r="X479">
        <v>360</v>
      </c>
      <c r="Y479">
        <v>2016</v>
      </c>
      <c r="Z479">
        <v>7</v>
      </c>
      <c r="AA479" s="3" t="s">
        <v>24</v>
      </c>
      <c r="AB479" s="3">
        <v>45489</v>
      </c>
    </row>
    <row r="480" spans="1:28" x14ac:dyDescent="0.25">
      <c r="A480">
        <v>211655</v>
      </c>
      <c r="B480">
        <v>43</v>
      </c>
      <c r="C480" t="s">
        <v>31</v>
      </c>
      <c r="D480" s="3">
        <v>42552</v>
      </c>
      <c r="E480" t="s">
        <v>48</v>
      </c>
      <c r="F480">
        <v>320</v>
      </c>
      <c r="G480">
        <v>1</v>
      </c>
      <c r="H480">
        <v>320</v>
      </c>
      <c r="I480">
        <v>100147835</v>
      </c>
      <c r="J480" s="19" t="s">
        <v>27</v>
      </c>
      <c r="T480">
        <v>0</v>
      </c>
      <c r="U480" t="s">
        <v>22</v>
      </c>
      <c r="V480" s="3">
        <v>42552</v>
      </c>
      <c r="W480" t="s">
        <v>34</v>
      </c>
      <c r="X480">
        <v>320</v>
      </c>
      <c r="Y480">
        <v>2016</v>
      </c>
      <c r="Z480">
        <v>7</v>
      </c>
      <c r="AA480" s="3" t="s">
        <v>24</v>
      </c>
      <c r="AB480" s="3">
        <v>45489</v>
      </c>
    </row>
    <row r="481" spans="1:28" x14ac:dyDescent="0.25">
      <c r="A481">
        <v>211656</v>
      </c>
      <c r="B481">
        <v>155</v>
      </c>
      <c r="C481" t="s">
        <v>25</v>
      </c>
      <c r="D481" s="3">
        <v>42552</v>
      </c>
      <c r="E481" t="s">
        <v>270</v>
      </c>
      <c r="F481">
        <v>280</v>
      </c>
      <c r="G481">
        <v>1</v>
      </c>
      <c r="H481">
        <v>280</v>
      </c>
      <c r="I481">
        <v>100147836</v>
      </c>
      <c r="J481" s="19" t="s">
        <v>27</v>
      </c>
      <c r="T481">
        <v>0</v>
      </c>
      <c r="U481" t="s">
        <v>22</v>
      </c>
      <c r="V481" s="3">
        <v>42552</v>
      </c>
      <c r="W481" t="s">
        <v>28</v>
      </c>
      <c r="X481">
        <v>280</v>
      </c>
      <c r="Y481">
        <v>2016</v>
      </c>
      <c r="Z481">
        <v>7</v>
      </c>
      <c r="AA481" s="3" t="s">
        <v>24</v>
      </c>
      <c r="AB481" s="3">
        <v>45489</v>
      </c>
    </row>
    <row r="482" spans="1:28" x14ac:dyDescent="0.25">
      <c r="A482">
        <v>211657</v>
      </c>
      <c r="B482">
        <v>156</v>
      </c>
      <c r="C482" t="s">
        <v>31</v>
      </c>
      <c r="D482" s="3">
        <v>42552</v>
      </c>
      <c r="E482" t="s">
        <v>271</v>
      </c>
      <c r="F482">
        <v>2950</v>
      </c>
      <c r="G482">
        <v>1</v>
      </c>
      <c r="H482">
        <v>2950</v>
      </c>
      <c r="I482">
        <v>100147837</v>
      </c>
      <c r="J482" s="19" t="s">
        <v>27</v>
      </c>
      <c r="T482">
        <v>0</v>
      </c>
      <c r="U482" t="s">
        <v>22</v>
      </c>
      <c r="V482" s="3">
        <v>42552</v>
      </c>
      <c r="W482" t="s">
        <v>34</v>
      </c>
      <c r="X482" s="4">
        <v>2950</v>
      </c>
      <c r="Y482">
        <v>2016</v>
      </c>
      <c r="Z482">
        <v>7</v>
      </c>
      <c r="AA482" s="3" t="s">
        <v>24</v>
      </c>
      <c r="AB482" s="3">
        <v>45489</v>
      </c>
    </row>
    <row r="483" spans="1:28" x14ac:dyDescent="0.25">
      <c r="A483">
        <v>211658</v>
      </c>
      <c r="B483">
        <v>157</v>
      </c>
      <c r="C483" t="s">
        <v>19</v>
      </c>
      <c r="D483" s="3">
        <v>42552</v>
      </c>
      <c r="E483" t="s">
        <v>272</v>
      </c>
      <c r="F483">
        <v>3000</v>
      </c>
      <c r="G483">
        <v>1</v>
      </c>
      <c r="H483">
        <v>3000</v>
      </c>
      <c r="I483">
        <v>100147838</v>
      </c>
      <c r="J483" s="19" t="s">
        <v>42</v>
      </c>
      <c r="T483">
        <v>0</v>
      </c>
      <c r="U483" t="s">
        <v>22</v>
      </c>
      <c r="V483" s="3">
        <v>42552</v>
      </c>
      <c r="W483" t="s">
        <v>23</v>
      </c>
      <c r="X483" s="4">
        <v>3000</v>
      </c>
      <c r="Y483">
        <v>2016</v>
      </c>
      <c r="Z483">
        <v>7</v>
      </c>
      <c r="AA483" s="3" t="s">
        <v>24</v>
      </c>
      <c r="AB483" s="3">
        <v>45489</v>
      </c>
    </row>
    <row r="484" spans="1:28" x14ac:dyDescent="0.25">
      <c r="A484">
        <v>211659</v>
      </c>
      <c r="B484">
        <v>155</v>
      </c>
      <c r="C484" t="s">
        <v>25</v>
      </c>
      <c r="D484" s="3">
        <v>42552</v>
      </c>
      <c r="E484" t="s">
        <v>273</v>
      </c>
      <c r="F484">
        <v>280</v>
      </c>
      <c r="G484">
        <v>1</v>
      </c>
      <c r="H484">
        <v>280</v>
      </c>
      <c r="I484">
        <v>100147839</v>
      </c>
      <c r="J484" s="19" t="s">
        <v>27</v>
      </c>
      <c r="T484">
        <v>0</v>
      </c>
      <c r="U484" t="s">
        <v>22</v>
      </c>
      <c r="V484" s="3">
        <v>42552</v>
      </c>
      <c r="W484" t="s">
        <v>28</v>
      </c>
      <c r="X484">
        <v>280</v>
      </c>
      <c r="Y484">
        <v>2016</v>
      </c>
      <c r="Z484">
        <v>7</v>
      </c>
      <c r="AA484" s="3" t="s">
        <v>24</v>
      </c>
      <c r="AB484" s="3">
        <v>45489</v>
      </c>
    </row>
    <row r="485" spans="1:28" x14ac:dyDescent="0.25">
      <c r="A485">
        <v>211660</v>
      </c>
      <c r="B485">
        <v>16</v>
      </c>
      <c r="C485" t="s">
        <v>19</v>
      </c>
      <c r="D485" s="3">
        <v>42552</v>
      </c>
      <c r="E485" t="s">
        <v>274</v>
      </c>
      <c r="F485">
        <v>1250</v>
      </c>
      <c r="G485">
        <v>1</v>
      </c>
      <c r="H485">
        <v>994</v>
      </c>
      <c r="I485">
        <v>100147840</v>
      </c>
      <c r="J485" s="19" t="s">
        <v>62</v>
      </c>
      <c r="T485">
        <v>0</v>
      </c>
      <c r="U485" t="s">
        <v>22</v>
      </c>
      <c r="V485" s="3">
        <v>42552</v>
      </c>
      <c r="W485" t="s">
        <v>23</v>
      </c>
      <c r="X485" s="4">
        <v>1250</v>
      </c>
      <c r="Y485">
        <v>2016</v>
      </c>
      <c r="Z485">
        <v>7</v>
      </c>
      <c r="AA485" s="3" t="s">
        <v>24</v>
      </c>
      <c r="AB485" s="3">
        <v>45489</v>
      </c>
    </row>
    <row r="486" spans="1:28" x14ac:dyDescent="0.25">
      <c r="A486">
        <v>211661</v>
      </c>
      <c r="B486">
        <v>158</v>
      </c>
      <c r="C486" t="s">
        <v>25</v>
      </c>
      <c r="D486" s="3">
        <v>42552</v>
      </c>
      <c r="E486" t="s">
        <v>275</v>
      </c>
      <c r="F486">
        <v>899</v>
      </c>
      <c r="G486">
        <v>1</v>
      </c>
      <c r="H486">
        <v>899</v>
      </c>
      <c r="I486">
        <v>100147841</v>
      </c>
      <c r="J486" s="19" t="s">
        <v>51</v>
      </c>
      <c r="T486">
        <v>0</v>
      </c>
      <c r="U486" t="s">
        <v>22</v>
      </c>
      <c r="V486" s="3">
        <v>42552</v>
      </c>
      <c r="W486" t="s">
        <v>28</v>
      </c>
      <c r="X486">
        <v>899</v>
      </c>
      <c r="Y486">
        <v>2016</v>
      </c>
      <c r="Z486">
        <v>7</v>
      </c>
      <c r="AA486" s="3" t="s">
        <v>24</v>
      </c>
      <c r="AB486" s="3">
        <v>45489</v>
      </c>
    </row>
    <row r="487" spans="1:28" x14ac:dyDescent="0.25">
      <c r="A487">
        <v>211663</v>
      </c>
      <c r="B487">
        <v>43</v>
      </c>
      <c r="C487" t="s">
        <v>19</v>
      </c>
      <c r="D487" s="3">
        <v>42552</v>
      </c>
      <c r="E487" t="s">
        <v>30</v>
      </c>
      <c r="F487">
        <v>360</v>
      </c>
      <c r="G487">
        <v>1</v>
      </c>
      <c r="H487">
        <v>360</v>
      </c>
      <c r="I487">
        <v>100147842</v>
      </c>
      <c r="J487" s="19" t="s">
        <v>27</v>
      </c>
      <c r="T487">
        <v>0</v>
      </c>
      <c r="U487" t="s">
        <v>22</v>
      </c>
      <c r="V487" s="3">
        <v>42552</v>
      </c>
      <c r="W487" t="s">
        <v>23</v>
      </c>
      <c r="X487">
        <v>360</v>
      </c>
      <c r="Y487">
        <v>2016</v>
      </c>
      <c r="Z487">
        <v>7</v>
      </c>
      <c r="AA487" s="3" t="s">
        <v>24</v>
      </c>
      <c r="AB487" s="3">
        <v>45489</v>
      </c>
    </row>
    <row r="488" spans="1:28" x14ac:dyDescent="0.25">
      <c r="A488">
        <v>211664</v>
      </c>
      <c r="B488">
        <v>43</v>
      </c>
      <c r="C488" t="s">
        <v>19</v>
      </c>
      <c r="D488" s="3">
        <v>42552</v>
      </c>
      <c r="E488" t="s">
        <v>30</v>
      </c>
      <c r="F488">
        <v>360</v>
      </c>
      <c r="G488">
        <v>1</v>
      </c>
      <c r="H488">
        <v>360</v>
      </c>
      <c r="I488">
        <v>100147843</v>
      </c>
      <c r="J488" s="19" t="s">
        <v>27</v>
      </c>
      <c r="T488">
        <v>0</v>
      </c>
      <c r="U488" t="s">
        <v>22</v>
      </c>
      <c r="V488" s="3">
        <v>42552</v>
      </c>
      <c r="W488" t="s">
        <v>23</v>
      </c>
      <c r="X488">
        <v>360</v>
      </c>
      <c r="Y488">
        <v>2016</v>
      </c>
      <c r="Z488">
        <v>7</v>
      </c>
      <c r="AA488" s="3" t="s">
        <v>24</v>
      </c>
      <c r="AB488" s="3">
        <v>45489</v>
      </c>
    </row>
    <row r="489" spans="1:28" x14ac:dyDescent="0.25">
      <c r="A489">
        <v>211665</v>
      </c>
      <c r="B489">
        <v>43</v>
      </c>
      <c r="C489" t="s">
        <v>19</v>
      </c>
      <c r="D489" s="3">
        <v>42552</v>
      </c>
      <c r="E489" t="s">
        <v>276</v>
      </c>
      <c r="F489">
        <v>120</v>
      </c>
      <c r="G489">
        <v>1</v>
      </c>
      <c r="H489">
        <v>240</v>
      </c>
      <c r="I489">
        <v>100147844</v>
      </c>
      <c r="J489" s="19" t="s">
        <v>27</v>
      </c>
      <c r="T489">
        <v>0</v>
      </c>
      <c r="U489" t="s">
        <v>22</v>
      </c>
      <c r="V489" s="3">
        <v>42552</v>
      </c>
      <c r="W489" t="s">
        <v>23</v>
      </c>
      <c r="X489">
        <v>120</v>
      </c>
      <c r="Y489">
        <v>2016</v>
      </c>
      <c r="Z489">
        <v>7</v>
      </c>
      <c r="AA489" s="3" t="s">
        <v>24</v>
      </c>
      <c r="AB489" s="3">
        <v>45489</v>
      </c>
    </row>
    <row r="490" spans="1:28" x14ac:dyDescent="0.25">
      <c r="A490">
        <v>211666</v>
      </c>
      <c r="B490">
        <v>43</v>
      </c>
      <c r="C490" t="s">
        <v>19</v>
      </c>
      <c r="D490" s="3">
        <v>42552</v>
      </c>
      <c r="E490" t="s">
        <v>139</v>
      </c>
      <c r="F490">
        <v>120</v>
      </c>
      <c r="G490">
        <v>1</v>
      </c>
      <c r="H490">
        <v>240</v>
      </c>
      <c r="I490">
        <v>100147844</v>
      </c>
      <c r="J490" s="19" t="s">
        <v>27</v>
      </c>
      <c r="T490">
        <v>0</v>
      </c>
      <c r="U490" t="s">
        <v>22</v>
      </c>
      <c r="V490" s="3">
        <v>42552</v>
      </c>
      <c r="W490" t="s">
        <v>23</v>
      </c>
      <c r="X490">
        <v>120</v>
      </c>
      <c r="Y490">
        <v>2016</v>
      </c>
      <c r="Z490">
        <v>7</v>
      </c>
      <c r="AA490" s="3" t="s">
        <v>24</v>
      </c>
      <c r="AB490" s="3">
        <v>45489</v>
      </c>
    </row>
    <row r="491" spans="1:28" x14ac:dyDescent="0.25">
      <c r="A491">
        <v>211667</v>
      </c>
      <c r="B491">
        <v>159</v>
      </c>
      <c r="C491" t="s">
        <v>25</v>
      </c>
      <c r="D491" s="3">
        <v>42552</v>
      </c>
      <c r="E491" t="s">
        <v>277</v>
      </c>
      <c r="F491">
        <v>330</v>
      </c>
      <c r="G491">
        <v>1</v>
      </c>
      <c r="H491">
        <v>4060</v>
      </c>
      <c r="I491">
        <v>100147845</v>
      </c>
      <c r="J491" s="19" t="s">
        <v>33</v>
      </c>
      <c r="T491">
        <v>0</v>
      </c>
      <c r="U491" t="s">
        <v>40</v>
      </c>
      <c r="V491" s="3">
        <v>42552</v>
      </c>
      <c r="W491" t="s">
        <v>28</v>
      </c>
      <c r="X491">
        <v>330</v>
      </c>
      <c r="Y491">
        <v>2016</v>
      </c>
      <c r="Z491">
        <v>7</v>
      </c>
      <c r="AA491" s="3" t="s">
        <v>24</v>
      </c>
      <c r="AB491" s="3">
        <v>45489</v>
      </c>
    </row>
    <row r="492" spans="1:28" x14ac:dyDescent="0.25">
      <c r="A492">
        <v>211668</v>
      </c>
      <c r="B492">
        <v>159</v>
      </c>
      <c r="C492" t="s">
        <v>25</v>
      </c>
      <c r="D492" s="3">
        <v>42552</v>
      </c>
      <c r="E492" t="s">
        <v>73</v>
      </c>
      <c r="F492">
        <v>435</v>
      </c>
      <c r="G492">
        <v>1</v>
      </c>
      <c r="H492">
        <v>4060</v>
      </c>
      <c r="I492">
        <v>100147845</v>
      </c>
      <c r="J492" s="19" t="s">
        <v>33</v>
      </c>
      <c r="T492">
        <v>0</v>
      </c>
      <c r="U492" t="s">
        <v>40</v>
      </c>
      <c r="V492" s="3">
        <v>42552</v>
      </c>
      <c r="W492" t="s">
        <v>28</v>
      </c>
      <c r="X492">
        <v>435</v>
      </c>
      <c r="Y492">
        <v>2016</v>
      </c>
      <c r="Z492">
        <v>7</v>
      </c>
      <c r="AA492" s="3" t="s">
        <v>24</v>
      </c>
      <c r="AB492" s="3">
        <v>45489</v>
      </c>
    </row>
    <row r="493" spans="1:28" x14ac:dyDescent="0.25">
      <c r="A493">
        <v>211669</v>
      </c>
      <c r="B493">
        <v>159</v>
      </c>
      <c r="C493" t="s">
        <v>25</v>
      </c>
      <c r="D493" s="3">
        <v>42552</v>
      </c>
      <c r="E493" t="s">
        <v>278</v>
      </c>
      <c r="F493">
        <v>3295</v>
      </c>
      <c r="G493">
        <v>1</v>
      </c>
      <c r="H493">
        <v>4060</v>
      </c>
      <c r="I493">
        <v>100147845</v>
      </c>
      <c r="J493" s="19" t="s">
        <v>51</v>
      </c>
      <c r="T493">
        <v>0</v>
      </c>
      <c r="U493" t="s">
        <v>40</v>
      </c>
      <c r="V493" s="3">
        <v>42552</v>
      </c>
      <c r="W493" t="s">
        <v>28</v>
      </c>
      <c r="X493" s="4">
        <v>3295</v>
      </c>
      <c r="Y493">
        <v>2016</v>
      </c>
      <c r="Z493">
        <v>7</v>
      </c>
      <c r="AA493" s="3" t="s">
        <v>24</v>
      </c>
      <c r="AB493" s="3">
        <v>45489</v>
      </c>
    </row>
    <row r="494" spans="1:28" x14ac:dyDescent="0.25">
      <c r="A494">
        <v>211670</v>
      </c>
      <c r="B494">
        <v>101</v>
      </c>
      <c r="C494" t="s">
        <v>25</v>
      </c>
      <c r="D494" s="3">
        <v>42552</v>
      </c>
      <c r="E494" t="s">
        <v>279</v>
      </c>
      <c r="F494">
        <v>45215</v>
      </c>
      <c r="G494">
        <v>1</v>
      </c>
      <c r="H494">
        <v>45215</v>
      </c>
      <c r="I494">
        <v>100147846</v>
      </c>
      <c r="J494" s="19" t="s">
        <v>42</v>
      </c>
      <c r="T494">
        <v>0</v>
      </c>
      <c r="U494" t="s">
        <v>22</v>
      </c>
      <c r="V494" s="3">
        <v>42552</v>
      </c>
      <c r="W494" t="s">
        <v>28</v>
      </c>
      <c r="X494" s="4">
        <v>45215</v>
      </c>
      <c r="Y494">
        <v>2016</v>
      </c>
      <c r="Z494">
        <v>7</v>
      </c>
      <c r="AA494" s="3" t="s">
        <v>24</v>
      </c>
      <c r="AB494" s="3">
        <v>45489</v>
      </c>
    </row>
    <row r="495" spans="1:28" x14ac:dyDescent="0.25">
      <c r="A495">
        <v>211671</v>
      </c>
      <c r="B495">
        <v>159</v>
      </c>
      <c r="C495" t="s">
        <v>25</v>
      </c>
      <c r="D495" s="3">
        <v>42552</v>
      </c>
      <c r="E495" t="s">
        <v>280</v>
      </c>
      <c r="F495">
        <v>3295</v>
      </c>
      <c r="G495">
        <v>1</v>
      </c>
      <c r="H495">
        <v>4810</v>
      </c>
      <c r="I495">
        <v>100147847</v>
      </c>
      <c r="J495" s="19" t="s">
        <v>51</v>
      </c>
      <c r="T495">
        <v>0</v>
      </c>
      <c r="U495" t="s">
        <v>40</v>
      </c>
      <c r="V495" s="3">
        <v>42552</v>
      </c>
      <c r="W495" t="s">
        <v>28</v>
      </c>
      <c r="X495" s="4">
        <v>3295</v>
      </c>
      <c r="Y495">
        <v>2016</v>
      </c>
      <c r="Z495">
        <v>7</v>
      </c>
      <c r="AA495" s="3" t="s">
        <v>24</v>
      </c>
      <c r="AB495" s="3">
        <v>45489</v>
      </c>
    </row>
    <row r="496" spans="1:28" x14ac:dyDescent="0.25">
      <c r="A496">
        <v>211672</v>
      </c>
      <c r="B496">
        <v>159</v>
      </c>
      <c r="C496" t="s">
        <v>25</v>
      </c>
      <c r="D496" s="3">
        <v>42552</v>
      </c>
      <c r="E496" t="s">
        <v>73</v>
      </c>
      <c r="F496">
        <v>435</v>
      </c>
      <c r="G496">
        <v>1</v>
      </c>
      <c r="H496">
        <v>4810</v>
      </c>
      <c r="I496">
        <v>100147847</v>
      </c>
      <c r="J496" s="19" t="s">
        <v>33</v>
      </c>
      <c r="T496">
        <v>0</v>
      </c>
      <c r="U496" t="s">
        <v>40</v>
      </c>
      <c r="V496" s="3">
        <v>42552</v>
      </c>
      <c r="W496" t="s">
        <v>28</v>
      </c>
      <c r="X496">
        <v>435</v>
      </c>
      <c r="Y496">
        <v>2016</v>
      </c>
      <c r="Z496">
        <v>7</v>
      </c>
      <c r="AA496" s="3" t="s">
        <v>24</v>
      </c>
      <c r="AB496" s="3">
        <v>45489</v>
      </c>
    </row>
    <row r="497" spans="1:28" x14ac:dyDescent="0.25">
      <c r="A497">
        <v>211673</v>
      </c>
      <c r="B497">
        <v>159</v>
      </c>
      <c r="C497" t="s">
        <v>25</v>
      </c>
      <c r="D497" s="3">
        <v>42552</v>
      </c>
      <c r="E497" t="s">
        <v>281</v>
      </c>
      <c r="F497">
        <v>260</v>
      </c>
      <c r="G497">
        <v>1</v>
      </c>
      <c r="H497">
        <v>4810</v>
      </c>
      <c r="I497">
        <v>100147847</v>
      </c>
      <c r="J497" s="19" t="s">
        <v>33</v>
      </c>
      <c r="T497">
        <v>0</v>
      </c>
      <c r="U497" t="s">
        <v>40</v>
      </c>
      <c r="V497" s="3">
        <v>42552</v>
      </c>
      <c r="W497" t="s">
        <v>28</v>
      </c>
      <c r="X497">
        <v>260</v>
      </c>
      <c r="Y497">
        <v>2016</v>
      </c>
      <c r="Z497">
        <v>7</v>
      </c>
      <c r="AA497" s="3" t="s">
        <v>24</v>
      </c>
      <c r="AB497" s="3">
        <v>45489</v>
      </c>
    </row>
    <row r="498" spans="1:28" x14ac:dyDescent="0.25">
      <c r="A498">
        <v>211674</v>
      </c>
      <c r="B498">
        <v>159</v>
      </c>
      <c r="C498" t="s">
        <v>25</v>
      </c>
      <c r="D498" s="3">
        <v>42552</v>
      </c>
      <c r="E498" t="s">
        <v>277</v>
      </c>
      <c r="F498">
        <v>330</v>
      </c>
      <c r="G498">
        <v>1</v>
      </c>
      <c r="H498">
        <v>4810</v>
      </c>
      <c r="I498">
        <v>100147847</v>
      </c>
      <c r="J498" s="19" t="s">
        <v>33</v>
      </c>
      <c r="T498">
        <v>0</v>
      </c>
      <c r="U498" t="s">
        <v>40</v>
      </c>
      <c r="V498" s="3">
        <v>42552</v>
      </c>
      <c r="W498" t="s">
        <v>28</v>
      </c>
      <c r="X498">
        <v>330</v>
      </c>
      <c r="Y498">
        <v>2016</v>
      </c>
      <c r="Z498">
        <v>7</v>
      </c>
      <c r="AA498" s="3" t="s">
        <v>24</v>
      </c>
      <c r="AB498" s="3">
        <v>45489</v>
      </c>
    </row>
    <row r="499" spans="1:28" x14ac:dyDescent="0.25">
      <c r="A499">
        <v>211675</v>
      </c>
      <c r="B499">
        <v>159</v>
      </c>
      <c r="C499" t="s">
        <v>25</v>
      </c>
      <c r="D499" s="3">
        <v>42552</v>
      </c>
      <c r="E499" t="s">
        <v>282</v>
      </c>
      <c r="F499">
        <v>80</v>
      </c>
      <c r="G499">
        <v>1</v>
      </c>
      <c r="H499">
        <v>4810</v>
      </c>
      <c r="I499">
        <v>100147847</v>
      </c>
      <c r="J499" s="19" t="s">
        <v>33</v>
      </c>
      <c r="T499">
        <v>0</v>
      </c>
      <c r="U499" t="s">
        <v>40</v>
      </c>
      <c r="V499" s="3">
        <v>42552</v>
      </c>
      <c r="W499" t="s">
        <v>28</v>
      </c>
      <c r="X499">
        <v>80</v>
      </c>
      <c r="Y499">
        <v>2016</v>
      </c>
      <c r="Z499">
        <v>7</v>
      </c>
      <c r="AA499" s="3" t="s">
        <v>24</v>
      </c>
      <c r="AB499" s="3">
        <v>45489</v>
      </c>
    </row>
    <row r="500" spans="1:28" x14ac:dyDescent="0.25">
      <c r="A500">
        <v>211676</v>
      </c>
      <c r="B500">
        <v>159</v>
      </c>
      <c r="C500" t="s">
        <v>25</v>
      </c>
      <c r="D500" s="3">
        <v>42552</v>
      </c>
      <c r="E500" t="s">
        <v>138</v>
      </c>
      <c r="F500">
        <v>90</v>
      </c>
      <c r="G500">
        <v>1</v>
      </c>
      <c r="H500">
        <v>4810</v>
      </c>
      <c r="I500">
        <v>100147847</v>
      </c>
      <c r="J500" s="19" t="s">
        <v>33</v>
      </c>
      <c r="T500">
        <v>0</v>
      </c>
      <c r="U500" t="s">
        <v>40</v>
      </c>
      <c r="V500" s="3">
        <v>42552</v>
      </c>
      <c r="W500" t="s">
        <v>28</v>
      </c>
      <c r="X500">
        <v>90</v>
      </c>
      <c r="Y500">
        <v>2016</v>
      </c>
      <c r="Z500">
        <v>7</v>
      </c>
      <c r="AA500" s="3" t="s">
        <v>24</v>
      </c>
      <c r="AB500" s="3">
        <v>45489</v>
      </c>
    </row>
    <row r="501" spans="1:28" x14ac:dyDescent="0.25">
      <c r="A501">
        <v>211677</v>
      </c>
      <c r="B501">
        <v>159</v>
      </c>
      <c r="C501" t="s">
        <v>25</v>
      </c>
      <c r="D501" s="3">
        <v>42552</v>
      </c>
      <c r="E501" t="s">
        <v>283</v>
      </c>
      <c r="F501">
        <v>90</v>
      </c>
      <c r="G501">
        <v>1</v>
      </c>
      <c r="H501">
        <v>4810</v>
      </c>
      <c r="I501">
        <v>100147847</v>
      </c>
      <c r="J501" s="19" t="s">
        <v>33</v>
      </c>
      <c r="T501">
        <v>0</v>
      </c>
      <c r="U501" t="s">
        <v>40</v>
      </c>
      <c r="V501" s="3">
        <v>42552</v>
      </c>
      <c r="W501" t="s">
        <v>28</v>
      </c>
      <c r="X501">
        <v>90</v>
      </c>
      <c r="Y501">
        <v>2016</v>
      </c>
      <c r="Z501">
        <v>7</v>
      </c>
      <c r="AA501" s="3" t="s">
        <v>24</v>
      </c>
      <c r="AB501" s="3">
        <v>45489</v>
      </c>
    </row>
    <row r="502" spans="1:28" x14ac:dyDescent="0.25">
      <c r="A502">
        <v>211678</v>
      </c>
      <c r="B502">
        <v>159</v>
      </c>
      <c r="C502" t="s">
        <v>25</v>
      </c>
      <c r="D502" s="3">
        <v>42552</v>
      </c>
      <c r="E502" t="s">
        <v>284</v>
      </c>
      <c r="F502">
        <v>150</v>
      </c>
      <c r="G502">
        <v>1</v>
      </c>
      <c r="H502">
        <v>4810</v>
      </c>
      <c r="I502">
        <v>100147847</v>
      </c>
      <c r="J502" s="19" t="s">
        <v>33</v>
      </c>
      <c r="T502">
        <v>0</v>
      </c>
      <c r="U502" t="s">
        <v>40</v>
      </c>
      <c r="V502" s="3">
        <v>42552</v>
      </c>
      <c r="W502" t="s">
        <v>28</v>
      </c>
      <c r="X502">
        <v>150</v>
      </c>
      <c r="Y502">
        <v>2016</v>
      </c>
      <c r="Z502">
        <v>7</v>
      </c>
      <c r="AA502" s="3" t="s">
        <v>24</v>
      </c>
      <c r="AB502" s="3">
        <v>45489</v>
      </c>
    </row>
    <row r="503" spans="1:28" x14ac:dyDescent="0.25">
      <c r="A503">
        <v>211679</v>
      </c>
      <c r="B503">
        <v>159</v>
      </c>
      <c r="C503" t="s">
        <v>25</v>
      </c>
      <c r="D503" s="3">
        <v>42552</v>
      </c>
      <c r="E503" t="s">
        <v>285</v>
      </c>
      <c r="F503">
        <v>80</v>
      </c>
      <c r="G503">
        <v>1</v>
      </c>
      <c r="H503">
        <v>4810</v>
      </c>
      <c r="I503">
        <v>100147847</v>
      </c>
      <c r="J503" s="19" t="s">
        <v>33</v>
      </c>
      <c r="T503">
        <v>0</v>
      </c>
      <c r="U503" t="s">
        <v>40</v>
      </c>
      <c r="V503" s="3">
        <v>42552</v>
      </c>
      <c r="W503" t="s">
        <v>28</v>
      </c>
      <c r="X503">
        <v>80</v>
      </c>
      <c r="Y503">
        <v>2016</v>
      </c>
      <c r="Z503">
        <v>7</v>
      </c>
      <c r="AA503" s="3" t="s">
        <v>24</v>
      </c>
      <c r="AB503" s="3">
        <v>45489</v>
      </c>
    </row>
    <row r="504" spans="1:28" x14ac:dyDescent="0.25">
      <c r="A504">
        <v>211680</v>
      </c>
      <c r="B504">
        <v>160</v>
      </c>
      <c r="C504" t="s">
        <v>31</v>
      </c>
      <c r="D504" s="3">
        <v>42552</v>
      </c>
      <c r="E504" t="s">
        <v>286</v>
      </c>
      <c r="F504">
        <v>990</v>
      </c>
      <c r="G504">
        <v>2</v>
      </c>
      <c r="H504">
        <v>1980</v>
      </c>
      <c r="I504">
        <v>100147848</v>
      </c>
      <c r="J504" s="19" t="s">
        <v>21</v>
      </c>
      <c r="T504">
        <v>0</v>
      </c>
      <c r="U504" t="s">
        <v>22</v>
      </c>
      <c r="V504" s="3">
        <v>42552</v>
      </c>
      <c r="W504" t="s">
        <v>34</v>
      </c>
      <c r="X504" s="4">
        <v>1980</v>
      </c>
      <c r="Y504">
        <v>2016</v>
      </c>
      <c r="Z504">
        <v>7</v>
      </c>
      <c r="AA504" s="3" t="s">
        <v>24</v>
      </c>
      <c r="AB504" s="3">
        <v>45489</v>
      </c>
    </row>
    <row r="505" spans="1:28" x14ac:dyDescent="0.25">
      <c r="A505">
        <v>211681</v>
      </c>
      <c r="B505">
        <v>161</v>
      </c>
      <c r="C505" t="s">
        <v>31</v>
      </c>
      <c r="D505" s="3">
        <v>42552</v>
      </c>
      <c r="E505" t="s">
        <v>287</v>
      </c>
      <c r="F505">
        <v>699</v>
      </c>
      <c r="G505">
        <v>1</v>
      </c>
      <c r="H505">
        <v>699</v>
      </c>
      <c r="I505">
        <v>100147849</v>
      </c>
      <c r="J505" s="19" t="s">
        <v>51</v>
      </c>
      <c r="T505">
        <v>0</v>
      </c>
      <c r="U505" t="s">
        <v>22</v>
      </c>
      <c r="V505" s="3">
        <v>42552</v>
      </c>
      <c r="W505" t="s">
        <v>34</v>
      </c>
      <c r="X505">
        <v>699</v>
      </c>
      <c r="Y505">
        <v>2016</v>
      </c>
      <c r="Z505">
        <v>7</v>
      </c>
      <c r="AA505" s="3" t="s">
        <v>24</v>
      </c>
      <c r="AB505" s="3">
        <v>45489</v>
      </c>
    </row>
    <row r="506" spans="1:28" x14ac:dyDescent="0.25">
      <c r="A506">
        <v>211683</v>
      </c>
      <c r="B506">
        <v>162</v>
      </c>
      <c r="C506" t="s">
        <v>25</v>
      </c>
      <c r="D506" s="3">
        <v>42552</v>
      </c>
      <c r="E506" t="s">
        <v>288</v>
      </c>
      <c r="F506">
        <v>699</v>
      </c>
      <c r="G506">
        <v>1</v>
      </c>
      <c r="H506">
        <v>699</v>
      </c>
      <c r="I506">
        <v>100147850</v>
      </c>
      <c r="J506" s="19" t="s">
        <v>51</v>
      </c>
      <c r="T506">
        <v>0</v>
      </c>
      <c r="U506" t="s">
        <v>40</v>
      </c>
      <c r="V506" s="3">
        <v>42552</v>
      </c>
      <c r="W506" t="s">
        <v>28</v>
      </c>
      <c r="X506">
        <v>699</v>
      </c>
      <c r="Y506">
        <v>2016</v>
      </c>
      <c r="Z506">
        <v>7</v>
      </c>
      <c r="AA506" s="3" t="s">
        <v>24</v>
      </c>
      <c r="AB506" s="3">
        <v>45489</v>
      </c>
    </row>
    <row r="507" spans="1:28" x14ac:dyDescent="0.25">
      <c r="A507">
        <v>211685</v>
      </c>
      <c r="B507">
        <v>163</v>
      </c>
      <c r="C507" t="s">
        <v>19</v>
      </c>
      <c r="D507" s="3">
        <v>42552</v>
      </c>
      <c r="E507" t="s">
        <v>289</v>
      </c>
      <c r="F507">
        <v>250</v>
      </c>
      <c r="G507">
        <v>1</v>
      </c>
      <c r="H507">
        <v>250</v>
      </c>
      <c r="I507">
        <v>100147851</v>
      </c>
      <c r="J507" s="19" t="s">
        <v>27</v>
      </c>
      <c r="T507">
        <v>0</v>
      </c>
      <c r="U507" t="s">
        <v>22</v>
      </c>
      <c r="V507" s="3">
        <v>42552</v>
      </c>
      <c r="W507" t="s">
        <v>23</v>
      </c>
      <c r="X507">
        <v>250</v>
      </c>
      <c r="Y507">
        <v>2016</v>
      </c>
      <c r="Z507">
        <v>7</v>
      </c>
      <c r="AA507" s="3" t="s">
        <v>24</v>
      </c>
      <c r="AB507" s="3">
        <v>45489</v>
      </c>
    </row>
    <row r="508" spans="1:28" x14ac:dyDescent="0.25">
      <c r="A508">
        <v>211686</v>
      </c>
      <c r="B508">
        <v>163</v>
      </c>
      <c r="C508" t="s">
        <v>19</v>
      </c>
      <c r="D508" s="3">
        <v>42552</v>
      </c>
      <c r="E508" t="s">
        <v>289</v>
      </c>
      <c r="F508">
        <v>250</v>
      </c>
      <c r="G508">
        <v>1</v>
      </c>
      <c r="H508">
        <v>250</v>
      </c>
      <c r="I508">
        <v>100147852</v>
      </c>
      <c r="J508" s="19" t="s">
        <v>27</v>
      </c>
      <c r="T508">
        <v>0</v>
      </c>
      <c r="U508" t="s">
        <v>22</v>
      </c>
      <c r="V508" s="3">
        <v>42552</v>
      </c>
      <c r="W508" t="s">
        <v>23</v>
      </c>
      <c r="X508">
        <v>250</v>
      </c>
      <c r="Y508">
        <v>2016</v>
      </c>
      <c r="Z508">
        <v>7</v>
      </c>
      <c r="AA508" s="3" t="s">
        <v>24</v>
      </c>
      <c r="AB508" s="3">
        <v>45489</v>
      </c>
    </row>
    <row r="509" spans="1:28" x14ac:dyDescent="0.25">
      <c r="A509">
        <v>211687</v>
      </c>
      <c r="B509">
        <v>164</v>
      </c>
      <c r="C509" t="s">
        <v>19</v>
      </c>
      <c r="D509" s="3">
        <v>42552</v>
      </c>
      <c r="E509" t="s">
        <v>141</v>
      </c>
      <c r="F509">
        <v>250</v>
      </c>
      <c r="G509">
        <v>1</v>
      </c>
      <c r="H509">
        <v>250</v>
      </c>
      <c r="I509">
        <v>100147853</v>
      </c>
      <c r="J509" s="19" t="s">
        <v>27</v>
      </c>
      <c r="T509">
        <v>0</v>
      </c>
      <c r="U509" t="s">
        <v>22</v>
      </c>
      <c r="V509" s="3">
        <v>42552</v>
      </c>
      <c r="W509" t="s">
        <v>23</v>
      </c>
      <c r="X509">
        <v>250</v>
      </c>
      <c r="Y509">
        <v>2016</v>
      </c>
      <c r="Z509">
        <v>7</v>
      </c>
      <c r="AA509" s="3" t="s">
        <v>24</v>
      </c>
      <c r="AB509" s="3">
        <v>45489</v>
      </c>
    </row>
    <row r="510" spans="1:28" x14ac:dyDescent="0.25">
      <c r="A510">
        <v>211688</v>
      </c>
      <c r="B510">
        <v>20</v>
      </c>
      <c r="C510" t="s">
        <v>19</v>
      </c>
      <c r="D510" s="3">
        <v>42552</v>
      </c>
      <c r="E510" t="s">
        <v>26</v>
      </c>
      <c r="F510">
        <v>240</v>
      </c>
      <c r="G510">
        <v>5</v>
      </c>
      <c r="H510">
        <v>1200</v>
      </c>
      <c r="I510">
        <v>100147854</v>
      </c>
      <c r="J510" s="19" t="s">
        <v>27</v>
      </c>
      <c r="T510">
        <v>0</v>
      </c>
      <c r="U510" t="s">
        <v>22</v>
      </c>
      <c r="V510" s="3">
        <v>42552</v>
      </c>
      <c r="W510" t="s">
        <v>23</v>
      </c>
      <c r="X510" s="4">
        <v>1200</v>
      </c>
      <c r="Y510">
        <v>2016</v>
      </c>
      <c r="Z510">
        <v>7</v>
      </c>
      <c r="AA510" s="3" t="s">
        <v>24</v>
      </c>
      <c r="AB510" s="3">
        <v>45489</v>
      </c>
    </row>
    <row r="511" spans="1:28" x14ac:dyDescent="0.25">
      <c r="A511">
        <v>211689</v>
      </c>
      <c r="B511">
        <v>20</v>
      </c>
      <c r="C511" t="s">
        <v>19</v>
      </c>
      <c r="D511" s="3">
        <v>42552</v>
      </c>
      <c r="E511" t="s">
        <v>26</v>
      </c>
      <c r="F511">
        <v>240</v>
      </c>
      <c r="G511">
        <v>1</v>
      </c>
      <c r="H511">
        <v>240</v>
      </c>
      <c r="I511">
        <v>100147855</v>
      </c>
      <c r="J511" s="19" t="s">
        <v>27</v>
      </c>
      <c r="T511">
        <v>0</v>
      </c>
      <c r="U511" t="s">
        <v>22</v>
      </c>
      <c r="V511" s="3">
        <v>42552</v>
      </c>
      <c r="W511" t="s">
        <v>23</v>
      </c>
      <c r="X511">
        <v>240</v>
      </c>
      <c r="Y511">
        <v>2016</v>
      </c>
      <c r="Z511">
        <v>7</v>
      </c>
      <c r="AA511" s="3" t="s">
        <v>24</v>
      </c>
      <c r="AB511" s="3">
        <v>45489</v>
      </c>
    </row>
    <row r="512" spans="1:28" x14ac:dyDescent="0.25">
      <c r="A512">
        <v>211690</v>
      </c>
      <c r="B512">
        <v>165</v>
      </c>
      <c r="C512" t="s">
        <v>19</v>
      </c>
      <c r="D512" s="3">
        <v>42552</v>
      </c>
      <c r="E512" t="s">
        <v>290</v>
      </c>
      <c r="F512">
        <v>1530</v>
      </c>
      <c r="G512">
        <v>1</v>
      </c>
      <c r="H512">
        <v>529</v>
      </c>
      <c r="I512">
        <v>100147856</v>
      </c>
      <c r="J512" s="19" t="s">
        <v>21</v>
      </c>
      <c r="T512">
        <v>1300.6500000000001</v>
      </c>
      <c r="U512" t="s">
        <v>22</v>
      </c>
      <c r="V512" s="3">
        <v>42552</v>
      </c>
      <c r="W512" t="s">
        <v>23</v>
      </c>
      <c r="X512" s="4">
        <v>1530</v>
      </c>
      <c r="Y512">
        <v>2016</v>
      </c>
      <c r="Z512">
        <v>7</v>
      </c>
      <c r="AA512" s="3" t="s">
        <v>24</v>
      </c>
      <c r="AB512" s="3">
        <v>45489</v>
      </c>
    </row>
    <row r="513" spans="1:28" x14ac:dyDescent="0.25">
      <c r="A513">
        <v>211691</v>
      </c>
      <c r="B513">
        <v>165</v>
      </c>
      <c r="C513" t="s">
        <v>19</v>
      </c>
      <c r="D513" s="3">
        <v>42552</v>
      </c>
      <c r="E513" t="s">
        <v>291</v>
      </c>
      <c r="F513">
        <v>1999</v>
      </c>
      <c r="G513">
        <v>1</v>
      </c>
      <c r="H513">
        <v>529</v>
      </c>
      <c r="I513">
        <v>100147856</v>
      </c>
      <c r="J513" s="19" t="s">
        <v>21</v>
      </c>
      <c r="T513">
        <v>1699.35</v>
      </c>
      <c r="U513" t="s">
        <v>22</v>
      </c>
      <c r="V513" s="3">
        <v>42552</v>
      </c>
      <c r="W513" t="s">
        <v>23</v>
      </c>
      <c r="X513" s="4">
        <v>1999</v>
      </c>
      <c r="Y513">
        <v>2016</v>
      </c>
      <c r="Z513">
        <v>7</v>
      </c>
      <c r="AA513" s="3" t="s">
        <v>24</v>
      </c>
      <c r="AB513" s="3">
        <v>45489</v>
      </c>
    </row>
    <row r="514" spans="1:28" x14ac:dyDescent="0.25">
      <c r="A514">
        <v>211692</v>
      </c>
      <c r="B514">
        <v>20</v>
      </c>
      <c r="C514" t="s">
        <v>19</v>
      </c>
      <c r="D514" s="3">
        <v>42552</v>
      </c>
      <c r="E514" t="s">
        <v>26</v>
      </c>
      <c r="F514">
        <v>240</v>
      </c>
      <c r="G514">
        <v>10</v>
      </c>
      <c r="H514">
        <v>2400</v>
      </c>
      <c r="I514">
        <v>100147857</v>
      </c>
      <c r="J514" s="19" t="s">
        <v>27</v>
      </c>
      <c r="T514">
        <v>0</v>
      </c>
      <c r="U514" t="s">
        <v>22</v>
      </c>
      <c r="V514" s="3">
        <v>42552</v>
      </c>
      <c r="W514" t="s">
        <v>23</v>
      </c>
      <c r="X514" s="4">
        <v>2400</v>
      </c>
      <c r="Y514">
        <v>2016</v>
      </c>
      <c r="Z514">
        <v>7</v>
      </c>
      <c r="AA514" s="3" t="s">
        <v>24</v>
      </c>
      <c r="AB514" s="3">
        <v>45489</v>
      </c>
    </row>
    <row r="515" spans="1:28" x14ac:dyDescent="0.25">
      <c r="A515">
        <v>211693</v>
      </c>
      <c r="B515">
        <v>20</v>
      </c>
      <c r="C515" t="s">
        <v>19</v>
      </c>
      <c r="D515" s="3">
        <v>42552</v>
      </c>
      <c r="E515" t="s">
        <v>26</v>
      </c>
      <c r="F515">
        <v>240</v>
      </c>
      <c r="G515">
        <v>1</v>
      </c>
      <c r="H515">
        <v>240</v>
      </c>
      <c r="I515">
        <v>100147858</v>
      </c>
      <c r="J515" s="19" t="s">
        <v>27</v>
      </c>
      <c r="T515">
        <v>0</v>
      </c>
      <c r="U515" t="s">
        <v>22</v>
      </c>
      <c r="V515" s="3">
        <v>42552</v>
      </c>
      <c r="W515" t="s">
        <v>23</v>
      </c>
      <c r="X515">
        <v>240</v>
      </c>
      <c r="Y515">
        <v>2016</v>
      </c>
      <c r="Z515">
        <v>7</v>
      </c>
      <c r="AA515" s="3" t="s">
        <v>24</v>
      </c>
      <c r="AB515" s="3">
        <v>45489</v>
      </c>
    </row>
    <row r="516" spans="1:28" x14ac:dyDescent="0.25">
      <c r="A516">
        <v>211694</v>
      </c>
      <c r="B516">
        <v>113</v>
      </c>
      <c r="C516" t="s">
        <v>25</v>
      </c>
      <c r="D516" s="3">
        <v>42552</v>
      </c>
      <c r="E516" t="s">
        <v>292</v>
      </c>
      <c r="F516">
        <v>375</v>
      </c>
      <c r="G516">
        <v>1</v>
      </c>
      <c r="H516">
        <v>375</v>
      </c>
      <c r="I516">
        <v>100147859</v>
      </c>
      <c r="J516" s="19" t="s">
        <v>27</v>
      </c>
      <c r="T516">
        <v>0</v>
      </c>
      <c r="U516" t="s">
        <v>174</v>
      </c>
      <c r="V516" s="3">
        <v>42552</v>
      </c>
      <c r="W516" t="s">
        <v>28</v>
      </c>
      <c r="X516">
        <v>375</v>
      </c>
      <c r="Y516">
        <v>2016</v>
      </c>
      <c r="Z516">
        <v>7</v>
      </c>
      <c r="AA516" s="3" t="s">
        <v>24</v>
      </c>
      <c r="AB516" s="3">
        <v>45489</v>
      </c>
    </row>
    <row r="517" spans="1:28" x14ac:dyDescent="0.25">
      <c r="A517">
        <v>211695</v>
      </c>
      <c r="B517">
        <v>113</v>
      </c>
      <c r="C517" t="s">
        <v>19</v>
      </c>
      <c r="D517" s="3">
        <v>42552</v>
      </c>
      <c r="E517" t="s">
        <v>292</v>
      </c>
      <c r="F517">
        <v>375</v>
      </c>
      <c r="G517">
        <v>1</v>
      </c>
      <c r="H517">
        <v>375</v>
      </c>
      <c r="I517">
        <v>100147860</v>
      </c>
      <c r="J517" s="19" t="s">
        <v>27</v>
      </c>
      <c r="T517">
        <v>0</v>
      </c>
      <c r="U517" t="s">
        <v>121</v>
      </c>
      <c r="V517" s="3">
        <v>42552</v>
      </c>
      <c r="W517" t="s">
        <v>23</v>
      </c>
      <c r="X517">
        <v>375</v>
      </c>
      <c r="Y517">
        <v>2016</v>
      </c>
      <c r="Z517">
        <v>7</v>
      </c>
      <c r="AA517" s="3" t="s">
        <v>24</v>
      </c>
      <c r="AB517" s="3">
        <v>45489</v>
      </c>
    </row>
    <row r="518" spans="1:28" x14ac:dyDescent="0.25">
      <c r="A518">
        <v>211696</v>
      </c>
      <c r="B518">
        <v>166</v>
      </c>
      <c r="C518" t="s">
        <v>31</v>
      </c>
      <c r="D518" s="3">
        <v>42552</v>
      </c>
      <c r="E518" t="s">
        <v>293</v>
      </c>
      <c r="F518">
        <v>999</v>
      </c>
      <c r="G518">
        <v>1</v>
      </c>
      <c r="H518">
        <v>999</v>
      </c>
      <c r="I518">
        <v>100147861</v>
      </c>
      <c r="J518" s="19" t="s">
        <v>51</v>
      </c>
      <c r="T518">
        <v>0</v>
      </c>
      <c r="U518" t="s">
        <v>22</v>
      </c>
      <c r="V518" s="3">
        <v>42552</v>
      </c>
      <c r="W518" t="s">
        <v>34</v>
      </c>
      <c r="X518">
        <v>999</v>
      </c>
      <c r="Y518">
        <v>2016</v>
      </c>
      <c r="Z518">
        <v>7</v>
      </c>
      <c r="AA518" s="3" t="s">
        <v>24</v>
      </c>
      <c r="AB518" s="3">
        <v>45489</v>
      </c>
    </row>
    <row r="519" spans="1:28" x14ac:dyDescent="0.25">
      <c r="A519">
        <v>211697</v>
      </c>
      <c r="B519">
        <v>167</v>
      </c>
      <c r="C519" t="s">
        <v>19</v>
      </c>
      <c r="D519" s="3">
        <v>42552</v>
      </c>
      <c r="E519" t="s">
        <v>227</v>
      </c>
      <c r="F519">
        <v>1765</v>
      </c>
      <c r="G519">
        <v>1</v>
      </c>
      <c r="H519">
        <v>1765</v>
      </c>
      <c r="I519">
        <v>100147862</v>
      </c>
      <c r="J519" s="19" t="s">
        <v>38</v>
      </c>
      <c r="T519">
        <v>0</v>
      </c>
      <c r="U519" t="s">
        <v>22</v>
      </c>
      <c r="V519" s="3">
        <v>42552</v>
      </c>
      <c r="W519" t="s">
        <v>23</v>
      </c>
      <c r="X519" s="4">
        <v>1765</v>
      </c>
      <c r="Y519">
        <v>2016</v>
      </c>
      <c r="Z519">
        <v>7</v>
      </c>
      <c r="AA519" s="3" t="s">
        <v>24</v>
      </c>
      <c r="AB519" s="3">
        <v>45489</v>
      </c>
    </row>
    <row r="520" spans="1:28" x14ac:dyDescent="0.25">
      <c r="A520">
        <v>211698</v>
      </c>
      <c r="B520">
        <v>168</v>
      </c>
      <c r="C520" t="s">
        <v>19</v>
      </c>
      <c r="D520" s="3">
        <v>42552</v>
      </c>
      <c r="E520" t="s">
        <v>73</v>
      </c>
      <c r="F520">
        <v>435</v>
      </c>
      <c r="G520">
        <v>1</v>
      </c>
      <c r="H520">
        <v>235</v>
      </c>
      <c r="I520">
        <v>100147863</v>
      </c>
      <c r="J520" s="19" t="s">
        <v>33</v>
      </c>
      <c r="T520">
        <v>200</v>
      </c>
      <c r="U520" t="s">
        <v>22</v>
      </c>
      <c r="V520" s="3">
        <v>42552</v>
      </c>
      <c r="W520" t="s">
        <v>23</v>
      </c>
      <c r="X520">
        <v>435</v>
      </c>
      <c r="Y520">
        <v>2016</v>
      </c>
      <c r="Z520">
        <v>7</v>
      </c>
      <c r="AA520" s="3" t="s">
        <v>24</v>
      </c>
      <c r="AB520" s="3">
        <v>45489</v>
      </c>
    </row>
    <row r="521" spans="1:28" x14ac:dyDescent="0.25">
      <c r="A521">
        <v>211699</v>
      </c>
      <c r="B521">
        <v>169</v>
      </c>
      <c r="C521" t="s">
        <v>19</v>
      </c>
      <c r="D521" s="3">
        <v>42552</v>
      </c>
      <c r="E521" t="s">
        <v>294</v>
      </c>
      <c r="F521">
        <v>999</v>
      </c>
      <c r="G521">
        <v>1</v>
      </c>
      <c r="H521">
        <v>100</v>
      </c>
      <c r="I521">
        <v>100147864</v>
      </c>
      <c r="J521" s="19" t="s">
        <v>51</v>
      </c>
      <c r="T521">
        <v>0</v>
      </c>
      <c r="U521" t="s">
        <v>22</v>
      </c>
      <c r="V521" s="3">
        <v>42552</v>
      </c>
      <c r="W521" t="s">
        <v>23</v>
      </c>
      <c r="X521">
        <v>999</v>
      </c>
      <c r="Y521">
        <v>2016</v>
      </c>
      <c r="Z521">
        <v>7</v>
      </c>
      <c r="AA521" s="3" t="s">
        <v>24</v>
      </c>
      <c r="AB521" s="3">
        <v>45489</v>
      </c>
    </row>
    <row r="522" spans="1:28" x14ac:dyDescent="0.25">
      <c r="A522">
        <v>211701</v>
      </c>
      <c r="B522">
        <v>170</v>
      </c>
      <c r="C522" t="s">
        <v>25</v>
      </c>
      <c r="D522" s="3">
        <v>42552</v>
      </c>
      <c r="E522" t="s">
        <v>89</v>
      </c>
      <c r="F522">
        <v>350</v>
      </c>
      <c r="G522">
        <v>3</v>
      </c>
      <c r="H522">
        <v>1050</v>
      </c>
      <c r="I522">
        <v>100147865</v>
      </c>
      <c r="J522" s="19" t="s">
        <v>33</v>
      </c>
      <c r="T522">
        <v>0</v>
      </c>
      <c r="U522" t="s">
        <v>22</v>
      </c>
      <c r="V522" s="3">
        <v>42552</v>
      </c>
      <c r="W522" t="s">
        <v>28</v>
      </c>
      <c r="X522" s="4">
        <v>1050</v>
      </c>
      <c r="Y522">
        <v>2016</v>
      </c>
      <c r="Z522">
        <v>7</v>
      </c>
      <c r="AA522" s="3" t="s">
        <v>24</v>
      </c>
      <c r="AB522" s="3">
        <v>45489</v>
      </c>
    </row>
    <row r="523" spans="1:28" x14ac:dyDescent="0.25">
      <c r="A523">
        <v>211702</v>
      </c>
      <c r="B523">
        <v>168</v>
      </c>
      <c r="C523" t="s">
        <v>19</v>
      </c>
      <c r="D523" s="3">
        <v>42552</v>
      </c>
      <c r="E523" t="s">
        <v>295</v>
      </c>
      <c r="F523">
        <v>260</v>
      </c>
      <c r="G523">
        <v>1</v>
      </c>
      <c r="H523">
        <v>180</v>
      </c>
      <c r="I523">
        <v>100147866</v>
      </c>
      <c r="J523" s="19" t="s">
        <v>33</v>
      </c>
      <c r="T523">
        <v>136.84</v>
      </c>
      <c r="U523" t="s">
        <v>22</v>
      </c>
      <c r="V523" s="3">
        <v>42552</v>
      </c>
      <c r="W523" t="s">
        <v>23</v>
      </c>
      <c r="X523">
        <v>260</v>
      </c>
      <c r="Y523">
        <v>2016</v>
      </c>
      <c r="Z523">
        <v>7</v>
      </c>
      <c r="AA523" s="3" t="s">
        <v>24</v>
      </c>
      <c r="AB523" s="3">
        <v>45489</v>
      </c>
    </row>
    <row r="524" spans="1:28" x14ac:dyDescent="0.25">
      <c r="A524">
        <v>211703</v>
      </c>
      <c r="B524">
        <v>168</v>
      </c>
      <c r="C524" t="s">
        <v>19</v>
      </c>
      <c r="D524" s="3">
        <v>42552</v>
      </c>
      <c r="E524" t="s">
        <v>296</v>
      </c>
      <c r="F524">
        <v>120</v>
      </c>
      <c r="G524">
        <v>1</v>
      </c>
      <c r="H524">
        <v>180</v>
      </c>
      <c r="I524">
        <v>100147866</v>
      </c>
      <c r="J524" s="19" t="s">
        <v>47</v>
      </c>
      <c r="T524">
        <v>63.16</v>
      </c>
      <c r="U524" t="s">
        <v>22</v>
      </c>
      <c r="V524" s="3">
        <v>42552</v>
      </c>
      <c r="W524" t="s">
        <v>23</v>
      </c>
      <c r="X524">
        <v>120</v>
      </c>
      <c r="Y524">
        <v>2016</v>
      </c>
      <c r="Z524">
        <v>7</v>
      </c>
      <c r="AA524" s="3" t="s">
        <v>24</v>
      </c>
      <c r="AB524" s="3">
        <v>45489</v>
      </c>
    </row>
    <row r="525" spans="1:28" x14ac:dyDescent="0.25">
      <c r="A525">
        <v>211704</v>
      </c>
      <c r="B525">
        <v>171</v>
      </c>
      <c r="C525" t="s">
        <v>19</v>
      </c>
      <c r="D525" s="3">
        <v>42552</v>
      </c>
      <c r="E525" t="s">
        <v>297</v>
      </c>
      <c r="F525">
        <v>799</v>
      </c>
      <c r="G525">
        <v>1</v>
      </c>
      <c r="H525">
        <v>0</v>
      </c>
      <c r="I525">
        <v>100147867</v>
      </c>
      <c r="J525" s="19" t="s">
        <v>59</v>
      </c>
      <c r="T525">
        <v>0</v>
      </c>
      <c r="U525" t="s">
        <v>298</v>
      </c>
      <c r="V525" s="3">
        <v>42552</v>
      </c>
      <c r="W525" t="s">
        <v>23</v>
      </c>
      <c r="X525">
        <v>799</v>
      </c>
      <c r="Y525">
        <v>2016</v>
      </c>
      <c r="Z525">
        <v>7</v>
      </c>
      <c r="AA525" s="3" t="s">
        <v>24</v>
      </c>
      <c r="AB525" s="3">
        <v>45489</v>
      </c>
    </row>
    <row r="526" spans="1:28" x14ac:dyDescent="0.25">
      <c r="A526">
        <v>211706</v>
      </c>
      <c r="B526">
        <v>172</v>
      </c>
      <c r="C526" t="s">
        <v>19</v>
      </c>
      <c r="D526" s="3">
        <v>42552</v>
      </c>
      <c r="E526" t="s">
        <v>268</v>
      </c>
      <c r="F526">
        <v>639</v>
      </c>
      <c r="G526">
        <v>1</v>
      </c>
      <c r="H526">
        <v>639</v>
      </c>
      <c r="I526">
        <v>100147868</v>
      </c>
      <c r="J526" s="19" t="s">
        <v>21</v>
      </c>
      <c r="T526">
        <v>0</v>
      </c>
      <c r="U526" t="s">
        <v>22</v>
      </c>
      <c r="V526" s="3">
        <v>42552</v>
      </c>
      <c r="W526" t="s">
        <v>23</v>
      </c>
      <c r="X526">
        <v>639</v>
      </c>
      <c r="Y526">
        <v>2016</v>
      </c>
      <c r="Z526">
        <v>7</v>
      </c>
      <c r="AA526" s="3" t="s">
        <v>24</v>
      </c>
      <c r="AB526" s="3">
        <v>45489</v>
      </c>
    </row>
    <row r="527" spans="1:28" x14ac:dyDescent="0.25">
      <c r="A527">
        <v>211707</v>
      </c>
      <c r="B527">
        <v>43</v>
      </c>
      <c r="C527" t="s">
        <v>19</v>
      </c>
      <c r="D527" s="3">
        <v>42552</v>
      </c>
      <c r="E527" t="s">
        <v>30</v>
      </c>
      <c r="F527">
        <v>360</v>
      </c>
      <c r="G527">
        <v>3</v>
      </c>
      <c r="H527">
        <v>1080</v>
      </c>
      <c r="I527">
        <v>100147869</v>
      </c>
      <c r="J527" s="19" t="s">
        <v>27</v>
      </c>
      <c r="T527">
        <v>0</v>
      </c>
      <c r="U527" t="s">
        <v>22</v>
      </c>
      <c r="V527" s="3">
        <v>42552</v>
      </c>
      <c r="W527" t="s">
        <v>23</v>
      </c>
      <c r="X527" s="4">
        <v>1080</v>
      </c>
      <c r="Y527">
        <v>2016</v>
      </c>
      <c r="Z527">
        <v>7</v>
      </c>
      <c r="AA527" s="3" t="s">
        <v>24</v>
      </c>
      <c r="AB527" s="3">
        <v>45489</v>
      </c>
    </row>
    <row r="528" spans="1:28" x14ac:dyDescent="0.25">
      <c r="A528">
        <v>211708</v>
      </c>
      <c r="B528">
        <v>172</v>
      </c>
      <c r="C528" t="s">
        <v>19</v>
      </c>
      <c r="D528" s="3">
        <v>42552</v>
      </c>
      <c r="E528" t="s">
        <v>299</v>
      </c>
      <c r="F528">
        <v>799</v>
      </c>
      <c r="G528">
        <v>1</v>
      </c>
      <c r="H528">
        <v>799</v>
      </c>
      <c r="I528">
        <v>100147870</v>
      </c>
      <c r="J528" s="19" t="s">
        <v>21</v>
      </c>
      <c r="T528">
        <v>0</v>
      </c>
      <c r="U528" t="s">
        <v>22</v>
      </c>
      <c r="V528" s="3">
        <v>42552</v>
      </c>
      <c r="W528" t="s">
        <v>23</v>
      </c>
      <c r="X528">
        <v>799</v>
      </c>
      <c r="Y528">
        <v>2016</v>
      </c>
      <c r="Z528">
        <v>7</v>
      </c>
      <c r="AA528" s="3" t="s">
        <v>24</v>
      </c>
      <c r="AB528" s="3">
        <v>45489</v>
      </c>
    </row>
    <row r="529" spans="1:28" x14ac:dyDescent="0.25">
      <c r="A529">
        <v>211709</v>
      </c>
      <c r="B529">
        <v>173</v>
      </c>
      <c r="C529" t="s">
        <v>19</v>
      </c>
      <c r="D529" s="3">
        <v>42552</v>
      </c>
      <c r="E529" t="s">
        <v>300</v>
      </c>
      <c r="F529">
        <v>5597</v>
      </c>
      <c r="G529">
        <v>1</v>
      </c>
      <c r="H529">
        <v>5597</v>
      </c>
      <c r="I529">
        <v>100147871</v>
      </c>
      <c r="J529" s="19" t="s">
        <v>21</v>
      </c>
      <c r="T529">
        <v>0</v>
      </c>
      <c r="U529" t="s">
        <v>22</v>
      </c>
      <c r="V529" s="3">
        <v>42552</v>
      </c>
      <c r="W529" t="s">
        <v>23</v>
      </c>
      <c r="X529" s="4">
        <v>5597</v>
      </c>
      <c r="Y529">
        <v>2016</v>
      </c>
      <c r="Z529">
        <v>7</v>
      </c>
      <c r="AA529" s="3" t="s">
        <v>24</v>
      </c>
      <c r="AB529" s="3">
        <v>45489</v>
      </c>
    </row>
    <row r="530" spans="1:28" x14ac:dyDescent="0.25">
      <c r="A530">
        <v>211710</v>
      </c>
      <c r="B530">
        <v>174</v>
      </c>
      <c r="C530" t="s">
        <v>19</v>
      </c>
      <c r="D530" s="3">
        <v>42552</v>
      </c>
      <c r="E530" t="s">
        <v>301</v>
      </c>
      <c r="F530">
        <v>215</v>
      </c>
      <c r="G530">
        <v>1</v>
      </c>
      <c r="H530">
        <v>15</v>
      </c>
      <c r="I530">
        <v>100147872</v>
      </c>
      <c r="J530" s="19" t="s">
        <v>47</v>
      </c>
      <c r="T530">
        <v>200</v>
      </c>
      <c r="U530" t="s">
        <v>22</v>
      </c>
      <c r="V530" s="3">
        <v>42552</v>
      </c>
      <c r="W530" t="s">
        <v>23</v>
      </c>
      <c r="X530">
        <v>215</v>
      </c>
      <c r="Y530">
        <v>2016</v>
      </c>
      <c r="Z530">
        <v>7</v>
      </c>
      <c r="AA530" s="3" t="s">
        <v>24</v>
      </c>
      <c r="AB530" s="3">
        <v>45489</v>
      </c>
    </row>
    <row r="531" spans="1:28" x14ac:dyDescent="0.25">
      <c r="A531">
        <v>211711</v>
      </c>
      <c r="B531">
        <v>175</v>
      </c>
      <c r="C531" t="s">
        <v>19</v>
      </c>
      <c r="D531" s="3">
        <v>42552</v>
      </c>
      <c r="E531" t="s">
        <v>89</v>
      </c>
      <c r="F531">
        <v>350</v>
      </c>
      <c r="G531">
        <v>3</v>
      </c>
      <c r="H531">
        <v>1050</v>
      </c>
      <c r="I531">
        <v>100147873</v>
      </c>
      <c r="J531" s="19" t="s">
        <v>33</v>
      </c>
      <c r="T531">
        <v>0</v>
      </c>
      <c r="U531" t="s">
        <v>22</v>
      </c>
      <c r="V531" s="3">
        <v>42552</v>
      </c>
      <c r="W531" t="s">
        <v>23</v>
      </c>
      <c r="X531" s="4">
        <v>1050</v>
      </c>
      <c r="Y531">
        <v>2016</v>
      </c>
      <c r="Z531">
        <v>7</v>
      </c>
      <c r="AA531" s="3" t="s">
        <v>24</v>
      </c>
      <c r="AB531" s="3">
        <v>45489</v>
      </c>
    </row>
    <row r="532" spans="1:28" x14ac:dyDescent="0.25">
      <c r="A532">
        <v>211712</v>
      </c>
      <c r="B532">
        <v>176</v>
      </c>
      <c r="C532" t="s">
        <v>19</v>
      </c>
      <c r="D532" s="3">
        <v>42552</v>
      </c>
      <c r="E532" t="s">
        <v>302</v>
      </c>
      <c r="F532">
        <v>1315</v>
      </c>
      <c r="G532">
        <v>1</v>
      </c>
      <c r="H532">
        <v>1315</v>
      </c>
      <c r="I532">
        <v>100147874</v>
      </c>
      <c r="J532" s="19" t="s">
        <v>42</v>
      </c>
      <c r="T532">
        <v>0</v>
      </c>
      <c r="U532" t="s">
        <v>22</v>
      </c>
      <c r="V532" s="3">
        <v>42552</v>
      </c>
      <c r="W532" t="s">
        <v>23</v>
      </c>
      <c r="X532" s="4">
        <v>1315</v>
      </c>
      <c r="Y532">
        <v>2016</v>
      </c>
      <c r="Z532">
        <v>7</v>
      </c>
      <c r="AA532" s="3" t="s">
        <v>24</v>
      </c>
      <c r="AB532" s="3">
        <v>45489</v>
      </c>
    </row>
    <row r="533" spans="1:28" x14ac:dyDescent="0.25">
      <c r="A533">
        <v>211713</v>
      </c>
      <c r="B533">
        <v>43</v>
      </c>
      <c r="C533" t="s">
        <v>19</v>
      </c>
      <c r="D533" s="3">
        <v>42552</v>
      </c>
      <c r="E533" t="s">
        <v>48</v>
      </c>
      <c r="F533">
        <v>320</v>
      </c>
      <c r="G533">
        <v>1</v>
      </c>
      <c r="H533">
        <v>320</v>
      </c>
      <c r="I533">
        <v>100147875</v>
      </c>
      <c r="J533" s="19" t="s">
        <v>27</v>
      </c>
      <c r="T533">
        <v>0</v>
      </c>
      <c r="U533" t="s">
        <v>22</v>
      </c>
      <c r="V533" s="3">
        <v>42552</v>
      </c>
      <c r="W533" t="s">
        <v>23</v>
      </c>
      <c r="X533">
        <v>320</v>
      </c>
      <c r="Y533">
        <v>2016</v>
      </c>
      <c r="Z533">
        <v>7</v>
      </c>
      <c r="AA533" s="3" t="s">
        <v>24</v>
      </c>
      <c r="AB533" s="3">
        <v>45489</v>
      </c>
    </row>
    <row r="534" spans="1:28" x14ac:dyDescent="0.25">
      <c r="A534">
        <v>211714</v>
      </c>
      <c r="B534">
        <v>43</v>
      </c>
      <c r="C534" t="s">
        <v>19</v>
      </c>
      <c r="D534" s="3">
        <v>42552</v>
      </c>
      <c r="E534" t="s">
        <v>30</v>
      </c>
      <c r="F534">
        <v>360</v>
      </c>
      <c r="G534">
        <v>1</v>
      </c>
      <c r="H534">
        <v>360</v>
      </c>
      <c r="I534">
        <v>100147876</v>
      </c>
      <c r="J534" s="19" t="s">
        <v>27</v>
      </c>
      <c r="T534">
        <v>0</v>
      </c>
      <c r="U534" t="s">
        <v>22</v>
      </c>
      <c r="V534" s="3">
        <v>42552</v>
      </c>
      <c r="W534" t="s">
        <v>23</v>
      </c>
      <c r="X534">
        <v>360</v>
      </c>
      <c r="Y534">
        <v>2016</v>
      </c>
      <c r="Z534">
        <v>7</v>
      </c>
      <c r="AA534" s="3" t="s">
        <v>24</v>
      </c>
      <c r="AB534" s="3">
        <v>45489</v>
      </c>
    </row>
    <row r="535" spans="1:28" x14ac:dyDescent="0.25">
      <c r="A535">
        <v>211715</v>
      </c>
      <c r="B535">
        <v>43</v>
      </c>
      <c r="C535" t="s">
        <v>19</v>
      </c>
      <c r="D535" s="3">
        <v>42552</v>
      </c>
      <c r="E535" t="s">
        <v>48</v>
      </c>
      <c r="F535">
        <v>320</v>
      </c>
      <c r="G535">
        <v>1</v>
      </c>
      <c r="H535">
        <v>320</v>
      </c>
      <c r="I535">
        <v>100147877</v>
      </c>
      <c r="J535" s="19" t="s">
        <v>27</v>
      </c>
      <c r="T535">
        <v>0</v>
      </c>
      <c r="U535" t="s">
        <v>22</v>
      </c>
      <c r="V535" s="3">
        <v>42552</v>
      </c>
      <c r="W535" t="s">
        <v>23</v>
      </c>
      <c r="X535">
        <v>320</v>
      </c>
      <c r="Y535">
        <v>2016</v>
      </c>
      <c r="Z535">
        <v>7</v>
      </c>
      <c r="AA535" s="3" t="s">
        <v>24</v>
      </c>
      <c r="AB535" s="3">
        <v>45489</v>
      </c>
    </row>
    <row r="536" spans="1:28" x14ac:dyDescent="0.25">
      <c r="A536">
        <v>211716</v>
      </c>
      <c r="B536">
        <v>43</v>
      </c>
      <c r="C536" t="s">
        <v>19</v>
      </c>
      <c r="D536" s="3">
        <v>42552</v>
      </c>
      <c r="E536" t="s">
        <v>26</v>
      </c>
      <c r="F536">
        <v>240</v>
      </c>
      <c r="G536">
        <v>1</v>
      </c>
      <c r="H536">
        <v>240</v>
      </c>
      <c r="I536">
        <v>100147878</v>
      </c>
      <c r="J536" s="19" t="s">
        <v>27</v>
      </c>
      <c r="T536">
        <v>0</v>
      </c>
      <c r="U536" t="s">
        <v>22</v>
      </c>
      <c r="V536" s="3">
        <v>42552</v>
      </c>
      <c r="W536" t="s">
        <v>23</v>
      </c>
      <c r="X536">
        <v>240</v>
      </c>
      <c r="Y536">
        <v>2016</v>
      </c>
      <c r="Z536">
        <v>7</v>
      </c>
      <c r="AA536" s="3" t="s">
        <v>24</v>
      </c>
      <c r="AB536" s="3">
        <v>45489</v>
      </c>
    </row>
    <row r="537" spans="1:28" x14ac:dyDescent="0.25">
      <c r="A537">
        <v>211717</v>
      </c>
      <c r="B537">
        <v>177</v>
      </c>
      <c r="C537" t="s">
        <v>19</v>
      </c>
      <c r="D537" s="3">
        <v>42552</v>
      </c>
      <c r="E537" t="s">
        <v>303</v>
      </c>
      <c r="F537">
        <v>5950</v>
      </c>
      <c r="G537">
        <v>1</v>
      </c>
      <c r="H537">
        <v>5950</v>
      </c>
      <c r="I537">
        <v>100147879</v>
      </c>
      <c r="J537" s="19" t="s">
        <v>21</v>
      </c>
      <c r="T537">
        <v>0</v>
      </c>
      <c r="U537" t="s">
        <v>22</v>
      </c>
      <c r="V537" s="3">
        <v>42552</v>
      </c>
      <c r="W537" t="s">
        <v>23</v>
      </c>
      <c r="X537" s="4">
        <v>5950</v>
      </c>
      <c r="Y537">
        <v>2016</v>
      </c>
      <c r="Z537">
        <v>7</v>
      </c>
      <c r="AA537" s="3" t="s">
        <v>24</v>
      </c>
      <c r="AB537" s="3">
        <v>45489</v>
      </c>
    </row>
    <row r="538" spans="1:28" x14ac:dyDescent="0.25">
      <c r="A538">
        <v>211719</v>
      </c>
      <c r="B538">
        <v>43</v>
      </c>
      <c r="C538" t="s">
        <v>19</v>
      </c>
      <c r="D538" s="3">
        <v>42552</v>
      </c>
      <c r="E538" t="s">
        <v>48</v>
      </c>
      <c r="F538">
        <v>320</v>
      </c>
      <c r="G538">
        <v>1</v>
      </c>
      <c r="H538">
        <v>320</v>
      </c>
      <c r="I538">
        <v>100147880</v>
      </c>
      <c r="J538" s="19" t="s">
        <v>27</v>
      </c>
      <c r="T538">
        <v>0</v>
      </c>
      <c r="U538" t="s">
        <v>22</v>
      </c>
      <c r="V538" s="3">
        <v>42552</v>
      </c>
      <c r="W538" t="s">
        <v>23</v>
      </c>
      <c r="X538">
        <v>320</v>
      </c>
      <c r="Y538">
        <v>2016</v>
      </c>
      <c r="Z538">
        <v>7</v>
      </c>
      <c r="AA538" s="3" t="s">
        <v>24</v>
      </c>
      <c r="AB538" s="3">
        <v>45489</v>
      </c>
    </row>
    <row r="539" spans="1:28" x14ac:dyDescent="0.25">
      <c r="A539">
        <v>211720</v>
      </c>
      <c r="B539">
        <v>178</v>
      </c>
      <c r="C539" t="s">
        <v>19</v>
      </c>
      <c r="D539" s="3">
        <v>42552</v>
      </c>
      <c r="E539" t="s">
        <v>269</v>
      </c>
      <c r="F539">
        <v>630</v>
      </c>
      <c r="G539">
        <v>1</v>
      </c>
      <c r="H539">
        <v>540</v>
      </c>
      <c r="I539">
        <v>100147881</v>
      </c>
      <c r="J539" s="19" t="s">
        <v>47</v>
      </c>
      <c r="T539">
        <v>225</v>
      </c>
      <c r="U539" t="s">
        <v>22</v>
      </c>
      <c r="V539" s="3">
        <v>42552</v>
      </c>
      <c r="W539" t="s">
        <v>23</v>
      </c>
      <c r="X539">
        <v>630</v>
      </c>
      <c r="Y539">
        <v>2016</v>
      </c>
      <c r="Z539">
        <v>7</v>
      </c>
      <c r="AA539" s="3" t="s">
        <v>24</v>
      </c>
      <c r="AB539" s="3">
        <v>45489</v>
      </c>
    </row>
    <row r="540" spans="1:28" x14ac:dyDescent="0.25">
      <c r="A540">
        <v>211721</v>
      </c>
      <c r="B540">
        <v>178</v>
      </c>
      <c r="C540" t="s">
        <v>19</v>
      </c>
      <c r="D540" s="3">
        <v>42552</v>
      </c>
      <c r="E540" t="s">
        <v>304</v>
      </c>
      <c r="F540">
        <v>210</v>
      </c>
      <c r="G540">
        <v>1</v>
      </c>
      <c r="H540">
        <v>540</v>
      </c>
      <c r="I540">
        <v>100147881</v>
      </c>
      <c r="J540" s="19" t="s">
        <v>33</v>
      </c>
      <c r="T540">
        <v>75</v>
      </c>
      <c r="U540" t="s">
        <v>22</v>
      </c>
      <c r="V540" s="3">
        <v>42552</v>
      </c>
      <c r="W540" t="s">
        <v>23</v>
      </c>
      <c r="X540">
        <v>210</v>
      </c>
      <c r="Y540">
        <v>2016</v>
      </c>
      <c r="Z540">
        <v>7</v>
      </c>
      <c r="AA540" s="3" t="s">
        <v>24</v>
      </c>
      <c r="AB540" s="3">
        <v>45489</v>
      </c>
    </row>
    <row r="541" spans="1:28" x14ac:dyDescent="0.25">
      <c r="A541">
        <v>211722</v>
      </c>
      <c r="B541">
        <v>179</v>
      </c>
      <c r="C541" t="s">
        <v>19</v>
      </c>
      <c r="D541" s="3">
        <v>42552</v>
      </c>
      <c r="E541" t="s">
        <v>305</v>
      </c>
      <c r="F541">
        <v>100</v>
      </c>
      <c r="G541">
        <v>1</v>
      </c>
      <c r="H541">
        <v>100</v>
      </c>
      <c r="I541">
        <v>100147882</v>
      </c>
      <c r="J541" s="19" t="s">
        <v>33</v>
      </c>
      <c r="T541">
        <v>0</v>
      </c>
      <c r="U541" t="s">
        <v>22</v>
      </c>
      <c r="V541" s="3">
        <v>42552</v>
      </c>
      <c r="W541" t="s">
        <v>23</v>
      </c>
      <c r="X541">
        <v>100</v>
      </c>
      <c r="Y541">
        <v>2016</v>
      </c>
      <c r="Z541">
        <v>7</v>
      </c>
      <c r="AA541" s="3" t="s">
        <v>24</v>
      </c>
      <c r="AB541" s="3">
        <v>45489</v>
      </c>
    </row>
    <row r="542" spans="1:28" x14ac:dyDescent="0.25">
      <c r="A542">
        <v>211723</v>
      </c>
      <c r="B542">
        <v>180</v>
      </c>
      <c r="C542" t="s">
        <v>31</v>
      </c>
      <c r="D542" s="3">
        <v>42552</v>
      </c>
      <c r="E542" t="s">
        <v>306</v>
      </c>
      <c r="F542">
        <v>3900</v>
      </c>
      <c r="G542">
        <v>1</v>
      </c>
      <c r="H542">
        <v>3900</v>
      </c>
      <c r="I542">
        <v>100147883</v>
      </c>
      <c r="J542" s="19" t="s">
        <v>42</v>
      </c>
      <c r="T542">
        <v>0</v>
      </c>
      <c r="U542" t="s">
        <v>22</v>
      </c>
      <c r="V542" s="3">
        <v>42552</v>
      </c>
      <c r="W542" t="s">
        <v>34</v>
      </c>
      <c r="X542" s="4">
        <v>3900</v>
      </c>
      <c r="Y542">
        <v>2016</v>
      </c>
      <c r="Z542">
        <v>7</v>
      </c>
      <c r="AA542" s="3" t="s">
        <v>24</v>
      </c>
      <c r="AB542" s="3">
        <v>45489</v>
      </c>
    </row>
    <row r="543" spans="1:28" x14ac:dyDescent="0.25">
      <c r="A543">
        <v>211724</v>
      </c>
      <c r="B543">
        <v>181</v>
      </c>
      <c r="C543" t="s">
        <v>25</v>
      </c>
      <c r="D543" s="3">
        <v>42552</v>
      </c>
      <c r="E543" t="s">
        <v>307</v>
      </c>
      <c r="F543">
        <v>899</v>
      </c>
      <c r="G543">
        <v>2</v>
      </c>
      <c r="H543">
        <v>1798</v>
      </c>
      <c r="I543">
        <v>100147884</v>
      </c>
      <c r="J543" s="19" t="s">
        <v>51</v>
      </c>
      <c r="T543">
        <v>0</v>
      </c>
      <c r="U543" t="s">
        <v>22</v>
      </c>
      <c r="V543" s="3">
        <v>42552</v>
      </c>
      <c r="W543" t="s">
        <v>28</v>
      </c>
      <c r="X543" s="4">
        <v>1798</v>
      </c>
      <c r="Y543">
        <v>2016</v>
      </c>
      <c r="Z543">
        <v>7</v>
      </c>
      <c r="AA543" s="3" t="s">
        <v>24</v>
      </c>
      <c r="AB543" s="3">
        <v>45489</v>
      </c>
    </row>
    <row r="544" spans="1:28" x14ac:dyDescent="0.25">
      <c r="A544">
        <v>211726</v>
      </c>
      <c r="B544">
        <v>182</v>
      </c>
      <c r="C544" t="s">
        <v>25</v>
      </c>
      <c r="D544" s="3">
        <v>42552</v>
      </c>
      <c r="E544" t="s">
        <v>308</v>
      </c>
      <c r="F544">
        <v>1100</v>
      </c>
      <c r="G544">
        <v>2</v>
      </c>
      <c r="H544">
        <v>2200</v>
      </c>
      <c r="I544">
        <v>100147885</v>
      </c>
      <c r="J544" s="19" t="s">
        <v>51</v>
      </c>
      <c r="T544">
        <v>0</v>
      </c>
      <c r="U544" t="s">
        <v>22</v>
      </c>
      <c r="V544" s="3">
        <v>42552</v>
      </c>
      <c r="W544" t="s">
        <v>28</v>
      </c>
      <c r="X544" s="4">
        <v>2200</v>
      </c>
      <c r="Y544">
        <v>2016</v>
      </c>
      <c r="Z544">
        <v>7</v>
      </c>
      <c r="AA544" s="3" t="s">
        <v>24</v>
      </c>
      <c r="AB544" s="3">
        <v>45489</v>
      </c>
    </row>
    <row r="545" spans="1:28" x14ac:dyDescent="0.25">
      <c r="A545">
        <v>211728</v>
      </c>
      <c r="B545">
        <v>182</v>
      </c>
      <c r="C545" t="s">
        <v>25</v>
      </c>
      <c r="D545" s="3">
        <v>42552</v>
      </c>
      <c r="E545" t="s">
        <v>309</v>
      </c>
      <c r="F545">
        <v>999</v>
      </c>
      <c r="G545">
        <v>2</v>
      </c>
      <c r="H545">
        <v>1998</v>
      </c>
      <c r="I545">
        <v>100147886</v>
      </c>
      <c r="J545" s="19" t="s">
        <v>51</v>
      </c>
      <c r="T545">
        <v>0</v>
      </c>
      <c r="U545" t="s">
        <v>22</v>
      </c>
      <c r="V545" s="3">
        <v>42552</v>
      </c>
      <c r="W545" t="s">
        <v>28</v>
      </c>
      <c r="X545" s="4">
        <v>1998</v>
      </c>
      <c r="Y545">
        <v>2016</v>
      </c>
      <c r="Z545">
        <v>7</v>
      </c>
      <c r="AA545" s="3" t="s">
        <v>24</v>
      </c>
      <c r="AB545" s="3">
        <v>45489</v>
      </c>
    </row>
    <row r="546" spans="1:28" x14ac:dyDescent="0.25">
      <c r="A546">
        <v>211730</v>
      </c>
      <c r="B546">
        <v>183</v>
      </c>
      <c r="C546" t="s">
        <v>19</v>
      </c>
      <c r="D546" s="3">
        <v>42552</v>
      </c>
      <c r="E546" t="s">
        <v>58</v>
      </c>
      <c r="F546">
        <v>149</v>
      </c>
      <c r="G546">
        <v>1</v>
      </c>
      <c r="H546">
        <v>149</v>
      </c>
      <c r="I546">
        <v>100147887</v>
      </c>
      <c r="J546" s="19" t="s">
        <v>59</v>
      </c>
      <c r="T546">
        <v>0</v>
      </c>
      <c r="U546" t="s">
        <v>22</v>
      </c>
      <c r="V546" s="3">
        <v>42552</v>
      </c>
      <c r="W546" t="s">
        <v>23</v>
      </c>
      <c r="X546">
        <v>149</v>
      </c>
      <c r="Y546">
        <v>2016</v>
      </c>
      <c r="Z546">
        <v>7</v>
      </c>
      <c r="AA546" s="3" t="s">
        <v>24</v>
      </c>
      <c r="AB546" s="3">
        <v>45489</v>
      </c>
    </row>
    <row r="547" spans="1:28" x14ac:dyDescent="0.25">
      <c r="A547">
        <v>211731</v>
      </c>
      <c r="B547">
        <v>182</v>
      </c>
      <c r="C547" t="s">
        <v>25</v>
      </c>
      <c r="D547" s="3">
        <v>42552</v>
      </c>
      <c r="E547" t="s">
        <v>310</v>
      </c>
      <c r="F547">
        <v>799</v>
      </c>
      <c r="G547">
        <v>2</v>
      </c>
      <c r="H547">
        <v>1598</v>
      </c>
      <c r="I547">
        <v>100147888</v>
      </c>
      <c r="J547" s="19" t="s">
        <v>51</v>
      </c>
      <c r="T547">
        <v>0</v>
      </c>
      <c r="U547" t="s">
        <v>22</v>
      </c>
      <c r="V547" s="3">
        <v>42552</v>
      </c>
      <c r="W547" t="s">
        <v>28</v>
      </c>
      <c r="X547" s="4">
        <v>1598</v>
      </c>
      <c r="Y547">
        <v>2016</v>
      </c>
      <c r="Z547">
        <v>7</v>
      </c>
      <c r="AA547" s="3" t="s">
        <v>24</v>
      </c>
      <c r="AB547" s="3">
        <v>45489</v>
      </c>
    </row>
    <row r="548" spans="1:28" x14ac:dyDescent="0.25">
      <c r="A548">
        <v>211733</v>
      </c>
      <c r="B548">
        <v>184</v>
      </c>
      <c r="C548" t="s">
        <v>19</v>
      </c>
      <c r="D548" s="3">
        <v>42552</v>
      </c>
      <c r="E548" t="s">
        <v>188</v>
      </c>
      <c r="F548">
        <v>150</v>
      </c>
      <c r="G548">
        <v>1</v>
      </c>
      <c r="H548">
        <v>150</v>
      </c>
      <c r="I548">
        <v>100147889</v>
      </c>
      <c r="J548" s="19" t="s">
        <v>33</v>
      </c>
      <c r="T548">
        <v>0</v>
      </c>
      <c r="U548" t="s">
        <v>22</v>
      </c>
      <c r="V548" s="3">
        <v>42552</v>
      </c>
      <c r="W548" t="s">
        <v>23</v>
      </c>
      <c r="X548">
        <v>150</v>
      </c>
      <c r="Y548">
        <v>2016</v>
      </c>
      <c r="Z548">
        <v>7</v>
      </c>
      <c r="AA548" s="3" t="s">
        <v>24</v>
      </c>
      <c r="AB548" s="3">
        <v>45489</v>
      </c>
    </row>
    <row r="549" spans="1:28" x14ac:dyDescent="0.25">
      <c r="A549">
        <v>211734</v>
      </c>
      <c r="B549">
        <v>185</v>
      </c>
      <c r="C549" t="s">
        <v>25</v>
      </c>
      <c r="D549" s="3">
        <v>42553</v>
      </c>
      <c r="E549" t="s">
        <v>311</v>
      </c>
      <c r="F549">
        <v>495</v>
      </c>
      <c r="G549">
        <v>1</v>
      </c>
      <c r="H549">
        <v>495</v>
      </c>
      <c r="I549">
        <v>100147890</v>
      </c>
      <c r="J549" s="19" t="s">
        <v>33</v>
      </c>
      <c r="T549">
        <v>0</v>
      </c>
      <c r="U549" t="s">
        <v>22</v>
      </c>
      <c r="V549" s="3">
        <v>42553</v>
      </c>
      <c r="W549" t="s">
        <v>28</v>
      </c>
      <c r="X549">
        <v>495</v>
      </c>
      <c r="Y549">
        <v>2016</v>
      </c>
      <c r="Z549">
        <v>7</v>
      </c>
      <c r="AA549" s="3" t="s">
        <v>24</v>
      </c>
      <c r="AB549" s="3">
        <v>45489</v>
      </c>
    </row>
    <row r="550" spans="1:28" x14ac:dyDescent="0.25">
      <c r="A550">
        <v>211735</v>
      </c>
      <c r="B550">
        <v>186</v>
      </c>
      <c r="C550" t="s">
        <v>19</v>
      </c>
      <c r="D550" s="3">
        <v>42553</v>
      </c>
      <c r="E550" t="s">
        <v>312</v>
      </c>
      <c r="F550">
        <v>33685</v>
      </c>
      <c r="G550">
        <v>1</v>
      </c>
      <c r="H550">
        <v>33685</v>
      </c>
      <c r="I550">
        <v>100147891</v>
      </c>
      <c r="J550" s="19" t="s">
        <v>42</v>
      </c>
      <c r="T550">
        <v>0</v>
      </c>
      <c r="U550" t="s">
        <v>22</v>
      </c>
      <c r="V550" s="3">
        <v>42553</v>
      </c>
      <c r="W550" t="s">
        <v>23</v>
      </c>
      <c r="X550" s="4">
        <v>33685</v>
      </c>
      <c r="Y550">
        <v>2016</v>
      </c>
      <c r="Z550">
        <v>7</v>
      </c>
      <c r="AA550" s="3" t="s">
        <v>24</v>
      </c>
      <c r="AB550" s="3">
        <v>45489</v>
      </c>
    </row>
    <row r="551" spans="1:28" x14ac:dyDescent="0.25">
      <c r="A551">
        <v>211736</v>
      </c>
      <c r="B551">
        <v>168</v>
      </c>
      <c r="C551" t="s">
        <v>19</v>
      </c>
      <c r="D551" s="3">
        <v>42553</v>
      </c>
      <c r="E551" t="s">
        <v>313</v>
      </c>
      <c r="F551">
        <v>260</v>
      </c>
      <c r="G551">
        <v>1</v>
      </c>
      <c r="H551">
        <v>320</v>
      </c>
      <c r="I551">
        <v>100147892</v>
      </c>
      <c r="J551" s="19" t="s">
        <v>33</v>
      </c>
      <c r="T551">
        <v>100</v>
      </c>
      <c r="U551" t="s">
        <v>22</v>
      </c>
      <c r="V551" s="3">
        <v>42553</v>
      </c>
      <c r="W551" t="s">
        <v>23</v>
      </c>
      <c r="X551">
        <v>260</v>
      </c>
      <c r="Y551">
        <v>2016</v>
      </c>
      <c r="Z551">
        <v>7</v>
      </c>
      <c r="AA551" s="3" t="s">
        <v>24</v>
      </c>
      <c r="AB551" s="3">
        <v>45489</v>
      </c>
    </row>
    <row r="552" spans="1:28" x14ac:dyDescent="0.25">
      <c r="A552">
        <v>211737</v>
      </c>
      <c r="B552">
        <v>168</v>
      </c>
      <c r="C552" t="s">
        <v>19</v>
      </c>
      <c r="D552" s="3">
        <v>42553</v>
      </c>
      <c r="E552" t="s">
        <v>281</v>
      </c>
      <c r="F552">
        <v>260</v>
      </c>
      <c r="G552">
        <v>1</v>
      </c>
      <c r="H552">
        <v>320</v>
      </c>
      <c r="I552">
        <v>100147892</v>
      </c>
      <c r="J552" s="19" t="s">
        <v>33</v>
      </c>
      <c r="T552">
        <v>100</v>
      </c>
      <c r="U552" t="s">
        <v>22</v>
      </c>
      <c r="V552" s="3">
        <v>42553</v>
      </c>
      <c r="W552" t="s">
        <v>23</v>
      </c>
      <c r="X552">
        <v>260</v>
      </c>
      <c r="Y552">
        <v>2016</v>
      </c>
      <c r="Z552">
        <v>7</v>
      </c>
      <c r="AA552" s="3" t="s">
        <v>24</v>
      </c>
      <c r="AB552" s="3">
        <v>45489</v>
      </c>
    </row>
    <row r="553" spans="1:28" x14ac:dyDescent="0.25">
      <c r="A553">
        <v>211738</v>
      </c>
      <c r="B553">
        <v>187</v>
      </c>
      <c r="C553" t="s">
        <v>25</v>
      </c>
      <c r="D553" s="3">
        <v>42553</v>
      </c>
      <c r="E553" t="s">
        <v>314</v>
      </c>
      <c r="F553">
        <v>630</v>
      </c>
      <c r="G553">
        <v>1</v>
      </c>
      <c r="H553">
        <v>1035</v>
      </c>
      <c r="I553">
        <v>100147893</v>
      </c>
      <c r="J553" s="19" t="s">
        <v>47</v>
      </c>
      <c r="T553">
        <v>0</v>
      </c>
      <c r="U553" t="s">
        <v>22</v>
      </c>
      <c r="V553" s="3">
        <v>42553</v>
      </c>
      <c r="W553" t="s">
        <v>28</v>
      </c>
      <c r="X553">
        <v>630</v>
      </c>
      <c r="Y553">
        <v>2016</v>
      </c>
      <c r="Z553">
        <v>7</v>
      </c>
      <c r="AA553" s="3" t="s">
        <v>24</v>
      </c>
      <c r="AB553" s="3">
        <v>45489</v>
      </c>
    </row>
    <row r="554" spans="1:28" x14ac:dyDescent="0.25">
      <c r="A554">
        <v>211739</v>
      </c>
      <c r="B554">
        <v>187</v>
      </c>
      <c r="C554" t="s">
        <v>25</v>
      </c>
      <c r="D554" s="3">
        <v>42553</v>
      </c>
      <c r="E554" t="s">
        <v>89</v>
      </c>
      <c r="F554">
        <v>350</v>
      </c>
      <c r="G554">
        <v>1</v>
      </c>
      <c r="H554">
        <v>1035</v>
      </c>
      <c r="I554">
        <v>100147893</v>
      </c>
      <c r="J554" s="19" t="s">
        <v>33</v>
      </c>
      <c r="T554">
        <v>0</v>
      </c>
      <c r="U554" t="s">
        <v>22</v>
      </c>
      <c r="V554" s="3">
        <v>42553</v>
      </c>
      <c r="W554" t="s">
        <v>28</v>
      </c>
      <c r="X554">
        <v>350</v>
      </c>
      <c r="Y554">
        <v>2016</v>
      </c>
      <c r="Z554">
        <v>7</v>
      </c>
      <c r="AA554" s="3" t="s">
        <v>24</v>
      </c>
      <c r="AB554" s="3">
        <v>45489</v>
      </c>
    </row>
    <row r="555" spans="1:28" x14ac:dyDescent="0.25">
      <c r="A555">
        <v>211740</v>
      </c>
      <c r="B555">
        <v>187</v>
      </c>
      <c r="C555" t="s">
        <v>25</v>
      </c>
      <c r="D555" s="3">
        <v>42553</v>
      </c>
      <c r="E555" t="s">
        <v>315</v>
      </c>
      <c r="F555">
        <v>55</v>
      </c>
      <c r="G555">
        <v>1</v>
      </c>
      <c r="H555">
        <v>1035</v>
      </c>
      <c r="I555">
        <v>100147893</v>
      </c>
      <c r="J555" s="19" t="s">
        <v>47</v>
      </c>
      <c r="T555">
        <v>0</v>
      </c>
      <c r="U555" t="s">
        <v>22</v>
      </c>
      <c r="V555" s="3">
        <v>42553</v>
      </c>
      <c r="W555" t="s">
        <v>28</v>
      </c>
      <c r="X555">
        <v>55</v>
      </c>
      <c r="Y555">
        <v>2016</v>
      </c>
      <c r="Z555">
        <v>7</v>
      </c>
      <c r="AA555" s="3" t="s">
        <v>24</v>
      </c>
      <c r="AB555" s="3">
        <v>45489</v>
      </c>
    </row>
    <row r="556" spans="1:28" x14ac:dyDescent="0.25">
      <c r="A556">
        <v>211741</v>
      </c>
      <c r="B556">
        <v>188</v>
      </c>
      <c r="C556" t="s">
        <v>25</v>
      </c>
      <c r="D556" s="3">
        <v>42553</v>
      </c>
      <c r="E556" t="s">
        <v>142</v>
      </c>
      <c r="F556">
        <v>25999</v>
      </c>
      <c r="G556">
        <v>1</v>
      </c>
      <c r="H556">
        <v>25999</v>
      </c>
      <c r="I556">
        <v>100147894</v>
      </c>
      <c r="J556" s="19" t="s">
        <v>38</v>
      </c>
      <c r="T556">
        <v>0</v>
      </c>
      <c r="U556" t="s">
        <v>39</v>
      </c>
      <c r="V556" s="3">
        <v>42553</v>
      </c>
      <c r="W556" t="s">
        <v>28</v>
      </c>
      <c r="X556" s="4">
        <v>25999</v>
      </c>
      <c r="Y556">
        <v>2016</v>
      </c>
      <c r="Z556">
        <v>7</v>
      </c>
      <c r="AA556" s="3" t="s">
        <v>24</v>
      </c>
      <c r="AB556" s="3">
        <v>45489</v>
      </c>
    </row>
    <row r="557" spans="1:28" x14ac:dyDescent="0.25">
      <c r="A557">
        <v>211742</v>
      </c>
      <c r="B557">
        <v>189</v>
      </c>
      <c r="C557" t="s">
        <v>19</v>
      </c>
      <c r="D557" s="3">
        <v>42553</v>
      </c>
      <c r="E557" t="s">
        <v>93</v>
      </c>
      <c r="F557">
        <v>510</v>
      </c>
      <c r="G557">
        <v>1</v>
      </c>
      <c r="H557">
        <v>210</v>
      </c>
      <c r="I557">
        <v>100147895</v>
      </c>
      <c r="J557" s="19" t="s">
        <v>33</v>
      </c>
      <c r="T557">
        <v>300</v>
      </c>
      <c r="U557" t="s">
        <v>22</v>
      </c>
      <c r="V557" s="3">
        <v>42553</v>
      </c>
      <c r="W557" t="s">
        <v>23</v>
      </c>
      <c r="X557">
        <v>510</v>
      </c>
      <c r="Y557">
        <v>2016</v>
      </c>
      <c r="Z557">
        <v>7</v>
      </c>
      <c r="AA557" s="3" t="s">
        <v>24</v>
      </c>
      <c r="AB557" s="3">
        <v>45489</v>
      </c>
    </row>
    <row r="558" spans="1:28" x14ac:dyDescent="0.25">
      <c r="A558">
        <v>211743</v>
      </c>
      <c r="B558">
        <v>190</v>
      </c>
      <c r="C558" t="s">
        <v>31</v>
      </c>
      <c r="D558" s="3">
        <v>42553</v>
      </c>
      <c r="E558" t="s">
        <v>316</v>
      </c>
      <c r="F558">
        <v>999</v>
      </c>
      <c r="G558">
        <v>1</v>
      </c>
      <c r="H558">
        <v>0</v>
      </c>
      <c r="I558">
        <v>100147896</v>
      </c>
      <c r="J558" s="19" t="s">
        <v>51</v>
      </c>
      <c r="T558">
        <v>0</v>
      </c>
      <c r="U558" t="s">
        <v>49</v>
      </c>
      <c r="V558" s="3">
        <v>42553</v>
      </c>
      <c r="W558" t="s">
        <v>34</v>
      </c>
      <c r="X558">
        <v>999</v>
      </c>
      <c r="Y558">
        <v>2016</v>
      </c>
      <c r="Z558">
        <v>7</v>
      </c>
      <c r="AA558" s="3" t="s">
        <v>24</v>
      </c>
      <c r="AB558" s="3">
        <v>45489</v>
      </c>
    </row>
    <row r="559" spans="1:28" x14ac:dyDescent="0.25">
      <c r="A559">
        <v>211745</v>
      </c>
      <c r="B559">
        <v>191</v>
      </c>
      <c r="C559" t="s">
        <v>19</v>
      </c>
      <c r="D559" s="3">
        <v>42553</v>
      </c>
      <c r="E559" t="s">
        <v>317</v>
      </c>
      <c r="F559">
        <v>650</v>
      </c>
      <c r="G559">
        <v>1</v>
      </c>
      <c r="H559">
        <v>2600</v>
      </c>
      <c r="I559">
        <v>100147897</v>
      </c>
      <c r="J559" s="19" t="s">
        <v>51</v>
      </c>
      <c r="T559">
        <v>0</v>
      </c>
      <c r="U559" t="s">
        <v>22</v>
      </c>
      <c r="V559" s="3">
        <v>42553</v>
      </c>
      <c r="W559" t="s">
        <v>23</v>
      </c>
      <c r="X559">
        <v>650</v>
      </c>
      <c r="Y559">
        <v>2016</v>
      </c>
      <c r="Z559">
        <v>7</v>
      </c>
      <c r="AA559" s="3" t="s">
        <v>24</v>
      </c>
      <c r="AB559" s="3">
        <v>45489</v>
      </c>
    </row>
    <row r="560" spans="1:28" x14ac:dyDescent="0.25">
      <c r="A560">
        <v>211747</v>
      </c>
      <c r="B560">
        <v>191</v>
      </c>
      <c r="C560" t="s">
        <v>19</v>
      </c>
      <c r="D560" s="3">
        <v>42553</v>
      </c>
      <c r="E560" t="s">
        <v>318</v>
      </c>
      <c r="F560">
        <v>650</v>
      </c>
      <c r="G560">
        <v>1</v>
      </c>
      <c r="H560">
        <v>2600</v>
      </c>
      <c r="I560">
        <v>100147897</v>
      </c>
      <c r="J560" s="19" t="s">
        <v>51</v>
      </c>
      <c r="T560">
        <v>0</v>
      </c>
      <c r="U560" t="s">
        <v>22</v>
      </c>
      <c r="V560" s="3">
        <v>42553</v>
      </c>
      <c r="W560" t="s">
        <v>23</v>
      </c>
      <c r="X560">
        <v>650</v>
      </c>
      <c r="Y560">
        <v>2016</v>
      </c>
      <c r="Z560">
        <v>7</v>
      </c>
      <c r="AA560" s="3" t="s">
        <v>24</v>
      </c>
      <c r="AB560" s="3">
        <v>45489</v>
      </c>
    </row>
    <row r="561" spans="1:28" x14ac:dyDescent="0.25">
      <c r="A561">
        <v>211749</v>
      </c>
      <c r="B561">
        <v>191</v>
      </c>
      <c r="C561" t="s">
        <v>19</v>
      </c>
      <c r="D561" s="3">
        <v>42553</v>
      </c>
      <c r="E561" t="s">
        <v>319</v>
      </c>
      <c r="F561">
        <v>650</v>
      </c>
      <c r="G561">
        <v>1</v>
      </c>
      <c r="H561">
        <v>2600</v>
      </c>
      <c r="I561">
        <v>100147897</v>
      </c>
      <c r="J561" s="19" t="s">
        <v>51</v>
      </c>
      <c r="T561">
        <v>0</v>
      </c>
      <c r="U561" t="s">
        <v>22</v>
      </c>
      <c r="V561" s="3">
        <v>42553</v>
      </c>
      <c r="W561" t="s">
        <v>23</v>
      </c>
      <c r="X561">
        <v>650</v>
      </c>
      <c r="Y561">
        <v>2016</v>
      </c>
      <c r="Z561">
        <v>7</v>
      </c>
      <c r="AA561" s="3" t="s">
        <v>24</v>
      </c>
      <c r="AB561" s="3">
        <v>45489</v>
      </c>
    </row>
    <row r="562" spans="1:28" x14ac:dyDescent="0.25">
      <c r="A562">
        <v>211751</v>
      </c>
      <c r="B562">
        <v>191</v>
      </c>
      <c r="C562" t="s">
        <v>19</v>
      </c>
      <c r="D562" s="3">
        <v>42553</v>
      </c>
      <c r="E562" t="s">
        <v>320</v>
      </c>
      <c r="F562">
        <v>650</v>
      </c>
      <c r="G562">
        <v>1</v>
      </c>
      <c r="H562">
        <v>2600</v>
      </c>
      <c r="I562">
        <v>100147897</v>
      </c>
      <c r="J562" s="19" t="s">
        <v>51</v>
      </c>
      <c r="T562">
        <v>0</v>
      </c>
      <c r="U562" t="s">
        <v>22</v>
      </c>
      <c r="V562" s="3">
        <v>42553</v>
      </c>
      <c r="W562" t="s">
        <v>23</v>
      </c>
      <c r="X562">
        <v>650</v>
      </c>
      <c r="Y562">
        <v>2016</v>
      </c>
      <c r="Z562">
        <v>7</v>
      </c>
      <c r="AA562" s="3" t="s">
        <v>24</v>
      </c>
      <c r="AB562" s="3">
        <v>45489</v>
      </c>
    </row>
    <row r="563" spans="1:28" x14ac:dyDescent="0.25">
      <c r="A563">
        <v>211753</v>
      </c>
      <c r="B563">
        <v>192</v>
      </c>
      <c r="C563" t="s">
        <v>25</v>
      </c>
      <c r="D563" s="3">
        <v>42553</v>
      </c>
      <c r="E563" t="s">
        <v>321</v>
      </c>
      <c r="F563">
        <v>2950</v>
      </c>
      <c r="G563">
        <v>1</v>
      </c>
      <c r="H563">
        <v>2950</v>
      </c>
      <c r="I563">
        <v>100147898</v>
      </c>
      <c r="J563" s="19" t="s">
        <v>97</v>
      </c>
      <c r="T563">
        <v>0</v>
      </c>
      <c r="U563" t="s">
        <v>22</v>
      </c>
      <c r="V563" s="3">
        <v>42553</v>
      </c>
      <c r="W563" t="s">
        <v>28</v>
      </c>
      <c r="X563" s="4">
        <v>2950</v>
      </c>
      <c r="Y563">
        <v>2016</v>
      </c>
      <c r="Z563">
        <v>7</v>
      </c>
      <c r="AA563" s="3" t="s">
        <v>24</v>
      </c>
      <c r="AB563" s="3">
        <v>45489</v>
      </c>
    </row>
    <row r="564" spans="1:28" x14ac:dyDescent="0.25">
      <c r="A564">
        <v>211754</v>
      </c>
      <c r="B564">
        <v>193</v>
      </c>
      <c r="C564" t="s">
        <v>25</v>
      </c>
      <c r="D564" s="3">
        <v>42553</v>
      </c>
      <c r="E564" t="s">
        <v>322</v>
      </c>
      <c r="F564">
        <v>220</v>
      </c>
      <c r="G564">
        <v>1</v>
      </c>
      <c r="H564">
        <v>220</v>
      </c>
      <c r="I564">
        <v>100147899</v>
      </c>
      <c r="J564" s="19" t="s">
        <v>38</v>
      </c>
      <c r="T564">
        <v>0</v>
      </c>
      <c r="U564" t="s">
        <v>22</v>
      </c>
      <c r="V564" s="3">
        <v>42553</v>
      </c>
      <c r="W564" t="s">
        <v>28</v>
      </c>
      <c r="X564">
        <v>220</v>
      </c>
      <c r="Y564">
        <v>2016</v>
      </c>
      <c r="Z564">
        <v>7</v>
      </c>
      <c r="AA564" s="3" t="s">
        <v>24</v>
      </c>
      <c r="AB564" s="3">
        <v>45489</v>
      </c>
    </row>
    <row r="565" spans="1:28" x14ac:dyDescent="0.25">
      <c r="A565">
        <v>211755</v>
      </c>
      <c r="B565">
        <v>194</v>
      </c>
      <c r="C565" t="s">
        <v>19</v>
      </c>
      <c r="D565" s="3">
        <v>42553</v>
      </c>
      <c r="E565" t="s">
        <v>129</v>
      </c>
      <c r="F565">
        <v>425</v>
      </c>
      <c r="G565">
        <v>10</v>
      </c>
      <c r="H565">
        <v>4250</v>
      </c>
      <c r="I565">
        <v>100147900</v>
      </c>
      <c r="J565" s="19" t="s">
        <v>33</v>
      </c>
      <c r="T565">
        <v>0</v>
      </c>
      <c r="U565" t="s">
        <v>22</v>
      </c>
      <c r="V565" s="3">
        <v>42553</v>
      </c>
      <c r="W565" t="s">
        <v>23</v>
      </c>
      <c r="X565" s="4">
        <v>4250</v>
      </c>
      <c r="Y565">
        <v>2016</v>
      </c>
      <c r="Z565">
        <v>7</v>
      </c>
      <c r="AA565" s="3" t="s">
        <v>24</v>
      </c>
      <c r="AB565" s="3">
        <v>45489</v>
      </c>
    </row>
    <row r="566" spans="1:28" x14ac:dyDescent="0.25">
      <c r="A566">
        <v>211756</v>
      </c>
      <c r="B566">
        <v>195</v>
      </c>
      <c r="C566" t="s">
        <v>25</v>
      </c>
      <c r="D566" s="3">
        <v>42553</v>
      </c>
      <c r="E566" t="s">
        <v>323</v>
      </c>
      <c r="F566">
        <v>2800</v>
      </c>
      <c r="G566">
        <v>1</v>
      </c>
      <c r="H566">
        <v>4000</v>
      </c>
      <c r="I566">
        <v>100147901</v>
      </c>
      <c r="J566" s="19" t="s">
        <v>51</v>
      </c>
      <c r="T566">
        <v>0</v>
      </c>
      <c r="U566" t="s">
        <v>174</v>
      </c>
      <c r="V566" s="3">
        <v>42553</v>
      </c>
      <c r="W566" t="s">
        <v>28</v>
      </c>
      <c r="X566" s="4">
        <v>2800</v>
      </c>
      <c r="Y566">
        <v>2016</v>
      </c>
      <c r="Z566">
        <v>7</v>
      </c>
      <c r="AA566" s="3" t="s">
        <v>24</v>
      </c>
      <c r="AB566" s="3">
        <v>45489</v>
      </c>
    </row>
    <row r="567" spans="1:28" x14ac:dyDescent="0.25">
      <c r="A567">
        <v>211758</v>
      </c>
      <c r="B567">
        <v>195</v>
      </c>
      <c r="C567" t="s">
        <v>25</v>
      </c>
      <c r="D567" s="3">
        <v>42553</v>
      </c>
      <c r="E567" t="s">
        <v>324</v>
      </c>
      <c r="F567">
        <v>1200</v>
      </c>
      <c r="G567">
        <v>1</v>
      </c>
      <c r="H567">
        <v>4000</v>
      </c>
      <c r="I567">
        <v>100147901</v>
      </c>
      <c r="J567" s="19" t="s">
        <v>42</v>
      </c>
      <c r="T567">
        <v>0</v>
      </c>
      <c r="U567" t="s">
        <v>174</v>
      </c>
      <c r="V567" s="3">
        <v>42553</v>
      </c>
      <c r="W567" t="s">
        <v>28</v>
      </c>
      <c r="X567" s="4">
        <v>1200</v>
      </c>
      <c r="Y567">
        <v>2016</v>
      </c>
      <c r="Z567">
        <v>7</v>
      </c>
      <c r="AA567" s="3" t="s">
        <v>24</v>
      </c>
      <c r="AB567" s="3">
        <v>45489</v>
      </c>
    </row>
    <row r="568" spans="1:28" x14ac:dyDescent="0.25">
      <c r="A568">
        <v>211759</v>
      </c>
      <c r="B568">
        <v>196</v>
      </c>
      <c r="C568" t="s">
        <v>25</v>
      </c>
      <c r="D568" s="3">
        <v>42553</v>
      </c>
      <c r="E568" t="s">
        <v>37</v>
      </c>
      <c r="F568">
        <v>96499</v>
      </c>
      <c r="G568">
        <v>1</v>
      </c>
      <c r="H568">
        <v>96499</v>
      </c>
      <c r="I568">
        <v>100147902</v>
      </c>
      <c r="J568" s="19" t="s">
        <v>38</v>
      </c>
      <c r="T568">
        <v>0</v>
      </c>
      <c r="U568" t="s">
        <v>39</v>
      </c>
      <c r="V568" s="3">
        <v>42553</v>
      </c>
      <c r="W568" t="s">
        <v>28</v>
      </c>
      <c r="X568" s="4">
        <v>96499</v>
      </c>
      <c r="Y568">
        <v>2016</v>
      </c>
      <c r="Z568">
        <v>7</v>
      </c>
      <c r="AA568" s="3" t="s">
        <v>24</v>
      </c>
      <c r="AB568" s="3">
        <v>45489</v>
      </c>
    </row>
    <row r="569" spans="1:28" x14ac:dyDescent="0.25">
      <c r="A569">
        <v>211760</v>
      </c>
      <c r="B569">
        <v>196</v>
      </c>
      <c r="C569" t="s">
        <v>25</v>
      </c>
      <c r="D569" s="3">
        <v>42553</v>
      </c>
      <c r="E569" t="s">
        <v>325</v>
      </c>
      <c r="F569">
        <v>48000</v>
      </c>
      <c r="G569">
        <v>1</v>
      </c>
      <c r="H569">
        <v>48000</v>
      </c>
      <c r="I569">
        <v>100147903</v>
      </c>
      <c r="J569" s="19" t="s">
        <v>38</v>
      </c>
      <c r="T569">
        <v>0</v>
      </c>
      <c r="U569" t="s">
        <v>39</v>
      </c>
      <c r="V569" s="3">
        <v>42553</v>
      </c>
      <c r="W569" t="s">
        <v>28</v>
      </c>
      <c r="X569" s="4">
        <v>48000</v>
      </c>
      <c r="Y569">
        <v>2016</v>
      </c>
      <c r="Z569">
        <v>7</v>
      </c>
      <c r="AA569" s="3" t="s">
        <v>24</v>
      </c>
      <c r="AB569" s="3">
        <v>45489</v>
      </c>
    </row>
    <row r="570" spans="1:28" x14ac:dyDescent="0.25">
      <c r="A570">
        <v>211761</v>
      </c>
      <c r="B570">
        <v>197</v>
      </c>
      <c r="C570" t="s">
        <v>25</v>
      </c>
      <c r="D570" s="3">
        <v>42553</v>
      </c>
      <c r="E570" t="s">
        <v>326</v>
      </c>
      <c r="F570">
        <v>2600</v>
      </c>
      <c r="G570">
        <v>1</v>
      </c>
      <c r="H570">
        <v>2600</v>
      </c>
      <c r="I570">
        <v>100147904</v>
      </c>
      <c r="J570" s="19" t="s">
        <v>51</v>
      </c>
      <c r="T570">
        <v>0</v>
      </c>
      <c r="U570" t="s">
        <v>22</v>
      </c>
      <c r="V570" s="3">
        <v>42553</v>
      </c>
      <c r="W570" t="s">
        <v>28</v>
      </c>
      <c r="X570" s="4">
        <v>2600</v>
      </c>
      <c r="Y570">
        <v>2016</v>
      </c>
      <c r="Z570">
        <v>7</v>
      </c>
      <c r="AA570" s="3" t="s">
        <v>24</v>
      </c>
      <c r="AB570" s="3">
        <v>45489</v>
      </c>
    </row>
    <row r="571" spans="1:28" x14ac:dyDescent="0.25">
      <c r="A571">
        <v>211762</v>
      </c>
      <c r="B571">
        <v>198</v>
      </c>
      <c r="C571" t="s">
        <v>25</v>
      </c>
      <c r="D571" s="3">
        <v>42553</v>
      </c>
      <c r="E571" t="s">
        <v>327</v>
      </c>
      <c r="F571">
        <v>1499</v>
      </c>
      <c r="G571">
        <v>1</v>
      </c>
      <c r="H571">
        <v>1499</v>
      </c>
      <c r="I571">
        <v>100147905</v>
      </c>
      <c r="J571" s="19" t="s">
        <v>51</v>
      </c>
      <c r="T571">
        <v>0</v>
      </c>
      <c r="U571" t="s">
        <v>22</v>
      </c>
      <c r="V571" s="3">
        <v>42553</v>
      </c>
      <c r="W571" t="s">
        <v>28</v>
      </c>
      <c r="X571" s="4">
        <v>1499</v>
      </c>
      <c r="Y571">
        <v>2016</v>
      </c>
      <c r="Z571">
        <v>7</v>
      </c>
      <c r="AA571" s="3" t="s">
        <v>24</v>
      </c>
      <c r="AB571" s="3">
        <v>45489</v>
      </c>
    </row>
    <row r="572" spans="1:28" x14ac:dyDescent="0.25">
      <c r="A572">
        <v>211764</v>
      </c>
      <c r="B572">
        <v>199</v>
      </c>
      <c r="C572" t="s">
        <v>25</v>
      </c>
      <c r="D572" s="3">
        <v>42553</v>
      </c>
      <c r="E572" t="s">
        <v>196</v>
      </c>
      <c r="F572">
        <v>55850</v>
      </c>
      <c r="G572">
        <v>1</v>
      </c>
      <c r="H572">
        <v>55850</v>
      </c>
      <c r="I572">
        <v>100147906</v>
      </c>
      <c r="J572" s="19" t="s">
        <v>42</v>
      </c>
      <c r="T572">
        <v>0</v>
      </c>
      <c r="U572" t="s">
        <v>22</v>
      </c>
      <c r="V572" s="3">
        <v>42553</v>
      </c>
      <c r="W572" t="s">
        <v>28</v>
      </c>
      <c r="X572" s="4">
        <v>55850</v>
      </c>
      <c r="Y572">
        <v>2016</v>
      </c>
      <c r="Z572">
        <v>7</v>
      </c>
      <c r="AA572" s="3" t="s">
        <v>24</v>
      </c>
      <c r="AB572" s="3">
        <v>45489</v>
      </c>
    </row>
    <row r="573" spans="1:28" x14ac:dyDescent="0.25">
      <c r="A573">
        <v>211765</v>
      </c>
      <c r="B573">
        <v>200</v>
      </c>
      <c r="C573" t="s">
        <v>25</v>
      </c>
      <c r="D573" s="3">
        <v>42553</v>
      </c>
      <c r="E573" t="s">
        <v>325</v>
      </c>
      <c r="F573">
        <v>48000</v>
      </c>
      <c r="G573">
        <v>1</v>
      </c>
      <c r="H573">
        <v>48000</v>
      </c>
      <c r="I573">
        <v>100147907</v>
      </c>
      <c r="J573" s="19" t="s">
        <v>38</v>
      </c>
      <c r="T573">
        <v>0</v>
      </c>
      <c r="U573" t="s">
        <v>39</v>
      </c>
      <c r="V573" s="3">
        <v>42553</v>
      </c>
      <c r="W573" t="s">
        <v>28</v>
      </c>
      <c r="X573" s="4">
        <v>48000</v>
      </c>
      <c r="Y573">
        <v>2016</v>
      </c>
      <c r="Z573">
        <v>7</v>
      </c>
      <c r="AA573" s="3" t="s">
        <v>24</v>
      </c>
      <c r="AB573" s="3">
        <v>45489</v>
      </c>
    </row>
    <row r="574" spans="1:28" x14ac:dyDescent="0.25">
      <c r="A574">
        <v>211766</v>
      </c>
      <c r="B574">
        <v>201</v>
      </c>
      <c r="C574" t="s">
        <v>19</v>
      </c>
      <c r="D574" s="3">
        <v>42553</v>
      </c>
      <c r="E574" t="s">
        <v>328</v>
      </c>
      <c r="F574">
        <v>795</v>
      </c>
      <c r="G574">
        <v>1</v>
      </c>
      <c r="H574">
        <v>795</v>
      </c>
      <c r="I574">
        <v>100147908</v>
      </c>
      <c r="J574" s="19" t="s">
        <v>51</v>
      </c>
      <c r="T574">
        <v>0</v>
      </c>
      <c r="U574" t="s">
        <v>22</v>
      </c>
      <c r="V574" s="3">
        <v>42553</v>
      </c>
      <c r="W574" t="s">
        <v>23</v>
      </c>
      <c r="X574">
        <v>795</v>
      </c>
      <c r="Y574">
        <v>2016</v>
      </c>
      <c r="Z574">
        <v>7</v>
      </c>
      <c r="AA574" s="3" t="s">
        <v>24</v>
      </c>
      <c r="AB574" s="3">
        <v>45489</v>
      </c>
    </row>
    <row r="575" spans="1:28" x14ac:dyDescent="0.25">
      <c r="A575">
        <v>211767</v>
      </c>
      <c r="B575">
        <v>199</v>
      </c>
      <c r="C575" t="s">
        <v>19</v>
      </c>
      <c r="D575" s="3">
        <v>42553</v>
      </c>
      <c r="E575" t="s">
        <v>196</v>
      </c>
      <c r="F575">
        <v>55850</v>
      </c>
      <c r="G575">
        <v>1</v>
      </c>
      <c r="H575">
        <v>55850</v>
      </c>
      <c r="I575">
        <v>100147909</v>
      </c>
      <c r="J575" s="19" t="s">
        <v>42</v>
      </c>
      <c r="T575">
        <v>0</v>
      </c>
      <c r="U575" t="s">
        <v>22</v>
      </c>
      <c r="V575" s="3">
        <v>42553</v>
      </c>
      <c r="W575" t="s">
        <v>23</v>
      </c>
      <c r="X575" s="4">
        <v>55850</v>
      </c>
      <c r="Y575">
        <v>2016</v>
      </c>
      <c r="Z575">
        <v>7</v>
      </c>
      <c r="AA575" s="3" t="s">
        <v>24</v>
      </c>
      <c r="AB575" s="3">
        <v>45489</v>
      </c>
    </row>
    <row r="576" spans="1:28" x14ac:dyDescent="0.25">
      <c r="A576">
        <v>211768</v>
      </c>
      <c r="B576">
        <v>200</v>
      </c>
      <c r="C576" t="s">
        <v>25</v>
      </c>
      <c r="D576" s="3">
        <v>42553</v>
      </c>
      <c r="E576" t="s">
        <v>325</v>
      </c>
      <c r="F576">
        <v>48000</v>
      </c>
      <c r="G576">
        <v>1</v>
      </c>
      <c r="H576">
        <v>48000</v>
      </c>
      <c r="I576">
        <v>100147910</v>
      </c>
      <c r="J576" s="19" t="s">
        <v>38</v>
      </c>
      <c r="T576">
        <v>0</v>
      </c>
      <c r="U576" t="s">
        <v>40</v>
      </c>
      <c r="V576" s="3">
        <v>42553</v>
      </c>
      <c r="W576" t="s">
        <v>28</v>
      </c>
      <c r="X576" s="4">
        <v>48000</v>
      </c>
      <c r="Y576">
        <v>2016</v>
      </c>
      <c r="Z576">
        <v>7</v>
      </c>
      <c r="AA576" s="3" t="s">
        <v>24</v>
      </c>
      <c r="AB576" s="3">
        <v>45489</v>
      </c>
    </row>
    <row r="577" spans="1:28" x14ac:dyDescent="0.25">
      <c r="A577">
        <v>211769</v>
      </c>
      <c r="B577">
        <v>200</v>
      </c>
      <c r="C577" t="s">
        <v>25</v>
      </c>
      <c r="D577" s="3">
        <v>42553</v>
      </c>
      <c r="E577" t="s">
        <v>329</v>
      </c>
      <c r="F577">
        <v>80000</v>
      </c>
      <c r="G577">
        <v>1</v>
      </c>
      <c r="H577">
        <v>80000</v>
      </c>
      <c r="I577">
        <v>100147911</v>
      </c>
      <c r="J577" s="19" t="s">
        <v>38</v>
      </c>
      <c r="T577">
        <v>0</v>
      </c>
      <c r="U577" t="s">
        <v>39</v>
      </c>
      <c r="V577" s="3">
        <v>42553</v>
      </c>
      <c r="W577" t="s">
        <v>28</v>
      </c>
      <c r="X577" s="4">
        <v>80000</v>
      </c>
      <c r="Y577">
        <v>2016</v>
      </c>
      <c r="Z577">
        <v>7</v>
      </c>
      <c r="AA577" s="3" t="s">
        <v>24</v>
      </c>
      <c r="AB577" s="3">
        <v>45489</v>
      </c>
    </row>
    <row r="578" spans="1:28" x14ac:dyDescent="0.25">
      <c r="A578">
        <v>211770</v>
      </c>
      <c r="B578">
        <v>202</v>
      </c>
      <c r="C578" t="s">
        <v>19</v>
      </c>
      <c r="D578" s="3">
        <v>42553</v>
      </c>
      <c r="E578" t="s">
        <v>330</v>
      </c>
      <c r="F578">
        <v>480</v>
      </c>
      <c r="G578">
        <v>1</v>
      </c>
      <c r="H578">
        <v>480</v>
      </c>
      <c r="I578">
        <v>100147912</v>
      </c>
      <c r="J578" s="19" t="s">
        <v>194</v>
      </c>
      <c r="T578">
        <v>0</v>
      </c>
      <c r="U578" t="s">
        <v>22</v>
      </c>
      <c r="V578" s="3">
        <v>42553</v>
      </c>
      <c r="W578" t="s">
        <v>23</v>
      </c>
      <c r="X578">
        <v>480</v>
      </c>
      <c r="Y578">
        <v>2016</v>
      </c>
      <c r="Z578">
        <v>7</v>
      </c>
      <c r="AA578" s="3" t="s">
        <v>24</v>
      </c>
      <c r="AB578" s="3">
        <v>45489</v>
      </c>
    </row>
    <row r="579" spans="1:28" x14ac:dyDescent="0.25">
      <c r="A579">
        <v>211771</v>
      </c>
      <c r="B579">
        <v>202</v>
      </c>
      <c r="C579" t="s">
        <v>31</v>
      </c>
      <c r="D579" s="3">
        <v>42553</v>
      </c>
      <c r="E579" t="s">
        <v>330</v>
      </c>
      <c r="F579">
        <v>480</v>
      </c>
      <c r="G579">
        <v>1</v>
      </c>
      <c r="H579">
        <v>480</v>
      </c>
      <c r="I579">
        <v>100147913</v>
      </c>
      <c r="J579" s="19" t="s">
        <v>194</v>
      </c>
      <c r="T579">
        <v>0</v>
      </c>
      <c r="U579" t="s">
        <v>22</v>
      </c>
      <c r="V579" s="3">
        <v>42553</v>
      </c>
      <c r="W579" t="s">
        <v>34</v>
      </c>
      <c r="X579">
        <v>480</v>
      </c>
      <c r="Y579">
        <v>2016</v>
      </c>
      <c r="Z579">
        <v>7</v>
      </c>
      <c r="AA579" s="3" t="s">
        <v>24</v>
      </c>
      <c r="AB579" s="3">
        <v>45489</v>
      </c>
    </row>
    <row r="580" spans="1:28" x14ac:dyDescent="0.25">
      <c r="A580">
        <v>211772</v>
      </c>
      <c r="B580">
        <v>203</v>
      </c>
      <c r="C580" t="s">
        <v>31</v>
      </c>
      <c r="D580" s="3">
        <v>42553</v>
      </c>
      <c r="E580" t="s">
        <v>331</v>
      </c>
      <c r="F580">
        <v>1700</v>
      </c>
      <c r="G580">
        <v>1</v>
      </c>
      <c r="H580">
        <v>1700</v>
      </c>
      <c r="I580">
        <v>100147914</v>
      </c>
      <c r="J580" s="19" t="s">
        <v>51</v>
      </c>
      <c r="T580">
        <v>0</v>
      </c>
      <c r="U580" t="s">
        <v>22</v>
      </c>
      <c r="V580" s="3">
        <v>42553</v>
      </c>
      <c r="W580" t="s">
        <v>34</v>
      </c>
      <c r="X580" s="4">
        <v>1700</v>
      </c>
      <c r="Y580">
        <v>2016</v>
      </c>
      <c r="Z580">
        <v>7</v>
      </c>
      <c r="AA580" s="3" t="s">
        <v>24</v>
      </c>
      <c r="AB580" s="3">
        <v>45489</v>
      </c>
    </row>
    <row r="581" spans="1:28" x14ac:dyDescent="0.25">
      <c r="A581">
        <v>211773</v>
      </c>
      <c r="B581">
        <v>204</v>
      </c>
      <c r="C581" t="s">
        <v>25</v>
      </c>
      <c r="D581" s="3">
        <v>42553</v>
      </c>
      <c r="E581" t="s">
        <v>332</v>
      </c>
      <c r="F581">
        <v>1299</v>
      </c>
      <c r="G581">
        <v>1</v>
      </c>
      <c r="H581">
        <v>12525.1</v>
      </c>
      <c r="I581">
        <v>100147915</v>
      </c>
      <c r="J581" s="19" t="s">
        <v>51</v>
      </c>
      <c r="T581">
        <v>0</v>
      </c>
      <c r="U581" t="s">
        <v>40</v>
      </c>
      <c r="V581" s="3">
        <v>42553</v>
      </c>
      <c r="W581" t="s">
        <v>28</v>
      </c>
      <c r="X581" s="4">
        <v>1299</v>
      </c>
      <c r="Y581">
        <v>2016</v>
      </c>
      <c r="Z581">
        <v>7</v>
      </c>
      <c r="AA581" s="3" t="s">
        <v>24</v>
      </c>
      <c r="AB581" s="3">
        <v>45489</v>
      </c>
    </row>
    <row r="582" spans="1:28" x14ac:dyDescent="0.25">
      <c r="A582">
        <v>211775</v>
      </c>
      <c r="B582">
        <v>204</v>
      </c>
      <c r="C582" t="s">
        <v>25</v>
      </c>
      <c r="D582" s="3">
        <v>42553</v>
      </c>
      <c r="E582" t="s">
        <v>333</v>
      </c>
      <c r="F582">
        <v>2678</v>
      </c>
      <c r="G582">
        <v>1</v>
      </c>
      <c r="H582">
        <v>12525.1</v>
      </c>
      <c r="I582">
        <v>100147915</v>
      </c>
      <c r="J582" s="19" t="s">
        <v>51</v>
      </c>
      <c r="T582">
        <v>0</v>
      </c>
      <c r="U582" t="s">
        <v>40</v>
      </c>
      <c r="V582" s="3">
        <v>42553</v>
      </c>
      <c r="W582" t="s">
        <v>28</v>
      </c>
      <c r="X582" s="4">
        <v>2678</v>
      </c>
      <c r="Y582">
        <v>2016</v>
      </c>
      <c r="Z582">
        <v>7</v>
      </c>
      <c r="AA582" s="3" t="s">
        <v>24</v>
      </c>
      <c r="AB582" s="3">
        <v>45489</v>
      </c>
    </row>
    <row r="583" spans="1:28" x14ac:dyDescent="0.25">
      <c r="A583">
        <v>211777</v>
      </c>
      <c r="B583">
        <v>204</v>
      </c>
      <c r="C583" t="s">
        <v>25</v>
      </c>
      <c r="D583" s="3">
        <v>42553</v>
      </c>
      <c r="E583" t="s">
        <v>334</v>
      </c>
      <c r="F583">
        <v>3103</v>
      </c>
      <c r="G583">
        <v>1</v>
      </c>
      <c r="H583">
        <v>12525.1</v>
      </c>
      <c r="I583">
        <v>100147915</v>
      </c>
      <c r="J583" s="19" t="s">
        <v>51</v>
      </c>
      <c r="T583">
        <v>0</v>
      </c>
      <c r="U583" t="s">
        <v>40</v>
      </c>
      <c r="V583" s="3">
        <v>42553</v>
      </c>
      <c r="W583" t="s">
        <v>28</v>
      </c>
      <c r="X583" s="4">
        <v>3103</v>
      </c>
      <c r="Y583">
        <v>2016</v>
      </c>
      <c r="Z583">
        <v>7</v>
      </c>
      <c r="AA583" s="3" t="s">
        <v>24</v>
      </c>
      <c r="AB583" s="3">
        <v>45489</v>
      </c>
    </row>
    <row r="584" spans="1:28" x14ac:dyDescent="0.25">
      <c r="A584">
        <v>211779</v>
      </c>
      <c r="B584">
        <v>205</v>
      </c>
      <c r="C584" t="s">
        <v>31</v>
      </c>
      <c r="D584" s="3">
        <v>42553</v>
      </c>
      <c r="E584" t="s">
        <v>335</v>
      </c>
      <c r="F584">
        <v>3295</v>
      </c>
      <c r="G584">
        <v>1</v>
      </c>
      <c r="H584">
        <v>9885</v>
      </c>
      <c r="I584">
        <v>100147916</v>
      </c>
      <c r="J584" s="19" t="s">
        <v>51</v>
      </c>
      <c r="T584">
        <v>0</v>
      </c>
      <c r="U584" t="s">
        <v>22</v>
      </c>
      <c r="V584" s="3">
        <v>42553</v>
      </c>
      <c r="W584" t="s">
        <v>34</v>
      </c>
      <c r="X584" s="4">
        <v>3295</v>
      </c>
      <c r="Y584">
        <v>2016</v>
      </c>
      <c r="Z584">
        <v>7</v>
      </c>
      <c r="AA584" s="3" t="s">
        <v>24</v>
      </c>
      <c r="AB584" s="3">
        <v>45489</v>
      </c>
    </row>
    <row r="585" spans="1:28" x14ac:dyDescent="0.25">
      <c r="A585">
        <v>211780</v>
      </c>
      <c r="B585">
        <v>205</v>
      </c>
      <c r="C585" t="s">
        <v>31</v>
      </c>
      <c r="D585" s="3">
        <v>42553</v>
      </c>
      <c r="E585" t="s">
        <v>336</v>
      </c>
      <c r="F585">
        <v>3295</v>
      </c>
      <c r="G585">
        <v>1</v>
      </c>
      <c r="H585">
        <v>9885</v>
      </c>
      <c r="I585">
        <v>100147916</v>
      </c>
      <c r="J585" s="19" t="s">
        <v>51</v>
      </c>
      <c r="T585">
        <v>0</v>
      </c>
      <c r="U585" t="s">
        <v>22</v>
      </c>
      <c r="V585" s="3">
        <v>42553</v>
      </c>
      <c r="W585" t="s">
        <v>34</v>
      </c>
      <c r="X585" s="4">
        <v>3295</v>
      </c>
      <c r="Y585">
        <v>2016</v>
      </c>
      <c r="Z585">
        <v>7</v>
      </c>
      <c r="AA585" s="3" t="s">
        <v>24</v>
      </c>
      <c r="AB585" s="3">
        <v>45489</v>
      </c>
    </row>
    <row r="586" spans="1:28" x14ac:dyDescent="0.25">
      <c r="A586">
        <v>211781</v>
      </c>
      <c r="B586">
        <v>205</v>
      </c>
      <c r="C586" t="s">
        <v>31</v>
      </c>
      <c r="D586" s="3">
        <v>42553</v>
      </c>
      <c r="E586" t="s">
        <v>337</v>
      </c>
      <c r="F586">
        <v>3295</v>
      </c>
      <c r="G586">
        <v>1</v>
      </c>
      <c r="H586">
        <v>9885</v>
      </c>
      <c r="I586">
        <v>100147916</v>
      </c>
      <c r="J586" s="19" t="s">
        <v>51</v>
      </c>
      <c r="T586">
        <v>0</v>
      </c>
      <c r="U586" t="s">
        <v>22</v>
      </c>
      <c r="V586" s="3">
        <v>42553</v>
      </c>
      <c r="W586" t="s">
        <v>34</v>
      </c>
      <c r="X586" s="4">
        <v>3295</v>
      </c>
      <c r="Y586">
        <v>2016</v>
      </c>
      <c r="Z586">
        <v>7</v>
      </c>
      <c r="AA586" s="3" t="s">
        <v>24</v>
      </c>
      <c r="AB586" s="3">
        <v>45489</v>
      </c>
    </row>
    <row r="587" spans="1:28" x14ac:dyDescent="0.25">
      <c r="A587">
        <v>211782</v>
      </c>
      <c r="B587">
        <v>204</v>
      </c>
      <c r="C587" t="s">
        <v>25</v>
      </c>
      <c r="D587" s="3">
        <v>42553</v>
      </c>
      <c r="E587" t="s">
        <v>338</v>
      </c>
      <c r="F587">
        <v>1050</v>
      </c>
      <c r="G587">
        <v>1</v>
      </c>
      <c r="H587">
        <v>5342.98</v>
      </c>
      <c r="I587">
        <v>100147917</v>
      </c>
      <c r="J587" s="19" t="s">
        <v>51</v>
      </c>
      <c r="T587">
        <v>0</v>
      </c>
      <c r="U587" t="s">
        <v>40</v>
      </c>
      <c r="V587" s="3">
        <v>42553</v>
      </c>
      <c r="W587" t="s">
        <v>28</v>
      </c>
      <c r="X587" s="4">
        <v>1050</v>
      </c>
      <c r="Y587">
        <v>2016</v>
      </c>
      <c r="Z587">
        <v>7</v>
      </c>
      <c r="AA587" s="3" t="s">
        <v>24</v>
      </c>
      <c r="AB587" s="3">
        <v>45489</v>
      </c>
    </row>
    <row r="588" spans="1:28" x14ac:dyDescent="0.25">
      <c r="A588">
        <v>211784</v>
      </c>
      <c r="B588">
        <v>206</v>
      </c>
      <c r="C588" t="s">
        <v>25</v>
      </c>
      <c r="D588" s="3">
        <v>42553</v>
      </c>
      <c r="E588" t="s">
        <v>339</v>
      </c>
      <c r="F588">
        <v>2995</v>
      </c>
      <c r="G588">
        <v>1</v>
      </c>
      <c r="H588">
        <v>2995</v>
      </c>
      <c r="I588">
        <v>100147918</v>
      </c>
      <c r="J588" s="19" t="s">
        <v>62</v>
      </c>
      <c r="T588">
        <v>0</v>
      </c>
      <c r="U588" t="s">
        <v>22</v>
      </c>
      <c r="V588" s="3">
        <v>42553</v>
      </c>
      <c r="W588" t="s">
        <v>28</v>
      </c>
      <c r="X588" s="4">
        <v>2995</v>
      </c>
      <c r="Y588">
        <v>2016</v>
      </c>
      <c r="Z588">
        <v>7</v>
      </c>
      <c r="AA588" s="3" t="s">
        <v>24</v>
      </c>
      <c r="AB588" s="3">
        <v>45489</v>
      </c>
    </row>
    <row r="589" spans="1:28" x14ac:dyDescent="0.25">
      <c r="A589">
        <v>211786</v>
      </c>
      <c r="B589">
        <v>207</v>
      </c>
      <c r="C589" t="s">
        <v>31</v>
      </c>
      <c r="D589" s="3">
        <v>42553</v>
      </c>
      <c r="E589" t="s">
        <v>340</v>
      </c>
      <c r="F589">
        <v>1148</v>
      </c>
      <c r="G589">
        <v>1</v>
      </c>
      <c r="H589">
        <v>1148</v>
      </c>
      <c r="I589">
        <v>100147919</v>
      </c>
      <c r="J589" s="19" t="s">
        <v>51</v>
      </c>
      <c r="T589">
        <v>0</v>
      </c>
      <c r="U589" t="s">
        <v>22</v>
      </c>
      <c r="V589" s="3">
        <v>42553</v>
      </c>
      <c r="W589" t="s">
        <v>34</v>
      </c>
      <c r="X589" s="4">
        <v>1148</v>
      </c>
      <c r="Y589">
        <v>2016</v>
      </c>
      <c r="Z589">
        <v>7</v>
      </c>
      <c r="AA589" s="3" t="s">
        <v>24</v>
      </c>
      <c r="AB589" s="3">
        <v>45489</v>
      </c>
    </row>
    <row r="590" spans="1:28" x14ac:dyDescent="0.25">
      <c r="A590">
        <v>211788</v>
      </c>
      <c r="B590">
        <v>207</v>
      </c>
      <c r="C590" t="s">
        <v>25</v>
      </c>
      <c r="D590" s="3">
        <v>42553</v>
      </c>
      <c r="E590" t="s">
        <v>293</v>
      </c>
      <c r="F590">
        <v>999</v>
      </c>
      <c r="G590">
        <v>1</v>
      </c>
      <c r="H590">
        <v>999</v>
      </c>
      <c r="I590">
        <v>100147920</v>
      </c>
      <c r="J590" s="19" t="s">
        <v>51</v>
      </c>
      <c r="T590">
        <v>0</v>
      </c>
      <c r="U590" t="s">
        <v>22</v>
      </c>
      <c r="V590" s="3">
        <v>42553</v>
      </c>
      <c r="W590" t="s">
        <v>28</v>
      </c>
      <c r="X590">
        <v>999</v>
      </c>
      <c r="Y590">
        <v>2016</v>
      </c>
      <c r="Z590">
        <v>7</v>
      </c>
      <c r="AA590" s="3" t="s">
        <v>24</v>
      </c>
      <c r="AB590" s="3">
        <v>45489</v>
      </c>
    </row>
    <row r="591" spans="1:28" x14ac:dyDescent="0.25">
      <c r="A591">
        <v>211791</v>
      </c>
      <c r="B591">
        <v>208</v>
      </c>
      <c r="C591" t="s">
        <v>19</v>
      </c>
      <c r="D591" s="3">
        <v>42553</v>
      </c>
      <c r="E591" t="s">
        <v>130</v>
      </c>
      <c r="F591">
        <v>190</v>
      </c>
      <c r="G591">
        <v>1</v>
      </c>
      <c r="H591">
        <v>190</v>
      </c>
      <c r="I591">
        <v>100147922</v>
      </c>
      <c r="J591" s="19" t="s">
        <v>33</v>
      </c>
      <c r="T591">
        <v>0</v>
      </c>
      <c r="U591" t="s">
        <v>22</v>
      </c>
      <c r="V591" s="3">
        <v>42553</v>
      </c>
      <c r="W591" t="s">
        <v>23</v>
      </c>
      <c r="X591">
        <v>190</v>
      </c>
      <c r="Y591">
        <v>2016</v>
      </c>
      <c r="Z591">
        <v>7</v>
      </c>
      <c r="AA591" s="3" t="s">
        <v>24</v>
      </c>
      <c r="AB591" s="3">
        <v>45489</v>
      </c>
    </row>
    <row r="592" spans="1:28" x14ac:dyDescent="0.25">
      <c r="A592">
        <v>211789</v>
      </c>
      <c r="B592">
        <v>209</v>
      </c>
      <c r="C592" t="s">
        <v>25</v>
      </c>
      <c r="D592" s="3">
        <v>42553</v>
      </c>
      <c r="E592" t="s">
        <v>89</v>
      </c>
      <c r="F592">
        <v>350</v>
      </c>
      <c r="G592">
        <v>1</v>
      </c>
      <c r="H592">
        <v>630</v>
      </c>
      <c r="I592">
        <v>100147921</v>
      </c>
      <c r="J592" s="19" t="s">
        <v>33</v>
      </c>
      <c r="T592">
        <v>0</v>
      </c>
      <c r="U592" t="s">
        <v>22</v>
      </c>
      <c r="V592" s="3">
        <v>42553</v>
      </c>
      <c r="W592" t="s">
        <v>28</v>
      </c>
      <c r="X592">
        <v>350</v>
      </c>
      <c r="Y592">
        <v>2016</v>
      </c>
      <c r="Z592">
        <v>7</v>
      </c>
      <c r="AA592" s="3" t="s">
        <v>24</v>
      </c>
      <c r="AB592" s="3">
        <v>45489</v>
      </c>
    </row>
    <row r="593" spans="1:28" x14ac:dyDescent="0.25">
      <c r="A593">
        <v>211790</v>
      </c>
      <c r="B593">
        <v>209</v>
      </c>
      <c r="C593" t="s">
        <v>25</v>
      </c>
      <c r="D593" s="3">
        <v>42553</v>
      </c>
      <c r="E593" t="s">
        <v>341</v>
      </c>
      <c r="F593">
        <v>280</v>
      </c>
      <c r="G593">
        <v>1</v>
      </c>
      <c r="H593">
        <v>630</v>
      </c>
      <c r="I593">
        <v>100147921</v>
      </c>
      <c r="J593" s="19" t="s">
        <v>33</v>
      </c>
      <c r="T593">
        <v>0</v>
      </c>
      <c r="U593" t="s">
        <v>22</v>
      </c>
      <c r="V593" s="3">
        <v>42553</v>
      </c>
      <c r="W593" t="s">
        <v>28</v>
      </c>
      <c r="X593">
        <v>280</v>
      </c>
      <c r="Y593">
        <v>2016</v>
      </c>
      <c r="Z593">
        <v>7</v>
      </c>
      <c r="AA593" s="3" t="s">
        <v>24</v>
      </c>
      <c r="AB593" s="3">
        <v>45489</v>
      </c>
    </row>
    <row r="594" spans="1:28" x14ac:dyDescent="0.25">
      <c r="A594">
        <v>211792</v>
      </c>
      <c r="B594">
        <v>210</v>
      </c>
      <c r="C594" t="s">
        <v>31</v>
      </c>
      <c r="D594" s="3">
        <v>42553</v>
      </c>
      <c r="E594" t="s">
        <v>342</v>
      </c>
      <c r="F594">
        <v>925</v>
      </c>
      <c r="G594">
        <v>1</v>
      </c>
      <c r="H594">
        <v>725</v>
      </c>
      <c r="I594">
        <v>100147923</v>
      </c>
      <c r="J594" s="19" t="s">
        <v>33</v>
      </c>
      <c r="T594">
        <v>200</v>
      </c>
      <c r="U594" t="s">
        <v>22</v>
      </c>
      <c r="V594" s="3">
        <v>42553</v>
      </c>
      <c r="W594" t="s">
        <v>34</v>
      </c>
      <c r="X594">
        <v>925</v>
      </c>
      <c r="Y594">
        <v>2016</v>
      </c>
      <c r="Z594">
        <v>7</v>
      </c>
      <c r="AA594" s="3" t="s">
        <v>24</v>
      </c>
      <c r="AB594" s="3">
        <v>45489</v>
      </c>
    </row>
    <row r="595" spans="1:28" x14ac:dyDescent="0.25">
      <c r="A595">
        <v>211793</v>
      </c>
      <c r="B595">
        <v>211</v>
      </c>
      <c r="C595" t="s">
        <v>19</v>
      </c>
      <c r="D595" s="3">
        <v>42553</v>
      </c>
      <c r="E595" t="s">
        <v>139</v>
      </c>
      <c r="F595">
        <v>120</v>
      </c>
      <c r="G595">
        <v>2</v>
      </c>
      <c r="H595">
        <v>240</v>
      </c>
      <c r="I595">
        <v>100147924</v>
      </c>
      <c r="J595" s="19" t="s">
        <v>27</v>
      </c>
      <c r="T595">
        <v>0</v>
      </c>
      <c r="U595" t="s">
        <v>22</v>
      </c>
      <c r="V595" s="3">
        <v>42553</v>
      </c>
      <c r="W595" t="s">
        <v>23</v>
      </c>
      <c r="X595">
        <v>240</v>
      </c>
      <c r="Y595">
        <v>2016</v>
      </c>
      <c r="Z595">
        <v>7</v>
      </c>
      <c r="AA595" s="3" t="s">
        <v>24</v>
      </c>
      <c r="AB595" s="3">
        <v>45489</v>
      </c>
    </row>
    <row r="596" spans="1:28" x14ac:dyDescent="0.25">
      <c r="A596">
        <v>211794</v>
      </c>
      <c r="B596">
        <v>212</v>
      </c>
      <c r="C596" t="s">
        <v>19</v>
      </c>
      <c r="D596" s="3">
        <v>42553</v>
      </c>
      <c r="E596" t="s">
        <v>114</v>
      </c>
      <c r="F596">
        <v>370</v>
      </c>
      <c r="G596">
        <v>1</v>
      </c>
      <c r="H596">
        <v>170</v>
      </c>
      <c r="I596">
        <v>100147925</v>
      </c>
      <c r="J596" s="19" t="s">
        <v>33</v>
      </c>
      <c r="T596">
        <v>200</v>
      </c>
      <c r="U596" t="s">
        <v>22</v>
      </c>
      <c r="V596" s="3">
        <v>42553</v>
      </c>
      <c r="W596" t="s">
        <v>23</v>
      </c>
      <c r="X596">
        <v>370</v>
      </c>
      <c r="Y596">
        <v>2016</v>
      </c>
      <c r="Z596">
        <v>7</v>
      </c>
      <c r="AA596" s="3" t="s">
        <v>24</v>
      </c>
      <c r="AB596" s="3">
        <v>45489</v>
      </c>
    </row>
    <row r="597" spans="1:28" x14ac:dyDescent="0.25">
      <c r="A597">
        <v>211795</v>
      </c>
      <c r="B597">
        <v>213</v>
      </c>
      <c r="C597" t="s">
        <v>19</v>
      </c>
      <c r="D597" s="3">
        <v>42553</v>
      </c>
      <c r="E597" t="s">
        <v>343</v>
      </c>
      <c r="F597">
        <v>120</v>
      </c>
      <c r="G597">
        <v>1</v>
      </c>
      <c r="H597">
        <v>120</v>
      </c>
      <c r="I597">
        <v>100147926</v>
      </c>
      <c r="J597" s="19" t="s">
        <v>27</v>
      </c>
      <c r="T597">
        <v>0</v>
      </c>
      <c r="U597" t="s">
        <v>22</v>
      </c>
      <c r="V597" s="3">
        <v>42553</v>
      </c>
      <c r="W597" t="s">
        <v>23</v>
      </c>
      <c r="X597">
        <v>120</v>
      </c>
      <c r="Y597">
        <v>2016</v>
      </c>
      <c r="Z597">
        <v>7</v>
      </c>
      <c r="AA597" s="3" t="s">
        <v>24</v>
      </c>
      <c r="AB597" s="3">
        <v>45489</v>
      </c>
    </row>
    <row r="598" spans="1:28" x14ac:dyDescent="0.25">
      <c r="A598">
        <v>211796</v>
      </c>
      <c r="B598">
        <v>213</v>
      </c>
      <c r="C598" t="s">
        <v>19</v>
      </c>
      <c r="D598" s="3">
        <v>42553</v>
      </c>
      <c r="E598" t="s">
        <v>207</v>
      </c>
      <c r="F598">
        <v>120</v>
      </c>
      <c r="G598">
        <v>1</v>
      </c>
      <c r="H598">
        <v>120</v>
      </c>
      <c r="I598">
        <v>100147927</v>
      </c>
      <c r="J598" s="19" t="s">
        <v>27</v>
      </c>
      <c r="T598">
        <v>0</v>
      </c>
      <c r="U598" t="s">
        <v>22</v>
      </c>
      <c r="V598" s="3">
        <v>42553</v>
      </c>
      <c r="W598" t="s">
        <v>23</v>
      </c>
      <c r="X598">
        <v>120</v>
      </c>
      <c r="Y598">
        <v>2016</v>
      </c>
      <c r="Z598">
        <v>7</v>
      </c>
      <c r="AA598" s="3" t="s">
        <v>24</v>
      </c>
      <c r="AB598" s="3">
        <v>45489</v>
      </c>
    </row>
    <row r="599" spans="1:28" x14ac:dyDescent="0.25">
      <c r="A599">
        <v>211797</v>
      </c>
      <c r="B599">
        <v>212</v>
      </c>
      <c r="C599" t="s">
        <v>19</v>
      </c>
      <c r="D599" s="3">
        <v>42553</v>
      </c>
      <c r="E599" t="s">
        <v>114</v>
      </c>
      <c r="F599">
        <v>370</v>
      </c>
      <c r="G599">
        <v>1</v>
      </c>
      <c r="H599">
        <v>170</v>
      </c>
      <c r="I599">
        <v>100147928</v>
      </c>
      <c r="J599" s="19" t="s">
        <v>33</v>
      </c>
      <c r="T599">
        <v>200</v>
      </c>
      <c r="U599" t="s">
        <v>22</v>
      </c>
      <c r="V599" s="3">
        <v>42553</v>
      </c>
      <c r="W599" t="s">
        <v>23</v>
      </c>
      <c r="X599">
        <v>370</v>
      </c>
      <c r="Y599">
        <v>2016</v>
      </c>
      <c r="Z599">
        <v>7</v>
      </c>
      <c r="AA599" s="3" t="s">
        <v>24</v>
      </c>
      <c r="AB599" s="3">
        <v>45489</v>
      </c>
    </row>
    <row r="600" spans="1:28" x14ac:dyDescent="0.25">
      <c r="A600">
        <v>211798</v>
      </c>
      <c r="B600">
        <v>68</v>
      </c>
      <c r="C600" t="s">
        <v>19</v>
      </c>
      <c r="D600" s="3">
        <v>42553</v>
      </c>
      <c r="E600" t="s">
        <v>89</v>
      </c>
      <c r="F600">
        <v>350</v>
      </c>
      <c r="G600">
        <v>1</v>
      </c>
      <c r="H600">
        <v>350</v>
      </c>
      <c r="I600">
        <v>100147929</v>
      </c>
      <c r="J600" s="19" t="s">
        <v>33</v>
      </c>
      <c r="T600">
        <v>0</v>
      </c>
      <c r="U600" t="s">
        <v>22</v>
      </c>
      <c r="V600" s="3">
        <v>42553</v>
      </c>
      <c r="W600" t="s">
        <v>23</v>
      </c>
      <c r="X600">
        <v>350</v>
      </c>
      <c r="Y600">
        <v>2016</v>
      </c>
      <c r="Z600">
        <v>7</v>
      </c>
      <c r="AA600" s="3" t="s">
        <v>24</v>
      </c>
      <c r="AB600" s="3">
        <v>45489</v>
      </c>
    </row>
    <row r="601" spans="1:28" x14ac:dyDescent="0.25">
      <c r="A601">
        <v>211799</v>
      </c>
      <c r="B601">
        <v>214</v>
      </c>
      <c r="C601" t="s">
        <v>25</v>
      </c>
      <c r="D601" s="3">
        <v>42553</v>
      </c>
      <c r="E601" t="s">
        <v>344</v>
      </c>
      <c r="F601">
        <v>4380</v>
      </c>
      <c r="G601">
        <v>2</v>
      </c>
      <c r="H601">
        <v>8760</v>
      </c>
      <c r="I601">
        <v>100147930</v>
      </c>
      <c r="J601" s="19" t="s">
        <v>38</v>
      </c>
      <c r="T601">
        <v>0</v>
      </c>
      <c r="U601" t="s">
        <v>22</v>
      </c>
      <c r="V601" s="3">
        <v>42553</v>
      </c>
      <c r="W601" t="s">
        <v>28</v>
      </c>
      <c r="X601" s="4">
        <v>8760</v>
      </c>
      <c r="Y601">
        <v>2016</v>
      </c>
      <c r="Z601">
        <v>7</v>
      </c>
      <c r="AA601" s="3" t="s">
        <v>24</v>
      </c>
      <c r="AB601" s="3">
        <v>45489</v>
      </c>
    </row>
    <row r="602" spans="1:28" x14ac:dyDescent="0.25">
      <c r="A602">
        <v>211800</v>
      </c>
      <c r="B602">
        <v>215</v>
      </c>
      <c r="C602" t="s">
        <v>25</v>
      </c>
      <c r="D602" s="3">
        <v>42553</v>
      </c>
      <c r="E602" t="s">
        <v>345</v>
      </c>
      <c r="F602">
        <v>20104</v>
      </c>
      <c r="G602">
        <v>1</v>
      </c>
      <c r="H602">
        <v>20104</v>
      </c>
      <c r="I602">
        <v>100147931</v>
      </c>
      <c r="J602" s="19" t="s">
        <v>97</v>
      </c>
      <c r="T602">
        <v>0</v>
      </c>
      <c r="U602" t="s">
        <v>201</v>
      </c>
      <c r="V602" s="3">
        <v>42553</v>
      </c>
      <c r="W602" t="s">
        <v>28</v>
      </c>
      <c r="X602" s="4">
        <v>20104</v>
      </c>
      <c r="Y602">
        <v>2016</v>
      </c>
      <c r="Z602">
        <v>7</v>
      </c>
      <c r="AA602" s="3" t="s">
        <v>24</v>
      </c>
      <c r="AB602" s="3">
        <v>45489</v>
      </c>
    </row>
    <row r="603" spans="1:28" x14ac:dyDescent="0.25">
      <c r="A603">
        <v>211801</v>
      </c>
      <c r="B603">
        <v>216</v>
      </c>
      <c r="C603" t="s">
        <v>25</v>
      </c>
      <c r="D603" s="3">
        <v>42553</v>
      </c>
      <c r="E603" t="s">
        <v>346</v>
      </c>
      <c r="F603">
        <v>2050</v>
      </c>
      <c r="G603">
        <v>10</v>
      </c>
      <c r="H603">
        <v>20500</v>
      </c>
      <c r="I603">
        <v>100147932</v>
      </c>
      <c r="J603" s="19" t="s">
        <v>170</v>
      </c>
      <c r="T603">
        <v>0</v>
      </c>
      <c r="U603" t="s">
        <v>22</v>
      </c>
      <c r="V603" s="3">
        <v>42553</v>
      </c>
      <c r="W603" t="s">
        <v>28</v>
      </c>
      <c r="X603" s="4">
        <v>20500</v>
      </c>
      <c r="Y603">
        <v>2016</v>
      </c>
      <c r="Z603">
        <v>7</v>
      </c>
      <c r="AA603" s="3" t="s">
        <v>24</v>
      </c>
      <c r="AB603" s="3">
        <v>45489</v>
      </c>
    </row>
    <row r="604" spans="1:28" x14ac:dyDescent="0.25">
      <c r="A604">
        <v>211802</v>
      </c>
      <c r="B604">
        <v>32</v>
      </c>
      <c r="C604" t="s">
        <v>19</v>
      </c>
      <c r="D604" s="3">
        <v>42553</v>
      </c>
      <c r="E604" t="s">
        <v>347</v>
      </c>
      <c r="F604">
        <v>120</v>
      </c>
      <c r="G604">
        <v>1</v>
      </c>
      <c r="H604">
        <v>264</v>
      </c>
      <c r="I604">
        <v>100147933</v>
      </c>
      <c r="J604" s="19" t="s">
        <v>47</v>
      </c>
      <c r="T604">
        <v>0</v>
      </c>
      <c r="U604" t="s">
        <v>22</v>
      </c>
      <c r="V604" s="3">
        <v>42553</v>
      </c>
      <c r="W604" t="s">
        <v>23</v>
      </c>
      <c r="X604">
        <v>120</v>
      </c>
      <c r="Y604">
        <v>2016</v>
      </c>
      <c r="Z604">
        <v>7</v>
      </c>
      <c r="AA604" s="3" t="s">
        <v>24</v>
      </c>
      <c r="AB604" s="3">
        <v>45489</v>
      </c>
    </row>
    <row r="605" spans="1:28" x14ac:dyDescent="0.25">
      <c r="A605">
        <v>211803</v>
      </c>
      <c r="B605">
        <v>32</v>
      </c>
      <c r="C605" t="s">
        <v>19</v>
      </c>
      <c r="D605" s="3">
        <v>42553</v>
      </c>
      <c r="E605" t="s">
        <v>348</v>
      </c>
      <c r="F605">
        <v>144</v>
      </c>
      <c r="G605">
        <v>1</v>
      </c>
      <c r="H605">
        <v>264</v>
      </c>
      <c r="I605">
        <v>100147933</v>
      </c>
      <c r="J605" s="19" t="s">
        <v>47</v>
      </c>
      <c r="T605">
        <v>0</v>
      </c>
      <c r="U605" t="s">
        <v>22</v>
      </c>
      <c r="V605" s="3">
        <v>42553</v>
      </c>
      <c r="W605" t="s">
        <v>23</v>
      </c>
      <c r="X605">
        <v>144</v>
      </c>
      <c r="Y605">
        <v>2016</v>
      </c>
      <c r="Z605">
        <v>7</v>
      </c>
      <c r="AA605" s="3" t="s">
        <v>24</v>
      </c>
      <c r="AB605" s="3">
        <v>45489</v>
      </c>
    </row>
    <row r="606" spans="1:28" x14ac:dyDescent="0.25">
      <c r="A606">
        <v>211804</v>
      </c>
      <c r="B606">
        <v>32</v>
      </c>
      <c r="C606" t="s">
        <v>19</v>
      </c>
      <c r="D606" s="3">
        <v>42553</v>
      </c>
      <c r="E606" t="s">
        <v>349</v>
      </c>
      <c r="F606">
        <v>144</v>
      </c>
      <c r="G606">
        <v>1</v>
      </c>
      <c r="H606">
        <v>144</v>
      </c>
      <c r="I606">
        <v>100147934</v>
      </c>
      <c r="J606" s="19" t="s">
        <v>47</v>
      </c>
      <c r="T606">
        <v>0</v>
      </c>
      <c r="U606" t="s">
        <v>22</v>
      </c>
      <c r="V606" s="3">
        <v>42553</v>
      </c>
      <c r="W606" t="s">
        <v>23</v>
      </c>
      <c r="X606">
        <v>144</v>
      </c>
      <c r="Y606">
        <v>2016</v>
      </c>
      <c r="Z606">
        <v>7</v>
      </c>
      <c r="AA606" s="3" t="s">
        <v>24</v>
      </c>
      <c r="AB606" s="3">
        <v>45489</v>
      </c>
    </row>
    <row r="607" spans="1:28" x14ac:dyDescent="0.25">
      <c r="A607">
        <v>211805</v>
      </c>
      <c r="B607">
        <v>217</v>
      </c>
      <c r="C607" t="s">
        <v>19</v>
      </c>
      <c r="D607" s="3">
        <v>42553</v>
      </c>
      <c r="E607" t="s">
        <v>350</v>
      </c>
      <c r="F607">
        <v>120</v>
      </c>
      <c r="G607">
        <v>1</v>
      </c>
      <c r="H607">
        <v>120</v>
      </c>
      <c r="I607">
        <v>100147935</v>
      </c>
      <c r="J607" s="19" t="s">
        <v>47</v>
      </c>
      <c r="T607">
        <v>0</v>
      </c>
      <c r="U607" t="s">
        <v>22</v>
      </c>
      <c r="V607" s="3">
        <v>42553</v>
      </c>
      <c r="W607" t="s">
        <v>23</v>
      </c>
      <c r="X607">
        <v>120</v>
      </c>
      <c r="Y607">
        <v>2016</v>
      </c>
      <c r="Z607">
        <v>7</v>
      </c>
      <c r="AA607" s="3" t="s">
        <v>24</v>
      </c>
      <c r="AB607" s="3">
        <v>45489</v>
      </c>
    </row>
    <row r="608" spans="1:28" x14ac:dyDescent="0.25">
      <c r="A608">
        <v>211806</v>
      </c>
      <c r="B608">
        <v>217</v>
      </c>
      <c r="C608" t="s">
        <v>19</v>
      </c>
      <c r="D608" s="3">
        <v>42553</v>
      </c>
      <c r="E608" t="s">
        <v>351</v>
      </c>
      <c r="F608">
        <v>180</v>
      </c>
      <c r="G608">
        <v>1</v>
      </c>
      <c r="H608">
        <v>180</v>
      </c>
      <c r="I608">
        <v>100147936</v>
      </c>
      <c r="J608" s="19" t="s">
        <v>27</v>
      </c>
      <c r="T608">
        <v>0</v>
      </c>
      <c r="U608" t="s">
        <v>22</v>
      </c>
      <c r="V608" s="3">
        <v>42553</v>
      </c>
      <c r="W608" t="s">
        <v>23</v>
      </c>
      <c r="X608">
        <v>180</v>
      </c>
      <c r="Y608">
        <v>2016</v>
      </c>
      <c r="Z608">
        <v>7</v>
      </c>
      <c r="AA608" s="3" t="s">
        <v>24</v>
      </c>
      <c r="AB608" s="3">
        <v>45489</v>
      </c>
    </row>
    <row r="609" spans="1:28" x14ac:dyDescent="0.25">
      <c r="A609">
        <v>211807</v>
      </c>
      <c r="B609">
        <v>218</v>
      </c>
      <c r="C609" t="s">
        <v>25</v>
      </c>
      <c r="D609" s="3">
        <v>42553</v>
      </c>
      <c r="E609" t="s">
        <v>352</v>
      </c>
      <c r="F609">
        <v>3070</v>
      </c>
      <c r="G609">
        <v>1</v>
      </c>
      <c r="H609">
        <v>3070</v>
      </c>
      <c r="I609">
        <v>100147937</v>
      </c>
      <c r="J609" s="19" t="s">
        <v>42</v>
      </c>
      <c r="T609">
        <v>0</v>
      </c>
      <c r="U609" t="s">
        <v>22</v>
      </c>
      <c r="V609" s="3">
        <v>42553</v>
      </c>
      <c r="W609" t="s">
        <v>28</v>
      </c>
      <c r="X609" s="4">
        <v>3070</v>
      </c>
      <c r="Y609">
        <v>2016</v>
      </c>
      <c r="Z609">
        <v>7</v>
      </c>
      <c r="AA609" s="3" t="s">
        <v>24</v>
      </c>
      <c r="AB609" s="3">
        <v>45489</v>
      </c>
    </row>
    <row r="610" spans="1:28" x14ac:dyDescent="0.25">
      <c r="A610">
        <v>211808</v>
      </c>
      <c r="B610">
        <v>219</v>
      </c>
      <c r="C610" t="s">
        <v>19</v>
      </c>
      <c r="D610" s="3">
        <v>42553</v>
      </c>
      <c r="E610" t="s">
        <v>353</v>
      </c>
      <c r="F610">
        <v>600</v>
      </c>
      <c r="G610">
        <v>2</v>
      </c>
      <c r="H610">
        <v>1200</v>
      </c>
      <c r="I610">
        <v>100147938</v>
      </c>
      <c r="J610" s="19" t="s">
        <v>33</v>
      </c>
      <c r="T610">
        <v>0</v>
      </c>
      <c r="U610" t="s">
        <v>22</v>
      </c>
      <c r="V610" s="3">
        <v>42553</v>
      </c>
      <c r="W610" t="s">
        <v>23</v>
      </c>
      <c r="X610" s="4">
        <v>1200</v>
      </c>
      <c r="Y610">
        <v>2016</v>
      </c>
      <c r="Z610">
        <v>7</v>
      </c>
      <c r="AA610" s="3" t="s">
        <v>24</v>
      </c>
      <c r="AB610" s="3">
        <v>45489</v>
      </c>
    </row>
    <row r="611" spans="1:28" x14ac:dyDescent="0.25">
      <c r="A611">
        <v>211810</v>
      </c>
      <c r="B611">
        <v>36</v>
      </c>
      <c r="C611" t="s">
        <v>31</v>
      </c>
      <c r="D611" s="3">
        <v>42553</v>
      </c>
      <c r="E611" t="s">
        <v>48</v>
      </c>
      <c r="F611">
        <v>320</v>
      </c>
      <c r="G611">
        <v>1</v>
      </c>
      <c r="H611">
        <v>320</v>
      </c>
      <c r="I611">
        <v>100147939</v>
      </c>
      <c r="J611" s="19" t="s">
        <v>27</v>
      </c>
      <c r="T611">
        <v>0</v>
      </c>
      <c r="U611" t="s">
        <v>22</v>
      </c>
      <c r="V611" s="3">
        <v>42553</v>
      </c>
      <c r="W611" t="s">
        <v>34</v>
      </c>
      <c r="X611">
        <v>320</v>
      </c>
      <c r="Y611">
        <v>2016</v>
      </c>
      <c r="Z611">
        <v>7</v>
      </c>
      <c r="AA611" s="3" t="s">
        <v>24</v>
      </c>
      <c r="AB611" s="3">
        <v>45489</v>
      </c>
    </row>
    <row r="612" spans="1:28" x14ac:dyDescent="0.25">
      <c r="A612">
        <v>211811</v>
      </c>
      <c r="B612">
        <v>220</v>
      </c>
      <c r="C612" t="s">
        <v>31</v>
      </c>
      <c r="D612" s="3">
        <v>42553</v>
      </c>
      <c r="E612" t="s">
        <v>354</v>
      </c>
      <c r="F612">
        <v>19370</v>
      </c>
      <c r="G612">
        <v>1</v>
      </c>
      <c r="H612">
        <v>19370</v>
      </c>
      <c r="I612">
        <v>100147940</v>
      </c>
      <c r="J612" s="19" t="s">
        <v>38</v>
      </c>
      <c r="T612">
        <v>0</v>
      </c>
      <c r="U612" t="s">
        <v>22</v>
      </c>
      <c r="V612" s="3">
        <v>42553</v>
      </c>
      <c r="W612" t="s">
        <v>34</v>
      </c>
      <c r="X612" s="4">
        <v>19370</v>
      </c>
      <c r="Y612">
        <v>2016</v>
      </c>
      <c r="Z612">
        <v>7</v>
      </c>
      <c r="AA612" s="3" t="s">
        <v>24</v>
      </c>
      <c r="AB612" s="3">
        <v>45489</v>
      </c>
    </row>
    <row r="613" spans="1:28" x14ac:dyDescent="0.25">
      <c r="A613">
        <v>211812</v>
      </c>
      <c r="B613">
        <v>221</v>
      </c>
      <c r="C613" t="s">
        <v>25</v>
      </c>
      <c r="D613" s="3">
        <v>42553</v>
      </c>
      <c r="E613" t="s">
        <v>325</v>
      </c>
      <c r="F613">
        <v>48000</v>
      </c>
      <c r="G613">
        <v>1</v>
      </c>
      <c r="H613">
        <v>48000</v>
      </c>
      <c r="I613">
        <v>100147941</v>
      </c>
      <c r="J613" s="19" t="s">
        <v>38</v>
      </c>
      <c r="T613">
        <v>0</v>
      </c>
      <c r="U613" t="s">
        <v>174</v>
      </c>
      <c r="V613" s="3">
        <v>42553</v>
      </c>
      <c r="W613" t="s">
        <v>28</v>
      </c>
      <c r="X613" s="4">
        <v>48000</v>
      </c>
      <c r="Y613">
        <v>2016</v>
      </c>
      <c r="Z613">
        <v>7</v>
      </c>
      <c r="AA613" s="3" t="s">
        <v>24</v>
      </c>
      <c r="AB613" s="3">
        <v>45489</v>
      </c>
    </row>
    <row r="614" spans="1:28" x14ac:dyDescent="0.25">
      <c r="A614">
        <v>211813</v>
      </c>
      <c r="B614">
        <v>222</v>
      </c>
      <c r="C614" t="s">
        <v>19</v>
      </c>
      <c r="D614" s="3">
        <v>42553</v>
      </c>
      <c r="E614" t="s">
        <v>89</v>
      </c>
      <c r="F614">
        <v>350</v>
      </c>
      <c r="G614">
        <v>1</v>
      </c>
      <c r="H614">
        <v>350</v>
      </c>
      <c r="I614">
        <v>100147942</v>
      </c>
      <c r="J614" s="19" t="s">
        <v>33</v>
      </c>
      <c r="T614">
        <v>0</v>
      </c>
      <c r="U614" t="s">
        <v>22</v>
      </c>
      <c r="V614" s="3">
        <v>42553</v>
      </c>
      <c r="W614" t="s">
        <v>23</v>
      </c>
      <c r="X614">
        <v>350</v>
      </c>
      <c r="Y614">
        <v>2016</v>
      </c>
      <c r="Z614">
        <v>7</v>
      </c>
      <c r="AA614" s="3" t="s">
        <v>24</v>
      </c>
      <c r="AB614" s="3">
        <v>45489</v>
      </c>
    </row>
    <row r="615" spans="1:28" x14ac:dyDescent="0.25">
      <c r="A615">
        <v>211815</v>
      </c>
      <c r="B615">
        <v>223</v>
      </c>
      <c r="C615" t="s">
        <v>19</v>
      </c>
      <c r="D615" s="3">
        <v>42553</v>
      </c>
      <c r="E615" t="s">
        <v>355</v>
      </c>
      <c r="F615">
        <v>250</v>
      </c>
      <c r="G615">
        <v>1</v>
      </c>
      <c r="H615">
        <v>250</v>
      </c>
      <c r="I615">
        <v>100147944</v>
      </c>
      <c r="J615" s="19" t="s">
        <v>170</v>
      </c>
      <c r="T615">
        <v>0</v>
      </c>
      <c r="U615" t="s">
        <v>22</v>
      </c>
      <c r="V615" s="3">
        <v>42553</v>
      </c>
      <c r="W615" t="s">
        <v>23</v>
      </c>
      <c r="X615">
        <v>250</v>
      </c>
      <c r="Y615">
        <v>2016</v>
      </c>
      <c r="Z615">
        <v>7</v>
      </c>
      <c r="AA615" s="3" t="s">
        <v>24</v>
      </c>
      <c r="AB615" s="3">
        <v>45489</v>
      </c>
    </row>
    <row r="616" spans="1:28" x14ac:dyDescent="0.25">
      <c r="A616">
        <v>211814</v>
      </c>
      <c r="B616">
        <v>217</v>
      </c>
      <c r="C616" t="s">
        <v>19</v>
      </c>
      <c r="D616" s="3">
        <v>42553</v>
      </c>
      <c r="E616" t="s">
        <v>351</v>
      </c>
      <c r="F616">
        <v>180</v>
      </c>
      <c r="G616">
        <v>1</v>
      </c>
      <c r="H616">
        <v>180</v>
      </c>
      <c r="I616">
        <v>100147943</v>
      </c>
      <c r="J616" s="19" t="s">
        <v>27</v>
      </c>
      <c r="T616">
        <v>0</v>
      </c>
      <c r="U616" t="s">
        <v>22</v>
      </c>
      <c r="V616" s="3">
        <v>42553</v>
      </c>
      <c r="W616" t="s">
        <v>23</v>
      </c>
      <c r="X616">
        <v>180</v>
      </c>
      <c r="Y616">
        <v>2016</v>
      </c>
      <c r="Z616">
        <v>7</v>
      </c>
      <c r="AA616" s="3" t="s">
        <v>24</v>
      </c>
      <c r="AB616" s="3">
        <v>45489</v>
      </c>
    </row>
    <row r="617" spans="1:28" x14ac:dyDescent="0.25">
      <c r="A617">
        <v>211816</v>
      </c>
      <c r="B617">
        <v>218</v>
      </c>
      <c r="C617" t="s">
        <v>25</v>
      </c>
      <c r="D617" s="3">
        <v>42553</v>
      </c>
      <c r="E617" t="s">
        <v>163</v>
      </c>
      <c r="F617">
        <v>4530</v>
      </c>
      <c r="G617">
        <v>1</v>
      </c>
      <c r="H617">
        <v>4530</v>
      </c>
      <c r="I617">
        <v>100147945</v>
      </c>
      <c r="J617" s="19" t="s">
        <v>38</v>
      </c>
      <c r="T617">
        <v>0</v>
      </c>
      <c r="U617" t="s">
        <v>22</v>
      </c>
      <c r="V617" s="3">
        <v>42553</v>
      </c>
      <c r="W617" t="s">
        <v>28</v>
      </c>
      <c r="X617" s="4">
        <v>4530</v>
      </c>
      <c r="Y617">
        <v>2016</v>
      </c>
      <c r="Z617">
        <v>7</v>
      </c>
      <c r="AA617" s="3" t="s">
        <v>24</v>
      </c>
      <c r="AB617" s="3">
        <v>45489</v>
      </c>
    </row>
    <row r="618" spans="1:28" x14ac:dyDescent="0.25">
      <c r="A618">
        <v>211817</v>
      </c>
      <c r="B618">
        <v>35</v>
      </c>
      <c r="C618" t="s">
        <v>19</v>
      </c>
      <c r="D618" s="3">
        <v>42553</v>
      </c>
      <c r="E618" t="s">
        <v>293</v>
      </c>
      <c r="F618">
        <v>999</v>
      </c>
      <c r="G618">
        <v>1</v>
      </c>
      <c r="H618">
        <v>999</v>
      </c>
      <c r="I618">
        <v>100147946</v>
      </c>
      <c r="J618" s="19" t="s">
        <v>51</v>
      </c>
      <c r="T618">
        <v>0</v>
      </c>
      <c r="U618" t="s">
        <v>22</v>
      </c>
      <c r="V618" s="3">
        <v>42553</v>
      </c>
      <c r="W618" t="s">
        <v>23</v>
      </c>
      <c r="X618">
        <v>999</v>
      </c>
      <c r="Y618">
        <v>2016</v>
      </c>
      <c r="Z618">
        <v>7</v>
      </c>
      <c r="AA618" s="3" t="s">
        <v>24</v>
      </c>
      <c r="AB618" s="3">
        <v>45489</v>
      </c>
    </row>
    <row r="619" spans="1:28" x14ac:dyDescent="0.25">
      <c r="A619">
        <v>211818</v>
      </c>
      <c r="B619">
        <v>35</v>
      </c>
      <c r="C619" t="s">
        <v>19</v>
      </c>
      <c r="D619" s="3">
        <v>42553</v>
      </c>
      <c r="E619" t="s">
        <v>356</v>
      </c>
      <c r="F619">
        <v>1099</v>
      </c>
      <c r="G619">
        <v>1</v>
      </c>
      <c r="H619">
        <v>1099</v>
      </c>
      <c r="I619">
        <v>100147947</v>
      </c>
      <c r="J619" s="19" t="s">
        <v>51</v>
      </c>
      <c r="T619">
        <v>0</v>
      </c>
      <c r="U619" t="s">
        <v>22</v>
      </c>
      <c r="V619" s="3">
        <v>42553</v>
      </c>
      <c r="W619" t="s">
        <v>23</v>
      </c>
      <c r="X619" s="4">
        <v>1099</v>
      </c>
      <c r="Y619">
        <v>2016</v>
      </c>
      <c r="Z619">
        <v>7</v>
      </c>
      <c r="AA619" s="3" t="s">
        <v>24</v>
      </c>
      <c r="AB619" s="3">
        <v>45489</v>
      </c>
    </row>
    <row r="620" spans="1:28" x14ac:dyDescent="0.25">
      <c r="A620">
        <v>211819</v>
      </c>
      <c r="B620">
        <v>224</v>
      </c>
      <c r="C620" t="s">
        <v>19</v>
      </c>
      <c r="D620" s="3">
        <v>42553</v>
      </c>
      <c r="E620" t="s">
        <v>357</v>
      </c>
      <c r="F620">
        <v>3150</v>
      </c>
      <c r="G620">
        <v>1</v>
      </c>
      <c r="H620">
        <v>3150</v>
      </c>
      <c r="I620">
        <v>100147948</v>
      </c>
      <c r="J620" s="19" t="s">
        <v>42</v>
      </c>
      <c r="T620">
        <v>0</v>
      </c>
      <c r="U620" t="s">
        <v>22</v>
      </c>
      <c r="V620" s="3">
        <v>42553</v>
      </c>
      <c r="W620" t="s">
        <v>23</v>
      </c>
      <c r="X620" s="4">
        <v>3150</v>
      </c>
      <c r="Y620">
        <v>2016</v>
      </c>
      <c r="Z620">
        <v>7</v>
      </c>
      <c r="AA620" s="3" t="s">
        <v>24</v>
      </c>
      <c r="AB620" s="3">
        <v>45489</v>
      </c>
    </row>
    <row r="621" spans="1:28" x14ac:dyDescent="0.25">
      <c r="A621">
        <v>211820</v>
      </c>
      <c r="B621">
        <v>35</v>
      </c>
      <c r="C621" t="s">
        <v>31</v>
      </c>
      <c r="D621" s="3">
        <v>42553</v>
      </c>
      <c r="E621" t="s">
        <v>358</v>
      </c>
      <c r="F621">
        <v>3100</v>
      </c>
      <c r="G621">
        <v>1</v>
      </c>
      <c r="H621">
        <v>3100</v>
      </c>
      <c r="I621">
        <v>100147949</v>
      </c>
      <c r="J621" s="19" t="s">
        <v>38</v>
      </c>
      <c r="T621">
        <v>0</v>
      </c>
      <c r="U621" t="s">
        <v>22</v>
      </c>
      <c r="V621" s="3">
        <v>42553</v>
      </c>
      <c r="W621" t="s">
        <v>34</v>
      </c>
      <c r="X621" s="4">
        <v>3100</v>
      </c>
      <c r="Y621">
        <v>2016</v>
      </c>
      <c r="Z621">
        <v>7</v>
      </c>
      <c r="AA621" s="3" t="s">
        <v>24</v>
      </c>
      <c r="AB621" s="3">
        <v>45489</v>
      </c>
    </row>
    <row r="622" spans="1:28" x14ac:dyDescent="0.25">
      <c r="A622">
        <v>211821</v>
      </c>
      <c r="B622">
        <v>225</v>
      </c>
      <c r="C622" t="s">
        <v>31</v>
      </c>
      <c r="D622" s="3">
        <v>42553</v>
      </c>
      <c r="E622" t="s">
        <v>359</v>
      </c>
      <c r="F622">
        <v>72350</v>
      </c>
      <c r="G622">
        <v>1</v>
      </c>
      <c r="H622">
        <v>72350</v>
      </c>
      <c r="I622">
        <v>100147950</v>
      </c>
      <c r="J622" s="19" t="s">
        <v>42</v>
      </c>
      <c r="T622">
        <v>0</v>
      </c>
      <c r="U622" t="s">
        <v>22</v>
      </c>
      <c r="V622" s="3">
        <v>42553</v>
      </c>
      <c r="W622" t="s">
        <v>34</v>
      </c>
      <c r="X622" s="4">
        <v>72350</v>
      </c>
      <c r="Y622">
        <v>2016</v>
      </c>
      <c r="Z622">
        <v>7</v>
      </c>
      <c r="AA622" s="3" t="s">
        <v>24</v>
      </c>
      <c r="AB622" s="3">
        <v>45489</v>
      </c>
    </row>
    <row r="623" spans="1:28" x14ac:dyDescent="0.25">
      <c r="A623">
        <v>211822</v>
      </c>
      <c r="B623">
        <v>33</v>
      </c>
      <c r="C623" t="s">
        <v>19</v>
      </c>
      <c r="D623" s="3">
        <v>42553</v>
      </c>
      <c r="E623" t="s">
        <v>48</v>
      </c>
      <c r="F623">
        <v>320</v>
      </c>
      <c r="G623">
        <v>5</v>
      </c>
      <c r="H623">
        <v>1600</v>
      </c>
      <c r="I623">
        <v>100147951</v>
      </c>
      <c r="J623" s="19" t="s">
        <v>27</v>
      </c>
      <c r="T623">
        <v>0</v>
      </c>
      <c r="U623" t="s">
        <v>22</v>
      </c>
      <c r="V623" s="3">
        <v>42553</v>
      </c>
      <c r="W623" t="s">
        <v>23</v>
      </c>
      <c r="X623" s="4">
        <v>1600</v>
      </c>
      <c r="Y623">
        <v>2016</v>
      </c>
      <c r="Z623">
        <v>7</v>
      </c>
      <c r="AA623" s="3" t="s">
        <v>24</v>
      </c>
      <c r="AB623" s="3">
        <v>45489</v>
      </c>
    </row>
    <row r="624" spans="1:28" x14ac:dyDescent="0.25">
      <c r="A624">
        <v>211823</v>
      </c>
      <c r="B624">
        <v>226</v>
      </c>
      <c r="C624" t="s">
        <v>19</v>
      </c>
      <c r="D624" s="3">
        <v>42553</v>
      </c>
      <c r="E624" t="s">
        <v>125</v>
      </c>
      <c r="F624">
        <v>1</v>
      </c>
      <c r="G624">
        <v>1</v>
      </c>
      <c r="H624">
        <v>0</v>
      </c>
      <c r="I624">
        <v>100147952</v>
      </c>
      <c r="J624" s="19" t="s">
        <v>62</v>
      </c>
      <c r="T624">
        <v>1</v>
      </c>
      <c r="U624" t="s">
        <v>22</v>
      </c>
      <c r="V624" s="3">
        <v>42553</v>
      </c>
      <c r="W624" t="s">
        <v>23</v>
      </c>
      <c r="X624">
        <v>1</v>
      </c>
      <c r="Y624">
        <v>2016</v>
      </c>
      <c r="Z624">
        <v>7</v>
      </c>
      <c r="AA624" s="3" t="s">
        <v>24</v>
      </c>
      <c r="AB624" s="3">
        <v>45489</v>
      </c>
    </row>
    <row r="625" spans="1:28" x14ac:dyDescent="0.25">
      <c r="A625">
        <v>211824</v>
      </c>
      <c r="B625">
        <v>227</v>
      </c>
      <c r="C625" t="s">
        <v>25</v>
      </c>
      <c r="D625" s="3">
        <v>42553</v>
      </c>
      <c r="E625" t="s">
        <v>360</v>
      </c>
      <c r="F625">
        <v>1690</v>
      </c>
      <c r="G625">
        <v>1</v>
      </c>
      <c r="H625">
        <v>1690</v>
      </c>
      <c r="I625">
        <v>100147953</v>
      </c>
      <c r="J625" s="19" t="s">
        <v>51</v>
      </c>
      <c r="T625">
        <v>0</v>
      </c>
      <c r="U625" t="s">
        <v>39</v>
      </c>
      <c r="V625" s="3">
        <v>42553</v>
      </c>
      <c r="W625" t="s">
        <v>28</v>
      </c>
      <c r="X625" s="4">
        <v>1690</v>
      </c>
      <c r="Y625">
        <v>2016</v>
      </c>
      <c r="Z625">
        <v>7</v>
      </c>
      <c r="AA625" s="3" t="s">
        <v>24</v>
      </c>
      <c r="AB625" s="3">
        <v>45489</v>
      </c>
    </row>
    <row r="626" spans="1:28" x14ac:dyDescent="0.25">
      <c r="A626">
        <v>211826</v>
      </c>
      <c r="B626">
        <v>64</v>
      </c>
      <c r="C626" t="s">
        <v>31</v>
      </c>
      <c r="D626" s="3">
        <v>42553</v>
      </c>
      <c r="E626" t="s">
        <v>361</v>
      </c>
      <c r="F626">
        <v>25999</v>
      </c>
      <c r="G626">
        <v>1</v>
      </c>
      <c r="H626">
        <v>25999</v>
      </c>
      <c r="I626">
        <v>100147954</v>
      </c>
      <c r="J626" s="19" t="s">
        <v>38</v>
      </c>
      <c r="T626">
        <v>0</v>
      </c>
      <c r="U626" t="s">
        <v>22</v>
      </c>
      <c r="V626" s="3">
        <v>42553</v>
      </c>
      <c r="W626" t="s">
        <v>34</v>
      </c>
      <c r="X626" s="4">
        <v>25999</v>
      </c>
      <c r="Y626">
        <v>2016</v>
      </c>
      <c r="Z626">
        <v>7</v>
      </c>
      <c r="AA626" s="3" t="s">
        <v>24</v>
      </c>
      <c r="AB626" s="3">
        <v>45489</v>
      </c>
    </row>
    <row r="627" spans="1:28" x14ac:dyDescent="0.25">
      <c r="A627">
        <v>211827</v>
      </c>
      <c r="B627">
        <v>146</v>
      </c>
      <c r="C627" t="s">
        <v>25</v>
      </c>
      <c r="D627" s="3">
        <v>42553</v>
      </c>
      <c r="E627" t="s">
        <v>93</v>
      </c>
      <c r="F627">
        <v>510</v>
      </c>
      <c r="G627">
        <v>1</v>
      </c>
      <c r="H627">
        <v>510</v>
      </c>
      <c r="I627">
        <v>100147955</v>
      </c>
      <c r="J627" s="19" t="s">
        <v>33</v>
      </c>
      <c r="T627">
        <v>0</v>
      </c>
      <c r="U627" t="s">
        <v>22</v>
      </c>
      <c r="V627" s="3">
        <v>42553</v>
      </c>
      <c r="W627" t="s">
        <v>28</v>
      </c>
      <c r="X627">
        <v>510</v>
      </c>
      <c r="Y627">
        <v>2016</v>
      </c>
      <c r="Z627">
        <v>7</v>
      </c>
      <c r="AA627" s="3" t="s">
        <v>24</v>
      </c>
      <c r="AB627" s="3">
        <v>45489</v>
      </c>
    </row>
    <row r="628" spans="1:28" x14ac:dyDescent="0.25">
      <c r="A628">
        <v>211828</v>
      </c>
      <c r="B628">
        <v>219</v>
      </c>
      <c r="C628" t="s">
        <v>19</v>
      </c>
      <c r="D628" s="3">
        <v>42553</v>
      </c>
      <c r="E628" t="s">
        <v>362</v>
      </c>
      <c r="F628">
        <v>2340</v>
      </c>
      <c r="G628">
        <v>1</v>
      </c>
      <c r="H628">
        <v>2340</v>
      </c>
      <c r="I628">
        <v>100147956</v>
      </c>
      <c r="J628" s="19" t="s">
        <v>27</v>
      </c>
      <c r="T628">
        <v>0</v>
      </c>
      <c r="U628" t="s">
        <v>22</v>
      </c>
      <c r="V628" s="3">
        <v>42553</v>
      </c>
      <c r="W628" t="s">
        <v>23</v>
      </c>
      <c r="X628" s="4">
        <v>2340</v>
      </c>
      <c r="Y628">
        <v>2016</v>
      </c>
      <c r="Z628">
        <v>7</v>
      </c>
      <c r="AA628" s="3" t="s">
        <v>24</v>
      </c>
      <c r="AB628" s="3">
        <v>45489</v>
      </c>
    </row>
    <row r="629" spans="1:28" x14ac:dyDescent="0.25">
      <c r="A629">
        <v>211829</v>
      </c>
      <c r="B629">
        <v>228</v>
      </c>
      <c r="C629" t="s">
        <v>19</v>
      </c>
      <c r="D629" s="3">
        <v>42553</v>
      </c>
      <c r="E629" t="s">
        <v>48</v>
      </c>
      <c r="F629">
        <v>320</v>
      </c>
      <c r="G629">
        <v>1</v>
      </c>
      <c r="H629">
        <v>320</v>
      </c>
      <c r="I629">
        <v>100147957</v>
      </c>
      <c r="J629" s="19" t="s">
        <v>27</v>
      </c>
      <c r="T629">
        <v>0</v>
      </c>
      <c r="U629" t="s">
        <v>22</v>
      </c>
      <c r="V629" s="3">
        <v>42553</v>
      </c>
      <c r="W629" t="s">
        <v>23</v>
      </c>
      <c r="X629">
        <v>320</v>
      </c>
      <c r="Y629">
        <v>2016</v>
      </c>
      <c r="Z629">
        <v>7</v>
      </c>
      <c r="AA629" s="3" t="s">
        <v>24</v>
      </c>
      <c r="AB629" s="3">
        <v>45489</v>
      </c>
    </row>
    <row r="630" spans="1:28" x14ac:dyDescent="0.25">
      <c r="A630">
        <v>211830</v>
      </c>
      <c r="B630">
        <v>229</v>
      </c>
      <c r="C630" t="s">
        <v>25</v>
      </c>
      <c r="D630" s="3">
        <v>42553</v>
      </c>
      <c r="E630" t="s">
        <v>72</v>
      </c>
      <c r="F630">
        <v>165</v>
      </c>
      <c r="G630">
        <v>3</v>
      </c>
      <c r="H630">
        <v>495</v>
      </c>
      <c r="I630">
        <v>100147958</v>
      </c>
      <c r="J630" s="19" t="s">
        <v>27</v>
      </c>
      <c r="T630">
        <v>0</v>
      </c>
      <c r="U630" t="s">
        <v>22</v>
      </c>
      <c r="V630" s="3">
        <v>42553</v>
      </c>
      <c r="W630" t="s">
        <v>28</v>
      </c>
      <c r="X630">
        <v>495</v>
      </c>
      <c r="Y630">
        <v>2016</v>
      </c>
      <c r="Z630">
        <v>7</v>
      </c>
      <c r="AA630" s="3" t="s">
        <v>24</v>
      </c>
      <c r="AB630" s="3">
        <v>45489</v>
      </c>
    </row>
    <row r="631" spans="1:28" x14ac:dyDescent="0.25">
      <c r="A631">
        <v>211831</v>
      </c>
      <c r="B631">
        <v>33</v>
      </c>
      <c r="C631" t="s">
        <v>19</v>
      </c>
      <c r="D631" s="3">
        <v>42553</v>
      </c>
      <c r="E631" t="s">
        <v>108</v>
      </c>
      <c r="F631">
        <v>760</v>
      </c>
      <c r="G631">
        <v>1</v>
      </c>
      <c r="H631">
        <v>760</v>
      </c>
      <c r="I631">
        <v>100147959</v>
      </c>
      <c r="J631" s="19" t="s">
        <v>33</v>
      </c>
      <c r="T631">
        <v>0</v>
      </c>
      <c r="U631" t="s">
        <v>22</v>
      </c>
      <c r="V631" s="3">
        <v>42553</v>
      </c>
      <c r="W631" t="s">
        <v>23</v>
      </c>
      <c r="X631">
        <v>760</v>
      </c>
      <c r="Y631">
        <v>2016</v>
      </c>
      <c r="Z631">
        <v>7</v>
      </c>
      <c r="AA631" s="3" t="s">
        <v>24</v>
      </c>
      <c r="AB631" s="3">
        <v>45489</v>
      </c>
    </row>
    <row r="632" spans="1:28" x14ac:dyDescent="0.25">
      <c r="A632">
        <v>211832</v>
      </c>
      <c r="B632">
        <v>33</v>
      </c>
      <c r="C632" t="s">
        <v>19</v>
      </c>
      <c r="D632" s="3">
        <v>42553</v>
      </c>
      <c r="E632" t="s">
        <v>353</v>
      </c>
      <c r="F632">
        <v>600</v>
      </c>
      <c r="G632">
        <v>1</v>
      </c>
      <c r="H632">
        <v>600</v>
      </c>
      <c r="I632">
        <v>100147960</v>
      </c>
      <c r="J632" s="19" t="s">
        <v>33</v>
      </c>
      <c r="T632">
        <v>0</v>
      </c>
      <c r="U632" t="s">
        <v>22</v>
      </c>
      <c r="V632" s="3">
        <v>42553</v>
      </c>
      <c r="W632" t="s">
        <v>23</v>
      </c>
      <c r="X632">
        <v>600</v>
      </c>
      <c r="Y632">
        <v>2016</v>
      </c>
      <c r="Z632">
        <v>7</v>
      </c>
      <c r="AA632" s="3" t="s">
        <v>24</v>
      </c>
      <c r="AB632" s="3">
        <v>45489</v>
      </c>
    </row>
    <row r="633" spans="1:28" x14ac:dyDescent="0.25">
      <c r="A633">
        <v>211834</v>
      </c>
      <c r="B633">
        <v>33</v>
      </c>
      <c r="C633" t="s">
        <v>19</v>
      </c>
      <c r="D633" s="3">
        <v>42553</v>
      </c>
      <c r="E633" t="s">
        <v>108</v>
      </c>
      <c r="F633">
        <v>760</v>
      </c>
      <c r="G633">
        <v>1</v>
      </c>
      <c r="H633">
        <v>760</v>
      </c>
      <c r="I633">
        <v>100147961</v>
      </c>
      <c r="J633" s="19" t="s">
        <v>33</v>
      </c>
      <c r="T633">
        <v>0</v>
      </c>
      <c r="U633" t="s">
        <v>22</v>
      </c>
      <c r="V633" s="3">
        <v>42553</v>
      </c>
      <c r="W633" t="s">
        <v>23</v>
      </c>
      <c r="X633">
        <v>760</v>
      </c>
      <c r="Y633">
        <v>2016</v>
      </c>
      <c r="Z633">
        <v>7</v>
      </c>
      <c r="AA633" s="3" t="s">
        <v>24</v>
      </c>
      <c r="AB633" s="3">
        <v>45489</v>
      </c>
    </row>
    <row r="634" spans="1:28" x14ac:dyDescent="0.25">
      <c r="A634">
        <v>211835</v>
      </c>
      <c r="B634">
        <v>33</v>
      </c>
      <c r="C634" t="s">
        <v>19</v>
      </c>
      <c r="D634" s="3">
        <v>42553</v>
      </c>
      <c r="E634" t="s">
        <v>108</v>
      </c>
      <c r="F634">
        <v>760</v>
      </c>
      <c r="G634">
        <v>1</v>
      </c>
      <c r="H634">
        <v>760</v>
      </c>
      <c r="I634">
        <v>100147962</v>
      </c>
      <c r="J634" s="19" t="s">
        <v>33</v>
      </c>
      <c r="T634">
        <v>0</v>
      </c>
      <c r="U634" t="s">
        <v>22</v>
      </c>
      <c r="V634" s="3">
        <v>42553</v>
      </c>
      <c r="W634" t="s">
        <v>23</v>
      </c>
      <c r="X634">
        <v>760</v>
      </c>
      <c r="Y634">
        <v>2016</v>
      </c>
      <c r="Z634">
        <v>7</v>
      </c>
      <c r="AA634" s="3" t="s">
        <v>24</v>
      </c>
      <c r="AB634" s="3">
        <v>45489</v>
      </c>
    </row>
    <row r="635" spans="1:28" x14ac:dyDescent="0.25">
      <c r="A635">
        <v>211836</v>
      </c>
      <c r="B635">
        <v>33</v>
      </c>
      <c r="C635" t="s">
        <v>19</v>
      </c>
      <c r="D635" s="3">
        <v>42553</v>
      </c>
      <c r="E635" t="s">
        <v>48</v>
      </c>
      <c r="F635">
        <v>320</v>
      </c>
      <c r="G635">
        <v>2</v>
      </c>
      <c r="H635">
        <v>640</v>
      </c>
      <c r="I635">
        <v>100147963</v>
      </c>
      <c r="J635" s="19" t="s">
        <v>27</v>
      </c>
      <c r="T635">
        <v>0</v>
      </c>
      <c r="U635" t="s">
        <v>22</v>
      </c>
      <c r="V635" s="3">
        <v>42553</v>
      </c>
      <c r="W635" t="s">
        <v>23</v>
      </c>
      <c r="X635">
        <v>640</v>
      </c>
      <c r="Y635">
        <v>2016</v>
      </c>
      <c r="Z635">
        <v>7</v>
      </c>
      <c r="AA635" s="3" t="s">
        <v>24</v>
      </c>
      <c r="AB635" s="3">
        <v>45489</v>
      </c>
    </row>
    <row r="636" spans="1:28" x14ac:dyDescent="0.25">
      <c r="A636">
        <v>211837</v>
      </c>
      <c r="B636">
        <v>33</v>
      </c>
      <c r="C636" t="s">
        <v>19</v>
      </c>
      <c r="D636" s="3">
        <v>42553</v>
      </c>
      <c r="E636" t="s">
        <v>73</v>
      </c>
      <c r="F636">
        <v>435</v>
      </c>
      <c r="G636">
        <v>1</v>
      </c>
      <c r="H636">
        <v>435</v>
      </c>
      <c r="I636">
        <v>100147964</v>
      </c>
      <c r="J636" s="19" t="s">
        <v>33</v>
      </c>
      <c r="T636">
        <v>0</v>
      </c>
      <c r="U636" t="s">
        <v>22</v>
      </c>
      <c r="V636" s="3">
        <v>42553</v>
      </c>
      <c r="W636" t="s">
        <v>23</v>
      </c>
      <c r="X636">
        <v>435</v>
      </c>
      <c r="Y636">
        <v>2016</v>
      </c>
      <c r="Z636">
        <v>7</v>
      </c>
      <c r="AA636" s="3" t="s">
        <v>24</v>
      </c>
      <c r="AB636" s="3">
        <v>45489</v>
      </c>
    </row>
    <row r="637" spans="1:28" x14ac:dyDescent="0.25">
      <c r="A637">
        <v>211838</v>
      </c>
      <c r="B637">
        <v>230</v>
      </c>
      <c r="C637" t="s">
        <v>25</v>
      </c>
      <c r="D637" s="3">
        <v>42553</v>
      </c>
      <c r="E637" t="s">
        <v>363</v>
      </c>
      <c r="F637">
        <v>330</v>
      </c>
      <c r="G637">
        <v>1</v>
      </c>
      <c r="H637">
        <v>540</v>
      </c>
      <c r="I637">
        <v>100147965</v>
      </c>
      <c r="J637" s="19" t="s">
        <v>33</v>
      </c>
      <c r="T637">
        <v>0</v>
      </c>
      <c r="U637" t="s">
        <v>174</v>
      </c>
      <c r="V637" s="3">
        <v>42553</v>
      </c>
      <c r="W637" t="s">
        <v>28</v>
      </c>
      <c r="X637">
        <v>330</v>
      </c>
      <c r="Y637">
        <v>2016</v>
      </c>
      <c r="Z637">
        <v>7</v>
      </c>
      <c r="AA637" s="3" t="s">
        <v>24</v>
      </c>
      <c r="AB637" s="3">
        <v>45489</v>
      </c>
    </row>
    <row r="638" spans="1:28" x14ac:dyDescent="0.25">
      <c r="A638">
        <v>211839</v>
      </c>
      <c r="B638">
        <v>230</v>
      </c>
      <c r="C638" t="s">
        <v>25</v>
      </c>
      <c r="D638" s="3">
        <v>42553</v>
      </c>
      <c r="E638" t="s">
        <v>364</v>
      </c>
      <c r="F638">
        <v>210</v>
      </c>
      <c r="G638">
        <v>1</v>
      </c>
      <c r="H638">
        <v>540</v>
      </c>
      <c r="I638">
        <v>100147965</v>
      </c>
      <c r="J638" s="19" t="s">
        <v>33</v>
      </c>
      <c r="T638">
        <v>0</v>
      </c>
      <c r="U638" t="s">
        <v>174</v>
      </c>
      <c r="V638" s="3">
        <v>42553</v>
      </c>
      <c r="W638" t="s">
        <v>28</v>
      </c>
      <c r="X638">
        <v>210</v>
      </c>
      <c r="Y638">
        <v>2016</v>
      </c>
      <c r="Z638">
        <v>7</v>
      </c>
      <c r="AA638" s="3" t="s">
        <v>24</v>
      </c>
      <c r="AB638" s="3">
        <v>45489</v>
      </c>
    </row>
    <row r="639" spans="1:28" x14ac:dyDescent="0.25">
      <c r="A639">
        <v>211840</v>
      </c>
      <c r="B639">
        <v>231</v>
      </c>
      <c r="C639" t="s">
        <v>25</v>
      </c>
      <c r="D639" s="3">
        <v>42553</v>
      </c>
      <c r="E639" t="s">
        <v>365</v>
      </c>
      <c r="F639">
        <v>20890</v>
      </c>
      <c r="G639">
        <v>1</v>
      </c>
      <c r="H639">
        <v>20890</v>
      </c>
      <c r="I639">
        <v>100147966</v>
      </c>
      <c r="J639" s="19" t="s">
        <v>42</v>
      </c>
      <c r="T639">
        <v>0</v>
      </c>
      <c r="U639" t="s">
        <v>22</v>
      </c>
      <c r="V639" s="3">
        <v>42553</v>
      </c>
      <c r="W639" t="s">
        <v>28</v>
      </c>
      <c r="X639" s="4">
        <v>20890</v>
      </c>
      <c r="Y639">
        <v>2016</v>
      </c>
      <c r="Z639">
        <v>7</v>
      </c>
      <c r="AA639" s="3" t="s">
        <v>24</v>
      </c>
      <c r="AB639" s="3">
        <v>45489</v>
      </c>
    </row>
    <row r="640" spans="1:28" x14ac:dyDescent="0.25">
      <c r="A640">
        <v>211841</v>
      </c>
      <c r="B640">
        <v>232</v>
      </c>
      <c r="C640" t="s">
        <v>19</v>
      </c>
      <c r="D640" s="3">
        <v>42553</v>
      </c>
      <c r="E640" t="s">
        <v>363</v>
      </c>
      <c r="F640">
        <v>330</v>
      </c>
      <c r="G640">
        <v>2</v>
      </c>
      <c r="H640">
        <v>1790</v>
      </c>
      <c r="I640">
        <v>100147967</v>
      </c>
      <c r="J640" s="19" t="s">
        <v>33</v>
      </c>
      <c r="T640">
        <v>0</v>
      </c>
      <c r="U640" t="s">
        <v>22</v>
      </c>
      <c r="V640" s="3">
        <v>42553</v>
      </c>
      <c r="W640" t="s">
        <v>23</v>
      </c>
      <c r="X640">
        <v>660</v>
      </c>
      <c r="Y640">
        <v>2016</v>
      </c>
      <c r="Z640">
        <v>7</v>
      </c>
      <c r="AA640" s="3" t="s">
        <v>24</v>
      </c>
      <c r="AB640" s="3">
        <v>45489</v>
      </c>
    </row>
    <row r="641" spans="1:28" x14ac:dyDescent="0.25">
      <c r="A641">
        <v>211842</v>
      </c>
      <c r="B641">
        <v>232</v>
      </c>
      <c r="C641" t="s">
        <v>19</v>
      </c>
      <c r="D641" s="3">
        <v>42553</v>
      </c>
      <c r="E641" t="s">
        <v>130</v>
      </c>
      <c r="F641">
        <v>190</v>
      </c>
      <c r="G641">
        <v>1</v>
      </c>
      <c r="H641">
        <v>1790</v>
      </c>
      <c r="I641">
        <v>100147967</v>
      </c>
      <c r="J641" s="19" t="s">
        <v>33</v>
      </c>
      <c r="T641">
        <v>0</v>
      </c>
      <c r="U641" t="s">
        <v>22</v>
      </c>
      <c r="V641" s="3">
        <v>42553</v>
      </c>
      <c r="W641" t="s">
        <v>23</v>
      </c>
      <c r="X641">
        <v>190</v>
      </c>
      <c r="Y641">
        <v>2016</v>
      </c>
      <c r="Z641">
        <v>7</v>
      </c>
      <c r="AA641" s="3" t="s">
        <v>24</v>
      </c>
      <c r="AB641" s="3">
        <v>45489</v>
      </c>
    </row>
    <row r="642" spans="1:28" x14ac:dyDescent="0.25">
      <c r="A642">
        <v>211843</v>
      </c>
      <c r="B642">
        <v>232</v>
      </c>
      <c r="C642" t="s">
        <v>19</v>
      </c>
      <c r="D642" s="3">
        <v>42553</v>
      </c>
      <c r="E642" t="s">
        <v>366</v>
      </c>
      <c r="F642">
        <v>940</v>
      </c>
      <c r="G642">
        <v>1</v>
      </c>
      <c r="H642">
        <v>1790</v>
      </c>
      <c r="I642">
        <v>100147967</v>
      </c>
      <c r="J642" s="19" t="s">
        <v>33</v>
      </c>
      <c r="T642">
        <v>0</v>
      </c>
      <c r="U642" t="s">
        <v>22</v>
      </c>
      <c r="V642" s="3">
        <v>42553</v>
      </c>
      <c r="W642" t="s">
        <v>23</v>
      </c>
      <c r="X642">
        <v>940</v>
      </c>
      <c r="Y642">
        <v>2016</v>
      </c>
      <c r="Z642">
        <v>7</v>
      </c>
      <c r="AA642" s="3" t="s">
        <v>24</v>
      </c>
      <c r="AB642" s="3">
        <v>45489</v>
      </c>
    </row>
    <row r="643" spans="1:28" x14ac:dyDescent="0.25">
      <c r="A643">
        <v>211844</v>
      </c>
      <c r="B643">
        <v>233</v>
      </c>
      <c r="C643" t="s">
        <v>31</v>
      </c>
      <c r="D643" s="3">
        <v>42553</v>
      </c>
      <c r="E643" t="s">
        <v>367</v>
      </c>
      <c r="F643">
        <v>30205</v>
      </c>
      <c r="G643">
        <v>1</v>
      </c>
      <c r="H643">
        <v>30205</v>
      </c>
      <c r="I643">
        <v>100147968</v>
      </c>
      <c r="J643" s="19" t="s">
        <v>42</v>
      </c>
      <c r="T643">
        <v>0</v>
      </c>
      <c r="U643" t="s">
        <v>22</v>
      </c>
      <c r="V643" s="3">
        <v>42553</v>
      </c>
      <c r="W643" t="s">
        <v>34</v>
      </c>
      <c r="X643" s="4">
        <v>30205</v>
      </c>
      <c r="Y643">
        <v>2016</v>
      </c>
      <c r="Z643">
        <v>7</v>
      </c>
      <c r="AA643" s="3" t="s">
        <v>24</v>
      </c>
      <c r="AB643" s="3">
        <v>45489</v>
      </c>
    </row>
    <row r="644" spans="1:28" x14ac:dyDescent="0.25">
      <c r="A644">
        <v>211845</v>
      </c>
      <c r="B644">
        <v>44</v>
      </c>
      <c r="C644" t="s">
        <v>19</v>
      </c>
      <c r="D644" s="3">
        <v>42553</v>
      </c>
      <c r="E644" t="s">
        <v>48</v>
      </c>
      <c r="F644">
        <v>320</v>
      </c>
      <c r="G644">
        <v>1</v>
      </c>
      <c r="H644">
        <v>320</v>
      </c>
      <c r="I644">
        <v>100147969</v>
      </c>
      <c r="J644" s="19" t="s">
        <v>27</v>
      </c>
      <c r="T644">
        <v>0</v>
      </c>
      <c r="U644" t="s">
        <v>22</v>
      </c>
      <c r="V644" s="3">
        <v>42553</v>
      </c>
      <c r="W644" t="s">
        <v>23</v>
      </c>
      <c r="X644">
        <v>320</v>
      </c>
      <c r="Y644">
        <v>2016</v>
      </c>
      <c r="Z644">
        <v>7</v>
      </c>
      <c r="AA644" s="3" t="s">
        <v>24</v>
      </c>
      <c r="AB644" s="3">
        <v>45489</v>
      </c>
    </row>
    <row r="645" spans="1:28" x14ac:dyDescent="0.25">
      <c r="A645">
        <v>211846</v>
      </c>
      <c r="B645">
        <v>44</v>
      </c>
      <c r="C645" t="s">
        <v>19</v>
      </c>
      <c r="D645" s="3">
        <v>42553</v>
      </c>
      <c r="E645" t="s">
        <v>48</v>
      </c>
      <c r="F645">
        <v>320</v>
      </c>
      <c r="G645">
        <v>1</v>
      </c>
      <c r="H645">
        <v>320</v>
      </c>
      <c r="I645">
        <v>100147970</v>
      </c>
      <c r="J645" s="19" t="s">
        <v>27</v>
      </c>
      <c r="T645">
        <v>0</v>
      </c>
      <c r="U645" t="s">
        <v>22</v>
      </c>
      <c r="V645" s="3">
        <v>42553</v>
      </c>
      <c r="W645" t="s">
        <v>23</v>
      </c>
      <c r="X645">
        <v>320</v>
      </c>
      <c r="Y645">
        <v>2016</v>
      </c>
      <c r="Z645">
        <v>7</v>
      </c>
      <c r="AA645" s="3" t="s">
        <v>24</v>
      </c>
      <c r="AB645" s="3">
        <v>45489</v>
      </c>
    </row>
    <row r="646" spans="1:28" x14ac:dyDescent="0.25">
      <c r="A646">
        <v>211847</v>
      </c>
      <c r="B646">
        <v>234</v>
      </c>
      <c r="C646" t="s">
        <v>31</v>
      </c>
      <c r="D646" s="3">
        <v>42553</v>
      </c>
      <c r="E646" t="s">
        <v>368</v>
      </c>
      <c r="F646">
        <v>1375</v>
      </c>
      <c r="G646">
        <v>1</v>
      </c>
      <c r="H646">
        <v>1375</v>
      </c>
      <c r="I646">
        <v>100147971</v>
      </c>
      <c r="J646" s="19" t="s">
        <v>170</v>
      </c>
      <c r="T646">
        <v>0</v>
      </c>
      <c r="U646" t="s">
        <v>22</v>
      </c>
      <c r="V646" s="3">
        <v>42553</v>
      </c>
      <c r="W646" t="s">
        <v>34</v>
      </c>
      <c r="X646" s="4">
        <v>1375</v>
      </c>
      <c r="Y646">
        <v>2016</v>
      </c>
      <c r="Z646">
        <v>7</v>
      </c>
      <c r="AA646" s="3" t="s">
        <v>24</v>
      </c>
      <c r="AB646" s="3">
        <v>45489</v>
      </c>
    </row>
    <row r="647" spans="1:28" x14ac:dyDescent="0.25">
      <c r="A647">
        <v>211848</v>
      </c>
      <c r="B647">
        <v>42</v>
      </c>
      <c r="C647" t="s">
        <v>19</v>
      </c>
      <c r="D647" s="3">
        <v>42553</v>
      </c>
      <c r="E647" t="s">
        <v>367</v>
      </c>
      <c r="F647">
        <v>30205</v>
      </c>
      <c r="G647">
        <v>1</v>
      </c>
      <c r="H647">
        <v>30205</v>
      </c>
      <c r="I647">
        <v>100147972</v>
      </c>
      <c r="J647" s="19" t="s">
        <v>42</v>
      </c>
      <c r="T647">
        <v>0</v>
      </c>
      <c r="U647" t="s">
        <v>22</v>
      </c>
      <c r="V647" s="3">
        <v>42553</v>
      </c>
      <c r="W647" t="s">
        <v>23</v>
      </c>
      <c r="X647" s="4">
        <v>30205</v>
      </c>
      <c r="Y647">
        <v>2016</v>
      </c>
      <c r="Z647">
        <v>7</v>
      </c>
      <c r="AA647" s="3" t="s">
        <v>24</v>
      </c>
      <c r="AB647" s="3">
        <v>45489</v>
      </c>
    </row>
    <row r="648" spans="1:28" x14ac:dyDescent="0.25">
      <c r="A648">
        <v>211849</v>
      </c>
      <c r="B648">
        <v>235</v>
      </c>
      <c r="C648" t="s">
        <v>31</v>
      </c>
      <c r="D648" s="3">
        <v>42553</v>
      </c>
      <c r="E648" t="s">
        <v>93</v>
      </c>
      <c r="F648">
        <v>510</v>
      </c>
      <c r="G648">
        <v>1</v>
      </c>
      <c r="H648">
        <v>510</v>
      </c>
      <c r="I648">
        <v>100147973</v>
      </c>
      <c r="J648" s="19" t="s">
        <v>33</v>
      </c>
      <c r="T648">
        <v>0</v>
      </c>
      <c r="U648" t="s">
        <v>22</v>
      </c>
      <c r="V648" s="3">
        <v>42553</v>
      </c>
      <c r="W648" t="s">
        <v>34</v>
      </c>
      <c r="X648">
        <v>510</v>
      </c>
      <c r="Y648">
        <v>2016</v>
      </c>
      <c r="Z648">
        <v>7</v>
      </c>
      <c r="AA648" s="3" t="s">
        <v>24</v>
      </c>
      <c r="AB648" s="3">
        <v>45489</v>
      </c>
    </row>
    <row r="649" spans="1:28" x14ac:dyDescent="0.25">
      <c r="A649">
        <v>211850</v>
      </c>
      <c r="B649">
        <v>44</v>
      </c>
      <c r="C649" t="s">
        <v>19</v>
      </c>
      <c r="D649" s="3">
        <v>42553</v>
      </c>
      <c r="E649" t="s">
        <v>26</v>
      </c>
      <c r="F649">
        <v>240</v>
      </c>
      <c r="G649">
        <v>1</v>
      </c>
      <c r="H649">
        <v>1</v>
      </c>
      <c r="I649">
        <v>100147974</v>
      </c>
      <c r="J649" s="19" t="s">
        <v>27</v>
      </c>
      <c r="T649">
        <v>0</v>
      </c>
      <c r="U649" t="s">
        <v>22</v>
      </c>
      <c r="V649" s="3">
        <v>42553</v>
      </c>
      <c r="W649" t="s">
        <v>23</v>
      </c>
      <c r="X649">
        <v>240</v>
      </c>
      <c r="Y649">
        <v>2016</v>
      </c>
      <c r="Z649">
        <v>7</v>
      </c>
      <c r="AA649" s="3" t="s">
        <v>24</v>
      </c>
      <c r="AB649" s="3">
        <v>45489</v>
      </c>
    </row>
    <row r="650" spans="1:28" x14ac:dyDescent="0.25">
      <c r="A650">
        <v>211851</v>
      </c>
      <c r="B650">
        <v>235</v>
      </c>
      <c r="C650" t="s">
        <v>25</v>
      </c>
      <c r="D650" s="3">
        <v>42553</v>
      </c>
      <c r="E650" t="s">
        <v>369</v>
      </c>
      <c r="F650">
        <v>2070</v>
      </c>
      <c r="G650">
        <v>1</v>
      </c>
      <c r="H650">
        <v>2070</v>
      </c>
      <c r="I650">
        <v>100147975</v>
      </c>
      <c r="J650" s="19" t="s">
        <v>42</v>
      </c>
      <c r="T650">
        <v>0</v>
      </c>
      <c r="U650" t="s">
        <v>201</v>
      </c>
      <c r="V650" s="3">
        <v>42553</v>
      </c>
      <c r="W650" t="s">
        <v>28</v>
      </c>
      <c r="X650" s="4">
        <v>2070</v>
      </c>
      <c r="Y650">
        <v>2016</v>
      </c>
      <c r="Z650">
        <v>7</v>
      </c>
      <c r="AA650" s="3" t="s">
        <v>24</v>
      </c>
      <c r="AB650" s="3">
        <v>45489</v>
      </c>
    </row>
    <row r="651" spans="1:28" x14ac:dyDescent="0.25">
      <c r="A651">
        <v>211852</v>
      </c>
      <c r="B651">
        <v>236</v>
      </c>
      <c r="C651" t="s">
        <v>31</v>
      </c>
      <c r="D651" s="3">
        <v>42553</v>
      </c>
      <c r="E651" t="s">
        <v>370</v>
      </c>
      <c r="F651">
        <v>2000</v>
      </c>
      <c r="G651">
        <v>1</v>
      </c>
      <c r="H651">
        <v>3200</v>
      </c>
      <c r="I651">
        <v>100147976</v>
      </c>
      <c r="J651" s="19" t="s">
        <v>27</v>
      </c>
      <c r="T651">
        <v>0</v>
      </c>
      <c r="U651" t="s">
        <v>22</v>
      </c>
      <c r="V651" s="3">
        <v>42553</v>
      </c>
      <c r="W651" t="s">
        <v>34</v>
      </c>
      <c r="X651" s="4">
        <v>2000</v>
      </c>
      <c r="Y651">
        <v>2016</v>
      </c>
      <c r="Z651">
        <v>7</v>
      </c>
      <c r="AA651" s="3" t="s">
        <v>24</v>
      </c>
      <c r="AB651" s="3">
        <v>45489</v>
      </c>
    </row>
    <row r="652" spans="1:28" x14ac:dyDescent="0.25">
      <c r="A652">
        <v>211853</v>
      </c>
      <c r="B652">
        <v>236</v>
      </c>
      <c r="C652" t="s">
        <v>31</v>
      </c>
      <c r="D652" s="3">
        <v>42553</v>
      </c>
      <c r="E652" t="s">
        <v>371</v>
      </c>
      <c r="F652">
        <v>400</v>
      </c>
      <c r="G652">
        <v>3</v>
      </c>
      <c r="H652">
        <v>3200</v>
      </c>
      <c r="I652">
        <v>100147976</v>
      </c>
      <c r="J652" s="19" t="s">
        <v>194</v>
      </c>
      <c r="T652">
        <v>0</v>
      </c>
      <c r="U652" t="s">
        <v>22</v>
      </c>
      <c r="V652" s="3">
        <v>42553</v>
      </c>
      <c r="W652" t="s">
        <v>34</v>
      </c>
      <c r="X652" s="4">
        <v>1200</v>
      </c>
      <c r="Y652">
        <v>2016</v>
      </c>
      <c r="Z652">
        <v>7</v>
      </c>
      <c r="AA652" s="3" t="s">
        <v>24</v>
      </c>
      <c r="AB652" s="3">
        <v>45489</v>
      </c>
    </row>
    <row r="653" spans="1:28" x14ac:dyDescent="0.25">
      <c r="A653">
        <v>211854</v>
      </c>
      <c r="B653">
        <v>237</v>
      </c>
      <c r="C653" t="s">
        <v>19</v>
      </c>
      <c r="D653" s="3">
        <v>42553</v>
      </c>
      <c r="E653" t="s">
        <v>372</v>
      </c>
      <c r="F653">
        <v>585</v>
      </c>
      <c r="G653">
        <v>1</v>
      </c>
      <c r="H653">
        <v>0</v>
      </c>
      <c r="I653">
        <v>100147977</v>
      </c>
      <c r="J653" s="19" t="s">
        <v>170</v>
      </c>
      <c r="T653">
        <v>0</v>
      </c>
      <c r="U653" t="s">
        <v>49</v>
      </c>
      <c r="V653" s="3">
        <v>42553</v>
      </c>
      <c r="W653" t="s">
        <v>23</v>
      </c>
      <c r="X653">
        <v>585</v>
      </c>
      <c r="Y653">
        <v>2016</v>
      </c>
      <c r="Z653">
        <v>7</v>
      </c>
      <c r="AA653" s="3" t="s">
        <v>24</v>
      </c>
      <c r="AB653" s="3">
        <v>45489</v>
      </c>
    </row>
    <row r="654" spans="1:28" x14ac:dyDescent="0.25">
      <c r="A654">
        <v>211855</v>
      </c>
      <c r="B654">
        <v>238</v>
      </c>
      <c r="C654" t="s">
        <v>25</v>
      </c>
      <c r="D654" s="3">
        <v>42553</v>
      </c>
      <c r="E654" t="s">
        <v>373</v>
      </c>
      <c r="F654">
        <v>626</v>
      </c>
      <c r="G654">
        <v>1</v>
      </c>
      <c r="H654">
        <v>7977.8</v>
      </c>
      <c r="I654">
        <v>100147978</v>
      </c>
      <c r="J654" s="19" t="s">
        <v>51</v>
      </c>
      <c r="T654">
        <v>0</v>
      </c>
      <c r="U654" t="s">
        <v>22</v>
      </c>
      <c r="V654" s="3">
        <v>42553</v>
      </c>
      <c r="W654" t="s">
        <v>28</v>
      </c>
      <c r="X654">
        <v>626</v>
      </c>
      <c r="Y654">
        <v>2016</v>
      </c>
      <c r="Z654">
        <v>7</v>
      </c>
      <c r="AA654" s="3" t="s">
        <v>24</v>
      </c>
      <c r="AB654" s="3">
        <v>45489</v>
      </c>
    </row>
    <row r="655" spans="1:28" x14ac:dyDescent="0.25">
      <c r="A655">
        <v>211856</v>
      </c>
      <c r="B655">
        <v>238</v>
      </c>
      <c r="C655" t="s">
        <v>25</v>
      </c>
      <c r="D655" s="3">
        <v>42553</v>
      </c>
      <c r="E655" t="s">
        <v>374</v>
      </c>
      <c r="F655">
        <v>1658</v>
      </c>
      <c r="G655">
        <v>1</v>
      </c>
      <c r="H655">
        <v>7977.8</v>
      </c>
      <c r="I655">
        <v>100147978</v>
      </c>
      <c r="J655" s="19" t="s">
        <v>21</v>
      </c>
      <c r="T655">
        <v>0</v>
      </c>
      <c r="U655" t="s">
        <v>22</v>
      </c>
      <c r="V655" s="3">
        <v>42553</v>
      </c>
      <c r="W655" t="s">
        <v>28</v>
      </c>
      <c r="X655" s="4">
        <v>1658</v>
      </c>
      <c r="Y655">
        <v>2016</v>
      </c>
      <c r="Z655">
        <v>7</v>
      </c>
      <c r="AA655" s="3" t="s">
        <v>24</v>
      </c>
      <c r="AB655" s="3">
        <v>45489</v>
      </c>
    </row>
    <row r="656" spans="1:28" x14ac:dyDescent="0.25">
      <c r="A656">
        <v>211857</v>
      </c>
      <c r="B656">
        <v>238</v>
      </c>
      <c r="C656" t="s">
        <v>25</v>
      </c>
      <c r="D656" s="3">
        <v>42553</v>
      </c>
      <c r="E656" t="s">
        <v>375</v>
      </c>
      <c r="F656">
        <v>1233</v>
      </c>
      <c r="G656">
        <v>1</v>
      </c>
      <c r="H656">
        <v>7977.8</v>
      </c>
      <c r="I656">
        <v>100147978</v>
      </c>
      <c r="J656" s="19" t="s">
        <v>21</v>
      </c>
      <c r="T656">
        <v>0</v>
      </c>
      <c r="U656" t="s">
        <v>22</v>
      </c>
      <c r="V656" s="3">
        <v>42553</v>
      </c>
      <c r="W656" t="s">
        <v>28</v>
      </c>
      <c r="X656" s="4">
        <v>1233</v>
      </c>
      <c r="Y656">
        <v>2016</v>
      </c>
      <c r="Z656">
        <v>7</v>
      </c>
      <c r="AA656" s="3" t="s">
        <v>24</v>
      </c>
      <c r="AB656" s="3">
        <v>45489</v>
      </c>
    </row>
    <row r="657" spans="1:28" x14ac:dyDescent="0.25">
      <c r="A657">
        <v>211858</v>
      </c>
      <c r="B657">
        <v>238</v>
      </c>
      <c r="C657" t="s">
        <v>25</v>
      </c>
      <c r="D657" s="3">
        <v>42553</v>
      </c>
      <c r="E657" t="s">
        <v>376</v>
      </c>
      <c r="F657">
        <v>1127.25</v>
      </c>
      <c r="G657">
        <v>1</v>
      </c>
      <c r="H657">
        <v>7977.8</v>
      </c>
      <c r="I657">
        <v>100147978</v>
      </c>
      <c r="J657" s="19" t="s">
        <v>59</v>
      </c>
      <c r="T657">
        <v>0</v>
      </c>
      <c r="U657" t="s">
        <v>22</v>
      </c>
      <c r="V657" s="3">
        <v>42553</v>
      </c>
      <c r="W657" t="s">
        <v>28</v>
      </c>
      <c r="X657" s="4">
        <v>1127</v>
      </c>
      <c r="Y657">
        <v>2016</v>
      </c>
      <c r="Z657">
        <v>7</v>
      </c>
      <c r="AA657" s="3" t="s">
        <v>24</v>
      </c>
      <c r="AB657" s="3">
        <v>45489</v>
      </c>
    </row>
    <row r="658" spans="1:28" x14ac:dyDescent="0.25">
      <c r="A658">
        <v>211859</v>
      </c>
      <c r="B658">
        <v>238</v>
      </c>
      <c r="C658" t="s">
        <v>25</v>
      </c>
      <c r="D658" s="3">
        <v>42553</v>
      </c>
      <c r="E658" t="s">
        <v>377</v>
      </c>
      <c r="F658">
        <v>1160.6500000000001</v>
      </c>
      <c r="G658">
        <v>1</v>
      </c>
      <c r="H658">
        <v>7977.8</v>
      </c>
      <c r="I658">
        <v>100147978</v>
      </c>
      <c r="J658" s="19" t="s">
        <v>59</v>
      </c>
      <c r="T658">
        <v>0</v>
      </c>
      <c r="U658" t="s">
        <v>22</v>
      </c>
      <c r="V658" s="3">
        <v>42553</v>
      </c>
      <c r="W658" t="s">
        <v>28</v>
      </c>
      <c r="X658" s="4">
        <v>1161</v>
      </c>
      <c r="Y658">
        <v>2016</v>
      </c>
      <c r="Z658">
        <v>7</v>
      </c>
      <c r="AA658" s="3" t="s">
        <v>24</v>
      </c>
      <c r="AB658" s="3">
        <v>45489</v>
      </c>
    </row>
    <row r="659" spans="1:28" x14ac:dyDescent="0.25">
      <c r="A659">
        <v>211860</v>
      </c>
      <c r="B659">
        <v>238</v>
      </c>
      <c r="C659" t="s">
        <v>25</v>
      </c>
      <c r="D659" s="3">
        <v>42553</v>
      </c>
      <c r="E659" t="s">
        <v>378</v>
      </c>
      <c r="F659">
        <v>799</v>
      </c>
      <c r="G659">
        <v>1</v>
      </c>
      <c r="H659">
        <v>7977.8</v>
      </c>
      <c r="I659">
        <v>100147978</v>
      </c>
      <c r="J659" s="19" t="s">
        <v>59</v>
      </c>
      <c r="T659">
        <v>0</v>
      </c>
      <c r="U659" t="s">
        <v>22</v>
      </c>
      <c r="V659" s="3">
        <v>42553</v>
      </c>
      <c r="W659" t="s">
        <v>28</v>
      </c>
      <c r="X659">
        <v>799</v>
      </c>
      <c r="Y659">
        <v>2016</v>
      </c>
      <c r="Z659">
        <v>7</v>
      </c>
      <c r="AA659" s="3" t="s">
        <v>24</v>
      </c>
      <c r="AB659" s="3">
        <v>45489</v>
      </c>
    </row>
    <row r="660" spans="1:28" x14ac:dyDescent="0.25">
      <c r="A660">
        <v>211861</v>
      </c>
      <c r="B660">
        <v>238</v>
      </c>
      <c r="C660" t="s">
        <v>25</v>
      </c>
      <c r="D660" s="3">
        <v>42553</v>
      </c>
      <c r="E660" t="s">
        <v>379</v>
      </c>
      <c r="F660">
        <v>799</v>
      </c>
      <c r="G660">
        <v>1</v>
      </c>
      <c r="H660">
        <v>7977.8</v>
      </c>
      <c r="I660">
        <v>100147978</v>
      </c>
      <c r="J660" s="19" t="s">
        <v>59</v>
      </c>
      <c r="T660">
        <v>0</v>
      </c>
      <c r="U660" t="s">
        <v>22</v>
      </c>
      <c r="V660" s="3">
        <v>42553</v>
      </c>
      <c r="W660" t="s">
        <v>28</v>
      </c>
      <c r="X660">
        <v>799</v>
      </c>
      <c r="Y660">
        <v>2016</v>
      </c>
      <c r="Z660">
        <v>7</v>
      </c>
      <c r="AA660" s="3" t="s">
        <v>24</v>
      </c>
      <c r="AB660" s="3">
        <v>45489</v>
      </c>
    </row>
    <row r="661" spans="1:28" x14ac:dyDescent="0.25">
      <c r="A661">
        <v>211862</v>
      </c>
      <c r="B661">
        <v>238</v>
      </c>
      <c r="C661" t="s">
        <v>25</v>
      </c>
      <c r="D661" s="3">
        <v>42553</v>
      </c>
      <c r="E661" t="s">
        <v>380</v>
      </c>
      <c r="F661">
        <v>280</v>
      </c>
      <c r="G661">
        <v>1</v>
      </c>
      <c r="H661">
        <v>7977.8</v>
      </c>
      <c r="I661">
        <v>100147978</v>
      </c>
      <c r="J661" s="19" t="s">
        <v>47</v>
      </c>
      <c r="T661">
        <v>0</v>
      </c>
      <c r="U661" t="s">
        <v>22</v>
      </c>
      <c r="V661" s="3">
        <v>42553</v>
      </c>
      <c r="W661" t="s">
        <v>28</v>
      </c>
      <c r="X661">
        <v>280</v>
      </c>
      <c r="Y661">
        <v>2016</v>
      </c>
      <c r="Z661">
        <v>7</v>
      </c>
      <c r="AA661" s="3" t="s">
        <v>24</v>
      </c>
      <c r="AB661" s="3">
        <v>45489</v>
      </c>
    </row>
    <row r="662" spans="1:28" x14ac:dyDescent="0.25">
      <c r="A662">
        <v>211863</v>
      </c>
      <c r="B662">
        <v>238</v>
      </c>
      <c r="C662" t="s">
        <v>25</v>
      </c>
      <c r="D662" s="3">
        <v>42553</v>
      </c>
      <c r="E662" t="s">
        <v>381</v>
      </c>
      <c r="F662">
        <v>320</v>
      </c>
      <c r="G662">
        <v>1</v>
      </c>
      <c r="H662">
        <v>7977.8</v>
      </c>
      <c r="I662">
        <v>100147978</v>
      </c>
      <c r="J662" s="19" t="s">
        <v>59</v>
      </c>
      <c r="T662">
        <v>0</v>
      </c>
      <c r="U662" t="s">
        <v>22</v>
      </c>
      <c r="V662" s="3">
        <v>42553</v>
      </c>
      <c r="W662" t="s">
        <v>28</v>
      </c>
      <c r="X662">
        <v>320</v>
      </c>
      <c r="Y662">
        <v>2016</v>
      </c>
      <c r="Z662">
        <v>7</v>
      </c>
      <c r="AA662" s="3" t="s">
        <v>24</v>
      </c>
      <c r="AB662" s="3">
        <v>45489</v>
      </c>
    </row>
    <row r="663" spans="1:28" x14ac:dyDescent="0.25">
      <c r="A663">
        <v>211864</v>
      </c>
      <c r="B663">
        <v>239</v>
      </c>
      <c r="C663" t="s">
        <v>19</v>
      </c>
      <c r="D663" s="3">
        <v>42553</v>
      </c>
      <c r="E663" t="s">
        <v>382</v>
      </c>
      <c r="F663">
        <v>775</v>
      </c>
      <c r="G663">
        <v>1</v>
      </c>
      <c r="H663">
        <v>775</v>
      </c>
      <c r="I663">
        <v>100147979</v>
      </c>
      <c r="J663" s="19" t="s">
        <v>170</v>
      </c>
      <c r="T663">
        <v>0</v>
      </c>
      <c r="U663" t="s">
        <v>22</v>
      </c>
      <c r="V663" s="3">
        <v>42553</v>
      </c>
      <c r="W663" t="s">
        <v>23</v>
      </c>
      <c r="X663">
        <v>775</v>
      </c>
      <c r="Y663">
        <v>2016</v>
      </c>
      <c r="Z663">
        <v>7</v>
      </c>
      <c r="AA663" s="3" t="s">
        <v>24</v>
      </c>
      <c r="AB663" s="3">
        <v>45489</v>
      </c>
    </row>
    <row r="664" spans="1:28" x14ac:dyDescent="0.25">
      <c r="A664">
        <v>211865</v>
      </c>
      <c r="B664">
        <v>240</v>
      </c>
      <c r="C664" t="s">
        <v>25</v>
      </c>
      <c r="D664" s="3">
        <v>42553</v>
      </c>
      <c r="E664" t="s">
        <v>368</v>
      </c>
      <c r="F664">
        <v>1375</v>
      </c>
      <c r="G664">
        <v>1</v>
      </c>
      <c r="H664">
        <v>11527</v>
      </c>
      <c r="I664">
        <v>100147980</v>
      </c>
      <c r="J664" s="19" t="s">
        <v>170</v>
      </c>
      <c r="T664">
        <v>0</v>
      </c>
      <c r="U664" t="s">
        <v>40</v>
      </c>
      <c r="V664" s="3">
        <v>42553</v>
      </c>
      <c r="W664" t="s">
        <v>28</v>
      </c>
      <c r="X664" s="4">
        <v>1375</v>
      </c>
      <c r="Y664">
        <v>2016</v>
      </c>
      <c r="Z664">
        <v>7</v>
      </c>
      <c r="AA664" s="3" t="s">
        <v>24</v>
      </c>
      <c r="AB664" s="3">
        <v>45489</v>
      </c>
    </row>
    <row r="665" spans="1:28" x14ac:dyDescent="0.25">
      <c r="A665">
        <v>211866</v>
      </c>
      <c r="B665">
        <v>240</v>
      </c>
      <c r="C665" t="s">
        <v>25</v>
      </c>
      <c r="D665" s="3">
        <v>42553</v>
      </c>
      <c r="E665" t="s">
        <v>163</v>
      </c>
      <c r="F665">
        <v>4530</v>
      </c>
      <c r="G665">
        <v>1</v>
      </c>
      <c r="H665">
        <v>11527</v>
      </c>
      <c r="I665">
        <v>100147980</v>
      </c>
      <c r="J665" s="19" t="s">
        <v>38</v>
      </c>
      <c r="T665">
        <v>0</v>
      </c>
      <c r="U665" t="s">
        <v>40</v>
      </c>
      <c r="V665" s="3">
        <v>42553</v>
      </c>
      <c r="W665" t="s">
        <v>28</v>
      </c>
      <c r="X665" s="4">
        <v>4530</v>
      </c>
      <c r="Y665">
        <v>2016</v>
      </c>
      <c r="Z665">
        <v>7</v>
      </c>
      <c r="AA665" s="3" t="s">
        <v>24</v>
      </c>
      <c r="AB665" s="3">
        <v>45489</v>
      </c>
    </row>
    <row r="666" spans="1:28" x14ac:dyDescent="0.25">
      <c r="A666">
        <v>211867</v>
      </c>
      <c r="B666">
        <v>240</v>
      </c>
      <c r="C666" t="s">
        <v>25</v>
      </c>
      <c r="D666" s="3">
        <v>42553</v>
      </c>
      <c r="E666" t="s">
        <v>383</v>
      </c>
      <c r="F666">
        <v>1647</v>
      </c>
      <c r="G666">
        <v>1</v>
      </c>
      <c r="H666">
        <v>11527</v>
      </c>
      <c r="I666">
        <v>100147980</v>
      </c>
      <c r="J666" s="19" t="s">
        <v>27</v>
      </c>
      <c r="T666">
        <v>0</v>
      </c>
      <c r="U666" t="s">
        <v>40</v>
      </c>
      <c r="V666" s="3">
        <v>42553</v>
      </c>
      <c r="W666" t="s">
        <v>28</v>
      </c>
      <c r="X666" s="4">
        <v>1647</v>
      </c>
      <c r="Y666">
        <v>2016</v>
      </c>
      <c r="Z666">
        <v>7</v>
      </c>
      <c r="AA666" s="3" t="s">
        <v>24</v>
      </c>
      <c r="AB666" s="3">
        <v>45489</v>
      </c>
    </row>
    <row r="667" spans="1:28" x14ac:dyDescent="0.25">
      <c r="A667">
        <v>211868</v>
      </c>
      <c r="B667">
        <v>240</v>
      </c>
      <c r="C667" t="s">
        <v>25</v>
      </c>
      <c r="D667" s="3">
        <v>42553</v>
      </c>
      <c r="E667" t="s">
        <v>384</v>
      </c>
      <c r="F667">
        <v>3975</v>
      </c>
      <c r="G667">
        <v>1</v>
      </c>
      <c r="H667">
        <v>11527</v>
      </c>
      <c r="I667">
        <v>100147980</v>
      </c>
      <c r="J667" s="19" t="s">
        <v>21</v>
      </c>
      <c r="T667">
        <v>0</v>
      </c>
      <c r="U667" t="s">
        <v>40</v>
      </c>
      <c r="V667" s="3">
        <v>42553</v>
      </c>
      <c r="W667" t="s">
        <v>28</v>
      </c>
      <c r="X667" s="4">
        <v>3975</v>
      </c>
      <c r="Y667">
        <v>2016</v>
      </c>
      <c r="Z667">
        <v>7</v>
      </c>
      <c r="AA667" s="3" t="s">
        <v>24</v>
      </c>
      <c r="AB667" s="3">
        <v>45489</v>
      </c>
    </row>
    <row r="668" spans="1:28" x14ac:dyDescent="0.25">
      <c r="A668">
        <v>211869</v>
      </c>
      <c r="B668">
        <v>32</v>
      </c>
      <c r="C668" t="s">
        <v>19</v>
      </c>
      <c r="D668" s="3">
        <v>42553</v>
      </c>
      <c r="E668" t="s">
        <v>89</v>
      </c>
      <c r="F668">
        <v>350</v>
      </c>
      <c r="G668">
        <v>1</v>
      </c>
      <c r="H668">
        <v>350</v>
      </c>
      <c r="I668">
        <v>100147981</v>
      </c>
      <c r="J668" s="19" t="s">
        <v>33</v>
      </c>
      <c r="T668">
        <v>0</v>
      </c>
      <c r="U668" t="s">
        <v>22</v>
      </c>
      <c r="V668" s="3">
        <v>42553</v>
      </c>
      <c r="W668" t="s">
        <v>23</v>
      </c>
      <c r="X668">
        <v>350</v>
      </c>
      <c r="Y668">
        <v>2016</v>
      </c>
      <c r="Z668">
        <v>7</v>
      </c>
      <c r="AA668" s="3" t="s">
        <v>24</v>
      </c>
      <c r="AB668" s="3">
        <v>45489</v>
      </c>
    </row>
    <row r="669" spans="1:28" x14ac:dyDescent="0.25">
      <c r="A669">
        <v>211870</v>
      </c>
      <c r="B669">
        <v>241</v>
      </c>
      <c r="C669" t="s">
        <v>19</v>
      </c>
      <c r="D669" s="3">
        <v>42553</v>
      </c>
      <c r="E669" t="s">
        <v>26</v>
      </c>
      <c r="F669">
        <v>240</v>
      </c>
      <c r="G669">
        <v>1</v>
      </c>
      <c r="H669">
        <v>240</v>
      </c>
      <c r="I669">
        <v>100147982</v>
      </c>
      <c r="J669" s="19" t="s">
        <v>27</v>
      </c>
      <c r="T669">
        <v>0</v>
      </c>
      <c r="U669" t="s">
        <v>22</v>
      </c>
      <c r="V669" s="3">
        <v>42553</v>
      </c>
      <c r="W669" t="s">
        <v>23</v>
      </c>
      <c r="X669">
        <v>240</v>
      </c>
      <c r="Y669">
        <v>2016</v>
      </c>
      <c r="Z669">
        <v>7</v>
      </c>
      <c r="AA669" s="3" t="s">
        <v>24</v>
      </c>
      <c r="AB669" s="3">
        <v>45489</v>
      </c>
    </row>
    <row r="670" spans="1:28" x14ac:dyDescent="0.25">
      <c r="A670">
        <v>211871</v>
      </c>
      <c r="B670">
        <v>66</v>
      </c>
      <c r="C670" t="s">
        <v>31</v>
      </c>
      <c r="D670" s="3">
        <v>42553</v>
      </c>
      <c r="E670" t="s">
        <v>342</v>
      </c>
      <c r="F670">
        <v>925</v>
      </c>
      <c r="G670">
        <v>2</v>
      </c>
      <c r="H670">
        <v>1850</v>
      </c>
      <c r="I670">
        <v>100147983</v>
      </c>
      <c r="J670" s="19" t="s">
        <v>33</v>
      </c>
      <c r="T670">
        <v>0</v>
      </c>
      <c r="U670" t="s">
        <v>22</v>
      </c>
      <c r="V670" s="3">
        <v>42553</v>
      </c>
      <c r="W670" t="s">
        <v>34</v>
      </c>
      <c r="X670" s="4">
        <v>1850</v>
      </c>
      <c r="Y670">
        <v>2016</v>
      </c>
      <c r="Z670">
        <v>7</v>
      </c>
      <c r="AA670" s="3" t="s">
        <v>24</v>
      </c>
      <c r="AB670" s="3">
        <v>45489</v>
      </c>
    </row>
    <row r="671" spans="1:28" x14ac:dyDescent="0.25">
      <c r="A671">
        <v>211872</v>
      </c>
      <c r="B671">
        <v>240</v>
      </c>
      <c r="C671" t="s">
        <v>25</v>
      </c>
      <c r="D671" s="3">
        <v>42553</v>
      </c>
      <c r="E671" t="s">
        <v>368</v>
      </c>
      <c r="F671">
        <v>1375</v>
      </c>
      <c r="G671">
        <v>1</v>
      </c>
      <c r="H671">
        <v>11527</v>
      </c>
      <c r="I671">
        <v>100147984</v>
      </c>
      <c r="J671" s="19" t="s">
        <v>170</v>
      </c>
      <c r="T671">
        <v>0</v>
      </c>
      <c r="U671" t="s">
        <v>39</v>
      </c>
      <c r="V671" s="3">
        <v>42553</v>
      </c>
      <c r="W671" t="s">
        <v>28</v>
      </c>
      <c r="X671" s="4">
        <v>1375</v>
      </c>
      <c r="Y671">
        <v>2016</v>
      </c>
      <c r="Z671">
        <v>7</v>
      </c>
      <c r="AA671" s="3" t="s">
        <v>24</v>
      </c>
      <c r="AB671" s="3">
        <v>45489</v>
      </c>
    </row>
    <row r="672" spans="1:28" x14ac:dyDescent="0.25">
      <c r="A672">
        <v>211873</v>
      </c>
      <c r="B672">
        <v>240</v>
      </c>
      <c r="C672" t="s">
        <v>25</v>
      </c>
      <c r="D672" s="3">
        <v>42553</v>
      </c>
      <c r="E672" t="s">
        <v>163</v>
      </c>
      <c r="F672">
        <v>4530</v>
      </c>
      <c r="G672">
        <v>1</v>
      </c>
      <c r="H672">
        <v>11527</v>
      </c>
      <c r="I672">
        <v>100147984</v>
      </c>
      <c r="J672" s="19" t="s">
        <v>38</v>
      </c>
      <c r="T672">
        <v>0</v>
      </c>
      <c r="U672" t="s">
        <v>39</v>
      </c>
      <c r="V672" s="3">
        <v>42553</v>
      </c>
      <c r="W672" t="s">
        <v>28</v>
      </c>
      <c r="X672" s="4">
        <v>4530</v>
      </c>
      <c r="Y672">
        <v>2016</v>
      </c>
      <c r="Z672">
        <v>7</v>
      </c>
      <c r="AA672" s="3" t="s">
        <v>24</v>
      </c>
      <c r="AB672" s="3">
        <v>45489</v>
      </c>
    </row>
    <row r="673" spans="1:28" x14ac:dyDescent="0.25">
      <c r="A673">
        <v>211874</v>
      </c>
      <c r="B673">
        <v>240</v>
      </c>
      <c r="C673" t="s">
        <v>25</v>
      </c>
      <c r="D673" s="3">
        <v>42553</v>
      </c>
      <c r="E673" t="s">
        <v>383</v>
      </c>
      <c r="F673">
        <v>1647</v>
      </c>
      <c r="G673">
        <v>1</v>
      </c>
      <c r="H673">
        <v>11527</v>
      </c>
      <c r="I673">
        <v>100147984</v>
      </c>
      <c r="J673" s="19" t="s">
        <v>27</v>
      </c>
      <c r="T673">
        <v>0</v>
      </c>
      <c r="U673" t="s">
        <v>39</v>
      </c>
      <c r="V673" s="3">
        <v>42553</v>
      </c>
      <c r="W673" t="s">
        <v>28</v>
      </c>
      <c r="X673" s="4">
        <v>1647</v>
      </c>
      <c r="Y673">
        <v>2016</v>
      </c>
      <c r="Z673">
        <v>7</v>
      </c>
      <c r="AA673" s="3" t="s">
        <v>24</v>
      </c>
      <c r="AB673" s="3">
        <v>45489</v>
      </c>
    </row>
    <row r="674" spans="1:28" x14ac:dyDescent="0.25">
      <c r="A674">
        <v>211875</v>
      </c>
      <c r="B674">
        <v>240</v>
      </c>
      <c r="C674" t="s">
        <v>25</v>
      </c>
      <c r="D674" s="3">
        <v>42553</v>
      </c>
      <c r="E674" t="s">
        <v>384</v>
      </c>
      <c r="F674">
        <v>3975</v>
      </c>
      <c r="G674">
        <v>1</v>
      </c>
      <c r="H674">
        <v>11527</v>
      </c>
      <c r="I674">
        <v>100147984</v>
      </c>
      <c r="J674" s="19" t="s">
        <v>21</v>
      </c>
      <c r="T674">
        <v>0</v>
      </c>
      <c r="U674" t="s">
        <v>39</v>
      </c>
      <c r="V674" s="3">
        <v>42553</v>
      </c>
      <c r="W674" t="s">
        <v>28</v>
      </c>
      <c r="X674" s="4">
        <v>3975</v>
      </c>
      <c r="Y674">
        <v>2016</v>
      </c>
      <c r="Z674">
        <v>7</v>
      </c>
      <c r="AA674" s="3" t="s">
        <v>24</v>
      </c>
      <c r="AB674" s="3">
        <v>45489</v>
      </c>
    </row>
    <row r="675" spans="1:28" x14ac:dyDescent="0.25">
      <c r="A675">
        <v>211876</v>
      </c>
      <c r="B675">
        <v>123</v>
      </c>
      <c r="C675" t="s">
        <v>19</v>
      </c>
      <c r="D675" s="3">
        <v>42553</v>
      </c>
      <c r="E675" t="s">
        <v>283</v>
      </c>
      <c r="F675">
        <v>90</v>
      </c>
      <c r="G675">
        <v>1</v>
      </c>
      <c r="H675">
        <v>90</v>
      </c>
      <c r="I675">
        <v>100147985</v>
      </c>
      <c r="J675" s="19" t="s">
        <v>33</v>
      </c>
      <c r="T675">
        <v>0</v>
      </c>
      <c r="U675" t="s">
        <v>22</v>
      </c>
      <c r="V675" s="3">
        <v>42553</v>
      </c>
      <c r="W675" t="s">
        <v>23</v>
      </c>
      <c r="X675">
        <v>90</v>
      </c>
      <c r="Y675">
        <v>2016</v>
      </c>
      <c r="Z675">
        <v>7</v>
      </c>
      <c r="AA675" s="3" t="s">
        <v>24</v>
      </c>
      <c r="AB675" s="3">
        <v>45489</v>
      </c>
    </row>
    <row r="676" spans="1:28" x14ac:dyDescent="0.25">
      <c r="A676">
        <v>211877</v>
      </c>
      <c r="B676">
        <v>123</v>
      </c>
      <c r="C676" t="s">
        <v>19</v>
      </c>
      <c r="D676" s="3">
        <v>42553</v>
      </c>
      <c r="E676" t="s">
        <v>35</v>
      </c>
      <c r="F676">
        <v>80</v>
      </c>
      <c r="G676">
        <v>1</v>
      </c>
      <c r="H676">
        <v>80</v>
      </c>
      <c r="I676">
        <v>100147986</v>
      </c>
      <c r="J676" s="19" t="s">
        <v>33</v>
      </c>
      <c r="T676">
        <v>0</v>
      </c>
      <c r="U676" t="s">
        <v>22</v>
      </c>
      <c r="V676" s="3">
        <v>42553</v>
      </c>
      <c r="W676" t="s">
        <v>23</v>
      </c>
      <c r="X676">
        <v>80</v>
      </c>
      <c r="Y676">
        <v>2016</v>
      </c>
      <c r="Z676">
        <v>7</v>
      </c>
      <c r="AA676" s="3" t="s">
        <v>24</v>
      </c>
      <c r="AB676" s="3">
        <v>45489</v>
      </c>
    </row>
    <row r="677" spans="1:28" x14ac:dyDescent="0.25">
      <c r="A677">
        <v>211878</v>
      </c>
      <c r="B677">
        <v>242</v>
      </c>
      <c r="C677" t="s">
        <v>31</v>
      </c>
      <c r="D677" s="3">
        <v>42553</v>
      </c>
      <c r="E677" t="s">
        <v>344</v>
      </c>
      <c r="F677">
        <v>4380</v>
      </c>
      <c r="G677">
        <v>1</v>
      </c>
      <c r="H677">
        <v>4380</v>
      </c>
      <c r="I677">
        <v>100147987</v>
      </c>
      <c r="J677" s="19" t="s">
        <v>38</v>
      </c>
      <c r="T677">
        <v>0</v>
      </c>
      <c r="U677" t="s">
        <v>22</v>
      </c>
      <c r="V677" s="3">
        <v>42553</v>
      </c>
      <c r="W677" t="s">
        <v>34</v>
      </c>
      <c r="X677" s="4">
        <v>4380</v>
      </c>
      <c r="Y677">
        <v>2016</v>
      </c>
      <c r="Z677">
        <v>7</v>
      </c>
      <c r="AA677" s="3" t="s">
        <v>24</v>
      </c>
      <c r="AB677" s="3">
        <v>45489</v>
      </c>
    </row>
    <row r="678" spans="1:28" x14ac:dyDescent="0.25">
      <c r="A678">
        <v>211879</v>
      </c>
      <c r="B678">
        <v>123</v>
      </c>
      <c r="C678" t="s">
        <v>19</v>
      </c>
      <c r="D678" s="3">
        <v>42553</v>
      </c>
      <c r="E678" t="s">
        <v>36</v>
      </c>
      <c r="F678">
        <v>170</v>
      </c>
      <c r="G678">
        <v>1</v>
      </c>
      <c r="H678">
        <v>170</v>
      </c>
      <c r="I678">
        <v>100147988</v>
      </c>
      <c r="J678" s="19" t="s">
        <v>33</v>
      </c>
      <c r="T678">
        <v>0</v>
      </c>
      <c r="U678" t="s">
        <v>22</v>
      </c>
      <c r="V678" s="3">
        <v>42553</v>
      </c>
      <c r="W678" t="s">
        <v>23</v>
      </c>
      <c r="X678">
        <v>170</v>
      </c>
      <c r="Y678">
        <v>2016</v>
      </c>
      <c r="Z678">
        <v>7</v>
      </c>
      <c r="AA678" s="3" t="s">
        <v>24</v>
      </c>
      <c r="AB678" s="3">
        <v>45489</v>
      </c>
    </row>
    <row r="679" spans="1:28" x14ac:dyDescent="0.25">
      <c r="A679">
        <v>211880</v>
      </c>
      <c r="B679">
        <v>123</v>
      </c>
      <c r="C679" t="s">
        <v>19</v>
      </c>
      <c r="D679" s="3">
        <v>42553</v>
      </c>
      <c r="E679" t="s">
        <v>283</v>
      </c>
      <c r="F679">
        <v>90</v>
      </c>
      <c r="G679">
        <v>2</v>
      </c>
      <c r="H679">
        <v>180</v>
      </c>
      <c r="I679">
        <v>100147989</v>
      </c>
      <c r="J679" s="19" t="s">
        <v>33</v>
      </c>
      <c r="T679">
        <v>0</v>
      </c>
      <c r="U679" t="s">
        <v>22</v>
      </c>
      <c r="V679" s="3">
        <v>42553</v>
      </c>
      <c r="W679" t="s">
        <v>23</v>
      </c>
      <c r="X679">
        <v>180</v>
      </c>
      <c r="Y679">
        <v>2016</v>
      </c>
      <c r="Z679">
        <v>7</v>
      </c>
      <c r="AA679" s="3" t="s">
        <v>24</v>
      </c>
      <c r="AB679" s="3">
        <v>45489</v>
      </c>
    </row>
    <row r="680" spans="1:28" x14ac:dyDescent="0.25">
      <c r="A680">
        <v>211881</v>
      </c>
      <c r="B680">
        <v>123</v>
      </c>
      <c r="C680" t="s">
        <v>19</v>
      </c>
      <c r="D680" s="3">
        <v>42553</v>
      </c>
      <c r="E680" t="s">
        <v>36</v>
      </c>
      <c r="F680">
        <v>170</v>
      </c>
      <c r="G680">
        <v>1</v>
      </c>
      <c r="H680">
        <v>170</v>
      </c>
      <c r="I680">
        <v>100147990</v>
      </c>
      <c r="J680" s="19" t="s">
        <v>33</v>
      </c>
      <c r="T680">
        <v>0</v>
      </c>
      <c r="U680" t="s">
        <v>22</v>
      </c>
      <c r="V680" s="3">
        <v>42553</v>
      </c>
      <c r="W680" t="s">
        <v>23</v>
      </c>
      <c r="X680">
        <v>170</v>
      </c>
      <c r="Y680">
        <v>2016</v>
      </c>
      <c r="Z680">
        <v>7</v>
      </c>
      <c r="AA680" s="3" t="s">
        <v>24</v>
      </c>
      <c r="AB680" s="3">
        <v>45489</v>
      </c>
    </row>
    <row r="681" spans="1:28" x14ac:dyDescent="0.25">
      <c r="A681">
        <v>211882</v>
      </c>
      <c r="B681">
        <v>123</v>
      </c>
      <c r="C681" t="s">
        <v>19</v>
      </c>
      <c r="D681" s="3">
        <v>42553</v>
      </c>
      <c r="E681" t="s">
        <v>283</v>
      </c>
      <c r="F681">
        <v>90</v>
      </c>
      <c r="G681">
        <v>1</v>
      </c>
      <c r="H681">
        <v>90</v>
      </c>
      <c r="I681">
        <v>100147991</v>
      </c>
      <c r="J681" s="19" t="s">
        <v>33</v>
      </c>
      <c r="T681">
        <v>0</v>
      </c>
      <c r="U681" t="s">
        <v>22</v>
      </c>
      <c r="V681" s="3">
        <v>42553</v>
      </c>
      <c r="W681" t="s">
        <v>23</v>
      </c>
      <c r="X681">
        <v>90</v>
      </c>
      <c r="Y681">
        <v>2016</v>
      </c>
      <c r="Z681">
        <v>7</v>
      </c>
      <c r="AA681" s="3" t="s">
        <v>24</v>
      </c>
      <c r="AB681" s="3">
        <v>45489</v>
      </c>
    </row>
    <row r="682" spans="1:28" x14ac:dyDescent="0.25">
      <c r="A682">
        <v>211883</v>
      </c>
      <c r="B682">
        <v>243</v>
      </c>
      <c r="C682" t="s">
        <v>25</v>
      </c>
      <c r="D682" s="3">
        <v>42553</v>
      </c>
      <c r="E682" t="s">
        <v>385</v>
      </c>
      <c r="F682">
        <v>925</v>
      </c>
      <c r="G682">
        <v>1</v>
      </c>
      <c r="H682">
        <v>925</v>
      </c>
      <c r="I682">
        <v>100147992</v>
      </c>
      <c r="J682" s="19" t="s">
        <v>170</v>
      </c>
      <c r="T682">
        <v>0</v>
      </c>
      <c r="U682" t="s">
        <v>22</v>
      </c>
      <c r="V682" s="3">
        <v>42553</v>
      </c>
      <c r="W682" t="s">
        <v>28</v>
      </c>
      <c r="X682">
        <v>925</v>
      </c>
      <c r="Y682">
        <v>2016</v>
      </c>
      <c r="Z682">
        <v>7</v>
      </c>
      <c r="AA682" s="3" t="s">
        <v>24</v>
      </c>
      <c r="AB682" s="3">
        <v>45489</v>
      </c>
    </row>
    <row r="683" spans="1:28" x14ac:dyDescent="0.25">
      <c r="A683">
        <v>211884</v>
      </c>
      <c r="B683">
        <v>123</v>
      </c>
      <c r="C683" t="s">
        <v>19</v>
      </c>
      <c r="D683" s="3">
        <v>42553</v>
      </c>
      <c r="E683" t="s">
        <v>188</v>
      </c>
      <c r="F683">
        <v>150</v>
      </c>
      <c r="G683">
        <v>1</v>
      </c>
      <c r="H683">
        <v>150</v>
      </c>
      <c r="I683">
        <v>100147993</v>
      </c>
      <c r="J683" s="19" t="s">
        <v>33</v>
      </c>
      <c r="T683">
        <v>0</v>
      </c>
      <c r="U683" t="s">
        <v>22</v>
      </c>
      <c r="V683" s="3">
        <v>42553</v>
      </c>
      <c r="W683" t="s">
        <v>23</v>
      </c>
      <c r="X683">
        <v>150</v>
      </c>
      <c r="Y683">
        <v>2016</v>
      </c>
      <c r="Z683">
        <v>7</v>
      </c>
      <c r="AA683" s="3" t="s">
        <v>24</v>
      </c>
      <c r="AB683" s="3">
        <v>45489</v>
      </c>
    </row>
    <row r="684" spans="1:28" x14ac:dyDescent="0.25">
      <c r="A684">
        <v>211885</v>
      </c>
      <c r="B684">
        <v>123</v>
      </c>
      <c r="C684" t="s">
        <v>19</v>
      </c>
      <c r="D684" s="3">
        <v>42553</v>
      </c>
      <c r="E684" t="s">
        <v>188</v>
      </c>
      <c r="F684">
        <v>150</v>
      </c>
      <c r="G684">
        <v>1</v>
      </c>
      <c r="H684">
        <v>150</v>
      </c>
      <c r="I684">
        <v>100147994</v>
      </c>
      <c r="J684" s="19" t="s">
        <v>33</v>
      </c>
      <c r="T684">
        <v>0</v>
      </c>
      <c r="U684" t="s">
        <v>22</v>
      </c>
      <c r="V684" s="3">
        <v>42553</v>
      </c>
      <c r="W684" t="s">
        <v>23</v>
      </c>
      <c r="X684">
        <v>150</v>
      </c>
      <c r="Y684">
        <v>2016</v>
      </c>
      <c r="Z684">
        <v>7</v>
      </c>
      <c r="AA684" s="3" t="s">
        <v>24</v>
      </c>
      <c r="AB684" s="3">
        <v>45489</v>
      </c>
    </row>
    <row r="685" spans="1:28" x14ac:dyDescent="0.25">
      <c r="A685">
        <v>211886</v>
      </c>
      <c r="B685">
        <v>244</v>
      </c>
      <c r="C685" t="s">
        <v>19</v>
      </c>
      <c r="D685" s="3">
        <v>42553</v>
      </c>
      <c r="E685" t="s">
        <v>106</v>
      </c>
      <c r="F685">
        <v>1</v>
      </c>
      <c r="G685">
        <v>1</v>
      </c>
      <c r="H685">
        <v>0</v>
      </c>
      <c r="I685">
        <v>100147995</v>
      </c>
      <c r="J685" s="19" t="s">
        <v>62</v>
      </c>
      <c r="T685">
        <v>1</v>
      </c>
      <c r="U685" t="s">
        <v>22</v>
      </c>
      <c r="V685" s="3">
        <v>42553</v>
      </c>
      <c r="W685" t="s">
        <v>23</v>
      </c>
      <c r="X685">
        <v>1</v>
      </c>
      <c r="Y685">
        <v>2016</v>
      </c>
      <c r="Z685">
        <v>7</v>
      </c>
      <c r="AA685" s="3" t="s">
        <v>24</v>
      </c>
      <c r="AB685" s="3">
        <v>45489</v>
      </c>
    </row>
    <row r="686" spans="1:28" x14ac:dyDescent="0.25">
      <c r="A686">
        <v>211887</v>
      </c>
      <c r="B686">
        <v>245</v>
      </c>
      <c r="C686" t="s">
        <v>19</v>
      </c>
      <c r="D686" s="3">
        <v>42553</v>
      </c>
      <c r="E686" t="s">
        <v>386</v>
      </c>
      <c r="F686">
        <v>1160</v>
      </c>
      <c r="G686">
        <v>1</v>
      </c>
      <c r="H686">
        <v>1160</v>
      </c>
      <c r="I686">
        <v>100147996</v>
      </c>
      <c r="J686" s="19" t="s">
        <v>59</v>
      </c>
      <c r="T686">
        <v>0</v>
      </c>
      <c r="U686" t="s">
        <v>22</v>
      </c>
      <c r="V686" s="3">
        <v>42553</v>
      </c>
      <c r="W686" t="s">
        <v>23</v>
      </c>
      <c r="X686" s="4">
        <v>1160</v>
      </c>
      <c r="Y686">
        <v>2016</v>
      </c>
      <c r="Z686">
        <v>7</v>
      </c>
      <c r="AA686" s="3" t="s">
        <v>24</v>
      </c>
      <c r="AB686" s="3">
        <v>45489</v>
      </c>
    </row>
    <row r="687" spans="1:28" x14ac:dyDescent="0.25">
      <c r="A687">
        <v>211888</v>
      </c>
      <c r="B687">
        <v>123</v>
      </c>
      <c r="C687" t="s">
        <v>19</v>
      </c>
      <c r="D687" s="3">
        <v>42553</v>
      </c>
      <c r="E687" t="s">
        <v>188</v>
      </c>
      <c r="F687">
        <v>150</v>
      </c>
      <c r="G687">
        <v>1</v>
      </c>
      <c r="H687">
        <v>150</v>
      </c>
      <c r="I687">
        <v>100147997</v>
      </c>
      <c r="J687" s="19" t="s">
        <v>33</v>
      </c>
      <c r="T687">
        <v>0</v>
      </c>
      <c r="U687" t="s">
        <v>22</v>
      </c>
      <c r="V687" s="3">
        <v>42553</v>
      </c>
      <c r="W687" t="s">
        <v>23</v>
      </c>
      <c r="X687">
        <v>150</v>
      </c>
      <c r="Y687">
        <v>2016</v>
      </c>
      <c r="Z687">
        <v>7</v>
      </c>
      <c r="AA687" s="3" t="s">
        <v>24</v>
      </c>
      <c r="AB687" s="3">
        <v>45489</v>
      </c>
    </row>
    <row r="688" spans="1:28" x14ac:dyDescent="0.25">
      <c r="A688">
        <v>211889</v>
      </c>
      <c r="B688">
        <v>246</v>
      </c>
      <c r="C688" t="s">
        <v>19</v>
      </c>
      <c r="D688" s="3">
        <v>42553</v>
      </c>
      <c r="E688" t="s">
        <v>387</v>
      </c>
      <c r="F688">
        <v>1650</v>
      </c>
      <c r="G688">
        <v>1</v>
      </c>
      <c r="H688">
        <v>0</v>
      </c>
      <c r="I688">
        <v>100147998</v>
      </c>
      <c r="J688" s="19" t="s">
        <v>51</v>
      </c>
      <c r="T688">
        <v>0</v>
      </c>
      <c r="U688" t="s">
        <v>49</v>
      </c>
      <c r="V688" s="3">
        <v>42553</v>
      </c>
      <c r="W688" t="s">
        <v>23</v>
      </c>
      <c r="X688" s="4">
        <v>1650</v>
      </c>
      <c r="Y688">
        <v>2016</v>
      </c>
      <c r="Z688">
        <v>7</v>
      </c>
      <c r="AA688" s="3" t="s">
        <v>24</v>
      </c>
      <c r="AB688" s="3">
        <v>45489</v>
      </c>
    </row>
    <row r="689" spans="1:28" x14ac:dyDescent="0.25">
      <c r="A689">
        <v>211891</v>
      </c>
      <c r="B689">
        <v>246</v>
      </c>
      <c r="C689" t="s">
        <v>19</v>
      </c>
      <c r="D689" s="3">
        <v>42553</v>
      </c>
      <c r="E689" t="s">
        <v>388</v>
      </c>
      <c r="F689">
        <v>959</v>
      </c>
      <c r="G689">
        <v>1</v>
      </c>
      <c r="H689">
        <v>0</v>
      </c>
      <c r="I689">
        <v>100147998</v>
      </c>
      <c r="J689" s="19" t="s">
        <v>51</v>
      </c>
      <c r="T689">
        <v>0</v>
      </c>
      <c r="U689" t="s">
        <v>49</v>
      </c>
      <c r="V689" s="3">
        <v>42553</v>
      </c>
      <c r="W689" t="s">
        <v>23</v>
      </c>
      <c r="X689">
        <v>959</v>
      </c>
      <c r="Y689">
        <v>2016</v>
      </c>
      <c r="Z689">
        <v>7</v>
      </c>
      <c r="AA689" s="3" t="s">
        <v>24</v>
      </c>
      <c r="AB689" s="3">
        <v>45489</v>
      </c>
    </row>
    <row r="690" spans="1:28" x14ac:dyDescent="0.25">
      <c r="A690">
        <v>211893</v>
      </c>
      <c r="B690">
        <v>246</v>
      </c>
      <c r="C690" t="s">
        <v>19</v>
      </c>
      <c r="D690" s="3">
        <v>42553</v>
      </c>
      <c r="E690" t="s">
        <v>389</v>
      </c>
      <c r="F690">
        <v>299</v>
      </c>
      <c r="G690">
        <v>1</v>
      </c>
      <c r="H690">
        <v>0</v>
      </c>
      <c r="I690">
        <v>100147998</v>
      </c>
      <c r="J690" s="19" t="s">
        <v>27</v>
      </c>
      <c r="T690">
        <v>0</v>
      </c>
      <c r="U690" t="s">
        <v>49</v>
      </c>
      <c r="V690" s="3">
        <v>42553</v>
      </c>
      <c r="W690" t="s">
        <v>23</v>
      </c>
      <c r="X690">
        <v>299</v>
      </c>
      <c r="Y690">
        <v>2016</v>
      </c>
      <c r="Z690">
        <v>7</v>
      </c>
      <c r="AA690" s="3" t="s">
        <v>24</v>
      </c>
      <c r="AB690" s="3">
        <v>45489</v>
      </c>
    </row>
    <row r="691" spans="1:28" x14ac:dyDescent="0.25">
      <c r="A691">
        <v>211894</v>
      </c>
      <c r="B691">
        <v>246</v>
      </c>
      <c r="C691" t="s">
        <v>19</v>
      </c>
      <c r="D691" s="3">
        <v>42553</v>
      </c>
      <c r="E691" t="s">
        <v>390</v>
      </c>
      <c r="F691">
        <v>299</v>
      </c>
      <c r="G691">
        <v>1</v>
      </c>
      <c r="H691">
        <v>0</v>
      </c>
      <c r="I691">
        <v>100147998</v>
      </c>
      <c r="J691" s="19" t="s">
        <v>27</v>
      </c>
      <c r="T691">
        <v>0</v>
      </c>
      <c r="U691" t="s">
        <v>49</v>
      </c>
      <c r="V691" s="3">
        <v>42553</v>
      </c>
      <c r="W691" t="s">
        <v>23</v>
      </c>
      <c r="X691">
        <v>299</v>
      </c>
      <c r="Y691">
        <v>2016</v>
      </c>
      <c r="Z691">
        <v>7</v>
      </c>
      <c r="AA691" s="3" t="s">
        <v>24</v>
      </c>
      <c r="AB691" s="3">
        <v>45489</v>
      </c>
    </row>
    <row r="692" spans="1:28" x14ac:dyDescent="0.25">
      <c r="A692">
        <v>211895</v>
      </c>
      <c r="B692">
        <v>246</v>
      </c>
      <c r="C692" t="s">
        <v>19</v>
      </c>
      <c r="D692" s="3">
        <v>42553</v>
      </c>
      <c r="E692" t="s">
        <v>391</v>
      </c>
      <c r="F692">
        <v>1200</v>
      </c>
      <c r="G692">
        <v>1</v>
      </c>
      <c r="H692">
        <v>0</v>
      </c>
      <c r="I692">
        <v>100147998</v>
      </c>
      <c r="J692" s="19" t="s">
        <v>51</v>
      </c>
      <c r="T692">
        <v>0</v>
      </c>
      <c r="U692" t="s">
        <v>49</v>
      </c>
      <c r="V692" s="3">
        <v>42553</v>
      </c>
      <c r="W692" t="s">
        <v>23</v>
      </c>
      <c r="X692" s="4">
        <v>1200</v>
      </c>
      <c r="Y692">
        <v>2016</v>
      </c>
      <c r="Z692">
        <v>7</v>
      </c>
      <c r="AA692" s="3" t="s">
        <v>24</v>
      </c>
      <c r="AB692" s="3">
        <v>45489</v>
      </c>
    </row>
    <row r="693" spans="1:28" x14ac:dyDescent="0.25">
      <c r="A693">
        <v>211898</v>
      </c>
      <c r="B693">
        <v>247</v>
      </c>
      <c r="C693" t="s">
        <v>19</v>
      </c>
      <c r="D693" s="3">
        <v>42553</v>
      </c>
      <c r="E693" t="s">
        <v>86</v>
      </c>
      <c r="F693">
        <v>150</v>
      </c>
      <c r="G693">
        <v>1</v>
      </c>
      <c r="H693">
        <v>150</v>
      </c>
      <c r="I693">
        <v>100148000</v>
      </c>
      <c r="J693" s="19" t="s">
        <v>33</v>
      </c>
      <c r="T693">
        <v>0</v>
      </c>
      <c r="U693" t="s">
        <v>22</v>
      </c>
      <c r="V693" s="3">
        <v>42553</v>
      </c>
      <c r="W693" t="s">
        <v>23</v>
      </c>
      <c r="X693">
        <v>150</v>
      </c>
      <c r="Y693">
        <v>2016</v>
      </c>
      <c r="Z693">
        <v>7</v>
      </c>
      <c r="AA693" s="3" t="s">
        <v>24</v>
      </c>
      <c r="AB693" s="3">
        <v>45489</v>
      </c>
    </row>
    <row r="694" spans="1:28" x14ac:dyDescent="0.25">
      <c r="A694">
        <v>211897</v>
      </c>
      <c r="B694">
        <v>248</v>
      </c>
      <c r="C694" t="s">
        <v>19</v>
      </c>
      <c r="D694" s="3">
        <v>42553</v>
      </c>
      <c r="E694" t="s">
        <v>392</v>
      </c>
      <c r="F694">
        <v>1090</v>
      </c>
      <c r="G694">
        <v>1</v>
      </c>
      <c r="H694">
        <v>890</v>
      </c>
      <c r="I694">
        <v>100147999</v>
      </c>
      <c r="J694" s="19" t="s">
        <v>194</v>
      </c>
      <c r="T694">
        <v>200</v>
      </c>
      <c r="U694" t="s">
        <v>22</v>
      </c>
      <c r="V694" s="3">
        <v>42553</v>
      </c>
      <c r="W694" t="s">
        <v>23</v>
      </c>
      <c r="X694" s="4">
        <v>1090</v>
      </c>
      <c r="Y694">
        <v>2016</v>
      </c>
      <c r="Z694">
        <v>7</v>
      </c>
      <c r="AA694" s="3" t="s">
        <v>24</v>
      </c>
      <c r="AB694" s="3">
        <v>45489</v>
      </c>
    </row>
    <row r="695" spans="1:28" x14ac:dyDescent="0.25">
      <c r="A695">
        <v>211899</v>
      </c>
      <c r="B695">
        <v>247</v>
      </c>
      <c r="C695" t="s">
        <v>25</v>
      </c>
      <c r="D695" s="3">
        <v>42553</v>
      </c>
      <c r="E695" t="s">
        <v>364</v>
      </c>
      <c r="F695">
        <v>210</v>
      </c>
      <c r="G695">
        <v>1</v>
      </c>
      <c r="H695">
        <v>210</v>
      </c>
      <c r="I695">
        <v>100148001</v>
      </c>
      <c r="J695" s="19" t="s">
        <v>33</v>
      </c>
      <c r="T695">
        <v>0</v>
      </c>
      <c r="U695" t="s">
        <v>22</v>
      </c>
      <c r="V695" s="3">
        <v>42553</v>
      </c>
      <c r="W695" t="s">
        <v>28</v>
      </c>
      <c r="X695">
        <v>210</v>
      </c>
      <c r="Y695">
        <v>2016</v>
      </c>
      <c r="Z695">
        <v>7</v>
      </c>
      <c r="AA695" s="3" t="s">
        <v>24</v>
      </c>
      <c r="AB695" s="3">
        <v>45489</v>
      </c>
    </row>
    <row r="696" spans="1:28" x14ac:dyDescent="0.25">
      <c r="A696">
        <v>211900</v>
      </c>
      <c r="B696">
        <v>249</v>
      </c>
      <c r="C696" t="s">
        <v>19</v>
      </c>
      <c r="D696" s="3">
        <v>42553</v>
      </c>
      <c r="E696" t="s">
        <v>393</v>
      </c>
      <c r="F696">
        <v>990</v>
      </c>
      <c r="G696">
        <v>1</v>
      </c>
      <c r="H696">
        <v>990</v>
      </c>
      <c r="I696">
        <v>100148002</v>
      </c>
      <c r="J696" s="19" t="s">
        <v>27</v>
      </c>
      <c r="T696">
        <v>0</v>
      </c>
      <c r="U696" t="s">
        <v>22</v>
      </c>
      <c r="V696" s="3">
        <v>42553</v>
      </c>
      <c r="W696" t="s">
        <v>23</v>
      </c>
      <c r="X696">
        <v>990</v>
      </c>
      <c r="Y696">
        <v>2016</v>
      </c>
      <c r="Z696">
        <v>7</v>
      </c>
      <c r="AA696" s="3" t="s">
        <v>24</v>
      </c>
      <c r="AB696" s="3">
        <v>45489</v>
      </c>
    </row>
    <row r="697" spans="1:28" x14ac:dyDescent="0.25">
      <c r="A697">
        <v>211902</v>
      </c>
      <c r="B697">
        <v>243</v>
      </c>
      <c r="C697" t="s">
        <v>25</v>
      </c>
      <c r="D697" s="3">
        <v>42553</v>
      </c>
      <c r="E697" t="s">
        <v>89</v>
      </c>
      <c r="F697">
        <v>350</v>
      </c>
      <c r="G697">
        <v>2</v>
      </c>
      <c r="H697">
        <v>700</v>
      </c>
      <c r="I697">
        <v>100148004</v>
      </c>
      <c r="J697" s="19" t="s">
        <v>33</v>
      </c>
      <c r="T697">
        <v>0</v>
      </c>
      <c r="U697" t="s">
        <v>22</v>
      </c>
      <c r="V697" s="3">
        <v>42553</v>
      </c>
      <c r="W697" t="s">
        <v>28</v>
      </c>
      <c r="X697">
        <v>700</v>
      </c>
      <c r="Y697">
        <v>2016</v>
      </c>
      <c r="Z697">
        <v>7</v>
      </c>
      <c r="AA697" s="3" t="s">
        <v>24</v>
      </c>
      <c r="AB697" s="3">
        <v>45489</v>
      </c>
    </row>
    <row r="698" spans="1:28" x14ac:dyDescent="0.25">
      <c r="A698">
        <v>211903</v>
      </c>
      <c r="B698">
        <v>247</v>
      </c>
      <c r="C698" t="s">
        <v>25</v>
      </c>
      <c r="D698" s="3">
        <v>42553</v>
      </c>
      <c r="E698" t="s">
        <v>313</v>
      </c>
      <c r="F698">
        <v>260</v>
      </c>
      <c r="G698">
        <v>1</v>
      </c>
      <c r="H698">
        <v>260</v>
      </c>
      <c r="I698">
        <v>100148005</v>
      </c>
      <c r="J698" s="19" t="s">
        <v>33</v>
      </c>
      <c r="T698">
        <v>0</v>
      </c>
      <c r="U698" t="s">
        <v>22</v>
      </c>
      <c r="V698" s="3">
        <v>42553</v>
      </c>
      <c r="W698" t="s">
        <v>28</v>
      </c>
      <c r="X698">
        <v>260</v>
      </c>
      <c r="Y698">
        <v>2016</v>
      </c>
      <c r="Z698">
        <v>7</v>
      </c>
      <c r="AA698" s="3" t="s">
        <v>24</v>
      </c>
      <c r="AB698" s="3">
        <v>45489</v>
      </c>
    </row>
    <row r="699" spans="1:28" x14ac:dyDescent="0.25">
      <c r="A699">
        <v>211901</v>
      </c>
      <c r="B699">
        <v>250</v>
      </c>
      <c r="C699" t="s">
        <v>19</v>
      </c>
      <c r="D699" s="3">
        <v>42553</v>
      </c>
      <c r="E699" t="s">
        <v>351</v>
      </c>
      <c r="F699">
        <v>180</v>
      </c>
      <c r="G699">
        <v>1</v>
      </c>
      <c r="H699">
        <v>180</v>
      </c>
      <c r="I699">
        <v>100148003</v>
      </c>
      <c r="J699" s="19" t="s">
        <v>27</v>
      </c>
      <c r="T699">
        <v>0</v>
      </c>
      <c r="U699" t="s">
        <v>22</v>
      </c>
      <c r="V699" s="3">
        <v>42553</v>
      </c>
      <c r="W699" t="s">
        <v>23</v>
      </c>
      <c r="X699">
        <v>180</v>
      </c>
      <c r="Y699">
        <v>2016</v>
      </c>
      <c r="Z699">
        <v>7</v>
      </c>
      <c r="AA699" s="3" t="s">
        <v>24</v>
      </c>
      <c r="AB699" s="3">
        <v>45489</v>
      </c>
    </row>
    <row r="700" spans="1:28" x14ac:dyDescent="0.25">
      <c r="A700">
        <v>211904</v>
      </c>
      <c r="B700">
        <v>251</v>
      </c>
      <c r="C700" t="s">
        <v>19</v>
      </c>
      <c r="D700" s="3">
        <v>42553</v>
      </c>
      <c r="E700" t="s">
        <v>394</v>
      </c>
      <c r="F700">
        <v>1999</v>
      </c>
      <c r="G700">
        <v>1</v>
      </c>
      <c r="H700">
        <v>1999</v>
      </c>
      <c r="I700">
        <v>100148006</v>
      </c>
      <c r="J700" s="19" t="s">
        <v>51</v>
      </c>
      <c r="T700">
        <v>0</v>
      </c>
      <c r="U700" t="s">
        <v>22</v>
      </c>
      <c r="V700" s="3">
        <v>42553</v>
      </c>
      <c r="W700" t="s">
        <v>23</v>
      </c>
      <c r="X700" s="4">
        <v>1999</v>
      </c>
      <c r="Y700">
        <v>2016</v>
      </c>
      <c r="Z700">
        <v>7</v>
      </c>
      <c r="AA700" s="3" t="s">
        <v>24</v>
      </c>
      <c r="AB700" s="3">
        <v>45489</v>
      </c>
    </row>
    <row r="701" spans="1:28" x14ac:dyDescent="0.25">
      <c r="A701">
        <v>211906</v>
      </c>
      <c r="B701">
        <v>247</v>
      </c>
      <c r="C701" t="s">
        <v>19</v>
      </c>
      <c r="D701" s="3">
        <v>42553</v>
      </c>
      <c r="E701" t="s">
        <v>123</v>
      </c>
      <c r="F701">
        <v>260</v>
      </c>
      <c r="G701">
        <v>1</v>
      </c>
      <c r="H701">
        <v>260</v>
      </c>
      <c r="I701">
        <v>100148007</v>
      </c>
      <c r="J701" s="19" t="s">
        <v>33</v>
      </c>
      <c r="T701">
        <v>0</v>
      </c>
      <c r="U701" t="s">
        <v>22</v>
      </c>
      <c r="V701" s="3">
        <v>42553</v>
      </c>
      <c r="W701" t="s">
        <v>23</v>
      </c>
      <c r="X701">
        <v>260</v>
      </c>
      <c r="Y701">
        <v>2016</v>
      </c>
      <c r="Z701">
        <v>7</v>
      </c>
      <c r="AA701" s="3" t="s">
        <v>24</v>
      </c>
      <c r="AB701" s="3">
        <v>45489</v>
      </c>
    </row>
    <row r="702" spans="1:28" x14ac:dyDescent="0.25">
      <c r="A702">
        <v>211907</v>
      </c>
      <c r="B702">
        <v>252</v>
      </c>
      <c r="C702" t="s">
        <v>19</v>
      </c>
      <c r="D702" s="3">
        <v>42553</v>
      </c>
      <c r="E702" t="s">
        <v>89</v>
      </c>
      <c r="F702">
        <v>350</v>
      </c>
      <c r="G702">
        <v>1</v>
      </c>
      <c r="H702">
        <v>350</v>
      </c>
      <c r="I702">
        <v>100148008</v>
      </c>
      <c r="J702" s="19" t="s">
        <v>33</v>
      </c>
      <c r="T702">
        <v>0</v>
      </c>
      <c r="U702" t="s">
        <v>22</v>
      </c>
      <c r="V702" s="3">
        <v>42553</v>
      </c>
      <c r="W702" t="s">
        <v>23</v>
      </c>
      <c r="X702">
        <v>350</v>
      </c>
      <c r="Y702">
        <v>2016</v>
      </c>
      <c r="Z702">
        <v>7</v>
      </c>
      <c r="AA702" s="3" t="s">
        <v>24</v>
      </c>
      <c r="AB702" s="3">
        <v>45489</v>
      </c>
    </row>
    <row r="703" spans="1:28" x14ac:dyDescent="0.25">
      <c r="A703">
        <v>211908</v>
      </c>
      <c r="B703">
        <v>253</v>
      </c>
      <c r="C703" t="s">
        <v>19</v>
      </c>
      <c r="D703" s="3">
        <v>42553</v>
      </c>
      <c r="E703" t="s">
        <v>89</v>
      </c>
      <c r="F703">
        <v>350</v>
      </c>
      <c r="G703">
        <v>1</v>
      </c>
      <c r="H703">
        <v>350</v>
      </c>
      <c r="I703">
        <v>100148009</v>
      </c>
      <c r="J703" s="19" t="s">
        <v>33</v>
      </c>
      <c r="T703">
        <v>0</v>
      </c>
      <c r="U703" t="s">
        <v>22</v>
      </c>
      <c r="V703" s="3">
        <v>42553</v>
      </c>
      <c r="W703" t="s">
        <v>23</v>
      </c>
      <c r="X703">
        <v>350</v>
      </c>
      <c r="Y703">
        <v>2016</v>
      </c>
      <c r="Z703">
        <v>7</v>
      </c>
      <c r="AA703" s="3" t="s">
        <v>24</v>
      </c>
      <c r="AB703" s="3">
        <v>45489</v>
      </c>
    </row>
    <row r="704" spans="1:28" x14ac:dyDescent="0.25">
      <c r="A704">
        <v>211909</v>
      </c>
      <c r="B704">
        <v>254</v>
      </c>
      <c r="C704" t="s">
        <v>19</v>
      </c>
      <c r="D704" s="3">
        <v>42553</v>
      </c>
      <c r="E704" t="s">
        <v>89</v>
      </c>
      <c r="F704">
        <v>350</v>
      </c>
      <c r="G704">
        <v>1</v>
      </c>
      <c r="H704">
        <v>350</v>
      </c>
      <c r="I704">
        <v>100148010</v>
      </c>
      <c r="J704" s="19" t="s">
        <v>33</v>
      </c>
      <c r="T704">
        <v>0</v>
      </c>
      <c r="U704" t="s">
        <v>22</v>
      </c>
      <c r="V704" s="3">
        <v>42553</v>
      </c>
      <c r="W704" t="s">
        <v>23</v>
      </c>
      <c r="X704">
        <v>350</v>
      </c>
      <c r="Y704">
        <v>2016</v>
      </c>
      <c r="Z704">
        <v>7</v>
      </c>
      <c r="AA704" s="3" t="s">
        <v>24</v>
      </c>
      <c r="AB704" s="3">
        <v>45489</v>
      </c>
    </row>
    <row r="705" spans="1:28" x14ac:dyDescent="0.25">
      <c r="A705">
        <v>211910</v>
      </c>
      <c r="B705">
        <v>255</v>
      </c>
      <c r="C705" t="s">
        <v>25</v>
      </c>
      <c r="D705" s="3">
        <v>42553</v>
      </c>
      <c r="E705" t="s">
        <v>395</v>
      </c>
      <c r="F705">
        <v>3200</v>
      </c>
      <c r="G705">
        <v>2</v>
      </c>
      <c r="H705">
        <v>6400</v>
      </c>
      <c r="I705">
        <v>100148011</v>
      </c>
      <c r="J705" s="19" t="s">
        <v>38</v>
      </c>
      <c r="T705">
        <v>0</v>
      </c>
      <c r="U705" t="s">
        <v>22</v>
      </c>
      <c r="V705" s="3">
        <v>42553</v>
      </c>
      <c r="W705" t="s">
        <v>28</v>
      </c>
      <c r="X705" s="4">
        <v>6400</v>
      </c>
      <c r="Y705">
        <v>2016</v>
      </c>
      <c r="Z705">
        <v>7</v>
      </c>
      <c r="AA705" s="3" t="s">
        <v>24</v>
      </c>
      <c r="AB705" s="3">
        <v>45489</v>
      </c>
    </row>
    <row r="706" spans="1:28" x14ac:dyDescent="0.25">
      <c r="A706">
        <v>211911</v>
      </c>
      <c r="B706">
        <v>247</v>
      </c>
      <c r="C706" t="s">
        <v>19</v>
      </c>
      <c r="D706" s="3">
        <v>42553</v>
      </c>
      <c r="E706" t="s">
        <v>396</v>
      </c>
      <c r="F706">
        <v>90</v>
      </c>
      <c r="G706">
        <v>1</v>
      </c>
      <c r="H706">
        <v>90</v>
      </c>
      <c r="I706">
        <v>100148012</v>
      </c>
      <c r="J706" s="19" t="s">
        <v>33</v>
      </c>
      <c r="T706">
        <v>0</v>
      </c>
      <c r="U706" t="s">
        <v>22</v>
      </c>
      <c r="V706" s="3">
        <v>42553</v>
      </c>
      <c r="W706" t="s">
        <v>23</v>
      </c>
      <c r="X706">
        <v>90</v>
      </c>
      <c r="Y706">
        <v>2016</v>
      </c>
      <c r="Z706">
        <v>7</v>
      </c>
      <c r="AA706" s="3" t="s">
        <v>24</v>
      </c>
      <c r="AB706" s="3">
        <v>45489</v>
      </c>
    </row>
    <row r="707" spans="1:28" x14ac:dyDescent="0.25">
      <c r="A707">
        <v>211912</v>
      </c>
      <c r="B707">
        <v>256</v>
      </c>
      <c r="C707" t="s">
        <v>19</v>
      </c>
      <c r="D707" s="3">
        <v>42553</v>
      </c>
      <c r="E707" t="s">
        <v>124</v>
      </c>
      <c r="F707">
        <v>80</v>
      </c>
      <c r="G707">
        <v>1</v>
      </c>
      <c r="H707">
        <v>80</v>
      </c>
      <c r="I707">
        <v>100148013</v>
      </c>
      <c r="J707" s="19" t="s">
        <v>33</v>
      </c>
      <c r="T707">
        <v>0</v>
      </c>
      <c r="U707" t="s">
        <v>22</v>
      </c>
      <c r="V707" s="3">
        <v>42553</v>
      </c>
      <c r="W707" t="s">
        <v>23</v>
      </c>
      <c r="X707">
        <v>80</v>
      </c>
      <c r="Y707">
        <v>2016</v>
      </c>
      <c r="Z707">
        <v>7</v>
      </c>
      <c r="AA707" s="3" t="s">
        <v>24</v>
      </c>
      <c r="AB707" s="3">
        <v>45489</v>
      </c>
    </row>
    <row r="708" spans="1:28" x14ac:dyDescent="0.25">
      <c r="A708">
        <v>211913</v>
      </c>
      <c r="B708">
        <v>257</v>
      </c>
      <c r="C708" t="s">
        <v>19</v>
      </c>
      <c r="D708" s="3">
        <v>42553</v>
      </c>
      <c r="E708" t="s">
        <v>397</v>
      </c>
      <c r="F708">
        <v>1100</v>
      </c>
      <c r="G708">
        <v>1</v>
      </c>
      <c r="H708">
        <v>2799</v>
      </c>
      <c r="I708">
        <v>100148014</v>
      </c>
      <c r="J708" s="19" t="s">
        <v>59</v>
      </c>
      <c r="T708">
        <v>0</v>
      </c>
      <c r="U708" t="s">
        <v>22</v>
      </c>
      <c r="V708" s="3">
        <v>42553</v>
      </c>
      <c r="W708" t="s">
        <v>23</v>
      </c>
      <c r="X708" s="4">
        <v>1100</v>
      </c>
      <c r="Y708">
        <v>2016</v>
      </c>
      <c r="Z708">
        <v>7</v>
      </c>
      <c r="AA708" s="3" t="s">
        <v>24</v>
      </c>
      <c r="AB708" s="3">
        <v>45489</v>
      </c>
    </row>
    <row r="709" spans="1:28" x14ac:dyDescent="0.25">
      <c r="A709">
        <v>211914</v>
      </c>
      <c r="B709">
        <v>257</v>
      </c>
      <c r="C709" t="s">
        <v>19</v>
      </c>
      <c r="D709" s="3">
        <v>42553</v>
      </c>
      <c r="E709" t="s">
        <v>398</v>
      </c>
      <c r="F709">
        <v>1699</v>
      </c>
      <c r="G709">
        <v>1</v>
      </c>
      <c r="H709">
        <v>2799</v>
      </c>
      <c r="I709">
        <v>100148014</v>
      </c>
      <c r="J709" s="19" t="s">
        <v>47</v>
      </c>
      <c r="T709">
        <v>0</v>
      </c>
      <c r="U709" t="s">
        <v>22</v>
      </c>
      <c r="V709" s="3">
        <v>42553</v>
      </c>
      <c r="W709" t="s">
        <v>23</v>
      </c>
      <c r="X709" s="4">
        <v>1699</v>
      </c>
      <c r="Y709">
        <v>2016</v>
      </c>
      <c r="Z709">
        <v>7</v>
      </c>
      <c r="AA709" s="3" t="s">
        <v>24</v>
      </c>
      <c r="AB709" s="3">
        <v>45489</v>
      </c>
    </row>
    <row r="710" spans="1:28" x14ac:dyDescent="0.25">
      <c r="A710">
        <v>211915</v>
      </c>
      <c r="B710">
        <v>258</v>
      </c>
      <c r="C710" t="s">
        <v>19</v>
      </c>
      <c r="D710" s="3">
        <v>42553</v>
      </c>
      <c r="E710" t="s">
        <v>399</v>
      </c>
      <c r="F710">
        <v>570</v>
      </c>
      <c r="G710">
        <v>1</v>
      </c>
      <c r="H710">
        <v>370</v>
      </c>
      <c r="I710">
        <v>100148015</v>
      </c>
      <c r="J710" s="19" t="s">
        <v>33</v>
      </c>
      <c r="T710">
        <v>200</v>
      </c>
      <c r="U710" t="s">
        <v>22</v>
      </c>
      <c r="V710" s="3">
        <v>42553</v>
      </c>
      <c r="W710" t="s">
        <v>23</v>
      </c>
      <c r="X710">
        <v>570</v>
      </c>
      <c r="Y710">
        <v>2016</v>
      </c>
      <c r="Z710">
        <v>7</v>
      </c>
      <c r="AA710" s="3" t="s">
        <v>24</v>
      </c>
      <c r="AB710" s="3">
        <v>45489</v>
      </c>
    </row>
    <row r="711" spans="1:28" x14ac:dyDescent="0.25">
      <c r="A711">
        <v>211916</v>
      </c>
      <c r="B711">
        <v>114</v>
      </c>
      <c r="C711" t="s">
        <v>19</v>
      </c>
      <c r="D711" s="3">
        <v>42553</v>
      </c>
      <c r="E711" t="s">
        <v>205</v>
      </c>
      <c r="F711">
        <v>120</v>
      </c>
      <c r="G711">
        <v>2</v>
      </c>
      <c r="H711">
        <v>240</v>
      </c>
      <c r="I711">
        <v>100148016</v>
      </c>
      <c r="J711" s="19" t="s">
        <v>27</v>
      </c>
      <c r="T711">
        <v>0</v>
      </c>
      <c r="U711" t="s">
        <v>22</v>
      </c>
      <c r="V711" s="3">
        <v>42553</v>
      </c>
      <c r="W711" t="s">
        <v>23</v>
      </c>
      <c r="X711">
        <v>240</v>
      </c>
      <c r="Y711">
        <v>2016</v>
      </c>
      <c r="Z711">
        <v>7</v>
      </c>
      <c r="AA711" s="3" t="s">
        <v>24</v>
      </c>
      <c r="AB711" s="3">
        <v>45489</v>
      </c>
    </row>
    <row r="712" spans="1:28" x14ac:dyDescent="0.25">
      <c r="A712">
        <v>211917</v>
      </c>
      <c r="B712">
        <v>156</v>
      </c>
      <c r="C712" t="s">
        <v>31</v>
      </c>
      <c r="D712" s="3">
        <v>42553</v>
      </c>
      <c r="E712" t="s">
        <v>271</v>
      </c>
      <c r="F712">
        <v>2950</v>
      </c>
      <c r="G712">
        <v>1</v>
      </c>
      <c r="H712">
        <v>2950</v>
      </c>
      <c r="I712">
        <v>100148017</v>
      </c>
      <c r="J712" s="19" t="s">
        <v>27</v>
      </c>
      <c r="T712">
        <v>0</v>
      </c>
      <c r="U712" t="s">
        <v>22</v>
      </c>
      <c r="V712" s="3">
        <v>42553</v>
      </c>
      <c r="W712" t="s">
        <v>34</v>
      </c>
      <c r="X712" s="4">
        <v>2950</v>
      </c>
      <c r="Y712">
        <v>2016</v>
      </c>
      <c r="Z712">
        <v>7</v>
      </c>
      <c r="AA712" s="3" t="s">
        <v>24</v>
      </c>
      <c r="AB712" s="3">
        <v>45489</v>
      </c>
    </row>
    <row r="713" spans="1:28" x14ac:dyDescent="0.25">
      <c r="A713">
        <v>211918</v>
      </c>
      <c r="B713">
        <v>259</v>
      </c>
      <c r="C713" t="s">
        <v>19</v>
      </c>
      <c r="D713" s="3">
        <v>42553</v>
      </c>
      <c r="E713" t="s">
        <v>48</v>
      </c>
      <c r="F713">
        <v>320</v>
      </c>
      <c r="G713">
        <v>1</v>
      </c>
      <c r="H713">
        <v>320</v>
      </c>
      <c r="I713">
        <v>100148018</v>
      </c>
      <c r="J713" s="19" t="s">
        <v>27</v>
      </c>
      <c r="T713">
        <v>0</v>
      </c>
      <c r="U713" t="s">
        <v>22</v>
      </c>
      <c r="V713" s="3">
        <v>42553</v>
      </c>
      <c r="W713" t="s">
        <v>23</v>
      </c>
      <c r="X713">
        <v>320</v>
      </c>
      <c r="Y713">
        <v>2016</v>
      </c>
      <c r="Z713">
        <v>7</v>
      </c>
      <c r="AA713" s="3" t="s">
        <v>24</v>
      </c>
      <c r="AB713" s="3">
        <v>45489</v>
      </c>
    </row>
    <row r="714" spans="1:28" x14ac:dyDescent="0.25">
      <c r="A714">
        <v>211919</v>
      </c>
      <c r="B714">
        <v>248</v>
      </c>
      <c r="C714" t="s">
        <v>19</v>
      </c>
      <c r="D714" s="3">
        <v>42553</v>
      </c>
      <c r="E714" t="s">
        <v>400</v>
      </c>
      <c r="F714">
        <v>190</v>
      </c>
      <c r="G714">
        <v>2</v>
      </c>
      <c r="H714">
        <v>180</v>
      </c>
      <c r="I714">
        <v>100148019</v>
      </c>
      <c r="J714" s="19" t="s">
        <v>170</v>
      </c>
      <c r="T714">
        <v>200</v>
      </c>
      <c r="U714" t="s">
        <v>22</v>
      </c>
      <c r="V714" s="3">
        <v>42553</v>
      </c>
      <c r="W714" t="s">
        <v>23</v>
      </c>
      <c r="X714">
        <v>380</v>
      </c>
      <c r="Y714">
        <v>2016</v>
      </c>
      <c r="Z714">
        <v>7</v>
      </c>
      <c r="AA714" s="3" t="s">
        <v>24</v>
      </c>
      <c r="AB714" s="3">
        <v>45489</v>
      </c>
    </row>
    <row r="715" spans="1:28" x14ac:dyDescent="0.25">
      <c r="A715">
        <v>211920</v>
      </c>
      <c r="B715">
        <v>260</v>
      </c>
      <c r="C715" t="s">
        <v>31</v>
      </c>
      <c r="D715" s="3">
        <v>42553</v>
      </c>
      <c r="E715" t="s">
        <v>396</v>
      </c>
      <c r="F715">
        <v>90</v>
      </c>
      <c r="G715">
        <v>1</v>
      </c>
      <c r="H715">
        <v>90</v>
      </c>
      <c r="I715">
        <v>100148020</v>
      </c>
      <c r="J715" s="19" t="s">
        <v>33</v>
      </c>
      <c r="T715">
        <v>0</v>
      </c>
      <c r="U715" t="s">
        <v>22</v>
      </c>
      <c r="V715" s="3">
        <v>42553</v>
      </c>
      <c r="W715" t="s">
        <v>34</v>
      </c>
      <c r="X715">
        <v>90</v>
      </c>
      <c r="Y715">
        <v>2016</v>
      </c>
      <c r="Z715">
        <v>7</v>
      </c>
      <c r="AA715" s="3" t="s">
        <v>24</v>
      </c>
      <c r="AB715" s="3">
        <v>45489</v>
      </c>
    </row>
    <row r="716" spans="1:28" x14ac:dyDescent="0.25">
      <c r="A716">
        <v>211923</v>
      </c>
      <c r="B716">
        <v>260</v>
      </c>
      <c r="C716" t="s">
        <v>19</v>
      </c>
      <c r="D716" s="3">
        <v>42553</v>
      </c>
      <c r="E716" t="s">
        <v>148</v>
      </c>
      <c r="F716">
        <v>75</v>
      </c>
      <c r="G716">
        <v>1</v>
      </c>
      <c r="H716">
        <v>75</v>
      </c>
      <c r="I716">
        <v>100148022</v>
      </c>
      <c r="J716" s="19" t="s">
        <v>33</v>
      </c>
      <c r="T716">
        <v>0</v>
      </c>
      <c r="U716" t="s">
        <v>22</v>
      </c>
      <c r="V716" s="3">
        <v>42553</v>
      </c>
      <c r="W716" t="s">
        <v>23</v>
      </c>
      <c r="X716">
        <v>75</v>
      </c>
      <c r="Y716">
        <v>2016</v>
      </c>
      <c r="Z716">
        <v>7</v>
      </c>
      <c r="AA716" s="3" t="s">
        <v>24</v>
      </c>
      <c r="AB716" s="3">
        <v>45489</v>
      </c>
    </row>
    <row r="717" spans="1:28" x14ac:dyDescent="0.25">
      <c r="A717">
        <v>211921</v>
      </c>
      <c r="B717">
        <v>256</v>
      </c>
      <c r="C717" t="s">
        <v>31</v>
      </c>
      <c r="D717" s="3">
        <v>42553</v>
      </c>
      <c r="E717" t="s">
        <v>107</v>
      </c>
      <c r="F717">
        <v>999</v>
      </c>
      <c r="G717">
        <v>1</v>
      </c>
      <c r="H717">
        <v>999</v>
      </c>
      <c r="I717">
        <v>100148021</v>
      </c>
      <c r="J717" s="19" t="s">
        <v>51</v>
      </c>
      <c r="T717">
        <v>0</v>
      </c>
      <c r="U717" t="s">
        <v>22</v>
      </c>
      <c r="V717" s="3">
        <v>42553</v>
      </c>
      <c r="W717" t="s">
        <v>34</v>
      </c>
      <c r="X717">
        <v>999</v>
      </c>
      <c r="Y717">
        <v>2016</v>
      </c>
      <c r="Z717">
        <v>7</v>
      </c>
      <c r="AA717" s="3" t="s">
        <v>24</v>
      </c>
      <c r="AB717" s="3">
        <v>45489</v>
      </c>
    </row>
    <row r="718" spans="1:28" x14ac:dyDescent="0.25">
      <c r="A718">
        <v>211924</v>
      </c>
      <c r="B718">
        <v>261</v>
      </c>
      <c r="C718" t="s">
        <v>31</v>
      </c>
      <c r="D718" s="3">
        <v>42553</v>
      </c>
      <c r="E718" t="s">
        <v>401</v>
      </c>
      <c r="F718">
        <v>8420</v>
      </c>
      <c r="G718">
        <v>1</v>
      </c>
      <c r="H718">
        <v>8420</v>
      </c>
      <c r="I718">
        <v>100148023</v>
      </c>
      <c r="J718" s="19" t="s">
        <v>62</v>
      </c>
      <c r="T718">
        <v>0</v>
      </c>
      <c r="U718" t="s">
        <v>22</v>
      </c>
      <c r="V718" s="3">
        <v>42553</v>
      </c>
      <c r="W718" t="s">
        <v>34</v>
      </c>
      <c r="X718" s="4">
        <v>8420</v>
      </c>
      <c r="Y718">
        <v>2016</v>
      </c>
      <c r="Z718">
        <v>7</v>
      </c>
      <c r="AA718" s="3" t="s">
        <v>24</v>
      </c>
      <c r="AB718" s="3">
        <v>45489</v>
      </c>
    </row>
    <row r="719" spans="1:28" x14ac:dyDescent="0.25">
      <c r="A719">
        <v>211925</v>
      </c>
      <c r="B719">
        <v>13</v>
      </c>
      <c r="C719" t="s">
        <v>19</v>
      </c>
      <c r="D719" s="3">
        <v>42553</v>
      </c>
      <c r="E719" t="s">
        <v>205</v>
      </c>
      <c r="F719">
        <v>120</v>
      </c>
      <c r="G719">
        <v>2</v>
      </c>
      <c r="H719">
        <v>1160</v>
      </c>
      <c r="I719">
        <v>100148024</v>
      </c>
      <c r="J719" s="19" t="s">
        <v>27</v>
      </c>
      <c r="T719">
        <v>0</v>
      </c>
      <c r="U719" t="s">
        <v>22</v>
      </c>
      <c r="V719" s="3">
        <v>42553</v>
      </c>
      <c r="W719" t="s">
        <v>23</v>
      </c>
      <c r="X719">
        <v>240</v>
      </c>
      <c r="Y719">
        <v>2016</v>
      </c>
      <c r="Z719">
        <v>7</v>
      </c>
      <c r="AA719" s="3" t="s">
        <v>24</v>
      </c>
      <c r="AB719" s="3">
        <v>45489</v>
      </c>
    </row>
    <row r="720" spans="1:28" x14ac:dyDescent="0.25">
      <c r="A720">
        <v>211926</v>
      </c>
      <c r="B720">
        <v>13</v>
      </c>
      <c r="C720" t="s">
        <v>19</v>
      </c>
      <c r="D720" s="3">
        <v>42553</v>
      </c>
      <c r="E720" t="s">
        <v>206</v>
      </c>
      <c r="F720">
        <v>120</v>
      </c>
      <c r="G720">
        <v>1</v>
      </c>
      <c r="H720">
        <v>1160</v>
      </c>
      <c r="I720">
        <v>100148024</v>
      </c>
      <c r="J720" s="19" t="s">
        <v>27</v>
      </c>
      <c r="T720">
        <v>0</v>
      </c>
      <c r="U720" t="s">
        <v>22</v>
      </c>
      <c r="V720" s="3">
        <v>42553</v>
      </c>
      <c r="W720" t="s">
        <v>23</v>
      </c>
      <c r="X720">
        <v>120</v>
      </c>
      <c r="Y720">
        <v>2016</v>
      </c>
      <c r="Z720">
        <v>7</v>
      </c>
      <c r="AA720" s="3" t="s">
        <v>24</v>
      </c>
      <c r="AB720" s="3">
        <v>45489</v>
      </c>
    </row>
    <row r="721" spans="1:28" x14ac:dyDescent="0.25">
      <c r="A721">
        <v>211927</v>
      </c>
      <c r="B721">
        <v>13</v>
      </c>
      <c r="C721" t="s">
        <v>19</v>
      </c>
      <c r="D721" s="3">
        <v>42553</v>
      </c>
      <c r="E721" t="s">
        <v>276</v>
      </c>
      <c r="F721">
        <v>120</v>
      </c>
      <c r="G721">
        <v>1</v>
      </c>
      <c r="H721">
        <v>1160</v>
      </c>
      <c r="I721">
        <v>100148024</v>
      </c>
      <c r="J721" s="19" t="s">
        <v>27</v>
      </c>
      <c r="T721">
        <v>0</v>
      </c>
      <c r="U721" t="s">
        <v>22</v>
      </c>
      <c r="V721" s="3">
        <v>42553</v>
      </c>
      <c r="W721" t="s">
        <v>23</v>
      </c>
      <c r="X721">
        <v>120</v>
      </c>
      <c r="Y721">
        <v>2016</v>
      </c>
      <c r="Z721">
        <v>7</v>
      </c>
      <c r="AA721" s="3" t="s">
        <v>24</v>
      </c>
      <c r="AB721" s="3">
        <v>45489</v>
      </c>
    </row>
    <row r="722" spans="1:28" x14ac:dyDescent="0.25">
      <c r="A722">
        <v>211928</v>
      </c>
      <c r="B722">
        <v>13</v>
      </c>
      <c r="C722" t="s">
        <v>19</v>
      </c>
      <c r="D722" s="3">
        <v>42553</v>
      </c>
      <c r="E722" t="s">
        <v>48</v>
      </c>
      <c r="F722">
        <v>320</v>
      </c>
      <c r="G722">
        <v>1</v>
      </c>
      <c r="H722">
        <v>1160</v>
      </c>
      <c r="I722">
        <v>100148024</v>
      </c>
      <c r="J722" s="19" t="s">
        <v>27</v>
      </c>
      <c r="T722">
        <v>0</v>
      </c>
      <c r="U722" t="s">
        <v>22</v>
      </c>
      <c r="V722" s="3">
        <v>42553</v>
      </c>
      <c r="W722" t="s">
        <v>23</v>
      </c>
      <c r="X722">
        <v>320</v>
      </c>
      <c r="Y722">
        <v>2016</v>
      </c>
      <c r="Z722">
        <v>7</v>
      </c>
      <c r="AA722" s="3" t="s">
        <v>24</v>
      </c>
      <c r="AB722" s="3">
        <v>45489</v>
      </c>
    </row>
    <row r="723" spans="1:28" x14ac:dyDescent="0.25">
      <c r="A723">
        <v>211929</v>
      </c>
      <c r="B723">
        <v>13</v>
      </c>
      <c r="C723" t="s">
        <v>19</v>
      </c>
      <c r="D723" s="3">
        <v>42553</v>
      </c>
      <c r="E723" t="s">
        <v>402</v>
      </c>
      <c r="F723">
        <v>180</v>
      </c>
      <c r="G723">
        <v>1</v>
      </c>
      <c r="H723">
        <v>1160</v>
      </c>
      <c r="I723">
        <v>100148024</v>
      </c>
      <c r="J723" s="19" t="s">
        <v>27</v>
      </c>
      <c r="T723">
        <v>0</v>
      </c>
      <c r="U723" t="s">
        <v>22</v>
      </c>
      <c r="V723" s="3">
        <v>42553</v>
      </c>
      <c r="W723" t="s">
        <v>23</v>
      </c>
      <c r="X723">
        <v>180</v>
      </c>
      <c r="Y723">
        <v>2016</v>
      </c>
      <c r="Z723">
        <v>7</v>
      </c>
      <c r="AA723" s="3" t="s">
        <v>24</v>
      </c>
      <c r="AB723" s="3">
        <v>45489</v>
      </c>
    </row>
    <row r="724" spans="1:28" x14ac:dyDescent="0.25">
      <c r="A724">
        <v>211930</v>
      </c>
      <c r="B724">
        <v>13</v>
      </c>
      <c r="C724" t="s">
        <v>19</v>
      </c>
      <c r="D724" s="3">
        <v>42553</v>
      </c>
      <c r="E724" t="s">
        <v>403</v>
      </c>
      <c r="F724">
        <v>180</v>
      </c>
      <c r="G724">
        <v>1</v>
      </c>
      <c r="H724">
        <v>1160</v>
      </c>
      <c r="I724">
        <v>100148024</v>
      </c>
      <c r="J724" s="19" t="s">
        <v>47</v>
      </c>
      <c r="T724">
        <v>0</v>
      </c>
      <c r="U724" t="s">
        <v>22</v>
      </c>
      <c r="V724" s="3">
        <v>42553</v>
      </c>
      <c r="W724" t="s">
        <v>23</v>
      </c>
      <c r="X724">
        <v>180</v>
      </c>
      <c r="Y724">
        <v>2016</v>
      </c>
      <c r="Z724">
        <v>7</v>
      </c>
      <c r="AA724" s="3" t="s">
        <v>24</v>
      </c>
      <c r="AB724" s="3">
        <v>45489</v>
      </c>
    </row>
    <row r="725" spans="1:28" x14ac:dyDescent="0.25">
      <c r="A725">
        <v>211931</v>
      </c>
      <c r="B725">
        <v>261</v>
      </c>
      <c r="C725" t="s">
        <v>19</v>
      </c>
      <c r="D725" s="3">
        <v>42553</v>
      </c>
      <c r="E725" t="s">
        <v>404</v>
      </c>
      <c r="F725">
        <v>1300</v>
      </c>
      <c r="G725">
        <v>1</v>
      </c>
      <c r="H725">
        <v>1300</v>
      </c>
      <c r="I725">
        <v>100148025</v>
      </c>
      <c r="J725" s="19" t="s">
        <v>47</v>
      </c>
      <c r="T725">
        <v>0</v>
      </c>
      <c r="U725" t="s">
        <v>22</v>
      </c>
      <c r="V725" s="3">
        <v>42553</v>
      </c>
      <c r="W725" t="s">
        <v>23</v>
      </c>
      <c r="X725" s="4">
        <v>1300</v>
      </c>
      <c r="Y725">
        <v>2016</v>
      </c>
      <c r="Z725">
        <v>7</v>
      </c>
      <c r="AA725" s="3" t="s">
        <v>24</v>
      </c>
      <c r="AB725" s="3">
        <v>45489</v>
      </c>
    </row>
    <row r="726" spans="1:28" x14ac:dyDescent="0.25">
      <c r="A726">
        <v>211932</v>
      </c>
      <c r="B726">
        <v>262</v>
      </c>
      <c r="C726" t="s">
        <v>19</v>
      </c>
      <c r="D726" s="3">
        <v>42553</v>
      </c>
      <c r="E726" t="s">
        <v>405</v>
      </c>
      <c r="F726">
        <v>200</v>
      </c>
      <c r="G726">
        <v>1</v>
      </c>
      <c r="H726">
        <v>785</v>
      </c>
      <c r="I726">
        <v>100148026</v>
      </c>
      <c r="J726" s="19" t="s">
        <v>33</v>
      </c>
      <c r="T726">
        <v>0</v>
      </c>
      <c r="U726" t="s">
        <v>22</v>
      </c>
      <c r="V726" s="3">
        <v>42553</v>
      </c>
      <c r="W726" t="s">
        <v>23</v>
      </c>
      <c r="X726">
        <v>200</v>
      </c>
      <c r="Y726">
        <v>2016</v>
      </c>
      <c r="Z726">
        <v>7</v>
      </c>
      <c r="AA726" s="3" t="s">
        <v>24</v>
      </c>
      <c r="AB726" s="3">
        <v>45489</v>
      </c>
    </row>
    <row r="727" spans="1:28" x14ac:dyDescent="0.25">
      <c r="A727">
        <v>211933</v>
      </c>
      <c r="B727">
        <v>262</v>
      </c>
      <c r="C727" t="s">
        <v>19</v>
      </c>
      <c r="D727" s="3">
        <v>42553</v>
      </c>
      <c r="E727" t="s">
        <v>406</v>
      </c>
      <c r="F727">
        <v>235</v>
      </c>
      <c r="G727">
        <v>1</v>
      </c>
      <c r="H727">
        <v>785</v>
      </c>
      <c r="I727">
        <v>100148026</v>
      </c>
      <c r="J727" s="19" t="s">
        <v>33</v>
      </c>
      <c r="T727">
        <v>0</v>
      </c>
      <c r="U727" t="s">
        <v>22</v>
      </c>
      <c r="V727" s="3">
        <v>42553</v>
      </c>
      <c r="W727" t="s">
        <v>23</v>
      </c>
      <c r="X727">
        <v>235</v>
      </c>
      <c r="Y727">
        <v>2016</v>
      </c>
      <c r="Z727">
        <v>7</v>
      </c>
      <c r="AA727" s="3" t="s">
        <v>24</v>
      </c>
      <c r="AB727" s="3">
        <v>45489</v>
      </c>
    </row>
    <row r="728" spans="1:28" x14ac:dyDescent="0.25">
      <c r="A728">
        <v>211934</v>
      </c>
      <c r="B728">
        <v>262</v>
      </c>
      <c r="C728" t="s">
        <v>19</v>
      </c>
      <c r="D728" s="3">
        <v>42553</v>
      </c>
      <c r="E728" t="s">
        <v>89</v>
      </c>
      <c r="F728">
        <v>350</v>
      </c>
      <c r="G728">
        <v>1</v>
      </c>
      <c r="H728">
        <v>785</v>
      </c>
      <c r="I728">
        <v>100148026</v>
      </c>
      <c r="J728" s="19" t="s">
        <v>33</v>
      </c>
      <c r="T728">
        <v>0</v>
      </c>
      <c r="U728" t="s">
        <v>22</v>
      </c>
      <c r="V728" s="3">
        <v>42553</v>
      </c>
      <c r="W728" t="s">
        <v>23</v>
      </c>
      <c r="X728">
        <v>350</v>
      </c>
      <c r="Y728">
        <v>2016</v>
      </c>
      <c r="Z728">
        <v>7</v>
      </c>
      <c r="AA728" s="3" t="s">
        <v>24</v>
      </c>
      <c r="AB728" s="3">
        <v>45489</v>
      </c>
    </row>
    <row r="729" spans="1:28" x14ac:dyDescent="0.25">
      <c r="A729">
        <v>211935</v>
      </c>
      <c r="B729">
        <v>263</v>
      </c>
      <c r="C729" t="s">
        <v>19</v>
      </c>
      <c r="D729" s="3">
        <v>42553</v>
      </c>
      <c r="E729" t="s">
        <v>269</v>
      </c>
      <c r="F729">
        <v>630</v>
      </c>
      <c r="G729">
        <v>1</v>
      </c>
      <c r="H729">
        <v>630</v>
      </c>
      <c r="I729">
        <v>100148027</v>
      </c>
      <c r="J729" s="19" t="s">
        <v>47</v>
      </c>
      <c r="T729">
        <v>0</v>
      </c>
      <c r="U729" t="s">
        <v>22</v>
      </c>
      <c r="V729" s="3">
        <v>42553</v>
      </c>
      <c r="W729" t="s">
        <v>23</v>
      </c>
      <c r="X729">
        <v>630</v>
      </c>
      <c r="Y729">
        <v>2016</v>
      </c>
      <c r="Z729">
        <v>7</v>
      </c>
      <c r="AA729" s="3" t="s">
        <v>24</v>
      </c>
      <c r="AB729" s="3">
        <v>45489</v>
      </c>
    </row>
    <row r="730" spans="1:28" x14ac:dyDescent="0.25">
      <c r="A730">
        <v>211936</v>
      </c>
      <c r="B730">
        <v>261</v>
      </c>
      <c r="C730" t="s">
        <v>19</v>
      </c>
      <c r="D730" s="3">
        <v>42553</v>
      </c>
      <c r="E730" t="s">
        <v>404</v>
      </c>
      <c r="F730">
        <v>1300</v>
      </c>
      <c r="G730">
        <v>1</v>
      </c>
      <c r="H730">
        <v>1300</v>
      </c>
      <c r="I730">
        <v>100148028</v>
      </c>
      <c r="J730" s="19" t="s">
        <v>47</v>
      </c>
      <c r="T730">
        <v>0</v>
      </c>
      <c r="U730" t="s">
        <v>22</v>
      </c>
      <c r="V730" s="3">
        <v>42553</v>
      </c>
      <c r="W730" t="s">
        <v>23</v>
      </c>
      <c r="X730" s="4">
        <v>1300</v>
      </c>
      <c r="Y730">
        <v>2016</v>
      </c>
      <c r="Z730">
        <v>7</v>
      </c>
      <c r="AA730" s="3" t="s">
        <v>24</v>
      </c>
      <c r="AB730" s="3">
        <v>45489</v>
      </c>
    </row>
    <row r="731" spans="1:28" x14ac:dyDescent="0.25">
      <c r="A731">
        <v>211941</v>
      </c>
      <c r="B731">
        <v>264</v>
      </c>
      <c r="C731" t="s">
        <v>19</v>
      </c>
      <c r="D731" s="3">
        <v>42553</v>
      </c>
      <c r="E731" t="s">
        <v>86</v>
      </c>
      <c r="F731">
        <v>150</v>
      </c>
      <c r="G731">
        <v>1</v>
      </c>
      <c r="H731">
        <v>150</v>
      </c>
      <c r="I731">
        <v>100148030</v>
      </c>
      <c r="J731" s="19" t="s">
        <v>33</v>
      </c>
      <c r="T731">
        <v>0</v>
      </c>
      <c r="U731" t="s">
        <v>22</v>
      </c>
      <c r="V731" s="3">
        <v>42553</v>
      </c>
      <c r="W731" t="s">
        <v>23</v>
      </c>
      <c r="X731">
        <v>150</v>
      </c>
      <c r="Y731">
        <v>2016</v>
      </c>
      <c r="Z731">
        <v>7</v>
      </c>
      <c r="AA731" s="3" t="s">
        <v>24</v>
      </c>
      <c r="AB731" s="3">
        <v>45489</v>
      </c>
    </row>
    <row r="732" spans="1:28" x14ac:dyDescent="0.25">
      <c r="A732">
        <v>211937</v>
      </c>
      <c r="B732">
        <v>52</v>
      </c>
      <c r="C732" t="s">
        <v>19</v>
      </c>
      <c r="D732" s="3">
        <v>42553</v>
      </c>
      <c r="E732" t="s">
        <v>407</v>
      </c>
      <c r="F732">
        <v>475</v>
      </c>
      <c r="G732">
        <v>1</v>
      </c>
      <c r="H732">
        <v>2425</v>
      </c>
      <c r="I732">
        <v>100148029</v>
      </c>
      <c r="J732" s="19" t="s">
        <v>51</v>
      </c>
      <c r="T732">
        <v>0</v>
      </c>
      <c r="U732" t="s">
        <v>22</v>
      </c>
      <c r="V732" s="3">
        <v>42553</v>
      </c>
      <c r="W732" t="s">
        <v>23</v>
      </c>
      <c r="X732">
        <v>475</v>
      </c>
      <c r="Y732">
        <v>2016</v>
      </c>
      <c r="Z732">
        <v>7</v>
      </c>
      <c r="AA732" s="3" t="s">
        <v>24</v>
      </c>
      <c r="AB732" s="3">
        <v>45489</v>
      </c>
    </row>
    <row r="733" spans="1:28" x14ac:dyDescent="0.25">
      <c r="A733">
        <v>211939</v>
      </c>
      <c r="B733">
        <v>52</v>
      </c>
      <c r="C733" t="s">
        <v>19</v>
      </c>
      <c r="D733" s="3">
        <v>42553</v>
      </c>
      <c r="E733" t="s">
        <v>408</v>
      </c>
      <c r="F733">
        <v>1950</v>
      </c>
      <c r="G733">
        <v>1</v>
      </c>
      <c r="H733">
        <v>2425</v>
      </c>
      <c r="I733">
        <v>100148029</v>
      </c>
      <c r="J733" s="19" t="s">
        <v>51</v>
      </c>
      <c r="T733">
        <v>0</v>
      </c>
      <c r="U733" t="s">
        <v>22</v>
      </c>
      <c r="V733" s="3">
        <v>42553</v>
      </c>
      <c r="W733" t="s">
        <v>23</v>
      </c>
      <c r="X733" s="4">
        <v>1950</v>
      </c>
      <c r="Y733">
        <v>2016</v>
      </c>
      <c r="Z733">
        <v>7</v>
      </c>
      <c r="AA733" s="3" t="s">
        <v>24</v>
      </c>
      <c r="AB733" s="3">
        <v>45489</v>
      </c>
    </row>
    <row r="734" spans="1:28" x14ac:dyDescent="0.25">
      <c r="A734">
        <v>211942</v>
      </c>
      <c r="B734">
        <v>265</v>
      </c>
      <c r="C734" t="s">
        <v>31</v>
      </c>
      <c r="D734" s="3">
        <v>42553</v>
      </c>
      <c r="E734" t="s">
        <v>89</v>
      </c>
      <c r="F734">
        <v>350</v>
      </c>
      <c r="G734">
        <v>1</v>
      </c>
      <c r="H734">
        <v>1628</v>
      </c>
      <c r="I734">
        <v>100148031</v>
      </c>
      <c r="J734" s="19" t="s">
        <v>33</v>
      </c>
      <c r="T734">
        <v>0</v>
      </c>
      <c r="U734" t="s">
        <v>22</v>
      </c>
      <c r="V734" s="3">
        <v>42553</v>
      </c>
      <c r="W734" t="s">
        <v>34</v>
      </c>
      <c r="X734">
        <v>350</v>
      </c>
      <c r="Y734">
        <v>2016</v>
      </c>
      <c r="Z734">
        <v>7</v>
      </c>
      <c r="AA734" s="3" t="s">
        <v>24</v>
      </c>
      <c r="AB734" s="3">
        <v>45489</v>
      </c>
    </row>
    <row r="735" spans="1:28" x14ac:dyDescent="0.25">
      <c r="A735">
        <v>211943</v>
      </c>
      <c r="B735">
        <v>265</v>
      </c>
      <c r="C735" t="s">
        <v>31</v>
      </c>
      <c r="D735" s="3">
        <v>42553</v>
      </c>
      <c r="E735" t="s">
        <v>105</v>
      </c>
      <c r="F735">
        <v>280</v>
      </c>
      <c r="G735">
        <v>1</v>
      </c>
      <c r="H735">
        <v>1628</v>
      </c>
      <c r="I735">
        <v>100148031</v>
      </c>
      <c r="J735" s="19" t="s">
        <v>33</v>
      </c>
      <c r="T735">
        <v>0</v>
      </c>
      <c r="U735" t="s">
        <v>22</v>
      </c>
      <c r="V735" s="3">
        <v>42553</v>
      </c>
      <c r="W735" t="s">
        <v>34</v>
      </c>
      <c r="X735">
        <v>280</v>
      </c>
      <c r="Y735">
        <v>2016</v>
      </c>
      <c r="Z735">
        <v>7</v>
      </c>
      <c r="AA735" s="3" t="s">
        <v>24</v>
      </c>
      <c r="AB735" s="3">
        <v>45489</v>
      </c>
    </row>
    <row r="736" spans="1:28" x14ac:dyDescent="0.25">
      <c r="A736">
        <v>211944</v>
      </c>
      <c r="B736">
        <v>265</v>
      </c>
      <c r="C736" t="s">
        <v>31</v>
      </c>
      <c r="D736" s="3">
        <v>42553</v>
      </c>
      <c r="E736" t="s">
        <v>409</v>
      </c>
      <c r="F736">
        <v>499</v>
      </c>
      <c r="G736">
        <v>2</v>
      </c>
      <c r="H736">
        <v>1628</v>
      </c>
      <c r="I736">
        <v>100148031</v>
      </c>
      <c r="J736" s="19" t="s">
        <v>33</v>
      </c>
      <c r="T736">
        <v>0</v>
      </c>
      <c r="U736" t="s">
        <v>22</v>
      </c>
      <c r="V736" s="3">
        <v>42553</v>
      </c>
      <c r="W736" t="s">
        <v>34</v>
      </c>
      <c r="X736">
        <v>998</v>
      </c>
      <c r="Y736">
        <v>2016</v>
      </c>
      <c r="Z736">
        <v>7</v>
      </c>
      <c r="AA736" s="3" t="s">
        <v>24</v>
      </c>
      <c r="AB736" s="3">
        <v>45489</v>
      </c>
    </row>
    <row r="737" spans="1:28" x14ac:dyDescent="0.25">
      <c r="A737">
        <v>211945</v>
      </c>
      <c r="B737">
        <v>260</v>
      </c>
      <c r="C737" t="s">
        <v>19</v>
      </c>
      <c r="D737" s="3">
        <v>42553</v>
      </c>
      <c r="E737" t="s">
        <v>410</v>
      </c>
      <c r="F737">
        <v>74</v>
      </c>
      <c r="G737">
        <v>1</v>
      </c>
      <c r="H737">
        <v>74</v>
      </c>
      <c r="I737">
        <v>100148032</v>
      </c>
      <c r="J737" s="19" t="s">
        <v>27</v>
      </c>
      <c r="T737">
        <v>0</v>
      </c>
      <c r="U737" t="s">
        <v>22</v>
      </c>
      <c r="V737" s="3">
        <v>42553</v>
      </c>
      <c r="W737" t="s">
        <v>23</v>
      </c>
      <c r="X737">
        <v>74</v>
      </c>
      <c r="Y737">
        <v>2016</v>
      </c>
      <c r="Z737">
        <v>7</v>
      </c>
      <c r="AA737" s="3" t="s">
        <v>24</v>
      </c>
      <c r="AB737" s="3">
        <v>45489</v>
      </c>
    </row>
    <row r="738" spans="1:28" x14ac:dyDescent="0.25">
      <c r="A738">
        <v>211947</v>
      </c>
      <c r="B738">
        <v>266</v>
      </c>
      <c r="C738" t="s">
        <v>19</v>
      </c>
      <c r="D738" s="3">
        <v>42553</v>
      </c>
      <c r="E738" t="s">
        <v>373</v>
      </c>
      <c r="F738">
        <v>626</v>
      </c>
      <c r="G738">
        <v>1</v>
      </c>
      <c r="H738">
        <v>626</v>
      </c>
      <c r="I738">
        <v>100148033</v>
      </c>
      <c r="J738" s="19" t="s">
        <v>51</v>
      </c>
      <c r="T738">
        <v>0</v>
      </c>
      <c r="U738" t="s">
        <v>22</v>
      </c>
      <c r="V738" s="3">
        <v>42553</v>
      </c>
      <c r="W738" t="s">
        <v>23</v>
      </c>
      <c r="X738">
        <v>626</v>
      </c>
      <c r="Y738">
        <v>2016</v>
      </c>
      <c r="Z738">
        <v>7</v>
      </c>
      <c r="AA738" s="3" t="s">
        <v>24</v>
      </c>
      <c r="AB738" s="3">
        <v>45489</v>
      </c>
    </row>
    <row r="739" spans="1:28" x14ac:dyDescent="0.25">
      <c r="A739">
        <v>211948</v>
      </c>
      <c r="B739">
        <v>267</v>
      </c>
      <c r="C739" t="s">
        <v>31</v>
      </c>
      <c r="D739" s="3">
        <v>42553</v>
      </c>
      <c r="E739" t="s">
        <v>411</v>
      </c>
      <c r="F739">
        <v>2465</v>
      </c>
      <c r="G739">
        <v>1</v>
      </c>
      <c r="H739">
        <v>2465</v>
      </c>
      <c r="I739">
        <v>100148034</v>
      </c>
      <c r="J739" s="19" t="s">
        <v>170</v>
      </c>
      <c r="T739">
        <v>0</v>
      </c>
      <c r="U739" t="s">
        <v>22</v>
      </c>
      <c r="V739" s="3">
        <v>42553</v>
      </c>
      <c r="W739" t="s">
        <v>34</v>
      </c>
      <c r="X739" s="4">
        <v>2465</v>
      </c>
      <c r="Y739">
        <v>2016</v>
      </c>
      <c r="Z739">
        <v>7</v>
      </c>
      <c r="AA739" s="3" t="s">
        <v>24</v>
      </c>
      <c r="AB739" s="3">
        <v>45489</v>
      </c>
    </row>
    <row r="740" spans="1:28" x14ac:dyDescent="0.25">
      <c r="A740">
        <v>211949</v>
      </c>
      <c r="B740">
        <v>268</v>
      </c>
      <c r="C740" t="s">
        <v>19</v>
      </c>
      <c r="D740" s="3">
        <v>42553</v>
      </c>
      <c r="E740" t="s">
        <v>412</v>
      </c>
      <c r="F740">
        <v>1950</v>
      </c>
      <c r="G740">
        <v>1</v>
      </c>
      <c r="H740">
        <v>1950</v>
      </c>
      <c r="I740">
        <v>100148035</v>
      </c>
      <c r="J740" s="19" t="s">
        <v>51</v>
      </c>
      <c r="T740">
        <v>0</v>
      </c>
      <c r="U740" t="s">
        <v>22</v>
      </c>
      <c r="V740" s="3">
        <v>42553</v>
      </c>
      <c r="W740" t="s">
        <v>23</v>
      </c>
      <c r="X740" s="4">
        <v>1950</v>
      </c>
      <c r="Y740">
        <v>2016</v>
      </c>
      <c r="Z740">
        <v>7</v>
      </c>
      <c r="AA740" s="3" t="s">
        <v>24</v>
      </c>
      <c r="AB740" s="3">
        <v>45489</v>
      </c>
    </row>
    <row r="741" spans="1:28" x14ac:dyDescent="0.25">
      <c r="A741">
        <v>211951</v>
      </c>
      <c r="B741">
        <v>86</v>
      </c>
      <c r="C741" t="s">
        <v>25</v>
      </c>
      <c r="D741" s="3">
        <v>42553</v>
      </c>
      <c r="E741" t="s">
        <v>399</v>
      </c>
      <c r="F741">
        <v>570</v>
      </c>
      <c r="G741">
        <v>1</v>
      </c>
      <c r="H741">
        <v>570</v>
      </c>
      <c r="I741">
        <v>100148036</v>
      </c>
      <c r="J741" s="19" t="s">
        <v>33</v>
      </c>
      <c r="T741">
        <v>0</v>
      </c>
      <c r="U741" t="s">
        <v>174</v>
      </c>
      <c r="V741" s="3">
        <v>42553</v>
      </c>
      <c r="W741" t="s">
        <v>28</v>
      </c>
      <c r="X741">
        <v>570</v>
      </c>
      <c r="Y741">
        <v>2016</v>
      </c>
      <c r="Z741">
        <v>7</v>
      </c>
      <c r="AA741" s="3" t="s">
        <v>24</v>
      </c>
      <c r="AB741" s="3">
        <v>45489</v>
      </c>
    </row>
    <row r="742" spans="1:28" x14ac:dyDescent="0.25">
      <c r="A742">
        <v>211952</v>
      </c>
      <c r="B742">
        <v>269</v>
      </c>
      <c r="C742" t="s">
        <v>31</v>
      </c>
      <c r="D742" s="3">
        <v>42553</v>
      </c>
      <c r="E742" t="s">
        <v>413</v>
      </c>
      <c r="F742">
        <v>890</v>
      </c>
      <c r="G742">
        <v>1</v>
      </c>
      <c r="H742">
        <v>890</v>
      </c>
      <c r="I742">
        <v>100148037</v>
      </c>
      <c r="J742" s="19" t="s">
        <v>38</v>
      </c>
      <c r="T742">
        <v>0</v>
      </c>
      <c r="U742" t="s">
        <v>22</v>
      </c>
      <c r="V742" s="3">
        <v>42553</v>
      </c>
      <c r="W742" t="s">
        <v>34</v>
      </c>
      <c r="X742">
        <v>890</v>
      </c>
      <c r="Y742">
        <v>2016</v>
      </c>
      <c r="Z742">
        <v>7</v>
      </c>
      <c r="AA742" s="3" t="s">
        <v>24</v>
      </c>
      <c r="AB742" s="3">
        <v>45489</v>
      </c>
    </row>
    <row r="743" spans="1:28" x14ac:dyDescent="0.25">
      <c r="A743">
        <v>211954</v>
      </c>
      <c r="B743">
        <v>86</v>
      </c>
      <c r="C743" t="s">
        <v>19</v>
      </c>
      <c r="D743" s="3">
        <v>42553</v>
      </c>
      <c r="E743" t="s">
        <v>399</v>
      </c>
      <c r="F743">
        <v>570</v>
      </c>
      <c r="G743">
        <v>1</v>
      </c>
      <c r="H743">
        <v>570</v>
      </c>
      <c r="I743">
        <v>100148039</v>
      </c>
      <c r="J743" s="19" t="s">
        <v>33</v>
      </c>
      <c r="T743">
        <v>0</v>
      </c>
      <c r="U743" t="s">
        <v>22</v>
      </c>
      <c r="V743" s="3">
        <v>42553</v>
      </c>
      <c r="W743" t="s">
        <v>23</v>
      </c>
      <c r="X743">
        <v>570</v>
      </c>
      <c r="Y743">
        <v>2016</v>
      </c>
      <c r="Z743">
        <v>7</v>
      </c>
      <c r="AA743" s="3" t="s">
        <v>24</v>
      </c>
      <c r="AB743" s="3">
        <v>45489</v>
      </c>
    </row>
    <row r="744" spans="1:28" x14ac:dyDescent="0.25">
      <c r="A744">
        <v>211953</v>
      </c>
      <c r="B744">
        <v>270</v>
      </c>
      <c r="C744" t="s">
        <v>25</v>
      </c>
      <c r="D744" s="3">
        <v>42553</v>
      </c>
      <c r="E744" t="s">
        <v>93</v>
      </c>
      <c r="F744">
        <v>510</v>
      </c>
      <c r="G744">
        <v>1</v>
      </c>
      <c r="H744">
        <v>510</v>
      </c>
      <c r="I744">
        <v>100148038</v>
      </c>
      <c r="J744" s="19" t="s">
        <v>33</v>
      </c>
      <c r="T744">
        <v>0</v>
      </c>
      <c r="U744" t="s">
        <v>22</v>
      </c>
      <c r="V744" s="3">
        <v>42553</v>
      </c>
      <c r="W744" t="s">
        <v>28</v>
      </c>
      <c r="X744">
        <v>510</v>
      </c>
      <c r="Y744">
        <v>2016</v>
      </c>
      <c r="Z744">
        <v>7</v>
      </c>
      <c r="AA744" s="3" t="s">
        <v>24</v>
      </c>
      <c r="AB744" s="3">
        <v>45489</v>
      </c>
    </row>
    <row r="745" spans="1:28" x14ac:dyDescent="0.25">
      <c r="A745">
        <v>211955</v>
      </c>
      <c r="B745">
        <v>271</v>
      </c>
      <c r="C745" t="s">
        <v>25</v>
      </c>
      <c r="D745" s="3">
        <v>42553</v>
      </c>
      <c r="E745" t="s">
        <v>414</v>
      </c>
      <c r="F745">
        <v>1250</v>
      </c>
      <c r="G745">
        <v>1</v>
      </c>
      <c r="H745">
        <v>8140</v>
      </c>
      <c r="I745">
        <v>100148040</v>
      </c>
      <c r="J745" s="19" t="s">
        <v>51</v>
      </c>
      <c r="T745">
        <v>0</v>
      </c>
      <c r="U745" t="s">
        <v>22</v>
      </c>
      <c r="V745" s="3">
        <v>42553</v>
      </c>
      <c r="W745" t="s">
        <v>28</v>
      </c>
      <c r="X745" s="4">
        <v>1250</v>
      </c>
      <c r="Y745">
        <v>2016</v>
      </c>
      <c r="Z745">
        <v>7</v>
      </c>
      <c r="AA745" s="3" t="s">
        <v>24</v>
      </c>
      <c r="AB745" s="3">
        <v>45489</v>
      </c>
    </row>
    <row r="746" spans="1:28" x14ac:dyDescent="0.25">
      <c r="A746">
        <v>211957</v>
      </c>
      <c r="B746">
        <v>271</v>
      </c>
      <c r="C746" t="s">
        <v>25</v>
      </c>
      <c r="D746" s="3">
        <v>42553</v>
      </c>
      <c r="E746" t="s">
        <v>415</v>
      </c>
      <c r="F746">
        <v>6240</v>
      </c>
      <c r="G746">
        <v>1</v>
      </c>
      <c r="H746">
        <v>8140</v>
      </c>
      <c r="I746">
        <v>100148040</v>
      </c>
      <c r="J746" s="19" t="s">
        <v>42</v>
      </c>
      <c r="T746">
        <v>0</v>
      </c>
      <c r="U746" t="s">
        <v>22</v>
      </c>
      <c r="V746" s="3">
        <v>42553</v>
      </c>
      <c r="W746" t="s">
        <v>28</v>
      </c>
      <c r="X746" s="4">
        <v>6240</v>
      </c>
      <c r="Y746">
        <v>2016</v>
      </c>
      <c r="Z746">
        <v>7</v>
      </c>
      <c r="AA746" s="3" t="s">
        <v>24</v>
      </c>
      <c r="AB746" s="3">
        <v>45489</v>
      </c>
    </row>
    <row r="747" spans="1:28" x14ac:dyDescent="0.25">
      <c r="A747">
        <v>211958</v>
      </c>
      <c r="B747">
        <v>271</v>
      </c>
      <c r="C747" t="s">
        <v>25</v>
      </c>
      <c r="D747" s="3">
        <v>42553</v>
      </c>
      <c r="E747" t="s">
        <v>416</v>
      </c>
      <c r="F747">
        <v>650</v>
      </c>
      <c r="G747">
        <v>1</v>
      </c>
      <c r="H747">
        <v>8140</v>
      </c>
      <c r="I747">
        <v>100148040</v>
      </c>
      <c r="J747" s="19" t="s">
        <v>51</v>
      </c>
      <c r="T747">
        <v>0</v>
      </c>
      <c r="U747" t="s">
        <v>22</v>
      </c>
      <c r="V747" s="3">
        <v>42553</v>
      </c>
      <c r="W747" t="s">
        <v>28</v>
      </c>
      <c r="X747">
        <v>650</v>
      </c>
      <c r="Y747">
        <v>2016</v>
      </c>
      <c r="Z747">
        <v>7</v>
      </c>
      <c r="AA747" s="3" t="s">
        <v>24</v>
      </c>
      <c r="AB747" s="3">
        <v>45489</v>
      </c>
    </row>
    <row r="748" spans="1:28" x14ac:dyDescent="0.25">
      <c r="A748">
        <v>211960</v>
      </c>
      <c r="B748">
        <v>86</v>
      </c>
      <c r="C748" t="s">
        <v>31</v>
      </c>
      <c r="D748" s="3">
        <v>42553</v>
      </c>
      <c r="E748" t="s">
        <v>311</v>
      </c>
      <c r="F748">
        <v>495</v>
      </c>
      <c r="G748">
        <v>1</v>
      </c>
      <c r="H748">
        <v>495</v>
      </c>
      <c r="I748">
        <v>100148041</v>
      </c>
      <c r="J748" s="19" t="s">
        <v>33</v>
      </c>
      <c r="T748">
        <v>0</v>
      </c>
      <c r="U748" t="s">
        <v>22</v>
      </c>
      <c r="V748" s="3">
        <v>42553</v>
      </c>
      <c r="W748" t="s">
        <v>34</v>
      </c>
      <c r="X748">
        <v>495</v>
      </c>
      <c r="Y748">
        <v>2016</v>
      </c>
      <c r="Z748">
        <v>7</v>
      </c>
      <c r="AA748" s="3" t="s">
        <v>24</v>
      </c>
      <c r="AB748" s="3">
        <v>45489</v>
      </c>
    </row>
    <row r="749" spans="1:28" x14ac:dyDescent="0.25">
      <c r="A749">
        <v>211961</v>
      </c>
      <c r="B749">
        <v>272</v>
      </c>
      <c r="C749" t="s">
        <v>19</v>
      </c>
      <c r="D749" s="3">
        <v>42553</v>
      </c>
      <c r="E749" t="s">
        <v>142</v>
      </c>
      <c r="F749">
        <v>25999</v>
      </c>
      <c r="G749">
        <v>1</v>
      </c>
      <c r="H749">
        <v>25999</v>
      </c>
      <c r="I749">
        <v>100148042</v>
      </c>
      <c r="J749" s="19" t="s">
        <v>38</v>
      </c>
      <c r="T749">
        <v>0</v>
      </c>
      <c r="U749" t="s">
        <v>22</v>
      </c>
      <c r="V749" s="3">
        <v>42553</v>
      </c>
      <c r="W749" t="s">
        <v>23</v>
      </c>
      <c r="X749" s="4">
        <v>25999</v>
      </c>
      <c r="Y749">
        <v>2016</v>
      </c>
      <c r="Z749">
        <v>7</v>
      </c>
      <c r="AA749" s="3" t="s">
        <v>24</v>
      </c>
      <c r="AB749" s="3">
        <v>45489</v>
      </c>
    </row>
    <row r="750" spans="1:28" x14ac:dyDescent="0.25">
      <c r="A750">
        <v>211962</v>
      </c>
      <c r="B750">
        <v>273</v>
      </c>
      <c r="C750" t="s">
        <v>19</v>
      </c>
      <c r="D750" s="3">
        <v>42553</v>
      </c>
      <c r="E750" t="s">
        <v>417</v>
      </c>
      <c r="F750">
        <v>200</v>
      </c>
      <c r="G750">
        <v>1</v>
      </c>
      <c r="H750">
        <v>200</v>
      </c>
      <c r="I750">
        <v>100148043</v>
      </c>
      <c r="J750" s="19" t="s">
        <v>418</v>
      </c>
      <c r="T750">
        <v>0</v>
      </c>
      <c r="U750" t="s">
        <v>22</v>
      </c>
      <c r="V750" s="3">
        <v>42553</v>
      </c>
      <c r="W750" t="s">
        <v>23</v>
      </c>
      <c r="X750">
        <v>200</v>
      </c>
      <c r="Y750">
        <v>2016</v>
      </c>
      <c r="Z750">
        <v>7</v>
      </c>
      <c r="AA750" s="3" t="s">
        <v>24</v>
      </c>
      <c r="AB750" s="3">
        <v>45489</v>
      </c>
    </row>
    <row r="751" spans="1:28" x14ac:dyDescent="0.25">
      <c r="A751">
        <v>211963</v>
      </c>
      <c r="B751">
        <v>86</v>
      </c>
      <c r="C751" t="s">
        <v>31</v>
      </c>
      <c r="D751" s="3">
        <v>42553</v>
      </c>
      <c r="E751" t="s">
        <v>419</v>
      </c>
      <c r="F751">
        <v>3050</v>
      </c>
      <c r="G751">
        <v>1</v>
      </c>
      <c r="H751">
        <v>3050</v>
      </c>
      <c r="I751">
        <v>100148044</v>
      </c>
      <c r="J751" s="19" t="s">
        <v>51</v>
      </c>
      <c r="T751">
        <v>0</v>
      </c>
      <c r="U751" t="s">
        <v>22</v>
      </c>
      <c r="V751" s="3">
        <v>42553</v>
      </c>
      <c r="W751" t="s">
        <v>34</v>
      </c>
      <c r="X751" s="4">
        <v>3050</v>
      </c>
      <c r="Y751">
        <v>2016</v>
      </c>
      <c r="Z751">
        <v>7</v>
      </c>
      <c r="AA751" s="3" t="s">
        <v>24</v>
      </c>
      <c r="AB751" s="3">
        <v>45489</v>
      </c>
    </row>
    <row r="752" spans="1:28" x14ac:dyDescent="0.25">
      <c r="A752">
        <v>211964</v>
      </c>
      <c r="B752">
        <v>274</v>
      </c>
      <c r="C752" t="s">
        <v>25</v>
      </c>
      <c r="D752" s="3">
        <v>42553</v>
      </c>
      <c r="E752" t="s">
        <v>420</v>
      </c>
      <c r="F752">
        <v>1870</v>
      </c>
      <c r="G752">
        <v>1</v>
      </c>
      <c r="H752">
        <v>1870</v>
      </c>
      <c r="I752">
        <v>100148045</v>
      </c>
      <c r="J752" s="19" t="s">
        <v>59</v>
      </c>
      <c r="T752">
        <v>0</v>
      </c>
      <c r="U752" t="s">
        <v>22</v>
      </c>
      <c r="V752" s="3">
        <v>42553</v>
      </c>
      <c r="W752" t="s">
        <v>28</v>
      </c>
      <c r="X752" s="4">
        <v>1870</v>
      </c>
      <c r="Y752">
        <v>2016</v>
      </c>
      <c r="Z752">
        <v>7</v>
      </c>
      <c r="AA752" s="3" t="s">
        <v>24</v>
      </c>
      <c r="AB752" s="3">
        <v>45489</v>
      </c>
    </row>
    <row r="753" spans="1:28" x14ac:dyDescent="0.25">
      <c r="A753">
        <v>211996</v>
      </c>
      <c r="B753">
        <v>275</v>
      </c>
      <c r="C753" t="s">
        <v>25</v>
      </c>
      <c r="D753" s="3">
        <v>42553</v>
      </c>
      <c r="E753" t="s">
        <v>421</v>
      </c>
      <c r="F753">
        <v>6900</v>
      </c>
      <c r="G753">
        <v>1</v>
      </c>
      <c r="H753">
        <v>6900</v>
      </c>
      <c r="I753">
        <v>100148047</v>
      </c>
      <c r="J753" s="19" t="s">
        <v>38</v>
      </c>
      <c r="T753">
        <v>0</v>
      </c>
      <c r="U753" t="s">
        <v>39</v>
      </c>
      <c r="V753" s="3">
        <v>42553</v>
      </c>
      <c r="W753" t="s">
        <v>28</v>
      </c>
      <c r="X753" s="4">
        <v>6900</v>
      </c>
      <c r="Y753">
        <v>2016</v>
      </c>
      <c r="Z753">
        <v>7</v>
      </c>
      <c r="AA753" s="3" t="s">
        <v>24</v>
      </c>
      <c r="AB753" s="3">
        <v>45489</v>
      </c>
    </row>
    <row r="754" spans="1:28" x14ac:dyDescent="0.25">
      <c r="A754">
        <v>211997</v>
      </c>
      <c r="B754">
        <v>260</v>
      </c>
      <c r="C754" t="s">
        <v>19</v>
      </c>
      <c r="D754" s="3">
        <v>42553</v>
      </c>
      <c r="E754" t="s">
        <v>188</v>
      </c>
      <c r="F754">
        <v>150</v>
      </c>
      <c r="G754">
        <v>1</v>
      </c>
      <c r="H754">
        <v>150</v>
      </c>
      <c r="I754">
        <v>100148048</v>
      </c>
      <c r="J754" s="19" t="s">
        <v>33</v>
      </c>
      <c r="T754">
        <v>0</v>
      </c>
      <c r="U754" t="s">
        <v>22</v>
      </c>
      <c r="V754" s="3">
        <v>42553</v>
      </c>
      <c r="W754" t="s">
        <v>23</v>
      </c>
      <c r="X754">
        <v>150</v>
      </c>
      <c r="Y754">
        <v>2016</v>
      </c>
      <c r="Z754">
        <v>7</v>
      </c>
      <c r="AA754" s="3" t="s">
        <v>24</v>
      </c>
      <c r="AB754" s="3">
        <v>45489</v>
      </c>
    </row>
    <row r="755" spans="1:28" x14ac:dyDescent="0.25">
      <c r="A755">
        <v>212003</v>
      </c>
      <c r="B755">
        <v>43</v>
      </c>
      <c r="C755" t="s">
        <v>19</v>
      </c>
      <c r="D755" s="3">
        <v>42553</v>
      </c>
      <c r="E755" t="s">
        <v>228</v>
      </c>
      <c r="F755">
        <v>80</v>
      </c>
      <c r="G755">
        <v>1</v>
      </c>
      <c r="H755">
        <v>80</v>
      </c>
      <c r="I755">
        <v>100148049</v>
      </c>
      <c r="J755" s="19" t="s">
        <v>27</v>
      </c>
      <c r="T755">
        <v>0</v>
      </c>
      <c r="U755" t="s">
        <v>22</v>
      </c>
      <c r="V755" s="3">
        <v>42553</v>
      </c>
      <c r="W755" t="s">
        <v>23</v>
      </c>
      <c r="X755">
        <v>80</v>
      </c>
      <c r="Y755">
        <v>2016</v>
      </c>
      <c r="Z755">
        <v>7</v>
      </c>
      <c r="AA755" s="3" t="s">
        <v>24</v>
      </c>
      <c r="AB755" s="3">
        <v>45489</v>
      </c>
    </row>
    <row r="756" spans="1:28" x14ac:dyDescent="0.25">
      <c r="A756">
        <v>212004</v>
      </c>
      <c r="B756">
        <v>43</v>
      </c>
      <c r="C756" t="s">
        <v>31</v>
      </c>
      <c r="D756" s="3">
        <v>42553</v>
      </c>
      <c r="E756" t="s">
        <v>255</v>
      </c>
      <c r="F756">
        <v>140</v>
      </c>
      <c r="G756">
        <v>1</v>
      </c>
      <c r="H756">
        <v>140</v>
      </c>
      <c r="I756">
        <v>100148050</v>
      </c>
      <c r="J756" s="19" t="s">
        <v>27</v>
      </c>
      <c r="T756">
        <v>0</v>
      </c>
      <c r="U756" t="s">
        <v>22</v>
      </c>
      <c r="V756" s="3">
        <v>42553</v>
      </c>
      <c r="W756" t="s">
        <v>34</v>
      </c>
      <c r="X756">
        <v>140</v>
      </c>
      <c r="Y756">
        <v>2016</v>
      </c>
      <c r="Z756">
        <v>7</v>
      </c>
      <c r="AA756" s="3" t="s">
        <v>24</v>
      </c>
      <c r="AB756" s="3">
        <v>45489</v>
      </c>
    </row>
    <row r="757" spans="1:28" x14ac:dyDescent="0.25">
      <c r="A757">
        <v>212005</v>
      </c>
      <c r="B757">
        <v>276</v>
      </c>
      <c r="C757" t="s">
        <v>31</v>
      </c>
      <c r="D757" s="3">
        <v>42553</v>
      </c>
      <c r="E757" t="s">
        <v>422</v>
      </c>
      <c r="F757">
        <v>9500</v>
      </c>
      <c r="G757">
        <v>1</v>
      </c>
      <c r="H757">
        <v>9500</v>
      </c>
      <c r="I757">
        <v>100148051</v>
      </c>
      <c r="J757" s="19" t="s">
        <v>38</v>
      </c>
      <c r="T757">
        <v>0</v>
      </c>
      <c r="U757" t="s">
        <v>22</v>
      </c>
      <c r="V757" s="3">
        <v>42553</v>
      </c>
      <c r="W757" t="s">
        <v>34</v>
      </c>
      <c r="X757" s="4">
        <v>9500</v>
      </c>
      <c r="Y757">
        <v>2016</v>
      </c>
      <c r="Z757">
        <v>7</v>
      </c>
      <c r="AA757" s="3" t="s">
        <v>24</v>
      </c>
      <c r="AB757" s="3">
        <v>45489</v>
      </c>
    </row>
    <row r="758" spans="1:28" x14ac:dyDescent="0.25">
      <c r="A758">
        <v>212006</v>
      </c>
      <c r="B758">
        <v>43</v>
      </c>
      <c r="C758" t="s">
        <v>19</v>
      </c>
      <c r="D758" s="3">
        <v>42553</v>
      </c>
      <c r="E758" t="s">
        <v>228</v>
      </c>
      <c r="F758">
        <v>80</v>
      </c>
      <c r="G758">
        <v>1</v>
      </c>
      <c r="H758">
        <v>80</v>
      </c>
      <c r="I758">
        <v>100148052</v>
      </c>
      <c r="J758" s="19" t="s">
        <v>27</v>
      </c>
      <c r="T758">
        <v>0</v>
      </c>
      <c r="U758" t="s">
        <v>22</v>
      </c>
      <c r="V758" s="3">
        <v>42553</v>
      </c>
      <c r="W758" t="s">
        <v>23</v>
      </c>
      <c r="X758">
        <v>80</v>
      </c>
      <c r="Y758">
        <v>2016</v>
      </c>
      <c r="Z758">
        <v>7</v>
      </c>
      <c r="AA758" s="3" t="s">
        <v>24</v>
      </c>
      <c r="AB758" s="3">
        <v>45489</v>
      </c>
    </row>
    <row r="759" spans="1:28" x14ac:dyDescent="0.25">
      <c r="A759">
        <v>212012</v>
      </c>
      <c r="B759">
        <v>43</v>
      </c>
      <c r="C759" t="s">
        <v>19</v>
      </c>
      <c r="D759" s="3">
        <v>42553</v>
      </c>
      <c r="E759" t="s">
        <v>423</v>
      </c>
      <c r="F759">
        <v>160</v>
      </c>
      <c r="G759">
        <v>1</v>
      </c>
      <c r="H759">
        <v>160</v>
      </c>
      <c r="I759">
        <v>100148053</v>
      </c>
      <c r="J759" s="19" t="s">
        <v>27</v>
      </c>
      <c r="T759">
        <v>0</v>
      </c>
      <c r="U759" t="s">
        <v>22</v>
      </c>
      <c r="V759" s="3">
        <v>42553</v>
      </c>
      <c r="W759" t="s">
        <v>23</v>
      </c>
      <c r="X759">
        <v>160</v>
      </c>
      <c r="Y759">
        <v>2016</v>
      </c>
      <c r="Z759">
        <v>7</v>
      </c>
      <c r="AA759" s="3" t="s">
        <v>24</v>
      </c>
      <c r="AB759" s="3">
        <v>45489</v>
      </c>
    </row>
    <row r="760" spans="1:28" x14ac:dyDescent="0.25">
      <c r="A760">
        <v>212013</v>
      </c>
      <c r="B760">
        <v>43</v>
      </c>
      <c r="C760" t="s">
        <v>19</v>
      </c>
      <c r="D760" s="3">
        <v>42553</v>
      </c>
      <c r="E760" t="s">
        <v>48</v>
      </c>
      <c r="F760">
        <v>320</v>
      </c>
      <c r="G760">
        <v>1</v>
      </c>
      <c r="H760">
        <v>320</v>
      </c>
      <c r="I760">
        <v>100148054</v>
      </c>
      <c r="J760" s="19" t="s">
        <v>27</v>
      </c>
      <c r="T760">
        <v>0</v>
      </c>
      <c r="U760" t="s">
        <v>22</v>
      </c>
      <c r="V760" s="3">
        <v>42553</v>
      </c>
      <c r="W760" t="s">
        <v>23</v>
      </c>
      <c r="X760">
        <v>320</v>
      </c>
      <c r="Y760">
        <v>2016</v>
      </c>
      <c r="Z760">
        <v>7</v>
      </c>
      <c r="AA760" s="3" t="s">
        <v>24</v>
      </c>
      <c r="AB760" s="3">
        <v>45489</v>
      </c>
    </row>
    <row r="761" spans="1:28" x14ac:dyDescent="0.25">
      <c r="A761">
        <v>212014</v>
      </c>
      <c r="B761">
        <v>277</v>
      </c>
      <c r="C761" t="s">
        <v>19</v>
      </c>
      <c r="D761" s="3">
        <v>42553</v>
      </c>
      <c r="E761" t="s">
        <v>191</v>
      </c>
      <c r="F761">
        <v>180</v>
      </c>
      <c r="G761">
        <v>1</v>
      </c>
      <c r="H761">
        <v>480</v>
      </c>
      <c r="I761">
        <v>100148055</v>
      </c>
      <c r="J761" s="19" t="s">
        <v>27</v>
      </c>
      <c r="T761">
        <v>0</v>
      </c>
      <c r="U761" t="s">
        <v>22</v>
      </c>
      <c r="V761" s="3">
        <v>42553</v>
      </c>
      <c r="W761" t="s">
        <v>23</v>
      </c>
      <c r="X761">
        <v>180</v>
      </c>
      <c r="Y761">
        <v>2016</v>
      </c>
      <c r="Z761">
        <v>7</v>
      </c>
      <c r="AA761" s="3" t="s">
        <v>24</v>
      </c>
      <c r="AB761" s="3">
        <v>45489</v>
      </c>
    </row>
    <row r="762" spans="1:28" x14ac:dyDescent="0.25">
      <c r="A762">
        <v>212015</v>
      </c>
      <c r="B762">
        <v>277</v>
      </c>
      <c r="C762" t="s">
        <v>19</v>
      </c>
      <c r="D762" s="3">
        <v>42553</v>
      </c>
      <c r="E762" t="s">
        <v>95</v>
      </c>
      <c r="F762">
        <v>300</v>
      </c>
      <c r="G762">
        <v>1</v>
      </c>
      <c r="H762">
        <v>480</v>
      </c>
      <c r="I762">
        <v>100148055</v>
      </c>
      <c r="J762" s="19" t="s">
        <v>27</v>
      </c>
      <c r="T762">
        <v>0</v>
      </c>
      <c r="U762" t="s">
        <v>22</v>
      </c>
      <c r="V762" s="3">
        <v>42553</v>
      </c>
      <c r="W762" t="s">
        <v>23</v>
      </c>
      <c r="X762">
        <v>300</v>
      </c>
      <c r="Y762">
        <v>2016</v>
      </c>
      <c r="Z762">
        <v>7</v>
      </c>
      <c r="AA762" s="3" t="s">
        <v>24</v>
      </c>
      <c r="AB762" s="3">
        <v>45489</v>
      </c>
    </row>
    <row r="763" spans="1:28" x14ac:dyDescent="0.25">
      <c r="A763">
        <v>212016</v>
      </c>
      <c r="B763">
        <v>278</v>
      </c>
      <c r="C763" t="s">
        <v>25</v>
      </c>
      <c r="D763" s="3">
        <v>42553</v>
      </c>
      <c r="E763" t="s">
        <v>424</v>
      </c>
      <c r="F763">
        <v>13999</v>
      </c>
      <c r="G763">
        <v>1</v>
      </c>
      <c r="H763">
        <v>13999</v>
      </c>
      <c r="I763">
        <v>100148056</v>
      </c>
      <c r="J763" s="19" t="s">
        <v>38</v>
      </c>
      <c r="T763">
        <v>0</v>
      </c>
      <c r="U763" t="s">
        <v>22</v>
      </c>
      <c r="V763" s="3">
        <v>42553</v>
      </c>
      <c r="W763" t="s">
        <v>28</v>
      </c>
      <c r="X763" s="4">
        <v>13999</v>
      </c>
      <c r="Y763">
        <v>2016</v>
      </c>
      <c r="Z763">
        <v>7</v>
      </c>
      <c r="AA763" s="3" t="s">
        <v>24</v>
      </c>
      <c r="AB763" s="3">
        <v>45489</v>
      </c>
    </row>
    <row r="764" spans="1:28" x14ac:dyDescent="0.25">
      <c r="A764">
        <v>212017</v>
      </c>
      <c r="B764">
        <v>279</v>
      </c>
      <c r="C764" t="s">
        <v>19</v>
      </c>
      <c r="D764" s="3">
        <v>42553</v>
      </c>
      <c r="E764" t="s">
        <v>283</v>
      </c>
      <c r="F764">
        <v>90</v>
      </c>
      <c r="G764">
        <v>1</v>
      </c>
      <c r="H764">
        <v>90</v>
      </c>
      <c r="I764">
        <v>100148057</v>
      </c>
      <c r="J764" s="19" t="s">
        <v>33</v>
      </c>
      <c r="T764">
        <v>0</v>
      </c>
      <c r="U764" t="s">
        <v>22</v>
      </c>
      <c r="V764" s="3">
        <v>42553</v>
      </c>
      <c r="W764" t="s">
        <v>23</v>
      </c>
      <c r="X764">
        <v>90</v>
      </c>
      <c r="Y764">
        <v>2016</v>
      </c>
      <c r="Z764">
        <v>7</v>
      </c>
      <c r="AA764" s="3" t="s">
        <v>24</v>
      </c>
      <c r="AB764" s="3">
        <v>45489</v>
      </c>
    </row>
    <row r="765" spans="1:28" x14ac:dyDescent="0.25">
      <c r="A765">
        <v>212018</v>
      </c>
      <c r="B765">
        <v>141</v>
      </c>
      <c r="C765" t="s">
        <v>25</v>
      </c>
      <c r="D765" s="3">
        <v>42553</v>
      </c>
      <c r="E765" t="s">
        <v>344</v>
      </c>
      <c r="F765">
        <v>4380</v>
      </c>
      <c r="G765">
        <v>1</v>
      </c>
      <c r="H765">
        <v>4180</v>
      </c>
      <c r="I765">
        <v>100148058</v>
      </c>
      <c r="J765" s="19" t="s">
        <v>38</v>
      </c>
      <c r="T765">
        <v>200</v>
      </c>
      <c r="U765" t="s">
        <v>22</v>
      </c>
      <c r="V765" s="3">
        <v>42553</v>
      </c>
      <c r="W765" t="s">
        <v>28</v>
      </c>
      <c r="X765" s="4">
        <v>4380</v>
      </c>
      <c r="Y765">
        <v>2016</v>
      </c>
      <c r="Z765">
        <v>7</v>
      </c>
      <c r="AA765" s="3" t="s">
        <v>24</v>
      </c>
      <c r="AB765" s="3">
        <v>45489</v>
      </c>
    </row>
    <row r="766" spans="1:28" x14ac:dyDescent="0.25">
      <c r="A766">
        <v>212019</v>
      </c>
      <c r="B766">
        <v>280</v>
      </c>
      <c r="C766" t="s">
        <v>25</v>
      </c>
      <c r="D766" s="3">
        <v>42553</v>
      </c>
      <c r="E766" t="s">
        <v>425</v>
      </c>
      <c r="F766">
        <v>51999</v>
      </c>
      <c r="G766">
        <v>1</v>
      </c>
      <c r="H766">
        <v>51999</v>
      </c>
      <c r="I766">
        <v>100148059</v>
      </c>
      <c r="J766" s="19" t="s">
        <v>38</v>
      </c>
      <c r="T766">
        <v>0</v>
      </c>
      <c r="U766" t="s">
        <v>39</v>
      </c>
      <c r="V766" s="3">
        <v>42553</v>
      </c>
      <c r="W766" t="s">
        <v>28</v>
      </c>
      <c r="X766" s="4">
        <v>51999</v>
      </c>
      <c r="Y766">
        <v>2016</v>
      </c>
      <c r="Z766">
        <v>7</v>
      </c>
      <c r="AA766" s="3" t="s">
        <v>24</v>
      </c>
      <c r="AB766" s="3">
        <v>45489</v>
      </c>
    </row>
    <row r="767" spans="1:28" x14ac:dyDescent="0.25">
      <c r="A767">
        <v>212020</v>
      </c>
      <c r="B767">
        <v>281</v>
      </c>
      <c r="C767" t="s">
        <v>19</v>
      </c>
      <c r="D767" s="3">
        <v>42553</v>
      </c>
      <c r="E767" t="s">
        <v>426</v>
      </c>
      <c r="F767">
        <v>1020</v>
      </c>
      <c r="G767">
        <v>1</v>
      </c>
      <c r="H767">
        <v>1020</v>
      </c>
      <c r="I767">
        <v>100148060</v>
      </c>
      <c r="J767" s="19" t="s">
        <v>66</v>
      </c>
      <c r="T767">
        <v>0</v>
      </c>
      <c r="U767" t="s">
        <v>22</v>
      </c>
      <c r="V767" s="3">
        <v>42553</v>
      </c>
      <c r="W767" t="s">
        <v>23</v>
      </c>
      <c r="X767" s="4">
        <v>1020</v>
      </c>
      <c r="Y767">
        <v>2016</v>
      </c>
      <c r="Z767">
        <v>7</v>
      </c>
      <c r="AA767" s="3" t="s">
        <v>24</v>
      </c>
      <c r="AB767" s="3">
        <v>45489</v>
      </c>
    </row>
    <row r="768" spans="1:28" x14ac:dyDescent="0.25">
      <c r="A768">
        <v>212021</v>
      </c>
      <c r="B768">
        <v>282</v>
      </c>
      <c r="C768" t="s">
        <v>19</v>
      </c>
      <c r="D768" s="3">
        <v>42553</v>
      </c>
      <c r="E768" t="s">
        <v>94</v>
      </c>
      <c r="F768">
        <v>325</v>
      </c>
      <c r="G768">
        <v>1</v>
      </c>
      <c r="H768">
        <v>325</v>
      </c>
      <c r="I768">
        <v>100148061</v>
      </c>
      <c r="J768" s="19" t="s">
        <v>33</v>
      </c>
      <c r="T768">
        <v>0</v>
      </c>
      <c r="U768" t="s">
        <v>22</v>
      </c>
      <c r="V768" s="3">
        <v>42553</v>
      </c>
      <c r="W768" t="s">
        <v>23</v>
      </c>
      <c r="X768">
        <v>325</v>
      </c>
      <c r="Y768">
        <v>2016</v>
      </c>
      <c r="Z768">
        <v>7</v>
      </c>
      <c r="AA768" s="3" t="s">
        <v>24</v>
      </c>
      <c r="AB768" s="3">
        <v>45489</v>
      </c>
    </row>
    <row r="769" spans="1:28" x14ac:dyDescent="0.25">
      <c r="A769">
        <v>212022</v>
      </c>
      <c r="B769">
        <v>283</v>
      </c>
      <c r="C769" t="s">
        <v>19</v>
      </c>
      <c r="D769" s="3">
        <v>42553</v>
      </c>
      <c r="E769" t="s">
        <v>93</v>
      </c>
      <c r="F769">
        <v>510</v>
      </c>
      <c r="G769">
        <v>1</v>
      </c>
      <c r="H769">
        <v>510</v>
      </c>
      <c r="I769">
        <v>100148062</v>
      </c>
      <c r="J769" s="19" t="s">
        <v>33</v>
      </c>
      <c r="T769">
        <v>0</v>
      </c>
      <c r="U769" t="s">
        <v>22</v>
      </c>
      <c r="V769" s="3">
        <v>42553</v>
      </c>
      <c r="W769" t="s">
        <v>23</v>
      </c>
      <c r="X769">
        <v>510</v>
      </c>
      <c r="Y769">
        <v>2016</v>
      </c>
      <c r="Z769">
        <v>7</v>
      </c>
      <c r="AA769" s="3" t="s">
        <v>24</v>
      </c>
      <c r="AB769" s="3">
        <v>45489</v>
      </c>
    </row>
    <row r="770" spans="1:28" x14ac:dyDescent="0.25">
      <c r="A770">
        <v>212023</v>
      </c>
      <c r="B770">
        <v>284</v>
      </c>
      <c r="C770" t="s">
        <v>19</v>
      </c>
      <c r="D770" s="3">
        <v>42553</v>
      </c>
      <c r="E770" t="s">
        <v>427</v>
      </c>
      <c r="F770">
        <v>1099</v>
      </c>
      <c r="G770">
        <v>1</v>
      </c>
      <c r="H770">
        <v>1099</v>
      </c>
      <c r="I770">
        <v>100148063</v>
      </c>
      <c r="J770" s="19" t="s">
        <v>62</v>
      </c>
      <c r="T770">
        <v>0</v>
      </c>
      <c r="U770" t="s">
        <v>22</v>
      </c>
      <c r="V770" s="3">
        <v>42553</v>
      </c>
      <c r="W770" t="s">
        <v>23</v>
      </c>
      <c r="X770" s="4">
        <v>1099</v>
      </c>
      <c r="Y770">
        <v>2016</v>
      </c>
      <c r="Z770">
        <v>7</v>
      </c>
      <c r="AA770" s="3" t="s">
        <v>24</v>
      </c>
      <c r="AB770" s="3">
        <v>45489</v>
      </c>
    </row>
    <row r="771" spans="1:28" x14ac:dyDescent="0.25">
      <c r="A771">
        <v>212025</v>
      </c>
      <c r="B771">
        <v>285</v>
      </c>
      <c r="C771" t="s">
        <v>19</v>
      </c>
      <c r="D771" s="3">
        <v>42553</v>
      </c>
      <c r="E771" t="s">
        <v>428</v>
      </c>
      <c r="F771">
        <v>399</v>
      </c>
      <c r="G771">
        <v>1</v>
      </c>
      <c r="H771">
        <v>99</v>
      </c>
      <c r="I771">
        <v>100148064</v>
      </c>
      <c r="J771" s="19" t="s">
        <v>51</v>
      </c>
      <c r="T771">
        <v>300</v>
      </c>
      <c r="U771" t="s">
        <v>22</v>
      </c>
      <c r="V771" s="3">
        <v>42553</v>
      </c>
      <c r="W771" t="s">
        <v>23</v>
      </c>
      <c r="X771">
        <v>399</v>
      </c>
      <c r="Y771">
        <v>2016</v>
      </c>
      <c r="Z771">
        <v>7</v>
      </c>
      <c r="AA771" s="3" t="s">
        <v>24</v>
      </c>
      <c r="AB771" s="3">
        <v>45489</v>
      </c>
    </row>
    <row r="772" spans="1:28" x14ac:dyDescent="0.25">
      <c r="A772">
        <v>212026</v>
      </c>
      <c r="B772">
        <v>282</v>
      </c>
      <c r="C772" t="s">
        <v>19</v>
      </c>
      <c r="D772" s="3">
        <v>42553</v>
      </c>
      <c r="E772" t="s">
        <v>429</v>
      </c>
      <c r="F772">
        <v>100</v>
      </c>
      <c r="G772">
        <v>2</v>
      </c>
      <c r="H772">
        <v>470</v>
      </c>
      <c r="I772">
        <v>100148065</v>
      </c>
      <c r="J772" s="19" t="s">
        <v>33</v>
      </c>
      <c r="T772">
        <v>0</v>
      </c>
      <c r="U772" t="s">
        <v>22</v>
      </c>
      <c r="V772" s="3">
        <v>42553</v>
      </c>
      <c r="W772" t="s">
        <v>23</v>
      </c>
      <c r="X772">
        <v>200</v>
      </c>
      <c r="Y772">
        <v>2016</v>
      </c>
      <c r="Z772">
        <v>7</v>
      </c>
      <c r="AA772" s="3" t="s">
        <v>24</v>
      </c>
      <c r="AB772" s="3">
        <v>45489</v>
      </c>
    </row>
    <row r="773" spans="1:28" x14ac:dyDescent="0.25">
      <c r="A773">
        <v>212027</v>
      </c>
      <c r="B773">
        <v>282</v>
      </c>
      <c r="C773" t="s">
        <v>19</v>
      </c>
      <c r="D773" s="3">
        <v>42553</v>
      </c>
      <c r="E773" t="s">
        <v>430</v>
      </c>
      <c r="F773">
        <v>100</v>
      </c>
      <c r="G773">
        <v>1</v>
      </c>
      <c r="H773">
        <v>470</v>
      </c>
      <c r="I773">
        <v>100148065</v>
      </c>
      <c r="J773" s="19" t="s">
        <v>33</v>
      </c>
      <c r="T773">
        <v>0</v>
      </c>
      <c r="U773" t="s">
        <v>22</v>
      </c>
      <c r="V773" s="3">
        <v>42553</v>
      </c>
      <c r="W773" t="s">
        <v>23</v>
      </c>
      <c r="X773">
        <v>100</v>
      </c>
      <c r="Y773">
        <v>2016</v>
      </c>
      <c r="Z773">
        <v>7</v>
      </c>
      <c r="AA773" s="3" t="s">
        <v>24</v>
      </c>
      <c r="AB773" s="3">
        <v>45489</v>
      </c>
    </row>
    <row r="774" spans="1:28" x14ac:dyDescent="0.25">
      <c r="A774">
        <v>212028</v>
      </c>
      <c r="B774">
        <v>282</v>
      </c>
      <c r="C774" t="s">
        <v>19</v>
      </c>
      <c r="D774" s="3">
        <v>42553</v>
      </c>
      <c r="E774" t="s">
        <v>36</v>
      </c>
      <c r="F774">
        <v>170</v>
      </c>
      <c r="G774">
        <v>1</v>
      </c>
      <c r="H774">
        <v>470</v>
      </c>
      <c r="I774">
        <v>100148065</v>
      </c>
      <c r="J774" s="19" t="s">
        <v>33</v>
      </c>
      <c r="T774">
        <v>0</v>
      </c>
      <c r="U774" t="s">
        <v>22</v>
      </c>
      <c r="V774" s="3">
        <v>42553</v>
      </c>
      <c r="W774" t="s">
        <v>23</v>
      </c>
      <c r="X774">
        <v>170</v>
      </c>
      <c r="Y774">
        <v>2016</v>
      </c>
      <c r="Z774">
        <v>7</v>
      </c>
      <c r="AA774" s="3" t="s">
        <v>24</v>
      </c>
      <c r="AB774" s="3">
        <v>45489</v>
      </c>
    </row>
    <row r="775" spans="1:28" x14ac:dyDescent="0.25">
      <c r="A775">
        <v>212029</v>
      </c>
      <c r="B775">
        <v>286</v>
      </c>
      <c r="C775" t="s">
        <v>19</v>
      </c>
      <c r="D775" s="3">
        <v>42553</v>
      </c>
      <c r="E775" t="s">
        <v>77</v>
      </c>
      <c r="F775">
        <v>899</v>
      </c>
      <c r="G775">
        <v>1</v>
      </c>
      <c r="H775">
        <v>899</v>
      </c>
      <c r="I775">
        <v>100148066</v>
      </c>
      <c r="J775" s="19" t="s">
        <v>51</v>
      </c>
      <c r="T775">
        <v>0</v>
      </c>
      <c r="U775" t="s">
        <v>22</v>
      </c>
      <c r="V775" s="3">
        <v>42553</v>
      </c>
      <c r="W775" t="s">
        <v>23</v>
      </c>
      <c r="X775">
        <v>899</v>
      </c>
      <c r="Y775">
        <v>2016</v>
      </c>
      <c r="Z775">
        <v>7</v>
      </c>
      <c r="AA775" s="3" t="s">
        <v>24</v>
      </c>
      <c r="AB775" s="3">
        <v>45489</v>
      </c>
    </row>
    <row r="776" spans="1:28" x14ac:dyDescent="0.25">
      <c r="A776">
        <v>212031</v>
      </c>
      <c r="B776">
        <v>287</v>
      </c>
      <c r="C776" t="s">
        <v>31</v>
      </c>
      <c r="D776" s="3">
        <v>42553</v>
      </c>
      <c r="E776" t="s">
        <v>431</v>
      </c>
      <c r="F776">
        <v>2253</v>
      </c>
      <c r="G776">
        <v>1</v>
      </c>
      <c r="H776">
        <v>2253</v>
      </c>
      <c r="I776">
        <v>100148067</v>
      </c>
      <c r="J776" s="19" t="s">
        <v>51</v>
      </c>
      <c r="T776">
        <v>0</v>
      </c>
      <c r="U776" t="s">
        <v>22</v>
      </c>
      <c r="V776" s="3">
        <v>42553</v>
      </c>
      <c r="W776" t="s">
        <v>34</v>
      </c>
      <c r="X776" s="4">
        <v>2253</v>
      </c>
      <c r="Y776">
        <v>2016</v>
      </c>
      <c r="Z776">
        <v>7</v>
      </c>
      <c r="AA776" s="3" t="s">
        <v>24</v>
      </c>
      <c r="AB776" s="3">
        <v>45489</v>
      </c>
    </row>
    <row r="777" spans="1:28" x14ac:dyDescent="0.25">
      <c r="A777">
        <v>212033</v>
      </c>
      <c r="B777">
        <v>288</v>
      </c>
      <c r="C777" t="s">
        <v>25</v>
      </c>
      <c r="D777" s="3">
        <v>42553</v>
      </c>
      <c r="E777" t="s">
        <v>432</v>
      </c>
      <c r="F777">
        <v>16999</v>
      </c>
      <c r="G777">
        <v>1</v>
      </c>
      <c r="H777">
        <v>16999</v>
      </c>
      <c r="I777">
        <v>100148068</v>
      </c>
      <c r="J777" s="19" t="s">
        <v>59</v>
      </c>
      <c r="T777">
        <v>0</v>
      </c>
      <c r="U777" t="s">
        <v>40</v>
      </c>
      <c r="V777" s="3">
        <v>42553</v>
      </c>
      <c r="W777" t="s">
        <v>28</v>
      </c>
      <c r="X777" s="4">
        <v>16999</v>
      </c>
      <c r="Y777">
        <v>2016</v>
      </c>
      <c r="Z777">
        <v>7</v>
      </c>
      <c r="AA777" s="3" t="s">
        <v>24</v>
      </c>
      <c r="AB777" s="3">
        <v>45489</v>
      </c>
    </row>
    <row r="778" spans="1:28" x14ac:dyDescent="0.25">
      <c r="A778">
        <v>212034</v>
      </c>
      <c r="B778">
        <v>289</v>
      </c>
      <c r="C778" t="s">
        <v>31</v>
      </c>
      <c r="D778" s="3">
        <v>42553</v>
      </c>
      <c r="E778" t="s">
        <v>368</v>
      </c>
      <c r="F778">
        <v>1375</v>
      </c>
      <c r="G778">
        <v>1</v>
      </c>
      <c r="H778">
        <v>1375</v>
      </c>
      <c r="I778">
        <v>100148069</v>
      </c>
      <c r="J778" s="19" t="s">
        <v>170</v>
      </c>
      <c r="T778">
        <v>0</v>
      </c>
      <c r="U778" t="s">
        <v>22</v>
      </c>
      <c r="V778" s="3">
        <v>42553</v>
      </c>
      <c r="W778" t="s">
        <v>34</v>
      </c>
      <c r="X778" s="4">
        <v>1375</v>
      </c>
      <c r="Y778">
        <v>2016</v>
      </c>
      <c r="Z778">
        <v>7</v>
      </c>
      <c r="AA778" s="3" t="s">
        <v>24</v>
      </c>
      <c r="AB778" s="3">
        <v>45489</v>
      </c>
    </row>
    <row r="779" spans="1:28" x14ac:dyDescent="0.25">
      <c r="A779">
        <v>212035</v>
      </c>
      <c r="B779">
        <v>290</v>
      </c>
      <c r="C779" t="s">
        <v>19</v>
      </c>
      <c r="D779" s="3">
        <v>42553</v>
      </c>
      <c r="E779" t="s">
        <v>89</v>
      </c>
      <c r="F779">
        <v>350</v>
      </c>
      <c r="G779">
        <v>1</v>
      </c>
      <c r="H779">
        <v>860</v>
      </c>
      <c r="I779">
        <v>100148070</v>
      </c>
      <c r="J779" s="19" t="s">
        <v>33</v>
      </c>
      <c r="T779">
        <v>0</v>
      </c>
      <c r="U779" t="s">
        <v>22</v>
      </c>
      <c r="V779" s="3">
        <v>42553</v>
      </c>
      <c r="W779" t="s">
        <v>23</v>
      </c>
      <c r="X779">
        <v>350</v>
      </c>
      <c r="Y779">
        <v>2016</v>
      </c>
      <c r="Z779">
        <v>7</v>
      </c>
      <c r="AA779" s="3" t="s">
        <v>24</v>
      </c>
      <c r="AB779" s="3">
        <v>45489</v>
      </c>
    </row>
    <row r="780" spans="1:28" x14ac:dyDescent="0.25">
      <c r="A780">
        <v>212036</v>
      </c>
      <c r="B780">
        <v>290</v>
      </c>
      <c r="C780" t="s">
        <v>19</v>
      </c>
      <c r="D780" s="3">
        <v>42553</v>
      </c>
      <c r="E780" t="s">
        <v>93</v>
      </c>
      <c r="F780">
        <v>510</v>
      </c>
      <c r="G780">
        <v>1</v>
      </c>
      <c r="H780">
        <v>860</v>
      </c>
      <c r="I780">
        <v>100148070</v>
      </c>
      <c r="J780" s="19" t="s">
        <v>33</v>
      </c>
      <c r="T780">
        <v>0</v>
      </c>
      <c r="U780" t="s">
        <v>22</v>
      </c>
      <c r="V780" s="3">
        <v>42553</v>
      </c>
      <c r="W780" t="s">
        <v>23</v>
      </c>
      <c r="X780">
        <v>510</v>
      </c>
      <c r="Y780">
        <v>2016</v>
      </c>
      <c r="Z780">
        <v>7</v>
      </c>
      <c r="AA780" s="3" t="s">
        <v>24</v>
      </c>
      <c r="AB780" s="3">
        <v>45489</v>
      </c>
    </row>
    <row r="781" spans="1:28" x14ac:dyDescent="0.25">
      <c r="A781">
        <v>212037</v>
      </c>
      <c r="B781">
        <v>291</v>
      </c>
      <c r="C781" t="s">
        <v>25</v>
      </c>
      <c r="D781" s="3">
        <v>42553</v>
      </c>
      <c r="E781" t="s">
        <v>433</v>
      </c>
      <c r="F781">
        <v>775</v>
      </c>
      <c r="G781">
        <v>1</v>
      </c>
      <c r="H781">
        <v>775</v>
      </c>
      <c r="I781">
        <v>100148071</v>
      </c>
      <c r="J781" s="19" t="s">
        <v>170</v>
      </c>
      <c r="T781">
        <v>0</v>
      </c>
      <c r="U781" t="s">
        <v>22</v>
      </c>
      <c r="V781" s="3">
        <v>42553</v>
      </c>
      <c r="W781" t="s">
        <v>28</v>
      </c>
      <c r="X781">
        <v>775</v>
      </c>
      <c r="Y781">
        <v>2016</v>
      </c>
      <c r="Z781">
        <v>7</v>
      </c>
      <c r="AA781" s="3" t="s">
        <v>24</v>
      </c>
      <c r="AB781" s="3">
        <v>45489</v>
      </c>
    </row>
    <row r="782" spans="1:28" x14ac:dyDescent="0.25">
      <c r="A782">
        <v>212038</v>
      </c>
      <c r="B782">
        <v>292</v>
      </c>
      <c r="C782" t="s">
        <v>31</v>
      </c>
      <c r="D782" s="3">
        <v>42553</v>
      </c>
      <c r="E782" t="s">
        <v>434</v>
      </c>
      <c r="F782">
        <v>1799</v>
      </c>
      <c r="G782">
        <v>1</v>
      </c>
      <c r="H782">
        <v>1799</v>
      </c>
      <c r="I782">
        <v>100148072</v>
      </c>
      <c r="J782" s="19" t="s">
        <v>51</v>
      </c>
      <c r="T782">
        <v>0</v>
      </c>
      <c r="U782" t="s">
        <v>22</v>
      </c>
      <c r="V782" s="3">
        <v>42553</v>
      </c>
      <c r="W782" t="s">
        <v>34</v>
      </c>
      <c r="X782" s="4">
        <v>1799</v>
      </c>
      <c r="Y782">
        <v>2016</v>
      </c>
      <c r="Z782">
        <v>7</v>
      </c>
      <c r="AA782" s="3" t="s">
        <v>24</v>
      </c>
      <c r="AB782" s="3">
        <v>45489</v>
      </c>
    </row>
    <row r="783" spans="1:28" x14ac:dyDescent="0.25">
      <c r="A783">
        <v>212040</v>
      </c>
      <c r="B783">
        <v>293</v>
      </c>
      <c r="C783" t="s">
        <v>19</v>
      </c>
      <c r="D783" s="3">
        <v>42553</v>
      </c>
      <c r="E783" t="s">
        <v>26</v>
      </c>
      <c r="F783">
        <v>240</v>
      </c>
      <c r="G783">
        <v>1</v>
      </c>
      <c r="H783">
        <v>240</v>
      </c>
      <c r="I783">
        <v>100148073</v>
      </c>
      <c r="J783" s="19" t="s">
        <v>27</v>
      </c>
      <c r="T783">
        <v>0</v>
      </c>
      <c r="U783" t="s">
        <v>22</v>
      </c>
      <c r="V783" s="3">
        <v>42553</v>
      </c>
      <c r="W783" t="s">
        <v>23</v>
      </c>
      <c r="X783">
        <v>240</v>
      </c>
      <c r="Y783">
        <v>2016</v>
      </c>
      <c r="Z783">
        <v>7</v>
      </c>
      <c r="AA783" s="3" t="s">
        <v>24</v>
      </c>
      <c r="AB783" s="3">
        <v>45489</v>
      </c>
    </row>
    <row r="784" spans="1:28" x14ac:dyDescent="0.25">
      <c r="A784">
        <v>212041</v>
      </c>
      <c r="B784">
        <v>294</v>
      </c>
      <c r="C784" t="s">
        <v>25</v>
      </c>
      <c r="D784" s="3">
        <v>42553</v>
      </c>
      <c r="E784" t="s">
        <v>89</v>
      </c>
      <c r="F784">
        <v>350</v>
      </c>
      <c r="G784">
        <v>1</v>
      </c>
      <c r="H784">
        <v>350</v>
      </c>
      <c r="I784">
        <v>100148074</v>
      </c>
      <c r="J784" s="19" t="s">
        <v>33</v>
      </c>
      <c r="T784">
        <v>0</v>
      </c>
      <c r="U784" t="s">
        <v>39</v>
      </c>
      <c r="V784" s="3">
        <v>42553</v>
      </c>
      <c r="W784" t="s">
        <v>28</v>
      </c>
      <c r="X784">
        <v>350</v>
      </c>
      <c r="Y784">
        <v>2016</v>
      </c>
      <c r="Z784">
        <v>7</v>
      </c>
      <c r="AA784" s="3" t="s">
        <v>24</v>
      </c>
      <c r="AB784" s="3">
        <v>45489</v>
      </c>
    </row>
    <row r="785" spans="1:28" x14ac:dyDescent="0.25">
      <c r="A785">
        <v>212042</v>
      </c>
      <c r="B785">
        <v>189</v>
      </c>
      <c r="C785" t="s">
        <v>19</v>
      </c>
      <c r="D785" s="3">
        <v>42553</v>
      </c>
      <c r="E785" t="s">
        <v>435</v>
      </c>
      <c r="F785">
        <v>1695</v>
      </c>
      <c r="G785">
        <v>1</v>
      </c>
      <c r="H785">
        <v>1395</v>
      </c>
      <c r="I785">
        <v>100148075</v>
      </c>
      <c r="J785" s="19" t="s">
        <v>47</v>
      </c>
      <c r="T785">
        <v>300</v>
      </c>
      <c r="U785" t="s">
        <v>22</v>
      </c>
      <c r="V785" s="3">
        <v>42553</v>
      </c>
      <c r="W785" t="s">
        <v>23</v>
      </c>
      <c r="X785" s="4">
        <v>1695</v>
      </c>
      <c r="Y785">
        <v>2016</v>
      </c>
      <c r="Z785">
        <v>7</v>
      </c>
      <c r="AA785" s="3" t="s">
        <v>24</v>
      </c>
      <c r="AB785" s="3">
        <v>45489</v>
      </c>
    </row>
    <row r="786" spans="1:28" x14ac:dyDescent="0.25">
      <c r="A786">
        <v>212044</v>
      </c>
      <c r="B786">
        <v>294</v>
      </c>
      <c r="C786" t="s">
        <v>25</v>
      </c>
      <c r="D786" s="3">
        <v>42553</v>
      </c>
      <c r="E786" t="s">
        <v>89</v>
      </c>
      <c r="F786">
        <v>350</v>
      </c>
      <c r="G786">
        <v>1</v>
      </c>
      <c r="H786">
        <v>350</v>
      </c>
      <c r="I786">
        <v>100148076</v>
      </c>
      <c r="J786" s="19" t="s">
        <v>33</v>
      </c>
      <c r="T786">
        <v>0</v>
      </c>
      <c r="U786" t="s">
        <v>39</v>
      </c>
      <c r="V786" s="3">
        <v>42553</v>
      </c>
      <c r="W786" t="s">
        <v>28</v>
      </c>
      <c r="X786">
        <v>350</v>
      </c>
      <c r="Y786">
        <v>2016</v>
      </c>
      <c r="Z786">
        <v>7</v>
      </c>
      <c r="AA786" s="3" t="s">
        <v>24</v>
      </c>
      <c r="AB786" s="3">
        <v>45489</v>
      </c>
    </row>
    <row r="787" spans="1:28" x14ac:dyDescent="0.25">
      <c r="A787">
        <v>212045</v>
      </c>
      <c r="B787">
        <v>295</v>
      </c>
      <c r="C787" t="s">
        <v>19</v>
      </c>
      <c r="D787" s="3">
        <v>42553</v>
      </c>
      <c r="E787" t="s">
        <v>436</v>
      </c>
      <c r="F787">
        <v>340</v>
      </c>
      <c r="G787">
        <v>1</v>
      </c>
      <c r="H787">
        <v>1205</v>
      </c>
      <c r="I787">
        <v>100148077</v>
      </c>
      <c r="J787" s="19" t="s">
        <v>33</v>
      </c>
      <c r="T787">
        <v>0</v>
      </c>
      <c r="U787" t="s">
        <v>22</v>
      </c>
      <c r="V787" s="3">
        <v>42553</v>
      </c>
      <c r="W787" t="s">
        <v>23</v>
      </c>
      <c r="X787">
        <v>340</v>
      </c>
      <c r="Y787">
        <v>2016</v>
      </c>
      <c r="Z787">
        <v>7</v>
      </c>
      <c r="AA787" s="3" t="s">
        <v>24</v>
      </c>
      <c r="AB787" s="3">
        <v>45489</v>
      </c>
    </row>
    <row r="788" spans="1:28" x14ac:dyDescent="0.25">
      <c r="A788">
        <v>212046</v>
      </c>
      <c r="B788">
        <v>295</v>
      </c>
      <c r="C788" t="s">
        <v>19</v>
      </c>
      <c r="D788" s="3">
        <v>42553</v>
      </c>
      <c r="E788" t="s">
        <v>277</v>
      </c>
      <c r="F788">
        <v>330</v>
      </c>
      <c r="G788">
        <v>1</v>
      </c>
      <c r="H788">
        <v>1205</v>
      </c>
      <c r="I788">
        <v>100148077</v>
      </c>
      <c r="J788" s="19" t="s">
        <v>33</v>
      </c>
      <c r="T788">
        <v>0</v>
      </c>
      <c r="U788" t="s">
        <v>22</v>
      </c>
      <c r="V788" s="3">
        <v>42553</v>
      </c>
      <c r="W788" t="s">
        <v>23</v>
      </c>
      <c r="X788">
        <v>330</v>
      </c>
      <c r="Y788">
        <v>2016</v>
      </c>
      <c r="Z788">
        <v>7</v>
      </c>
      <c r="AA788" s="3" t="s">
        <v>24</v>
      </c>
      <c r="AB788" s="3">
        <v>45489</v>
      </c>
    </row>
    <row r="789" spans="1:28" x14ac:dyDescent="0.25">
      <c r="A789">
        <v>212047</v>
      </c>
      <c r="B789">
        <v>295</v>
      </c>
      <c r="C789" t="s">
        <v>19</v>
      </c>
      <c r="D789" s="3">
        <v>42553</v>
      </c>
      <c r="E789" t="s">
        <v>305</v>
      </c>
      <c r="F789">
        <v>100</v>
      </c>
      <c r="G789">
        <v>1</v>
      </c>
      <c r="H789">
        <v>1205</v>
      </c>
      <c r="I789">
        <v>100148077</v>
      </c>
      <c r="J789" s="19" t="s">
        <v>33</v>
      </c>
      <c r="T789">
        <v>0</v>
      </c>
      <c r="U789" t="s">
        <v>22</v>
      </c>
      <c r="V789" s="3">
        <v>42553</v>
      </c>
      <c r="W789" t="s">
        <v>23</v>
      </c>
      <c r="X789">
        <v>100</v>
      </c>
      <c r="Y789">
        <v>2016</v>
      </c>
      <c r="Z789">
        <v>7</v>
      </c>
      <c r="AA789" s="3" t="s">
        <v>24</v>
      </c>
      <c r="AB789" s="3">
        <v>45489</v>
      </c>
    </row>
    <row r="790" spans="1:28" x14ac:dyDescent="0.25">
      <c r="A790">
        <v>212048</v>
      </c>
      <c r="B790">
        <v>295</v>
      </c>
      <c r="C790" t="s">
        <v>19</v>
      </c>
      <c r="D790" s="3">
        <v>42553</v>
      </c>
      <c r="E790" t="s">
        <v>437</v>
      </c>
      <c r="F790">
        <v>285</v>
      </c>
      <c r="G790">
        <v>1</v>
      </c>
      <c r="H790">
        <v>1205</v>
      </c>
      <c r="I790">
        <v>100148077</v>
      </c>
      <c r="J790" s="19" t="s">
        <v>33</v>
      </c>
      <c r="T790">
        <v>0</v>
      </c>
      <c r="U790" t="s">
        <v>22</v>
      </c>
      <c r="V790" s="3">
        <v>42553</v>
      </c>
      <c r="W790" t="s">
        <v>23</v>
      </c>
      <c r="X790">
        <v>285</v>
      </c>
      <c r="Y790">
        <v>2016</v>
      </c>
      <c r="Z790">
        <v>7</v>
      </c>
      <c r="AA790" s="3" t="s">
        <v>24</v>
      </c>
      <c r="AB790" s="3">
        <v>45489</v>
      </c>
    </row>
    <row r="791" spans="1:28" x14ac:dyDescent="0.25">
      <c r="A791">
        <v>212049</v>
      </c>
      <c r="B791">
        <v>295</v>
      </c>
      <c r="C791" t="s">
        <v>19</v>
      </c>
      <c r="D791" s="3">
        <v>42553</v>
      </c>
      <c r="E791" t="s">
        <v>438</v>
      </c>
      <c r="F791">
        <v>150</v>
      </c>
      <c r="G791">
        <v>1</v>
      </c>
      <c r="H791">
        <v>1205</v>
      </c>
      <c r="I791">
        <v>100148077</v>
      </c>
      <c r="J791" s="19" t="s">
        <v>33</v>
      </c>
      <c r="T791">
        <v>0</v>
      </c>
      <c r="U791" t="s">
        <v>22</v>
      </c>
      <c r="V791" s="3">
        <v>42553</v>
      </c>
      <c r="W791" t="s">
        <v>23</v>
      </c>
      <c r="X791">
        <v>150</v>
      </c>
      <c r="Y791">
        <v>2016</v>
      </c>
      <c r="Z791">
        <v>7</v>
      </c>
      <c r="AA791" s="3" t="s">
        <v>24</v>
      </c>
      <c r="AB791" s="3">
        <v>45489</v>
      </c>
    </row>
    <row r="792" spans="1:28" x14ac:dyDescent="0.25">
      <c r="A792">
        <v>212050</v>
      </c>
      <c r="B792">
        <v>271</v>
      </c>
      <c r="C792" t="s">
        <v>19</v>
      </c>
      <c r="D792" s="3">
        <v>42553</v>
      </c>
      <c r="E792" t="s">
        <v>415</v>
      </c>
      <c r="F792">
        <v>6240</v>
      </c>
      <c r="G792">
        <v>1</v>
      </c>
      <c r="H792">
        <v>0</v>
      </c>
      <c r="I792">
        <v>100148046</v>
      </c>
      <c r="J792" s="19" t="s">
        <v>42</v>
      </c>
      <c r="T792">
        <v>0</v>
      </c>
      <c r="U792" t="s">
        <v>298</v>
      </c>
      <c r="V792" s="3">
        <v>42553</v>
      </c>
      <c r="W792" t="s">
        <v>23</v>
      </c>
      <c r="X792" s="4">
        <v>6240</v>
      </c>
      <c r="Y792">
        <v>2016</v>
      </c>
      <c r="Z792">
        <v>7</v>
      </c>
      <c r="AA792" s="3" t="s">
        <v>24</v>
      </c>
      <c r="AB792" s="3">
        <v>45489</v>
      </c>
    </row>
    <row r="793" spans="1:28" x14ac:dyDescent="0.25">
      <c r="A793">
        <v>212051</v>
      </c>
      <c r="B793">
        <v>271</v>
      </c>
      <c r="C793" t="s">
        <v>19</v>
      </c>
      <c r="D793" s="3">
        <v>42553</v>
      </c>
      <c r="E793" t="s">
        <v>439</v>
      </c>
      <c r="F793">
        <v>700</v>
      </c>
      <c r="G793">
        <v>1</v>
      </c>
      <c r="H793">
        <v>0</v>
      </c>
      <c r="I793">
        <v>100148046</v>
      </c>
      <c r="J793" s="19" t="s">
        <v>51</v>
      </c>
      <c r="T793">
        <v>0</v>
      </c>
      <c r="U793" t="s">
        <v>298</v>
      </c>
      <c r="V793" s="3">
        <v>42553</v>
      </c>
      <c r="W793" t="s">
        <v>23</v>
      </c>
      <c r="X793">
        <v>700</v>
      </c>
      <c r="Y793">
        <v>2016</v>
      </c>
      <c r="Z793">
        <v>7</v>
      </c>
      <c r="AA793" s="3" t="s">
        <v>24</v>
      </c>
      <c r="AB793" s="3">
        <v>45489</v>
      </c>
    </row>
    <row r="794" spans="1:28" x14ac:dyDescent="0.25">
      <c r="A794">
        <v>212053</v>
      </c>
      <c r="B794">
        <v>271</v>
      </c>
      <c r="C794" t="s">
        <v>19</v>
      </c>
      <c r="D794" s="3">
        <v>42553</v>
      </c>
      <c r="E794" t="s">
        <v>440</v>
      </c>
      <c r="F794">
        <v>899</v>
      </c>
      <c r="G794">
        <v>1</v>
      </c>
      <c r="H794">
        <v>0</v>
      </c>
      <c r="I794">
        <v>100148046</v>
      </c>
      <c r="J794" s="19" t="s">
        <v>51</v>
      </c>
      <c r="T794">
        <v>0</v>
      </c>
      <c r="U794" t="s">
        <v>298</v>
      </c>
      <c r="V794" s="3">
        <v>42553</v>
      </c>
      <c r="W794" t="s">
        <v>23</v>
      </c>
      <c r="X794">
        <v>899</v>
      </c>
      <c r="Y794">
        <v>2016</v>
      </c>
      <c r="Z794">
        <v>7</v>
      </c>
      <c r="AA794" s="3" t="s">
        <v>24</v>
      </c>
      <c r="AB794" s="3">
        <v>45489</v>
      </c>
    </row>
    <row r="795" spans="1:28" x14ac:dyDescent="0.25">
      <c r="A795">
        <v>212055</v>
      </c>
      <c r="B795">
        <v>284</v>
      </c>
      <c r="C795" t="s">
        <v>19</v>
      </c>
      <c r="D795" s="3">
        <v>42553</v>
      </c>
      <c r="E795" t="s">
        <v>441</v>
      </c>
      <c r="F795">
        <v>1099</v>
      </c>
      <c r="G795">
        <v>1</v>
      </c>
      <c r="H795">
        <v>1099</v>
      </c>
      <c r="I795">
        <v>100148078</v>
      </c>
      <c r="J795" s="19" t="s">
        <v>62</v>
      </c>
      <c r="T795">
        <v>0</v>
      </c>
      <c r="U795" t="s">
        <v>22</v>
      </c>
      <c r="V795" s="3">
        <v>42553</v>
      </c>
      <c r="W795" t="s">
        <v>23</v>
      </c>
      <c r="X795" s="4">
        <v>1099</v>
      </c>
      <c r="Y795">
        <v>2016</v>
      </c>
      <c r="Z795">
        <v>7</v>
      </c>
      <c r="AA795" s="3" t="s">
        <v>24</v>
      </c>
      <c r="AB795" s="3">
        <v>45489</v>
      </c>
    </row>
    <row r="796" spans="1:28" x14ac:dyDescent="0.25">
      <c r="A796">
        <v>212057</v>
      </c>
      <c r="B796">
        <v>296</v>
      </c>
      <c r="C796" t="s">
        <v>25</v>
      </c>
      <c r="D796" s="3">
        <v>42553</v>
      </c>
      <c r="E796" t="s">
        <v>439</v>
      </c>
      <c r="F796">
        <v>700</v>
      </c>
      <c r="G796">
        <v>1</v>
      </c>
      <c r="H796">
        <v>5040</v>
      </c>
      <c r="I796">
        <v>100148079</v>
      </c>
      <c r="J796" s="19" t="s">
        <v>51</v>
      </c>
      <c r="T796">
        <v>0</v>
      </c>
      <c r="U796" t="s">
        <v>22</v>
      </c>
      <c r="V796" s="3">
        <v>42553</v>
      </c>
      <c r="W796" t="s">
        <v>28</v>
      </c>
      <c r="X796">
        <v>700</v>
      </c>
      <c r="Y796">
        <v>2016</v>
      </c>
      <c r="Z796">
        <v>7</v>
      </c>
      <c r="AA796" s="3" t="s">
        <v>24</v>
      </c>
      <c r="AB796" s="3">
        <v>45489</v>
      </c>
    </row>
    <row r="797" spans="1:28" x14ac:dyDescent="0.25">
      <c r="A797">
        <v>212059</v>
      </c>
      <c r="B797">
        <v>296</v>
      </c>
      <c r="C797" t="s">
        <v>25</v>
      </c>
      <c r="D797" s="3">
        <v>42553</v>
      </c>
      <c r="E797" t="s">
        <v>442</v>
      </c>
      <c r="F797">
        <v>1675</v>
      </c>
      <c r="G797">
        <v>1</v>
      </c>
      <c r="H797">
        <v>5040</v>
      </c>
      <c r="I797">
        <v>100148079</v>
      </c>
      <c r="J797" s="19" t="s">
        <v>21</v>
      </c>
      <c r="T797">
        <v>0</v>
      </c>
      <c r="U797" t="s">
        <v>22</v>
      </c>
      <c r="V797" s="3">
        <v>42553</v>
      </c>
      <c r="W797" t="s">
        <v>28</v>
      </c>
      <c r="X797" s="4">
        <v>1675</v>
      </c>
      <c r="Y797">
        <v>2016</v>
      </c>
      <c r="Z797">
        <v>7</v>
      </c>
      <c r="AA797" s="3" t="s">
        <v>24</v>
      </c>
      <c r="AB797" s="3">
        <v>45489</v>
      </c>
    </row>
    <row r="798" spans="1:28" x14ac:dyDescent="0.25">
      <c r="A798">
        <v>212060</v>
      </c>
      <c r="B798">
        <v>296</v>
      </c>
      <c r="C798" t="s">
        <v>25</v>
      </c>
      <c r="D798" s="3">
        <v>42553</v>
      </c>
      <c r="E798" t="s">
        <v>443</v>
      </c>
      <c r="F798">
        <v>990</v>
      </c>
      <c r="G798">
        <v>1</v>
      </c>
      <c r="H798">
        <v>5040</v>
      </c>
      <c r="I798">
        <v>100148079</v>
      </c>
      <c r="J798" s="19" t="s">
        <v>21</v>
      </c>
      <c r="T798">
        <v>0</v>
      </c>
      <c r="U798" t="s">
        <v>22</v>
      </c>
      <c r="V798" s="3">
        <v>42553</v>
      </c>
      <c r="W798" t="s">
        <v>28</v>
      </c>
      <c r="X798">
        <v>990</v>
      </c>
      <c r="Y798">
        <v>2016</v>
      </c>
      <c r="Z798">
        <v>7</v>
      </c>
      <c r="AA798" s="3" t="s">
        <v>24</v>
      </c>
      <c r="AB798" s="3">
        <v>45489</v>
      </c>
    </row>
    <row r="799" spans="1:28" x14ac:dyDescent="0.25">
      <c r="A799">
        <v>212061</v>
      </c>
      <c r="B799">
        <v>296</v>
      </c>
      <c r="C799" t="s">
        <v>25</v>
      </c>
      <c r="D799" s="3">
        <v>42553</v>
      </c>
      <c r="E799" t="s">
        <v>444</v>
      </c>
      <c r="F799">
        <v>1675</v>
      </c>
      <c r="G799">
        <v>1</v>
      </c>
      <c r="H799">
        <v>5040</v>
      </c>
      <c r="I799">
        <v>100148079</v>
      </c>
      <c r="J799" s="19" t="s">
        <v>21</v>
      </c>
      <c r="T799">
        <v>0</v>
      </c>
      <c r="U799" t="s">
        <v>22</v>
      </c>
      <c r="V799" s="3">
        <v>42553</v>
      </c>
      <c r="W799" t="s">
        <v>28</v>
      </c>
      <c r="X799" s="4">
        <v>1675</v>
      </c>
      <c r="Y799">
        <v>2016</v>
      </c>
      <c r="Z799">
        <v>7</v>
      </c>
      <c r="AA799" s="3" t="s">
        <v>24</v>
      </c>
      <c r="AB799" s="3">
        <v>45489</v>
      </c>
    </row>
    <row r="800" spans="1:28" x14ac:dyDescent="0.25">
      <c r="A800">
        <v>212062</v>
      </c>
      <c r="B800">
        <v>297</v>
      </c>
      <c r="C800" t="s">
        <v>19</v>
      </c>
      <c r="D800" s="3">
        <v>42553</v>
      </c>
      <c r="E800" t="s">
        <v>445</v>
      </c>
      <c r="F800">
        <v>6900</v>
      </c>
      <c r="G800">
        <v>1</v>
      </c>
      <c r="H800">
        <v>6900</v>
      </c>
      <c r="I800">
        <v>100148080</v>
      </c>
      <c r="J800" s="19" t="s">
        <v>27</v>
      </c>
      <c r="T800">
        <v>0</v>
      </c>
      <c r="U800" t="s">
        <v>22</v>
      </c>
      <c r="V800" s="3">
        <v>42553</v>
      </c>
      <c r="W800" t="s">
        <v>23</v>
      </c>
      <c r="X800" s="4">
        <v>6900</v>
      </c>
      <c r="Y800">
        <v>2016</v>
      </c>
      <c r="Z800">
        <v>7</v>
      </c>
      <c r="AA800" s="3" t="s">
        <v>24</v>
      </c>
      <c r="AB800" s="3">
        <v>45489</v>
      </c>
    </row>
    <row r="801" spans="1:28" x14ac:dyDescent="0.25">
      <c r="A801">
        <v>212063</v>
      </c>
      <c r="B801">
        <v>298</v>
      </c>
      <c r="C801" t="s">
        <v>19</v>
      </c>
      <c r="D801" s="3">
        <v>42553</v>
      </c>
      <c r="E801" t="s">
        <v>446</v>
      </c>
      <c r="F801">
        <v>1499</v>
      </c>
      <c r="G801">
        <v>1</v>
      </c>
      <c r="H801">
        <v>1499</v>
      </c>
      <c r="I801">
        <v>100148081</v>
      </c>
      <c r="J801" s="19" t="s">
        <v>21</v>
      </c>
      <c r="T801">
        <v>0</v>
      </c>
      <c r="U801" t="s">
        <v>22</v>
      </c>
      <c r="V801" s="3">
        <v>42553</v>
      </c>
      <c r="W801" t="s">
        <v>23</v>
      </c>
      <c r="X801" s="4">
        <v>1499</v>
      </c>
      <c r="Y801">
        <v>2016</v>
      </c>
      <c r="Z801">
        <v>7</v>
      </c>
      <c r="AA801" s="3" t="s">
        <v>24</v>
      </c>
      <c r="AB801" s="3">
        <v>45489</v>
      </c>
    </row>
    <row r="802" spans="1:28" x14ac:dyDescent="0.25">
      <c r="A802">
        <v>212064</v>
      </c>
      <c r="B802">
        <v>299</v>
      </c>
      <c r="C802" t="s">
        <v>19</v>
      </c>
      <c r="D802" s="3">
        <v>42553</v>
      </c>
      <c r="E802" t="s">
        <v>447</v>
      </c>
      <c r="F802">
        <v>80</v>
      </c>
      <c r="G802">
        <v>2</v>
      </c>
      <c r="H802">
        <v>160</v>
      </c>
      <c r="I802">
        <v>100148082</v>
      </c>
      <c r="J802" s="19" t="s">
        <v>33</v>
      </c>
      <c r="T802">
        <v>0</v>
      </c>
      <c r="U802" t="s">
        <v>22</v>
      </c>
      <c r="V802" s="3">
        <v>42553</v>
      </c>
      <c r="W802" t="s">
        <v>23</v>
      </c>
      <c r="X802">
        <v>160</v>
      </c>
      <c r="Y802">
        <v>2016</v>
      </c>
      <c r="Z802">
        <v>7</v>
      </c>
      <c r="AA802" s="3" t="s">
        <v>24</v>
      </c>
      <c r="AB802" s="3">
        <v>45489</v>
      </c>
    </row>
    <row r="803" spans="1:28" x14ac:dyDescent="0.25">
      <c r="A803">
        <v>212065</v>
      </c>
      <c r="B803">
        <v>300</v>
      </c>
      <c r="C803" t="s">
        <v>19</v>
      </c>
      <c r="D803" s="3">
        <v>42553</v>
      </c>
      <c r="E803" t="s">
        <v>93</v>
      </c>
      <c r="F803">
        <v>510</v>
      </c>
      <c r="G803">
        <v>1</v>
      </c>
      <c r="H803">
        <v>510</v>
      </c>
      <c r="I803">
        <v>100148083</v>
      </c>
      <c r="J803" s="19" t="s">
        <v>33</v>
      </c>
      <c r="T803">
        <v>0</v>
      </c>
      <c r="U803" t="s">
        <v>22</v>
      </c>
      <c r="V803" s="3">
        <v>42553</v>
      </c>
      <c r="W803" t="s">
        <v>23</v>
      </c>
      <c r="X803">
        <v>510</v>
      </c>
      <c r="Y803">
        <v>2016</v>
      </c>
      <c r="Z803">
        <v>7</v>
      </c>
      <c r="AA803" s="3" t="s">
        <v>24</v>
      </c>
      <c r="AB803" s="3">
        <v>45489</v>
      </c>
    </row>
    <row r="804" spans="1:28" x14ac:dyDescent="0.25">
      <c r="A804">
        <v>212066</v>
      </c>
      <c r="B804">
        <v>301</v>
      </c>
      <c r="C804" t="s">
        <v>19</v>
      </c>
      <c r="D804" s="3">
        <v>42553</v>
      </c>
      <c r="E804" t="s">
        <v>448</v>
      </c>
      <c r="F804">
        <v>1050</v>
      </c>
      <c r="G804">
        <v>1</v>
      </c>
      <c r="H804">
        <v>1050</v>
      </c>
      <c r="I804">
        <v>100148084</v>
      </c>
      <c r="J804" s="19" t="s">
        <v>42</v>
      </c>
      <c r="T804">
        <v>0</v>
      </c>
      <c r="U804" t="s">
        <v>22</v>
      </c>
      <c r="V804" s="3">
        <v>42553</v>
      </c>
      <c r="W804" t="s">
        <v>23</v>
      </c>
      <c r="X804" s="4">
        <v>1050</v>
      </c>
      <c r="Y804">
        <v>2016</v>
      </c>
      <c r="Z804">
        <v>7</v>
      </c>
      <c r="AA804" s="3" t="s">
        <v>24</v>
      </c>
      <c r="AB804" s="3">
        <v>45489</v>
      </c>
    </row>
    <row r="805" spans="1:28" x14ac:dyDescent="0.25">
      <c r="A805">
        <v>212067</v>
      </c>
      <c r="B805">
        <v>302</v>
      </c>
      <c r="C805" t="s">
        <v>19</v>
      </c>
      <c r="D805" s="3">
        <v>42553</v>
      </c>
      <c r="E805" t="s">
        <v>149</v>
      </c>
      <c r="F805">
        <v>140</v>
      </c>
      <c r="G805">
        <v>1</v>
      </c>
      <c r="H805">
        <v>140</v>
      </c>
      <c r="I805">
        <v>100148085</v>
      </c>
      <c r="J805" s="19" t="s">
        <v>27</v>
      </c>
      <c r="T805">
        <v>0</v>
      </c>
      <c r="U805" t="s">
        <v>22</v>
      </c>
      <c r="V805" s="3">
        <v>42553</v>
      </c>
      <c r="W805" t="s">
        <v>23</v>
      </c>
      <c r="X805">
        <v>140</v>
      </c>
      <c r="Y805">
        <v>2016</v>
      </c>
      <c r="Z805">
        <v>7</v>
      </c>
      <c r="AA805" s="3" t="s">
        <v>24</v>
      </c>
      <c r="AB805" s="3">
        <v>45489</v>
      </c>
    </row>
    <row r="806" spans="1:28" x14ac:dyDescent="0.25">
      <c r="A806">
        <v>212068</v>
      </c>
      <c r="B806">
        <v>303</v>
      </c>
      <c r="C806" t="s">
        <v>19</v>
      </c>
      <c r="D806" s="3">
        <v>42553</v>
      </c>
      <c r="E806" t="s">
        <v>449</v>
      </c>
      <c r="F806">
        <v>800</v>
      </c>
      <c r="G806">
        <v>1</v>
      </c>
      <c r="H806">
        <v>800</v>
      </c>
      <c r="I806">
        <v>100148086</v>
      </c>
      <c r="J806" s="19" t="s">
        <v>38</v>
      </c>
      <c r="T806">
        <v>0</v>
      </c>
      <c r="U806" t="s">
        <v>39</v>
      </c>
      <c r="V806" s="3">
        <v>42553</v>
      </c>
      <c r="W806" t="s">
        <v>23</v>
      </c>
      <c r="X806">
        <v>800</v>
      </c>
      <c r="Y806">
        <v>2016</v>
      </c>
      <c r="Z806">
        <v>7</v>
      </c>
      <c r="AA806" s="3" t="s">
        <v>24</v>
      </c>
      <c r="AB806" s="3">
        <v>45489</v>
      </c>
    </row>
    <row r="807" spans="1:28" x14ac:dyDescent="0.25">
      <c r="A807">
        <v>212069</v>
      </c>
      <c r="B807">
        <v>304</v>
      </c>
      <c r="C807" t="s">
        <v>31</v>
      </c>
      <c r="D807" s="3">
        <v>42553</v>
      </c>
      <c r="E807" t="s">
        <v>208</v>
      </c>
      <c r="F807">
        <v>165</v>
      </c>
      <c r="G807">
        <v>1</v>
      </c>
      <c r="H807">
        <v>330</v>
      </c>
      <c r="I807">
        <v>100148087</v>
      </c>
      <c r="J807" s="19" t="s">
        <v>27</v>
      </c>
      <c r="T807">
        <v>0</v>
      </c>
      <c r="U807" t="s">
        <v>22</v>
      </c>
      <c r="V807" s="3">
        <v>42553</v>
      </c>
      <c r="W807" t="s">
        <v>34</v>
      </c>
      <c r="X807">
        <v>165</v>
      </c>
      <c r="Y807">
        <v>2016</v>
      </c>
      <c r="Z807">
        <v>7</v>
      </c>
      <c r="AA807" s="3" t="s">
        <v>24</v>
      </c>
      <c r="AB807" s="3">
        <v>45489</v>
      </c>
    </row>
    <row r="808" spans="1:28" x14ac:dyDescent="0.25">
      <c r="A808">
        <v>212070</v>
      </c>
      <c r="B808">
        <v>304</v>
      </c>
      <c r="C808" t="s">
        <v>31</v>
      </c>
      <c r="D808" s="3">
        <v>42553</v>
      </c>
      <c r="E808" t="s">
        <v>210</v>
      </c>
      <c r="F808">
        <v>165</v>
      </c>
      <c r="G808">
        <v>1</v>
      </c>
      <c r="H808">
        <v>330</v>
      </c>
      <c r="I808">
        <v>100148087</v>
      </c>
      <c r="J808" s="19" t="s">
        <v>27</v>
      </c>
      <c r="T808">
        <v>0</v>
      </c>
      <c r="U808" t="s">
        <v>22</v>
      </c>
      <c r="V808" s="3">
        <v>42553</v>
      </c>
      <c r="W808" t="s">
        <v>34</v>
      </c>
      <c r="X808">
        <v>165</v>
      </c>
      <c r="Y808">
        <v>2016</v>
      </c>
      <c r="Z808">
        <v>7</v>
      </c>
      <c r="AA808" s="3" t="s">
        <v>24</v>
      </c>
      <c r="AB808" s="3">
        <v>45489</v>
      </c>
    </row>
    <row r="809" spans="1:28" x14ac:dyDescent="0.25">
      <c r="A809">
        <v>212071</v>
      </c>
      <c r="B809">
        <v>302</v>
      </c>
      <c r="C809" t="s">
        <v>19</v>
      </c>
      <c r="D809" s="3">
        <v>42554</v>
      </c>
      <c r="E809" t="s">
        <v>343</v>
      </c>
      <c r="F809">
        <v>120</v>
      </c>
      <c r="G809">
        <v>1</v>
      </c>
      <c r="H809">
        <v>120</v>
      </c>
      <c r="I809">
        <v>100148088</v>
      </c>
      <c r="J809" s="19" t="s">
        <v>27</v>
      </c>
      <c r="T809">
        <v>0</v>
      </c>
      <c r="U809" t="s">
        <v>22</v>
      </c>
      <c r="V809" s="3">
        <v>42554</v>
      </c>
      <c r="W809" t="s">
        <v>23</v>
      </c>
      <c r="X809">
        <v>120</v>
      </c>
      <c r="Y809">
        <v>2016</v>
      </c>
      <c r="Z809">
        <v>7</v>
      </c>
      <c r="AA809" s="3" t="s">
        <v>24</v>
      </c>
      <c r="AB809" s="3">
        <v>45489</v>
      </c>
    </row>
    <row r="810" spans="1:28" x14ac:dyDescent="0.25">
      <c r="A810">
        <v>212072</v>
      </c>
      <c r="B810">
        <v>305</v>
      </c>
      <c r="C810" t="s">
        <v>31</v>
      </c>
      <c r="D810" s="3">
        <v>42554</v>
      </c>
      <c r="E810" t="s">
        <v>450</v>
      </c>
      <c r="F810">
        <v>2299</v>
      </c>
      <c r="G810">
        <v>1</v>
      </c>
      <c r="H810">
        <v>2299</v>
      </c>
      <c r="I810">
        <v>100148089</v>
      </c>
      <c r="J810" s="19" t="s">
        <v>51</v>
      </c>
      <c r="T810">
        <v>0</v>
      </c>
      <c r="U810" t="s">
        <v>22</v>
      </c>
      <c r="V810" s="3">
        <v>42554</v>
      </c>
      <c r="W810" t="s">
        <v>34</v>
      </c>
      <c r="X810" s="4">
        <v>2299</v>
      </c>
      <c r="Y810">
        <v>2016</v>
      </c>
      <c r="Z810">
        <v>7</v>
      </c>
      <c r="AA810" s="3" t="s">
        <v>24</v>
      </c>
      <c r="AB810" s="3">
        <v>45489</v>
      </c>
    </row>
    <row r="811" spans="1:28" x14ac:dyDescent="0.25">
      <c r="A811">
        <v>212074</v>
      </c>
      <c r="B811">
        <v>263</v>
      </c>
      <c r="C811" t="s">
        <v>19</v>
      </c>
      <c r="D811" s="3">
        <v>42554</v>
      </c>
      <c r="E811" t="s">
        <v>451</v>
      </c>
      <c r="F811">
        <v>2400</v>
      </c>
      <c r="G811">
        <v>1</v>
      </c>
      <c r="H811">
        <v>2400</v>
      </c>
      <c r="I811">
        <v>100148090</v>
      </c>
      <c r="J811" s="19" t="s">
        <v>47</v>
      </c>
      <c r="T811">
        <v>0</v>
      </c>
      <c r="U811" t="s">
        <v>22</v>
      </c>
      <c r="V811" s="3">
        <v>42554</v>
      </c>
      <c r="W811" t="s">
        <v>23</v>
      </c>
      <c r="X811" s="4">
        <v>2400</v>
      </c>
      <c r="Y811">
        <v>2016</v>
      </c>
      <c r="Z811">
        <v>7</v>
      </c>
      <c r="AA811" s="3" t="s">
        <v>24</v>
      </c>
      <c r="AB811" s="3">
        <v>45489</v>
      </c>
    </row>
    <row r="812" spans="1:28" x14ac:dyDescent="0.25">
      <c r="A812">
        <v>212075</v>
      </c>
      <c r="B812">
        <v>306</v>
      </c>
      <c r="C812" t="s">
        <v>25</v>
      </c>
      <c r="D812" s="3">
        <v>42554</v>
      </c>
      <c r="E812" t="s">
        <v>452</v>
      </c>
      <c r="F812">
        <v>399</v>
      </c>
      <c r="G812">
        <v>1</v>
      </c>
      <c r="H812">
        <v>894</v>
      </c>
      <c r="I812">
        <v>100148091</v>
      </c>
      <c r="J812" s="19" t="s">
        <v>59</v>
      </c>
      <c r="T812">
        <v>0</v>
      </c>
      <c r="U812" t="s">
        <v>22</v>
      </c>
      <c r="V812" s="3">
        <v>42554</v>
      </c>
      <c r="W812" t="s">
        <v>28</v>
      </c>
      <c r="X812">
        <v>399</v>
      </c>
      <c r="Y812">
        <v>2016</v>
      </c>
      <c r="Z812">
        <v>7</v>
      </c>
      <c r="AA812" s="3" t="s">
        <v>24</v>
      </c>
      <c r="AB812" s="3">
        <v>45489</v>
      </c>
    </row>
    <row r="813" spans="1:28" x14ac:dyDescent="0.25">
      <c r="A813">
        <v>212076</v>
      </c>
      <c r="B813">
        <v>306</v>
      </c>
      <c r="C813" t="s">
        <v>25</v>
      </c>
      <c r="D813" s="3">
        <v>42554</v>
      </c>
      <c r="E813" t="s">
        <v>453</v>
      </c>
      <c r="F813">
        <v>495</v>
      </c>
      <c r="G813">
        <v>1</v>
      </c>
      <c r="H813">
        <v>894</v>
      </c>
      <c r="I813">
        <v>100148091</v>
      </c>
      <c r="J813" s="19" t="s">
        <v>59</v>
      </c>
      <c r="T813">
        <v>0</v>
      </c>
      <c r="U813" t="s">
        <v>22</v>
      </c>
      <c r="V813" s="3">
        <v>42554</v>
      </c>
      <c r="W813" t="s">
        <v>28</v>
      </c>
      <c r="X813">
        <v>495</v>
      </c>
      <c r="Y813">
        <v>2016</v>
      </c>
      <c r="Z813">
        <v>7</v>
      </c>
      <c r="AA813" s="3" t="s">
        <v>24</v>
      </c>
      <c r="AB813" s="3">
        <v>45489</v>
      </c>
    </row>
    <row r="814" spans="1:28" x14ac:dyDescent="0.25">
      <c r="A814">
        <v>212077</v>
      </c>
      <c r="B814">
        <v>307</v>
      </c>
      <c r="C814" t="s">
        <v>19</v>
      </c>
      <c r="D814" s="3">
        <v>42554</v>
      </c>
      <c r="E814" t="s">
        <v>227</v>
      </c>
      <c r="F814">
        <v>1765</v>
      </c>
      <c r="G814">
        <v>1</v>
      </c>
      <c r="H814">
        <v>1765</v>
      </c>
      <c r="I814">
        <v>100148092</v>
      </c>
      <c r="J814" s="19" t="s">
        <v>38</v>
      </c>
      <c r="T814">
        <v>0</v>
      </c>
      <c r="U814" t="s">
        <v>22</v>
      </c>
      <c r="V814" s="3">
        <v>42554</v>
      </c>
      <c r="W814" t="s">
        <v>23</v>
      </c>
      <c r="X814" s="4">
        <v>1765</v>
      </c>
      <c r="Y814">
        <v>2016</v>
      </c>
      <c r="Z814">
        <v>7</v>
      </c>
      <c r="AA814" s="3" t="s">
        <v>24</v>
      </c>
      <c r="AB814" s="3">
        <v>45489</v>
      </c>
    </row>
    <row r="815" spans="1:28" x14ac:dyDescent="0.25">
      <c r="A815">
        <v>212078</v>
      </c>
      <c r="B815">
        <v>306</v>
      </c>
      <c r="C815" t="s">
        <v>19</v>
      </c>
      <c r="D815" s="3">
        <v>42554</v>
      </c>
      <c r="E815" t="s">
        <v>452</v>
      </c>
      <c r="F815">
        <v>399</v>
      </c>
      <c r="G815">
        <v>1</v>
      </c>
      <c r="H815">
        <v>1293</v>
      </c>
      <c r="I815">
        <v>100148093</v>
      </c>
      <c r="J815" s="19" t="s">
        <v>59</v>
      </c>
      <c r="T815">
        <v>0</v>
      </c>
      <c r="U815" t="s">
        <v>22</v>
      </c>
      <c r="V815" s="3">
        <v>42554</v>
      </c>
      <c r="W815" t="s">
        <v>23</v>
      </c>
      <c r="X815">
        <v>399</v>
      </c>
      <c r="Y815">
        <v>2016</v>
      </c>
      <c r="Z815">
        <v>7</v>
      </c>
      <c r="AA815" s="3" t="s">
        <v>24</v>
      </c>
      <c r="AB815" s="3">
        <v>45489</v>
      </c>
    </row>
    <row r="816" spans="1:28" x14ac:dyDescent="0.25">
      <c r="A816">
        <v>212079</v>
      </c>
      <c r="B816">
        <v>306</v>
      </c>
      <c r="C816" t="s">
        <v>19</v>
      </c>
      <c r="D816" s="3">
        <v>42554</v>
      </c>
      <c r="E816" t="s">
        <v>453</v>
      </c>
      <c r="F816">
        <v>495</v>
      </c>
      <c r="G816">
        <v>1</v>
      </c>
      <c r="H816">
        <v>1293</v>
      </c>
      <c r="I816">
        <v>100148093</v>
      </c>
      <c r="J816" s="19" t="s">
        <v>59</v>
      </c>
      <c r="T816">
        <v>0</v>
      </c>
      <c r="U816" t="s">
        <v>22</v>
      </c>
      <c r="V816" s="3">
        <v>42554</v>
      </c>
      <c r="W816" t="s">
        <v>23</v>
      </c>
      <c r="X816">
        <v>495</v>
      </c>
      <c r="Y816">
        <v>2016</v>
      </c>
      <c r="Z816">
        <v>7</v>
      </c>
      <c r="AA816" s="3" t="s">
        <v>24</v>
      </c>
      <c r="AB816" s="3">
        <v>45489</v>
      </c>
    </row>
    <row r="817" spans="1:28" x14ac:dyDescent="0.25">
      <c r="A817">
        <v>212080</v>
      </c>
      <c r="B817">
        <v>306</v>
      </c>
      <c r="C817" t="s">
        <v>19</v>
      </c>
      <c r="D817" s="3">
        <v>42554</v>
      </c>
      <c r="E817" t="s">
        <v>454</v>
      </c>
      <c r="F817">
        <v>399</v>
      </c>
      <c r="G817">
        <v>1</v>
      </c>
      <c r="H817">
        <v>1293</v>
      </c>
      <c r="I817">
        <v>100148093</v>
      </c>
      <c r="J817" s="19" t="s">
        <v>59</v>
      </c>
      <c r="T817">
        <v>0</v>
      </c>
      <c r="U817" t="s">
        <v>22</v>
      </c>
      <c r="V817" s="3">
        <v>42554</v>
      </c>
      <c r="W817" t="s">
        <v>23</v>
      </c>
      <c r="X817">
        <v>399</v>
      </c>
      <c r="Y817">
        <v>2016</v>
      </c>
      <c r="Z817">
        <v>7</v>
      </c>
      <c r="AA817" s="3" t="s">
        <v>24</v>
      </c>
      <c r="AB817" s="3">
        <v>45489</v>
      </c>
    </row>
    <row r="818" spans="1:28" x14ac:dyDescent="0.25">
      <c r="A818">
        <v>212081</v>
      </c>
      <c r="B818">
        <v>308</v>
      </c>
      <c r="C818" t="s">
        <v>31</v>
      </c>
      <c r="D818" s="3">
        <v>42554</v>
      </c>
      <c r="E818" t="s">
        <v>455</v>
      </c>
      <c r="F818">
        <v>6900</v>
      </c>
      <c r="G818">
        <v>1</v>
      </c>
      <c r="H818">
        <v>6900</v>
      </c>
      <c r="I818">
        <v>100148094</v>
      </c>
      <c r="J818" s="19" t="s">
        <v>27</v>
      </c>
      <c r="T818">
        <v>0</v>
      </c>
      <c r="U818" t="s">
        <v>22</v>
      </c>
      <c r="V818" s="3">
        <v>42554</v>
      </c>
      <c r="W818" t="s">
        <v>34</v>
      </c>
      <c r="X818" s="4">
        <v>6900</v>
      </c>
      <c r="Y818">
        <v>2016</v>
      </c>
      <c r="Z818">
        <v>7</v>
      </c>
      <c r="AA818" s="3" t="s">
        <v>24</v>
      </c>
      <c r="AB818" s="3">
        <v>45489</v>
      </c>
    </row>
    <row r="819" spans="1:28" x14ac:dyDescent="0.25">
      <c r="A819">
        <v>212082</v>
      </c>
      <c r="B819">
        <v>309</v>
      </c>
      <c r="C819" t="s">
        <v>19</v>
      </c>
      <c r="D819" s="3">
        <v>42554</v>
      </c>
      <c r="E819" t="s">
        <v>89</v>
      </c>
      <c r="F819">
        <v>350</v>
      </c>
      <c r="G819">
        <v>1</v>
      </c>
      <c r="H819">
        <v>350</v>
      </c>
      <c r="I819">
        <v>100148095</v>
      </c>
      <c r="J819" s="19" t="s">
        <v>33</v>
      </c>
      <c r="T819">
        <v>0</v>
      </c>
      <c r="U819" t="s">
        <v>22</v>
      </c>
      <c r="V819" s="3">
        <v>42554</v>
      </c>
      <c r="W819" t="s">
        <v>23</v>
      </c>
      <c r="X819">
        <v>350</v>
      </c>
      <c r="Y819">
        <v>2016</v>
      </c>
      <c r="Z819">
        <v>7</v>
      </c>
      <c r="AA819" s="3" t="s">
        <v>24</v>
      </c>
      <c r="AB819" s="3">
        <v>45489</v>
      </c>
    </row>
    <row r="820" spans="1:28" x14ac:dyDescent="0.25">
      <c r="A820">
        <v>212083</v>
      </c>
      <c r="B820">
        <v>310</v>
      </c>
      <c r="C820" t="s">
        <v>25</v>
      </c>
      <c r="D820" s="3">
        <v>42554</v>
      </c>
      <c r="E820" t="s">
        <v>114</v>
      </c>
      <c r="F820">
        <v>370</v>
      </c>
      <c r="G820">
        <v>1</v>
      </c>
      <c r="H820">
        <v>870</v>
      </c>
      <c r="I820">
        <v>100148096</v>
      </c>
      <c r="J820" s="19" t="s">
        <v>33</v>
      </c>
      <c r="T820">
        <v>0</v>
      </c>
      <c r="U820" t="s">
        <v>22</v>
      </c>
      <c r="V820" s="3">
        <v>42554</v>
      </c>
      <c r="W820" t="s">
        <v>28</v>
      </c>
      <c r="X820">
        <v>370</v>
      </c>
      <c r="Y820">
        <v>2016</v>
      </c>
      <c r="Z820">
        <v>7</v>
      </c>
      <c r="AA820" s="3" t="s">
        <v>24</v>
      </c>
      <c r="AB820" s="3">
        <v>45489</v>
      </c>
    </row>
    <row r="821" spans="1:28" x14ac:dyDescent="0.25">
      <c r="A821">
        <v>212084</v>
      </c>
      <c r="B821">
        <v>310</v>
      </c>
      <c r="C821" t="s">
        <v>25</v>
      </c>
      <c r="D821" s="3">
        <v>42554</v>
      </c>
      <c r="E821" t="s">
        <v>436</v>
      </c>
      <c r="F821">
        <v>340</v>
      </c>
      <c r="G821">
        <v>1</v>
      </c>
      <c r="H821">
        <v>870</v>
      </c>
      <c r="I821">
        <v>100148096</v>
      </c>
      <c r="J821" s="19" t="s">
        <v>33</v>
      </c>
      <c r="T821">
        <v>0</v>
      </c>
      <c r="U821" t="s">
        <v>22</v>
      </c>
      <c r="V821" s="3">
        <v>42554</v>
      </c>
      <c r="W821" t="s">
        <v>28</v>
      </c>
      <c r="X821">
        <v>340</v>
      </c>
      <c r="Y821">
        <v>2016</v>
      </c>
      <c r="Z821">
        <v>7</v>
      </c>
      <c r="AA821" s="3" t="s">
        <v>24</v>
      </c>
      <c r="AB821" s="3">
        <v>45489</v>
      </c>
    </row>
    <row r="822" spans="1:28" x14ac:dyDescent="0.25">
      <c r="A822">
        <v>212085</v>
      </c>
      <c r="B822">
        <v>310</v>
      </c>
      <c r="C822" t="s">
        <v>25</v>
      </c>
      <c r="D822" s="3">
        <v>42554</v>
      </c>
      <c r="E822" t="s">
        <v>124</v>
      </c>
      <c r="F822">
        <v>80</v>
      </c>
      <c r="G822">
        <v>2</v>
      </c>
      <c r="H822">
        <v>870</v>
      </c>
      <c r="I822">
        <v>100148096</v>
      </c>
      <c r="J822" s="19" t="s">
        <v>33</v>
      </c>
      <c r="T822">
        <v>0</v>
      </c>
      <c r="U822" t="s">
        <v>22</v>
      </c>
      <c r="V822" s="3">
        <v>42554</v>
      </c>
      <c r="W822" t="s">
        <v>28</v>
      </c>
      <c r="X822">
        <v>160</v>
      </c>
      <c r="Y822">
        <v>2016</v>
      </c>
      <c r="Z822">
        <v>7</v>
      </c>
      <c r="AA822" s="3" t="s">
        <v>24</v>
      </c>
      <c r="AB822" s="3">
        <v>45489</v>
      </c>
    </row>
    <row r="823" spans="1:28" x14ac:dyDescent="0.25">
      <c r="A823">
        <v>212086</v>
      </c>
      <c r="B823">
        <v>311</v>
      </c>
      <c r="C823" t="s">
        <v>25</v>
      </c>
      <c r="D823" s="3">
        <v>42554</v>
      </c>
      <c r="E823" t="s">
        <v>456</v>
      </c>
      <c r="F823">
        <v>3500</v>
      </c>
      <c r="G823">
        <v>1</v>
      </c>
      <c r="H823">
        <v>9353.02</v>
      </c>
      <c r="I823">
        <v>100148097</v>
      </c>
      <c r="J823" s="19" t="s">
        <v>47</v>
      </c>
      <c r="T823">
        <v>0</v>
      </c>
      <c r="U823" t="s">
        <v>40</v>
      </c>
      <c r="V823" s="3">
        <v>42554</v>
      </c>
      <c r="W823" t="s">
        <v>28</v>
      </c>
      <c r="X823" s="4">
        <v>3500</v>
      </c>
      <c r="Y823">
        <v>2016</v>
      </c>
      <c r="Z823">
        <v>7</v>
      </c>
      <c r="AA823" s="3" t="s">
        <v>24</v>
      </c>
      <c r="AB823" s="3">
        <v>45489</v>
      </c>
    </row>
    <row r="824" spans="1:28" x14ac:dyDescent="0.25">
      <c r="A824">
        <v>212087</v>
      </c>
      <c r="B824">
        <v>312</v>
      </c>
      <c r="C824" t="s">
        <v>25</v>
      </c>
      <c r="D824" s="3">
        <v>42554</v>
      </c>
      <c r="E824" t="s">
        <v>146</v>
      </c>
      <c r="F824">
        <v>150</v>
      </c>
      <c r="G824">
        <v>1</v>
      </c>
      <c r="H824">
        <v>1040</v>
      </c>
      <c r="I824">
        <v>100148098</v>
      </c>
      <c r="J824" s="19" t="s">
        <v>33</v>
      </c>
      <c r="T824">
        <v>0</v>
      </c>
      <c r="U824" t="s">
        <v>22</v>
      </c>
      <c r="V824" s="3">
        <v>42554</v>
      </c>
      <c r="W824" t="s">
        <v>28</v>
      </c>
      <c r="X824">
        <v>150</v>
      </c>
      <c r="Y824">
        <v>2016</v>
      </c>
      <c r="Z824">
        <v>7</v>
      </c>
      <c r="AA824" s="3" t="s">
        <v>24</v>
      </c>
      <c r="AB824" s="3">
        <v>45489</v>
      </c>
    </row>
    <row r="825" spans="1:28" x14ac:dyDescent="0.25">
      <c r="A825">
        <v>212088</v>
      </c>
      <c r="B825">
        <v>312</v>
      </c>
      <c r="C825" t="s">
        <v>25</v>
      </c>
      <c r="D825" s="3">
        <v>42554</v>
      </c>
      <c r="E825" t="s">
        <v>35</v>
      </c>
      <c r="F825">
        <v>80</v>
      </c>
      <c r="G825">
        <v>1</v>
      </c>
      <c r="H825">
        <v>1040</v>
      </c>
      <c r="I825">
        <v>100148098</v>
      </c>
      <c r="J825" s="19" t="s">
        <v>33</v>
      </c>
      <c r="T825">
        <v>0</v>
      </c>
      <c r="U825" t="s">
        <v>22</v>
      </c>
      <c r="V825" s="3">
        <v>42554</v>
      </c>
      <c r="W825" t="s">
        <v>28</v>
      </c>
      <c r="X825">
        <v>80</v>
      </c>
      <c r="Y825">
        <v>2016</v>
      </c>
      <c r="Z825">
        <v>7</v>
      </c>
      <c r="AA825" s="3" t="s">
        <v>24</v>
      </c>
      <c r="AB825" s="3">
        <v>45489</v>
      </c>
    </row>
    <row r="826" spans="1:28" x14ac:dyDescent="0.25">
      <c r="A826">
        <v>212089</v>
      </c>
      <c r="B826">
        <v>312</v>
      </c>
      <c r="C826" t="s">
        <v>25</v>
      </c>
      <c r="D826" s="3">
        <v>42554</v>
      </c>
      <c r="E826" t="s">
        <v>188</v>
      </c>
      <c r="F826">
        <v>150</v>
      </c>
      <c r="G826">
        <v>1</v>
      </c>
      <c r="H826">
        <v>1040</v>
      </c>
      <c r="I826">
        <v>100148098</v>
      </c>
      <c r="J826" s="19" t="s">
        <v>33</v>
      </c>
      <c r="T826">
        <v>0</v>
      </c>
      <c r="U826" t="s">
        <v>22</v>
      </c>
      <c r="V826" s="3">
        <v>42554</v>
      </c>
      <c r="W826" t="s">
        <v>28</v>
      </c>
      <c r="X826">
        <v>150</v>
      </c>
      <c r="Y826">
        <v>2016</v>
      </c>
      <c r="Z826">
        <v>7</v>
      </c>
      <c r="AA826" s="3" t="s">
        <v>24</v>
      </c>
      <c r="AB826" s="3">
        <v>45489</v>
      </c>
    </row>
    <row r="827" spans="1:28" x14ac:dyDescent="0.25">
      <c r="A827">
        <v>212090</v>
      </c>
      <c r="B827">
        <v>312</v>
      </c>
      <c r="C827" t="s">
        <v>25</v>
      </c>
      <c r="D827" s="3">
        <v>42554</v>
      </c>
      <c r="E827" t="s">
        <v>341</v>
      </c>
      <c r="F827">
        <v>280</v>
      </c>
      <c r="G827">
        <v>1</v>
      </c>
      <c r="H827">
        <v>1040</v>
      </c>
      <c r="I827">
        <v>100148098</v>
      </c>
      <c r="J827" s="19" t="s">
        <v>33</v>
      </c>
      <c r="T827">
        <v>0</v>
      </c>
      <c r="U827" t="s">
        <v>22</v>
      </c>
      <c r="V827" s="3">
        <v>42554</v>
      </c>
      <c r="W827" t="s">
        <v>28</v>
      </c>
      <c r="X827">
        <v>280</v>
      </c>
      <c r="Y827">
        <v>2016</v>
      </c>
      <c r="Z827">
        <v>7</v>
      </c>
      <c r="AA827" s="3" t="s">
        <v>24</v>
      </c>
      <c r="AB827" s="3">
        <v>45489</v>
      </c>
    </row>
    <row r="828" spans="1:28" x14ac:dyDescent="0.25">
      <c r="A828">
        <v>212091</v>
      </c>
      <c r="B828">
        <v>312</v>
      </c>
      <c r="C828" t="s">
        <v>25</v>
      </c>
      <c r="D828" s="3">
        <v>42554</v>
      </c>
      <c r="E828" t="s">
        <v>88</v>
      </c>
      <c r="F828">
        <v>380</v>
      </c>
      <c r="G828">
        <v>1</v>
      </c>
      <c r="H828">
        <v>1040</v>
      </c>
      <c r="I828">
        <v>100148098</v>
      </c>
      <c r="J828" s="19" t="s">
        <v>33</v>
      </c>
      <c r="T828">
        <v>0</v>
      </c>
      <c r="U828" t="s">
        <v>22</v>
      </c>
      <c r="V828" s="3">
        <v>42554</v>
      </c>
      <c r="W828" t="s">
        <v>28</v>
      </c>
      <c r="X828">
        <v>380</v>
      </c>
      <c r="Y828">
        <v>2016</v>
      </c>
      <c r="Z828">
        <v>7</v>
      </c>
      <c r="AA828" s="3" t="s">
        <v>24</v>
      </c>
      <c r="AB828" s="3">
        <v>45489</v>
      </c>
    </row>
    <row r="829" spans="1:28" x14ac:dyDescent="0.25">
      <c r="A829">
        <v>212092</v>
      </c>
      <c r="B829">
        <v>313</v>
      </c>
      <c r="C829" t="s">
        <v>19</v>
      </c>
      <c r="D829" s="3">
        <v>42554</v>
      </c>
      <c r="E829" t="s">
        <v>89</v>
      </c>
      <c r="F829">
        <v>350</v>
      </c>
      <c r="G829">
        <v>1</v>
      </c>
      <c r="H829">
        <v>350</v>
      </c>
      <c r="I829">
        <v>100148099</v>
      </c>
      <c r="J829" s="19" t="s">
        <v>33</v>
      </c>
      <c r="T829">
        <v>0</v>
      </c>
      <c r="U829" t="s">
        <v>22</v>
      </c>
      <c r="V829" s="3">
        <v>42554</v>
      </c>
      <c r="W829" t="s">
        <v>23</v>
      </c>
      <c r="X829">
        <v>350</v>
      </c>
      <c r="Y829">
        <v>2016</v>
      </c>
      <c r="Z829">
        <v>7</v>
      </c>
      <c r="AA829" s="3" t="s">
        <v>24</v>
      </c>
      <c r="AB829" s="3">
        <v>45489</v>
      </c>
    </row>
    <row r="830" spans="1:28" x14ac:dyDescent="0.25">
      <c r="A830">
        <v>212093</v>
      </c>
      <c r="B830">
        <v>314</v>
      </c>
      <c r="C830" t="s">
        <v>19</v>
      </c>
      <c r="D830" s="3">
        <v>42554</v>
      </c>
      <c r="E830" t="s">
        <v>457</v>
      </c>
      <c r="F830">
        <v>203</v>
      </c>
      <c r="G830">
        <v>1</v>
      </c>
      <c r="H830">
        <v>203</v>
      </c>
      <c r="I830">
        <v>100148100</v>
      </c>
      <c r="J830" s="19" t="s">
        <v>51</v>
      </c>
      <c r="T830">
        <v>0</v>
      </c>
      <c r="U830" t="s">
        <v>22</v>
      </c>
      <c r="V830" s="3">
        <v>42554</v>
      </c>
      <c r="W830" t="s">
        <v>23</v>
      </c>
      <c r="X830">
        <v>203</v>
      </c>
      <c r="Y830">
        <v>2016</v>
      </c>
      <c r="Z830">
        <v>7</v>
      </c>
      <c r="AA830" s="3" t="s">
        <v>24</v>
      </c>
      <c r="AB830" s="3">
        <v>45489</v>
      </c>
    </row>
    <row r="831" spans="1:28" x14ac:dyDescent="0.25">
      <c r="A831">
        <v>212095</v>
      </c>
      <c r="B831">
        <v>314</v>
      </c>
      <c r="C831" t="s">
        <v>25</v>
      </c>
      <c r="D831" s="3">
        <v>42554</v>
      </c>
      <c r="E831" t="s">
        <v>458</v>
      </c>
      <c r="F831">
        <v>203</v>
      </c>
      <c r="G831">
        <v>1</v>
      </c>
      <c r="H831">
        <v>203</v>
      </c>
      <c r="I831">
        <v>100148101</v>
      </c>
      <c r="J831" s="19" t="s">
        <v>51</v>
      </c>
      <c r="T831">
        <v>0</v>
      </c>
      <c r="U831" t="s">
        <v>22</v>
      </c>
      <c r="V831" s="3">
        <v>42554</v>
      </c>
      <c r="W831" t="s">
        <v>28</v>
      </c>
      <c r="X831">
        <v>203</v>
      </c>
      <c r="Y831">
        <v>2016</v>
      </c>
      <c r="Z831">
        <v>7</v>
      </c>
      <c r="AA831" s="3" t="s">
        <v>24</v>
      </c>
      <c r="AB831" s="3">
        <v>45489</v>
      </c>
    </row>
    <row r="832" spans="1:28" x14ac:dyDescent="0.25">
      <c r="A832">
        <v>212097</v>
      </c>
      <c r="B832">
        <v>315</v>
      </c>
      <c r="C832" t="s">
        <v>19</v>
      </c>
      <c r="D832" s="3">
        <v>42554</v>
      </c>
      <c r="E832" t="s">
        <v>459</v>
      </c>
      <c r="F832">
        <v>29000</v>
      </c>
      <c r="G832">
        <v>1</v>
      </c>
      <c r="H832">
        <v>29000</v>
      </c>
      <c r="I832">
        <v>100148102</v>
      </c>
      <c r="J832" s="19" t="s">
        <v>42</v>
      </c>
      <c r="T832">
        <v>0</v>
      </c>
      <c r="U832" t="s">
        <v>22</v>
      </c>
      <c r="V832" s="3">
        <v>42554</v>
      </c>
      <c r="W832" t="s">
        <v>23</v>
      </c>
      <c r="X832" s="4">
        <v>29000</v>
      </c>
      <c r="Y832">
        <v>2016</v>
      </c>
      <c r="Z832">
        <v>7</v>
      </c>
      <c r="AA832" s="3" t="s">
        <v>24</v>
      </c>
      <c r="AB832" s="3">
        <v>45489</v>
      </c>
    </row>
    <row r="833" spans="1:28" x14ac:dyDescent="0.25">
      <c r="A833">
        <v>212098</v>
      </c>
      <c r="B833">
        <v>316</v>
      </c>
      <c r="C833" t="s">
        <v>31</v>
      </c>
      <c r="D833" s="3">
        <v>42554</v>
      </c>
      <c r="E833" t="s">
        <v>460</v>
      </c>
      <c r="F833">
        <v>7930</v>
      </c>
      <c r="G833">
        <v>1</v>
      </c>
      <c r="H833">
        <v>7930</v>
      </c>
      <c r="I833">
        <v>100148103</v>
      </c>
      <c r="J833" s="19" t="s">
        <v>170</v>
      </c>
      <c r="T833">
        <v>0</v>
      </c>
      <c r="U833" t="s">
        <v>22</v>
      </c>
      <c r="V833" s="3">
        <v>42554</v>
      </c>
      <c r="W833" t="s">
        <v>34</v>
      </c>
      <c r="X833" s="4">
        <v>7930</v>
      </c>
      <c r="Y833">
        <v>2016</v>
      </c>
      <c r="Z833">
        <v>7</v>
      </c>
      <c r="AA833" s="3" t="s">
        <v>24</v>
      </c>
      <c r="AB833" s="3">
        <v>45489</v>
      </c>
    </row>
    <row r="834" spans="1:28" x14ac:dyDescent="0.25">
      <c r="A834">
        <v>212099</v>
      </c>
      <c r="B834">
        <v>317</v>
      </c>
      <c r="C834" t="s">
        <v>31</v>
      </c>
      <c r="D834" s="3">
        <v>42554</v>
      </c>
      <c r="E834" t="s">
        <v>342</v>
      </c>
      <c r="F834">
        <v>925</v>
      </c>
      <c r="G834">
        <v>1</v>
      </c>
      <c r="H834">
        <v>925</v>
      </c>
      <c r="I834">
        <v>100148104</v>
      </c>
      <c r="J834" s="19" t="s">
        <v>33</v>
      </c>
      <c r="T834">
        <v>0</v>
      </c>
      <c r="U834" t="s">
        <v>22</v>
      </c>
      <c r="V834" s="3">
        <v>42554</v>
      </c>
      <c r="W834" t="s">
        <v>34</v>
      </c>
      <c r="X834">
        <v>925</v>
      </c>
      <c r="Y834">
        <v>2016</v>
      </c>
      <c r="Z834">
        <v>7</v>
      </c>
      <c r="AA834" s="3" t="s">
        <v>24</v>
      </c>
      <c r="AB834" s="3">
        <v>45489</v>
      </c>
    </row>
    <row r="835" spans="1:28" x14ac:dyDescent="0.25">
      <c r="A835">
        <v>212100</v>
      </c>
      <c r="B835">
        <v>317</v>
      </c>
      <c r="C835" t="s">
        <v>31</v>
      </c>
      <c r="D835" s="3">
        <v>42554</v>
      </c>
      <c r="E835" t="s">
        <v>352</v>
      </c>
      <c r="F835">
        <v>3070</v>
      </c>
      <c r="G835">
        <v>1</v>
      </c>
      <c r="H835">
        <v>3070</v>
      </c>
      <c r="I835">
        <v>100148105</v>
      </c>
      <c r="J835" s="19" t="s">
        <v>42</v>
      </c>
      <c r="T835">
        <v>0</v>
      </c>
      <c r="U835" t="s">
        <v>22</v>
      </c>
      <c r="V835" s="3">
        <v>42554</v>
      </c>
      <c r="W835" t="s">
        <v>34</v>
      </c>
      <c r="X835" s="4">
        <v>3070</v>
      </c>
      <c r="Y835">
        <v>2016</v>
      </c>
      <c r="Z835">
        <v>7</v>
      </c>
      <c r="AA835" s="3" t="s">
        <v>24</v>
      </c>
      <c r="AB835" s="3">
        <v>45489</v>
      </c>
    </row>
    <row r="836" spans="1:28" x14ac:dyDescent="0.25">
      <c r="A836">
        <v>212101</v>
      </c>
      <c r="B836">
        <v>318</v>
      </c>
      <c r="C836" t="s">
        <v>31</v>
      </c>
      <c r="D836" s="3">
        <v>42554</v>
      </c>
      <c r="E836" t="s">
        <v>72</v>
      </c>
      <c r="F836">
        <v>165</v>
      </c>
      <c r="G836">
        <v>1</v>
      </c>
      <c r="H836">
        <v>165</v>
      </c>
      <c r="I836">
        <v>100148106</v>
      </c>
      <c r="J836" s="19" t="s">
        <v>27</v>
      </c>
      <c r="T836">
        <v>0</v>
      </c>
      <c r="U836" t="s">
        <v>22</v>
      </c>
      <c r="V836" s="3">
        <v>42554</v>
      </c>
      <c r="W836" t="s">
        <v>34</v>
      </c>
      <c r="X836">
        <v>165</v>
      </c>
      <c r="Y836">
        <v>2016</v>
      </c>
      <c r="Z836">
        <v>7</v>
      </c>
      <c r="AA836" s="3" t="s">
        <v>24</v>
      </c>
      <c r="AB836" s="3">
        <v>45489</v>
      </c>
    </row>
    <row r="837" spans="1:28" x14ac:dyDescent="0.25">
      <c r="A837">
        <v>212102</v>
      </c>
      <c r="B837">
        <v>319</v>
      </c>
      <c r="C837" t="s">
        <v>19</v>
      </c>
      <c r="D837" s="3">
        <v>42554</v>
      </c>
      <c r="E837" t="s">
        <v>48</v>
      </c>
      <c r="F837">
        <v>320</v>
      </c>
      <c r="G837">
        <v>1</v>
      </c>
      <c r="H837">
        <v>320</v>
      </c>
      <c r="I837">
        <v>100148107</v>
      </c>
      <c r="J837" s="19" t="s">
        <v>27</v>
      </c>
      <c r="T837">
        <v>0</v>
      </c>
      <c r="U837" t="s">
        <v>22</v>
      </c>
      <c r="V837" s="3">
        <v>42554</v>
      </c>
      <c r="W837" t="s">
        <v>23</v>
      </c>
      <c r="X837">
        <v>320</v>
      </c>
      <c r="Y837">
        <v>2016</v>
      </c>
      <c r="Z837">
        <v>7</v>
      </c>
      <c r="AA837" s="3" t="s">
        <v>24</v>
      </c>
      <c r="AB837" s="3">
        <v>45489</v>
      </c>
    </row>
    <row r="838" spans="1:28" x14ac:dyDescent="0.25">
      <c r="A838">
        <v>212103</v>
      </c>
      <c r="B838">
        <v>320</v>
      </c>
      <c r="C838" t="s">
        <v>31</v>
      </c>
      <c r="D838" s="3">
        <v>42554</v>
      </c>
      <c r="E838" t="s">
        <v>461</v>
      </c>
      <c r="F838">
        <v>800</v>
      </c>
      <c r="G838">
        <v>1</v>
      </c>
      <c r="H838">
        <v>800</v>
      </c>
      <c r="I838">
        <v>100148108</v>
      </c>
      <c r="J838" s="19" t="s">
        <v>51</v>
      </c>
      <c r="T838">
        <v>0</v>
      </c>
      <c r="U838" t="s">
        <v>22</v>
      </c>
      <c r="V838" s="3">
        <v>42554</v>
      </c>
      <c r="W838" t="s">
        <v>34</v>
      </c>
      <c r="X838">
        <v>800</v>
      </c>
      <c r="Y838">
        <v>2016</v>
      </c>
      <c r="Z838">
        <v>7</v>
      </c>
      <c r="AA838" s="3" t="s">
        <v>24</v>
      </c>
      <c r="AB838" s="3">
        <v>45489</v>
      </c>
    </row>
    <row r="839" spans="1:28" x14ac:dyDescent="0.25">
      <c r="A839">
        <v>212104</v>
      </c>
      <c r="B839">
        <v>321</v>
      </c>
      <c r="C839" t="s">
        <v>31</v>
      </c>
      <c r="D839" s="3">
        <v>42554</v>
      </c>
      <c r="E839" t="s">
        <v>462</v>
      </c>
      <c r="F839">
        <v>6700</v>
      </c>
      <c r="G839">
        <v>1</v>
      </c>
      <c r="H839">
        <v>6700</v>
      </c>
      <c r="I839">
        <v>100148109</v>
      </c>
      <c r="J839" s="19" t="s">
        <v>38</v>
      </c>
      <c r="T839">
        <v>0</v>
      </c>
      <c r="U839" t="s">
        <v>22</v>
      </c>
      <c r="V839" s="3">
        <v>42554</v>
      </c>
      <c r="W839" t="s">
        <v>34</v>
      </c>
      <c r="X839" s="4">
        <v>6700</v>
      </c>
      <c r="Y839">
        <v>2016</v>
      </c>
      <c r="Z839">
        <v>7</v>
      </c>
      <c r="AA839" s="3" t="s">
        <v>24</v>
      </c>
      <c r="AB839" s="3">
        <v>45489</v>
      </c>
    </row>
    <row r="840" spans="1:28" x14ac:dyDescent="0.25">
      <c r="A840">
        <v>212105</v>
      </c>
      <c r="B840">
        <v>321</v>
      </c>
      <c r="C840" t="s">
        <v>31</v>
      </c>
      <c r="D840" s="3">
        <v>42554</v>
      </c>
      <c r="E840" t="s">
        <v>463</v>
      </c>
      <c r="F840">
        <v>550</v>
      </c>
      <c r="G840">
        <v>1</v>
      </c>
      <c r="H840">
        <v>550</v>
      </c>
      <c r="I840">
        <v>100148110</v>
      </c>
      <c r="J840" s="19" t="s">
        <v>51</v>
      </c>
      <c r="T840">
        <v>0</v>
      </c>
      <c r="U840" t="s">
        <v>22</v>
      </c>
      <c r="V840" s="3">
        <v>42554</v>
      </c>
      <c r="W840" t="s">
        <v>34</v>
      </c>
      <c r="X840">
        <v>550</v>
      </c>
      <c r="Y840">
        <v>2016</v>
      </c>
      <c r="Z840">
        <v>7</v>
      </c>
      <c r="AA840" s="3" t="s">
        <v>24</v>
      </c>
      <c r="AB840" s="3">
        <v>45489</v>
      </c>
    </row>
    <row r="841" spans="1:28" x14ac:dyDescent="0.25">
      <c r="A841">
        <v>212106</v>
      </c>
      <c r="B841">
        <v>322</v>
      </c>
      <c r="C841" t="s">
        <v>19</v>
      </c>
      <c r="D841" s="3">
        <v>42554</v>
      </c>
      <c r="E841" t="s">
        <v>273</v>
      </c>
      <c r="F841">
        <v>280</v>
      </c>
      <c r="G841">
        <v>1</v>
      </c>
      <c r="H841">
        <v>280</v>
      </c>
      <c r="I841">
        <v>100148111</v>
      </c>
      <c r="J841" s="19" t="s">
        <v>27</v>
      </c>
      <c r="T841">
        <v>0</v>
      </c>
      <c r="U841" t="s">
        <v>22</v>
      </c>
      <c r="V841" s="3">
        <v>42554</v>
      </c>
      <c r="W841" t="s">
        <v>23</v>
      </c>
      <c r="X841">
        <v>280</v>
      </c>
      <c r="Y841">
        <v>2016</v>
      </c>
      <c r="Z841">
        <v>7</v>
      </c>
      <c r="AA841" s="3" t="s">
        <v>24</v>
      </c>
      <c r="AB841" s="3">
        <v>45489</v>
      </c>
    </row>
    <row r="842" spans="1:28" x14ac:dyDescent="0.25">
      <c r="A842">
        <v>212107</v>
      </c>
      <c r="B842">
        <v>275</v>
      </c>
      <c r="C842" t="s">
        <v>25</v>
      </c>
      <c r="D842" s="3">
        <v>42554</v>
      </c>
      <c r="E842" t="s">
        <v>421</v>
      </c>
      <c r="F842">
        <v>6900</v>
      </c>
      <c r="G842">
        <v>1</v>
      </c>
      <c r="H842">
        <v>6900</v>
      </c>
      <c r="I842">
        <v>100148112</v>
      </c>
      <c r="J842" s="19" t="s">
        <v>38</v>
      </c>
      <c r="T842">
        <v>0</v>
      </c>
      <c r="U842" t="s">
        <v>39</v>
      </c>
      <c r="V842" s="3">
        <v>42554</v>
      </c>
      <c r="W842" t="s">
        <v>28</v>
      </c>
      <c r="X842" s="4">
        <v>6900</v>
      </c>
      <c r="Y842">
        <v>2016</v>
      </c>
      <c r="Z842">
        <v>7</v>
      </c>
      <c r="AA842" s="3" t="s">
        <v>24</v>
      </c>
      <c r="AB842" s="3">
        <v>45489</v>
      </c>
    </row>
    <row r="843" spans="1:28" x14ac:dyDescent="0.25">
      <c r="A843">
        <v>212108</v>
      </c>
      <c r="B843">
        <v>323</v>
      </c>
      <c r="C843" t="s">
        <v>25</v>
      </c>
      <c r="D843" s="3">
        <v>42554</v>
      </c>
      <c r="E843" t="s">
        <v>464</v>
      </c>
      <c r="F843">
        <v>1190</v>
      </c>
      <c r="G843">
        <v>1</v>
      </c>
      <c r="H843">
        <v>22824</v>
      </c>
      <c r="I843">
        <v>100148113</v>
      </c>
      <c r="J843" s="19" t="s">
        <v>62</v>
      </c>
      <c r="T843">
        <v>0</v>
      </c>
      <c r="U843" t="s">
        <v>40</v>
      </c>
      <c r="V843" s="3">
        <v>42554</v>
      </c>
      <c r="W843" t="s">
        <v>28</v>
      </c>
      <c r="X843" s="4">
        <v>1190</v>
      </c>
      <c r="Y843">
        <v>2016</v>
      </c>
      <c r="Z843">
        <v>7</v>
      </c>
      <c r="AA843" s="3" t="s">
        <v>24</v>
      </c>
      <c r="AB843" s="3">
        <v>45489</v>
      </c>
    </row>
    <row r="844" spans="1:28" x14ac:dyDescent="0.25">
      <c r="A844">
        <v>212109</v>
      </c>
      <c r="B844">
        <v>323</v>
      </c>
      <c r="C844" t="s">
        <v>25</v>
      </c>
      <c r="D844" s="3">
        <v>42554</v>
      </c>
      <c r="E844" t="s">
        <v>465</v>
      </c>
      <c r="F844">
        <v>2339</v>
      </c>
      <c r="G844">
        <v>1</v>
      </c>
      <c r="H844">
        <v>22824</v>
      </c>
      <c r="I844">
        <v>100148113</v>
      </c>
      <c r="J844" s="19" t="s">
        <v>51</v>
      </c>
      <c r="T844">
        <v>0</v>
      </c>
      <c r="U844" t="s">
        <v>40</v>
      </c>
      <c r="V844" s="3">
        <v>42554</v>
      </c>
      <c r="W844" t="s">
        <v>28</v>
      </c>
      <c r="X844" s="4">
        <v>2339</v>
      </c>
      <c r="Y844">
        <v>2016</v>
      </c>
      <c r="Z844">
        <v>7</v>
      </c>
      <c r="AA844" s="3" t="s">
        <v>24</v>
      </c>
      <c r="AB844" s="3">
        <v>45489</v>
      </c>
    </row>
    <row r="845" spans="1:28" x14ac:dyDescent="0.25">
      <c r="A845">
        <v>212111</v>
      </c>
      <c r="B845">
        <v>323</v>
      </c>
      <c r="C845" t="s">
        <v>25</v>
      </c>
      <c r="D845" s="3">
        <v>42554</v>
      </c>
      <c r="E845" t="s">
        <v>466</v>
      </c>
      <c r="F845">
        <v>1200</v>
      </c>
      <c r="G845">
        <v>1</v>
      </c>
      <c r="H845">
        <v>22824</v>
      </c>
      <c r="I845">
        <v>100148113</v>
      </c>
      <c r="J845" s="19" t="s">
        <v>51</v>
      </c>
      <c r="T845">
        <v>0</v>
      </c>
      <c r="U845" t="s">
        <v>40</v>
      </c>
      <c r="V845" s="3">
        <v>42554</v>
      </c>
      <c r="W845" t="s">
        <v>28</v>
      </c>
      <c r="X845" s="4">
        <v>1200</v>
      </c>
      <c r="Y845">
        <v>2016</v>
      </c>
      <c r="Z845">
        <v>7</v>
      </c>
      <c r="AA845" s="3" t="s">
        <v>24</v>
      </c>
      <c r="AB845" s="3">
        <v>45489</v>
      </c>
    </row>
    <row r="846" spans="1:28" x14ac:dyDescent="0.25">
      <c r="A846">
        <v>212113</v>
      </c>
      <c r="B846">
        <v>323</v>
      </c>
      <c r="C846" t="s">
        <v>25</v>
      </c>
      <c r="D846" s="3">
        <v>42554</v>
      </c>
      <c r="E846" t="s">
        <v>467</v>
      </c>
      <c r="F846">
        <v>1200</v>
      </c>
      <c r="G846">
        <v>1</v>
      </c>
      <c r="H846">
        <v>22824</v>
      </c>
      <c r="I846">
        <v>100148113</v>
      </c>
      <c r="J846" s="19" t="s">
        <v>51</v>
      </c>
      <c r="T846">
        <v>0</v>
      </c>
      <c r="U846" t="s">
        <v>40</v>
      </c>
      <c r="V846" s="3">
        <v>42554</v>
      </c>
      <c r="W846" t="s">
        <v>28</v>
      </c>
      <c r="X846" s="4">
        <v>1200</v>
      </c>
      <c r="Y846">
        <v>2016</v>
      </c>
      <c r="Z846">
        <v>7</v>
      </c>
      <c r="AA846" s="3" t="s">
        <v>24</v>
      </c>
      <c r="AB846" s="3">
        <v>45489</v>
      </c>
    </row>
    <row r="847" spans="1:28" x14ac:dyDescent="0.25">
      <c r="A847">
        <v>212115</v>
      </c>
      <c r="B847">
        <v>323</v>
      </c>
      <c r="C847" t="s">
        <v>25</v>
      </c>
      <c r="D847" s="3">
        <v>42554</v>
      </c>
      <c r="E847" t="s">
        <v>468</v>
      </c>
      <c r="F847">
        <v>3775</v>
      </c>
      <c r="G847">
        <v>1</v>
      </c>
      <c r="H847">
        <v>22824</v>
      </c>
      <c r="I847">
        <v>100148113</v>
      </c>
      <c r="J847" s="19" t="s">
        <v>21</v>
      </c>
      <c r="T847">
        <v>0</v>
      </c>
      <c r="U847" t="s">
        <v>40</v>
      </c>
      <c r="V847" s="3">
        <v>42554</v>
      </c>
      <c r="W847" t="s">
        <v>28</v>
      </c>
      <c r="X847" s="4">
        <v>3775</v>
      </c>
      <c r="Y847">
        <v>2016</v>
      </c>
      <c r="Z847">
        <v>7</v>
      </c>
      <c r="AA847" s="3" t="s">
        <v>24</v>
      </c>
      <c r="AB847" s="3">
        <v>45489</v>
      </c>
    </row>
    <row r="848" spans="1:28" x14ac:dyDescent="0.25">
      <c r="A848">
        <v>212116</v>
      </c>
      <c r="B848">
        <v>323</v>
      </c>
      <c r="C848" t="s">
        <v>25</v>
      </c>
      <c r="D848" s="3">
        <v>42554</v>
      </c>
      <c r="E848" t="s">
        <v>469</v>
      </c>
      <c r="F848">
        <v>3975</v>
      </c>
      <c r="G848">
        <v>2</v>
      </c>
      <c r="H848">
        <v>22824</v>
      </c>
      <c r="I848">
        <v>100148113</v>
      </c>
      <c r="J848" s="19" t="s">
        <v>21</v>
      </c>
      <c r="T848">
        <v>0</v>
      </c>
      <c r="U848" t="s">
        <v>40</v>
      </c>
      <c r="V848" s="3">
        <v>42554</v>
      </c>
      <c r="W848" t="s">
        <v>28</v>
      </c>
      <c r="X848" s="4">
        <v>7950</v>
      </c>
      <c r="Y848">
        <v>2016</v>
      </c>
      <c r="Z848">
        <v>7</v>
      </c>
      <c r="AA848" s="3" t="s">
        <v>24</v>
      </c>
      <c r="AB848" s="3">
        <v>45489</v>
      </c>
    </row>
    <row r="849" spans="1:28" x14ac:dyDescent="0.25">
      <c r="A849">
        <v>212117</v>
      </c>
      <c r="B849">
        <v>323</v>
      </c>
      <c r="C849" t="s">
        <v>25</v>
      </c>
      <c r="D849" s="3">
        <v>42554</v>
      </c>
      <c r="E849" t="s">
        <v>470</v>
      </c>
      <c r="F849">
        <v>4500</v>
      </c>
      <c r="G849">
        <v>1</v>
      </c>
      <c r="H849">
        <v>22824</v>
      </c>
      <c r="I849">
        <v>100148113</v>
      </c>
      <c r="J849" s="19" t="s">
        <v>21</v>
      </c>
      <c r="T849">
        <v>0</v>
      </c>
      <c r="U849" t="s">
        <v>40</v>
      </c>
      <c r="V849" s="3">
        <v>42554</v>
      </c>
      <c r="W849" t="s">
        <v>28</v>
      </c>
      <c r="X849" s="4">
        <v>4500</v>
      </c>
      <c r="Y849">
        <v>2016</v>
      </c>
      <c r="Z849">
        <v>7</v>
      </c>
      <c r="AA849" s="3" t="s">
        <v>24</v>
      </c>
      <c r="AB849" s="3">
        <v>45489</v>
      </c>
    </row>
    <row r="850" spans="1:28" x14ac:dyDescent="0.25">
      <c r="A850">
        <v>212118</v>
      </c>
      <c r="B850">
        <v>323</v>
      </c>
      <c r="C850" t="s">
        <v>25</v>
      </c>
      <c r="D850" s="3">
        <v>42554</v>
      </c>
      <c r="E850" t="s">
        <v>86</v>
      </c>
      <c r="F850">
        <v>150</v>
      </c>
      <c r="G850">
        <v>1</v>
      </c>
      <c r="H850">
        <v>22824</v>
      </c>
      <c r="I850">
        <v>100148113</v>
      </c>
      <c r="J850" s="19" t="s">
        <v>33</v>
      </c>
      <c r="T850">
        <v>0</v>
      </c>
      <c r="U850" t="s">
        <v>40</v>
      </c>
      <c r="V850" s="3">
        <v>42554</v>
      </c>
      <c r="W850" t="s">
        <v>28</v>
      </c>
      <c r="X850">
        <v>150</v>
      </c>
      <c r="Y850">
        <v>2016</v>
      </c>
      <c r="Z850">
        <v>7</v>
      </c>
      <c r="AA850" s="3" t="s">
        <v>24</v>
      </c>
      <c r="AB850" s="3">
        <v>45489</v>
      </c>
    </row>
    <row r="851" spans="1:28" x14ac:dyDescent="0.25">
      <c r="A851">
        <v>212119</v>
      </c>
      <c r="B851">
        <v>323</v>
      </c>
      <c r="C851" t="s">
        <v>25</v>
      </c>
      <c r="D851" s="3">
        <v>42554</v>
      </c>
      <c r="E851" t="s">
        <v>305</v>
      </c>
      <c r="F851">
        <v>100</v>
      </c>
      <c r="G851">
        <v>1</v>
      </c>
      <c r="H851">
        <v>22824</v>
      </c>
      <c r="I851">
        <v>100148113</v>
      </c>
      <c r="J851" s="19" t="s">
        <v>33</v>
      </c>
      <c r="T851">
        <v>0</v>
      </c>
      <c r="U851" t="s">
        <v>40</v>
      </c>
      <c r="V851" s="3">
        <v>42554</v>
      </c>
      <c r="W851" t="s">
        <v>28</v>
      </c>
      <c r="X851">
        <v>100</v>
      </c>
      <c r="Y851">
        <v>2016</v>
      </c>
      <c r="Z851">
        <v>7</v>
      </c>
      <c r="AA851" s="3" t="s">
        <v>24</v>
      </c>
      <c r="AB851" s="3">
        <v>45489</v>
      </c>
    </row>
    <row r="852" spans="1:28" x14ac:dyDescent="0.25">
      <c r="A852">
        <v>212120</v>
      </c>
      <c r="B852">
        <v>323</v>
      </c>
      <c r="C852" t="s">
        <v>25</v>
      </c>
      <c r="D852" s="3">
        <v>42554</v>
      </c>
      <c r="E852" t="s">
        <v>471</v>
      </c>
      <c r="F852">
        <v>80</v>
      </c>
      <c r="G852">
        <v>1</v>
      </c>
      <c r="H852">
        <v>22824</v>
      </c>
      <c r="I852">
        <v>100148113</v>
      </c>
      <c r="J852" s="19" t="s">
        <v>33</v>
      </c>
      <c r="T852">
        <v>0</v>
      </c>
      <c r="U852" t="s">
        <v>40</v>
      </c>
      <c r="V852" s="3">
        <v>42554</v>
      </c>
      <c r="W852" t="s">
        <v>28</v>
      </c>
      <c r="X852">
        <v>80</v>
      </c>
      <c r="Y852">
        <v>2016</v>
      </c>
      <c r="Z852">
        <v>7</v>
      </c>
      <c r="AA852" s="3" t="s">
        <v>24</v>
      </c>
      <c r="AB852" s="3">
        <v>45489</v>
      </c>
    </row>
    <row r="853" spans="1:28" x14ac:dyDescent="0.25">
      <c r="A853">
        <v>212121</v>
      </c>
      <c r="B853">
        <v>323</v>
      </c>
      <c r="C853" t="s">
        <v>25</v>
      </c>
      <c r="D853" s="3">
        <v>42554</v>
      </c>
      <c r="E853" t="s">
        <v>282</v>
      </c>
      <c r="F853">
        <v>80</v>
      </c>
      <c r="G853">
        <v>1</v>
      </c>
      <c r="H853">
        <v>22824</v>
      </c>
      <c r="I853">
        <v>100148113</v>
      </c>
      <c r="J853" s="19" t="s">
        <v>33</v>
      </c>
      <c r="T853">
        <v>0</v>
      </c>
      <c r="U853" t="s">
        <v>40</v>
      </c>
      <c r="V853" s="3">
        <v>42554</v>
      </c>
      <c r="W853" t="s">
        <v>28</v>
      </c>
      <c r="X853">
        <v>80</v>
      </c>
      <c r="Y853">
        <v>2016</v>
      </c>
      <c r="Z853">
        <v>7</v>
      </c>
      <c r="AA853" s="3" t="s">
        <v>24</v>
      </c>
      <c r="AB853" s="3">
        <v>45489</v>
      </c>
    </row>
    <row r="854" spans="1:28" x14ac:dyDescent="0.25">
      <c r="A854">
        <v>212122</v>
      </c>
      <c r="B854">
        <v>323</v>
      </c>
      <c r="C854" t="s">
        <v>25</v>
      </c>
      <c r="D854" s="3">
        <v>42554</v>
      </c>
      <c r="E854" t="s">
        <v>295</v>
      </c>
      <c r="F854">
        <v>260</v>
      </c>
      <c r="G854">
        <v>1</v>
      </c>
      <c r="H854">
        <v>22824</v>
      </c>
      <c r="I854">
        <v>100148113</v>
      </c>
      <c r="J854" s="19" t="s">
        <v>33</v>
      </c>
      <c r="T854">
        <v>0</v>
      </c>
      <c r="U854" t="s">
        <v>40</v>
      </c>
      <c r="V854" s="3">
        <v>42554</v>
      </c>
      <c r="W854" t="s">
        <v>28</v>
      </c>
      <c r="X854">
        <v>260</v>
      </c>
      <c r="Y854">
        <v>2016</v>
      </c>
      <c r="Z854">
        <v>7</v>
      </c>
      <c r="AA854" s="3" t="s">
        <v>24</v>
      </c>
      <c r="AB854" s="3">
        <v>45489</v>
      </c>
    </row>
    <row r="855" spans="1:28" x14ac:dyDescent="0.25">
      <c r="A855">
        <v>212123</v>
      </c>
      <c r="B855">
        <v>275</v>
      </c>
      <c r="C855" t="s">
        <v>25</v>
      </c>
      <c r="D855" s="3">
        <v>42554</v>
      </c>
      <c r="E855" t="s">
        <v>421</v>
      </c>
      <c r="F855">
        <v>6900</v>
      </c>
      <c r="G855">
        <v>1</v>
      </c>
      <c r="H855">
        <v>6900</v>
      </c>
      <c r="I855">
        <v>100148114</v>
      </c>
      <c r="J855" s="19" t="s">
        <v>38</v>
      </c>
      <c r="T855">
        <v>0</v>
      </c>
      <c r="U855" t="s">
        <v>39</v>
      </c>
      <c r="V855" s="3">
        <v>42554</v>
      </c>
      <c r="W855" t="s">
        <v>28</v>
      </c>
      <c r="X855" s="4">
        <v>6900</v>
      </c>
      <c r="Y855">
        <v>2016</v>
      </c>
      <c r="Z855">
        <v>7</v>
      </c>
      <c r="AA855" s="3" t="s">
        <v>24</v>
      </c>
      <c r="AB855" s="3">
        <v>45489</v>
      </c>
    </row>
    <row r="856" spans="1:28" x14ac:dyDescent="0.25">
      <c r="A856">
        <v>212124</v>
      </c>
      <c r="B856">
        <v>324</v>
      </c>
      <c r="C856" t="s">
        <v>25</v>
      </c>
      <c r="D856" s="3">
        <v>42554</v>
      </c>
      <c r="E856" t="s">
        <v>472</v>
      </c>
      <c r="F856">
        <v>3750</v>
      </c>
      <c r="G856">
        <v>1</v>
      </c>
      <c r="H856">
        <v>3750</v>
      </c>
      <c r="I856">
        <v>100148115</v>
      </c>
      <c r="J856" s="19" t="s">
        <v>38</v>
      </c>
      <c r="T856">
        <v>0</v>
      </c>
      <c r="U856" t="s">
        <v>201</v>
      </c>
      <c r="V856" s="3">
        <v>42554</v>
      </c>
      <c r="W856" t="s">
        <v>28</v>
      </c>
      <c r="X856" s="4">
        <v>3750</v>
      </c>
      <c r="Y856">
        <v>2016</v>
      </c>
      <c r="Z856">
        <v>7</v>
      </c>
      <c r="AA856" s="3" t="s">
        <v>24</v>
      </c>
      <c r="AB856" s="3">
        <v>45489</v>
      </c>
    </row>
    <row r="857" spans="1:28" x14ac:dyDescent="0.25">
      <c r="A857">
        <v>212125</v>
      </c>
      <c r="B857">
        <v>323</v>
      </c>
      <c r="C857" t="s">
        <v>25</v>
      </c>
      <c r="D857" s="3">
        <v>42554</v>
      </c>
      <c r="E857" t="s">
        <v>464</v>
      </c>
      <c r="F857">
        <v>1190</v>
      </c>
      <c r="G857">
        <v>1</v>
      </c>
      <c r="H857">
        <v>20987</v>
      </c>
      <c r="I857">
        <v>100148116</v>
      </c>
      <c r="J857" s="19" t="s">
        <v>62</v>
      </c>
      <c r="T857">
        <v>0</v>
      </c>
      <c r="U857" t="s">
        <v>40</v>
      </c>
      <c r="V857" s="3">
        <v>42554</v>
      </c>
      <c r="W857" t="s">
        <v>28</v>
      </c>
      <c r="X857" s="4">
        <v>1190</v>
      </c>
      <c r="Y857">
        <v>2016</v>
      </c>
      <c r="Z857">
        <v>7</v>
      </c>
      <c r="AA857" s="3" t="s">
        <v>24</v>
      </c>
      <c r="AB857" s="3">
        <v>45489</v>
      </c>
    </row>
    <row r="858" spans="1:28" x14ac:dyDescent="0.25">
      <c r="A858">
        <v>212126</v>
      </c>
      <c r="B858">
        <v>323</v>
      </c>
      <c r="C858" t="s">
        <v>25</v>
      </c>
      <c r="D858" s="3">
        <v>42554</v>
      </c>
      <c r="E858" t="s">
        <v>468</v>
      </c>
      <c r="F858">
        <v>3775</v>
      </c>
      <c r="G858">
        <v>1</v>
      </c>
      <c r="H858">
        <v>20987</v>
      </c>
      <c r="I858">
        <v>100148116</v>
      </c>
      <c r="J858" s="19" t="s">
        <v>21</v>
      </c>
      <c r="T858">
        <v>0</v>
      </c>
      <c r="U858" t="s">
        <v>40</v>
      </c>
      <c r="V858" s="3">
        <v>42554</v>
      </c>
      <c r="W858" t="s">
        <v>28</v>
      </c>
      <c r="X858" s="4">
        <v>3775</v>
      </c>
      <c r="Y858">
        <v>2016</v>
      </c>
      <c r="Z858">
        <v>7</v>
      </c>
      <c r="AA858" s="3" t="s">
        <v>24</v>
      </c>
      <c r="AB858" s="3">
        <v>45489</v>
      </c>
    </row>
    <row r="859" spans="1:28" x14ac:dyDescent="0.25">
      <c r="A859">
        <v>212127</v>
      </c>
      <c r="B859">
        <v>323</v>
      </c>
      <c r="C859" t="s">
        <v>25</v>
      </c>
      <c r="D859" s="3">
        <v>42554</v>
      </c>
      <c r="E859" t="s">
        <v>470</v>
      </c>
      <c r="F859">
        <v>4500</v>
      </c>
      <c r="G859">
        <v>1</v>
      </c>
      <c r="H859">
        <v>20987</v>
      </c>
      <c r="I859">
        <v>100148116</v>
      </c>
      <c r="J859" s="19" t="s">
        <v>21</v>
      </c>
      <c r="T859">
        <v>0</v>
      </c>
      <c r="U859" t="s">
        <v>40</v>
      </c>
      <c r="V859" s="3">
        <v>42554</v>
      </c>
      <c r="W859" t="s">
        <v>28</v>
      </c>
      <c r="X859" s="4">
        <v>4500</v>
      </c>
      <c r="Y859">
        <v>2016</v>
      </c>
      <c r="Z859">
        <v>7</v>
      </c>
      <c r="AA859" s="3" t="s">
        <v>24</v>
      </c>
      <c r="AB859" s="3">
        <v>45489</v>
      </c>
    </row>
    <row r="860" spans="1:28" x14ac:dyDescent="0.25">
      <c r="A860">
        <v>212128</v>
      </c>
      <c r="B860">
        <v>323</v>
      </c>
      <c r="C860" t="s">
        <v>25</v>
      </c>
      <c r="D860" s="3">
        <v>42554</v>
      </c>
      <c r="E860" t="s">
        <v>295</v>
      </c>
      <c r="F860">
        <v>260</v>
      </c>
      <c r="G860">
        <v>1</v>
      </c>
      <c r="H860">
        <v>20987</v>
      </c>
      <c r="I860">
        <v>100148116</v>
      </c>
      <c r="J860" s="19" t="s">
        <v>33</v>
      </c>
      <c r="T860">
        <v>0</v>
      </c>
      <c r="U860" t="s">
        <v>40</v>
      </c>
      <c r="V860" s="3">
        <v>42554</v>
      </c>
      <c r="W860" t="s">
        <v>28</v>
      </c>
      <c r="X860">
        <v>260</v>
      </c>
      <c r="Y860">
        <v>2016</v>
      </c>
      <c r="Z860">
        <v>7</v>
      </c>
      <c r="AA860" s="3" t="s">
        <v>24</v>
      </c>
      <c r="AB860" s="3">
        <v>45489</v>
      </c>
    </row>
    <row r="861" spans="1:28" x14ac:dyDescent="0.25">
      <c r="A861">
        <v>212129</v>
      </c>
      <c r="B861">
        <v>323</v>
      </c>
      <c r="C861" t="s">
        <v>25</v>
      </c>
      <c r="D861" s="3">
        <v>42554</v>
      </c>
      <c r="E861" t="s">
        <v>124</v>
      </c>
      <c r="F861">
        <v>80</v>
      </c>
      <c r="G861">
        <v>1</v>
      </c>
      <c r="H861">
        <v>20987</v>
      </c>
      <c r="I861">
        <v>100148116</v>
      </c>
      <c r="J861" s="19" t="s">
        <v>33</v>
      </c>
      <c r="T861">
        <v>0</v>
      </c>
      <c r="U861" t="s">
        <v>40</v>
      </c>
      <c r="V861" s="3">
        <v>42554</v>
      </c>
      <c r="W861" t="s">
        <v>28</v>
      </c>
      <c r="X861">
        <v>80</v>
      </c>
      <c r="Y861">
        <v>2016</v>
      </c>
      <c r="Z861">
        <v>7</v>
      </c>
      <c r="AA861" s="3" t="s">
        <v>24</v>
      </c>
      <c r="AB861" s="3">
        <v>45489</v>
      </c>
    </row>
    <row r="862" spans="1:28" x14ac:dyDescent="0.25">
      <c r="A862">
        <v>212130</v>
      </c>
      <c r="B862">
        <v>323</v>
      </c>
      <c r="C862" t="s">
        <v>25</v>
      </c>
      <c r="D862" s="3">
        <v>42554</v>
      </c>
      <c r="E862" t="s">
        <v>471</v>
      </c>
      <c r="F862">
        <v>80</v>
      </c>
      <c r="G862">
        <v>1</v>
      </c>
      <c r="H862">
        <v>20987</v>
      </c>
      <c r="I862">
        <v>100148116</v>
      </c>
      <c r="J862" s="19" t="s">
        <v>33</v>
      </c>
      <c r="T862">
        <v>0</v>
      </c>
      <c r="U862" t="s">
        <v>40</v>
      </c>
      <c r="V862" s="3">
        <v>42554</v>
      </c>
      <c r="W862" t="s">
        <v>28</v>
      </c>
      <c r="X862">
        <v>80</v>
      </c>
      <c r="Y862">
        <v>2016</v>
      </c>
      <c r="Z862">
        <v>7</v>
      </c>
      <c r="AA862" s="3" t="s">
        <v>24</v>
      </c>
      <c r="AB862" s="3">
        <v>45489</v>
      </c>
    </row>
    <row r="863" spans="1:28" x14ac:dyDescent="0.25">
      <c r="A863">
        <v>212131</v>
      </c>
      <c r="B863">
        <v>323</v>
      </c>
      <c r="C863" t="s">
        <v>25</v>
      </c>
      <c r="D863" s="3">
        <v>42554</v>
      </c>
      <c r="E863" t="s">
        <v>35</v>
      </c>
      <c r="F863">
        <v>80</v>
      </c>
      <c r="G863">
        <v>1</v>
      </c>
      <c r="H863">
        <v>20987</v>
      </c>
      <c r="I863">
        <v>100148116</v>
      </c>
      <c r="J863" s="19" t="s">
        <v>33</v>
      </c>
      <c r="T863">
        <v>0</v>
      </c>
      <c r="U863" t="s">
        <v>40</v>
      </c>
      <c r="V863" s="3">
        <v>42554</v>
      </c>
      <c r="W863" t="s">
        <v>28</v>
      </c>
      <c r="X863">
        <v>80</v>
      </c>
      <c r="Y863">
        <v>2016</v>
      </c>
      <c r="Z863">
        <v>7</v>
      </c>
      <c r="AA863" s="3" t="s">
        <v>24</v>
      </c>
      <c r="AB863" s="3">
        <v>45489</v>
      </c>
    </row>
    <row r="864" spans="1:28" x14ac:dyDescent="0.25">
      <c r="A864">
        <v>212132</v>
      </c>
      <c r="B864">
        <v>323</v>
      </c>
      <c r="C864" t="s">
        <v>25</v>
      </c>
      <c r="D864" s="3">
        <v>42554</v>
      </c>
      <c r="E864" t="s">
        <v>86</v>
      </c>
      <c r="F864">
        <v>150</v>
      </c>
      <c r="G864">
        <v>1</v>
      </c>
      <c r="H864">
        <v>20987</v>
      </c>
      <c r="I864">
        <v>100148116</v>
      </c>
      <c r="J864" s="19" t="s">
        <v>33</v>
      </c>
      <c r="T864">
        <v>0</v>
      </c>
      <c r="U864" t="s">
        <v>40</v>
      </c>
      <c r="V864" s="3">
        <v>42554</v>
      </c>
      <c r="W864" t="s">
        <v>28</v>
      </c>
      <c r="X864">
        <v>150</v>
      </c>
      <c r="Y864">
        <v>2016</v>
      </c>
      <c r="Z864">
        <v>7</v>
      </c>
      <c r="AA864" s="3" t="s">
        <v>24</v>
      </c>
      <c r="AB864" s="3">
        <v>45489</v>
      </c>
    </row>
    <row r="865" spans="1:28" x14ac:dyDescent="0.25">
      <c r="A865">
        <v>212133</v>
      </c>
      <c r="B865">
        <v>323</v>
      </c>
      <c r="C865" t="s">
        <v>25</v>
      </c>
      <c r="D865" s="3">
        <v>42554</v>
      </c>
      <c r="E865" t="s">
        <v>282</v>
      </c>
      <c r="F865">
        <v>80</v>
      </c>
      <c r="G865">
        <v>1</v>
      </c>
      <c r="H865">
        <v>20987</v>
      </c>
      <c r="I865">
        <v>100148116</v>
      </c>
      <c r="J865" s="19" t="s">
        <v>33</v>
      </c>
      <c r="T865">
        <v>0</v>
      </c>
      <c r="U865" t="s">
        <v>40</v>
      </c>
      <c r="V865" s="3">
        <v>42554</v>
      </c>
      <c r="W865" t="s">
        <v>28</v>
      </c>
      <c r="X865">
        <v>80</v>
      </c>
      <c r="Y865">
        <v>2016</v>
      </c>
      <c r="Z865">
        <v>7</v>
      </c>
      <c r="AA865" s="3" t="s">
        <v>24</v>
      </c>
      <c r="AB865" s="3">
        <v>45489</v>
      </c>
    </row>
    <row r="866" spans="1:28" x14ac:dyDescent="0.25">
      <c r="A866">
        <v>212134</v>
      </c>
      <c r="B866">
        <v>323</v>
      </c>
      <c r="C866" t="s">
        <v>25</v>
      </c>
      <c r="D866" s="3">
        <v>42554</v>
      </c>
      <c r="E866" t="s">
        <v>84</v>
      </c>
      <c r="F866">
        <v>2996</v>
      </c>
      <c r="G866">
        <v>2</v>
      </c>
      <c r="H866">
        <v>20987</v>
      </c>
      <c r="I866">
        <v>100148116</v>
      </c>
      <c r="J866" s="19" t="s">
        <v>21</v>
      </c>
      <c r="T866">
        <v>0</v>
      </c>
      <c r="U866" t="s">
        <v>40</v>
      </c>
      <c r="V866" s="3">
        <v>42554</v>
      </c>
      <c r="W866" t="s">
        <v>28</v>
      </c>
      <c r="X866" s="4">
        <v>5992</v>
      </c>
      <c r="Y866">
        <v>2016</v>
      </c>
      <c r="Z866">
        <v>7</v>
      </c>
      <c r="AA866" s="3" t="s">
        <v>24</v>
      </c>
      <c r="AB866" s="3">
        <v>45489</v>
      </c>
    </row>
    <row r="867" spans="1:28" x14ac:dyDescent="0.25">
      <c r="A867">
        <v>212135</v>
      </c>
      <c r="B867">
        <v>323</v>
      </c>
      <c r="C867" t="s">
        <v>25</v>
      </c>
      <c r="D867" s="3">
        <v>42554</v>
      </c>
      <c r="E867" t="s">
        <v>466</v>
      </c>
      <c r="F867">
        <v>1200</v>
      </c>
      <c r="G867">
        <v>2</v>
      </c>
      <c r="H867">
        <v>20987</v>
      </c>
      <c r="I867">
        <v>100148116</v>
      </c>
      <c r="J867" s="19" t="s">
        <v>51</v>
      </c>
      <c r="T867">
        <v>0</v>
      </c>
      <c r="U867" t="s">
        <v>40</v>
      </c>
      <c r="V867" s="3">
        <v>42554</v>
      </c>
      <c r="W867" t="s">
        <v>28</v>
      </c>
      <c r="X867" s="4">
        <v>2400</v>
      </c>
      <c r="Y867">
        <v>2016</v>
      </c>
      <c r="Z867">
        <v>7</v>
      </c>
      <c r="AA867" s="3" t="s">
        <v>24</v>
      </c>
      <c r="AB867" s="3">
        <v>45489</v>
      </c>
    </row>
    <row r="868" spans="1:28" x14ac:dyDescent="0.25">
      <c r="A868">
        <v>212137</v>
      </c>
      <c r="B868">
        <v>323</v>
      </c>
      <c r="C868" t="s">
        <v>25</v>
      </c>
      <c r="D868" s="3">
        <v>42554</v>
      </c>
      <c r="E868" t="s">
        <v>473</v>
      </c>
      <c r="F868">
        <v>1200</v>
      </c>
      <c r="G868">
        <v>2</v>
      </c>
      <c r="H868">
        <v>20987</v>
      </c>
      <c r="I868">
        <v>100148116</v>
      </c>
      <c r="J868" s="19" t="s">
        <v>51</v>
      </c>
      <c r="T868">
        <v>0</v>
      </c>
      <c r="U868" t="s">
        <v>40</v>
      </c>
      <c r="V868" s="3">
        <v>42554</v>
      </c>
      <c r="W868" t="s">
        <v>28</v>
      </c>
      <c r="X868" s="4">
        <v>2400</v>
      </c>
      <c r="Y868">
        <v>2016</v>
      </c>
      <c r="Z868">
        <v>7</v>
      </c>
      <c r="AA868" s="3" t="s">
        <v>24</v>
      </c>
      <c r="AB868" s="3">
        <v>45489</v>
      </c>
    </row>
    <row r="869" spans="1:28" x14ac:dyDescent="0.25">
      <c r="A869">
        <v>212139</v>
      </c>
      <c r="B869">
        <v>323</v>
      </c>
      <c r="C869" t="s">
        <v>25</v>
      </c>
      <c r="D869" s="3">
        <v>42554</v>
      </c>
      <c r="E869" t="s">
        <v>464</v>
      </c>
      <c r="F869">
        <v>1190</v>
      </c>
      <c r="G869">
        <v>1</v>
      </c>
      <c r="H869">
        <v>14995</v>
      </c>
      <c r="I869">
        <v>100148117</v>
      </c>
      <c r="J869" s="19" t="s">
        <v>62</v>
      </c>
      <c r="T869">
        <v>0</v>
      </c>
      <c r="U869" t="s">
        <v>40</v>
      </c>
      <c r="V869" s="3">
        <v>42554</v>
      </c>
      <c r="W869" t="s">
        <v>28</v>
      </c>
      <c r="X869" s="4">
        <v>1190</v>
      </c>
      <c r="Y869">
        <v>2016</v>
      </c>
      <c r="Z869">
        <v>7</v>
      </c>
      <c r="AA869" s="3" t="s">
        <v>24</v>
      </c>
      <c r="AB869" s="3">
        <v>45489</v>
      </c>
    </row>
    <row r="870" spans="1:28" x14ac:dyDescent="0.25">
      <c r="A870">
        <v>212140</v>
      </c>
      <c r="B870">
        <v>323</v>
      </c>
      <c r="C870" t="s">
        <v>25</v>
      </c>
      <c r="D870" s="3">
        <v>42554</v>
      </c>
      <c r="E870" t="s">
        <v>468</v>
      </c>
      <c r="F870">
        <v>3775</v>
      </c>
      <c r="G870">
        <v>1</v>
      </c>
      <c r="H870">
        <v>14995</v>
      </c>
      <c r="I870">
        <v>100148117</v>
      </c>
      <c r="J870" s="19" t="s">
        <v>21</v>
      </c>
      <c r="T870">
        <v>0</v>
      </c>
      <c r="U870" t="s">
        <v>40</v>
      </c>
      <c r="V870" s="3">
        <v>42554</v>
      </c>
      <c r="W870" t="s">
        <v>28</v>
      </c>
      <c r="X870" s="4">
        <v>3775</v>
      </c>
      <c r="Y870">
        <v>2016</v>
      </c>
      <c r="Z870">
        <v>7</v>
      </c>
      <c r="AA870" s="3" t="s">
        <v>24</v>
      </c>
      <c r="AB870" s="3">
        <v>45489</v>
      </c>
    </row>
    <row r="871" spans="1:28" x14ac:dyDescent="0.25">
      <c r="A871">
        <v>212141</v>
      </c>
      <c r="B871">
        <v>323</v>
      </c>
      <c r="C871" t="s">
        <v>25</v>
      </c>
      <c r="D871" s="3">
        <v>42554</v>
      </c>
      <c r="E871" t="s">
        <v>470</v>
      </c>
      <c r="F871">
        <v>4500</v>
      </c>
      <c r="G871">
        <v>1</v>
      </c>
      <c r="H871">
        <v>14995</v>
      </c>
      <c r="I871">
        <v>100148117</v>
      </c>
      <c r="J871" s="19" t="s">
        <v>21</v>
      </c>
      <c r="T871">
        <v>0</v>
      </c>
      <c r="U871" t="s">
        <v>40</v>
      </c>
      <c r="V871" s="3">
        <v>42554</v>
      </c>
      <c r="W871" t="s">
        <v>28</v>
      </c>
      <c r="X871" s="4">
        <v>4500</v>
      </c>
      <c r="Y871">
        <v>2016</v>
      </c>
      <c r="Z871">
        <v>7</v>
      </c>
      <c r="AA871" s="3" t="s">
        <v>24</v>
      </c>
      <c r="AB871" s="3">
        <v>45489</v>
      </c>
    </row>
    <row r="872" spans="1:28" x14ac:dyDescent="0.25">
      <c r="A872">
        <v>212142</v>
      </c>
      <c r="B872">
        <v>323</v>
      </c>
      <c r="C872" t="s">
        <v>25</v>
      </c>
      <c r="D872" s="3">
        <v>42554</v>
      </c>
      <c r="E872" t="s">
        <v>295</v>
      </c>
      <c r="F872">
        <v>260</v>
      </c>
      <c r="G872">
        <v>1</v>
      </c>
      <c r="H872">
        <v>14995</v>
      </c>
      <c r="I872">
        <v>100148117</v>
      </c>
      <c r="J872" s="19" t="s">
        <v>33</v>
      </c>
      <c r="T872">
        <v>0</v>
      </c>
      <c r="U872" t="s">
        <v>40</v>
      </c>
      <c r="V872" s="3">
        <v>42554</v>
      </c>
      <c r="W872" t="s">
        <v>28</v>
      </c>
      <c r="X872">
        <v>260</v>
      </c>
      <c r="Y872">
        <v>2016</v>
      </c>
      <c r="Z872">
        <v>7</v>
      </c>
      <c r="AA872" s="3" t="s">
        <v>24</v>
      </c>
      <c r="AB872" s="3">
        <v>45489</v>
      </c>
    </row>
    <row r="873" spans="1:28" x14ac:dyDescent="0.25">
      <c r="A873">
        <v>212143</v>
      </c>
      <c r="B873">
        <v>323</v>
      </c>
      <c r="C873" t="s">
        <v>25</v>
      </c>
      <c r="D873" s="3">
        <v>42554</v>
      </c>
      <c r="E873" t="s">
        <v>124</v>
      </c>
      <c r="F873">
        <v>80</v>
      </c>
      <c r="G873">
        <v>1</v>
      </c>
      <c r="H873">
        <v>14995</v>
      </c>
      <c r="I873">
        <v>100148117</v>
      </c>
      <c r="J873" s="19" t="s">
        <v>33</v>
      </c>
      <c r="T873">
        <v>0</v>
      </c>
      <c r="U873" t="s">
        <v>40</v>
      </c>
      <c r="V873" s="3">
        <v>42554</v>
      </c>
      <c r="W873" t="s">
        <v>28</v>
      </c>
      <c r="X873">
        <v>80</v>
      </c>
      <c r="Y873">
        <v>2016</v>
      </c>
      <c r="Z873">
        <v>7</v>
      </c>
      <c r="AA873" s="3" t="s">
        <v>24</v>
      </c>
      <c r="AB873" s="3">
        <v>45489</v>
      </c>
    </row>
    <row r="874" spans="1:28" x14ac:dyDescent="0.25">
      <c r="A874">
        <v>212144</v>
      </c>
      <c r="B874">
        <v>323</v>
      </c>
      <c r="C874" t="s">
        <v>25</v>
      </c>
      <c r="D874" s="3">
        <v>42554</v>
      </c>
      <c r="E874" t="s">
        <v>471</v>
      </c>
      <c r="F874">
        <v>80</v>
      </c>
      <c r="G874">
        <v>1</v>
      </c>
      <c r="H874">
        <v>14995</v>
      </c>
      <c r="I874">
        <v>100148117</v>
      </c>
      <c r="J874" s="19" t="s">
        <v>33</v>
      </c>
      <c r="T874">
        <v>0</v>
      </c>
      <c r="U874" t="s">
        <v>40</v>
      </c>
      <c r="V874" s="3">
        <v>42554</v>
      </c>
      <c r="W874" t="s">
        <v>28</v>
      </c>
      <c r="X874">
        <v>80</v>
      </c>
      <c r="Y874">
        <v>2016</v>
      </c>
      <c r="Z874">
        <v>7</v>
      </c>
      <c r="AA874" s="3" t="s">
        <v>24</v>
      </c>
      <c r="AB874" s="3">
        <v>45489</v>
      </c>
    </row>
    <row r="875" spans="1:28" x14ac:dyDescent="0.25">
      <c r="A875">
        <v>212145</v>
      </c>
      <c r="B875">
        <v>323</v>
      </c>
      <c r="C875" t="s">
        <v>25</v>
      </c>
      <c r="D875" s="3">
        <v>42554</v>
      </c>
      <c r="E875" t="s">
        <v>35</v>
      </c>
      <c r="F875">
        <v>80</v>
      </c>
      <c r="G875">
        <v>1</v>
      </c>
      <c r="H875">
        <v>14995</v>
      </c>
      <c r="I875">
        <v>100148117</v>
      </c>
      <c r="J875" s="19" t="s">
        <v>33</v>
      </c>
      <c r="T875">
        <v>0</v>
      </c>
      <c r="U875" t="s">
        <v>40</v>
      </c>
      <c r="V875" s="3">
        <v>42554</v>
      </c>
      <c r="W875" t="s">
        <v>28</v>
      </c>
      <c r="X875">
        <v>80</v>
      </c>
      <c r="Y875">
        <v>2016</v>
      </c>
      <c r="Z875">
        <v>7</v>
      </c>
      <c r="AA875" s="3" t="s">
        <v>24</v>
      </c>
      <c r="AB875" s="3">
        <v>45489</v>
      </c>
    </row>
    <row r="876" spans="1:28" x14ac:dyDescent="0.25">
      <c r="A876">
        <v>212146</v>
      </c>
      <c r="B876">
        <v>323</v>
      </c>
      <c r="C876" t="s">
        <v>25</v>
      </c>
      <c r="D876" s="3">
        <v>42554</v>
      </c>
      <c r="E876" t="s">
        <v>86</v>
      </c>
      <c r="F876">
        <v>150</v>
      </c>
      <c r="G876">
        <v>1</v>
      </c>
      <c r="H876">
        <v>14995</v>
      </c>
      <c r="I876">
        <v>100148117</v>
      </c>
      <c r="J876" s="19" t="s">
        <v>33</v>
      </c>
      <c r="T876">
        <v>0</v>
      </c>
      <c r="U876" t="s">
        <v>40</v>
      </c>
      <c r="V876" s="3">
        <v>42554</v>
      </c>
      <c r="W876" t="s">
        <v>28</v>
      </c>
      <c r="X876">
        <v>150</v>
      </c>
      <c r="Y876">
        <v>2016</v>
      </c>
      <c r="Z876">
        <v>7</v>
      </c>
      <c r="AA876" s="3" t="s">
        <v>24</v>
      </c>
      <c r="AB876" s="3">
        <v>45489</v>
      </c>
    </row>
    <row r="877" spans="1:28" x14ac:dyDescent="0.25">
      <c r="A877">
        <v>212147</v>
      </c>
      <c r="B877">
        <v>323</v>
      </c>
      <c r="C877" t="s">
        <v>25</v>
      </c>
      <c r="D877" s="3">
        <v>42554</v>
      </c>
      <c r="E877" t="s">
        <v>282</v>
      </c>
      <c r="F877">
        <v>80</v>
      </c>
      <c r="G877">
        <v>1</v>
      </c>
      <c r="H877">
        <v>14995</v>
      </c>
      <c r="I877">
        <v>100148117</v>
      </c>
      <c r="J877" s="19" t="s">
        <v>33</v>
      </c>
      <c r="T877">
        <v>0</v>
      </c>
      <c r="U877" t="s">
        <v>40</v>
      </c>
      <c r="V877" s="3">
        <v>42554</v>
      </c>
      <c r="W877" t="s">
        <v>28</v>
      </c>
      <c r="X877">
        <v>80</v>
      </c>
      <c r="Y877">
        <v>2016</v>
      </c>
      <c r="Z877">
        <v>7</v>
      </c>
      <c r="AA877" s="3" t="s">
        <v>24</v>
      </c>
      <c r="AB877" s="3">
        <v>45489</v>
      </c>
    </row>
    <row r="878" spans="1:28" x14ac:dyDescent="0.25">
      <c r="A878">
        <v>212148</v>
      </c>
      <c r="B878">
        <v>323</v>
      </c>
      <c r="C878" t="s">
        <v>25</v>
      </c>
      <c r="D878" s="3">
        <v>42554</v>
      </c>
      <c r="E878" t="s">
        <v>466</v>
      </c>
      <c r="F878">
        <v>1200</v>
      </c>
      <c r="G878">
        <v>2</v>
      </c>
      <c r="H878">
        <v>14995</v>
      </c>
      <c r="I878">
        <v>100148117</v>
      </c>
      <c r="J878" s="19" t="s">
        <v>51</v>
      </c>
      <c r="T878">
        <v>0</v>
      </c>
      <c r="U878" t="s">
        <v>40</v>
      </c>
      <c r="V878" s="3">
        <v>42554</v>
      </c>
      <c r="W878" t="s">
        <v>28</v>
      </c>
      <c r="X878" s="4">
        <v>2400</v>
      </c>
      <c r="Y878">
        <v>2016</v>
      </c>
      <c r="Z878">
        <v>7</v>
      </c>
      <c r="AA878" s="3" t="s">
        <v>24</v>
      </c>
      <c r="AB878" s="3">
        <v>45489</v>
      </c>
    </row>
    <row r="879" spans="1:28" x14ac:dyDescent="0.25">
      <c r="A879">
        <v>212150</v>
      </c>
      <c r="B879">
        <v>323</v>
      </c>
      <c r="C879" t="s">
        <v>25</v>
      </c>
      <c r="D879" s="3">
        <v>42554</v>
      </c>
      <c r="E879" t="s">
        <v>473</v>
      </c>
      <c r="F879">
        <v>1200</v>
      </c>
      <c r="G879">
        <v>2</v>
      </c>
      <c r="H879">
        <v>14995</v>
      </c>
      <c r="I879">
        <v>100148117</v>
      </c>
      <c r="J879" s="19" t="s">
        <v>51</v>
      </c>
      <c r="T879">
        <v>0</v>
      </c>
      <c r="U879" t="s">
        <v>40</v>
      </c>
      <c r="V879" s="3">
        <v>42554</v>
      </c>
      <c r="W879" t="s">
        <v>28</v>
      </c>
      <c r="X879" s="4">
        <v>2400</v>
      </c>
      <c r="Y879">
        <v>2016</v>
      </c>
      <c r="Z879">
        <v>7</v>
      </c>
      <c r="AA879" s="3" t="s">
        <v>24</v>
      </c>
      <c r="AB879" s="3">
        <v>45489</v>
      </c>
    </row>
    <row r="880" spans="1:28" x14ac:dyDescent="0.25">
      <c r="A880">
        <v>212152</v>
      </c>
      <c r="B880">
        <v>325</v>
      </c>
      <c r="C880" t="s">
        <v>19</v>
      </c>
      <c r="D880" s="3">
        <v>42554</v>
      </c>
      <c r="E880" t="s">
        <v>30</v>
      </c>
      <c r="F880">
        <v>360</v>
      </c>
      <c r="G880">
        <v>1</v>
      </c>
      <c r="H880">
        <v>360</v>
      </c>
      <c r="I880">
        <v>100148118</v>
      </c>
      <c r="J880" s="19" t="s">
        <v>27</v>
      </c>
      <c r="T880">
        <v>0</v>
      </c>
      <c r="U880" t="s">
        <v>22</v>
      </c>
      <c r="V880" s="3">
        <v>42554</v>
      </c>
      <c r="W880" t="s">
        <v>23</v>
      </c>
      <c r="X880">
        <v>360</v>
      </c>
      <c r="Y880">
        <v>2016</v>
      </c>
      <c r="Z880">
        <v>7</v>
      </c>
      <c r="AA880" s="3" t="s">
        <v>24</v>
      </c>
      <c r="AB880" s="3">
        <v>45489</v>
      </c>
    </row>
    <row r="881" spans="1:28" x14ac:dyDescent="0.25">
      <c r="A881">
        <v>212153</v>
      </c>
      <c r="B881">
        <v>325</v>
      </c>
      <c r="C881" t="s">
        <v>19</v>
      </c>
      <c r="D881" s="3">
        <v>42554</v>
      </c>
      <c r="E881" t="s">
        <v>474</v>
      </c>
      <c r="F881">
        <v>120</v>
      </c>
      <c r="G881">
        <v>1</v>
      </c>
      <c r="H881">
        <v>120</v>
      </c>
      <c r="I881">
        <v>100148119</v>
      </c>
      <c r="J881" s="19" t="s">
        <v>47</v>
      </c>
      <c r="T881">
        <v>0</v>
      </c>
      <c r="U881" t="s">
        <v>22</v>
      </c>
      <c r="V881" s="3">
        <v>42554</v>
      </c>
      <c r="W881" t="s">
        <v>23</v>
      </c>
      <c r="X881">
        <v>120</v>
      </c>
      <c r="Y881">
        <v>2016</v>
      </c>
      <c r="Z881">
        <v>7</v>
      </c>
      <c r="AA881" s="3" t="s">
        <v>24</v>
      </c>
      <c r="AB881" s="3">
        <v>45489</v>
      </c>
    </row>
    <row r="882" spans="1:28" x14ac:dyDescent="0.25">
      <c r="A882">
        <v>212154</v>
      </c>
      <c r="B882">
        <v>326</v>
      </c>
      <c r="C882" t="s">
        <v>31</v>
      </c>
      <c r="D882" s="3">
        <v>42554</v>
      </c>
      <c r="E882" t="s">
        <v>475</v>
      </c>
      <c r="F882">
        <v>799</v>
      </c>
      <c r="G882">
        <v>1</v>
      </c>
      <c r="H882">
        <v>799</v>
      </c>
      <c r="I882">
        <v>100148120</v>
      </c>
      <c r="J882" s="19" t="s">
        <v>51</v>
      </c>
      <c r="T882">
        <v>0</v>
      </c>
      <c r="U882" t="s">
        <v>22</v>
      </c>
      <c r="V882" s="3">
        <v>42554</v>
      </c>
      <c r="W882" t="s">
        <v>34</v>
      </c>
      <c r="X882">
        <v>799</v>
      </c>
      <c r="Y882">
        <v>2016</v>
      </c>
      <c r="Z882">
        <v>7</v>
      </c>
      <c r="AA882" s="3" t="s">
        <v>24</v>
      </c>
      <c r="AB882" s="3">
        <v>45489</v>
      </c>
    </row>
    <row r="883" spans="1:28" x14ac:dyDescent="0.25">
      <c r="A883">
        <v>212156</v>
      </c>
      <c r="B883">
        <v>23</v>
      </c>
      <c r="C883" t="s">
        <v>19</v>
      </c>
      <c r="D883" s="3">
        <v>42554</v>
      </c>
      <c r="E883" t="s">
        <v>476</v>
      </c>
      <c r="F883">
        <v>1880</v>
      </c>
      <c r="G883">
        <v>1</v>
      </c>
      <c r="H883">
        <v>2700</v>
      </c>
      <c r="I883">
        <v>100148121</v>
      </c>
      <c r="J883" s="19" t="s">
        <v>62</v>
      </c>
      <c r="T883">
        <v>0</v>
      </c>
      <c r="U883" t="s">
        <v>22</v>
      </c>
      <c r="V883" s="3">
        <v>42554</v>
      </c>
      <c r="W883" t="s">
        <v>23</v>
      </c>
      <c r="X883" s="4">
        <v>1880</v>
      </c>
      <c r="Y883">
        <v>2016</v>
      </c>
      <c r="Z883">
        <v>7</v>
      </c>
      <c r="AA883" s="3" t="s">
        <v>24</v>
      </c>
      <c r="AB883" s="3">
        <v>45489</v>
      </c>
    </row>
    <row r="884" spans="1:28" x14ac:dyDescent="0.25">
      <c r="A884">
        <v>212157</v>
      </c>
      <c r="B884">
        <v>23</v>
      </c>
      <c r="C884" t="s">
        <v>19</v>
      </c>
      <c r="D884" s="3">
        <v>42554</v>
      </c>
      <c r="E884" t="s">
        <v>477</v>
      </c>
      <c r="F884">
        <v>820</v>
      </c>
      <c r="G884">
        <v>1</v>
      </c>
      <c r="H884">
        <v>2700</v>
      </c>
      <c r="I884">
        <v>100148121</v>
      </c>
      <c r="J884" s="19" t="s">
        <v>47</v>
      </c>
      <c r="T884">
        <v>0</v>
      </c>
      <c r="U884" t="s">
        <v>22</v>
      </c>
      <c r="V884" s="3">
        <v>42554</v>
      </c>
      <c r="W884" t="s">
        <v>23</v>
      </c>
      <c r="X884">
        <v>820</v>
      </c>
      <c r="Y884">
        <v>2016</v>
      </c>
      <c r="Z884">
        <v>7</v>
      </c>
      <c r="AA884" s="3" t="s">
        <v>24</v>
      </c>
      <c r="AB884" s="3">
        <v>45489</v>
      </c>
    </row>
    <row r="885" spans="1:28" x14ac:dyDescent="0.25">
      <c r="A885">
        <v>212158</v>
      </c>
      <c r="B885">
        <v>327</v>
      </c>
      <c r="C885" t="s">
        <v>19</v>
      </c>
      <c r="D885" s="3">
        <v>42554</v>
      </c>
      <c r="E885" t="s">
        <v>89</v>
      </c>
      <c r="F885">
        <v>350</v>
      </c>
      <c r="G885">
        <v>1</v>
      </c>
      <c r="H885">
        <v>350</v>
      </c>
      <c r="I885">
        <v>100148122</v>
      </c>
      <c r="J885" s="19" t="s">
        <v>33</v>
      </c>
      <c r="T885">
        <v>0</v>
      </c>
      <c r="U885" t="s">
        <v>22</v>
      </c>
      <c r="V885" s="3">
        <v>42554</v>
      </c>
      <c r="W885" t="s">
        <v>23</v>
      </c>
      <c r="X885">
        <v>350</v>
      </c>
      <c r="Y885">
        <v>2016</v>
      </c>
      <c r="Z885">
        <v>7</v>
      </c>
      <c r="AA885" s="3" t="s">
        <v>24</v>
      </c>
      <c r="AB885" s="3">
        <v>45489</v>
      </c>
    </row>
    <row r="886" spans="1:28" x14ac:dyDescent="0.25">
      <c r="A886">
        <v>212159</v>
      </c>
      <c r="B886">
        <v>327</v>
      </c>
      <c r="C886" t="s">
        <v>19</v>
      </c>
      <c r="D886" s="3">
        <v>42554</v>
      </c>
      <c r="E886" t="s">
        <v>129</v>
      </c>
      <c r="F886">
        <v>425</v>
      </c>
      <c r="G886">
        <v>1</v>
      </c>
      <c r="H886">
        <v>425</v>
      </c>
      <c r="I886">
        <v>100148123</v>
      </c>
      <c r="J886" s="19" t="s">
        <v>33</v>
      </c>
      <c r="T886">
        <v>0</v>
      </c>
      <c r="U886" t="s">
        <v>22</v>
      </c>
      <c r="V886" s="3">
        <v>42554</v>
      </c>
      <c r="W886" t="s">
        <v>23</v>
      </c>
      <c r="X886">
        <v>425</v>
      </c>
      <c r="Y886">
        <v>2016</v>
      </c>
      <c r="Z886">
        <v>7</v>
      </c>
      <c r="AA886" s="3" t="s">
        <v>24</v>
      </c>
      <c r="AB886" s="3">
        <v>45489</v>
      </c>
    </row>
    <row r="887" spans="1:28" x14ac:dyDescent="0.25">
      <c r="A887">
        <v>212160</v>
      </c>
      <c r="B887">
        <v>133</v>
      </c>
      <c r="C887" t="s">
        <v>25</v>
      </c>
      <c r="D887" s="3">
        <v>42554</v>
      </c>
      <c r="E887" t="s">
        <v>100</v>
      </c>
      <c r="F887">
        <v>144</v>
      </c>
      <c r="G887">
        <v>1</v>
      </c>
      <c r="H887">
        <v>144</v>
      </c>
      <c r="I887">
        <v>100148124</v>
      </c>
      <c r="J887" s="19" t="s">
        <v>47</v>
      </c>
      <c r="T887">
        <v>0</v>
      </c>
      <c r="U887" t="s">
        <v>22</v>
      </c>
      <c r="V887" s="3">
        <v>42554</v>
      </c>
      <c r="W887" t="s">
        <v>28</v>
      </c>
      <c r="X887">
        <v>144</v>
      </c>
      <c r="Y887">
        <v>2016</v>
      </c>
      <c r="Z887">
        <v>7</v>
      </c>
      <c r="AA887" s="3" t="s">
        <v>24</v>
      </c>
      <c r="AB887" s="3">
        <v>45489</v>
      </c>
    </row>
    <row r="888" spans="1:28" x14ac:dyDescent="0.25">
      <c r="A888">
        <v>212161</v>
      </c>
      <c r="B888">
        <v>328</v>
      </c>
      <c r="C888" t="s">
        <v>19</v>
      </c>
      <c r="D888" s="3">
        <v>42554</v>
      </c>
      <c r="E888" t="s">
        <v>30</v>
      </c>
      <c r="F888">
        <v>360</v>
      </c>
      <c r="G888">
        <v>1</v>
      </c>
      <c r="H888">
        <v>360</v>
      </c>
      <c r="I888">
        <v>100148125</v>
      </c>
      <c r="J888" s="19" t="s">
        <v>27</v>
      </c>
      <c r="T888">
        <v>0</v>
      </c>
      <c r="U888" t="s">
        <v>22</v>
      </c>
      <c r="V888" s="3">
        <v>42554</v>
      </c>
      <c r="W888" t="s">
        <v>23</v>
      </c>
      <c r="X888">
        <v>360</v>
      </c>
      <c r="Y888">
        <v>2016</v>
      </c>
      <c r="Z888">
        <v>7</v>
      </c>
      <c r="AA888" s="3" t="s">
        <v>24</v>
      </c>
      <c r="AB888" s="3">
        <v>45489</v>
      </c>
    </row>
    <row r="889" spans="1:28" x14ac:dyDescent="0.25">
      <c r="A889">
        <v>212162</v>
      </c>
      <c r="B889">
        <v>329</v>
      </c>
      <c r="C889" t="s">
        <v>19</v>
      </c>
      <c r="D889" s="3">
        <v>42554</v>
      </c>
      <c r="E889" t="s">
        <v>206</v>
      </c>
      <c r="F889">
        <v>120</v>
      </c>
      <c r="G889">
        <v>1</v>
      </c>
      <c r="H889">
        <v>0</v>
      </c>
      <c r="I889">
        <v>100148126</v>
      </c>
      <c r="J889" s="19" t="s">
        <v>27</v>
      </c>
      <c r="T889">
        <v>0</v>
      </c>
      <c r="U889" t="s">
        <v>49</v>
      </c>
      <c r="V889" s="3">
        <v>42554</v>
      </c>
      <c r="W889" t="s">
        <v>23</v>
      </c>
      <c r="X889">
        <v>120</v>
      </c>
      <c r="Y889">
        <v>2016</v>
      </c>
      <c r="Z889">
        <v>7</v>
      </c>
      <c r="AA889" s="3" t="s">
        <v>24</v>
      </c>
      <c r="AB889" s="3">
        <v>45489</v>
      </c>
    </row>
    <row r="890" spans="1:28" x14ac:dyDescent="0.25">
      <c r="A890">
        <v>212163</v>
      </c>
      <c r="B890">
        <v>330</v>
      </c>
      <c r="C890" t="s">
        <v>31</v>
      </c>
      <c r="D890" s="3">
        <v>42554</v>
      </c>
      <c r="E890" t="s">
        <v>276</v>
      </c>
      <c r="F890">
        <v>120</v>
      </c>
      <c r="G890">
        <v>1</v>
      </c>
      <c r="H890">
        <v>120</v>
      </c>
      <c r="I890">
        <v>100148127</v>
      </c>
      <c r="J890" s="19" t="s">
        <v>27</v>
      </c>
      <c r="T890">
        <v>0</v>
      </c>
      <c r="U890" t="s">
        <v>22</v>
      </c>
      <c r="V890" s="3">
        <v>42554</v>
      </c>
      <c r="W890" t="s">
        <v>34</v>
      </c>
      <c r="X890">
        <v>120</v>
      </c>
      <c r="Y890">
        <v>2016</v>
      </c>
      <c r="Z890">
        <v>7</v>
      </c>
      <c r="AA890" s="3" t="s">
        <v>24</v>
      </c>
      <c r="AB890" s="3">
        <v>45489</v>
      </c>
    </row>
    <row r="891" spans="1:28" x14ac:dyDescent="0.25">
      <c r="A891">
        <v>212164</v>
      </c>
      <c r="B891">
        <v>331</v>
      </c>
      <c r="C891" t="s">
        <v>31</v>
      </c>
      <c r="D891" s="3">
        <v>42554</v>
      </c>
      <c r="E891" t="s">
        <v>478</v>
      </c>
      <c r="F891">
        <v>350</v>
      </c>
      <c r="G891">
        <v>1</v>
      </c>
      <c r="H891">
        <v>350</v>
      </c>
      <c r="I891">
        <v>100148128</v>
      </c>
      <c r="J891" s="19" t="s">
        <v>27</v>
      </c>
      <c r="T891">
        <v>0</v>
      </c>
      <c r="U891" t="s">
        <v>22</v>
      </c>
      <c r="V891" s="3">
        <v>42554</v>
      </c>
      <c r="W891" t="s">
        <v>34</v>
      </c>
      <c r="X891">
        <v>350</v>
      </c>
      <c r="Y891">
        <v>2016</v>
      </c>
      <c r="Z891">
        <v>7</v>
      </c>
      <c r="AA891" s="3" t="s">
        <v>24</v>
      </c>
      <c r="AB891" s="3">
        <v>45489</v>
      </c>
    </row>
    <row r="892" spans="1:28" x14ac:dyDescent="0.25">
      <c r="A892">
        <v>212165</v>
      </c>
      <c r="B892">
        <v>332</v>
      </c>
      <c r="C892" t="s">
        <v>19</v>
      </c>
      <c r="D892" s="3">
        <v>42554</v>
      </c>
      <c r="E892" t="s">
        <v>48</v>
      </c>
      <c r="F892">
        <v>320</v>
      </c>
      <c r="G892">
        <v>1</v>
      </c>
      <c r="H892">
        <v>320</v>
      </c>
      <c r="I892">
        <v>100148129</v>
      </c>
      <c r="J892" s="19" t="s">
        <v>27</v>
      </c>
      <c r="T892">
        <v>0</v>
      </c>
      <c r="U892" t="s">
        <v>22</v>
      </c>
      <c r="V892" s="3">
        <v>42554</v>
      </c>
      <c r="W892" t="s">
        <v>23</v>
      </c>
      <c r="X892">
        <v>320</v>
      </c>
      <c r="Y892">
        <v>2016</v>
      </c>
      <c r="Z892">
        <v>7</v>
      </c>
      <c r="AA892" s="3" t="s">
        <v>24</v>
      </c>
      <c r="AB892" s="3">
        <v>45489</v>
      </c>
    </row>
    <row r="893" spans="1:28" x14ac:dyDescent="0.25">
      <c r="A893">
        <v>212166</v>
      </c>
      <c r="B893">
        <v>333</v>
      </c>
      <c r="C893" t="s">
        <v>25</v>
      </c>
      <c r="D893" s="3">
        <v>42554</v>
      </c>
      <c r="E893" t="s">
        <v>89</v>
      </c>
      <c r="F893">
        <v>350</v>
      </c>
      <c r="G893">
        <v>1</v>
      </c>
      <c r="H893">
        <v>350</v>
      </c>
      <c r="I893">
        <v>100148130</v>
      </c>
      <c r="J893" s="19" t="s">
        <v>33</v>
      </c>
      <c r="T893">
        <v>0</v>
      </c>
      <c r="U893" t="s">
        <v>22</v>
      </c>
      <c r="V893" s="3">
        <v>42554</v>
      </c>
      <c r="W893" t="s">
        <v>28</v>
      </c>
      <c r="X893">
        <v>350</v>
      </c>
      <c r="Y893">
        <v>2016</v>
      </c>
      <c r="Z893">
        <v>7</v>
      </c>
      <c r="AA893" s="3" t="s">
        <v>24</v>
      </c>
      <c r="AB893" s="3">
        <v>45489</v>
      </c>
    </row>
    <row r="894" spans="1:28" x14ac:dyDescent="0.25">
      <c r="A894">
        <v>212167</v>
      </c>
      <c r="B894">
        <v>334</v>
      </c>
      <c r="C894" t="s">
        <v>19</v>
      </c>
      <c r="D894" s="3">
        <v>42554</v>
      </c>
      <c r="E894" t="s">
        <v>89</v>
      </c>
      <c r="F894">
        <v>350</v>
      </c>
      <c r="G894">
        <v>1</v>
      </c>
      <c r="H894">
        <v>1150</v>
      </c>
      <c r="I894">
        <v>100148131</v>
      </c>
      <c r="J894" s="19" t="s">
        <v>33</v>
      </c>
      <c r="T894">
        <v>0</v>
      </c>
      <c r="U894" t="s">
        <v>22</v>
      </c>
      <c r="V894" s="3">
        <v>42554</v>
      </c>
      <c r="W894" t="s">
        <v>23</v>
      </c>
      <c r="X894">
        <v>350</v>
      </c>
      <c r="Y894">
        <v>2016</v>
      </c>
      <c r="Z894">
        <v>7</v>
      </c>
      <c r="AA894" s="3" t="s">
        <v>24</v>
      </c>
      <c r="AB894" s="3">
        <v>45489</v>
      </c>
    </row>
    <row r="895" spans="1:28" x14ac:dyDescent="0.25">
      <c r="A895">
        <v>212168</v>
      </c>
      <c r="B895">
        <v>334</v>
      </c>
      <c r="C895" t="s">
        <v>19</v>
      </c>
      <c r="D895" s="3">
        <v>42554</v>
      </c>
      <c r="E895" t="s">
        <v>243</v>
      </c>
      <c r="F895">
        <v>800</v>
      </c>
      <c r="G895">
        <v>1</v>
      </c>
      <c r="H895">
        <v>1150</v>
      </c>
      <c r="I895">
        <v>100148131</v>
      </c>
      <c r="J895" s="19" t="s">
        <v>27</v>
      </c>
      <c r="T895">
        <v>0</v>
      </c>
      <c r="U895" t="s">
        <v>22</v>
      </c>
      <c r="V895" s="3">
        <v>42554</v>
      </c>
      <c r="W895" t="s">
        <v>23</v>
      </c>
      <c r="X895">
        <v>800</v>
      </c>
      <c r="Y895">
        <v>2016</v>
      </c>
      <c r="Z895">
        <v>7</v>
      </c>
      <c r="AA895" s="3" t="s">
        <v>24</v>
      </c>
      <c r="AB895" s="3">
        <v>45489</v>
      </c>
    </row>
    <row r="896" spans="1:28" x14ac:dyDescent="0.25">
      <c r="A896">
        <v>212169</v>
      </c>
      <c r="B896">
        <v>140</v>
      </c>
      <c r="C896" t="s">
        <v>31</v>
      </c>
      <c r="D896" s="3">
        <v>42554</v>
      </c>
      <c r="E896" t="s">
        <v>479</v>
      </c>
      <c r="F896">
        <v>3299</v>
      </c>
      <c r="G896">
        <v>1</v>
      </c>
      <c r="H896">
        <v>3299</v>
      </c>
      <c r="I896">
        <v>100148132</v>
      </c>
      <c r="J896" s="19" t="s">
        <v>51</v>
      </c>
      <c r="T896">
        <v>0</v>
      </c>
      <c r="U896" t="s">
        <v>22</v>
      </c>
      <c r="V896" s="3">
        <v>42554</v>
      </c>
      <c r="W896" t="s">
        <v>34</v>
      </c>
      <c r="X896" s="4">
        <v>3299</v>
      </c>
      <c r="Y896">
        <v>2016</v>
      </c>
      <c r="Z896">
        <v>7</v>
      </c>
      <c r="AA896" s="3" t="s">
        <v>24</v>
      </c>
      <c r="AB896" s="3">
        <v>45489</v>
      </c>
    </row>
    <row r="897" spans="1:28" x14ac:dyDescent="0.25">
      <c r="A897">
        <v>212170</v>
      </c>
      <c r="B897">
        <v>140</v>
      </c>
      <c r="C897" t="s">
        <v>25</v>
      </c>
      <c r="D897" s="3">
        <v>42554</v>
      </c>
      <c r="E897" t="s">
        <v>479</v>
      </c>
      <c r="F897">
        <v>3299</v>
      </c>
      <c r="G897">
        <v>1</v>
      </c>
      <c r="H897">
        <v>3299</v>
      </c>
      <c r="I897">
        <v>100148133</v>
      </c>
      <c r="J897" s="19" t="s">
        <v>51</v>
      </c>
      <c r="T897">
        <v>0</v>
      </c>
      <c r="U897" t="s">
        <v>39</v>
      </c>
      <c r="V897" s="3">
        <v>42554</v>
      </c>
      <c r="W897" t="s">
        <v>28</v>
      </c>
      <c r="X897" s="4">
        <v>3299</v>
      </c>
      <c r="Y897">
        <v>2016</v>
      </c>
      <c r="Z897">
        <v>7</v>
      </c>
      <c r="AA897" s="3" t="s">
        <v>24</v>
      </c>
      <c r="AB897" s="3">
        <v>45489</v>
      </c>
    </row>
    <row r="898" spans="1:28" x14ac:dyDescent="0.25">
      <c r="A898">
        <v>212171</v>
      </c>
      <c r="B898">
        <v>335</v>
      </c>
      <c r="C898" t="s">
        <v>19</v>
      </c>
      <c r="D898" s="3">
        <v>42554</v>
      </c>
      <c r="E898" t="s">
        <v>48</v>
      </c>
      <c r="F898">
        <v>320</v>
      </c>
      <c r="G898">
        <v>1</v>
      </c>
      <c r="H898">
        <v>320</v>
      </c>
      <c r="I898">
        <v>100148134</v>
      </c>
      <c r="J898" s="19" t="s">
        <v>27</v>
      </c>
      <c r="T898">
        <v>0</v>
      </c>
      <c r="U898" t="s">
        <v>22</v>
      </c>
      <c r="V898" s="3">
        <v>42554</v>
      </c>
      <c r="W898" t="s">
        <v>23</v>
      </c>
      <c r="X898">
        <v>320</v>
      </c>
      <c r="Y898">
        <v>2016</v>
      </c>
      <c r="Z898">
        <v>7</v>
      </c>
      <c r="AA898" s="3" t="s">
        <v>24</v>
      </c>
      <c r="AB898" s="3">
        <v>45489</v>
      </c>
    </row>
    <row r="899" spans="1:28" x14ac:dyDescent="0.25">
      <c r="A899">
        <v>212172</v>
      </c>
      <c r="B899">
        <v>336</v>
      </c>
      <c r="C899" t="s">
        <v>19</v>
      </c>
      <c r="D899" s="3">
        <v>42554</v>
      </c>
      <c r="E899" t="s">
        <v>480</v>
      </c>
      <c r="F899">
        <v>1200</v>
      </c>
      <c r="G899">
        <v>1</v>
      </c>
      <c r="H899">
        <v>1200</v>
      </c>
      <c r="I899">
        <v>100148135</v>
      </c>
      <c r="J899" s="19" t="s">
        <v>194</v>
      </c>
      <c r="T899">
        <v>0</v>
      </c>
      <c r="U899" t="s">
        <v>22</v>
      </c>
      <c r="V899" s="3">
        <v>42554</v>
      </c>
      <c r="W899" t="s">
        <v>23</v>
      </c>
      <c r="X899" s="4">
        <v>1200</v>
      </c>
      <c r="Y899">
        <v>2016</v>
      </c>
      <c r="Z899">
        <v>7</v>
      </c>
      <c r="AA899" s="3" t="s">
        <v>24</v>
      </c>
      <c r="AB899" s="3">
        <v>45489</v>
      </c>
    </row>
    <row r="900" spans="1:28" x14ac:dyDescent="0.25">
      <c r="A900">
        <v>212173</v>
      </c>
      <c r="B900">
        <v>337</v>
      </c>
      <c r="C900" t="s">
        <v>19</v>
      </c>
      <c r="D900" s="3">
        <v>42554</v>
      </c>
      <c r="E900" t="s">
        <v>169</v>
      </c>
      <c r="F900">
        <v>1175</v>
      </c>
      <c r="G900">
        <v>1</v>
      </c>
      <c r="H900">
        <v>1175</v>
      </c>
      <c r="I900">
        <v>100148136</v>
      </c>
      <c r="J900" s="19" t="s">
        <v>170</v>
      </c>
      <c r="T900">
        <v>0</v>
      </c>
      <c r="U900" t="s">
        <v>22</v>
      </c>
      <c r="V900" s="3">
        <v>42554</v>
      </c>
      <c r="W900" t="s">
        <v>23</v>
      </c>
      <c r="X900" s="4">
        <v>1175</v>
      </c>
      <c r="Y900">
        <v>2016</v>
      </c>
      <c r="Z900">
        <v>7</v>
      </c>
      <c r="AA900" s="3" t="s">
        <v>24</v>
      </c>
      <c r="AB900" s="3">
        <v>45489</v>
      </c>
    </row>
    <row r="901" spans="1:28" x14ac:dyDescent="0.25">
      <c r="A901">
        <v>212174</v>
      </c>
      <c r="B901">
        <v>338</v>
      </c>
      <c r="C901" t="s">
        <v>31</v>
      </c>
      <c r="D901" s="3">
        <v>42554</v>
      </c>
      <c r="E901" t="s">
        <v>481</v>
      </c>
      <c r="F901">
        <v>99</v>
      </c>
      <c r="G901">
        <v>1</v>
      </c>
      <c r="H901">
        <v>99</v>
      </c>
      <c r="I901">
        <v>100148137</v>
      </c>
      <c r="J901" s="19" t="s">
        <v>33</v>
      </c>
      <c r="T901">
        <v>0</v>
      </c>
      <c r="U901" t="s">
        <v>22</v>
      </c>
      <c r="V901" s="3">
        <v>42554</v>
      </c>
      <c r="W901" t="s">
        <v>34</v>
      </c>
      <c r="X901">
        <v>99</v>
      </c>
      <c r="Y901">
        <v>2016</v>
      </c>
      <c r="Z901">
        <v>7</v>
      </c>
      <c r="AA901" s="3" t="s">
        <v>24</v>
      </c>
      <c r="AB901" s="3">
        <v>45489</v>
      </c>
    </row>
    <row r="902" spans="1:28" x14ac:dyDescent="0.25">
      <c r="A902">
        <v>212175</v>
      </c>
      <c r="B902">
        <v>339</v>
      </c>
      <c r="C902" t="s">
        <v>19</v>
      </c>
      <c r="D902" s="3">
        <v>42554</v>
      </c>
      <c r="E902" t="s">
        <v>111</v>
      </c>
      <c r="F902">
        <v>4200</v>
      </c>
      <c r="G902">
        <v>1</v>
      </c>
      <c r="H902">
        <v>4200</v>
      </c>
      <c r="I902">
        <v>100148138</v>
      </c>
      <c r="J902" s="19" t="s">
        <v>38</v>
      </c>
      <c r="T902">
        <v>0</v>
      </c>
      <c r="U902" t="s">
        <v>22</v>
      </c>
      <c r="V902" s="3">
        <v>42554</v>
      </c>
      <c r="W902" t="s">
        <v>23</v>
      </c>
      <c r="X902" s="4">
        <v>4200</v>
      </c>
      <c r="Y902">
        <v>2016</v>
      </c>
      <c r="Z902">
        <v>7</v>
      </c>
      <c r="AA902" s="3" t="s">
        <v>24</v>
      </c>
      <c r="AB902" s="3">
        <v>45489</v>
      </c>
    </row>
    <row r="903" spans="1:28" x14ac:dyDescent="0.25">
      <c r="A903">
        <v>212176</v>
      </c>
      <c r="B903">
        <v>340</v>
      </c>
      <c r="C903" t="s">
        <v>19</v>
      </c>
      <c r="D903" s="3">
        <v>42554</v>
      </c>
      <c r="E903" t="s">
        <v>88</v>
      </c>
      <c r="F903">
        <v>380</v>
      </c>
      <c r="G903">
        <v>1</v>
      </c>
      <c r="H903">
        <v>605</v>
      </c>
      <c r="I903">
        <v>100148139</v>
      </c>
      <c r="J903" s="19" t="s">
        <v>33</v>
      </c>
      <c r="T903">
        <v>0</v>
      </c>
      <c r="U903" t="s">
        <v>22</v>
      </c>
      <c r="V903" s="3">
        <v>42554</v>
      </c>
      <c r="W903" t="s">
        <v>23</v>
      </c>
      <c r="X903">
        <v>380</v>
      </c>
      <c r="Y903">
        <v>2016</v>
      </c>
      <c r="Z903">
        <v>7</v>
      </c>
      <c r="AA903" s="3" t="s">
        <v>24</v>
      </c>
      <c r="AB903" s="3">
        <v>45489</v>
      </c>
    </row>
    <row r="904" spans="1:28" x14ac:dyDescent="0.25">
      <c r="A904">
        <v>212177</v>
      </c>
      <c r="B904">
        <v>340</v>
      </c>
      <c r="C904" t="s">
        <v>19</v>
      </c>
      <c r="D904" s="3">
        <v>42554</v>
      </c>
      <c r="E904" t="s">
        <v>86</v>
      </c>
      <c r="F904">
        <v>150</v>
      </c>
      <c r="G904">
        <v>1</v>
      </c>
      <c r="H904">
        <v>605</v>
      </c>
      <c r="I904">
        <v>100148139</v>
      </c>
      <c r="J904" s="19" t="s">
        <v>33</v>
      </c>
      <c r="T904">
        <v>0</v>
      </c>
      <c r="U904" t="s">
        <v>22</v>
      </c>
      <c r="V904" s="3">
        <v>42554</v>
      </c>
      <c r="W904" t="s">
        <v>23</v>
      </c>
      <c r="X904">
        <v>150</v>
      </c>
      <c r="Y904">
        <v>2016</v>
      </c>
      <c r="Z904">
        <v>7</v>
      </c>
      <c r="AA904" s="3" t="s">
        <v>24</v>
      </c>
      <c r="AB904" s="3">
        <v>45489</v>
      </c>
    </row>
    <row r="905" spans="1:28" x14ac:dyDescent="0.25">
      <c r="A905">
        <v>212178</v>
      </c>
      <c r="B905">
        <v>340</v>
      </c>
      <c r="C905" t="s">
        <v>19</v>
      </c>
      <c r="D905" s="3">
        <v>42554</v>
      </c>
      <c r="E905" t="s">
        <v>148</v>
      </c>
      <c r="F905">
        <v>75</v>
      </c>
      <c r="G905">
        <v>1</v>
      </c>
      <c r="H905">
        <v>605</v>
      </c>
      <c r="I905">
        <v>100148139</v>
      </c>
      <c r="J905" s="19" t="s">
        <v>33</v>
      </c>
      <c r="T905">
        <v>0</v>
      </c>
      <c r="U905" t="s">
        <v>22</v>
      </c>
      <c r="V905" s="3">
        <v>42554</v>
      </c>
      <c r="W905" t="s">
        <v>23</v>
      </c>
      <c r="X905">
        <v>75</v>
      </c>
      <c r="Y905">
        <v>2016</v>
      </c>
      <c r="Z905">
        <v>7</v>
      </c>
      <c r="AA905" s="3" t="s">
        <v>24</v>
      </c>
      <c r="AB905" s="3">
        <v>45489</v>
      </c>
    </row>
    <row r="906" spans="1:28" x14ac:dyDescent="0.25">
      <c r="A906">
        <v>212179</v>
      </c>
      <c r="B906">
        <v>341</v>
      </c>
      <c r="C906" t="s">
        <v>25</v>
      </c>
      <c r="D906" s="3">
        <v>42554</v>
      </c>
      <c r="E906" t="s">
        <v>35</v>
      </c>
      <c r="F906">
        <v>80</v>
      </c>
      <c r="G906">
        <v>1</v>
      </c>
      <c r="H906">
        <v>240</v>
      </c>
      <c r="I906">
        <v>100148140</v>
      </c>
      <c r="J906" s="19" t="s">
        <v>33</v>
      </c>
      <c r="T906">
        <v>0</v>
      </c>
      <c r="U906" t="s">
        <v>22</v>
      </c>
      <c r="V906" s="3">
        <v>42554</v>
      </c>
      <c r="W906" t="s">
        <v>28</v>
      </c>
      <c r="X906">
        <v>80</v>
      </c>
      <c r="Y906">
        <v>2016</v>
      </c>
      <c r="Z906">
        <v>7</v>
      </c>
      <c r="AA906" s="3" t="s">
        <v>24</v>
      </c>
      <c r="AB906" s="3">
        <v>45489</v>
      </c>
    </row>
    <row r="907" spans="1:28" x14ac:dyDescent="0.25">
      <c r="A907">
        <v>212180</v>
      </c>
      <c r="B907">
        <v>341</v>
      </c>
      <c r="C907" t="s">
        <v>25</v>
      </c>
      <c r="D907" s="3">
        <v>42554</v>
      </c>
      <c r="E907" t="s">
        <v>285</v>
      </c>
      <c r="F907">
        <v>80</v>
      </c>
      <c r="G907">
        <v>1</v>
      </c>
      <c r="H907">
        <v>240</v>
      </c>
      <c r="I907">
        <v>100148140</v>
      </c>
      <c r="J907" s="19" t="s">
        <v>33</v>
      </c>
      <c r="T907">
        <v>0</v>
      </c>
      <c r="U907" t="s">
        <v>22</v>
      </c>
      <c r="V907" s="3">
        <v>42554</v>
      </c>
      <c r="W907" t="s">
        <v>28</v>
      </c>
      <c r="X907">
        <v>80</v>
      </c>
      <c r="Y907">
        <v>2016</v>
      </c>
      <c r="Z907">
        <v>7</v>
      </c>
      <c r="AA907" s="3" t="s">
        <v>24</v>
      </c>
      <c r="AB907" s="3">
        <v>45489</v>
      </c>
    </row>
    <row r="908" spans="1:28" x14ac:dyDescent="0.25">
      <c r="A908">
        <v>212181</v>
      </c>
      <c r="B908">
        <v>341</v>
      </c>
      <c r="C908" t="s">
        <v>25</v>
      </c>
      <c r="D908" s="3">
        <v>42554</v>
      </c>
      <c r="E908" t="s">
        <v>471</v>
      </c>
      <c r="F908">
        <v>80</v>
      </c>
      <c r="G908">
        <v>1</v>
      </c>
      <c r="H908">
        <v>240</v>
      </c>
      <c r="I908">
        <v>100148140</v>
      </c>
      <c r="J908" s="19" t="s">
        <v>33</v>
      </c>
      <c r="T908">
        <v>0</v>
      </c>
      <c r="U908" t="s">
        <v>22</v>
      </c>
      <c r="V908" s="3">
        <v>42554</v>
      </c>
      <c r="W908" t="s">
        <v>28</v>
      </c>
      <c r="X908">
        <v>80</v>
      </c>
      <c r="Y908">
        <v>2016</v>
      </c>
      <c r="Z908">
        <v>7</v>
      </c>
      <c r="AA908" s="3" t="s">
        <v>24</v>
      </c>
      <c r="AB908" s="3">
        <v>45489</v>
      </c>
    </row>
    <row r="909" spans="1:28" x14ac:dyDescent="0.25">
      <c r="A909">
        <v>212182</v>
      </c>
      <c r="B909">
        <v>341</v>
      </c>
      <c r="C909" t="s">
        <v>19</v>
      </c>
      <c r="D909" s="3">
        <v>42554</v>
      </c>
      <c r="E909" t="s">
        <v>124</v>
      </c>
      <c r="F909">
        <v>80</v>
      </c>
      <c r="G909">
        <v>1</v>
      </c>
      <c r="H909">
        <v>80</v>
      </c>
      <c r="I909">
        <v>100148141</v>
      </c>
      <c r="J909" s="19" t="s">
        <v>33</v>
      </c>
      <c r="T909">
        <v>0</v>
      </c>
      <c r="U909" t="s">
        <v>22</v>
      </c>
      <c r="V909" s="3">
        <v>42554</v>
      </c>
      <c r="W909" t="s">
        <v>23</v>
      </c>
      <c r="X909">
        <v>80</v>
      </c>
      <c r="Y909">
        <v>2016</v>
      </c>
      <c r="Z909">
        <v>7</v>
      </c>
      <c r="AA909" s="3" t="s">
        <v>24</v>
      </c>
      <c r="AB909" s="3">
        <v>45489</v>
      </c>
    </row>
    <row r="910" spans="1:28" x14ac:dyDescent="0.25">
      <c r="A910">
        <v>212183</v>
      </c>
      <c r="B910">
        <v>341</v>
      </c>
      <c r="C910" t="s">
        <v>19</v>
      </c>
      <c r="D910" s="3">
        <v>42554</v>
      </c>
      <c r="E910" t="s">
        <v>138</v>
      </c>
      <c r="F910">
        <v>90</v>
      </c>
      <c r="G910">
        <v>1</v>
      </c>
      <c r="H910">
        <v>90</v>
      </c>
      <c r="I910">
        <v>100148142</v>
      </c>
      <c r="J910" s="19" t="s">
        <v>33</v>
      </c>
      <c r="T910">
        <v>0</v>
      </c>
      <c r="U910" t="s">
        <v>22</v>
      </c>
      <c r="V910" s="3">
        <v>42554</v>
      </c>
      <c r="W910" t="s">
        <v>23</v>
      </c>
      <c r="X910">
        <v>90</v>
      </c>
      <c r="Y910">
        <v>2016</v>
      </c>
      <c r="Z910">
        <v>7</v>
      </c>
      <c r="AA910" s="3" t="s">
        <v>24</v>
      </c>
      <c r="AB910" s="3">
        <v>45489</v>
      </c>
    </row>
    <row r="911" spans="1:28" x14ac:dyDescent="0.25">
      <c r="A911">
        <v>212184</v>
      </c>
      <c r="B911">
        <v>342</v>
      </c>
      <c r="C911" t="s">
        <v>19</v>
      </c>
      <c r="D911" s="3">
        <v>42554</v>
      </c>
      <c r="E911" t="s">
        <v>482</v>
      </c>
      <c r="F911">
        <v>340</v>
      </c>
      <c r="G911">
        <v>2</v>
      </c>
      <c r="H911">
        <v>680</v>
      </c>
      <c r="I911">
        <v>100148143</v>
      </c>
      <c r="J911" s="19" t="s">
        <v>33</v>
      </c>
      <c r="T911">
        <v>0</v>
      </c>
      <c r="U911" t="s">
        <v>201</v>
      </c>
      <c r="V911" s="3">
        <v>42554</v>
      </c>
      <c r="W911" t="s">
        <v>23</v>
      </c>
      <c r="X911">
        <v>680</v>
      </c>
      <c r="Y911">
        <v>2016</v>
      </c>
      <c r="Z911">
        <v>7</v>
      </c>
      <c r="AA911" s="3" t="s">
        <v>24</v>
      </c>
      <c r="AB911" s="3">
        <v>45489</v>
      </c>
    </row>
    <row r="912" spans="1:28" x14ac:dyDescent="0.25">
      <c r="A912">
        <v>212185</v>
      </c>
      <c r="B912">
        <v>343</v>
      </c>
      <c r="C912" t="s">
        <v>19</v>
      </c>
      <c r="D912" s="3">
        <v>42554</v>
      </c>
      <c r="E912" t="s">
        <v>283</v>
      </c>
      <c r="F912">
        <v>90</v>
      </c>
      <c r="G912">
        <v>3</v>
      </c>
      <c r="H912">
        <v>1435</v>
      </c>
      <c r="I912">
        <v>100148144</v>
      </c>
      <c r="J912" s="19" t="s">
        <v>33</v>
      </c>
      <c r="T912">
        <v>0</v>
      </c>
      <c r="U912" t="s">
        <v>22</v>
      </c>
      <c r="V912" s="3">
        <v>42554</v>
      </c>
      <c r="W912" t="s">
        <v>23</v>
      </c>
      <c r="X912">
        <v>270</v>
      </c>
      <c r="Y912">
        <v>2016</v>
      </c>
      <c r="Z912">
        <v>7</v>
      </c>
      <c r="AA912" s="3" t="s">
        <v>24</v>
      </c>
      <c r="AB912" s="3">
        <v>45489</v>
      </c>
    </row>
    <row r="913" spans="1:28" x14ac:dyDescent="0.25">
      <c r="A913">
        <v>212186</v>
      </c>
      <c r="B913">
        <v>343</v>
      </c>
      <c r="C913" t="s">
        <v>19</v>
      </c>
      <c r="D913" s="3">
        <v>42554</v>
      </c>
      <c r="E913" t="s">
        <v>483</v>
      </c>
      <c r="F913">
        <v>520</v>
      </c>
      <c r="G913">
        <v>1</v>
      </c>
      <c r="H913">
        <v>1435</v>
      </c>
      <c r="I913">
        <v>100148144</v>
      </c>
      <c r="J913" s="19" t="s">
        <v>33</v>
      </c>
      <c r="T913">
        <v>0</v>
      </c>
      <c r="U913" t="s">
        <v>22</v>
      </c>
      <c r="V913" s="3">
        <v>42554</v>
      </c>
      <c r="W913" t="s">
        <v>23</v>
      </c>
      <c r="X913">
        <v>520</v>
      </c>
      <c r="Y913">
        <v>2016</v>
      </c>
      <c r="Z913">
        <v>7</v>
      </c>
      <c r="AA913" s="3" t="s">
        <v>24</v>
      </c>
      <c r="AB913" s="3">
        <v>45489</v>
      </c>
    </row>
    <row r="914" spans="1:28" x14ac:dyDescent="0.25">
      <c r="A914">
        <v>212187</v>
      </c>
      <c r="B914">
        <v>343</v>
      </c>
      <c r="C914" t="s">
        <v>19</v>
      </c>
      <c r="D914" s="3">
        <v>42554</v>
      </c>
      <c r="E914" t="s">
        <v>437</v>
      </c>
      <c r="F914">
        <v>285</v>
      </c>
      <c r="G914">
        <v>1</v>
      </c>
      <c r="H914">
        <v>1435</v>
      </c>
      <c r="I914">
        <v>100148144</v>
      </c>
      <c r="J914" s="19" t="s">
        <v>33</v>
      </c>
      <c r="T914">
        <v>0</v>
      </c>
      <c r="U914" t="s">
        <v>22</v>
      </c>
      <c r="V914" s="3">
        <v>42554</v>
      </c>
      <c r="W914" t="s">
        <v>23</v>
      </c>
      <c r="X914">
        <v>285</v>
      </c>
      <c r="Y914">
        <v>2016</v>
      </c>
      <c r="Z914">
        <v>7</v>
      </c>
      <c r="AA914" s="3" t="s">
        <v>24</v>
      </c>
      <c r="AB914" s="3">
        <v>45489</v>
      </c>
    </row>
    <row r="915" spans="1:28" x14ac:dyDescent="0.25">
      <c r="A915">
        <v>212188</v>
      </c>
      <c r="B915">
        <v>343</v>
      </c>
      <c r="C915" t="s">
        <v>19</v>
      </c>
      <c r="D915" s="3">
        <v>42554</v>
      </c>
      <c r="E915" t="s">
        <v>124</v>
      </c>
      <c r="F915">
        <v>80</v>
      </c>
      <c r="G915">
        <v>2</v>
      </c>
      <c r="H915">
        <v>1435</v>
      </c>
      <c r="I915">
        <v>100148144</v>
      </c>
      <c r="J915" s="19" t="s">
        <v>33</v>
      </c>
      <c r="T915">
        <v>0</v>
      </c>
      <c r="U915" t="s">
        <v>22</v>
      </c>
      <c r="V915" s="3">
        <v>42554</v>
      </c>
      <c r="W915" t="s">
        <v>23</v>
      </c>
      <c r="X915">
        <v>160</v>
      </c>
      <c r="Y915">
        <v>2016</v>
      </c>
      <c r="Z915">
        <v>7</v>
      </c>
      <c r="AA915" s="3" t="s">
        <v>24</v>
      </c>
      <c r="AB915" s="3">
        <v>45489</v>
      </c>
    </row>
    <row r="916" spans="1:28" x14ac:dyDescent="0.25">
      <c r="A916">
        <v>212189</v>
      </c>
      <c r="B916">
        <v>343</v>
      </c>
      <c r="C916" t="s">
        <v>19</v>
      </c>
      <c r="D916" s="3">
        <v>42554</v>
      </c>
      <c r="E916" t="s">
        <v>305</v>
      </c>
      <c r="F916">
        <v>100</v>
      </c>
      <c r="G916">
        <v>2</v>
      </c>
      <c r="H916">
        <v>1435</v>
      </c>
      <c r="I916">
        <v>100148144</v>
      </c>
      <c r="J916" s="19" t="s">
        <v>33</v>
      </c>
      <c r="T916">
        <v>0</v>
      </c>
      <c r="U916" t="s">
        <v>22</v>
      </c>
      <c r="V916" s="3">
        <v>42554</v>
      </c>
      <c r="W916" t="s">
        <v>23</v>
      </c>
      <c r="X916">
        <v>200</v>
      </c>
      <c r="Y916">
        <v>2016</v>
      </c>
      <c r="Z916">
        <v>7</v>
      </c>
      <c r="AA916" s="3" t="s">
        <v>24</v>
      </c>
      <c r="AB916" s="3">
        <v>45489</v>
      </c>
    </row>
    <row r="917" spans="1:28" x14ac:dyDescent="0.25">
      <c r="A917">
        <v>212190</v>
      </c>
      <c r="B917">
        <v>341</v>
      </c>
      <c r="C917" t="s">
        <v>25</v>
      </c>
      <c r="D917" s="3">
        <v>42554</v>
      </c>
      <c r="E917" t="s">
        <v>285</v>
      </c>
      <c r="F917">
        <v>80</v>
      </c>
      <c r="G917">
        <v>1</v>
      </c>
      <c r="H917">
        <v>160</v>
      </c>
      <c r="I917">
        <v>100148145</v>
      </c>
      <c r="J917" s="19" t="s">
        <v>33</v>
      </c>
      <c r="T917">
        <v>0</v>
      </c>
      <c r="U917" t="s">
        <v>40</v>
      </c>
      <c r="V917" s="3">
        <v>42554</v>
      </c>
      <c r="W917" t="s">
        <v>28</v>
      </c>
      <c r="X917">
        <v>80</v>
      </c>
      <c r="Y917">
        <v>2016</v>
      </c>
      <c r="Z917">
        <v>7</v>
      </c>
      <c r="AA917" s="3" t="s">
        <v>24</v>
      </c>
      <c r="AB917" s="3">
        <v>45489</v>
      </c>
    </row>
    <row r="918" spans="1:28" x14ac:dyDescent="0.25">
      <c r="A918">
        <v>212191</v>
      </c>
      <c r="B918">
        <v>341</v>
      </c>
      <c r="C918" t="s">
        <v>25</v>
      </c>
      <c r="D918" s="3">
        <v>42554</v>
      </c>
      <c r="E918" t="s">
        <v>35</v>
      </c>
      <c r="F918">
        <v>80</v>
      </c>
      <c r="G918">
        <v>1</v>
      </c>
      <c r="H918">
        <v>160</v>
      </c>
      <c r="I918">
        <v>100148145</v>
      </c>
      <c r="J918" s="19" t="s">
        <v>33</v>
      </c>
      <c r="T918">
        <v>0</v>
      </c>
      <c r="U918" t="s">
        <v>40</v>
      </c>
      <c r="V918" s="3">
        <v>42554</v>
      </c>
      <c r="W918" t="s">
        <v>28</v>
      </c>
      <c r="X918">
        <v>80</v>
      </c>
      <c r="Y918">
        <v>2016</v>
      </c>
      <c r="Z918">
        <v>7</v>
      </c>
      <c r="AA918" s="3" t="s">
        <v>24</v>
      </c>
      <c r="AB918" s="3">
        <v>45489</v>
      </c>
    </row>
    <row r="919" spans="1:28" x14ac:dyDescent="0.25">
      <c r="A919">
        <v>212192</v>
      </c>
      <c r="B919">
        <v>344</v>
      </c>
      <c r="C919" t="s">
        <v>25</v>
      </c>
      <c r="D919" s="3">
        <v>42554</v>
      </c>
      <c r="E919" t="s">
        <v>484</v>
      </c>
      <c r="F919">
        <v>1019</v>
      </c>
      <c r="G919">
        <v>1</v>
      </c>
      <c r="H919">
        <v>1019</v>
      </c>
      <c r="I919">
        <v>100148146</v>
      </c>
      <c r="J919" s="19" t="s">
        <v>21</v>
      </c>
      <c r="T919">
        <v>0</v>
      </c>
      <c r="U919" t="s">
        <v>39</v>
      </c>
      <c r="V919" s="3">
        <v>42554</v>
      </c>
      <c r="W919" t="s">
        <v>28</v>
      </c>
      <c r="X919" s="4">
        <v>1019</v>
      </c>
      <c r="Y919">
        <v>2016</v>
      </c>
      <c r="Z919">
        <v>7</v>
      </c>
      <c r="AA919" s="3" t="s">
        <v>24</v>
      </c>
      <c r="AB919" s="3">
        <v>45489</v>
      </c>
    </row>
    <row r="920" spans="1:28" x14ac:dyDescent="0.25">
      <c r="A920">
        <v>212193</v>
      </c>
      <c r="B920">
        <v>345</v>
      </c>
      <c r="C920" t="s">
        <v>19</v>
      </c>
      <c r="D920" s="3">
        <v>42554</v>
      </c>
      <c r="E920" t="s">
        <v>481</v>
      </c>
      <c r="F920">
        <v>99</v>
      </c>
      <c r="G920">
        <v>1</v>
      </c>
      <c r="H920">
        <v>99</v>
      </c>
      <c r="I920">
        <v>100148147</v>
      </c>
      <c r="J920" s="19" t="s">
        <v>33</v>
      </c>
      <c r="T920">
        <v>0</v>
      </c>
      <c r="U920" t="s">
        <v>22</v>
      </c>
      <c r="V920" s="3">
        <v>42554</v>
      </c>
      <c r="W920" t="s">
        <v>23</v>
      </c>
      <c r="X920">
        <v>99</v>
      </c>
      <c r="Y920">
        <v>2016</v>
      </c>
      <c r="Z920">
        <v>7</v>
      </c>
      <c r="AA920" s="3" t="s">
        <v>24</v>
      </c>
      <c r="AB920" s="3">
        <v>45489</v>
      </c>
    </row>
    <row r="921" spans="1:28" x14ac:dyDescent="0.25">
      <c r="A921">
        <v>212194</v>
      </c>
      <c r="B921">
        <v>341</v>
      </c>
      <c r="C921" t="s">
        <v>19</v>
      </c>
      <c r="D921" s="3">
        <v>42554</v>
      </c>
      <c r="E921" t="s">
        <v>35</v>
      </c>
      <c r="F921">
        <v>80</v>
      </c>
      <c r="G921">
        <v>1</v>
      </c>
      <c r="H921">
        <v>240</v>
      </c>
      <c r="I921">
        <v>100148148</v>
      </c>
      <c r="J921" s="19" t="s">
        <v>33</v>
      </c>
      <c r="T921">
        <v>0</v>
      </c>
      <c r="U921" t="s">
        <v>22</v>
      </c>
      <c r="V921" s="3">
        <v>42554</v>
      </c>
      <c r="W921" t="s">
        <v>23</v>
      </c>
      <c r="X921">
        <v>80</v>
      </c>
      <c r="Y921">
        <v>2016</v>
      </c>
      <c r="Z921">
        <v>7</v>
      </c>
      <c r="AA921" s="3" t="s">
        <v>24</v>
      </c>
      <c r="AB921" s="3">
        <v>45489</v>
      </c>
    </row>
    <row r="922" spans="1:28" x14ac:dyDescent="0.25">
      <c r="A922">
        <v>212195</v>
      </c>
      <c r="B922">
        <v>341</v>
      </c>
      <c r="C922" t="s">
        <v>19</v>
      </c>
      <c r="D922" s="3">
        <v>42554</v>
      </c>
      <c r="E922" t="s">
        <v>285</v>
      </c>
      <c r="F922">
        <v>80</v>
      </c>
      <c r="G922">
        <v>1</v>
      </c>
      <c r="H922">
        <v>240</v>
      </c>
      <c r="I922">
        <v>100148148</v>
      </c>
      <c r="J922" s="19" t="s">
        <v>33</v>
      </c>
      <c r="T922">
        <v>0</v>
      </c>
      <c r="U922" t="s">
        <v>22</v>
      </c>
      <c r="V922" s="3">
        <v>42554</v>
      </c>
      <c r="W922" t="s">
        <v>23</v>
      </c>
      <c r="X922">
        <v>80</v>
      </c>
      <c r="Y922">
        <v>2016</v>
      </c>
      <c r="Z922">
        <v>7</v>
      </c>
      <c r="AA922" s="3" t="s">
        <v>24</v>
      </c>
      <c r="AB922" s="3">
        <v>45489</v>
      </c>
    </row>
    <row r="923" spans="1:28" x14ac:dyDescent="0.25">
      <c r="A923">
        <v>212196</v>
      </c>
      <c r="B923">
        <v>341</v>
      </c>
      <c r="C923" t="s">
        <v>19</v>
      </c>
      <c r="D923" s="3">
        <v>42554</v>
      </c>
      <c r="E923" t="s">
        <v>471</v>
      </c>
      <c r="F923">
        <v>80</v>
      </c>
      <c r="G923">
        <v>1</v>
      </c>
      <c r="H923">
        <v>240</v>
      </c>
      <c r="I923">
        <v>100148148</v>
      </c>
      <c r="J923" s="19" t="s">
        <v>33</v>
      </c>
      <c r="T923">
        <v>0</v>
      </c>
      <c r="U923" t="s">
        <v>22</v>
      </c>
      <c r="V923" s="3">
        <v>42554</v>
      </c>
      <c r="W923" t="s">
        <v>23</v>
      </c>
      <c r="X923">
        <v>80</v>
      </c>
      <c r="Y923">
        <v>2016</v>
      </c>
      <c r="Z923">
        <v>7</v>
      </c>
      <c r="AA923" s="3" t="s">
        <v>24</v>
      </c>
      <c r="AB923" s="3">
        <v>45489</v>
      </c>
    </row>
    <row r="924" spans="1:28" x14ac:dyDescent="0.25">
      <c r="A924">
        <v>212197</v>
      </c>
      <c r="B924">
        <v>346</v>
      </c>
      <c r="C924" t="s">
        <v>19</v>
      </c>
      <c r="D924" s="3">
        <v>42554</v>
      </c>
      <c r="E924" t="s">
        <v>372</v>
      </c>
      <c r="F924">
        <v>585</v>
      </c>
      <c r="G924">
        <v>1</v>
      </c>
      <c r="H924">
        <v>585</v>
      </c>
      <c r="I924">
        <v>100148149</v>
      </c>
      <c r="J924" s="19" t="s">
        <v>170</v>
      </c>
      <c r="T924">
        <v>0</v>
      </c>
      <c r="U924" t="s">
        <v>22</v>
      </c>
      <c r="V924" s="3">
        <v>42554</v>
      </c>
      <c r="W924" t="s">
        <v>23</v>
      </c>
      <c r="X924">
        <v>585</v>
      </c>
      <c r="Y924">
        <v>2016</v>
      </c>
      <c r="Z924">
        <v>7</v>
      </c>
      <c r="AA924" s="3" t="s">
        <v>24</v>
      </c>
      <c r="AB924" s="3">
        <v>45489</v>
      </c>
    </row>
    <row r="925" spans="1:28" x14ac:dyDescent="0.25">
      <c r="A925">
        <v>212199</v>
      </c>
      <c r="B925">
        <v>347</v>
      </c>
      <c r="C925" t="s">
        <v>25</v>
      </c>
      <c r="D925" s="3">
        <v>42554</v>
      </c>
      <c r="E925" t="s">
        <v>485</v>
      </c>
      <c r="F925">
        <v>1199</v>
      </c>
      <c r="G925">
        <v>1</v>
      </c>
      <c r="H925">
        <v>1199</v>
      </c>
      <c r="I925">
        <v>100148151</v>
      </c>
      <c r="J925" s="19" t="s">
        <v>51</v>
      </c>
      <c r="T925">
        <v>0</v>
      </c>
      <c r="U925" t="s">
        <v>174</v>
      </c>
      <c r="V925" s="3">
        <v>42554</v>
      </c>
      <c r="W925" t="s">
        <v>28</v>
      </c>
      <c r="X925" s="4">
        <v>1199</v>
      </c>
      <c r="Y925">
        <v>2016</v>
      </c>
      <c r="Z925">
        <v>7</v>
      </c>
      <c r="AA925" s="3" t="s">
        <v>24</v>
      </c>
      <c r="AB925" s="3">
        <v>45489</v>
      </c>
    </row>
    <row r="926" spans="1:28" x14ac:dyDescent="0.25">
      <c r="A926">
        <v>212198</v>
      </c>
      <c r="B926">
        <v>348</v>
      </c>
      <c r="C926" t="s">
        <v>19</v>
      </c>
      <c r="D926" s="3">
        <v>42554</v>
      </c>
      <c r="E926" t="s">
        <v>363</v>
      </c>
      <c r="F926">
        <v>330</v>
      </c>
      <c r="G926">
        <v>1</v>
      </c>
      <c r="H926">
        <v>330</v>
      </c>
      <c r="I926">
        <v>100148150</v>
      </c>
      <c r="J926" s="19" t="s">
        <v>33</v>
      </c>
      <c r="T926">
        <v>0</v>
      </c>
      <c r="U926" t="s">
        <v>22</v>
      </c>
      <c r="V926" s="3">
        <v>42554</v>
      </c>
      <c r="W926" t="s">
        <v>23</v>
      </c>
      <c r="X926">
        <v>330</v>
      </c>
      <c r="Y926">
        <v>2016</v>
      </c>
      <c r="Z926">
        <v>7</v>
      </c>
      <c r="AA926" s="3" t="s">
        <v>24</v>
      </c>
      <c r="AB926" s="3">
        <v>45489</v>
      </c>
    </row>
    <row r="927" spans="1:28" x14ac:dyDescent="0.25">
      <c r="A927">
        <v>212201</v>
      </c>
      <c r="B927">
        <v>349</v>
      </c>
      <c r="C927" t="s">
        <v>31</v>
      </c>
      <c r="D927" s="3">
        <v>42554</v>
      </c>
      <c r="E927" t="s">
        <v>486</v>
      </c>
      <c r="F927">
        <v>425</v>
      </c>
      <c r="G927">
        <v>1</v>
      </c>
      <c r="H927">
        <v>425</v>
      </c>
      <c r="I927">
        <v>100148152</v>
      </c>
      <c r="J927" s="19" t="s">
        <v>51</v>
      </c>
      <c r="T927">
        <v>0</v>
      </c>
      <c r="U927" t="s">
        <v>22</v>
      </c>
      <c r="V927" s="3">
        <v>42554</v>
      </c>
      <c r="W927" t="s">
        <v>34</v>
      </c>
      <c r="X927">
        <v>425</v>
      </c>
      <c r="Y927">
        <v>2016</v>
      </c>
      <c r="Z927">
        <v>7</v>
      </c>
      <c r="AA927" s="3" t="s">
        <v>24</v>
      </c>
      <c r="AB927" s="3">
        <v>45489</v>
      </c>
    </row>
    <row r="928" spans="1:28" x14ac:dyDescent="0.25">
      <c r="A928">
        <v>212202</v>
      </c>
      <c r="B928">
        <v>350</v>
      </c>
      <c r="C928" t="s">
        <v>19</v>
      </c>
      <c r="D928" s="3">
        <v>42554</v>
      </c>
      <c r="E928" t="s">
        <v>487</v>
      </c>
      <c r="F928">
        <v>1200</v>
      </c>
      <c r="G928">
        <v>1</v>
      </c>
      <c r="H928">
        <v>1200</v>
      </c>
      <c r="I928">
        <v>100148153</v>
      </c>
      <c r="J928" s="19" t="s">
        <v>51</v>
      </c>
      <c r="T928">
        <v>0</v>
      </c>
      <c r="U928" t="s">
        <v>22</v>
      </c>
      <c r="V928" s="3">
        <v>42554</v>
      </c>
      <c r="W928" t="s">
        <v>23</v>
      </c>
      <c r="X928" s="4">
        <v>1200</v>
      </c>
      <c r="Y928">
        <v>2016</v>
      </c>
      <c r="Z928">
        <v>7</v>
      </c>
      <c r="AA928" s="3" t="s">
        <v>24</v>
      </c>
      <c r="AB928" s="3">
        <v>45489</v>
      </c>
    </row>
    <row r="929" spans="1:28" x14ac:dyDescent="0.25">
      <c r="A929">
        <v>212204</v>
      </c>
      <c r="B929">
        <v>351</v>
      </c>
      <c r="C929" t="s">
        <v>71</v>
      </c>
      <c r="D929" s="3">
        <v>42554</v>
      </c>
      <c r="E929" t="s">
        <v>488</v>
      </c>
      <c r="F929">
        <v>299</v>
      </c>
      <c r="G929">
        <v>1</v>
      </c>
      <c r="H929">
        <v>299</v>
      </c>
      <c r="I929">
        <v>100148154</v>
      </c>
      <c r="J929" s="19" t="s">
        <v>27</v>
      </c>
      <c r="T929">
        <v>0</v>
      </c>
      <c r="U929" t="s">
        <v>22</v>
      </c>
      <c r="V929" s="3">
        <v>42554</v>
      </c>
      <c r="W929" t="s">
        <v>34</v>
      </c>
      <c r="X929">
        <v>299</v>
      </c>
      <c r="Y929">
        <v>2016</v>
      </c>
      <c r="Z929">
        <v>7</v>
      </c>
      <c r="AA929" s="3" t="s">
        <v>24</v>
      </c>
      <c r="AB929" s="3">
        <v>45489</v>
      </c>
    </row>
    <row r="930" spans="1:28" x14ac:dyDescent="0.25">
      <c r="A930">
        <v>212205</v>
      </c>
      <c r="B930">
        <v>352</v>
      </c>
      <c r="C930" t="s">
        <v>25</v>
      </c>
      <c r="D930" s="3">
        <v>42554</v>
      </c>
      <c r="E930" t="s">
        <v>399</v>
      </c>
      <c r="F930">
        <v>570</v>
      </c>
      <c r="G930">
        <v>1</v>
      </c>
      <c r="H930">
        <v>5288</v>
      </c>
      <c r="I930">
        <v>100148155</v>
      </c>
      <c r="J930" s="19" t="s">
        <v>33</v>
      </c>
      <c r="T930">
        <v>0</v>
      </c>
      <c r="U930" t="s">
        <v>40</v>
      </c>
      <c r="V930" s="3">
        <v>42554</v>
      </c>
      <c r="W930" t="s">
        <v>28</v>
      </c>
      <c r="X930">
        <v>570</v>
      </c>
      <c r="Y930">
        <v>2016</v>
      </c>
      <c r="Z930">
        <v>7</v>
      </c>
      <c r="AA930" s="3" t="s">
        <v>24</v>
      </c>
      <c r="AB930" s="3">
        <v>45489</v>
      </c>
    </row>
    <row r="931" spans="1:28" x14ac:dyDescent="0.25">
      <c r="A931">
        <v>212206</v>
      </c>
      <c r="B931">
        <v>352</v>
      </c>
      <c r="C931" t="s">
        <v>25</v>
      </c>
      <c r="D931" s="3">
        <v>42554</v>
      </c>
      <c r="E931" t="s">
        <v>93</v>
      </c>
      <c r="F931">
        <v>510</v>
      </c>
      <c r="G931">
        <v>1</v>
      </c>
      <c r="H931">
        <v>5288</v>
      </c>
      <c r="I931">
        <v>100148155</v>
      </c>
      <c r="J931" s="19" t="s">
        <v>33</v>
      </c>
      <c r="T931">
        <v>0</v>
      </c>
      <c r="U931" t="s">
        <v>40</v>
      </c>
      <c r="V931" s="3">
        <v>42554</v>
      </c>
      <c r="W931" t="s">
        <v>28</v>
      </c>
      <c r="X931">
        <v>510</v>
      </c>
      <c r="Y931">
        <v>2016</v>
      </c>
      <c r="Z931">
        <v>7</v>
      </c>
      <c r="AA931" s="3" t="s">
        <v>24</v>
      </c>
      <c r="AB931" s="3">
        <v>45489</v>
      </c>
    </row>
    <row r="932" spans="1:28" x14ac:dyDescent="0.25">
      <c r="A932">
        <v>212207</v>
      </c>
      <c r="B932">
        <v>352</v>
      </c>
      <c r="C932" t="s">
        <v>25</v>
      </c>
      <c r="D932" s="3">
        <v>42554</v>
      </c>
      <c r="E932" t="s">
        <v>353</v>
      </c>
      <c r="F932">
        <v>600</v>
      </c>
      <c r="G932">
        <v>1</v>
      </c>
      <c r="H932">
        <v>5288</v>
      </c>
      <c r="I932">
        <v>100148155</v>
      </c>
      <c r="J932" s="19" t="s">
        <v>33</v>
      </c>
      <c r="T932">
        <v>0</v>
      </c>
      <c r="U932" t="s">
        <v>40</v>
      </c>
      <c r="V932" s="3">
        <v>42554</v>
      </c>
      <c r="W932" t="s">
        <v>28</v>
      </c>
      <c r="X932">
        <v>600</v>
      </c>
      <c r="Y932">
        <v>2016</v>
      </c>
      <c r="Z932">
        <v>7</v>
      </c>
      <c r="AA932" s="3" t="s">
        <v>24</v>
      </c>
      <c r="AB932" s="3">
        <v>45489</v>
      </c>
    </row>
    <row r="933" spans="1:28" x14ac:dyDescent="0.25">
      <c r="A933">
        <v>212209</v>
      </c>
      <c r="B933">
        <v>352</v>
      </c>
      <c r="C933" t="s">
        <v>25</v>
      </c>
      <c r="D933" s="3">
        <v>42554</v>
      </c>
      <c r="E933" t="s">
        <v>105</v>
      </c>
      <c r="F933">
        <v>280</v>
      </c>
      <c r="G933">
        <v>2</v>
      </c>
      <c r="H933">
        <v>5288</v>
      </c>
      <c r="I933">
        <v>100148155</v>
      </c>
      <c r="J933" s="19" t="s">
        <v>33</v>
      </c>
      <c r="T933">
        <v>0</v>
      </c>
      <c r="U933" t="s">
        <v>40</v>
      </c>
      <c r="V933" s="3">
        <v>42554</v>
      </c>
      <c r="W933" t="s">
        <v>28</v>
      </c>
      <c r="X933">
        <v>560</v>
      </c>
      <c r="Y933">
        <v>2016</v>
      </c>
      <c r="Z933">
        <v>7</v>
      </c>
      <c r="AA933" s="3" t="s">
        <v>24</v>
      </c>
      <c r="AB933" s="3">
        <v>45489</v>
      </c>
    </row>
    <row r="934" spans="1:28" x14ac:dyDescent="0.25">
      <c r="A934">
        <v>212210</v>
      </c>
      <c r="B934">
        <v>352</v>
      </c>
      <c r="C934" t="s">
        <v>25</v>
      </c>
      <c r="D934" s="3">
        <v>42554</v>
      </c>
      <c r="E934" t="s">
        <v>110</v>
      </c>
      <c r="F934">
        <v>435</v>
      </c>
      <c r="G934">
        <v>1</v>
      </c>
      <c r="H934">
        <v>5288</v>
      </c>
      <c r="I934">
        <v>100148155</v>
      </c>
      <c r="J934" s="19" t="s">
        <v>33</v>
      </c>
      <c r="T934">
        <v>0</v>
      </c>
      <c r="U934" t="s">
        <v>40</v>
      </c>
      <c r="V934" s="3">
        <v>42554</v>
      </c>
      <c r="W934" t="s">
        <v>28</v>
      </c>
      <c r="X934">
        <v>435</v>
      </c>
      <c r="Y934">
        <v>2016</v>
      </c>
      <c r="Z934">
        <v>7</v>
      </c>
      <c r="AA934" s="3" t="s">
        <v>24</v>
      </c>
      <c r="AB934" s="3">
        <v>45489</v>
      </c>
    </row>
    <row r="935" spans="1:28" x14ac:dyDescent="0.25">
      <c r="A935">
        <v>212211</v>
      </c>
      <c r="B935">
        <v>352</v>
      </c>
      <c r="C935" t="s">
        <v>25</v>
      </c>
      <c r="D935" s="3">
        <v>42554</v>
      </c>
      <c r="E935" t="s">
        <v>73</v>
      </c>
      <c r="F935">
        <v>435</v>
      </c>
      <c r="G935">
        <v>1</v>
      </c>
      <c r="H935">
        <v>5288</v>
      </c>
      <c r="I935">
        <v>100148155</v>
      </c>
      <c r="J935" s="19" t="s">
        <v>33</v>
      </c>
      <c r="T935">
        <v>0</v>
      </c>
      <c r="U935" t="s">
        <v>40</v>
      </c>
      <c r="V935" s="3">
        <v>42554</v>
      </c>
      <c r="W935" t="s">
        <v>28</v>
      </c>
      <c r="X935">
        <v>435</v>
      </c>
      <c r="Y935">
        <v>2016</v>
      </c>
      <c r="Z935">
        <v>7</v>
      </c>
      <c r="AA935" s="3" t="s">
        <v>24</v>
      </c>
      <c r="AB935" s="3">
        <v>45489</v>
      </c>
    </row>
    <row r="936" spans="1:28" x14ac:dyDescent="0.25">
      <c r="A936">
        <v>212212</v>
      </c>
      <c r="B936">
        <v>352</v>
      </c>
      <c r="C936" t="s">
        <v>25</v>
      </c>
      <c r="D936" s="3">
        <v>42554</v>
      </c>
      <c r="E936" t="s">
        <v>341</v>
      </c>
      <c r="F936">
        <v>280</v>
      </c>
      <c r="G936">
        <v>2</v>
      </c>
      <c r="H936">
        <v>5288</v>
      </c>
      <c r="I936">
        <v>100148155</v>
      </c>
      <c r="J936" s="19" t="s">
        <v>33</v>
      </c>
      <c r="T936">
        <v>0</v>
      </c>
      <c r="U936" t="s">
        <v>40</v>
      </c>
      <c r="V936" s="3">
        <v>42554</v>
      </c>
      <c r="W936" t="s">
        <v>28</v>
      </c>
      <c r="X936">
        <v>560</v>
      </c>
      <c r="Y936">
        <v>2016</v>
      </c>
      <c r="Z936">
        <v>7</v>
      </c>
      <c r="AA936" s="3" t="s">
        <v>24</v>
      </c>
      <c r="AB936" s="3">
        <v>45489</v>
      </c>
    </row>
    <row r="937" spans="1:28" x14ac:dyDescent="0.25">
      <c r="A937">
        <v>212213</v>
      </c>
      <c r="B937">
        <v>352</v>
      </c>
      <c r="C937" t="s">
        <v>25</v>
      </c>
      <c r="D937" s="3">
        <v>42554</v>
      </c>
      <c r="E937" t="s">
        <v>94</v>
      </c>
      <c r="F937">
        <v>325</v>
      </c>
      <c r="G937">
        <v>2</v>
      </c>
      <c r="H937">
        <v>5288</v>
      </c>
      <c r="I937">
        <v>100148155</v>
      </c>
      <c r="J937" s="19" t="s">
        <v>33</v>
      </c>
      <c r="T937">
        <v>0</v>
      </c>
      <c r="U937" t="s">
        <v>40</v>
      </c>
      <c r="V937" s="3">
        <v>42554</v>
      </c>
      <c r="W937" t="s">
        <v>28</v>
      </c>
      <c r="X937">
        <v>650</v>
      </c>
      <c r="Y937">
        <v>2016</v>
      </c>
      <c r="Z937">
        <v>7</v>
      </c>
      <c r="AA937" s="3" t="s">
        <v>24</v>
      </c>
      <c r="AB937" s="3">
        <v>45489</v>
      </c>
    </row>
    <row r="938" spans="1:28" x14ac:dyDescent="0.25">
      <c r="A938">
        <v>212214</v>
      </c>
      <c r="B938">
        <v>352</v>
      </c>
      <c r="C938" t="s">
        <v>25</v>
      </c>
      <c r="D938" s="3">
        <v>42554</v>
      </c>
      <c r="E938" t="s">
        <v>489</v>
      </c>
      <c r="F938">
        <v>234</v>
      </c>
      <c r="G938">
        <v>2</v>
      </c>
      <c r="H938">
        <v>5288</v>
      </c>
      <c r="I938">
        <v>100148155</v>
      </c>
      <c r="J938" s="19" t="s">
        <v>33</v>
      </c>
      <c r="T938">
        <v>0</v>
      </c>
      <c r="U938" t="s">
        <v>40</v>
      </c>
      <c r="V938" s="3">
        <v>42554</v>
      </c>
      <c r="W938" t="s">
        <v>28</v>
      </c>
      <c r="X938">
        <v>468</v>
      </c>
      <c r="Y938">
        <v>2016</v>
      </c>
      <c r="Z938">
        <v>7</v>
      </c>
      <c r="AA938" s="3" t="s">
        <v>24</v>
      </c>
      <c r="AB938" s="3">
        <v>45489</v>
      </c>
    </row>
    <row r="939" spans="1:28" x14ac:dyDescent="0.25">
      <c r="A939">
        <v>212215</v>
      </c>
      <c r="B939">
        <v>352</v>
      </c>
      <c r="C939" t="s">
        <v>25</v>
      </c>
      <c r="D939" s="3">
        <v>42554</v>
      </c>
      <c r="E939" t="s">
        <v>490</v>
      </c>
      <c r="F939">
        <v>500</v>
      </c>
      <c r="G939">
        <v>1</v>
      </c>
      <c r="H939">
        <v>5288</v>
      </c>
      <c r="I939">
        <v>100148155</v>
      </c>
      <c r="J939" s="19" t="s">
        <v>33</v>
      </c>
      <c r="T939">
        <v>0</v>
      </c>
      <c r="U939" t="s">
        <v>40</v>
      </c>
      <c r="V939" s="3">
        <v>42554</v>
      </c>
      <c r="W939" t="s">
        <v>28</v>
      </c>
      <c r="X939">
        <v>500</v>
      </c>
      <c r="Y939">
        <v>2016</v>
      </c>
      <c r="Z939">
        <v>7</v>
      </c>
      <c r="AA939" s="3" t="s">
        <v>24</v>
      </c>
      <c r="AB939" s="3">
        <v>45489</v>
      </c>
    </row>
    <row r="940" spans="1:28" x14ac:dyDescent="0.25">
      <c r="A940">
        <v>212216</v>
      </c>
      <c r="B940">
        <v>353</v>
      </c>
      <c r="C940" t="s">
        <v>19</v>
      </c>
      <c r="D940" s="3">
        <v>42554</v>
      </c>
      <c r="E940" t="s">
        <v>114</v>
      </c>
      <c r="F940">
        <v>370</v>
      </c>
      <c r="G940">
        <v>1</v>
      </c>
      <c r="H940">
        <v>370</v>
      </c>
      <c r="I940">
        <v>100148156</v>
      </c>
      <c r="J940" s="19" t="s">
        <v>33</v>
      </c>
      <c r="T940">
        <v>0</v>
      </c>
      <c r="U940" t="s">
        <v>22</v>
      </c>
      <c r="V940" s="3">
        <v>42554</v>
      </c>
      <c r="W940" t="s">
        <v>23</v>
      </c>
      <c r="X940">
        <v>370</v>
      </c>
      <c r="Y940">
        <v>2016</v>
      </c>
      <c r="Z940">
        <v>7</v>
      </c>
      <c r="AA940" s="3" t="s">
        <v>24</v>
      </c>
      <c r="AB940" s="3">
        <v>45489</v>
      </c>
    </row>
    <row r="941" spans="1:28" x14ac:dyDescent="0.25">
      <c r="A941">
        <v>212217</v>
      </c>
      <c r="B941">
        <v>354</v>
      </c>
      <c r="C941" t="s">
        <v>19</v>
      </c>
      <c r="D941" s="3">
        <v>42554</v>
      </c>
      <c r="E941" t="s">
        <v>36</v>
      </c>
      <c r="F941">
        <v>170</v>
      </c>
      <c r="G941">
        <v>1</v>
      </c>
      <c r="H941">
        <v>60</v>
      </c>
      <c r="I941">
        <v>100148157</v>
      </c>
      <c r="J941" s="19" t="s">
        <v>33</v>
      </c>
      <c r="T941">
        <v>141.66</v>
      </c>
      <c r="U941" t="s">
        <v>22</v>
      </c>
      <c r="V941" s="3">
        <v>42554</v>
      </c>
      <c r="W941" t="s">
        <v>23</v>
      </c>
      <c r="X941">
        <v>170</v>
      </c>
      <c r="Y941">
        <v>2016</v>
      </c>
      <c r="Z941">
        <v>7</v>
      </c>
      <c r="AA941" s="3" t="s">
        <v>24</v>
      </c>
      <c r="AB941" s="3">
        <v>45489</v>
      </c>
    </row>
    <row r="942" spans="1:28" x14ac:dyDescent="0.25">
      <c r="A942">
        <v>212218</v>
      </c>
      <c r="B942">
        <v>354</v>
      </c>
      <c r="C942" t="s">
        <v>19</v>
      </c>
      <c r="D942" s="3">
        <v>42554</v>
      </c>
      <c r="E942" t="s">
        <v>283</v>
      </c>
      <c r="F942">
        <v>90</v>
      </c>
      <c r="G942">
        <v>1</v>
      </c>
      <c r="H942">
        <v>60</v>
      </c>
      <c r="I942">
        <v>100148157</v>
      </c>
      <c r="J942" s="19" t="s">
        <v>33</v>
      </c>
      <c r="T942">
        <v>75</v>
      </c>
      <c r="U942" t="s">
        <v>22</v>
      </c>
      <c r="V942" s="3">
        <v>42554</v>
      </c>
      <c r="W942" t="s">
        <v>23</v>
      </c>
      <c r="X942">
        <v>90</v>
      </c>
      <c r="Y942">
        <v>2016</v>
      </c>
      <c r="Z942">
        <v>7</v>
      </c>
      <c r="AA942" s="3" t="s">
        <v>24</v>
      </c>
      <c r="AB942" s="3">
        <v>45489</v>
      </c>
    </row>
    <row r="943" spans="1:28" x14ac:dyDescent="0.25">
      <c r="A943">
        <v>212219</v>
      </c>
      <c r="B943">
        <v>354</v>
      </c>
      <c r="C943" t="s">
        <v>19</v>
      </c>
      <c r="D943" s="3">
        <v>42554</v>
      </c>
      <c r="E943" t="s">
        <v>429</v>
      </c>
      <c r="F943">
        <v>100</v>
      </c>
      <c r="G943">
        <v>1</v>
      </c>
      <c r="H943">
        <v>60</v>
      </c>
      <c r="I943">
        <v>100148157</v>
      </c>
      <c r="J943" s="19" t="s">
        <v>33</v>
      </c>
      <c r="T943">
        <v>83.34</v>
      </c>
      <c r="U943" t="s">
        <v>22</v>
      </c>
      <c r="V943" s="3">
        <v>42554</v>
      </c>
      <c r="W943" t="s">
        <v>23</v>
      </c>
      <c r="X943">
        <v>100</v>
      </c>
      <c r="Y943">
        <v>2016</v>
      </c>
      <c r="Z943">
        <v>7</v>
      </c>
      <c r="AA943" s="3" t="s">
        <v>24</v>
      </c>
      <c r="AB943" s="3">
        <v>45489</v>
      </c>
    </row>
    <row r="944" spans="1:28" x14ac:dyDescent="0.25">
      <c r="A944">
        <v>212220</v>
      </c>
      <c r="B944">
        <v>355</v>
      </c>
      <c r="C944" t="s">
        <v>25</v>
      </c>
      <c r="D944" s="3">
        <v>42554</v>
      </c>
      <c r="E944" t="s">
        <v>491</v>
      </c>
      <c r="F944">
        <v>12600</v>
      </c>
      <c r="G944">
        <v>1</v>
      </c>
      <c r="H944">
        <v>12600</v>
      </c>
      <c r="I944">
        <v>100148158</v>
      </c>
      <c r="J944" s="19" t="s">
        <v>42</v>
      </c>
      <c r="T944">
        <v>0</v>
      </c>
      <c r="U944" t="s">
        <v>22</v>
      </c>
      <c r="V944" s="3">
        <v>42554</v>
      </c>
      <c r="W944" t="s">
        <v>28</v>
      </c>
      <c r="X944" s="4">
        <v>12600</v>
      </c>
      <c r="Y944">
        <v>2016</v>
      </c>
      <c r="Z944">
        <v>7</v>
      </c>
      <c r="AA944" s="3" t="s">
        <v>24</v>
      </c>
      <c r="AB944" s="3">
        <v>45489</v>
      </c>
    </row>
    <row r="945" spans="1:28" x14ac:dyDescent="0.25">
      <c r="A945">
        <v>212222</v>
      </c>
      <c r="B945">
        <v>354</v>
      </c>
      <c r="C945" t="s">
        <v>19</v>
      </c>
      <c r="D945" s="3">
        <v>42554</v>
      </c>
      <c r="E945" t="s">
        <v>89</v>
      </c>
      <c r="F945">
        <v>350</v>
      </c>
      <c r="G945">
        <v>1</v>
      </c>
      <c r="H945">
        <v>150</v>
      </c>
      <c r="I945">
        <v>100148159</v>
      </c>
      <c r="J945" s="19" t="s">
        <v>33</v>
      </c>
      <c r="T945">
        <v>200</v>
      </c>
      <c r="U945" t="s">
        <v>22</v>
      </c>
      <c r="V945" s="3">
        <v>42554</v>
      </c>
      <c r="W945" t="s">
        <v>23</v>
      </c>
      <c r="X945">
        <v>350</v>
      </c>
      <c r="Y945">
        <v>2016</v>
      </c>
      <c r="Z945">
        <v>7</v>
      </c>
      <c r="AA945" s="3" t="s">
        <v>24</v>
      </c>
      <c r="AB945" s="3">
        <v>45489</v>
      </c>
    </row>
    <row r="946" spans="1:28" x14ac:dyDescent="0.25">
      <c r="A946">
        <v>212223</v>
      </c>
      <c r="B946">
        <v>111</v>
      </c>
      <c r="C946" t="s">
        <v>71</v>
      </c>
      <c r="D946" s="3">
        <v>42554</v>
      </c>
      <c r="E946" t="s">
        <v>285</v>
      </c>
      <c r="F946">
        <v>80</v>
      </c>
      <c r="G946">
        <v>1</v>
      </c>
      <c r="H946">
        <v>870</v>
      </c>
      <c r="I946">
        <v>100148160</v>
      </c>
      <c r="J946" s="19" t="s">
        <v>33</v>
      </c>
      <c r="T946">
        <v>0</v>
      </c>
      <c r="U946" t="s">
        <v>22</v>
      </c>
      <c r="V946" s="3">
        <v>42554</v>
      </c>
      <c r="W946" t="s">
        <v>34</v>
      </c>
      <c r="X946">
        <v>80</v>
      </c>
      <c r="Y946">
        <v>2016</v>
      </c>
      <c r="Z946">
        <v>7</v>
      </c>
      <c r="AA946" s="3" t="s">
        <v>24</v>
      </c>
      <c r="AB946" s="3">
        <v>45489</v>
      </c>
    </row>
    <row r="947" spans="1:28" x14ac:dyDescent="0.25">
      <c r="A947">
        <v>212224</v>
      </c>
      <c r="B947">
        <v>111</v>
      </c>
      <c r="C947" t="s">
        <v>71</v>
      </c>
      <c r="D947" s="3">
        <v>42554</v>
      </c>
      <c r="E947" t="s">
        <v>105</v>
      </c>
      <c r="F947">
        <v>280</v>
      </c>
      <c r="G947">
        <v>1</v>
      </c>
      <c r="H947">
        <v>870</v>
      </c>
      <c r="I947">
        <v>100148160</v>
      </c>
      <c r="J947" s="19" t="s">
        <v>33</v>
      </c>
      <c r="T947">
        <v>0</v>
      </c>
      <c r="U947" t="s">
        <v>22</v>
      </c>
      <c r="V947" s="3">
        <v>42554</v>
      </c>
      <c r="W947" t="s">
        <v>34</v>
      </c>
      <c r="X947">
        <v>280</v>
      </c>
      <c r="Y947">
        <v>2016</v>
      </c>
      <c r="Z947">
        <v>7</v>
      </c>
      <c r="AA947" s="3" t="s">
        <v>24</v>
      </c>
      <c r="AB947" s="3">
        <v>45489</v>
      </c>
    </row>
    <row r="948" spans="1:28" x14ac:dyDescent="0.25">
      <c r="A948">
        <v>212225</v>
      </c>
      <c r="B948">
        <v>111</v>
      </c>
      <c r="C948" t="s">
        <v>71</v>
      </c>
      <c r="D948" s="3">
        <v>42554</v>
      </c>
      <c r="E948" t="s">
        <v>124</v>
      </c>
      <c r="F948">
        <v>80</v>
      </c>
      <c r="G948">
        <v>1</v>
      </c>
      <c r="H948">
        <v>870</v>
      </c>
      <c r="I948">
        <v>100148160</v>
      </c>
      <c r="J948" s="19" t="s">
        <v>33</v>
      </c>
      <c r="T948">
        <v>0</v>
      </c>
      <c r="U948" t="s">
        <v>22</v>
      </c>
      <c r="V948" s="3">
        <v>42554</v>
      </c>
      <c r="W948" t="s">
        <v>34</v>
      </c>
      <c r="X948">
        <v>80</v>
      </c>
      <c r="Y948">
        <v>2016</v>
      </c>
      <c r="Z948">
        <v>7</v>
      </c>
      <c r="AA948" s="3" t="s">
        <v>24</v>
      </c>
      <c r="AB948" s="3">
        <v>45489</v>
      </c>
    </row>
    <row r="949" spans="1:28" x14ac:dyDescent="0.25">
      <c r="A949">
        <v>212226</v>
      </c>
      <c r="B949">
        <v>111</v>
      </c>
      <c r="C949" t="s">
        <v>71</v>
      </c>
      <c r="D949" s="3">
        <v>42554</v>
      </c>
      <c r="E949" t="s">
        <v>305</v>
      </c>
      <c r="F949">
        <v>100</v>
      </c>
      <c r="G949">
        <v>1</v>
      </c>
      <c r="H949">
        <v>870</v>
      </c>
      <c r="I949">
        <v>100148160</v>
      </c>
      <c r="J949" s="19" t="s">
        <v>33</v>
      </c>
      <c r="T949">
        <v>0</v>
      </c>
      <c r="U949" t="s">
        <v>22</v>
      </c>
      <c r="V949" s="3">
        <v>42554</v>
      </c>
      <c r="W949" t="s">
        <v>34</v>
      </c>
      <c r="X949">
        <v>100</v>
      </c>
      <c r="Y949">
        <v>2016</v>
      </c>
      <c r="Z949">
        <v>7</v>
      </c>
      <c r="AA949" s="3" t="s">
        <v>24</v>
      </c>
      <c r="AB949" s="3">
        <v>45489</v>
      </c>
    </row>
    <row r="950" spans="1:28" x14ac:dyDescent="0.25">
      <c r="A950">
        <v>212227</v>
      </c>
      <c r="B950">
        <v>111</v>
      </c>
      <c r="C950" t="s">
        <v>71</v>
      </c>
      <c r="D950" s="3">
        <v>42554</v>
      </c>
      <c r="E950" t="s">
        <v>363</v>
      </c>
      <c r="F950">
        <v>330</v>
      </c>
      <c r="G950">
        <v>1</v>
      </c>
      <c r="H950">
        <v>870</v>
      </c>
      <c r="I950">
        <v>100148160</v>
      </c>
      <c r="J950" s="19" t="s">
        <v>33</v>
      </c>
      <c r="T950">
        <v>0</v>
      </c>
      <c r="U950" t="s">
        <v>22</v>
      </c>
      <c r="V950" s="3">
        <v>42554</v>
      </c>
      <c r="W950" t="s">
        <v>34</v>
      </c>
      <c r="X950">
        <v>330</v>
      </c>
      <c r="Y950">
        <v>2016</v>
      </c>
      <c r="Z950">
        <v>7</v>
      </c>
      <c r="AA950" s="3" t="s">
        <v>24</v>
      </c>
      <c r="AB950" s="3">
        <v>45489</v>
      </c>
    </row>
    <row r="951" spans="1:28" x14ac:dyDescent="0.25">
      <c r="A951">
        <v>212228</v>
      </c>
      <c r="B951">
        <v>356</v>
      </c>
      <c r="C951" t="s">
        <v>25</v>
      </c>
      <c r="D951" s="3">
        <v>42554</v>
      </c>
      <c r="E951" t="s">
        <v>492</v>
      </c>
      <c r="F951">
        <v>33999</v>
      </c>
      <c r="G951">
        <v>34</v>
      </c>
      <c r="H951">
        <v>1155966</v>
      </c>
      <c r="I951">
        <v>100148161</v>
      </c>
      <c r="J951" s="19" t="s">
        <v>38</v>
      </c>
      <c r="T951">
        <v>0</v>
      </c>
      <c r="U951" t="s">
        <v>40</v>
      </c>
      <c r="V951" s="3">
        <v>42554</v>
      </c>
      <c r="W951" t="s">
        <v>28</v>
      </c>
      <c r="X951" s="4">
        <v>1155966</v>
      </c>
      <c r="Y951">
        <v>2016</v>
      </c>
      <c r="Z951">
        <v>7</v>
      </c>
      <c r="AA951" s="3" t="s">
        <v>24</v>
      </c>
      <c r="AB951" s="3">
        <v>45489</v>
      </c>
    </row>
    <row r="952" spans="1:28" x14ac:dyDescent="0.25">
      <c r="A952">
        <v>212229</v>
      </c>
      <c r="B952">
        <v>357</v>
      </c>
      <c r="C952" t="s">
        <v>19</v>
      </c>
      <c r="D952" s="3">
        <v>42554</v>
      </c>
      <c r="E952" t="s">
        <v>493</v>
      </c>
      <c r="F952">
        <v>2620</v>
      </c>
      <c r="G952">
        <v>1</v>
      </c>
      <c r="H952">
        <v>3395</v>
      </c>
      <c r="I952">
        <v>100148162</v>
      </c>
      <c r="J952" s="19" t="s">
        <v>38</v>
      </c>
      <c r="T952">
        <v>0</v>
      </c>
      <c r="U952" t="s">
        <v>22</v>
      </c>
      <c r="V952" s="3">
        <v>42554</v>
      </c>
      <c r="W952" t="s">
        <v>23</v>
      </c>
      <c r="X952" s="4">
        <v>2620</v>
      </c>
      <c r="Y952">
        <v>2016</v>
      </c>
      <c r="Z952">
        <v>7</v>
      </c>
      <c r="AA952" s="3" t="s">
        <v>24</v>
      </c>
      <c r="AB952" s="3">
        <v>45489</v>
      </c>
    </row>
    <row r="953" spans="1:28" x14ac:dyDescent="0.25">
      <c r="A953">
        <v>212230</v>
      </c>
      <c r="B953">
        <v>357</v>
      </c>
      <c r="C953" t="s">
        <v>19</v>
      </c>
      <c r="D953" s="3">
        <v>42554</v>
      </c>
      <c r="E953" t="s">
        <v>382</v>
      </c>
      <c r="F953">
        <v>775</v>
      </c>
      <c r="G953">
        <v>1</v>
      </c>
      <c r="H953">
        <v>3395</v>
      </c>
      <c r="I953">
        <v>100148162</v>
      </c>
      <c r="J953" s="19" t="s">
        <v>170</v>
      </c>
      <c r="T953">
        <v>0</v>
      </c>
      <c r="U953" t="s">
        <v>22</v>
      </c>
      <c r="V953" s="3">
        <v>42554</v>
      </c>
      <c r="W953" t="s">
        <v>23</v>
      </c>
      <c r="X953">
        <v>775</v>
      </c>
      <c r="Y953">
        <v>2016</v>
      </c>
      <c r="Z953">
        <v>7</v>
      </c>
      <c r="AA953" s="3" t="s">
        <v>24</v>
      </c>
      <c r="AB953" s="3">
        <v>45489</v>
      </c>
    </row>
    <row r="954" spans="1:28" x14ac:dyDescent="0.25">
      <c r="A954">
        <v>212231</v>
      </c>
      <c r="B954">
        <v>358</v>
      </c>
      <c r="C954" t="s">
        <v>19</v>
      </c>
      <c r="D954" s="3">
        <v>42554</v>
      </c>
      <c r="E954" t="s">
        <v>494</v>
      </c>
      <c r="F954">
        <v>999</v>
      </c>
      <c r="G954">
        <v>1</v>
      </c>
      <c r="H954">
        <v>999</v>
      </c>
      <c r="I954">
        <v>100148163</v>
      </c>
      <c r="J954" s="19" t="s">
        <v>51</v>
      </c>
      <c r="T954">
        <v>0</v>
      </c>
      <c r="U954" t="s">
        <v>201</v>
      </c>
      <c r="V954" s="3">
        <v>42554</v>
      </c>
      <c r="W954" t="s">
        <v>23</v>
      </c>
      <c r="X954">
        <v>999</v>
      </c>
      <c r="Y954">
        <v>2016</v>
      </c>
      <c r="Z954">
        <v>7</v>
      </c>
      <c r="AA954" s="3" t="s">
        <v>24</v>
      </c>
      <c r="AB954" s="3">
        <v>45489</v>
      </c>
    </row>
    <row r="955" spans="1:28" x14ac:dyDescent="0.25">
      <c r="A955">
        <v>212233</v>
      </c>
      <c r="B955">
        <v>359</v>
      </c>
      <c r="C955" t="s">
        <v>19</v>
      </c>
      <c r="D955" s="3">
        <v>42554</v>
      </c>
      <c r="E955" t="s">
        <v>495</v>
      </c>
      <c r="F955">
        <v>999</v>
      </c>
      <c r="G955">
        <v>1</v>
      </c>
      <c r="H955">
        <v>999</v>
      </c>
      <c r="I955">
        <v>100148164</v>
      </c>
      <c r="J955" s="19" t="s">
        <v>21</v>
      </c>
      <c r="T955">
        <v>0</v>
      </c>
      <c r="U955" t="s">
        <v>22</v>
      </c>
      <c r="V955" s="3">
        <v>42554</v>
      </c>
      <c r="W955" t="s">
        <v>23</v>
      </c>
      <c r="X955">
        <v>999</v>
      </c>
      <c r="Y955">
        <v>2016</v>
      </c>
      <c r="Z955">
        <v>7</v>
      </c>
      <c r="AA955" s="3" t="s">
        <v>24</v>
      </c>
      <c r="AB955" s="3">
        <v>45489</v>
      </c>
    </row>
    <row r="956" spans="1:28" x14ac:dyDescent="0.25">
      <c r="A956">
        <v>212235</v>
      </c>
      <c r="B956">
        <v>360</v>
      </c>
      <c r="C956" t="s">
        <v>19</v>
      </c>
      <c r="D956" s="3">
        <v>42554</v>
      </c>
      <c r="E956" t="s">
        <v>89</v>
      </c>
      <c r="F956">
        <v>350</v>
      </c>
      <c r="G956">
        <v>1</v>
      </c>
      <c r="H956">
        <v>150</v>
      </c>
      <c r="I956">
        <v>100148165</v>
      </c>
      <c r="J956" s="19" t="s">
        <v>33</v>
      </c>
      <c r="T956">
        <v>200</v>
      </c>
      <c r="U956" t="s">
        <v>22</v>
      </c>
      <c r="V956" s="3">
        <v>42554</v>
      </c>
      <c r="W956" t="s">
        <v>23</v>
      </c>
      <c r="X956">
        <v>350</v>
      </c>
      <c r="Y956">
        <v>2016</v>
      </c>
      <c r="Z956">
        <v>7</v>
      </c>
      <c r="AA956" s="3" t="s">
        <v>24</v>
      </c>
      <c r="AB956" s="3">
        <v>45489</v>
      </c>
    </row>
    <row r="957" spans="1:28" x14ac:dyDescent="0.25">
      <c r="A957">
        <v>212236</v>
      </c>
      <c r="B957">
        <v>361</v>
      </c>
      <c r="C957" t="s">
        <v>19</v>
      </c>
      <c r="D957" s="3">
        <v>42554</v>
      </c>
      <c r="E957" t="s">
        <v>270</v>
      </c>
      <c r="F957">
        <v>280</v>
      </c>
      <c r="G957">
        <v>1</v>
      </c>
      <c r="H957">
        <v>840</v>
      </c>
      <c r="I957">
        <v>100148166</v>
      </c>
      <c r="J957" s="19" t="s">
        <v>27</v>
      </c>
      <c r="T957">
        <v>0</v>
      </c>
      <c r="U957" t="s">
        <v>22</v>
      </c>
      <c r="V957" s="3">
        <v>42554</v>
      </c>
      <c r="W957" t="s">
        <v>23</v>
      </c>
      <c r="X957">
        <v>280</v>
      </c>
      <c r="Y957">
        <v>2016</v>
      </c>
      <c r="Z957">
        <v>7</v>
      </c>
      <c r="AA957" s="3" t="s">
        <v>24</v>
      </c>
      <c r="AB957" s="3">
        <v>45489</v>
      </c>
    </row>
    <row r="958" spans="1:28" x14ac:dyDescent="0.25">
      <c r="A958">
        <v>212237</v>
      </c>
      <c r="B958">
        <v>361</v>
      </c>
      <c r="C958" t="s">
        <v>19</v>
      </c>
      <c r="D958" s="3">
        <v>42554</v>
      </c>
      <c r="E958" t="s">
        <v>273</v>
      </c>
      <c r="F958">
        <v>280</v>
      </c>
      <c r="G958">
        <v>2</v>
      </c>
      <c r="H958">
        <v>840</v>
      </c>
      <c r="I958">
        <v>100148166</v>
      </c>
      <c r="J958" s="19" t="s">
        <v>27</v>
      </c>
      <c r="T958">
        <v>0</v>
      </c>
      <c r="U958" t="s">
        <v>22</v>
      </c>
      <c r="V958" s="3">
        <v>42554</v>
      </c>
      <c r="W958" t="s">
        <v>23</v>
      </c>
      <c r="X958">
        <v>560</v>
      </c>
      <c r="Y958">
        <v>2016</v>
      </c>
      <c r="Z958">
        <v>7</v>
      </c>
      <c r="AA958" s="3" t="s">
        <v>24</v>
      </c>
      <c r="AB958" s="3">
        <v>45489</v>
      </c>
    </row>
    <row r="959" spans="1:28" x14ac:dyDescent="0.25">
      <c r="A959">
        <v>212238</v>
      </c>
      <c r="B959">
        <v>362</v>
      </c>
      <c r="C959" t="s">
        <v>31</v>
      </c>
      <c r="D959" s="3">
        <v>42554</v>
      </c>
      <c r="E959" t="s">
        <v>496</v>
      </c>
      <c r="F959">
        <v>1125</v>
      </c>
      <c r="G959">
        <v>1</v>
      </c>
      <c r="H959">
        <v>126</v>
      </c>
      <c r="I959">
        <v>100148167</v>
      </c>
      <c r="J959" s="19" t="s">
        <v>51</v>
      </c>
      <c r="T959">
        <v>0</v>
      </c>
      <c r="U959" t="s">
        <v>22</v>
      </c>
      <c r="V959" s="3">
        <v>42554</v>
      </c>
      <c r="W959" t="s">
        <v>34</v>
      </c>
      <c r="X959" s="4">
        <v>1125</v>
      </c>
      <c r="Y959">
        <v>2016</v>
      </c>
      <c r="Z959">
        <v>7</v>
      </c>
      <c r="AA959" s="3" t="s">
        <v>24</v>
      </c>
      <c r="AB959" s="3">
        <v>45489</v>
      </c>
    </row>
    <row r="960" spans="1:28" x14ac:dyDescent="0.25">
      <c r="A960">
        <v>212240</v>
      </c>
      <c r="B960">
        <v>241</v>
      </c>
      <c r="C960" t="s">
        <v>31</v>
      </c>
      <c r="D960" s="3">
        <v>42554</v>
      </c>
      <c r="E960" t="s">
        <v>100</v>
      </c>
      <c r="F960">
        <v>144</v>
      </c>
      <c r="G960">
        <v>1</v>
      </c>
      <c r="H960">
        <v>144</v>
      </c>
      <c r="I960">
        <v>100148168</v>
      </c>
      <c r="J960" s="19" t="s">
        <v>47</v>
      </c>
      <c r="T960">
        <v>0</v>
      </c>
      <c r="U960" t="s">
        <v>22</v>
      </c>
      <c r="V960" s="3">
        <v>42554</v>
      </c>
      <c r="W960" t="s">
        <v>34</v>
      </c>
      <c r="X960">
        <v>144</v>
      </c>
      <c r="Y960">
        <v>2016</v>
      </c>
      <c r="Z960">
        <v>7</v>
      </c>
      <c r="AA960" s="3" t="s">
        <v>24</v>
      </c>
      <c r="AB960" s="3">
        <v>45489</v>
      </c>
    </row>
    <row r="961" spans="1:28" x14ac:dyDescent="0.25">
      <c r="A961">
        <v>212241</v>
      </c>
      <c r="B961">
        <v>363</v>
      </c>
      <c r="C961" t="s">
        <v>19</v>
      </c>
      <c r="D961" s="3">
        <v>42554</v>
      </c>
      <c r="E961" t="s">
        <v>497</v>
      </c>
      <c r="F961">
        <v>1500</v>
      </c>
      <c r="G961">
        <v>1</v>
      </c>
      <c r="H961">
        <v>1500</v>
      </c>
      <c r="I961">
        <v>100148169</v>
      </c>
      <c r="J961" s="19" t="s">
        <v>51</v>
      </c>
      <c r="T961">
        <v>0</v>
      </c>
      <c r="U961" t="s">
        <v>22</v>
      </c>
      <c r="V961" s="3">
        <v>42554</v>
      </c>
      <c r="W961" t="s">
        <v>23</v>
      </c>
      <c r="X961" s="4">
        <v>1500</v>
      </c>
      <c r="Y961">
        <v>2016</v>
      </c>
      <c r="Z961">
        <v>7</v>
      </c>
      <c r="AA961" s="3" t="s">
        <v>24</v>
      </c>
      <c r="AB961" s="3">
        <v>45489</v>
      </c>
    </row>
    <row r="962" spans="1:28" x14ac:dyDescent="0.25">
      <c r="A962">
        <v>212243</v>
      </c>
      <c r="B962">
        <v>241</v>
      </c>
      <c r="C962" t="s">
        <v>19</v>
      </c>
      <c r="D962" s="3">
        <v>42554</v>
      </c>
      <c r="E962" t="s">
        <v>498</v>
      </c>
      <c r="F962">
        <v>144</v>
      </c>
      <c r="G962">
        <v>1</v>
      </c>
      <c r="H962">
        <v>144</v>
      </c>
      <c r="I962">
        <v>100148170</v>
      </c>
      <c r="J962" s="19" t="s">
        <v>47</v>
      </c>
      <c r="T962">
        <v>0</v>
      </c>
      <c r="U962" t="s">
        <v>22</v>
      </c>
      <c r="V962" s="3">
        <v>42554</v>
      </c>
      <c r="W962" t="s">
        <v>23</v>
      </c>
      <c r="X962">
        <v>144</v>
      </c>
      <c r="Y962">
        <v>2016</v>
      </c>
      <c r="Z962">
        <v>7</v>
      </c>
      <c r="AA962" s="3" t="s">
        <v>24</v>
      </c>
      <c r="AB962" s="3">
        <v>45489</v>
      </c>
    </row>
    <row r="963" spans="1:28" x14ac:dyDescent="0.25">
      <c r="A963">
        <v>212244</v>
      </c>
      <c r="B963">
        <v>364</v>
      </c>
      <c r="C963" t="s">
        <v>25</v>
      </c>
      <c r="D963" s="3">
        <v>42554</v>
      </c>
      <c r="E963" t="s">
        <v>499</v>
      </c>
      <c r="F963">
        <v>999</v>
      </c>
      <c r="G963">
        <v>1</v>
      </c>
      <c r="H963">
        <v>999</v>
      </c>
      <c r="I963">
        <v>100148171</v>
      </c>
      <c r="J963" s="19" t="s">
        <v>21</v>
      </c>
      <c r="T963">
        <v>0</v>
      </c>
      <c r="U963" t="s">
        <v>22</v>
      </c>
      <c r="V963" s="3">
        <v>42554</v>
      </c>
      <c r="W963" t="s">
        <v>28</v>
      </c>
      <c r="X963">
        <v>999</v>
      </c>
      <c r="Y963">
        <v>2016</v>
      </c>
      <c r="Z963">
        <v>7</v>
      </c>
      <c r="AA963" s="3" t="s">
        <v>24</v>
      </c>
      <c r="AB963" s="3">
        <v>45489</v>
      </c>
    </row>
    <row r="964" spans="1:28" x14ac:dyDescent="0.25">
      <c r="A964">
        <v>212245</v>
      </c>
      <c r="B964">
        <v>365</v>
      </c>
      <c r="C964" t="s">
        <v>25</v>
      </c>
      <c r="D964" s="3">
        <v>42554</v>
      </c>
      <c r="E964" t="s">
        <v>190</v>
      </c>
      <c r="F964">
        <v>350</v>
      </c>
      <c r="G964">
        <v>1</v>
      </c>
      <c r="H964">
        <v>350</v>
      </c>
      <c r="I964">
        <v>100148172</v>
      </c>
      <c r="J964" s="19" t="s">
        <v>33</v>
      </c>
      <c r="T964">
        <v>0</v>
      </c>
      <c r="U964" t="s">
        <v>22</v>
      </c>
      <c r="V964" s="3">
        <v>42554</v>
      </c>
      <c r="W964" t="s">
        <v>28</v>
      </c>
      <c r="X964">
        <v>350</v>
      </c>
      <c r="Y964">
        <v>2016</v>
      </c>
      <c r="Z964">
        <v>7</v>
      </c>
      <c r="AA964" s="3" t="s">
        <v>24</v>
      </c>
      <c r="AB964" s="3">
        <v>45489</v>
      </c>
    </row>
    <row r="965" spans="1:28" x14ac:dyDescent="0.25">
      <c r="A965">
        <v>212246</v>
      </c>
      <c r="B965">
        <v>366</v>
      </c>
      <c r="C965" t="s">
        <v>25</v>
      </c>
      <c r="D965" s="3">
        <v>42554</v>
      </c>
      <c r="E965" t="s">
        <v>500</v>
      </c>
      <c r="F965">
        <v>1450</v>
      </c>
      <c r="G965">
        <v>1</v>
      </c>
      <c r="H965">
        <v>1450</v>
      </c>
      <c r="I965">
        <v>100148173</v>
      </c>
      <c r="J965" s="19" t="s">
        <v>51</v>
      </c>
      <c r="T965">
        <v>0</v>
      </c>
      <c r="U965" t="s">
        <v>22</v>
      </c>
      <c r="V965" s="3">
        <v>42554</v>
      </c>
      <c r="W965" t="s">
        <v>28</v>
      </c>
      <c r="X965" s="4">
        <v>1450</v>
      </c>
      <c r="Y965">
        <v>2016</v>
      </c>
      <c r="Z965">
        <v>7</v>
      </c>
      <c r="AA965" s="3" t="s">
        <v>24</v>
      </c>
      <c r="AB965" s="3">
        <v>45489</v>
      </c>
    </row>
    <row r="966" spans="1:28" x14ac:dyDescent="0.25">
      <c r="A966">
        <v>212248</v>
      </c>
      <c r="B966">
        <v>367</v>
      </c>
      <c r="C966" t="s">
        <v>19</v>
      </c>
      <c r="D966" s="3">
        <v>42554</v>
      </c>
      <c r="E966" t="s">
        <v>93</v>
      </c>
      <c r="F966">
        <v>510</v>
      </c>
      <c r="G966">
        <v>1</v>
      </c>
      <c r="H966">
        <v>510</v>
      </c>
      <c r="I966">
        <v>100148174</v>
      </c>
      <c r="J966" s="19" t="s">
        <v>33</v>
      </c>
      <c r="T966">
        <v>0</v>
      </c>
      <c r="U966" t="s">
        <v>22</v>
      </c>
      <c r="V966" s="3">
        <v>42554</v>
      </c>
      <c r="W966" t="s">
        <v>23</v>
      </c>
      <c r="X966">
        <v>510</v>
      </c>
      <c r="Y966">
        <v>2016</v>
      </c>
      <c r="Z966">
        <v>7</v>
      </c>
      <c r="AA966" s="3" t="s">
        <v>24</v>
      </c>
      <c r="AB966" s="3">
        <v>45489</v>
      </c>
    </row>
    <row r="967" spans="1:28" x14ac:dyDescent="0.25">
      <c r="A967">
        <v>212249</v>
      </c>
      <c r="B967">
        <v>368</v>
      </c>
      <c r="C967" t="s">
        <v>25</v>
      </c>
      <c r="D967" s="3">
        <v>42554</v>
      </c>
      <c r="E967" t="s">
        <v>501</v>
      </c>
      <c r="F967">
        <v>6000</v>
      </c>
      <c r="G967">
        <v>1</v>
      </c>
      <c r="H967">
        <v>7933.86</v>
      </c>
      <c r="I967">
        <v>100148175</v>
      </c>
      <c r="J967" s="19" t="s">
        <v>51</v>
      </c>
      <c r="T967">
        <v>0</v>
      </c>
      <c r="U967" t="s">
        <v>40</v>
      </c>
      <c r="V967" s="3">
        <v>42554</v>
      </c>
      <c r="W967" t="s">
        <v>28</v>
      </c>
      <c r="X967" s="4">
        <v>6000</v>
      </c>
      <c r="Y967">
        <v>2016</v>
      </c>
      <c r="Z967">
        <v>7</v>
      </c>
      <c r="AA967" s="3" t="s">
        <v>24</v>
      </c>
      <c r="AB967" s="3">
        <v>45489</v>
      </c>
    </row>
    <row r="968" spans="1:28" x14ac:dyDescent="0.25">
      <c r="A968">
        <v>212251</v>
      </c>
      <c r="B968">
        <v>369</v>
      </c>
      <c r="C968" t="s">
        <v>19</v>
      </c>
      <c r="D968" s="3">
        <v>42554</v>
      </c>
      <c r="E968" t="s">
        <v>355</v>
      </c>
      <c r="F968">
        <v>250</v>
      </c>
      <c r="G968">
        <v>1</v>
      </c>
      <c r="H968">
        <v>525</v>
      </c>
      <c r="I968">
        <v>100148176</v>
      </c>
      <c r="J968" s="19" t="s">
        <v>170</v>
      </c>
      <c r="T968">
        <v>0</v>
      </c>
      <c r="U968" t="s">
        <v>22</v>
      </c>
      <c r="V968" s="3">
        <v>42554</v>
      </c>
      <c r="W968" t="s">
        <v>23</v>
      </c>
      <c r="X968">
        <v>250</v>
      </c>
      <c r="Y968">
        <v>2016</v>
      </c>
      <c r="Z968">
        <v>7</v>
      </c>
      <c r="AA968" s="3" t="s">
        <v>24</v>
      </c>
      <c r="AB968" s="3">
        <v>45489</v>
      </c>
    </row>
    <row r="969" spans="1:28" x14ac:dyDescent="0.25">
      <c r="A969">
        <v>212252</v>
      </c>
      <c r="B969">
        <v>369</v>
      </c>
      <c r="C969" t="s">
        <v>19</v>
      </c>
      <c r="D969" s="3">
        <v>42554</v>
      </c>
      <c r="E969" t="s">
        <v>502</v>
      </c>
      <c r="F969">
        <v>275</v>
      </c>
      <c r="G969">
        <v>1</v>
      </c>
      <c r="H969">
        <v>525</v>
      </c>
      <c r="I969">
        <v>100148176</v>
      </c>
      <c r="J969" s="19" t="s">
        <v>170</v>
      </c>
      <c r="T969">
        <v>0</v>
      </c>
      <c r="U969" t="s">
        <v>22</v>
      </c>
      <c r="V969" s="3">
        <v>42554</v>
      </c>
      <c r="W969" t="s">
        <v>23</v>
      </c>
      <c r="X969">
        <v>275</v>
      </c>
      <c r="Y969">
        <v>2016</v>
      </c>
      <c r="Z969">
        <v>7</v>
      </c>
      <c r="AA969" s="3" t="s">
        <v>24</v>
      </c>
      <c r="AB969" s="3">
        <v>45489</v>
      </c>
    </row>
    <row r="970" spans="1:28" x14ac:dyDescent="0.25">
      <c r="A970">
        <v>212253</v>
      </c>
      <c r="B970">
        <v>370</v>
      </c>
      <c r="C970" t="s">
        <v>25</v>
      </c>
      <c r="D970" s="3">
        <v>42554</v>
      </c>
      <c r="E970" t="s">
        <v>503</v>
      </c>
      <c r="F970">
        <v>1500</v>
      </c>
      <c r="G970">
        <v>1</v>
      </c>
      <c r="H970">
        <v>1500</v>
      </c>
      <c r="I970">
        <v>100148177</v>
      </c>
      <c r="J970" s="19" t="s">
        <v>51</v>
      </c>
      <c r="T970">
        <v>0</v>
      </c>
      <c r="U970" t="s">
        <v>22</v>
      </c>
      <c r="V970" s="3">
        <v>42554</v>
      </c>
      <c r="W970" t="s">
        <v>28</v>
      </c>
      <c r="X970" s="4">
        <v>1500</v>
      </c>
      <c r="Y970">
        <v>2016</v>
      </c>
      <c r="Z970">
        <v>7</v>
      </c>
      <c r="AA970" s="3" t="s">
        <v>24</v>
      </c>
      <c r="AB970" s="3">
        <v>45489</v>
      </c>
    </row>
    <row r="971" spans="1:28" x14ac:dyDescent="0.25">
      <c r="A971">
        <v>212255</v>
      </c>
      <c r="B971">
        <v>371</v>
      </c>
      <c r="C971" t="s">
        <v>19</v>
      </c>
      <c r="D971" s="3">
        <v>42554</v>
      </c>
      <c r="E971" t="s">
        <v>504</v>
      </c>
      <c r="F971">
        <v>2499</v>
      </c>
      <c r="G971">
        <v>1</v>
      </c>
      <c r="H971">
        <v>2499</v>
      </c>
      <c r="I971">
        <v>100148178</v>
      </c>
      <c r="J971" s="19" t="s">
        <v>51</v>
      </c>
      <c r="T971">
        <v>0</v>
      </c>
      <c r="U971" t="s">
        <v>22</v>
      </c>
      <c r="V971" s="3">
        <v>42554</v>
      </c>
      <c r="W971" t="s">
        <v>23</v>
      </c>
      <c r="X971" s="4">
        <v>2499</v>
      </c>
      <c r="Y971">
        <v>2016</v>
      </c>
      <c r="Z971">
        <v>7</v>
      </c>
      <c r="AA971" s="3" t="s">
        <v>24</v>
      </c>
      <c r="AB971" s="3">
        <v>45489</v>
      </c>
    </row>
    <row r="972" spans="1:28" x14ac:dyDescent="0.25">
      <c r="A972">
        <v>212257</v>
      </c>
      <c r="B972">
        <v>48</v>
      </c>
      <c r="C972" t="s">
        <v>19</v>
      </c>
      <c r="D972" s="3">
        <v>42554</v>
      </c>
      <c r="E972" t="s">
        <v>48</v>
      </c>
      <c r="F972">
        <v>320</v>
      </c>
      <c r="G972">
        <v>1</v>
      </c>
      <c r="H972">
        <v>320</v>
      </c>
      <c r="I972">
        <v>100148179</v>
      </c>
      <c r="J972" s="19" t="s">
        <v>27</v>
      </c>
      <c r="T972">
        <v>0</v>
      </c>
      <c r="U972" t="s">
        <v>22</v>
      </c>
      <c r="V972" s="3">
        <v>42554</v>
      </c>
      <c r="W972" t="s">
        <v>23</v>
      </c>
      <c r="X972">
        <v>320</v>
      </c>
      <c r="Y972">
        <v>2016</v>
      </c>
      <c r="Z972">
        <v>7</v>
      </c>
      <c r="AA972" s="3" t="s">
        <v>24</v>
      </c>
      <c r="AB972" s="3">
        <v>45489</v>
      </c>
    </row>
    <row r="973" spans="1:28" x14ac:dyDescent="0.25">
      <c r="A973">
        <v>212258</v>
      </c>
      <c r="B973">
        <v>372</v>
      </c>
      <c r="C973" t="s">
        <v>31</v>
      </c>
      <c r="D973" s="3">
        <v>42554</v>
      </c>
      <c r="E973" t="s">
        <v>505</v>
      </c>
      <c r="F973">
        <v>1500</v>
      </c>
      <c r="G973">
        <v>1</v>
      </c>
      <c r="H973">
        <v>1500</v>
      </c>
      <c r="I973">
        <v>100148180</v>
      </c>
      <c r="J973" s="19" t="s">
        <v>51</v>
      </c>
      <c r="T973">
        <v>0</v>
      </c>
      <c r="U973" t="s">
        <v>22</v>
      </c>
      <c r="V973" s="3">
        <v>42554</v>
      </c>
      <c r="W973" t="s">
        <v>34</v>
      </c>
      <c r="X973" s="4">
        <v>1500</v>
      </c>
      <c r="Y973">
        <v>2016</v>
      </c>
      <c r="Z973">
        <v>7</v>
      </c>
      <c r="AA973" s="3" t="s">
        <v>24</v>
      </c>
      <c r="AB973" s="3">
        <v>45489</v>
      </c>
    </row>
    <row r="974" spans="1:28" x14ac:dyDescent="0.25">
      <c r="A974">
        <v>212260</v>
      </c>
      <c r="B974">
        <v>373</v>
      </c>
      <c r="C974" t="s">
        <v>19</v>
      </c>
      <c r="D974" s="3">
        <v>42554</v>
      </c>
      <c r="E974" t="s">
        <v>351</v>
      </c>
      <c r="F974">
        <v>180</v>
      </c>
      <c r="G974">
        <v>1</v>
      </c>
      <c r="H974">
        <v>180</v>
      </c>
      <c r="I974">
        <v>100148181</v>
      </c>
      <c r="J974" s="19" t="s">
        <v>27</v>
      </c>
      <c r="T974">
        <v>0</v>
      </c>
      <c r="U974" t="s">
        <v>22</v>
      </c>
      <c r="V974" s="3">
        <v>42554</v>
      </c>
      <c r="W974" t="s">
        <v>23</v>
      </c>
      <c r="X974">
        <v>180</v>
      </c>
      <c r="Y974">
        <v>2016</v>
      </c>
      <c r="Z974">
        <v>7</v>
      </c>
      <c r="AA974" s="3" t="s">
        <v>24</v>
      </c>
      <c r="AB974" s="3">
        <v>45489</v>
      </c>
    </row>
    <row r="975" spans="1:28" x14ac:dyDescent="0.25">
      <c r="A975">
        <v>212261</v>
      </c>
      <c r="B975">
        <v>374</v>
      </c>
      <c r="C975" t="s">
        <v>19</v>
      </c>
      <c r="D975" s="3">
        <v>42554</v>
      </c>
      <c r="E975" t="s">
        <v>506</v>
      </c>
      <c r="F975">
        <v>405</v>
      </c>
      <c r="G975">
        <v>1</v>
      </c>
      <c r="H975">
        <v>405</v>
      </c>
      <c r="I975">
        <v>100148182</v>
      </c>
      <c r="J975" s="19" t="s">
        <v>27</v>
      </c>
      <c r="T975">
        <v>0</v>
      </c>
      <c r="U975" t="s">
        <v>22</v>
      </c>
      <c r="V975" s="3">
        <v>42554</v>
      </c>
      <c r="W975" t="s">
        <v>23</v>
      </c>
      <c r="X975">
        <v>405</v>
      </c>
      <c r="Y975">
        <v>2016</v>
      </c>
      <c r="Z975">
        <v>7</v>
      </c>
      <c r="AA975" s="3" t="s">
        <v>24</v>
      </c>
      <c r="AB975" s="3">
        <v>45489</v>
      </c>
    </row>
    <row r="976" spans="1:28" x14ac:dyDescent="0.25">
      <c r="A976">
        <v>212262</v>
      </c>
      <c r="B976">
        <v>375</v>
      </c>
      <c r="C976" t="s">
        <v>31</v>
      </c>
      <c r="D976" s="3">
        <v>42554</v>
      </c>
      <c r="E976" t="s">
        <v>507</v>
      </c>
      <c r="F976">
        <v>165</v>
      </c>
      <c r="G976">
        <v>1</v>
      </c>
      <c r="H976">
        <v>165</v>
      </c>
      <c r="I976">
        <v>100148183</v>
      </c>
      <c r="J976" s="19" t="s">
        <v>27</v>
      </c>
      <c r="T976">
        <v>0</v>
      </c>
      <c r="U976" t="s">
        <v>22</v>
      </c>
      <c r="V976" s="3">
        <v>42554</v>
      </c>
      <c r="W976" t="s">
        <v>34</v>
      </c>
      <c r="X976">
        <v>165</v>
      </c>
      <c r="Y976">
        <v>2016</v>
      </c>
      <c r="Z976">
        <v>7</v>
      </c>
      <c r="AA976" s="3" t="s">
        <v>24</v>
      </c>
      <c r="AB976" s="3">
        <v>45489</v>
      </c>
    </row>
    <row r="977" spans="1:28" x14ac:dyDescent="0.25">
      <c r="A977">
        <v>212263</v>
      </c>
      <c r="B977">
        <v>48</v>
      </c>
      <c r="C977" t="s">
        <v>19</v>
      </c>
      <c r="D977" s="3">
        <v>42554</v>
      </c>
      <c r="E977" t="s">
        <v>508</v>
      </c>
      <c r="F977">
        <v>143</v>
      </c>
      <c r="G977">
        <v>1</v>
      </c>
      <c r="H977">
        <v>143</v>
      </c>
      <c r="I977">
        <v>100148184</v>
      </c>
      <c r="J977" s="19" t="s">
        <v>27</v>
      </c>
      <c r="T977">
        <v>0</v>
      </c>
      <c r="U977" t="s">
        <v>22</v>
      </c>
      <c r="V977" s="3">
        <v>42554</v>
      </c>
      <c r="W977" t="s">
        <v>23</v>
      </c>
      <c r="X977">
        <v>143</v>
      </c>
      <c r="Y977">
        <v>2016</v>
      </c>
      <c r="Z977">
        <v>7</v>
      </c>
      <c r="AA977" s="3" t="s">
        <v>24</v>
      </c>
      <c r="AB977" s="3">
        <v>45489</v>
      </c>
    </row>
    <row r="978" spans="1:28" x14ac:dyDescent="0.25">
      <c r="A978">
        <v>212265</v>
      </c>
      <c r="B978">
        <v>376</v>
      </c>
      <c r="C978" t="s">
        <v>19</v>
      </c>
      <c r="D978" s="3">
        <v>42554</v>
      </c>
      <c r="E978" t="s">
        <v>509</v>
      </c>
      <c r="F978">
        <v>890</v>
      </c>
      <c r="G978">
        <v>1</v>
      </c>
      <c r="H978">
        <v>2090</v>
      </c>
      <c r="I978">
        <v>100148185</v>
      </c>
      <c r="J978" s="19" t="s">
        <v>194</v>
      </c>
      <c r="T978">
        <v>0</v>
      </c>
      <c r="U978" t="s">
        <v>22</v>
      </c>
      <c r="V978" s="3">
        <v>42554</v>
      </c>
      <c r="W978" t="s">
        <v>23</v>
      </c>
      <c r="X978">
        <v>890</v>
      </c>
      <c r="Y978">
        <v>2016</v>
      </c>
      <c r="Z978">
        <v>7</v>
      </c>
      <c r="AA978" s="3" t="s">
        <v>24</v>
      </c>
      <c r="AB978" s="3">
        <v>45489</v>
      </c>
    </row>
    <row r="979" spans="1:28" x14ac:dyDescent="0.25">
      <c r="A979">
        <v>212266</v>
      </c>
      <c r="B979">
        <v>376</v>
      </c>
      <c r="C979" t="s">
        <v>19</v>
      </c>
      <c r="D979" s="3">
        <v>42554</v>
      </c>
      <c r="E979" t="s">
        <v>510</v>
      </c>
      <c r="F979">
        <v>1200</v>
      </c>
      <c r="G979">
        <v>1</v>
      </c>
      <c r="H979">
        <v>2090</v>
      </c>
      <c r="I979">
        <v>100148185</v>
      </c>
      <c r="J979" s="19" t="s">
        <v>194</v>
      </c>
      <c r="T979">
        <v>0</v>
      </c>
      <c r="U979" t="s">
        <v>22</v>
      </c>
      <c r="V979" s="3">
        <v>42554</v>
      </c>
      <c r="W979" t="s">
        <v>23</v>
      </c>
      <c r="X979" s="4">
        <v>1200</v>
      </c>
      <c r="Y979">
        <v>2016</v>
      </c>
      <c r="Z979">
        <v>7</v>
      </c>
      <c r="AA979" s="3" t="s">
        <v>24</v>
      </c>
      <c r="AB979" s="3">
        <v>45489</v>
      </c>
    </row>
    <row r="980" spans="1:28" x14ac:dyDescent="0.25">
      <c r="A980">
        <v>212267</v>
      </c>
      <c r="B980">
        <v>377</v>
      </c>
      <c r="C980" t="s">
        <v>25</v>
      </c>
      <c r="D980" s="3">
        <v>42554</v>
      </c>
      <c r="E980" t="s">
        <v>511</v>
      </c>
      <c r="F980">
        <v>1082</v>
      </c>
      <c r="G980">
        <v>1</v>
      </c>
      <c r="H980">
        <v>1082</v>
      </c>
      <c r="I980">
        <v>100148186</v>
      </c>
      <c r="J980" s="19" t="s">
        <v>51</v>
      </c>
      <c r="T980">
        <v>0</v>
      </c>
      <c r="U980" t="s">
        <v>22</v>
      </c>
      <c r="V980" s="3">
        <v>42554</v>
      </c>
      <c r="W980" t="s">
        <v>28</v>
      </c>
      <c r="X980" s="4">
        <v>1082</v>
      </c>
      <c r="Y980">
        <v>2016</v>
      </c>
      <c r="Z980">
        <v>7</v>
      </c>
      <c r="AA980" s="3" t="s">
        <v>24</v>
      </c>
      <c r="AB980" s="3">
        <v>45489</v>
      </c>
    </row>
    <row r="981" spans="1:28" x14ac:dyDescent="0.25">
      <c r="A981">
        <v>212268</v>
      </c>
      <c r="B981">
        <v>378</v>
      </c>
      <c r="C981" t="s">
        <v>19</v>
      </c>
      <c r="D981" s="3">
        <v>42554</v>
      </c>
      <c r="E981" t="s">
        <v>251</v>
      </c>
      <c r="F981">
        <v>960</v>
      </c>
      <c r="G981">
        <v>2</v>
      </c>
      <c r="H981">
        <v>1920</v>
      </c>
      <c r="I981">
        <v>100148187</v>
      </c>
      <c r="J981" s="19" t="s">
        <v>194</v>
      </c>
      <c r="T981">
        <v>0</v>
      </c>
      <c r="U981" t="s">
        <v>22</v>
      </c>
      <c r="V981" s="3">
        <v>42554</v>
      </c>
      <c r="W981" t="s">
        <v>23</v>
      </c>
      <c r="X981" s="4">
        <v>1920</v>
      </c>
      <c r="Y981">
        <v>2016</v>
      </c>
      <c r="Z981">
        <v>7</v>
      </c>
      <c r="AA981" s="3" t="s">
        <v>24</v>
      </c>
      <c r="AB981" s="3">
        <v>45489</v>
      </c>
    </row>
    <row r="982" spans="1:28" x14ac:dyDescent="0.25">
      <c r="A982">
        <v>212269</v>
      </c>
      <c r="B982">
        <v>93</v>
      </c>
      <c r="C982" t="s">
        <v>19</v>
      </c>
      <c r="D982" s="3">
        <v>42554</v>
      </c>
      <c r="E982" t="s">
        <v>438</v>
      </c>
      <c r="F982">
        <v>150</v>
      </c>
      <c r="G982">
        <v>1</v>
      </c>
      <c r="H982">
        <v>150</v>
      </c>
      <c r="I982">
        <v>100148188</v>
      </c>
      <c r="J982" s="19" t="s">
        <v>33</v>
      </c>
      <c r="T982">
        <v>0</v>
      </c>
      <c r="U982" t="s">
        <v>22</v>
      </c>
      <c r="V982" s="3">
        <v>42554</v>
      </c>
      <c r="W982" t="s">
        <v>23</v>
      </c>
      <c r="X982">
        <v>150</v>
      </c>
      <c r="Y982">
        <v>2016</v>
      </c>
      <c r="Z982">
        <v>7</v>
      </c>
      <c r="AA982" s="3" t="s">
        <v>24</v>
      </c>
      <c r="AB982" s="3">
        <v>45489</v>
      </c>
    </row>
    <row r="983" spans="1:28" x14ac:dyDescent="0.25">
      <c r="A983">
        <v>212270</v>
      </c>
      <c r="B983">
        <v>379</v>
      </c>
      <c r="C983" t="s">
        <v>31</v>
      </c>
      <c r="D983" s="3">
        <v>42554</v>
      </c>
      <c r="E983" t="s">
        <v>512</v>
      </c>
      <c r="F983">
        <v>640</v>
      </c>
      <c r="G983">
        <v>1</v>
      </c>
      <c r="H983">
        <v>640</v>
      </c>
      <c r="I983">
        <v>100148189</v>
      </c>
      <c r="J983" s="19" t="s">
        <v>194</v>
      </c>
      <c r="T983">
        <v>0</v>
      </c>
      <c r="U983" t="s">
        <v>22</v>
      </c>
      <c r="V983" s="3">
        <v>42554</v>
      </c>
      <c r="W983" t="s">
        <v>34</v>
      </c>
      <c r="X983">
        <v>640</v>
      </c>
      <c r="Y983">
        <v>2016</v>
      </c>
      <c r="Z983">
        <v>7</v>
      </c>
      <c r="AA983" s="3" t="s">
        <v>24</v>
      </c>
      <c r="AB983" s="3">
        <v>45489</v>
      </c>
    </row>
    <row r="984" spans="1:28" x14ac:dyDescent="0.25">
      <c r="A984">
        <v>212271</v>
      </c>
      <c r="B984">
        <v>378</v>
      </c>
      <c r="C984" t="s">
        <v>19</v>
      </c>
      <c r="D984" s="3">
        <v>42554</v>
      </c>
      <c r="E984" t="s">
        <v>513</v>
      </c>
      <c r="F984">
        <v>480</v>
      </c>
      <c r="G984">
        <v>2</v>
      </c>
      <c r="H984">
        <v>960</v>
      </c>
      <c r="I984">
        <v>100148190</v>
      </c>
      <c r="J984" s="19" t="s">
        <v>194</v>
      </c>
      <c r="T984">
        <v>0</v>
      </c>
      <c r="U984" t="s">
        <v>22</v>
      </c>
      <c r="V984" s="3">
        <v>42554</v>
      </c>
      <c r="W984" t="s">
        <v>23</v>
      </c>
      <c r="X984">
        <v>960</v>
      </c>
      <c r="Y984">
        <v>2016</v>
      </c>
      <c r="Z984">
        <v>7</v>
      </c>
      <c r="AA984" s="3" t="s">
        <v>24</v>
      </c>
      <c r="AB984" s="3">
        <v>45489</v>
      </c>
    </row>
    <row r="985" spans="1:28" x14ac:dyDescent="0.25">
      <c r="A985">
        <v>212272</v>
      </c>
      <c r="B985">
        <v>380</v>
      </c>
      <c r="C985" t="s">
        <v>19</v>
      </c>
      <c r="D985" s="3">
        <v>42554</v>
      </c>
      <c r="E985" t="s">
        <v>514</v>
      </c>
      <c r="F985">
        <v>280</v>
      </c>
      <c r="G985">
        <v>1</v>
      </c>
      <c r="H985">
        <v>70</v>
      </c>
      <c r="I985">
        <v>100148191</v>
      </c>
      <c r="J985" s="19" t="s">
        <v>27</v>
      </c>
      <c r="T985">
        <v>0</v>
      </c>
      <c r="U985" t="s">
        <v>22</v>
      </c>
      <c r="V985" s="3">
        <v>42554</v>
      </c>
      <c r="W985" t="s">
        <v>23</v>
      </c>
      <c r="X985">
        <v>280</v>
      </c>
      <c r="Y985">
        <v>2016</v>
      </c>
      <c r="Z985">
        <v>7</v>
      </c>
      <c r="AA985" s="3" t="s">
        <v>24</v>
      </c>
      <c r="AB985" s="3">
        <v>45489</v>
      </c>
    </row>
    <row r="986" spans="1:28" x14ac:dyDescent="0.25">
      <c r="A986">
        <v>212273</v>
      </c>
      <c r="B986">
        <v>380</v>
      </c>
      <c r="C986" t="s">
        <v>19</v>
      </c>
      <c r="D986" s="3">
        <v>42554</v>
      </c>
      <c r="E986" t="s">
        <v>515</v>
      </c>
      <c r="F986">
        <v>500</v>
      </c>
      <c r="G986">
        <v>1</v>
      </c>
      <c r="H986">
        <v>70</v>
      </c>
      <c r="I986">
        <v>100148191</v>
      </c>
      <c r="J986" s="19" t="s">
        <v>62</v>
      </c>
      <c r="T986">
        <v>0</v>
      </c>
      <c r="U986" t="s">
        <v>22</v>
      </c>
      <c r="V986" s="3">
        <v>42554</v>
      </c>
      <c r="W986" t="s">
        <v>23</v>
      </c>
      <c r="X986">
        <v>500</v>
      </c>
      <c r="Y986">
        <v>2016</v>
      </c>
      <c r="Z986">
        <v>7</v>
      </c>
      <c r="AA986" s="3" t="s">
        <v>24</v>
      </c>
      <c r="AB986" s="3">
        <v>45489</v>
      </c>
    </row>
    <row r="987" spans="1:28" x14ac:dyDescent="0.25">
      <c r="A987">
        <v>212274</v>
      </c>
      <c r="B987">
        <v>378</v>
      </c>
      <c r="C987" t="s">
        <v>25</v>
      </c>
      <c r="D987" s="3">
        <v>42554</v>
      </c>
      <c r="E987" t="s">
        <v>251</v>
      </c>
      <c r="F987">
        <v>960</v>
      </c>
      <c r="G987">
        <v>2</v>
      </c>
      <c r="H987">
        <v>1920</v>
      </c>
      <c r="I987">
        <v>100148192</v>
      </c>
      <c r="J987" s="19" t="s">
        <v>194</v>
      </c>
      <c r="T987">
        <v>0</v>
      </c>
      <c r="U987" t="s">
        <v>22</v>
      </c>
      <c r="V987" s="3">
        <v>42554</v>
      </c>
      <c r="W987" t="s">
        <v>28</v>
      </c>
      <c r="X987" s="4">
        <v>1920</v>
      </c>
      <c r="Y987">
        <v>2016</v>
      </c>
      <c r="Z987">
        <v>7</v>
      </c>
      <c r="AA987" s="3" t="s">
        <v>24</v>
      </c>
      <c r="AB987" s="3">
        <v>45489</v>
      </c>
    </row>
    <row r="988" spans="1:28" x14ac:dyDescent="0.25">
      <c r="A988">
        <v>212275</v>
      </c>
      <c r="B988">
        <v>381</v>
      </c>
      <c r="C988" t="s">
        <v>19</v>
      </c>
      <c r="D988" s="3">
        <v>42554</v>
      </c>
      <c r="E988" t="s">
        <v>125</v>
      </c>
      <c r="F988">
        <v>1</v>
      </c>
      <c r="G988">
        <v>1</v>
      </c>
      <c r="H988">
        <v>0</v>
      </c>
      <c r="I988">
        <v>100148193</v>
      </c>
      <c r="J988" s="19" t="s">
        <v>62</v>
      </c>
      <c r="T988">
        <v>1</v>
      </c>
      <c r="U988" t="s">
        <v>22</v>
      </c>
      <c r="V988" s="3">
        <v>42554</v>
      </c>
      <c r="W988" t="s">
        <v>23</v>
      </c>
      <c r="X988">
        <v>1</v>
      </c>
      <c r="Y988">
        <v>2016</v>
      </c>
      <c r="Z988">
        <v>7</v>
      </c>
      <c r="AA988" s="3" t="s">
        <v>24</v>
      </c>
      <c r="AB988" s="3">
        <v>45489</v>
      </c>
    </row>
    <row r="989" spans="1:28" x14ac:dyDescent="0.25">
      <c r="A989">
        <v>212276</v>
      </c>
      <c r="B989">
        <v>382</v>
      </c>
      <c r="C989" t="s">
        <v>25</v>
      </c>
      <c r="D989" s="3">
        <v>42554</v>
      </c>
      <c r="E989" t="s">
        <v>516</v>
      </c>
      <c r="F989">
        <v>430</v>
      </c>
      <c r="G989">
        <v>1</v>
      </c>
      <c r="H989">
        <v>430</v>
      </c>
      <c r="I989">
        <v>100148194</v>
      </c>
      <c r="J989" s="19" t="s">
        <v>21</v>
      </c>
      <c r="T989">
        <v>0</v>
      </c>
      <c r="U989" t="s">
        <v>22</v>
      </c>
      <c r="V989" s="3">
        <v>42554</v>
      </c>
      <c r="W989" t="s">
        <v>28</v>
      </c>
      <c r="X989">
        <v>430</v>
      </c>
      <c r="Y989">
        <v>2016</v>
      </c>
      <c r="Z989">
        <v>7</v>
      </c>
      <c r="AA989" s="3" t="s">
        <v>24</v>
      </c>
      <c r="AB989" s="3">
        <v>45489</v>
      </c>
    </row>
    <row r="990" spans="1:28" x14ac:dyDescent="0.25">
      <c r="A990">
        <v>212278</v>
      </c>
      <c r="B990">
        <v>383</v>
      </c>
      <c r="C990" t="s">
        <v>19</v>
      </c>
      <c r="D990" s="3">
        <v>42554</v>
      </c>
      <c r="E990" t="s">
        <v>517</v>
      </c>
      <c r="F990">
        <v>100</v>
      </c>
      <c r="G990">
        <v>1</v>
      </c>
      <c r="H990">
        <v>180</v>
      </c>
      <c r="I990">
        <v>100148195</v>
      </c>
      <c r="J990" s="19" t="s">
        <v>47</v>
      </c>
      <c r="T990">
        <v>52.63</v>
      </c>
      <c r="U990" t="s">
        <v>22</v>
      </c>
      <c r="V990" s="3">
        <v>42554</v>
      </c>
      <c r="W990" t="s">
        <v>23</v>
      </c>
      <c r="X990">
        <v>100</v>
      </c>
      <c r="Y990">
        <v>2016</v>
      </c>
      <c r="Z990">
        <v>7</v>
      </c>
      <c r="AA990" s="3" t="s">
        <v>24</v>
      </c>
      <c r="AB990" s="3">
        <v>45489</v>
      </c>
    </row>
    <row r="991" spans="1:28" x14ac:dyDescent="0.25">
      <c r="A991">
        <v>212279</v>
      </c>
      <c r="B991">
        <v>383</v>
      </c>
      <c r="C991" t="s">
        <v>19</v>
      </c>
      <c r="D991" s="3">
        <v>42554</v>
      </c>
      <c r="E991" t="s">
        <v>518</v>
      </c>
      <c r="F991">
        <v>100</v>
      </c>
      <c r="G991">
        <v>1</v>
      </c>
      <c r="H991">
        <v>180</v>
      </c>
      <c r="I991">
        <v>100148195</v>
      </c>
      <c r="J991" s="19" t="s">
        <v>47</v>
      </c>
      <c r="T991">
        <v>52.63</v>
      </c>
      <c r="U991" t="s">
        <v>22</v>
      </c>
      <c r="V991" s="3">
        <v>42554</v>
      </c>
      <c r="W991" t="s">
        <v>23</v>
      </c>
      <c r="X991">
        <v>100</v>
      </c>
      <c r="Y991">
        <v>2016</v>
      </c>
      <c r="Z991">
        <v>7</v>
      </c>
      <c r="AA991" s="3" t="s">
        <v>24</v>
      </c>
      <c r="AB991" s="3">
        <v>45489</v>
      </c>
    </row>
    <row r="992" spans="1:28" x14ac:dyDescent="0.25">
      <c r="A992">
        <v>212280</v>
      </c>
      <c r="B992">
        <v>383</v>
      </c>
      <c r="C992" t="s">
        <v>19</v>
      </c>
      <c r="D992" s="3">
        <v>42554</v>
      </c>
      <c r="E992" t="s">
        <v>519</v>
      </c>
      <c r="F992">
        <v>180</v>
      </c>
      <c r="G992">
        <v>1</v>
      </c>
      <c r="H992">
        <v>180</v>
      </c>
      <c r="I992">
        <v>100148195</v>
      </c>
      <c r="J992" s="19" t="s">
        <v>47</v>
      </c>
      <c r="T992">
        <v>94.74</v>
      </c>
      <c r="U992" t="s">
        <v>22</v>
      </c>
      <c r="V992" s="3">
        <v>42554</v>
      </c>
      <c r="W992" t="s">
        <v>23</v>
      </c>
      <c r="X992">
        <v>180</v>
      </c>
      <c r="Y992">
        <v>2016</v>
      </c>
      <c r="Z992">
        <v>7</v>
      </c>
      <c r="AA992" s="3" t="s">
        <v>24</v>
      </c>
      <c r="AB992" s="3">
        <v>45489</v>
      </c>
    </row>
    <row r="993" spans="1:28" x14ac:dyDescent="0.25">
      <c r="A993">
        <v>212281</v>
      </c>
      <c r="B993">
        <v>384</v>
      </c>
      <c r="C993" t="s">
        <v>25</v>
      </c>
      <c r="D993" s="3">
        <v>42554</v>
      </c>
      <c r="E993" t="s">
        <v>520</v>
      </c>
      <c r="F993">
        <v>1500</v>
      </c>
      <c r="G993">
        <v>1</v>
      </c>
      <c r="H993">
        <v>1500</v>
      </c>
      <c r="I993">
        <v>100148196</v>
      </c>
      <c r="J993" s="19" t="s">
        <v>51</v>
      </c>
      <c r="T993">
        <v>0</v>
      </c>
      <c r="U993" t="s">
        <v>22</v>
      </c>
      <c r="V993" s="3">
        <v>42554</v>
      </c>
      <c r="W993" t="s">
        <v>28</v>
      </c>
      <c r="X993" s="4">
        <v>1500</v>
      </c>
      <c r="Y993">
        <v>2016</v>
      </c>
      <c r="Z993">
        <v>7</v>
      </c>
      <c r="AA993" s="3" t="s">
        <v>24</v>
      </c>
      <c r="AB993" s="3">
        <v>45489</v>
      </c>
    </row>
    <row r="994" spans="1:28" x14ac:dyDescent="0.25">
      <c r="A994">
        <v>212283</v>
      </c>
      <c r="B994">
        <v>385</v>
      </c>
      <c r="C994" t="s">
        <v>25</v>
      </c>
      <c r="D994" s="3">
        <v>42554</v>
      </c>
      <c r="E994" t="s">
        <v>521</v>
      </c>
      <c r="F994">
        <v>625</v>
      </c>
      <c r="G994">
        <v>1</v>
      </c>
      <c r="H994">
        <v>625</v>
      </c>
      <c r="I994">
        <v>100148197</v>
      </c>
      <c r="J994" s="19" t="s">
        <v>170</v>
      </c>
      <c r="T994">
        <v>0</v>
      </c>
      <c r="U994" t="s">
        <v>22</v>
      </c>
      <c r="V994" s="3">
        <v>42554</v>
      </c>
      <c r="W994" t="s">
        <v>28</v>
      </c>
      <c r="X994">
        <v>625</v>
      </c>
      <c r="Y994">
        <v>2016</v>
      </c>
      <c r="Z994">
        <v>7</v>
      </c>
      <c r="AA994" s="3" t="s">
        <v>24</v>
      </c>
      <c r="AB994" s="3">
        <v>45489</v>
      </c>
    </row>
    <row r="995" spans="1:28" x14ac:dyDescent="0.25">
      <c r="A995">
        <v>212284</v>
      </c>
      <c r="B995">
        <v>386</v>
      </c>
      <c r="C995" t="s">
        <v>19</v>
      </c>
      <c r="D995" s="3">
        <v>42554</v>
      </c>
      <c r="E995" t="s">
        <v>522</v>
      </c>
      <c r="F995">
        <v>2000</v>
      </c>
      <c r="G995">
        <v>1</v>
      </c>
      <c r="H995">
        <v>2639</v>
      </c>
      <c r="I995">
        <v>100148198</v>
      </c>
      <c r="J995" s="19" t="s">
        <v>21</v>
      </c>
      <c r="T995">
        <v>0</v>
      </c>
      <c r="U995" t="s">
        <v>39</v>
      </c>
      <c r="V995" s="3">
        <v>42554</v>
      </c>
      <c r="W995" t="s">
        <v>23</v>
      </c>
      <c r="X995" s="4">
        <v>2000</v>
      </c>
      <c r="Y995">
        <v>2016</v>
      </c>
      <c r="Z995">
        <v>7</v>
      </c>
      <c r="AA995" s="3" t="s">
        <v>24</v>
      </c>
      <c r="AB995" s="3">
        <v>45489</v>
      </c>
    </row>
    <row r="996" spans="1:28" x14ac:dyDescent="0.25">
      <c r="A996">
        <v>212286</v>
      </c>
      <c r="B996">
        <v>386</v>
      </c>
      <c r="C996" t="s">
        <v>19</v>
      </c>
      <c r="D996" s="3">
        <v>42554</v>
      </c>
      <c r="E996" t="s">
        <v>523</v>
      </c>
      <c r="F996">
        <v>639</v>
      </c>
      <c r="G996">
        <v>1</v>
      </c>
      <c r="H996">
        <v>2639</v>
      </c>
      <c r="I996">
        <v>100148198</v>
      </c>
      <c r="J996" s="19" t="s">
        <v>21</v>
      </c>
      <c r="T996">
        <v>0</v>
      </c>
      <c r="U996" t="s">
        <v>39</v>
      </c>
      <c r="V996" s="3">
        <v>42554</v>
      </c>
      <c r="W996" t="s">
        <v>23</v>
      </c>
      <c r="X996">
        <v>639</v>
      </c>
      <c r="Y996">
        <v>2016</v>
      </c>
      <c r="Z996">
        <v>7</v>
      </c>
      <c r="AA996" s="3" t="s">
        <v>24</v>
      </c>
      <c r="AB996" s="3">
        <v>45489</v>
      </c>
    </row>
    <row r="997" spans="1:28" x14ac:dyDescent="0.25">
      <c r="A997">
        <v>212287</v>
      </c>
      <c r="B997">
        <v>387</v>
      </c>
      <c r="C997" t="s">
        <v>19</v>
      </c>
      <c r="D997" s="3">
        <v>42554</v>
      </c>
      <c r="E997" t="s">
        <v>89</v>
      </c>
      <c r="F997">
        <v>350</v>
      </c>
      <c r="G997">
        <v>1</v>
      </c>
      <c r="H997">
        <v>150</v>
      </c>
      <c r="I997">
        <v>100148199</v>
      </c>
      <c r="J997" s="19" t="s">
        <v>33</v>
      </c>
      <c r="T997">
        <v>200</v>
      </c>
      <c r="U997" t="s">
        <v>22</v>
      </c>
      <c r="V997" s="3">
        <v>42554</v>
      </c>
      <c r="W997" t="s">
        <v>23</v>
      </c>
      <c r="X997">
        <v>350</v>
      </c>
      <c r="Y997">
        <v>2016</v>
      </c>
      <c r="Z997">
        <v>7</v>
      </c>
      <c r="AA997" s="3" t="s">
        <v>24</v>
      </c>
      <c r="AB997" s="3">
        <v>45489</v>
      </c>
    </row>
    <row r="998" spans="1:28" x14ac:dyDescent="0.25">
      <c r="A998">
        <v>212288</v>
      </c>
      <c r="B998">
        <v>388</v>
      </c>
      <c r="C998" t="s">
        <v>19</v>
      </c>
      <c r="D998" s="3">
        <v>42554</v>
      </c>
      <c r="E998" t="s">
        <v>524</v>
      </c>
      <c r="F998">
        <v>900</v>
      </c>
      <c r="G998">
        <v>1</v>
      </c>
      <c r="H998">
        <v>1800</v>
      </c>
      <c r="I998">
        <v>100148200</v>
      </c>
      <c r="J998" s="19" t="s">
        <v>194</v>
      </c>
      <c r="T998">
        <v>0</v>
      </c>
      <c r="U998" t="s">
        <v>22</v>
      </c>
      <c r="V998" s="3">
        <v>42554</v>
      </c>
      <c r="W998" t="s">
        <v>23</v>
      </c>
      <c r="X998">
        <v>900</v>
      </c>
      <c r="Y998">
        <v>2016</v>
      </c>
      <c r="Z998">
        <v>7</v>
      </c>
      <c r="AA998" s="3" t="s">
        <v>24</v>
      </c>
      <c r="AB998" s="3">
        <v>45489</v>
      </c>
    </row>
    <row r="999" spans="1:28" x14ac:dyDescent="0.25">
      <c r="A999">
        <v>212289</v>
      </c>
      <c r="B999">
        <v>388</v>
      </c>
      <c r="C999" t="s">
        <v>19</v>
      </c>
      <c r="D999" s="3">
        <v>42554</v>
      </c>
      <c r="E999" t="s">
        <v>525</v>
      </c>
      <c r="F999">
        <v>900</v>
      </c>
      <c r="G999">
        <v>1</v>
      </c>
      <c r="H999">
        <v>1800</v>
      </c>
      <c r="I999">
        <v>100148200</v>
      </c>
      <c r="J999" s="19" t="s">
        <v>194</v>
      </c>
      <c r="T999">
        <v>0</v>
      </c>
      <c r="U999" t="s">
        <v>22</v>
      </c>
      <c r="V999" s="3">
        <v>42554</v>
      </c>
      <c r="W999" t="s">
        <v>23</v>
      </c>
      <c r="X999">
        <v>900</v>
      </c>
      <c r="Y999">
        <v>2016</v>
      </c>
      <c r="Z999">
        <v>7</v>
      </c>
      <c r="AA999" s="3" t="s">
        <v>24</v>
      </c>
      <c r="AB999" s="3">
        <v>45489</v>
      </c>
    </row>
    <row r="1000" spans="1:28" x14ac:dyDescent="0.25">
      <c r="A1000">
        <v>212290</v>
      </c>
      <c r="B1000">
        <v>389</v>
      </c>
      <c r="C1000" t="s">
        <v>19</v>
      </c>
      <c r="D1000" s="3">
        <v>42554</v>
      </c>
      <c r="E1000" t="s">
        <v>516</v>
      </c>
      <c r="F1000">
        <v>430</v>
      </c>
      <c r="G1000">
        <v>1</v>
      </c>
      <c r="H1000">
        <v>130</v>
      </c>
      <c r="I1000">
        <v>100148201</v>
      </c>
      <c r="J1000" s="19" t="s">
        <v>21</v>
      </c>
      <c r="T1000">
        <v>100</v>
      </c>
      <c r="U1000" t="s">
        <v>40</v>
      </c>
      <c r="V1000" s="3">
        <v>42554</v>
      </c>
      <c r="W1000" t="s">
        <v>23</v>
      </c>
      <c r="X1000">
        <v>430</v>
      </c>
      <c r="Y1000">
        <v>2016</v>
      </c>
      <c r="Z1000">
        <v>7</v>
      </c>
      <c r="AA1000" s="3" t="s">
        <v>24</v>
      </c>
      <c r="AB1000" s="3">
        <v>45489</v>
      </c>
    </row>
    <row r="1001" spans="1:28" x14ac:dyDescent="0.25">
      <c r="A1001">
        <v>212292</v>
      </c>
      <c r="B1001">
        <v>382</v>
      </c>
      <c r="C1001" t="s">
        <v>19</v>
      </c>
      <c r="D1001" s="3">
        <v>42554</v>
      </c>
      <c r="E1001" t="s">
        <v>161</v>
      </c>
      <c r="F1001">
        <v>480</v>
      </c>
      <c r="G1001">
        <v>1</v>
      </c>
      <c r="H1001">
        <v>280</v>
      </c>
      <c r="I1001">
        <v>100148202</v>
      </c>
      <c r="J1001" s="19" t="s">
        <v>21</v>
      </c>
      <c r="T1001">
        <v>200</v>
      </c>
      <c r="U1001" t="s">
        <v>22</v>
      </c>
      <c r="V1001" s="3">
        <v>42554</v>
      </c>
      <c r="W1001" t="s">
        <v>23</v>
      </c>
      <c r="X1001">
        <v>480</v>
      </c>
      <c r="Y1001">
        <v>2016</v>
      </c>
      <c r="Z1001">
        <v>7</v>
      </c>
      <c r="AA1001" s="3" t="s">
        <v>24</v>
      </c>
      <c r="AB1001" s="3">
        <v>45489</v>
      </c>
    </row>
    <row r="1002" spans="1:28" x14ac:dyDescent="0.25">
      <c r="A1002">
        <v>212294</v>
      </c>
      <c r="B1002">
        <v>382</v>
      </c>
      <c r="C1002" t="s">
        <v>19</v>
      </c>
      <c r="D1002" s="3">
        <v>42554</v>
      </c>
      <c r="E1002" t="s">
        <v>526</v>
      </c>
      <c r="F1002">
        <v>350</v>
      </c>
      <c r="G1002">
        <v>1</v>
      </c>
      <c r="H1002">
        <v>250</v>
      </c>
      <c r="I1002">
        <v>100148203</v>
      </c>
      <c r="J1002" s="19" t="s">
        <v>21</v>
      </c>
      <c r="T1002">
        <v>100</v>
      </c>
      <c r="U1002" t="s">
        <v>22</v>
      </c>
      <c r="V1002" s="3">
        <v>42554</v>
      </c>
      <c r="W1002" t="s">
        <v>23</v>
      </c>
      <c r="X1002">
        <v>350</v>
      </c>
      <c r="Y1002">
        <v>2016</v>
      </c>
      <c r="Z1002">
        <v>7</v>
      </c>
      <c r="AA1002" s="3" t="s">
        <v>24</v>
      </c>
      <c r="AB1002" s="3">
        <v>45489</v>
      </c>
    </row>
    <row r="1003" spans="1:28" x14ac:dyDescent="0.25">
      <c r="A1003">
        <v>212296</v>
      </c>
      <c r="B1003">
        <v>390</v>
      </c>
      <c r="C1003" t="s">
        <v>19</v>
      </c>
      <c r="D1003" s="3">
        <v>42554</v>
      </c>
      <c r="E1003" t="s">
        <v>130</v>
      </c>
      <c r="F1003">
        <v>190</v>
      </c>
      <c r="G1003">
        <v>1</v>
      </c>
      <c r="H1003">
        <v>615</v>
      </c>
      <c r="I1003">
        <v>100148204</v>
      </c>
      <c r="J1003" s="19" t="s">
        <v>33</v>
      </c>
      <c r="T1003">
        <v>0</v>
      </c>
      <c r="U1003" t="s">
        <v>22</v>
      </c>
      <c r="V1003" s="3">
        <v>42554</v>
      </c>
      <c r="W1003" t="s">
        <v>23</v>
      </c>
      <c r="X1003">
        <v>190</v>
      </c>
      <c r="Y1003">
        <v>2016</v>
      </c>
      <c r="Z1003">
        <v>7</v>
      </c>
      <c r="AA1003" s="3" t="s">
        <v>24</v>
      </c>
      <c r="AB1003" s="3">
        <v>45489</v>
      </c>
    </row>
    <row r="1004" spans="1:28" x14ac:dyDescent="0.25">
      <c r="A1004">
        <v>212297</v>
      </c>
      <c r="B1004">
        <v>390</v>
      </c>
      <c r="C1004" t="s">
        <v>19</v>
      </c>
      <c r="D1004" s="3">
        <v>42554</v>
      </c>
      <c r="E1004" t="s">
        <v>129</v>
      </c>
      <c r="F1004">
        <v>425</v>
      </c>
      <c r="G1004">
        <v>1</v>
      </c>
      <c r="H1004">
        <v>615</v>
      </c>
      <c r="I1004">
        <v>100148204</v>
      </c>
      <c r="J1004" s="19" t="s">
        <v>33</v>
      </c>
      <c r="T1004">
        <v>0</v>
      </c>
      <c r="U1004" t="s">
        <v>22</v>
      </c>
      <c r="V1004" s="3">
        <v>42554</v>
      </c>
      <c r="W1004" t="s">
        <v>23</v>
      </c>
      <c r="X1004">
        <v>425</v>
      </c>
      <c r="Y1004">
        <v>2016</v>
      </c>
      <c r="Z1004">
        <v>7</v>
      </c>
      <c r="AA1004" s="3" t="s">
        <v>24</v>
      </c>
      <c r="AB1004" s="3">
        <v>45489</v>
      </c>
    </row>
    <row r="1005" spans="1:28" x14ac:dyDescent="0.25">
      <c r="A1005">
        <v>212298</v>
      </c>
      <c r="B1005">
        <v>391</v>
      </c>
      <c r="C1005" t="s">
        <v>19</v>
      </c>
      <c r="D1005" s="3">
        <v>42554</v>
      </c>
      <c r="E1005" t="s">
        <v>281</v>
      </c>
      <c r="F1005">
        <v>260</v>
      </c>
      <c r="G1005">
        <v>1</v>
      </c>
      <c r="H1005">
        <v>475</v>
      </c>
      <c r="I1005">
        <v>100148205</v>
      </c>
      <c r="J1005" s="19" t="s">
        <v>33</v>
      </c>
      <c r="T1005">
        <v>0</v>
      </c>
      <c r="U1005" t="s">
        <v>22</v>
      </c>
      <c r="V1005" s="3">
        <v>42554</v>
      </c>
      <c r="W1005" t="s">
        <v>23</v>
      </c>
      <c r="X1005">
        <v>260</v>
      </c>
      <c r="Y1005">
        <v>2016</v>
      </c>
      <c r="Z1005">
        <v>7</v>
      </c>
      <c r="AA1005" s="3" t="s">
        <v>24</v>
      </c>
      <c r="AB1005" s="3">
        <v>45489</v>
      </c>
    </row>
    <row r="1006" spans="1:28" x14ac:dyDescent="0.25">
      <c r="A1006">
        <v>212299</v>
      </c>
      <c r="B1006">
        <v>391</v>
      </c>
      <c r="C1006" t="s">
        <v>19</v>
      </c>
      <c r="D1006" s="3">
        <v>42554</v>
      </c>
      <c r="E1006" t="s">
        <v>137</v>
      </c>
      <c r="F1006">
        <v>265</v>
      </c>
      <c r="G1006">
        <v>1</v>
      </c>
      <c r="H1006">
        <v>475</v>
      </c>
      <c r="I1006">
        <v>100148205</v>
      </c>
      <c r="J1006" s="19" t="s">
        <v>33</v>
      </c>
      <c r="T1006">
        <v>0</v>
      </c>
      <c r="U1006" t="s">
        <v>22</v>
      </c>
      <c r="V1006" s="3">
        <v>42554</v>
      </c>
      <c r="W1006" t="s">
        <v>23</v>
      </c>
      <c r="X1006">
        <v>265</v>
      </c>
      <c r="Y1006">
        <v>2016</v>
      </c>
      <c r="Z1006">
        <v>7</v>
      </c>
      <c r="AA1006" s="3" t="s">
        <v>24</v>
      </c>
      <c r="AB1006" s="3">
        <v>45489</v>
      </c>
    </row>
    <row r="1007" spans="1:28" x14ac:dyDescent="0.25">
      <c r="A1007">
        <v>212300</v>
      </c>
      <c r="B1007">
        <v>391</v>
      </c>
      <c r="C1007" t="s">
        <v>19</v>
      </c>
      <c r="D1007" s="3">
        <v>42554</v>
      </c>
      <c r="E1007" t="s">
        <v>86</v>
      </c>
      <c r="F1007">
        <v>150</v>
      </c>
      <c r="G1007">
        <v>1</v>
      </c>
      <c r="H1007">
        <v>475</v>
      </c>
      <c r="I1007">
        <v>100148205</v>
      </c>
      <c r="J1007" s="19" t="s">
        <v>33</v>
      </c>
      <c r="T1007">
        <v>0</v>
      </c>
      <c r="U1007" t="s">
        <v>22</v>
      </c>
      <c r="V1007" s="3">
        <v>42554</v>
      </c>
      <c r="W1007" t="s">
        <v>23</v>
      </c>
      <c r="X1007">
        <v>150</v>
      </c>
      <c r="Y1007">
        <v>2016</v>
      </c>
      <c r="Z1007">
        <v>7</v>
      </c>
      <c r="AA1007" s="3" t="s">
        <v>24</v>
      </c>
      <c r="AB1007" s="3">
        <v>45489</v>
      </c>
    </row>
    <row r="1008" spans="1:28" x14ac:dyDescent="0.25">
      <c r="A1008">
        <v>212301</v>
      </c>
      <c r="B1008">
        <v>323</v>
      </c>
      <c r="C1008" t="s">
        <v>25</v>
      </c>
      <c r="D1008" s="3">
        <v>42554</v>
      </c>
      <c r="E1008" t="s">
        <v>464</v>
      </c>
      <c r="F1008">
        <v>1190</v>
      </c>
      <c r="G1008">
        <v>1</v>
      </c>
      <c r="H1008">
        <v>10195</v>
      </c>
      <c r="I1008">
        <v>100148206</v>
      </c>
      <c r="J1008" s="19" t="s">
        <v>62</v>
      </c>
      <c r="T1008">
        <v>0</v>
      </c>
      <c r="U1008" t="s">
        <v>40</v>
      </c>
      <c r="V1008" s="3">
        <v>42554</v>
      </c>
      <c r="W1008" t="s">
        <v>28</v>
      </c>
      <c r="X1008" s="4">
        <v>1190</v>
      </c>
      <c r="Y1008">
        <v>2016</v>
      </c>
      <c r="Z1008">
        <v>7</v>
      </c>
      <c r="AA1008" s="3" t="s">
        <v>24</v>
      </c>
      <c r="AB1008" s="3">
        <v>45489</v>
      </c>
    </row>
    <row r="1009" spans="1:28" x14ac:dyDescent="0.25">
      <c r="A1009">
        <v>212302</v>
      </c>
      <c r="B1009">
        <v>323</v>
      </c>
      <c r="C1009" t="s">
        <v>25</v>
      </c>
      <c r="D1009" s="3">
        <v>42554</v>
      </c>
      <c r="E1009" t="s">
        <v>468</v>
      </c>
      <c r="F1009">
        <v>3775</v>
      </c>
      <c r="G1009">
        <v>1</v>
      </c>
      <c r="H1009">
        <v>10195</v>
      </c>
      <c r="I1009">
        <v>100148206</v>
      </c>
      <c r="J1009" s="19" t="s">
        <v>21</v>
      </c>
      <c r="T1009">
        <v>0</v>
      </c>
      <c r="U1009" t="s">
        <v>40</v>
      </c>
      <c r="V1009" s="3">
        <v>42554</v>
      </c>
      <c r="W1009" t="s">
        <v>28</v>
      </c>
      <c r="X1009" s="4">
        <v>3775</v>
      </c>
      <c r="Y1009">
        <v>2016</v>
      </c>
      <c r="Z1009">
        <v>7</v>
      </c>
      <c r="AA1009" s="3" t="s">
        <v>24</v>
      </c>
      <c r="AB1009" s="3">
        <v>45489</v>
      </c>
    </row>
    <row r="1010" spans="1:28" x14ac:dyDescent="0.25">
      <c r="A1010">
        <v>212303</v>
      </c>
      <c r="B1010">
        <v>323</v>
      </c>
      <c r="C1010" t="s">
        <v>25</v>
      </c>
      <c r="D1010" s="3">
        <v>42554</v>
      </c>
      <c r="E1010" t="s">
        <v>470</v>
      </c>
      <c r="F1010">
        <v>4500</v>
      </c>
      <c r="G1010">
        <v>1</v>
      </c>
      <c r="H1010">
        <v>10195</v>
      </c>
      <c r="I1010">
        <v>100148206</v>
      </c>
      <c r="J1010" s="19" t="s">
        <v>21</v>
      </c>
      <c r="T1010">
        <v>0</v>
      </c>
      <c r="U1010" t="s">
        <v>40</v>
      </c>
      <c r="V1010" s="3">
        <v>42554</v>
      </c>
      <c r="W1010" t="s">
        <v>28</v>
      </c>
      <c r="X1010" s="4">
        <v>4500</v>
      </c>
      <c r="Y1010">
        <v>2016</v>
      </c>
      <c r="Z1010">
        <v>7</v>
      </c>
      <c r="AA1010" s="3" t="s">
        <v>24</v>
      </c>
      <c r="AB1010" s="3">
        <v>45489</v>
      </c>
    </row>
    <row r="1011" spans="1:28" x14ac:dyDescent="0.25">
      <c r="A1011">
        <v>212304</v>
      </c>
      <c r="B1011">
        <v>323</v>
      </c>
      <c r="C1011" t="s">
        <v>25</v>
      </c>
      <c r="D1011" s="3">
        <v>42554</v>
      </c>
      <c r="E1011" t="s">
        <v>295</v>
      </c>
      <c r="F1011">
        <v>260</v>
      </c>
      <c r="G1011">
        <v>1</v>
      </c>
      <c r="H1011">
        <v>10195</v>
      </c>
      <c r="I1011">
        <v>100148206</v>
      </c>
      <c r="J1011" s="19" t="s">
        <v>33</v>
      </c>
      <c r="T1011">
        <v>0</v>
      </c>
      <c r="U1011" t="s">
        <v>40</v>
      </c>
      <c r="V1011" s="3">
        <v>42554</v>
      </c>
      <c r="W1011" t="s">
        <v>28</v>
      </c>
      <c r="X1011">
        <v>260</v>
      </c>
      <c r="Y1011">
        <v>2016</v>
      </c>
      <c r="Z1011">
        <v>7</v>
      </c>
      <c r="AA1011" s="3" t="s">
        <v>24</v>
      </c>
      <c r="AB1011" s="3">
        <v>45489</v>
      </c>
    </row>
    <row r="1012" spans="1:28" x14ac:dyDescent="0.25">
      <c r="A1012">
        <v>212305</v>
      </c>
      <c r="B1012">
        <v>323</v>
      </c>
      <c r="C1012" t="s">
        <v>25</v>
      </c>
      <c r="D1012" s="3">
        <v>42554</v>
      </c>
      <c r="E1012" t="s">
        <v>124</v>
      </c>
      <c r="F1012">
        <v>80</v>
      </c>
      <c r="G1012">
        <v>1</v>
      </c>
      <c r="H1012">
        <v>10195</v>
      </c>
      <c r="I1012">
        <v>100148206</v>
      </c>
      <c r="J1012" s="19" t="s">
        <v>33</v>
      </c>
      <c r="T1012">
        <v>0</v>
      </c>
      <c r="U1012" t="s">
        <v>40</v>
      </c>
      <c r="V1012" s="3">
        <v>42554</v>
      </c>
      <c r="W1012" t="s">
        <v>28</v>
      </c>
      <c r="X1012">
        <v>80</v>
      </c>
      <c r="Y1012">
        <v>2016</v>
      </c>
      <c r="Z1012">
        <v>7</v>
      </c>
      <c r="AA1012" s="3" t="s">
        <v>24</v>
      </c>
      <c r="AB1012" s="3">
        <v>45489</v>
      </c>
    </row>
    <row r="1013" spans="1:28" x14ac:dyDescent="0.25">
      <c r="A1013">
        <v>212306</v>
      </c>
      <c r="B1013">
        <v>323</v>
      </c>
      <c r="C1013" t="s">
        <v>25</v>
      </c>
      <c r="D1013" s="3">
        <v>42554</v>
      </c>
      <c r="E1013" t="s">
        <v>471</v>
      </c>
      <c r="F1013">
        <v>80</v>
      </c>
      <c r="G1013">
        <v>1</v>
      </c>
      <c r="H1013">
        <v>10195</v>
      </c>
      <c r="I1013">
        <v>100148206</v>
      </c>
      <c r="J1013" s="19" t="s">
        <v>33</v>
      </c>
      <c r="T1013">
        <v>0</v>
      </c>
      <c r="U1013" t="s">
        <v>40</v>
      </c>
      <c r="V1013" s="3">
        <v>42554</v>
      </c>
      <c r="W1013" t="s">
        <v>28</v>
      </c>
      <c r="X1013">
        <v>80</v>
      </c>
      <c r="Y1013">
        <v>2016</v>
      </c>
      <c r="Z1013">
        <v>7</v>
      </c>
      <c r="AA1013" s="3" t="s">
        <v>24</v>
      </c>
      <c r="AB1013" s="3">
        <v>45489</v>
      </c>
    </row>
    <row r="1014" spans="1:28" x14ac:dyDescent="0.25">
      <c r="A1014">
        <v>212307</v>
      </c>
      <c r="B1014">
        <v>323</v>
      </c>
      <c r="C1014" t="s">
        <v>25</v>
      </c>
      <c r="D1014" s="3">
        <v>42554</v>
      </c>
      <c r="E1014" t="s">
        <v>35</v>
      </c>
      <c r="F1014">
        <v>80</v>
      </c>
      <c r="G1014">
        <v>1</v>
      </c>
      <c r="H1014">
        <v>10195</v>
      </c>
      <c r="I1014">
        <v>100148206</v>
      </c>
      <c r="J1014" s="19" t="s">
        <v>33</v>
      </c>
      <c r="T1014">
        <v>0</v>
      </c>
      <c r="U1014" t="s">
        <v>40</v>
      </c>
      <c r="V1014" s="3">
        <v>42554</v>
      </c>
      <c r="W1014" t="s">
        <v>28</v>
      </c>
      <c r="X1014">
        <v>80</v>
      </c>
      <c r="Y1014">
        <v>2016</v>
      </c>
      <c r="Z1014">
        <v>7</v>
      </c>
      <c r="AA1014" s="3" t="s">
        <v>24</v>
      </c>
      <c r="AB1014" s="3">
        <v>45489</v>
      </c>
    </row>
    <row r="1015" spans="1:28" x14ac:dyDescent="0.25">
      <c r="A1015">
        <v>212308</v>
      </c>
      <c r="B1015">
        <v>323</v>
      </c>
      <c r="C1015" t="s">
        <v>25</v>
      </c>
      <c r="D1015" s="3">
        <v>42554</v>
      </c>
      <c r="E1015" t="s">
        <v>86</v>
      </c>
      <c r="F1015">
        <v>150</v>
      </c>
      <c r="G1015">
        <v>1</v>
      </c>
      <c r="H1015">
        <v>10195</v>
      </c>
      <c r="I1015">
        <v>100148206</v>
      </c>
      <c r="J1015" s="19" t="s">
        <v>33</v>
      </c>
      <c r="T1015">
        <v>0</v>
      </c>
      <c r="U1015" t="s">
        <v>40</v>
      </c>
      <c r="V1015" s="3">
        <v>42554</v>
      </c>
      <c r="W1015" t="s">
        <v>28</v>
      </c>
      <c r="X1015">
        <v>150</v>
      </c>
      <c r="Y1015">
        <v>2016</v>
      </c>
      <c r="Z1015">
        <v>7</v>
      </c>
      <c r="AA1015" s="3" t="s">
        <v>24</v>
      </c>
      <c r="AB1015" s="3">
        <v>45489</v>
      </c>
    </row>
    <row r="1016" spans="1:28" x14ac:dyDescent="0.25">
      <c r="A1016">
        <v>212309</v>
      </c>
      <c r="B1016">
        <v>323</v>
      </c>
      <c r="C1016" t="s">
        <v>25</v>
      </c>
      <c r="D1016" s="3">
        <v>42554</v>
      </c>
      <c r="E1016" t="s">
        <v>282</v>
      </c>
      <c r="F1016">
        <v>80</v>
      </c>
      <c r="G1016">
        <v>1</v>
      </c>
      <c r="H1016">
        <v>10195</v>
      </c>
      <c r="I1016">
        <v>100148206</v>
      </c>
      <c r="J1016" s="19" t="s">
        <v>33</v>
      </c>
      <c r="T1016">
        <v>0</v>
      </c>
      <c r="U1016" t="s">
        <v>40</v>
      </c>
      <c r="V1016" s="3">
        <v>42554</v>
      </c>
      <c r="W1016" t="s">
        <v>28</v>
      </c>
      <c r="X1016">
        <v>80</v>
      </c>
      <c r="Y1016">
        <v>2016</v>
      </c>
      <c r="Z1016">
        <v>7</v>
      </c>
      <c r="AA1016" s="3" t="s">
        <v>24</v>
      </c>
      <c r="AB1016" s="3">
        <v>45489</v>
      </c>
    </row>
    <row r="1017" spans="1:28" x14ac:dyDescent="0.25">
      <c r="A1017">
        <v>212310</v>
      </c>
      <c r="B1017">
        <v>392</v>
      </c>
      <c r="C1017" t="s">
        <v>19</v>
      </c>
      <c r="D1017" s="3">
        <v>42554</v>
      </c>
      <c r="E1017" t="s">
        <v>105</v>
      </c>
      <c r="F1017">
        <v>280</v>
      </c>
      <c r="G1017">
        <v>2</v>
      </c>
      <c r="H1017">
        <v>1070</v>
      </c>
      <c r="I1017">
        <v>100148207</v>
      </c>
      <c r="J1017" s="19" t="s">
        <v>33</v>
      </c>
      <c r="T1017">
        <v>0</v>
      </c>
      <c r="U1017" t="s">
        <v>22</v>
      </c>
      <c r="V1017" s="3">
        <v>42554</v>
      </c>
      <c r="W1017" t="s">
        <v>23</v>
      </c>
      <c r="X1017">
        <v>560</v>
      </c>
      <c r="Y1017">
        <v>2016</v>
      </c>
      <c r="Z1017">
        <v>7</v>
      </c>
      <c r="AA1017" s="3" t="s">
        <v>24</v>
      </c>
      <c r="AB1017" s="3">
        <v>45489</v>
      </c>
    </row>
    <row r="1018" spans="1:28" x14ac:dyDescent="0.25">
      <c r="A1018">
        <v>212311</v>
      </c>
      <c r="B1018">
        <v>392</v>
      </c>
      <c r="C1018" t="s">
        <v>19</v>
      </c>
      <c r="D1018" s="3">
        <v>42554</v>
      </c>
      <c r="E1018" t="s">
        <v>93</v>
      </c>
      <c r="F1018">
        <v>510</v>
      </c>
      <c r="G1018">
        <v>1</v>
      </c>
      <c r="H1018">
        <v>1070</v>
      </c>
      <c r="I1018">
        <v>100148207</v>
      </c>
      <c r="J1018" s="19" t="s">
        <v>33</v>
      </c>
      <c r="T1018">
        <v>0</v>
      </c>
      <c r="U1018" t="s">
        <v>22</v>
      </c>
      <c r="V1018" s="3">
        <v>42554</v>
      </c>
      <c r="W1018" t="s">
        <v>23</v>
      </c>
      <c r="X1018">
        <v>510</v>
      </c>
      <c r="Y1018">
        <v>2016</v>
      </c>
      <c r="Z1018">
        <v>7</v>
      </c>
      <c r="AA1018" s="3" t="s">
        <v>24</v>
      </c>
      <c r="AB1018" s="3">
        <v>45489</v>
      </c>
    </row>
    <row r="1019" spans="1:28" x14ac:dyDescent="0.25">
      <c r="A1019">
        <v>212312</v>
      </c>
      <c r="B1019">
        <v>393</v>
      </c>
      <c r="C1019" t="s">
        <v>19</v>
      </c>
      <c r="D1019" s="3">
        <v>42555</v>
      </c>
      <c r="E1019" t="s">
        <v>527</v>
      </c>
      <c r="F1019">
        <v>1090</v>
      </c>
      <c r="G1019">
        <v>1</v>
      </c>
      <c r="H1019">
        <v>1090</v>
      </c>
      <c r="I1019">
        <v>100148208</v>
      </c>
      <c r="J1019" s="19" t="s">
        <v>38</v>
      </c>
      <c r="T1019">
        <v>0</v>
      </c>
      <c r="U1019" t="s">
        <v>22</v>
      </c>
      <c r="V1019" s="3">
        <v>42555</v>
      </c>
      <c r="W1019" t="s">
        <v>23</v>
      </c>
      <c r="X1019" s="4">
        <v>1090</v>
      </c>
      <c r="Y1019">
        <v>2016</v>
      </c>
      <c r="Z1019">
        <v>7</v>
      </c>
      <c r="AA1019" s="3" t="s">
        <v>24</v>
      </c>
      <c r="AB1019" s="3">
        <v>45489</v>
      </c>
    </row>
    <row r="1020" spans="1:28" x14ac:dyDescent="0.25">
      <c r="A1020">
        <v>212313</v>
      </c>
      <c r="B1020">
        <v>394</v>
      </c>
      <c r="C1020" t="s">
        <v>25</v>
      </c>
      <c r="D1020" s="3">
        <v>42555</v>
      </c>
      <c r="E1020" t="s">
        <v>311</v>
      </c>
      <c r="F1020">
        <v>495</v>
      </c>
      <c r="G1020">
        <v>1</v>
      </c>
      <c r="H1020">
        <v>930</v>
      </c>
      <c r="I1020">
        <v>100148209</v>
      </c>
      <c r="J1020" s="19" t="s">
        <v>33</v>
      </c>
      <c r="T1020">
        <v>0</v>
      </c>
      <c r="U1020" t="s">
        <v>22</v>
      </c>
      <c r="V1020" s="3">
        <v>42555</v>
      </c>
      <c r="W1020" t="s">
        <v>28</v>
      </c>
      <c r="X1020">
        <v>495</v>
      </c>
      <c r="Y1020">
        <v>2016</v>
      </c>
      <c r="Z1020">
        <v>7</v>
      </c>
      <c r="AA1020" s="3" t="s">
        <v>24</v>
      </c>
      <c r="AB1020" s="3">
        <v>45489</v>
      </c>
    </row>
    <row r="1021" spans="1:28" x14ac:dyDescent="0.25">
      <c r="A1021">
        <v>212314</v>
      </c>
      <c r="B1021">
        <v>394</v>
      </c>
      <c r="C1021" t="s">
        <v>25</v>
      </c>
      <c r="D1021" s="3">
        <v>42555</v>
      </c>
      <c r="E1021" t="s">
        <v>73</v>
      </c>
      <c r="F1021">
        <v>435</v>
      </c>
      <c r="G1021">
        <v>1</v>
      </c>
      <c r="H1021">
        <v>930</v>
      </c>
      <c r="I1021">
        <v>100148209</v>
      </c>
      <c r="J1021" s="19" t="s">
        <v>33</v>
      </c>
      <c r="T1021">
        <v>0</v>
      </c>
      <c r="U1021" t="s">
        <v>22</v>
      </c>
      <c r="V1021" s="3">
        <v>42555</v>
      </c>
      <c r="W1021" t="s">
        <v>28</v>
      </c>
      <c r="X1021">
        <v>435</v>
      </c>
      <c r="Y1021">
        <v>2016</v>
      </c>
      <c r="Z1021">
        <v>7</v>
      </c>
      <c r="AA1021" s="3" t="s">
        <v>24</v>
      </c>
      <c r="AB1021" s="3">
        <v>45489</v>
      </c>
    </row>
    <row r="1022" spans="1:28" x14ac:dyDescent="0.25">
      <c r="A1022">
        <v>212315</v>
      </c>
      <c r="B1022">
        <v>36</v>
      </c>
      <c r="C1022" t="s">
        <v>31</v>
      </c>
      <c r="D1022" s="3">
        <v>42555</v>
      </c>
      <c r="E1022" t="s">
        <v>528</v>
      </c>
      <c r="F1022">
        <v>899</v>
      </c>
      <c r="G1022">
        <v>1</v>
      </c>
      <c r="H1022">
        <v>899</v>
      </c>
      <c r="I1022">
        <v>100148210</v>
      </c>
      <c r="J1022" s="19" t="s">
        <v>51</v>
      </c>
      <c r="T1022">
        <v>0</v>
      </c>
      <c r="U1022" t="s">
        <v>22</v>
      </c>
      <c r="V1022" s="3">
        <v>42555</v>
      </c>
      <c r="W1022" t="s">
        <v>34</v>
      </c>
      <c r="X1022">
        <v>899</v>
      </c>
      <c r="Y1022">
        <v>2016</v>
      </c>
      <c r="Z1022">
        <v>7</v>
      </c>
      <c r="AA1022" s="3" t="s">
        <v>24</v>
      </c>
      <c r="AB1022" s="3">
        <v>45489</v>
      </c>
    </row>
    <row r="1023" spans="1:28" x14ac:dyDescent="0.25">
      <c r="A1023">
        <v>212317</v>
      </c>
      <c r="B1023">
        <v>395</v>
      </c>
      <c r="C1023" t="s">
        <v>19</v>
      </c>
      <c r="D1023" s="3">
        <v>42555</v>
      </c>
      <c r="E1023" t="s">
        <v>89</v>
      </c>
      <c r="F1023">
        <v>350</v>
      </c>
      <c r="G1023">
        <v>1</v>
      </c>
      <c r="H1023">
        <v>350</v>
      </c>
      <c r="I1023">
        <v>100148211</v>
      </c>
      <c r="J1023" s="19" t="s">
        <v>33</v>
      </c>
      <c r="T1023">
        <v>0</v>
      </c>
      <c r="U1023" t="s">
        <v>22</v>
      </c>
      <c r="V1023" s="3">
        <v>42555</v>
      </c>
      <c r="W1023" t="s">
        <v>23</v>
      </c>
      <c r="X1023">
        <v>350</v>
      </c>
      <c r="Y1023">
        <v>2016</v>
      </c>
      <c r="Z1023">
        <v>7</v>
      </c>
      <c r="AA1023" s="3" t="s">
        <v>24</v>
      </c>
      <c r="AB1023" s="3">
        <v>45489</v>
      </c>
    </row>
    <row r="1024" spans="1:28" x14ac:dyDescent="0.25">
      <c r="A1024">
        <v>212318</v>
      </c>
      <c r="B1024">
        <v>396</v>
      </c>
      <c r="C1024" t="s">
        <v>19</v>
      </c>
      <c r="D1024" s="3">
        <v>42555</v>
      </c>
      <c r="E1024" t="s">
        <v>118</v>
      </c>
      <c r="F1024">
        <v>4750</v>
      </c>
      <c r="G1024">
        <v>1</v>
      </c>
      <c r="H1024">
        <v>10650</v>
      </c>
      <c r="I1024">
        <v>100148212</v>
      </c>
      <c r="J1024" s="19" t="s">
        <v>27</v>
      </c>
      <c r="T1024">
        <v>0</v>
      </c>
      <c r="U1024" t="s">
        <v>22</v>
      </c>
      <c r="V1024" s="3">
        <v>42555</v>
      </c>
      <c r="W1024" t="s">
        <v>23</v>
      </c>
      <c r="X1024" s="4">
        <v>4750</v>
      </c>
      <c r="Y1024">
        <v>2016</v>
      </c>
      <c r="Z1024">
        <v>7</v>
      </c>
      <c r="AA1024" s="3" t="s">
        <v>24</v>
      </c>
      <c r="AB1024" s="3">
        <v>45489</v>
      </c>
    </row>
    <row r="1025" spans="1:28" x14ac:dyDescent="0.25">
      <c r="A1025">
        <v>212319</v>
      </c>
      <c r="B1025">
        <v>396</v>
      </c>
      <c r="C1025" t="s">
        <v>19</v>
      </c>
      <c r="D1025" s="3">
        <v>42555</v>
      </c>
      <c r="E1025" t="s">
        <v>529</v>
      </c>
      <c r="F1025">
        <v>2900</v>
      </c>
      <c r="G1025">
        <v>1</v>
      </c>
      <c r="H1025">
        <v>10650</v>
      </c>
      <c r="I1025">
        <v>100148212</v>
      </c>
      <c r="J1025" s="19" t="s">
        <v>27</v>
      </c>
      <c r="T1025">
        <v>0</v>
      </c>
      <c r="U1025" t="s">
        <v>22</v>
      </c>
      <c r="V1025" s="3">
        <v>42555</v>
      </c>
      <c r="W1025" t="s">
        <v>23</v>
      </c>
      <c r="X1025" s="4">
        <v>2900</v>
      </c>
      <c r="Y1025">
        <v>2016</v>
      </c>
      <c r="Z1025">
        <v>7</v>
      </c>
      <c r="AA1025" s="3" t="s">
        <v>24</v>
      </c>
      <c r="AB1025" s="3">
        <v>45489</v>
      </c>
    </row>
    <row r="1026" spans="1:28" x14ac:dyDescent="0.25">
      <c r="A1026">
        <v>212320</v>
      </c>
      <c r="B1026">
        <v>396</v>
      </c>
      <c r="C1026" t="s">
        <v>19</v>
      </c>
      <c r="D1026" s="3">
        <v>42555</v>
      </c>
      <c r="E1026" t="s">
        <v>530</v>
      </c>
      <c r="F1026">
        <v>3000</v>
      </c>
      <c r="G1026">
        <v>1</v>
      </c>
      <c r="H1026">
        <v>10650</v>
      </c>
      <c r="I1026">
        <v>100148212</v>
      </c>
      <c r="J1026" s="19" t="s">
        <v>27</v>
      </c>
      <c r="T1026">
        <v>0</v>
      </c>
      <c r="U1026" t="s">
        <v>22</v>
      </c>
      <c r="V1026" s="3">
        <v>42555</v>
      </c>
      <c r="W1026" t="s">
        <v>23</v>
      </c>
      <c r="X1026" s="4">
        <v>3000</v>
      </c>
      <c r="Y1026">
        <v>2016</v>
      </c>
      <c r="Z1026">
        <v>7</v>
      </c>
      <c r="AA1026" s="3" t="s">
        <v>24</v>
      </c>
      <c r="AB1026" s="3">
        <v>45489</v>
      </c>
    </row>
    <row r="1027" spans="1:28" x14ac:dyDescent="0.25">
      <c r="A1027">
        <v>212321</v>
      </c>
      <c r="B1027">
        <v>395</v>
      </c>
      <c r="C1027" t="s">
        <v>19</v>
      </c>
      <c r="D1027" s="3">
        <v>42555</v>
      </c>
      <c r="E1027" t="s">
        <v>89</v>
      </c>
      <c r="F1027">
        <v>350</v>
      </c>
      <c r="G1027">
        <v>1</v>
      </c>
      <c r="H1027">
        <v>350</v>
      </c>
      <c r="I1027">
        <v>100148213</v>
      </c>
      <c r="J1027" s="19" t="s">
        <v>33</v>
      </c>
      <c r="T1027">
        <v>0</v>
      </c>
      <c r="U1027" t="s">
        <v>22</v>
      </c>
      <c r="V1027" s="3">
        <v>42555</v>
      </c>
      <c r="W1027" t="s">
        <v>23</v>
      </c>
      <c r="X1027">
        <v>350</v>
      </c>
      <c r="Y1027">
        <v>2016</v>
      </c>
      <c r="Z1027">
        <v>7</v>
      </c>
      <c r="AA1027" s="3" t="s">
        <v>24</v>
      </c>
      <c r="AB1027" s="3">
        <v>45489</v>
      </c>
    </row>
    <row r="1028" spans="1:28" x14ac:dyDescent="0.25">
      <c r="A1028">
        <v>212322</v>
      </c>
      <c r="B1028">
        <v>395</v>
      </c>
      <c r="C1028" t="s">
        <v>19</v>
      </c>
      <c r="D1028" s="3">
        <v>42555</v>
      </c>
      <c r="E1028" t="s">
        <v>89</v>
      </c>
      <c r="F1028">
        <v>350</v>
      </c>
      <c r="G1028">
        <v>1</v>
      </c>
      <c r="H1028">
        <v>350</v>
      </c>
      <c r="I1028">
        <v>100148214</v>
      </c>
      <c r="J1028" s="19" t="s">
        <v>33</v>
      </c>
      <c r="T1028">
        <v>0</v>
      </c>
      <c r="U1028" t="s">
        <v>22</v>
      </c>
      <c r="V1028" s="3">
        <v>42555</v>
      </c>
      <c r="W1028" t="s">
        <v>23</v>
      </c>
      <c r="X1028">
        <v>350</v>
      </c>
      <c r="Y1028">
        <v>2016</v>
      </c>
      <c r="Z1028">
        <v>7</v>
      </c>
      <c r="AA1028" s="3" t="s">
        <v>24</v>
      </c>
      <c r="AB1028" s="3">
        <v>45489</v>
      </c>
    </row>
    <row r="1029" spans="1:28" x14ac:dyDescent="0.25">
      <c r="A1029">
        <v>212323</v>
      </c>
      <c r="B1029">
        <v>395</v>
      </c>
      <c r="C1029" t="s">
        <v>19</v>
      </c>
      <c r="D1029" s="3">
        <v>42555</v>
      </c>
      <c r="E1029" t="s">
        <v>89</v>
      </c>
      <c r="F1029">
        <v>350</v>
      </c>
      <c r="G1029">
        <v>1</v>
      </c>
      <c r="H1029">
        <v>350</v>
      </c>
      <c r="I1029">
        <v>100148215</v>
      </c>
      <c r="J1029" s="19" t="s">
        <v>33</v>
      </c>
      <c r="T1029">
        <v>0</v>
      </c>
      <c r="U1029" t="s">
        <v>22</v>
      </c>
      <c r="V1029" s="3">
        <v>42555</v>
      </c>
      <c r="W1029" t="s">
        <v>23</v>
      </c>
      <c r="X1029">
        <v>350</v>
      </c>
      <c r="Y1029">
        <v>2016</v>
      </c>
      <c r="Z1029">
        <v>7</v>
      </c>
      <c r="AA1029" s="3" t="s">
        <v>24</v>
      </c>
      <c r="AB1029" s="3">
        <v>45489</v>
      </c>
    </row>
    <row r="1030" spans="1:28" x14ac:dyDescent="0.25">
      <c r="A1030">
        <v>212324</v>
      </c>
      <c r="B1030">
        <v>395</v>
      </c>
      <c r="C1030" t="s">
        <v>19</v>
      </c>
      <c r="D1030" s="3">
        <v>42555</v>
      </c>
      <c r="E1030" t="s">
        <v>89</v>
      </c>
      <c r="F1030">
        <v>350</v>
      </c>
      <c r="G1030">
        <v>1</v>
      </c>
      <c r="H1030">
        <v>350</v>
      </c>
      <c r="I1030">
        <v>100148216</v>
      </c>
      <c r="J1030" s="19" t="s">
        <v>33</v>
      </c>
      <c r="T1030">
        <v>0</v>
      </c>
      <c r="U1030" t="s">
        <v>22</v>
      </c>
      <c r="V1030" s="3">
        <v>42555</v>
      </c>
      <c r="W1030" t="s">
        <v>23</v>
      </c>
      <c r="X1030">
        <v>350</v>
      </c>
      <c r="Y1030">
        <v>2016</v>
      </c>
      <c r="Z1030">
        <v>7</v>
      </c>
      <c r="AA1030" s="3" t="s">
        <v>24</v>
      </c>
      <c r="AB1030" s="3">
        <v>45489</v>
      </c>
    </row>
    <row r="1031" spans="1:28" x14ac:dyDescent="0.25">
      <c r="A1031">
        <v>212325</v>
      </c>
      <c r="B1031">
        <v>395</v>
      </c>
      <c r="C1031" t="s">
        <v>19</v>
      </c>
      <c r="D1031" s="3">
        <v>42555</v>
      </c>
      <c r="E1031" t="s">
        <v>124</v>
      </c>
      <c r="F1031">
        <v>80</v>
      </c>
      <c r="G1031">
        <v>1</v>
      </c>
      <c r="H1031">
        <v>80</v>
      </c>
      <c r="I1031">
        <v>100148217</v>
      </c>
      <c r="J1031" s="19" t="s">
        <v>33</v>
      </c>
      <c r="T1031">
        <v>0</v>
      </c>
      <c r="U1031" t="s">
        <v>22</v>
      </c>
      <c r="V1031" s="3">
        <v>42555</v>
      </c>
      <c r="W1031" t="s">
        <v>23</v>
      </c>
      <c r="X1031">
        <v>80</v>
      </c>
      <c r="Y1031">
        <v>2016</v>
      </c>
      <c r="Z1031">
        <v>7</v>
      </c>
      <c r="AA1031" s="3" t="s">
        <v>24</v>
      </c>
      <c r="AB1031" s="3">
        <v>45489</v>
      </c>
    </row>
    <row r="1032" spans="1:28" x14ac:dyDescent="0.25">
      <c r="A1032">
        <v>212326</v>
      </c>
      <c r="B1032">
        <v>395</v>
      </c>
      <c r="C1032" t="s">
        <v>19</v>
      </c>
      <c r="D1032" s="3">
        <v>42555</v>
      </c>
      <c r="E1032" t="s">
        <v>531</v>
      </c>
      <c r="F1032">
        <v>80</v>
      </c>
      <c r="G1032">
        <v>1</v>
      </c>
      <c r="H1032">
        <v>80</v>
      </c>
      <c r="I1032">
        <v>100148218</v>
      </c>
      <c r="J1032" s="19" t="s">
        <v>33</v>
      </c>
      <c r="T1032">
        <v>0</v>
      </c>
      <c r="U1032" t="s">
        <v>22</v>
      </c>
      <c r="V1032" s="3">
        <v>42555</v>
      </c>
      <c r="W1032" t="s">
        <v>23</v>
      </c>
      <c r="X1032">
        <v>80</v>
      </c>
      <c r="Y1032">
        <v>2016</v>
      </c>
      <c r="Z1032">
        <v>7</v>
      </c>
      <c r="AA1032" s="3" t="s">
        <v>24</v>
      </c>
      <c r="AB1032" s="3">
        <v>45489</v>
      </c>
    </row>
    <row r="1033" spans="1:28" x14ac:dyDescent="0.25">
      <c r="A1033">
        <v>212328</v>
      </c>
      <c r="B1033">
        <v>396</v>
      </c>
      <c r="C1033" t="s">
        <v>19</v>
      </c>
      <c r="D1033" s="3">
        <v>42555</v>
      </c>
      <c r="E1033" t="s">
        <v>532</v>
      </c>
      <c r="F1033">
        <v>4750</v>
      </c>
      <c r="G1033">
        <v>1</v>
      </c>
      <c r="H1033">
        <v>4750</v>
      </c>
      <c r="I1033">
        <v>100148220</v>
      </c>
      <c r="J1033" s="19" t="s">
        <v>27</v>
      </c>
      <c r="T1033">
        <v>0</v>
      </c>
      <c r="U1033" t="s">
        <v>22</v>
      </c>
      <c r="V1033" s="3">
        <v>42555</v>
      </c>
      <c r="W1033" t="s">
        <v>23</v>
      </c>
      <c r="X1033" s="4">
        <v>4750</v>
      </c>
      <c r="Y1033">
        <v>2016</v>
      </c>
      <c r="Z1033">
        <v>7</v>
      </c>
      <c r="AA1033" s="3" t="s">
        <v>24</v>
      </c>
      <c r="AB1033" s="3">
        <v>45489</v>
      </c>
    </row>
    <row r="1034" spans="1:28" x14ac:dyDescent="0.25">
      <c r="A1034">
        <v>212327</v>
      </c>
      <c r="B1034">
        <v>395</v>
      </c>
      <c r="C1034" t="s">
        <v>19</v>
      </c>
      <c r="D1034" s="3">
        <v>42555</v>
      </c>
      <c r="E1034" t="s">
        <v>140</v>
      </c>
      <c r="F1034">
        <v>90</v>
      </c>
      <c r="G1034">
        <v>1</v>
      </c>
      <c r="H1034">
        <v>90</v>
      </c>
      <c r="I1034">
        <v>100148219</v>
      </c>
      <c r="J1034" s="19" t="s">
        <v>33</v>
      </c>
      <c r="T1034">
        <v>0</v>
      </c>
      <c r="U1034" t="s">
        <v>22</v>
      </c>
      <c r="V1034" s="3">
        <v>42555</v>
      </c>
      <c r="W1034" t="s">
        <v>23</v>
      </c>
      <c r="X1034">
        <v>90</v>
      </c>
      <c r="Y1034">
        <v>2016</v>
      </c>
      <c r="Z1034">
        <v>7</v>
      </c>
      <c r="AA1034" s="3" t="s">
        <v>24</v>
      </c>
      <c r="AB1034" s="3">
        <v>45489</v>
      </c>
    </row>
    <row r="1035" spans="1:28" x14ac:dyDescent="0.25">
      <c r="A1035">
        <v>212329</v>
      </c>
      <c r="B1035">
        <v>395</v>
      </c>
      <c r="C1035" t="s">
        <v>19</v>
      </c>
      <c r="D1035" s="3">
        <v>42555</v>
      </c>
      <c r="E1035" t="s">
        <v>93</v>
      </c>
      <c r="F1035">
        <v>510</v>
      </c>
      <c r="G1035">
        <v>1</v>
      </c>
      <c r="H1035">
        <v>510</v>
      </c>
      <c r="I1035">
        <v>100148221</v>
      </c>
      <c r="J1035" s="19" t="s">
        <v>33</v>
      </c>
      <c r="T1035">
        <v>0</v>
      </c>
      <c r="U1035" t="s">
        <v>22</v>
      </c>
      <c r="V1035" s="3">
        <v>42555</v>
      </c>
      <c r="W1035" t="s">
        <v>23</v>
      </c>
      <c r="X1035">
        <v>510</v>
      </c>
      <c r="Y1035">
        <v>2016</v>
      </c>
      <c r="Z1035">
        <v>7</v>
      </c>
      <c r="AA1035" s="3" t="s">
        <v>24</v>
      </c>
      <c r="AB1035" s="3">
        <v>45489</v>
      </c>
    </row>
    <row r="1036" spans="1:28" x14ac:dyDescent="0.25">
      <c r="A1036">
        <v>212330</v>
      </c>
      <c r="B1036">
        <v>397</v>
      </c>
      <c r="C1036" t="s">
        <v>19</v>
      </c>
      <c r="D1036" s="3">
        <v>42555</v>
      </c>
      <c r="E1036" t="s">
        <v>93</v>
      </c>
      <c r="F1036">
        <v>510</v>
      </c>
      <c r="G1036">
        <v>1</v>
      </c>
      <c r="H1036">
        <v>510</v>
      </c>
      <c r="I1036">
        <v>100148222</v>
      </c>
      <c r="J1036" s="19" t="s">
        <v>33</v>
      </c>
      <c r="T1036">
        <v>0</v>
      </c>
      <c r="U1036" t="s">
        <v>22</v>
      </c>
      <c r="V1036" s="3">
        <v>42555</v>
      </c>
      <c r="W1036" t="s">
        <v>23</v>
      </c>
      <c r="X1036">
        <v>510</v>
      </c>
      <c r="Y1036">
        <v>2016</v>
      </c>
      <c r="Z1036">
        <v>7</v>
      </c>
      <c r="AA1036" s="3" t="s">
        <v>24</v>
      </c>
      <c r="AB1036" s="3">
        <v>45489</v>
      </c>
    </row>
    <row r="1037" spans="1:28" x14ac:dyDescent="0.25">
      <c r="A1037">
        <v>212331</v>
      </c>
      <c r="B1037">
        <v>398</v>
      </c>
      <c r="C1037" t="s">
        <v>19</v>
      </c>
      <c r="D1037" s="3">
        <v>42555</v>
      </c>
      <c r="E1037" t="s">
        <v>130</v>
      </c>
      <c r="F1037">
        <v>190</v>
      </c>
      <c r="G1037">
        <v>2</v>
      </c>
      <c r="H1037">
        <v>380</v>
      </c>
      <c r="I1037">
        <v>100148223</v>
      </c>
      <c r="J1037" s="19" t="s">
        <v>33</v>
      </c>
      <c r="T1037">
        <v>0</v>
      </c>
      <c r="U1037" t="s">
        <v>22</v>
      </c>
      <c r="V1037" s="3">
        <v>42555</v>
      </c>
      <c r="W1037" t="s">
        <v>23</v>
      </c>
      <c r="X1037">
        <v>380</v>
      </c>
      <c r="Y1037">
        <v>2016</v>
      </c>
      <c r="Z1037">
        <v>7</v>
      </c>
      <c r="AA1037" s="3" t="s">
        <v>24</v>
      </c>
      <c r="AB1037" s="3">
        <v>45489</v>
      </c>
    </row>
    <row r="1038" spans="1:28" x14ac:dyDescent="0.25">
      <c r="A1038">
        <v>212332</v>
      </c>
      <c r="B1038">
        <v>399</v>
      </c>
      <c r="C1038" t="s">
        <v>19</v>
      </c>
      <c r="D1038" s="3">
        <v>42555</v>
      </c>
      <c r="E1038" t="s">
        <v>533</v>
      </c>
      <c r="F1038">
        <v>2400</v>
      </c>
      <c r="G1038">
        <v>1</v>
      </c>
      <c r="H1038">
        <v>7475</v>
      </c>
      <c r="I1038">
        <v>100148224</v>
      </c>
      <c r="J1038" s="19" t="s">
        <v>51</v>
      </c>
      <c r="T1038">
        <v>0</v>
      </c>
      <c r="U1038" t="s">
        <v>22</v>
      </c>
      <c r="V1038" s="3">
        <v>42555</v>
      </c>
      <c r="W1038" t="s">
        <v>23</v>
      </c>
      <c r="X1038" s="4">
        <v>2400</v>
      </c>
      <c r="Y1038">
        <v>2016</v>
      </c>
      <c r="Z1038">
        <v>7</v>
      </c>
      <c r="AA1038" s="3" t="s">
        <v>24</v>
      </c>
      <c r="AB1038" s="3">
        <v>45489</v>
      </c>
    </row>
    <row r="1039" spans="1:28" x14ac:dyDescent="0.25">
      <c r="A1039">
        <v>212334</v>
      </c>
      <c r="B1039">
        <v>399</v>
      </c>
      <c r="C1039" t="s">
        <v>19</v>
      </c>
      <c r="D1039" s="3">
        <v>42555</v>
      </c>
      <c r="E1039" t="s">
        <v>534</v>
      </c>
      <c r="F1039">
        <v>1400</v>
      </c>
      <c r="G1039">
        <v>1</v>
      </c>
      <c r="H1039">
        <v>7475</v>
      </c>
      <c r="I1039">
        <v>100148224</v>
      </c>
      <c r="J1039" s="19" t="s">
        <v>51</v>
      </c>
      <c r="T1039">
        <v>0</v>
      </c>
      <c r="U1039" t="s">
        <v>22</v>
      </c>
      <c r="V1039" s="3">
        <v>42555</v>
      </c>
      <c r="W1039" t="s">
        <v>23</v>
      </c>
      <c r="X1039" s="4">
        <v>1400</v>
      </c>
      <c r="Y1039">
        <v>2016</v>
      </c>
      <c r="Z1039">
        <v>7</v>
      </c>
      <c r="AA1039" s="3" t="s">
        <v>24</v>
      </c>
      <c r="AB1039" s="3">
        <v>45489</v>
      </c>
    </row>
    <row r="1040" spans="1:28" x14ac:dyDescent="0.25">
      <c r="A1040">
        <v>212336</v>
      </c>
      <c r="B1040">
        <v>399</v>
      </c>
      <c r="C1040" t="s">
        <v>19</v>
      </c>
      <c r="D1040" s="3">
        <v>42555</v>
      </c>
      <c r="E1040" t="s">
        <v>496</v>
      </c>
      <c r="F1040">
        <v>1125</v>
      </c>
      <c r="G1040">
        <v>1</v>
      </c>
      <c r="H1040">
        <v>7475</v>
      </c>
      <c r="I1040">
        <v>100148224</v>
      </c>
      <c r="J1040" s="19" t="s">
        <v>51</v>
      </c>
      <c r="T1040">
        <v>0</v>
      </c>
      <c r="U1040" t="s">
        <v>22</v>
      </c>
      <c r="V1040" s="3">
        <v>42555</v>
      </c>
      <c r="W1040" t="s">
        <v>23</v>
      </c>
      <c r="X1040" s="4">
        <v>1125</v>
      </c>
      <c r="Y1040">
        <v>2016</v>
      </c>
      <c r="Z1040">
        <v>7</v>
      </c>
      <c r="AA1040" s="3" t="s">
        <v>24</v>
      </c>
      <c r="AB1040" s="3">
        <v>45489</v>
      </c>
    </row>
    <row r="1041" spans="1:28" x14ac:dyDescent="0.25">
      <c r="A1041">
        <v>212338</v>
      </c>
      <c r="B1041">
        <v>399</v>
      </c>
      <c r="C1041" t="s">
        <v>19</v>
      </c>
      <c r="D1041" s="3">
        <v>42555</v>
      </c>
      <c r="E1041" t="s">
        <v>535</v>
      </c>
      <c r="F1041">
        <v>2550</v>
      </c>
      <c r="G1041">
        <v>1</v>
      </c>
      <c r="H1041">
        <v>7475</v>
      </c>
      <c r="I1041">
        <v>100148224</v>
      </c>
      <c r="J1041" s="19" t="s">
        <v>51</v>
      </c>
      <c r="T1041">
        <v>0</v>
      </c>
      <c r="U1041" t="s">
        <v>22</v>
      </c>
      <c r="V1041" s="3">
        <v>42555</v>
      </c>
      <c r="W1041" t="s">
        <v>23</v>
      </c>
      <c r="X1041" s="4">
        <v>2550</v>
      </c>
      <c r="Y1041">
        <v>2016</v>
      </c>
      <c r="Z1041">
        <v>7</v>
      </c>
      <c r="AA1041" s="3" t="s">
        <v>24</v>
      </c>
      <c r="AB1041" s="3">
        <v>45489</v>
      </c>
    </row>
    <row r="1042" spans="1:28" x14ac:dyDescent="0.25">
      <c r="A1042">
        <v>212339</v>
      </c>
      <c r="B1042">
        <v>400</v>
      </c>
      <c r="C1042" t="s">
        <v>25</v>
      </c>
      <c r="D1042" s="3">
        <v>42555</v>
      </c>
      <c r="E1042" t="s">
        <v>105</v>
      </c>
      <c r="F1042">
        <v>280</v>
      </c>
      <c r="G1042">
        <v>1</v>
      </c>
      <c r="H1042">
        <v>1165</v>
      </c>
      <c r="I1042">
        <v>100148225</v>
      </c>
      <c r="J1042" s="19" t="s">
        <v>33</v>
      </c>
      <c r="T1042">
        <v>0</v>
      </c>
      <c r="U1042" t="s">
        <v>40</v>
      </c>
      <c r="V1042" s="3">
        <v>42555</v>
      </c>
      <c r="W1042" t="s">
        <v>28</v>
      </c>
      <c r="X1042">
        <v>280</v>
      </c>
      <c r="Y1042">
        <v>2016</v>
      </c>
      <c r="Z1042">
        <v>7</v>
      </c>
      <c r="AA1042" s="3" t="s">
        <v>24</v>
      </c>
      <c r="AB1042" s="3">
        <v>45489</v>
      </c>
    </row>
    <row r="1043" spans="1:28" x14ac:dyDescent="0.25">
      <c r="A1043">
        <v>212340</v>
      </c>
      <c r="B1043">
        <v>400</v>
      </c>
      <c r="C1043" t="s">
        <v>25</v>
      </c>
      <c r="D1043" s="3">
        <v>42555</v>
      </c>
      <c r="E1043" t="s">
        <v>73</v>
      </c>
      <c r="F1043">
        <v>435</v>
      </c>
      <c r="G1043">
        <v>1</v>
      </c>
      <c r="H1043">
        <v>1165</v>
      </c>
      <c r="I1043">
        <v>100148225</v>
      </c>
      <c r="J1043" s="19" t="s">
        <v>33</v>
      </c>
      <c r="T1043">
        <v>0</v>
      </c>
      <c r="U1043" t="s">
        <v>40</v>
      </c>
      <c r="V1043" s="3">
        <v>42555</v>
      </c>
      <c r="W1043" t="s">
        <v>28</v>
      </c>
      <c r="X1043">
        <v>435</v>
      </c>
      <c r="Y1043">
        <v>2016</v>
      </c>
      <c r="Z1043">
        <v>7</v>
      </c>
      <c r="AA1043" s="3" t="s">
        <v>24</v>
      </c>
      <c r="AB1043" s="3">
        <v>45489</v>
      </c>
    </row>
    <row r="1044" spans="1:28" x14ac:dyDescent="0.25">
      <c r="A1044">
        <v>212341</v>
      </c>
      <c r="B1044">
        <v>400</v>
      </c>
      <c r="C1044" t="s">
        <v>25</v>
      </c>
      <c r="D1044" s="3">
        <v>42555</v>
      </c>
      <c r="E1044" t="s">
        <v>341</v>
      </c>
      <c r="F1044">
        <v>280</v>
      </c>
      <c r="G1044">
        <v>1</v>
      </c>
      <c r="H1044">
        <v>1165</v>
      </c>
      <c r="I1044">
        <v>100148225</v>
      </c>
      <c r="J1044" s="19" t="s">
        <v>33</v>
      </c>
      <c r="T1044">
        <v>0</v>
      </c>
      <c r="U1044" t="s">
        <v>40</v>
      </c>
      <c r="V1044" s="3">
        <v>42555</v>
      </c>
      <c r="W1044" t="s">
        <v>28</v>
      </c>
      <c r="X1044">
        <v>280</v>
      </c>
      <c r="Y1044">
        <v>2016</v>
      </c>
      <c r="Z1044">
        <v>7</v>
      </c>
      <c r="AA1044" s="3" t="s">
        <v>24</v>
      </c>
      <c r="AB1044" s="3">
        <v>45489</v>
      </c>
    </row>
    <row r="1045" spans="1:28" x14ac:dyDescent="0.25">
      <c r="A1045">
        <v>212342</v>
      </c>
      <c r="B1045">
        <v>400</v>
      </c>
      <c r="C1045" t="s">
        <v>25</v>
      </c>
      <c r="D1045" s="3">
        <v>42555</v>
      </c>
      <c r="E1045" t="s">
        <v>177</v>
      </c>
      <c r="F1045">
        <v>170</v>
      </c>
      <c r="G1045">
        <v>1</v>
      </c>
      <c r="H1045">
        <v>1165</v>
      </c>
      <c r="I1045">
        <v>100148225</v>
      </c>
      <c r="J1045" s="19" t="s">
        <v>33</v>
      </c>
      <c r="T1045">
        <v>0</v>
      </c>
      <c r="U1045" t="s">
        <v>40</v>
      </c>
      <c r="V1045" s="3">
        <v>42555</v>
      </c>
      <c r="W1045" t="s">
        <v>28</v>
      </c>
      <c r="X1045">
        <v>170</v>
      </c>
      <c r="Y1045">
        <v>2016</v>
      </c>
      <c r="Z1045">
        <v>7</v>
      </c>
      <c r="AA1045" s="3" t="s">
        <v>24</v>
      </c>
      <c r="AB1045" s="3">
        <v>45489</v>
      </c>
    </row>
    <row r="1046" spans="1:28" x14ac:dyDescent="0.25">
      <c r="A1046">
        <v>212343</v>
      </c>
      <c r="B1046">
        <v>401</v>
      </c>
      <c r="C1046" t="s">
        <v>19</v>
      </c>
      <c r="D1046" s="3">
        <v>42555</v>
      </c>
      <c r="E1046" t="s">
        <v>36</v>
      </c>
      <c r="F1046">
        <v>170</v>
      </c>
      <c r="G1046">
        <v>2</v>
      </c>
      <c r="H1046">
        <v>120</v>
      </c>
      <c r="I1046">
        <v>100148226</v>
      </c>
      <c r="J1046" s="19" t="s">
        <v>33</v>
      </c>
      <c r="T1046">
        <v>242.86</v>
      </c>
      <c r="U1046" t="s">
        <v>22</v>
      </c>
      <c r="V1046" s="3">
        <v>42555</v>
      </c>
      <c r="W1046" t="s">
        <v>23</v>
      </c>
      <c r="X1046">
        <v>340</v>
      </c>
      <c r="Y1046">
        <v>2016</v>
      </c>
      <c r="Z1046">
        <v>7</v>
      </c>
      <c r="AA1046" s="3" t="s">
        <v>24</v>
      </c>
      <c r="AB1046" s="3">
        <v>45489</v>
      </c>
    </row>
    <row r="1047" spans="1:28" x14ac:dyDescent="0.25">
      <c r="A1047">
        <v>212344</v>
      </c>
      <c r="B1047">
        <v>401</v>
      </c>
      <c r="C1047" t="s">
        <v>19</v>
      </c>
      <c r="D1047" s="3">
        <v>42555</v>
      </c>
      <c r="E1047" t="s">
        <v>35</v>
      </c>
      <c r="F1047">
        <v>80</v>
      </c>
      <c r="G1047">
        <v>1</v>
      </c>
      <c r="H1047">
        <v>120</v>
      </c>
      <c r="I1047">
        <v>100148226</v>
      </c>
      <c r="J1047" s="19" t="s">
        <v>33</v>
      </c>
      <c r="T1047">
        <v>57.14</v>
      </c>
      <c r="U1047" t="s">
        <v>22</v>
      </c>
      <c r="V1047" s="3">
        <v>42555</v>
      </c>
      <c r="W1047" t="s">
        <v>23</v>
      </c>
      <c r="X1047">
        <v>80</v>
      </c>
      <c r="Y1047">
        <v>2016</v>
      </c>
      <c r="Z1047">
        <v>7</v>
      </c>
      <c r="AA1047" s="3" t="s">
        <v>24</v>
      </c>
      <c r="AB1047" s="3">
        <v>45489</v>
      </c>
    </row>
    <row r="1048" spans="1:28" x14ac:dyDescent="0.25">
      <c r="A1048">
        <v>212345</v>
      </c>
      <c r="B1048">
        <v>401</v>
      </c>
      <c r="C1048" t="s">
        <v>19</v>
      </c>
      <c r="D1048" s="3">
        <v>42555</v>
      </c>
      <c r="E1048" t="s">
        <v>36</v>
      </c>
      <c r="F1048">
        <v>170</v>
      </c>
      <c r="G1048">
        <v>1</v>
      </c>
      <c r="H1048">
        <v>80</v>
      </c>
      <c r="I1048">
        <v>100148227</v>
      </c>
      <c r="J1048" s="19" t="s">
        <v>33</v>
      </c>
      <c r="T1048">
        <v>134.21</v>
      </c>
      <c r="U1048" t="s">
        <v>22</v>
      </c>
      <c r="V1048" s="3">
        <v>42555</v>
      </c>
      <c r="W1048" t="s">
        <v>23</v>
      </c>
      <c r="X1048">
        <v>170</v>
      </c>
      <c r="Y1048">
        <v>2016</v>
      </c>
      <c r="Z1048">
        <v>7</v>
      </c>
      <c r="AA1048" s="3" t="s">
        <v>24</v>
      </c>
      <c r="AB1048" s="3">
        <v>45489</v>
      </c>
    </row>
    <row r="1049" spans="1:28" x14ac:dyDescent="0.25">
      <c r="A1049">
        <v>212346</v>
      </c>
      <c r="B1049">
        <v>401</v>
      </c>
      <c r="C1049" t="s">
        <v>19</v>
      </c>
      <c r="D1049" s="3">
        <v>42555</v>
      </c>
      <c r="E1049" t="s">
        <v>536</v>
      </c>
      <c r="F1049">
        <v>210</v>
      </c>
      <c r="G1049">
        <v>1</v>
      </c>
      <c r="H1049">
        <v>80</v>
      </c>
      <c r="I1049">
        <v>100148227</v>
      </c>
      <c r="J1049" s="19" t="s">
        <v>33</v>
      </c>
      <c r="T1049">
        <v>165.79</v>
      </c>
      <c r="U1049" t="s">
        <v>22</v>
      </c>
      <c r="V1049" s="3">
        <v>42555</v>
      </c>
      <c r="W1049" t="s">
        <v>23</v>
      </c>
      <c r="X1049">
        <v>210</v>
      </c>
      <c r="Y1049">
        <v>2016</v>
      </c>
      <c r="Z1049">
        <v>7</v>
      </c>
      <c r="AA1049" s="3" t="s">
        <v>24</v>
      </c>
      <c r="AB1049" s="3">
        <v>45489</v>
      </c>
    </row>
    <row r="1050" spans="1:28" x14ac:dyDescent="0.25">
      <c r="A1050">
        <v>212347</v>
      </c>
      <c r="B1050">
        <v>402</v>
      </c>
      <c r="C1050" t="s">
        <v>31</v>
      </c>
      <c r="D1050" s="3">
        <v>42555</v>
      </c>
      <c r="E1050" t="s">
        <v>537</v>
      </c>
      <c r="F1050">
        <v>805</v>
      </c>
      <c r="G1050">
        <v>1</v>
      </c>
      <c r="H1050">
        <v>805</v>
      </c>
      <c r="I1050">
        <v>100148228</v>
      </c>
      <c r="J1050" s="19" t="s">
        <v>51</v>
      </c>
      <c r="T1050">
        <v>0</v>
      </c>
      <c r="U1050" t="s">
        <v>22</v>
      </c>
      <c r="V1050" s="3">
        <v>42555</v>
      </c>
      <c r="W1050" t="s">
        <v>34</v>
      </c>
      <c r="X1050">
        <v>805</v>
      </c>
      <c r="Y1050">
        <v>2016</v>
      </c>
      <c r="Z1050">
        <v>7</v>
      </c>
      <c r="AA1050" s="3" t="s">
        <v>24</v>
      </c>
      <c r="AB1050" s="3">
        <v>45489</v>
      </c>
    </row>
    <row r="1051" spans="1:28" x14ac:dyDescent="0.25">
      <c r="A1051">
        <v>212348</v>
      </c>
      <c r="B1051">
        <v>403</v>
      </c>
      <c r="C1051" t="s">
        <v>25</v>
      </c>
      <c r="D1051" s="3">
        <v>42555</v>
      </c>
      <c r="E1051" t="s">
        <v>486</v>
      </c>
      <c r="F1051">
        <v>425</v>
      </c>
      <c r="G1051">
        <v>2</v>
      </c>
      <c r="H1051">
        <v>850</v>
      </c>
      <c r="I1051">
        <v>100148229</v>
      </c>
      <c r="J1051" s="19" t="s">
        <v>51</v>
      </c>
      <c r="T1051">
        <v>0</v>
      </c>
      <c r="U1051" t="s">
        <v>22</v>
      </c>
      <c r="V1051" s="3">
        <v>42555</v>
      </c>
      <c r="W1051" t="s">
        <v>28</v>
      </c>
      <c r="X1051">
        <v>850</v>
      </c>
      <c r="Y1051">
        <v>2016</v>
      </c>
      <c r="Z1051">
        <v>7</v>
      </c>
      <c r="AA1051" s="3" t="s">
        <v>24</v>
      </c>
      <c r="AB1051" s="3">
        <v>45489</v>
      </c>
    </row>
    <row r="1052" spans="1:28" x14ac:dyDescent="0.25">
      <c r="A1052">
        <v>212349</v>
      </c>
      <c r="B1052">
        <v>401</v>
      </c>
      <c r="C1052" t="s">
        <v>19</v>
      </c>
      <c r="D1052" s="3">
        <v>42555</v>
      </c>
      <c r="E1052" t="s">
        <v>538</v>
      </c>
      <c r="F1052">
        <v>350</v>
      </c>
      <c r="G1052">
        <v>1</v>
      </c>
      <c r="H1052">
        <v>150</v>
      </c>
      <c r="I1052">
        <v>100148230</v>
      </c>
      <c r="J1052" s="19" t="s">
        <v>33</v>
      </c>
      <c r="T1052">
        <v>200</v>
      </c>
      <c r="U1052" t="s">
        <v>22</v>
      </c>
      <c r="V1052" s="3">
        <v>42555</v>
      </c>
      <c r="W1052" t="s">
        <v>23</v>
      </c>
      <c r="X1052">
        <v>350</v>
      </c>
      <c r="Y1052">
        <v>2016</v>
      </c>
      <c r="Z1052">
        <v>7</v>
      </c>
      <c r="AA1052" s="3" t="s">
        <v>24</v>
      </c>
      <c r="AB1052" s="3">
        <v>45489</v>
      </c>
    </row>
    <row r="1053" spans="1:28" x14ac:dyDescent="0.25">
      <c r="A1053">
        <v>212350</v>
      </c>
      <c r="B1053">
        <v>404</v>
      </c>
      <c r="C1053" t="s">
        <v>25</v>
      </c>
      <c r="D1053" s="3">
        <v>42555</v>
      </c>
      <c r="E1053" t="s">
        <v>539</v>
      </c>
      <c r="F1053">
        <v>450</v>
      </c>
      <c r="G1053">
        <v>1</v>
      </c>
      <c r="H1053">
        <v>450</v>
      </c>
      <c r="I1053">
        <v>100148231</v>
      </c>
      <c r="J1053" s="19" t="s">
        <v>170</v>
      </c>
      <c r="T1053">
        <v>0</v>
      </c>
      <c r="U1053" t="s">
        <v>22</v>
      </c>
      <c r="V1053" s="3">
        <v>42555</v>
      </c>
      <c r="W1053" t="s">
        <v>28</v>
      </c>
      <c r="X1053">
        <v>450</v>
      </c>
      <c r="Y1053">
        <v>2016</v>
      </c>
      <c r="Z1053">
        <v>7</v>
      </c>
      <c r="AA1053" s="3" t="s">
        <v>24</v>
      </c>
      <c r="AB1053" s="3">
        <v>45489</v>
      </c>
    </row>
    <row r="1054" spans="1:28" x14ac:dyDescent="0.25">
      <c r="A1054">
        <v>212351</v>
      </c>
      <c r="B1054">
        <v>401</v>
      </c>
      <c r="C1054" t="s">
        <v>19</v>
      </c>
      <c r="D1054" s="3">
        <v>42555</v>
      </c>
      <c r="E1054" t="s">
        <v>430</v>
      </c>
      <c r="F1054">
        <v>100</v>
      </c>
      <c r="G1054">
        <v>2</v>
      </c>
      <c r="H1054">
        <v>160</v>
      </c>
      <c r="I1054">
        <v>100148232</v>
      </c>
      <c r="J1054" s="19" t="s">
        <v>33</v>
      </c>
      <c r="T1054">
        <v>111.11</v>
      </c>
      <c r="U1054" t="s">
        <v>22</v>
      </c>
      <c r="V1054" s="3">
        <v>42555</v>
      </c>
      <c r="W1054" t="s">
        <v>23</v>
      </c>
      <c r="X1054">
        <v>200</v>
      </c>
      <c r="Y1054">
        <v>2016</v>
      </c>
      <c r="Z1054">
        <v>7</v>
      </c>
      <c r="AA1054" s="3" t="s">
        <v>24</v>
      </c>
      <c r="AB1054" s="3">
        <v>45489</v>
      </c>
    </row>
    <row r="1055" spans="1:28" x14ac:dyDescent="0.25">
      <c r="A1055">
        <v>212352</v>
      </c>
      <c r="B1055">
        <v>401</v>
      </c>
      <c r="C1055" t="s">
        <v>19</v>
      </c>
      <c r="D1055" s="3">
        <v>42555</v>
      </c>
      <c r="E1055" t="s">
        <v>282</v>
      </c>
      <c r="F1055">
        <v>80</v>
      </c>
      <c r="G1055">
        <v>2</v>
      </c>
      <c r="H1055">
        <v>160</v>
      </c>
      <c r="I1055">
        <v>100148232</v>
      </c>
      <c r="J1055" s="19" t="s">
        <v>33</v>
      </c>
      <c r="T1055">
        <v>88.89</v>
      </c>
      <c r="U1055" t="s">
        <v>22</v>
      </c>
      <c r="V1055" s="3">
        <v>42555</v>
      </c>
      <c r="W1055" t="s">
        <v>23</v>
      </c>
      <c r="X1055">
        <v>160</v>
      </c>
      <c r="Y1055">
        <v>2016</v>
      </c>
      <c r="Z1055">
        <v>7</v>
      </c>
      <c r="AA1055" s="3" t="s">
        <v>24</v>
      </c>
      <c r="AB1055" s="3">
        <v>45489</v>
      </c>
    </row>
    <row r="1056" spans="1:28" x14ac:dyDescent="0.25">
      <c r="A1056">
        <v>212353</v>
      </c>
      <c r="B1056">
        <v>401</v>
      </c>
      <c r="C1056" t="s">
        <v>19</v>
      </c>
      <c r="D1056" s="3">
        <v>42555</v>
      </c>
      <c r="E1056" t="s">
        <v>540</v>
      </c>
      <c r="F1056">
        <v>395</v>
      </c>
      <c r="G1056">
        <v>1</v>
      </c>
      <c r="H1056">
        <v>95</v>
      </c>
      <c r="I1056">
        <v>100148233</v>
      </c>
      <c r="J1056" s="19" t="s">
        <v>33</v>
      </c>
      <c r="T1056">
        <v>300</v>
      </c>
      <c r="U1056" t="s">
        <v>22</v>
      </c>
      <c r="V1056" s="3">
        <v>42555</v>
      </c>
      <c r="W1056" t="s">
        <v>23</v>
      </c>
      <c r="X1056">
        <v>395</v>
      </c>
      <c r="Y1056">
        <v>2016</v>
      </c>
      <c r="Z1056">
        <v>7</v>
      </c>
      <c r="AA1056" s="3" t="s">
        <v>24</v>
      </c>
      <c r="AB1056" s="3">
        <v>45489</v>
      </c>
    </row>
    <row r="1057" spans="1:28" x14ac:dyDescent="0.25">
      <c r="A1057">
        <v>212354</v>
      </c>
      <c r="B1057">
        <v>402</v>
      </c>
      <c r="C1057" t="s">
        <v>31</v>
      </c>
      <c r="D1057" s="3">
        <v>42555</v>
      </c>
      <c r="E1057" t="s">
        <v>461</v>
      </c>
      <c r="F1057">
        <v>800</v>
      </c>
      <c r="G1057">
        <v>1</v>
      </c>
      <c r="H1057">
        <v>1600</v>
      </c>
      <c r="I1057">
        <v>100148234</v>
      </c>
      <c r="J1057" s="19" t="s">
        <v>51</v>
      </c>
      <c r="T1057">
        <v>0</v>
      </c>
      <c r="U1057" t="s">
        <v>22</v>
      </c>
      <c r="V1057" s="3">
        <v>42555</v>
      </c>
      <c r="W1057" t="s">
        <v>34</v>
      </c>
      <c r="X1057">
        <v>800</v>
      </c>
      <c r="Y1057">
        <v>2016</v>
      </c>
      <c r="Z1057">
        <v>7</v>
      </c>
      <c r="AA1057" s="3" t="s">
        <v>24</v>
      </c>
      <c r="AB1057" s="3">
        <v>45489</v>
      </c>
    </row>
    <row r="1058" spans="1:28" x14ac:dyDescent="0.25">
      <c r="A1058">
        <v>212355</v>
      </c>
      <c r="B1058">
        <v>402</v>
      </c>
      <c r="C1058" t="s">
        <v>31</v>
      </c>
      <c r="D1058" s="3">
        <v>42555</v>
      </c>
      <c r="E1058" t="s">
        <v>541</v>
      </c>
      <c r="F1058">
        <v>800</v>
      </c>
      <c r="G1058">
        <v>1</v>
      </c>
      <c r="H1058">
        <v>1600</v>
      </c>
      <c r="I1058">
        <v>100148234</v>
      </c>
      <c r="J1058" s="19" t="s">
        <v>51</v>
      </c>
      <c r="T1058">
        <v>0</v>
      </c>
      <c r="U1058" t="s">
        <v>22</v>
      </c>
      <c r="V1058" s="3">
        <v>42555</v>
      </c>
      <c r="W1058" t="s">
        <v>34</v>
      </c>
      <c r="X1058">
        <v>800</v>
      </c>
      <c r="Y1058">
        <v>2016</v>
      </c>
      <c r="Z1058">
        <v>7</v>
      </c>
      <c r="AA1058" s="3" t="s">
        <v>24</v>
      </c>
      <c r="AB1058" s="3">
        <v>45489</v>
      </c>
    </row>
    <row r="1059" spans="1:28" x14ac:dyDescent="0.25">
      <c r="A1059">
        <v>212356</v>
      </c>
      <c r="B1059">
        <v>405</v>
      </c>
      <c r="C1059" t="s">
        <v>19</v>
      </c>
      <c r="D1059" s="3">
        <v>42555</v>
      </c>
      <c r="E1059" t="s">
        <v>542</v>
      </c>
      <c r="F1059">
        <v>299</v>
      </c>
      <c r="G1059">
        <v>1</v>
      </c>
      <c r="H1059">
        <v>299</v>
      </c>
      <c r="I1059">
        <v>100148235</v>
      </c>
      <c r="J1059" s="19" t="s">
        <v>27</v>
      </c>
      <c r="T1059">
        <v>0</v>
      </c>
      <c r="U1059" t="s">
        <v>22</v>
      </c>
      <c r="V1059" s="3">
        <v>42555</v>
      </c>
      <c r="W1059" t="s">
        <v>23</v>
      </c>
      <c r="X1059">
        <v>299</v>
      </c>
      <c r="Y1059">
        <v>2016</v>
      </c>
      <c r="Z1059">
        <v>7</v>
      </c>
      <c r="AA1059" s="3" t="s">
        <v>24</v>
      </c>
      <c r="AB1059" s="3">
        <v>45489</v>
      </c>
    </row>
    <row r="1060" spans="1:28" x14ac:dyDescent="0.25">
      <c r="A1060">
        <v>212357</v>
      </c>
      <c r="B1060">
        <v>406</v>
      </c>
      <c r="C1060" t="s">
        <v>19</v>
      </c>
      <c r="D1060" s="3">
        <v>42555</v>
      </c>
      <c r="E1060" t="s">
        <v>543</v>
      </c>
      <c r="F1060">
        <v>12500</v>
      </c>
      <c r="G1060">
        <v>1</v>
      </c>
      <c r="H1060">
        <v>12500</v>
      </c>
      <c r="I1060">
        <v>100148236</v>
      </c>
      <c r="J1060" s="19" t="s">
        <v>38</v>
      </c>
      <c r="T1060">
        <v>0</v>
      </c>
      <c r="U1060" t="s">
        <v>22</v>
      </c>
      <c r="V1060" s="3">
        <v>42555</v>
      </c>
      <c r="W1060" t="s">
        <v>23</v>
      </c>
      <c r="X1060" s="4">
        <v>12500</v>
      </c>
      <c r="Y1060">
        <v>2016</v>
      </c>
      <c r="Z1060">
        <v>7</v>
      </c>
      <c r="AA1060" s="3" t="s">
        <v>24</v>
      </c>
      <c r="AB1060" s="3">
        <v>45489</v>
      </c>
    </row>
    <row r="1061" spans="1:28" x14ac:dyDescent="0.25">
      <c r="A1061">
        <v>212358</v>
      </c>
      <c r="B1061">
        <v>407</v>
      </c>
      <c r="C1061" t="s">
        <v>19</v>
      </c>
      <c r="D1061" s="3">
        <v>42555</v>
      </c>
      <c r="E1061" t="s">
        <v>544</v>
      </c>
      <c r="F1061">
        <v>865</v>
      </c>
      <c r="G1061">
        <v>1</v>
      </c>
      <c r="H1061">
        <v>365</v>
      </c>
      <c r="I1061">
        <v>100148237</v>
      </c>
      <c r="J1061" s="19" t="s">
        <v>59</v>
      </c>
      <c r="T1061">
        <v>500</v>
      </c>
      <c r="U1061" t="s">
        <v>22</v>
      </c>
      <c r="V1061" s="3">
        <v>42555</v>
      </c>
      <c r="W1061" t="s">
        <v>23</v>
      </c>
      <c r="X1061">
        <v>865</v>
      </c>
      <c r="Y1061">
        <v>2016</v>
      </c>
      <c r="Z1061">
        <v>7</v>
      </c>
      <c r="AA1061" s="3" t="s">
        <v>24</v>
      </c>
      <c r="AB1061" s="3">
        <v>45489</v>
      </c>
    </row>
    <row r="1062" spans="1:28" x14ac:dyDescent="0.25">
      <c r="A1062">
        <v>212359</v>
      </c>
      <c r="B1062">
        <v>408</v>
      </c>
      <c r="C1062" t="s">
        <v>31</v>
      </c>
      <c r="D1062" s="3">
        <v>42555</v>
      </c>
      <c r="E1062" t="s">
        <v>545</v>
      </c>
      <c r="F1062">
        <v>9400</v>
      </c>
      <c r="G1062">
        <v>1</v>
      </c>
      <c r="H1062">
        <v>9400</v>
      </c>
      <c r="I1062">
        <v>100148238</v>
      </c>
      <c r="J1062" s="19" t="s">
        <v>38</v>
      </c>
      <c r="T1062">
        <v>0</v>
      </c>
      <c r="U1062" t="s">
        <v>22</v>
      </c>
      <c r="V1062" s="3">
        <v>42555</v>
      </c>
      <c r="W1062" t="s">
        <v>34</v>
      </c>
      <c r="X1062" s="4">
        <v>9400</v>
      </c>
      <c r="Y1062">
        <v>2016</v>
      </c>
      <c r="Z1062">
        <v>7</v>
      </c>
      <c r="AA1062" s="3" t="s">
        <v>24</v>
      </c>
      <c r="AB1062" s="3">
        <v>45489</v>
      </c>
    </row>
    <row r="1063" spans="1:28" x14ac:dyDescent="0.25">
      <c r="A1063">
        <v>212360</v>
      </c>
      <c r="B1063">
        <v>32</v>
      </c>
      <c r="C1063" t="s">
        <v>19</v>
      </c>
      <c r="D1063" s="3">
        <v>42555</v>
      </c>
      <c r="E1063" t="s">
        <v>89</v>
      </c>
      <c r="F1063">
        <v>350</v>
      </c>
      <c r="G1063">
        <v>1</v>
      </c>
      <c r="H1063">
        <v>350</v>
      </c>
      <c r="I1063">
        <v>100148239</v>
      </c>
      <c r="J1063" s="19" t="s">
        <v>33</v>
      </c>
      <c r="T1063">
        <v>0</v>
      </c>
      <c r="U1063" t="s">
        <v>22</v>
      </c>
      <c r="V1063" s="3">
        <v>42555</v>
      </c>
      <c r="W1063" t="s">
        <v>23</v>
      </c>
      <c r="X1063">
        <v>350</v>
      </c>
      <c r="Y1063">
        <v>2016</v>
      </c>
      <c r="Z1063">
        <v>7</v>
      </c>
      <c r="AA1063" s="3" t="s">
        <v>24</v>
      </c>
      <c r="AB1063" s="3">
        <v>45489</v>
      </c>
    </row>
    <row r="1064" spans="1:28" x14ac:dyDescent="0.25">
      <c r="A1064">
        <v>212361</v>
      </c>
      <c r="B1064">
        <v>409</v>
      </c>
      <c r="C1064" t="s">
        <v>25</v>
      </c>
      <c r="D1064" s="3">
        <v>42555</v>
      </c>
      <c r="E1064" t="s">
        <v>89</v>
      </c>
      <c r="F1064">
        <v>350</v>
      </c>
      <c r="G1064">
        <v>1</v>
      </c>
      <c r="H1064">
        <v>350</v>
      </c>
      <c r="I1064">
        <v>100148240</v>
      </c>
      <c r="J1064" s="19" t="s">
        <v>33</v>
      </c>
      <c r="T1064">
        <v>0</v>
      </c>
      <c r="U1064" t="s">
        <v>22</v>
      </c>
      <c r="V1064" s="3">
        <v>42555</v>
      </c>
      <c r="W1064" t="s">
        <v>28</v>
      </c>
      <c r="X1064">
        <v>350</v>
      </c>
      <c r="Y1064">
        <v>2016</v>
      </c>
      <c r="Z1064">
        <v>7</v>
      </c>
      <c r="AA1064" s="3" t="s">
        <v>24</v>
      </c>
      <c r="AB1064" s="3">
        <v>45489</v>
      </c>
    </row>
    <row r="1065" spans="1:28" x14ac:dyDescent="0.25">
      <c r="A1065">
        <v>212362</v>
      </c>
      <c r="B1065">
        <v>56</v>
      </c>
      <c r="C1065" t="s">
        <v>19</v>
      </c>
      <c r="D1065" s="3">
        <v>42555</v>
      </c>
      <c r="E1065" t="s">
        <v>26</v>
      </c>
      <c r="F1065">
        <v>240</v>
      </c>
      <c r="G1065">
        <v>1</v>
      </c>
      <c r="H1065">
        <v>240</v>
      </c>
      <c r="I1065">
        <v>100148241</v>
      </c>
      <c r="J1065" s="19" t="s">
        <v>27</v>
      </c>
      <c r="T1065">
        <v>0</v>
      </c>
      <c r="U1065" t="s">
        <v>22</v>
      </c>
      <c r="V1065" s="3">
        <v>42555</v>
      </c>
      <c r="W1065" t="s">
        <v>23</v>
      </c>
      <c r="X1065">
        <v>240</v>
      </c>
      <c r="Y1065">
        <v>2016</v>
      </c>
      <c r="Z1065">
        <v>7</v>
      </c>
      <c r="AA1065" s="3" t="s">
        <v>24</v>
      </c>
      <c r="AB1065" s="3">
        <v>45489</v>
      </c>
    </row>
    <row r="1066" spans="1:28" x14ac:dyDescent="0.25">
      <c r="A1066">
        <v>212363</v>
      </c>
      <c r="B1066">
        <v>36</v>
      </c>
      <c r="C1066" t="s">
        <v>25</v>
      </c>
      <c r="D1066" s="3">
        <v>42555</v>
      </c>
      <c r="E1066" t="s">
        <v>546</v>
      </c>
      <c r="F1066">
        <v>61460</v>
      </c>
      <c r="G1066">
        <v>1</v>
      </c>
      <c r="H1066">
        <v>61460</v>
      </c>
      <c r="I1066">
        <v>100148242</v>
      </c>
      <c r="J1066" s="19" t="s">
        <v>97</v>
      </c>
      <c r="T1066">
        <v>0</v>
      </c>
      <c r="U1066" t="s">
        <v>22</v>
      </c>
      <c r="V1066" s="3">
        <v>42555</v>
      </c>
      <c r="W1066" t="s">
        <v>28</v>
      </c>
      <c r="X1066" s="4">
        <v>61460</v>
      </c>
      <c r="Y1066">
        <v>2016</v>
      </c>
      <c r="Z1066">
        <v>7</v>
      </c>
      <c r="AA1066" s="3" t="s">
        <v>24</v>
      </c>
      <c r="AB1066" s="3">
        <v>45489</v>
      </c>
    </row>
    <row r="1067" spans="1:28" x14ac:dyDescent="0.25">
      <c r="A1067">
        <v>212364</v>
      </c>
      <c r="B1067">
        <v>407</v>
      </c>
      <c r="C1067" t="s">
        <v>19</v>
      </c>
      <c r="D1067" s="3">
        <v>42555</v>
      </c>
      <c r="E1067" t="s">
        <v>89</v>
      </c>
      <c r="F1067">
        <v>350</v>
      </c>
      <c r="G1067">
        <v>1</v>
      </c>
      <c r="H1067">
        <v>150</v>
      </c>
      <c r="I1067">
        <v>100148243</v>
      </c>
      <c r="J1067" s="19" t="s">
        <v>33</v>
      </c>
      <c r="T1067">
        <v>200</v>
      </c>
      <c r="U1067" t="s">
        <v>22</v>
      </c>
      <c r="V1067" s="3">
        <v>42555</v>
      </c>
      <c r="W1067" t="s">
        <v>23</v>
      </c>
      <c r="X1067">
        <v>350</v>
      </c>
      <c r="Y1067">
        <v>2016</v>
      </c>
      <c r="Z1067">
        <v>7</v>
      </c>
      <c r="AA1067" s="3" t="s">
        <v>24</v>
      </c>
      <c r="AB1067" s="3">
        <v>45489</v>
      </c>
    </row>
    <row r="1068" spans="1:28" x14ac:dyDescent="0.25">
      <c r="A1068">
        <v>212365</v>
      </c>
      <c r="B1068">
        <v>410</v>
      </c>
      <c r="C1068" t="s">
        <v>71</v>
      </c>
      <c r="D1068" s="3">
        <v>42555</v>
      </c>
      <c r="E1068" t="s">
        <v>547</v>
      </c>
      <c r="F1068">
        <v>695</v>
      </c>
      <c r="G1068">
        <v>1</v>
      </c>
      <c r="H1068">
        <v>0</v>
      </c>
      <c r="I1068">
        <v>100148244</v>
      </c>
      <c r="J1068" s="19" t="s">
        <v>51</v>
      </c>
      <c r="T1068">
        <v>0</v>
      </c>
      <c r="U1068" t="s">
        <v>49</v>
      </c>
      <c r="V1068" s="3">
        <v>42555</v>
      </c>
      <c r="W1068" t="s">
        <v>34</v>
      </c>
      <c r="X1068">
        <v>695</v>
      </c>
      <c r="Y1068">
        <v>2016</v>
      </c>
      <c r="Z1068">
        <v>7</v>
      </c>
      <c r="AA1068" s="3" t="s">
        <v>24</v>
      </c>
      <c r="AB1068" s="3">
        <v>45489</v>
      </c>
    </row>
    <row r="1069" spans="1:28" x14ac:dyDescent="0.25">
      <c r="A1069">
        <v>212366</v>
      </c>
      <c r="B1069">
        <v>411</v>
      </c>
      <c r="C1069" t="s">
        <v>19</v>
      </c>
      <c r="D1069" s="3">
        <v>42555</v>
      </c>
      <c r="E1069" t="s">
        <v>548</v>
      </c>
      <c r="F1069">
        <v>1350</v>
      </c>
      <c r="G1069">
        <v>1</v>
      </c>
      <c r="H1069">
        <v>1350</v>
      </c>
      <c r="I1069">
        <v>100148245</v>
      </c>
      <c r="J1069" s="19" t="s">
        <v>21</v>
      </c>
      <c r="T1069">
        <v>0</v>
      </c>
      <c r="U1069" t="s">
        <v>22</v>
      </c>
      <c r="V1069" s="3">
        <v>42555</v>
      </c>
      <c r="W1069" t="s">
        <v>23</v>
      </c>
      <c r="X1069" s="4">
        <v>1350</v>
      </c>
      <c r="Y1069">
        <v>2016</v>
      </c>
      <c r="Z1069">
        <v>7</v>
      </c>
      <c r="AA1069" s="3" t="s">
        <v>24</v>
      </c>
      <c r="AB1069" s="3">
        <v>45489</v>
      </c>
    </row>
    <row r="1070" spans="1:28" x14ac:dyDescent="0.25">
      <c r="A1070">
        <v>212367</v>
      </c>
      <c r="B1070">
        <v>228</v>
      </c>
      <c r="C1070" t="s">
        <v>19</v>
      </c>
      <c r="D1070" s="3">
        <v>42555</v>
      </c>
      <c r="E1070" t="s">
        <v>30</v>
      </c>
      <c r="F1070">
        <v>360</v>
      </c>
      <c r="G1070">
        <v>1</v>
      </c>
      <c r="H1070">
        <v>360</v>
      </c>
      <c r="I1070">
        <v>100148246</v>
      </c>
      <c r="J1070" s="19" t="s">
        <v>27</v>
      </c>
      <c r="T1070">
        <v>0</v>
      </c>
      <c r="U1070" t="s">
        <v>22</v>
      </c>
      <c r="V1070" s="3">
        <v>42555</v>
      </c>
      <c r="W1070" t="s">
        <v>23</v>
      </c>
      <c r="X1070">
        <v>360</v>
      </c>
      <c r="Y1070">
        <v>2016</v>
      </c>
      <c r="Z1070">
        <v>7</v>
      </c>
      <c r="AA1070" s="3" t="s">
        <v>24</v>
      </c>
      <c r="AB1070" s="3">
        <v>45489</v>
      </c>
    </row>
    <row r="1071" spans="1:28" x14ac:dyDescent="0.25">
      <c r="A1071">
        <v>212368</v>
      </c>
      <c r="B1071">
        <v>412</v>
      </c>
      <c r="C1071" t="s">
        <v>19</v>
      </c>
      <c r="D1071" s="3">
        <v>42555</v>
      </c>
      <c r="E1071" t="s">
        <v>30</v>
      </c>
      <c r="F1071">
        <v>360</v>
      </c>
      <c r="G1071">
        <v>1</v>
      </c>
      <c r="H1071">
        <v>1140</v>
      </c>
      <c r="I1071">
        <v>100148247</v>
      </c>
      <c r="J1071" s="19" t="s">
        <v>27</v>
      </c>
      <c r="T1071">
        <v>53.73</v>
      </c>
      <c r="U1071" t="s">
        <v>22</v>
      </c>
      <c r="V1071" s="3">
        <v>42555</v>
      </c>
      <c r="W1071" t="s">
        <v>23</v>
      </c>
      <c r="X1071">
        <v>360</v>
      </c>
      <c r="Y1071">
        <v>2016</v>
      </c>
      <c r="Z1071">
        <v>7</v>
      </c>
      <c r="AA1071" s="3" t="s">
        <v>24</v>
      </c>
      <c r="AB1071" s="3">
        <v>45489</v>
      </c>
    </row>
    <row r="1072" spans="1:28" x14ac:dyDescent="0.25">
      <c r="A1072">
        <v>212369</v>
      </c>
      <c r="B1072">
        <v>412</v>
      </c>
      <c r="C1072" t="s">
        <v>19</v>
      </c>
      <c r="D1072" s="3">
        <v>42555</v>
      </c>
      <c r="E1072" t="s">
        <v>89</v>
      </c>
      <c r="F1072">
        <v>350</v>
      </c>
      <c r="G1072">
        <v>1</v>
      </c>
      <c r="H1072">
        <v>1140</v>
      </c>
      <c r="I1072">
        <v>100148247</v>
      </c>
      <c r="J1072" s="19" t="s">
        <v>33</v>
      </c>
      <c r="T1072">
        <v>52.24</v>
      </c>
      <c r="U1072" t="s">
        <v>22</v>
      </c>
      <c r="V1072" s="3">
        <v>42555</v>
      </c>
      <c r="W1072" t="s">
        <v>23</v>
      </c>
      <c r="X1072">
        <v>350</v>
      </c>
      <c r="Y1072">
        <v>2016</v>
      </c>
      <c r="Z1072">
        <v>7</v>
      </c>
      <c r="AA1072" s="3" t="s">
        <v>24</v>
      </c>
      <c r="AB1072" s="3">
        <v>45489</v>
      </c>
    </row>
    <row r="1073" spans="1:28" x14ac:dyDescent="0.25">
      <c r="A1073">
        <v>212370</v>
      </c>
      <c r="B1073">
        <v>412</v>
      </c>
      <c r="C1073" t="s">
        <v>19</v>
      </c>
      <c r="D1073" s="3">
        <v>42555</v>
      </c>
      <c r="E1073" t="s">
        <v>269</v>
      </c>
      <c r="F1073">
        <v>630</v>
      </c>
      <c r="G1073">
        <v>1</v>
      </c>
      <c r="H1073">
        <v>1140</v>
      </c>
      <c r="I1073">
        <v>100148247</v>
      </c>
      <c r="J1073" s="19" t="s">
        <v>47</v>
      </c>
      <c r="T1073">
        <v>94.03</v>
      </c>
      <c r="U1073" t="s">
        <v>22</v>
      </c>
      <c r="V1073" s="3">
        <v>42555</v>
      </c>
      <c r="W1073" t="s">
        <v>23</v>
      </c>
      <c r="X1073">
        <v>630</v>
      </c>
      <c r="Y1073">
        <v>2016</v>
      </c>
      <c r="Z1073">
        <v>7</v>
      </c>
      <c r="AA1073" s="3" t="s">
        <v>24</v>
      </c>
      <c r="AB1073" s="3">
        <v>45489</v>
      </c>
    </row>
    <row r="1074" spans="1:28" x14ac:dyDescent="0.25">
      <c r="A1074">
        <v>212371</v>
      </c>
      <c r="B1074">
        <v>413</v>
      </c>
      <c r="C1074" t="s">
        <v>19</v>
      </c>
      <c r="D1074" s="3">
        <v>42555</v>
      </c>
      <c r="E1074" t="s">
        <v>549</v>
      </c>
      <c r="F1074">
        <v>420</v>
      </c>
      <c r="G1074">
        <v>1</v>
      </c>
      <c r="H1074">
        <v>420</v>
      </c>
      <c r="I1074">
        <v>100148248</v>
      </c>
      <c r="J1074" s="19" t="s">
        <v>21</v>
      </c>
      <c r="T1074">
        <v>0</v>
      </c>
      <c r="U1074" t="s">
        <v>22</v>
      </c>
      <c r="V1074" s="3">
        <v>42555</v>
      </c>
      <c r="W1074" t="s">
        <v>23</v>
      </c>
      <c r="X1074">
        <v>420</v>
      </c>
      <c r="Y1074">
        <v>2016</v>
      </c>
      <c r="Z1074">
        <v>7</v>
      </c>
      <c r="AA1074" s="3" t="s">
        <v>24</v>
      </c>
      <c r="AB1074" s="3">
        <v>45489</v>
      </c>
    </row>
    <row r="1075" spans="1:28" x14ac:dyDescent="0.25">
      <c r="A1075">
        <v>212373</v>
      </c>
      <c r="B1075">
        <v>414</v>
      </c>
      <c r="C1075" t="s">
        <v>19</v>
      </c>
      <c r="D1075" s="3">
        <v>42555</v>
      </c>
      <c r="E1075" t="s">
        <v>400</v>
      </c>
      <c r="F1075">
        <v>190</v>
      </c>
      <c r="G1075">
        <v>1</v>
      </c>
      <c r="H1075">
        <v>190</v>
      </c>
      <c r="I1075">
        <v>100148249</v>
      </c>
      <c r="J1075" s="19" t="s">
        <v>170</v>
      </c>
      <c r="T1075">
        <v>0</v>
      </c>
      <c r="U1075" t="s">
        <v>22</v>
      </c>
      <c r="V1075" s="3">
        <v>42555</v>
      </c>
      <c r="W1075" t="s">
        <v>23</v>
      </c>
      <c r="X1075">
        <v>190</v>
      </c>
      <c r="Y1075">
        <v>2016</v>
      </c>
      <c r="Z1075">
        <v>7</v>
      </c>
      <c r="AA1075" s="3" t="s">
        <v>24</v>
      </c>
      <c r="AB1075" s="3">
        <v>45489</v>
      </c>
    </row>
    <row r="1076" spans="1:28" x14ac:dyDescent="0.25">
      <c r="A1076">
        <v>212375</v>
      </c>
      <c r="B1076">
        <v>415</v>
      </c>
      <c r="C1076" t="s">
        <v>25</v>
      </c>
      <c r="D1076" s="3">
        <v>42555</v>
      </c>
      <c r="E1076" t="s">
        <v>550</v>
      </c>
      <c r="F1076">
        <v>1825</v>
      </c>
      <c r="G1076">
        <v>1</v>
      </c>
      <c r="H1076">
        <v>2205</v>
      </c>
      <c r="I1076">
        <v>100148251</v>
      </c>
      <c r="J1076" s="19" t="s">
        <v>51</v>
      </c>
      <c r="T1076">
        <v>0</v>
      </c>
      <c r="U1076" t="s">
        <v>22</v>
      </c>
      <c r="V1076" s="3">
        <v>42555</v>
      </c>
      <c r="W1076" t="s">
        <v>28</v>
      </c>
      <c r="X1076" s="4">
        <v>1825</v>
      </c>
      <c r="Y1076">
        <v>2016</v>
      </c>
      <c r="Z1076">
        <v>7</v>
      </c>
      <c r="AA1076" s="3" t="s">
        <v>24</v>
      </c>
      <c r="AB1076" s="3">
        <v>45489</v>
      </c>
    </row>
    <row r="1077" spans="1:28" x14ac:dyDescent="0.25">
      <c r="A1077">
        <v>212376</v>
      </c>
      <c r="B1077">
        <v>415</v>
      </c>
      <c r="C1077" t="s">
        <v>25</v>
      </c>
      <c r="D1077" s="3">
        <v>42555</v>
      </c>
      <c r="E1077" t="s">
        <v>88</v>
      </c>
      <c r="F1077">
        <v>380</v>
      </c>
      <c r="G1077">
        <v>1</v>
      </c>
      <c r="H1077">
        <v>2205</v>
      </c>
      <c r="I1077">
        <v>100148251</v>
      </c>
      <c r="J1077" s="19" t="s">
        <v>33</v>
      </c>
      <c r="T1077">
        <v>0</v>
      </c>
      <c r="U1077" t="s">
        <v>22</v>
      </c>
      <c r="V1077" s="3">
        <v>42555</v>
      </c>
      <c r="W1077" t="s">
        <v>28</v>
      </c>
      <c r="X1077">
        <v>380</v>
      </c>
      <c r="Y1077">
        <v>2016</v>
      </c>
      <c r="Z1077">
        <v>7</v>
      </c>
      <c r="AA1077" s="3" t="s">
        <v>24</v>
      </c>
      <c r="AB1077" s="3">
        <v>45489</v>
      </c>
    </row>
    <row r="1078" spans="1:28" x14ac:dyDescent="0.25">
      <c r="A1078">
        <v>212374</v>
      </c>
      <c r="B1078">
        <v>416</v>
      </c>
      <c r="C1078" t="s">
        <v>19</v>
      </c>
      <c r="D1078" s="3">
        <v>42555</v>
      </c>
      <c r="E1078" t="s">
        <v>551</v>
      </c>
      <c r="F1078">
        <v>325</v>
      </c>
      <c r="G1078">
        <v>1</v>
      </c>
      <c r="H1078">
        <v>325</v>
      </c>
      <c r="I1078">
        <v>100148250</v>
      </c>
      <c r="J1078" s="19" t="s">
        <v>51</v>
      </c>
      <c r="T1078">
        <v>0</v>
      </c>
      <c r="U1078" t="s">
        <v>22</v>
      </c>
      <c r="V1078" s="3">
        <v>42555</v>
      </c>
      <c r="W1078" t="s">
        <v>23</v>
      </c>
      <c r="X1078">
        <v>325</v>
      </c>
      <c r="Y1078">
        <v>2016</v>
      </c>
      <c r="Z1078">
        <v>7</v>
      </c>
      <c r="AA1078" s="3" t="s">
        <v>24</v>
      </c>
      <c r="AB1078" s="3">
        <v>45489</v>
      </c>
    </row>
    <row r="1079" spans="1:28" x14ac:dyDescent="0.25">
      <c r="A1079">
        <v>212377</v>
      </c>
      <c r="B1079">
        <v>415</v>
      </c>
      <c r="C1079" t="s">
        <v>25</v>
      </c>
      <c r="D1079" s="3">
        <v>42555</v>
      </c>
      <c r="E1079" t="s">
        <v>550</v>
      </c>
      <c r="F1079">
        <v>1825</v>
      </c>
      <c r="G1079">
        <v>1</v>
      </c>
      <c r="H1079">
        <v>2205</v>
      </c>
      <c r="I1079">
        <v>100148252</v>
      </c>
      <c r="J1079" s="19" t="s">
        <v>51</v>
      </c>
      <c r="T1079">
        <v>0</v>
      </c>
      <c r="U1079" t="s">
        <v>39</v>
      </c>
      <c r="V1079" s="3">
        <v>42555</v>
      </c>
      <c r="W1079" t="s">
        <v>28</v>
      </c>
      <c r="X1079" s="4">
        <v>1825</v>
      </c>
      <c r="Y1079">
        <v>2016</v>
      </c>
      <c r="Z1079">
        <v>7</v>
      </c>
      <c r="AA1079" s="3" t="s">
        <v>24</v>
      </c>
      <c r="AB1079" s="3">
        <v>45489</v>
      </c>
    </row>
    <row r="1080" spans="1:28" x14ac:dyDescent="0.25">
      <c r="A1080">
        <v>212378</v>
      </c>
      <c r="B1080">
        <v>415</v>
      </c>
      <c r="C1080" t="s">
        <v>25</v>
      </c>
      <c r="D1080" s="3">
        <v>42555</v>
      </c>
      <c r="E1080" t="s">
        <v>88</v>
      </c>
      <c r="F1080">
        <v>380</v>
      </c>
      <c r="G1080">
        <v>1</v>
      </c>
      <c r="H1080">
        <v>2205</v>
      </c>
      <c r="I1080">
        <v>100148252</v>
      </c>
      <c r="J1080" s="19" t="s">
        <v>33</v>
      </c>
      <c r="T1080">
        <v>0</v>
      </c>
      <c r="U1080" t="s">
        <v>39</v>
      </c>
      <c r="V1080" s="3">
        <v>42555</v>
      </c>
      <c r="W1080" t="s">
        <v>28</v>
      </c>
      <c r="X1080">
        <v>380</v>
      </c>
      <c r="Y1080">
        <v>2016</v>
      </c>
      <c r="Z1080">
        <v>7</v>
      </c>
      <c r="AA1080" s="3" t="s">
        <v>24</v>
      </c>
      <c r="AB1080" s="3">
        <v>45489</v>
      </c>
    </row>
    <row r="1081" spans="1:28" x14ac:dyDescent="0.25">
      <c r="A1081">
        <v>212379</v>
      </c>
      <c r="B1081">
        <v>106</v>
      </c>
      <c r="C1081" t="s">
        <v>19</v>
      </c>
      <c r="D1081" s="3">
        <v>42555</v>
      </c>
      <c r="E1081" t="s">
        <v>491</v>
      </c>
      <c r="F1081">
        <v>12600</v>
      </c>
      <c r="G1081">
        <v>1</v>
      </c>
      <c r="H1081">
        <v>12600</v>
      </c>
      <c r="I1081">
        <v>100148253</v>
      </c>
      <c r="J1081" s="19" t="s">
        <v>42</v>
      </c>
      <c r="T1081">
        <v>0</v>
      </c>
      <c r="U1081" t="s">
        <v>22</v>
      </c>
      <c r="V1081" s="3">
        <v>42555</v>
      </c>
      <c r="W1081" t="s">
        <v>23</v>
      </c>
      <c r="X1081" s="4">
        <v>12600</v>
      </c>
      <c r="Y1081">
        <v>2016</v>
      </c>
      <c r="Z1081">
        <v>7</v>
      </c>
      <c r="AA1081" s="3" t="s">
        <v>24</v>
      </c>
      <c r="AB1081" s="3">
        <v>45489</v>
      </c>
    </row>
    <row r="1082" spans="1:28" x14ac:dyDescent="0.25">
      <c r="A1082">
        <v>212381</v>
      </c>
      <c r="B1082">
        <v>417</v>
      </c>
      <c r="C1082" t="s">
        <v>25</v>
      </c>
      <c r="D1082" s="3">
        <v>42555</v>
      </c>
      <c r="E1082" t="s">
        <v>552</v>
      </c>
      <c r="F1082">
        <v>1352</v>
      </c>
      <c r="G1082">
        <v>1</v>
      </c>
      <c r="H1082">
        <v>2952</v>
      </c>
      <c r="I1082">
        <v>100148254</v>
      </c>
      <c r="J1082" s="19" t="s">
        <v>51</v>
      </c>
      <c r="T1082">
        <v>0</v>
      </c>
      <c r="U1082" t="s">
        <v>22</v>
      </c>
      <c r="V1082" s="3">
        <v>42555</v>
      </c>
      <c r="W1082" t="s">
        <v>28</v>
      </c>
      <c r="X1082" s="4">
        <v>1352</v>
      </c>
      <c r="Y1082">
        <v>2016</v>
      </c>
      <c r="Z1082">
        <v>7</v>
      </c>
      <c r="AA1082" s="3" t="s">
        <v>24</v>
      </c>
      <c r="AB1082" s="3">
        <v>45489</v>
      </c>
    </row>
    <row r="1083" spans="1:28" x14ac:dyDescent="0.25">
      <c r="A1083">
        <v>212383</v>
      </c>
      <c r="B1083">
        <v>417</v>
      </c>
      <c r="C1083" t="s">
        <v>25</v>
      </c>
      <c r="D1083" s="3">
        <v>42555</v>
      </c>
      <c r="E1083" t="s">
        <v>553</v>
      </c>
      <c r="F1083">
        <v>1600</v>
      </c>
      <c r="G1083">
        <v>1</v>
      </c>
      <c r="H1083">
        <v>2952</v>
      </c>
      <c r="I1083">
        <v>100148254</v>
      </c>
      <c r="J1083" s="19" t="s">
        <v>51</v>
      </c>
      <c r="T1083">
        <v>0</v>
      </c>
      <c r="U1083" t="s">
        <v>22</v>
      </c>
      <c r="V1083" s="3">
        <v>42555</v>
      </c>
      <c r="W1083" t="s">
        <v>28</v>
      </c>
      <c r="X1083" s="4">
        <v>1600</v>
      </c>
      <c r="Y1083">
        <v>2016</v>
      </c>
      <c r="Z1083">
        <v>7</v>
      </c>
      <c r="AA1083" s="3" t="s">
        <v>24</v>
      </c>
      <c r="AB1083" s="3">
        <v>45489</v>
      </c>
    </row>
    <row r="1084" spans="1:28" x14ac:dyDescent="0.25">
      <c r="A1084">
        <v>212385</v>
      </c>
      <c r="B1084">
        <v>415</v>
      </c>
      <c r="C1084" t="s">
        <v>19</v>
      </c>
      <c r="D1084" s="3">
        <v>42555</v>
      </c>
      <c r="E1084" t="s">
        <v>550</v>
      </c>
      <c r="F1084">
        <v>1825</v>
      </c>
      <c r="G1084">
        <v>1</v>
      </c>
      <c r="H1084">
        <v>2205</v>
      </c>
      <c r="I1084">
        <v>100148255</v>
      </c>
      <c r="J1084" s="19" t="s">
        <v>51</v>
      </c>
      <c r="T1084">
        <v>0</v>
      </c>
      <c r="U1084" t="s">
        <v>22</v>
      </c>
      <c r="V1084" s="3">
        <v>42555</v>
      </c>
      <c r="W1084" t="s">
        <v>23</v>
      </c>
      <c r="X1084" s="4">
        <v>1825</v>
      </c>
      <c r="Y1084">
        <v>2016</v>
      </c>
      <c r="Z1084">
        <v>7</v>
      </c>
      <c r="AA1084" s="3" t="s">
        <v>24</v>
      </c>
      <c r="AB1084" s="3">
        <v>45489</v>
      </c>
    </row>
    <row r="1085" spans="1:28" x14ac:dyDescent="0.25">
      <c r="A1085">
        <v>212386</v>
      </c>
      <c r="B1085">
        <v>415</v>
      </c>
      <c r="C1085" t="s">
        <v>19</v>
      </c>
      <c r="D1085" s="3">
        <v>42555</v>
      </c>
      <c r="E1085" t="s">
        <v>88</v>
      </c>
      <c r="F1085">
        <v>380</v>
      </c>
      <c r="G1085">
        <v>1</v>
      </c>
      <c r="H1085">
        <v>2205</v>
      </c>
      <c r="I1085">
        <v>100148255</v>
      </c>
      <c r="J1085" s="19" t="s">
        <v>33</v>
      </c>
      <c r="T1085">
        <v>0</v>
      </c>
      <c r="U1085" t="s">
        <v>22</v>
      </c>
      <c r="V1085" s="3">
        <v>42555</v>
      </c>
      <c r="W1085" t="s">
        <v>23</v>
      </c>
      <c r="X1085">
        <v>380</v>
      </c>
      <c r="Y1085">
        <v>2016</v>
      </c>
      <c r="Z1085">
        <v>7</v>
      </c>
      <c r="AA1085" s="3" t="s">
        <v>24</v>
      </c>
      <c r="AB1085" s="3">
        <v>45489</v>
      </c>
    </row>
    <row r="1086" spans="1:28" x14ac:dyDescent="0.25">
      <c r="A1086">
        <v>212387</v>
      </c>
      <c r="B1086">
        <v>418</v>
      </c>
      <c r="C1086" t="s">
        <v>19</v>
      </c>
      <c r="D1086" s="3">
        <v>42555</v>
      </c>
      <c r="E1086" t="s">
        <v>125</v>
      </c>
      <c r="F1086">
        <v>1</v>
      </c>
      <c r="G1086">
        <v>1</v>
      </c>
      <c r="H1086">
        <v>0</v>
      </c>
      <c r="I1086">
        <v>100148256</v>
      </c>
      <c r="J1086" s="19" t="s">
        <v>62</v>
      </c>
      <c r="T1086">
        <v>1</v>
      </c>
      <c r="U1086" t="s">
        <v>22</v>
      </c>
      <c r="V1086" s="3">
        <v>42555</v>
      </c>
      <c r="W1086" t="s">
        <v>23</v>
      </c>
      <c r="X1086">
        <v>1</v>
      </c>
      <c r="Y1086">
        <v>2016</v>
      </c>
      <c r="Z1086">
        <v>7</v>
      </c>
      <c r="AA1086" s="3" t="s">
        <v>24</v>
      </c>
      <c r="AB1086" s="3">
        <v>45489</v>
      </c>
    </row>
    <row r="1087" spans="1:28" x14ac:dyDescent="0.25">
      <c r="A1087">
        <v>212388</v>
      </c>
      <c r="B1087">
        <v>419</v>
      </c>
      <c r="C1087" t="s">
        <v>19</v>
      </c>
      <c r="D1087" s="3">
        <v>42555</v>
      </c>
      <c r="E1087" t="s">
        <v>125</v>
      </c>
      <c r="F1087">
        <v>1</v>
      </c>
      <c r="G1087">
        <v>1</v>
      </c>
      <c r="H1087">
        <v>0</v>
      </c>
      <c r="I1087">
        <v>100148257</v>
      </c>
      <c r="J1087" s="19" t="s">
        <v>62</v>
      </c>
      <c r="T1087">
        <v>1</v>
      </c>
      <c r="U1087" t="s">
        <v>22</v>
      </c>
      <c r="V1087" s="3">
        <v>42555</v>
      </c>
      <c r="W1087" t="s">
        <v>23</v>
      </c>
      <c r="X1087">
        <v>1</v>
      </c>
      <c r="Y1087">
        <v>2016</v>
      </c>
      <c r="Z1087">
        <v>7</v>
      </c>
      <c r="AA1087" s="3" t="s">
        <v>24</v>
      </c>
      <c r="AB1087" s="3">
        <v>45489</v>
      </c>
    </row>
    <row r="1088" spans="1:28" x14ac:dyDescent="0.25">
      <c r="A1088">
        <v>212389</v>
      </c>
      <c r="B1088">
        <v>420</v>
      </c>
      <c r="C1088" t="s">
        <v>19</v>
      </c>
      <c r="D1088" s="3">
        <v>42555</v>
      </c>
      <c r="E1088" t="s">
        <v>554</v>
      </c>
      <c r="F1088">
        <v>499</v>
      </c>
      <c r="G1088">
        <v>1</v>
      </c>
      <c r="H1088">
        <v>499</v>
      </c>
      <c r="I1088">
        <v>100148258</v>
      </c>
      <c r="J1088" s="19" t="s">
        <v>51</v>
      </c>
      <c r="T1088">
        <v>0</v>
      </c>
      <c r="U1088" t="s">
        <v>22</v>
      </c>
      <c r="V1088" s="3">
        <v>42555</v>
      </c>
      <c r="W1088" t="s">
        <v>23</v>
      </c>
      <c r="X1088">
        <v>499</v>
      </c>
      <c r="Y1088">
        <v>2016</v>
      </c>
      <c r="Z1088">
        <v>7</v>
      </c>
      <c r="AA1088" s="3" t="s">
        <v>24</v>
      </c>
      <c r="AB1088" s="3">
        <v>45489</v>
      </c>
    </row>
    <row r="1089" spans="1:28" x14ac:dyDescent="0.25">
      <c r="A1089">
        <v>212390</v>
      </c>
      <c r="B1089">
        <v>421</v>
      </c>
      <c r="C1089" t="s">
        <v>25</v>
      </c>
      <c r="D1089" s="3">
        <v>42555</v>
      </c>
      <c r="E1089" t="s">
        <v>555</v>
      </c>
      <c r="F1089">
        <v>69999</v>
      </c>
      <c r="G1089">
        <v>1</v>
      </c>
      <c r="H1089">
        <v>69999</v>
      </c>
      <c r="I1089">
        <v>100148259</v>
      </c>
      <c r="J1089" s="19" t="s">
        <v>38</v>
      </c>
      <c r="T1089">
        <v>0</v>
      </c>
      <c r="U1089" t="s">
        <v>39</v>
      </c>
      <c r="V1089" s="3">
        <v>42555</v>
      </c>
      <c r="W1089" t="s">
        <v>28</v>
      </c>
      <c r="X1089" s="4">
        <v>69999</v>
      </c>
      <c r="Y1089">
        <v>2016</v>
      </c>
      <c r="Z1089">
        <v>7</v>
      </c>
      <c r="AA1089" s="3" t="s">
        <v>24</v>
      </c>
      <c r="AB1089" s="3">
        <v>45489</v>
      </c>
    </row>
    <row r="1090" spans="1:28" x14ac:dyDescent="0.25">
      <c r="A1090">
        <v>212391</v>
      </c>
      <c r="B1090">
        <v>66</v>
      </c>
      <c r="C1090" t="s">
        <v>19</v>
      </c>
      <c r="D1090" s="3">
        <v>42555</v>
      </c>
      <c r="E1090" t="s">
        <v>556</v>
      </c>
      <c r="F1090">
        <v>1399</v>
      </c>
      <c r="G1090">
        <v>1</v>
      </c>
      <c r="H1090">
        <v>1399</v>
      </c>
      <c r="I1090">
        <v>100148260</v>
      </c>
      <c r="J1090" s="19" t="s">
        <v>47</v>
      </c>
      <c r="T1090">
        <v>0</v>
      </c>
      <c r="U1090" t="s">
        <v>22</v>
      </c>
      <c r="V1090" s="3">
        <v>42555</v>
      </c>
      <c r="W1090" t="s">
        <v>23</v>
      </c>
      <c r="X1090" s="4">
        <v>1399</v>
      </c>
      <c r="Y1090">
        <v>2016</v>
      </c>
      <c r="Z1090">
        <v>7</v>
      </c>
      <c r="AA1090" s="3" t="s">
        <v>24</v>
      </c>
      <c r="AB1090" s="3">
        <v>45489</v>
      </c>
    </row>
    <row r="1091" spans="1:28" x14ac:dyDescent="0.25">
      <c r="A1091">
        <v>212392</v>
      </c>
      <c r="B1091">
        <v>101</v>
      </c>
      <c r="C1091" t="s">
        <v>25</v>
      </c>
      <c r="D1091" s="3">
        <v>42555</v>
      </c>
      <c r="E1091" t="s">
        <v>557</v>
      </c>
      <c r="F1091">
        <v>35640</v>
      </c>
      <c r="G1091">
        <v>1</v>
      </c>
      <c r="H1091">
        <v>35640</v>
      </c>
      <c r="I1091">
        <v>100148261</v>
      </c>
      <c r="J1091" s="19" t="s">
        <v>42</v>
      </c>
      <c r="T1091">
        <v>0</v>
      </c>
      <c r="U1091" t="s">
        <v>22</v>
      </c>
      <c r="V1091" s="3">
        <v>42555</v>
      </c>
      <c r="W1091" t="s">
        <v>28</v>
      </c>
      <c r="X1091" s="4">
        <v>35640</v>
      </c>
      <c r="Y1091">
        <v>2016</v>
      </c>
      <c r="Z1091">
        <v>7</v>
      </c>
      <c r="AA1091" s="3" t="s">
        <v>24</v>
      </c>
      <c r="AB1091" s="3">
        <v>45489</v>
      </c>
    </row>
    <row r="1092" spans="1:28" x14ac:dyDescent="0.25">
      <c r="A1092">
        <v>212393</v>
      </c>
      <c r="B1092">
        <v>86</v>
      </c>
      <c r="C1092" t="s">
        <v>19</v>
      </c>
      <c r="D1092" s="3">
        <v>42555</v>
      </c>
      <c r="E1092" t="s">
        <v>30</v>
      </c>
      <c r="F1092">
        <v>360</v>
      </c>
      <c r="G1092">
        <v>1</v>
      </c>
      <c r="H1092">
        <v>360</v>
      </c>
      <c r="I1092">
        <v>100148262</v>
      </c>
      <c r="J1092" s="19" t="s">
        <v>27</v>
      </c>
      <c r="T1092">
        <v>0</v>
      </c>
      <c r="U1092" t="s">
        <v>22</v>
      </c>
      <c r="V1092" s="3">
        <v>42555</v>
      </c>
      <c r="W1092" t="s">
        <v>23</v>
      </c>
      <c r="X1092">
        <v>360</v>
      </c>
      <c r="Y1092">
        <v>2016</v>
      </c>
      <c r="Z1092">
        <v>7</v>
      </c>
      <c r="AA1092" s="3" t="s">
        <v>24</v>
      </c>
      <c r="AB1092" s="3">
        <v>45489</v>
      </c>
    </row>
    <row r="1093" spans="1:28" x14ac:dyDescent="0.25">
      <c r="A1093">
        <v>212394</v>
      </c>
      <c r="B1093">
        <v>230</v>
      </c>
      <c r="C1093" t="s">
        <v>25</v>
      </c>
      <c r="D1093" s="3">
        <v>42555</v>
      </c>
      <c r="E1093" t="s">
        <v>245</v>
      </c>
      <c r="F1093">
        <v>655</v>
      </c>
      <c r="G1093">
        <v>1</v>
      </c>
      <c r="H1093">
        <v>655</v>
      </c>
      <c r="I1093">
        <v>100148263</v>
      </c>
      <c r="J1093" s="19" t="s">
        <v>33</v>
      </c>
      <c r="T1093">
        <v>0</v>
      </c>
      <c r="U1093" t="s">
        <v>174</v>
      </c>
      <c r="V1093" s="3">
        <v>42555</v>
      </c>
      <c r="W1093" t="s">
        <v>28</v>
      </c>
      <c r="X1093">
        <v>655</v>
      </c>
      <c r="Y1093">
        <v>2016</v>
      </c>
      <c r="Z1093">
        <v>7</v>
      </c>
      <c r="AA1093" s="3" t="s">
        <v>24</v>
      </c>
      <c r="AB1093" s="3">
        <v>45489</v>
      </c>
    </row>
    <row r="1094" spans="1:28" x14ac:dyDescent="0.25">
      <c r="A1094">
        <v>212395</v>
      </c>
      <c r="B1094">
        <v>422</v>
      </c>
      <c r="C1094" t="s">
        <v>19</v>
      </c>
      <c r="D1094" s="3">
        <v>42555</v>
      </c>
      <c r="E1094" t="s">
        <v>191</v>
      </c>
      <c r="F1094">
        <v>180</v>
      </c>
      <c r="G1094">
        <v>1</v>
      </c>
      <c r="H1094">
        <v>180</v>
      </c>
      <c r="I1094">
        <v>100148264</v>
      </c>
      <c r="J1094" s="19" t="s">
        <v>27</v>
      </c>
      <c r="T1094">
        <v>0</v>
      </c>
      <c r="U1094" t="s">
        <v>22</v>
      </c>
      <c r="V1094" s="3">
        <v>42555</v>
      </c>
      <c r="W1094" t="s">
        <v>23</v>
      </c>
      <c r="X1094">
        <v>180</v>
      </c>
      <c r="Y1094">
        <v>2016</v>
      </c>
      <c r="Z1094">
        <v>7</v>
      </c>
      <c r="AA1094" s="3" t="s">
        <v>24</v>
      </c>
      <c r="AB1094" s="3">
        <v>45489</v>
      </c>
    </row>
    <row r="1095" spans="1:28" x14ac:dyDescent="0.25">
      <c r="A1095">
        <v>212396</v>
      </c>
      <c r="B1095">
        <v>151</v>
      </c>
      <c r="C1095" t="s">
        <v>19</v>
      </c>
      <c r="D1095" s="3">
        <v>42555</v>
      </c>
      <c r="E1095" t="s">
        <v>558</v>
      </c>
      <c r="F1095">
        <v>180</v>
      </c>
      <c r="G1095">
        <v>1</v>
      </c>
      <c r="H1095">
        <v>180</v>
      </c>
      <c r="I1095">
        <v>100148265</v>
      </c>
      <c r="J1095" s="19" t="s">
        <v>27</v>
      </c>
      <c r="T1095">
        <v>0</v>
      </c>
      <c r="U1095" t="s">
        <v>22</v>
      </c>
      <c r="V1095" s="3">
        <v>42555</v>
      </c>
      <c r="W1095" t="s">
        <v>23</v>
      </c>
      <c r="X1095">
        <v>180</v>
      </c>
      <c r="Y1095">
        <v>2016</v>
      </c>
      <c r="Z1095">
        <v>7</v>
      </c>
      <c r="AA1095" s="3" t="s">
        <v>24</v>
      </c>
      <c r="AB1095" s="3">
        <v>45489</v>
      </c>
    </row>
    <row r="1096" spans="1:28" x14ac:dyDescent="0.25">
      <c r="A1096">
        <v>212397</v>
      </c>
      <c r="B1096">
        <v>423</v>
      </c>
      <c r="C1096" t="s">
        <v>31</v>
      </c>
      <c r="D1096" s="3">
        <v>42555</v>
      </c>
      <c r="E1096" t="s">
        <v>559</v>
      </c>
      <c r="F1096">
        <v>4505</v>
      </c>
      <c r="G1096">
        <v>1</v>
      </c>
      <c r="H1096">
        <v>4505</v>
      </c>
      <c r="I1096">
        <v>100148266</v>
      </c>
      <c r="J1096" s="19" t="s">
        <v>38</v>
      </c>
      <c r="T1096">
        <v>0</v>
      </c>
      <c r="U1096" t="s">
        <v>22</v>
      </c>
      <c r="V1096" s="3">
        <v>42555</v>
      </c>
      <c r="W1096" t="s">
        <v>34</v>
      </c>
      <c r="X1096" s="4">
        <v>4505</v>
      </c>
      <c r="Y1096">
        <v>2016</v>
      </c>
      <c r="Z1096">
        <v>7</v>
      </c>
      <c r="AA1096" s="3" t="s">
        <v>24</v>
      </c>
      <c r="AB1096" s="3">
        <v>45489</v>
      </c>
    </row>
    <row r="1097" spans="1:28" x14ac:dyDescent="0.25">
      <c r="A1097">
        <v>212398</v>
      </c>
      <c r="B1097">
        <v>64</v>
      </c>
      <c r="C1097" t="s">
        <v>31</v>
      </c>
      <c r="D1097" s="3">
        <v>42555</v>
      </c>
      <c r="E1097" t="s">
        <v>560</v>
      </c>
      <c r="F1097">
        <v>1375</v>
      </c>
      <c r="G1097">
        <v>1</v>
      </c>
      <c r="H1097">
        <v>1375</v>
      </c>
      <c r="I1097">
        <v>100148267</v>
      </c>
      <c r="J1097" s="19" t="s">
        <v>170</v>
      </c>
      <c r="T1097">
        <v>0</v>
      </c>
      <c r="U1097" t="s">
        <v>22</v>
      </c>
      <c r="V1097" s="3">
        <v>42555</v>
      </c>
      <c r="W1097" t="s">
        <v>34</v>
      </c>
      <c r="X1097" s="4">
        <v>1375</v>
      </c>
      <c r="Y1097">
        <v>2016</v>
      </c>
      <c r="Z1097">
        <v>7</v>
      </c>
      <c r="AA1097" s="3" t="s">
        <v>24</v>
      </c>
      <c r="AB1097" s="3">
        <v>45489</v>
      </c>
    </row>
    <row r="1098" spans="1:28" x14ac:dyDescent="0.25">
      <c r="A1098">
        <v>212399</v>
      </c>
      <c r="B1098">
        <v>64</v>
      </c>
      <c r="C1098" t="s">
        <v>31</v>
      </c>
      <c r="D1098" s="3">
        <v>42555</v>
      </c>
      <c r="E1098" t="s">
        <v>321</v>
      </c>
      <c r="F1098">
        <v>2950</v>
      </c>
      <c r="G1098">
        <v>1</v>
      </c>
      <c r="H1098">
        <v>2950</v>
      </c>
      <c r="I1098">
        <v>100148268</v>
      </c>
      <c r="J1098" s="19" t="s">
        <v>97</v>
      </c>
      <c r="T1098">
        <v>0</v>
      </c>
      <c r="U1098" t="s">
        <v>22</v>
      </c>
      <c r="V1098" s="3">
        <v>42555</v>
      </c>
      <c r="W1098" t="s">
        <v>34</v>
      </c>
      <c r="X1098" s="4">
        <v>2950</v>
      </c>
      <c r="Y1098">
        <v>2016</v>
      </c>
      <c r="Z1098">
        <v>7</v>
      </c>
      <c r="AA1098" s="3" t="s">
        <v>24</v>
      </c>
      <c r="AB1098" s="3">
        <v>45489</v>
      </c>
    </row>
    <row r="1099" spans="1:28" x14ac:dyDescent="0.25">
      <c r="A1099">
        <v>212400</v>
      </c>
      <c r="B1099">
        <v>424</v>
      </c>
      <c r="C1099" t="s">
        <v>19</v>
      </c>
      <c r="D1099" s="3">
        <v>42555</v>
      </c>
      <c r="E1099" t="s">
        <v>89</v>
      </c>
      <c r="F1099">
        <v>350</v>
      </c>
      <c r="G1099">
        <v>2</v>
      </c>
      <c r="H1099">
        <v>700</v>
      </c>
      <c r="I1099">
        <v>100148269</v>
      </c>
      <c r="J1099" s="19" t="s">
        <v>33</v>
      </c>
      <c r="T1099">
        <v>0</v>
      </c>
      <c r="U1099" t="s">
        <v>22</v>
      </c>
      <c r="V1099" s="3">
        <v>42555</v>
      </c>
      <c r="W1099" t="s">
        <v>23</v>
      </c>
      <c r="X1099">
        <v>700</v>
      </c>
      <c r="Y1099">
        <v>2016</v>
      </c>
      <c r="Z1099">
        <v>7</v>
      </c>
      <c r="AA1099" s="3" t="s">
        <v>24</v>
      </c>
      <c r="AB1099" s="3">
        <v>45489</v>
      </c>
    </row>
    <row r="1100" spans="1:28" x14ac:dyDescent="0.25">
      <c r="A1100">
        <v>212401</v>
      </c>
      <c r="B1100">
        <v>425</v>
      </c>
      <c r="C1100" t="s">
        <v>25</v>
      </c>
      <c r="D1100" s="3">
        <v>42555</v>
      </c>
      <c r="E1100" t="s">
        <v>561</v>
      </c>
      <c r="F1100">
        <v>3290</v>
      </c>
      <c r="G1100">
        <v>2</v>
      </c>
      <c r="H1100">
        <v>6580</v>
      </c>
      <c r="I1100">
        <v>100148270</v>
      </c>
      <c r="J1100" s="19" t="s">
        <v>51</v>
      </c>
      <c r="T1100">
        <v>0</v>
      </c>
      <c r="U1100" t="s">
        <v>40</v>
      </c>
      <c r="V1100" s="3">
        <v>42555</v>
      </c>
      <c r="W1100" t="s">
        <v>28</v>
      </c>
      <c r="X1100" s="4">
        <v>6580</v>
      </c>
      <c r="Y1100">
        <v>2016</v>
      </c>
      <c r="Z1100">
        <v>7</v>
      </c>
      <c r="AA1100" s="3" t="s">
        <v>24</v>
      </c>
      <c r="AB1100" s="3">
        <v>45489</v>
      </c>
    </row>
    <row r="1101" spans="1:28" x14ac:dyDescent="0.25">
      <c r="A1101">
        <v>212403</v>
      </c>
      <c r="B1101">
        <v>426</v>
      </c>
      <c r="C1101" t="s">
        <v>25</v>
      </c>
      <c r="D1101" s="3">
        <v>42555</v>
      </c>
      <c r="E1101" t="s">
        <v>93</v>
      </c>
      <c r="F1101">
        <v>510</v>
      </c>
      <c r="G1101">
        <v>1</v>
      </c>
      <c r="H1101">
        <v>860</v>
      </c>
      <c r="I1101">
        <v>100148271</v>
      </c>
      <c r="J1101" s="19" t="s">
        <v>33</v>
      </c>
      <c r="T1101">
        <v>0</v>
      </c>
      <c r="U1101" t="s">
        <v>174</v>
      </c>
      <c r="V1101" s="3">
        <v>42555</v>
      </c>
      <c r="W1101" t="s">
        <v>28</v>
      </c>
      <c r="X1101">
        <v>510</v>
      </c>
      <c r="Y1101">
        <v>2016</v>
      </c>
      <c r="Z1101">
        <v>7</v>
      </c>
      <c r="AA1101" s="3" t="s">
        <v>24</v>
      </c>
      <c r="AB1101" s="3">
        <v>45489</v>
      </c>
    </row>
    <row r="1102" spans="1:28" x14ac:dyDescent="0.25">
      <c r="A1102">
        <v>212404</v>
      </c>
      <c r="B1102">
        <v>426</v>
      </c>
      <c r="C1102" t="s">
        <v>25</v>
      </c>
      <c r="D1102" s="3">
        <v>42555</v>
      </c>
      <c r="E1102" t="s">
        <v>89</v>
      </c>
      <c r="F1102">
        <v>350</v>
      </c>
      <c r="G1102">
        <v>1</v>
      </c>
      <c r="H1102">
        <v>860</v>
      </c>
      <c r="I1102">
        <v>100148271</v>
      </c>
      <c r="J1102" s="19" t="s">
        <v>33</v>
      </c>
      <c r="T1102">
        <v>0</v>
      </c>
      <c r="U1102" t="s">
        <v>174</v>
      </c>
      <c r="V1102" s="3">
        <v>42555</v>
      </c>
      <c r="W1102" t="s">
        <v>28</v>
      </c>
      <c r="X1102">
        <v>350</v>
      </c>
      <c r="Y1102">
        <v>2016</v>
      </c>
      <c r="Z1102">
        <v>7</v>
      </c>
      <c r="AA1102" s="3" t="s">
        <v>24</v>
      </c>
      <c r="AB1102" s="3">
        <v>45489</v>
      </c>
    </row>
    <row r="1103" spans="1:28" x14ac:dyDescent="0.25">
      <c r="A1103">
        <v>212405</v>
      </c>
      <c r="B1103">
        <v>427</v>
      </c>
      <c r="C1103" t="s">
        <v>25</v>
      </c>
      <c r="D1103" s="3">
        <v>42555</v>
      </c>
      <c r="E1103" t="s">
        <v>125</v>
      </c>
      <c r="F1103">
        <v>1</v>
      </c>
      <c r="G1103">
        <v>1</v>
      </c>
      <c r="H1103">
        <v>2</v>
      </c>
      <c r="I1103">
        <v>100148272</v>
      </c>
      <c r="J1103" s="19" t="s">
        <v>62</v>
      </c>
      <c r="T1103">
        <v>0</v>
      </c>
      <c r="U1103" t="s">
        <v>22</v>
      </c>
      <c r="V1103" s="3">
        <v>42555</v>
      </c>
      <c r="W1103" t="s">
        <v>28</v>
      </c>
      <c r="X1103">
        <v>1</v>
      </c>
      <c r="Y1103">
        <v>2016</v>
      </c>
      <c r="Z1103">
        <v>7</v>
      </c>
      <c r="AA1103" s="3" t="s">
        <v>24</v>
      </c>
      <c r="AB1103" s="3">
        <v>45489</v>
      </c>
    </row>
    <row r="1104" spans="1:28" x14ac:dyDescent="0.25">
      <c r="A1104">
        <v>212406</v>
      </c>
      <c r="B1104">
        <v>427</v>
      </c>
      <c r="C1104" t="s">
        <v>25</v>
      </c>
      <c r="D1104" s="3">
        <v>42555</v>
      </c>
      <c r="E1104" t="s">
        <v>106</v>
      </c>
      <c r="F1104">
        <v>1</v>
      </c>
      <c r="G1104">
        <v>1</v>
      </c>
      <c r="H1104">
        <v>2</v>
      </c>
      <c r="I1104">
        <v>100148272</v>
      </c>
      <c r="J1104" s="19" t="s">
        <v>62</v>
      </c>
      <c r="T1104">
        <v>0</v>
      </c>
      <c r="U1104" t="s">
        <v>22</v>
      </c>
      <c r="V1104" s="3">
        <v>42555</v>
      </c>
      <c r="W1104" t="s">
        <v>28</v>
      </c>
      <c r="X1104">
        <v>1</v>
      </c>
      <c r="Y1104">
        <v>2016</v>
      </c>
      <c r="Z1104">
        <v>7</v>
      </c>
      <c r="AA1104" s="3" t="s">
        <v>24</v>
      </c>
      <c r="AB1104" s="3">
        <v>45489</v>
      </c>
    </row>
    <row r="1105" spans="1:28" x14ac:dyDescent="0.25">
      <c r="A1105">
        <v>212407</v>
      </c>
      <c r="B1105">
        <v>428</v>
      </c>
      <c r="C1105" t="s">
        <v>25</v>
      </c>
      <c r="D1105" s="3">
        <v>42555</v>
      </c>
      <c r="E1105" t="s">
        <v>125</v>
      </c>
      <c r="F1105">
        <v>1</v>
      </c>
      <c r="G1105">
        <v>1</v>
      </c>
      <c r="H1105">
        <v>1</v>
      </c>
      <c r="I1105">
        <v>100148273</v>
      </c>
      <c r="J1105" s="19" t="s">
        <v>62</v>
      </c>
      <c r="T1105">
        <v>0</v>
      </c>
      <c r="U1105" t="s">
        <v>22</v>
      </c>
      <c r="V1105" s="3">
        <v>42555</v>
      </c>
      <c r="W1105" t="s">
        <v>28</v>
      </c>
      <c r="X1105">
        <v>1</v>
      </c>
      <c r="Y1105">
        <v>2016</v>
      </c>
      <c r="Z1105">
        <v>7</v>
      </c>
      <c r="AA1105" s="3" t="s">
        <v>24</v>
      </c>
      <c r="AB1105" s="3">
        <v>45489</v>
      </c>
    </row>
    <row r="1106" spans="1:28" x14ac:dyDescent="0.25">
      <c r="A1106">
        <v>212408</v>
      </c>
      <c r="B1106">
        <v>427</v>
      </c>
      <c r="C1106" t="s">
        <v>19</v>
      </c>
      <c r="D1106" s="3">
        <v>42555</v>
      </c>
      <c r="E1106" t="s">
        <v>106</v>
      </c>
      <c r="F1106">
        <v>1</v>
      </c>
      <c r="G1106">
        <v>1</v>
      </c>
      <c r="H1106">
        <v>0</v>
      </c>
      <c r="I1106">
        <v>100148274</v>
      </c>
      <c r="J1106" s="19" t="s">
        <v>62</v>
      </c>
      <c r="T1106">
        <v>1</v>
      </c>
      <c r="U1106" t="s">
        <v>22</v>
      </c>
      <c r="V1106" s="3">
        <v>42555</v>
      </c>
      <c r="W1106" t="s">
        <v>23</v>
      </c>
      <c r="X1106">
        <v>1</v>
      </c>
      <c r="Y1106">
        <v>2016</v>
      </c>
      <c r="Z1106">
        <v>7</v>
      </c>
      <c r="AA1106" s="3" t="s">
        <v>24</v>
      </c>
      <c r="AB1106" s="3">
        <v>45489</v>
      </c>
    </row>
    <row r="1107" spans="1:28" x14ac:dyDescent="0.25">
      <c r="A1107">
        <v>212409</v>
      </c>
      <c r="B1107">
        <v>21</v>
      </c>
      <c r="C1107" t="s">
        <v>25</v>
      </c>
      <c r="D1107" s="3">
        <v>42555</v>
      </c>
      <c r="E1107" t="s">
        <v>507</v>
      </c>
      <c r="F1107">
        <v>165</v>
      </c>
      <c r="G1107">
        <v>2</v>
      </c>
      <c r="H1107">
        <v>330</v>
      </c>
      <c r="I1107">
        <v>100148275</v>
      </c>
      <c r="J1107" s="19" t="s">
        <v>27</v>
      </c>
      <c r="T1107">
        <v>0</v>
      </c>
      <c r="U1107" t="s">
        <v>22</v>
      </c>
      <c r="V1107" s="3">
        <v>42555</v>
      </c>
      <c r="W1107" t="s">
        <v>28</v>
      </c>
      <c r="X1107">
        <v>330</v>
      </c>
      <c r="Y1107">
        <v>2016</v>
      </c>
      <c r="Z1107">
        <v>7</v>
      </c>
      <c r="AA1107" s="3" t="s">
        <v>24</v>
      </c>
      <c r="AB1107" s="3">
        <v>45489</v>
      </c>
    </row>
    <row r="1108" spans="1:28" x14ac:dyDescent="0.25">
      <c r="A1108">
        <v>212410</v>
      </c>
      <c r="B1108">
        <v>424</v>
      </c>
      <c r="C1108" t="s">
        <v>19</v>
      </c>
      <c r="D1108" s="3">
        <v>42555</v>
      </c>
      <c r="E1108" t="s">
        <v>30</v>
      </c>
      <c r="F1108">
        <v>360</v>
      </c>
      <c r="G1108">
        <v>1</v>
      </c>
      <c r="H1108">
        <v>360</v>
      </c>
      <c r="I1108">
        <v>100148276</v>
      </c>
      <c r="J1108" s="19" t="s">
        <v>27</v>
      </c>
      <c r="T1108">
        <v>0</v>
      </c>
      <c r="U1108" t="s">
        <v>22</v>
      </c>
      <c r="V1108" s="3">
        <v>42555</v>
      </c>
      <c r="W1108" t="s">
        <v>23</v>
      </c>
      <c r="X1108">
        <v>360</v>
      </c>
      <c r="Y1108">
        <v>2016</v>
      </c>
      <c r="Z1108">
        <v>7</v>
      </c>
      <c r="AA1108" s="3" t="s">
        <v>24</v>
      </c>
      <c r="AB1108" s="3">
        <v>45489</v>
      </c>
    </row>
    <row r="1109" spans="1:28" x14ac:dyDescent="0.25">
      <c r="A1109">
        <v>212411</v>
      </c>
      <c r="B1109">
        <v>429</v>
      </c>
      <c r="C1109" t="s">
        <v>19</v>
      </c>
      <c r="D1109" s="3">
        <v>42555</v>
      </c>
      <c r="E1109" t="s">
        <v>89</v>
      </c>
      <c r="F1109">
        <v>350</v>
      </c>
      <c r="G1109">
        <v>1</v>
      </c>
      <c r="H1109">
        <v>350</v>
      </c>
      <c r="I1109">
        <v>100148277</v>
      </c>
      <c r="J1109" s="19" t="s">
        <v>33</v>
      </c>
      <c r="T1109">
        <v>0</v>
      </c>
      <c r="U1109" t="s">
        <v>22</v>
      </c>
      <c r="V1109" s="3">
        <v>42555</v>
      </c>
      <c r="W1109" t="s">
        <v>23</v>
      </c>
      <c r="X1109">
        <v>350</v>
      </c>
      <c r="Y1109">
        <v>2016</v>
      </c>
      <c r="Z1109">
        <v>7</v>
      </c>
      <c r="AA1109" s="3" t="s">
        <v>24</v>
      </c>
      <c r="AB1109" s="3">
        <v>45489</v>
      </c>
    </row>
    <row r="1110" spans="1:28" x14ac:dyDescent="0.25">
      <c r="A1110">
        <v>212412</v>
      </c>
      <c r="B1110">
        <v>430</v>
      </c>
      <c r="C1110" t="s">
        <v>19</v>
      </c>
      <c r="D1110" s="3">
        <v>42555</v>
      </c>
      <c r="E1110" t="s">
        <v>125</v>
      </c>
      <c r="F1110">
        <v>1</v>
      </c>
      <c r="G1110">
        <v>1</v>
      </c>
      <c r="H1110">
        <v>0</v>
      </c>
      <c r="I1110">
        <v>100148278</v>
      </c>
      <c r="J1110" s="19" t="s">
        <v>62</v>
      </c>
      <c r="T1110">
        <v>1</v>
      </c>
      <c r="U1110" t="s">
        <v>22</v>
      </c>
      <c r="V1110" s="3">
        <v>42555</v>
      </c>
      <c r="W1110" t="s">
        <v>23</v>
      </c>
      <c r="X1110">
        <v>1</v>
      </c>
      <c r="Y1110">
        <v>2016</v>
      </c>
      <c r="Z1110">
        <v>7</v>
      </c>
      <c r="AA1110" s="3" t="s">
        <v>24</v>
      </c>
      <c r="AB1110" s="3">
        <v>45489</v>
      </c>
    </row>
    <row r="1111" spans="1:28" x14ac:dyDescent="0.25">
      <c r="A1111">
        <v>212413</v>
      </c>
      <c r="B1111">
        <v>431</v>
      </c>
      <c r="C1111" t="s">
        <v>25</v>
      </c>
      <c r="D1111" s="3">
        <v>42555</v>
      </c>
      <c r="E1111" t="s">
        <v>490</v>
      </c>
      <c r="F1111">
        <v>500</v>
      </c>
      <c r="G1111">
        <v>1</v>
      </c>
      <c r="H1111">
        <v>500</v>
      </c>
      <c r="I1111">
        <v>100148279</v>
      </c>
      <c r="J1111" s="19" t="s">
        <v>33</v>
      </c>
      <c r="T1111">
        <v>0</v>
      </c>
      <c r="U1111" t="s">
        <v>40</v>
      </c>
      <c r="V1111" s="3">
        <v>42555</v>
      </c>
      <c r="W1111" t="s">
        <v>28</v>
      </c>
      <c r="X1111">
        <v>500</v>
      </c>
      <c r="Y1111">
        <v>2016</v>
      </c>
      <c r="Z1111">
        <v>7</v>
      </c>
      <c r="AA1111" s="3" t="s">
        <v>24</v>
      </c>
      <c r="AB1111" s="3">
        <v>45489</v>
      </c>
    </row>
    <row r="1112" spans="1:28" x14ac:dyDescent="0.25">
      <c r="A1112">
        <v>212414</v>
      </c>
      <c r="B1112">
        <v>432</v>
      </c>
      <c r="C1112" t="s">
        <v>25</v>
      </c>
      <c r="D1112" s="3">
        <v>42555</v>
      </c>
      <c r="E1112" t="s">
        <v>439</v>
      </c>
      <c r="F1112">
        <v>700</v>
      </c>
      <c r="G1112">
        <v>1</v>
      </c>
      <c r="H1112">
        <v>0</v>
      </c>
      <c r="I1112">
        <v>100148280</v>
      </c>
      <c r="J1112" s="19" t="s">
        <v>51</v>
      </c>
      <c r="T1112">
        <v>0</v>
      </c>
      <c r="U1112" t="s">
        <v>298</v>
      </c>
      <c r="V1112" s="3">
        <v>42555</v>
      </c>
      <c r="W1112" t="s">
        <v>28</v>
      </c>
      <c r="X1112">
        <v>700</v>
      </c>
      <c r="Y1112">
        <v>2016</v>
      </c>
      <c r="Z1112">
        <v>7</v>
      </c>
      <c r="AA1112" s="3" t="s">
        <v>24</v>
      </c>
      <c r="AB1112" s="3">
        <v>45489</v>
      </c>
    </row>
    <row r="1113" spans="1:28" x14ac:dyDescent="0.25">
      <c r="A1113">
        <v>212416</v>
      </c>
      <c r="B1113">
        <v>433</v>
      </c>
      <c r="C1113" t="s">
        <v>19</v>
      </c>
      <c r="D1113" s="3">
        <v>42555</v>
      </c>
      <c r="E1113" t="s">
        <v>93</v>
      </c>
      <c r="F1113">
        <v>510</v>
      </c>
      <c r="G1113">
        <v>1</v>
      </c>
      <c r="H1113">
        <v>310</v>
      </c>
      <c r="I1113">
        <v>100148281</v>
      </c>
      <c r="J1113" s="19" t="s">
        <v>33</v>
      </c>
      <c r="T1113">
        <v>200</v>
      </c>
      <c r="U1113" t="s">
        <v>22</v>
      </c>
      <c r="V1113" s="3">
        <v>42555</v>
      </c>
      <c r="W1113" t="s">
        <v>23</v>
      </c>
      <c r="X1113">
        <v>510</v>
      </c>
      <c r="Y1113">
        <v>2016</v>
      </c>
      <c r="Z1113">
        <v>7</v>
      </c>
      <c r="AA1113" s="3" t="s">
        <v>24</v>
      </c>
      <c r="AB1113" s="3">
        <v>45489</v>
      </c>
    </row>
    <row r="1114" spans="1:28" x14ac:dyDescent="0.25">
      <c r="A1114">
        <v>212417</v>
      </c>
      <c r="B1114">
        <v>432</v>
      </c>
      <c r="C1114" t="s">
        <v>25</v>
      </c>
      <c r="D1114" s="3">
        <v>42555</v>
      </c>
      <c r="E1114" t="s">
        <v>562</v>
      </c>
      <c r="F1114">
        <v>399</v>
      </c>
      <c r="G1114">
        <v>1</v>
      </c>
      <c r="H1114">
        <v>0</v>
      </c>
      <c r="I1114">
        <v>100148282</v>
      </c>
      <c r="J1114" s="19" t="s">
        <v>59</v>
      </c>
      <c r="T1114">
        <v>0</v>
      </c>
      <c r="U1114" t="s">
        <v>298</v>
      </c>
      <c r="V1114" s="3">
        <v>42555</v>
      </c>
      <c r="W1114" t="s">
        <v>28</v>
      </c>
      <c r="X1114">
        <v>399</v>
      </c>
      <c r="Y1114">
        <v>2016</v>
      </c>
      <c r="Z1114">
        <v>7</v>
      </c>
      <c r="AA1114" s="3" t="s">
        <v>24</v>
      </c>
      <c r="AB1114" s="3">
        <v>45489</v>
      </c>
    </row>
    <row r="1115" spans="1:28" x14ac:dyDescent="0.25">
      <c r="A1115">
        <v>212418</v>
      </c>
      <c r="B1115">
        <v>434</v>
      </c>
      <c r="C1115" t="s">
        <v>19</v>
      </c>
      <c r="D1115" s="3">
        <v>42555</v>
      </c>
      <c r="E1115" t="s">
        <v>563</v>
      </c>
      <c r="F1115">
        <v>161.25</v>
      </c>
      <c r="G1115">
        <v>1</v>
      </c>
      <c r="H1115">
        <v>161.25</v>
      </c>
      <c r="I1115">
        <v>100148283</v>
      </c>
      <c r="J1115" s="19" t="s">
        <v>47</v>
      </c>
      <c r="T1115">
        <v>0</v>
      </c>
      <c r="U1115" t="s">
        <v>22</v>
      </c>
      <c r="V1115" s="3">
        <v>42555</v>
      </c>
      <c r="W1115" t="s">
        <v>23</v>
      </c>
      <c r="X1115">
        <v>161</v>
      </c>
      <c r="Y1115">
        <v>2016</v>
      </c>
      <c r="Z1115">
        <v>7</v>
      </c>
      <c r="AA1115" s="3" t="s">
        <v>24</v>
      </c>
      <c r="AB1115" s="3">
        <v>45489</v>
      </c>
    </row>
    <row r="1116" spans="1:28" x14ac:dyDescent="0.25">
      <c r="A1116">
        <v>212420</v>
      </c>
      <c r="B1116">
        <v>435</v>
      </c>
      <c r="C1116" t="s">
        <v>19</v>
      </c>
      <c r="D1116" s="3">
        <v>42555</v>
      </c>
      <c r="E1116" t="s">
        <v>253</v>
      </c>
      <c r="F1116">
        <v>490</v>
      </c>
      <c r="G1116">
        <v>1</v>
      </c>
      <c r="H1116">
        <v>490</v>
      </c>
      <c r="I1116">
        <v>100148285</v>
      </c>
      <c r="J1116" s="19" t="s">
        <v>59</v>
      </c>
      <c r="T1116">
        <v>0</v>
      </c>
      <c r="U1116" t="s">
        <v>22</v>
      </c>
      <c r="V1116" s="3">
        <v>42555</v>
      </c>
      <c r="W1116" t="s">
        <v>23</v>
      </c>
      <c r="X1116">
        <v>490</v>
      </c>
      <c r="Y1116">
        <v>2016</v>
      </c>
      <c r="Z1116">
        <v>7</v>
      </c>
      <c r="AA1116" s="3" t="s">
        <v>24</v>
      </c>
      <c r="AB1116" s="3">
        <v>45489</v>
      </c>
    </row>
    <row r="1117" spans="1:28" x14ac:dyDescent="0.25">
      <c r="A1117">
        <v>212419</v>
      </c>
      <c r="B1117">
        <v>432</v>
      </c>
      <c r="C1117" t="s">
        <v>25</v>
      </c>
      <c r="D1117" s="3">
        <v>42555</v>
      </c>
      <c r="E1117" t="s">
        <v>562</v>
      </c>
      <c r="F1117">
        <v>399</v>
      </c>
      <c r="G1117">
        <v>1</v>
      </c>
      <c r="H1117">
        <v>0</v>
      </c>
      <c r="I1117">
        <v>100148284</v>
      </c>
      <c r="J1117" s="19" t="s">
        <v>59</v>
      </c>
      <c r="T1117">
        <v>0</v>
      </c>
      <c r="U1117" t="s">
        <v>49</v>
      </c>
      <c r="V1117" s="3">
        <v>42555</v>
      </c>
      <c r="W1117" t="s">
        <v>28</v>
      </c>
      <c r="X1117">
        <v>399</v>
      </c>
      <c r="Y1117">
        <v>2016</v>
      </c>
      <c r="Z1117">
        <v>7</v>
      </c>
      <c r="AA1117" s="3" t="s">
        <v>24</v>
      </c>
      <c r="AB1117" s="3">
        <v>45489</v>
      </c>
    </row>
    <row r="1118" spans="1:28" x14ac:dyDescent="0.25">
      <c r="A1118">
        <v>212421</v>
      </c>
      <c r="B1118">
        <v>436</v>
      </c>
      <c r="C1118" t="s">
        <v>25</v>
      </c>
      <c r="D1118" s="3">
        <v>42555</v>
      </c>
      <c r="E1118" t="s">
        <v>564</v>
      </c>
      <c r="F1118">
        <v>6999</v>
      </c>
      <c r="G1118">
        <v>1</v>
      </c>
      <c r="H1118">
        <v>6999</v>
      </c>
      <c r="I1118">
        <v>100148286</v>
      </c>
      <c r="J1118" s="19" t="s">
        <v>42</v>
      </c>
      <c r="T1118">
        <v>0</v>
      </c>
      <c r="U1118" t="s">
        <v>22</v>
      </c>
      <c r="V1118" s="3">
        <v>42555</v>
      </c>
      <c r="W1118" t="s">
        <v>28</v>
      </c>
      <c r="X1118" s="4">
        <v>6999</v>
      </c>
      <c r="Y1118">
        <v>2016</v>
      </c>
      <c r="Z1118">
        <v>7</v>
      </c>
      <c r="AA1118" s="3" t="s">
        <v>24</v>
      </c>
      <c r="AB1118" s="3">
        <v>45489</v>
      </c>
    </row>
    <row r="1119" spans="1:28" x14ac:dyDescent="0.25">
      <c r="A1119">
        <v>212422</v>
      </c>
      <c r="B1119">
        <v>437</v>
      </c>
      <c r="C1119" t="s">
        <v>19</v>
      </c>
      <c r="D1119" s="3">
        <v>42555</v>
      </c>
      <c r="E1119" t="s">
        <v>125</v>
      </c>
      <c r="F1119">
        <v>1</v>
      </c>
      <c r="G1119">
        <v>1</v>
      </c>
      <c r="H1119">
        <v>0</v>
      </c>
      <c r="I1119">
        <v>100148287</v>
      </c>
      <c r="J1119" s="19" t="s">
        <v>62</v>
      </c>
      <c r="T1119">
        <v>1</v>
      </c>
      <c r="U1119" t="s">
        <v>22</v>
      </c>
      <c r="V1119" s="3">
        <v>42555</v>
      </c>
      <c r="W1119" t="s">
        <v>23</v>
      </c>
      <c r="X1119">
        <v>1</v>
      </c>
      <c r="Y1119">
        <v>2016</v>
      </c>
      <c r="Z1119">
        <v>7</v>
      </c>
      <c r="AA1119" s="3" t="s">
        <v>24</v>
      </c>
      <c r="AB1119" s="3">
        <v>45489</v>
      </c>
    </row>
    <row r="1120" spans="1:28" x14ac:dyDescent="0.25">
      <c r="A1120">
        <v>212423</v>
      </c>
      <c r="B1120">
        <v>435</v>
      </c>
      <c r="C1120" t="s">
        <v>71</v>
      </c>
      <c r="D1120" s="3">
        <v>42555</v>
      </c>
      <c r="E1120" t="s">
        <v>253</v>
      </c>
      <c r="F1120">
        <v>490</v>
      </c>
      <c r="G1120">
        <v>1</v>
      </c>
      <c r="H1120">
        <v>490</v>
      </c>
      <c r="I1120">
        <v>100148288</v>
      </c>
      <c r="J1120" s="19" t="s">
        <v>59</v>
      </c>
      <c r="T1120">
        <v>0</v>
      </c>
      <c r="U1120" t="s">
        <v>22</v>
      </c>
      <c r="V1120" s="3">
        <v>42555</v>
      </c>
      <c r="W1120" t="s">
        <v>34</v>
      </c>
      <c r="X1120">
        <v>490</v>
      </c>
      <c r="Y1120">
        <v>2016</v>
      </c>
      <c r="Z1120">
        <v>7</v>
      </c>
      <c r="AA1120" s="3" t="s">
        <v>24</v>
      </c>
      <c r="AB1120" s="3">
        <v>45489</v>
      </c>
    </row>
    <row r="1121" spans="1:28" x14ac:dyDescent="0.25">
      <c r="A1121">
        <v>212424</v>
      </c>
      <c r="B1121">
        <v>438</v>
      </c>
      <c r="C1121" t="s">
        <v>31</v>
      </c>
      <c r="D1121" s="3">
        <v>42555</v>
      </c>
      <c r="E1121" t="s">
        <v>565</v>
      </c>
      <c r="F1121">
        <v>22800</v>
      </c>
      <c r="G1121">
        <v>1</v>
      </c>
      <c r="H1121">
        <v>22800</v>
      </c>
      <c r="I1121">
        <v>100148289</v>
      </c>
      <c r="J1121" s="19" t="s">
        <v>42</v>
      </c>
      <c r="T1121">
        <v>0</v>
      </c>
      <c r="U1121" t="s">
        <v>22</v>
      </c>
      <c r="V1121" s="3">
        <v>42555</v>
      </c>
      <c r="W1121" t="s">
        <v>34</v>
      </c>
      <c r="X1121" s="4">
        <v>22800</v>
      </c>
      <c r="Y1121">
        <v>2016</v>
      </c>
      <c r="Z1121">
        <v>7</v>
      </c>
      <c r="AA1121" s="3" t="s">
        <v>24</v>
      </c>
      <c r="AB1121" s="3">
        <v>45489</v>
      </c>
    </row>
    <row r="1122" spans="1:28" x14ac:dyDescent="0.25">
      <c r="A1122">
        <v>212425</v>
      </c>
      <c r="B1122">
        <v>439</v>
      </c>
      <c r="C1122" t="s">
        <v>19</v>
      </c>
      <c r="D1122" s="3">
        <v>42555</v>
      </c>
      <c r="E1122" t="s">
        <v>505</v>
      </c>
      <c r="F1122">
        <v>1500</v>
      </c>
      <c r="G1122">
        <v>1</v>
      </c>
      <c r="H1122">
        <v>1500</v>
      </c>
      <c r="I1122">
        <v>100148290</v>
      </c>
      <c r="J1122" s="19" t="s">
        <v>51</v>
      </c>
      <c r="T1122">
        <v>0</v>
      </c>
      <c r="U1122" t="s">
        <v>22</v>
      </c>
      <c r="V1122" s="3">
        <v>42555</v>
      </c>
      <c r="W1122" t="s">
        <v>23</v>
      </c>
      <c r="X1122" s="4">
        <v>1500</v>
      </c>
      <c r="Y1122">
        <v>2016</v>
      </c>
      <c r="Z1122">
        <v>7</v>
      </c>
      <c r="AA1122" s="3" t="s">
        <v>24</v>
      </c>
      <c r="AB1122" s="3">
        <v>45489</v>
      </c>
    </row>
    <row r="1123" spans="1:28" x14ac:dyDescent="0.25">
      <c r="A1123">
        <v>212427</v>
      </c>
      <c r="B1123">
        <v>440</v>
      </c>
      <c r="C1123" t="s">
        <v>19</v>
      </c>
      <c r="D1123" s="3">
        <v>42555</v>
      </c>
      <c r="E1123" t="s">
        <v>566</v>
      </c>
      <c r="F1123">
        <v>800</v>
      </c>
      <c r="G1123">
        <v>1</v>
      </c>
      <c r="H1123">
        <v>680</v>
      </c>
      <c r="I1123">
        <v>100148291</v>
      </c>
      <c r="J1123" s="19" t="s">
        <v>194</v>
      </c>
      <c r="T1123">
        <v>0</v>
      </c>
      <c r="U1123" t="s">
        <v>22</v>
      </c>
      <c r="V1123" s="3">
        <v>42555</v>
      </c>
      <c r="W1123" t="s">
        <v>23</v>
      </c>
      <c r="X1123">
        <v>800</v>
      </c>
      <c r="Y1123">
        <v>2016</v>
      </c>
      <c r="Z1123">
        <v>7</v>
      </c>
      <c r="AA1123" s="3" t="s">
        <v>24</v>
      </c>
      <c r="AB1123" s="3">
        <v>45489</v>
      </c>
    </row>
    <row r="1124" spans="1:28" x14ac:dyDescent="0.25">
      <c r="A1124">
        <v>212428</v>
      </c>
      <c r="B1124">
        <v>440</v>
      </c>
      <c r="C1124" t="s">
        <v>19</v>
      </c>
      <c r="D1124" s="3">
        <v>42555</v>
      </c>
      <c r="E1124" t="s">
        <v>567</v>
      </c>
      <c r="F1124">
        <v>480</v>
      </c>
      <c r="G1124">
        <v>1</v>
      </c>
      <c r="H1124">
        <v>680</v>
      </c>
      <c r="I1124">
        <v>100148291</v>
      </c>
      <c r="J1124" s="19" t="s">
        <v>194</v>
      </c>
      <c r="T1124">
        <v>0</v>
      </c>
      <c r="U1124" t="s">
        <v>22</v>
      </c>
      <c r="V1124" s="3">
        <v>42555</v>
      </c>
      <c r="W1124" t="s">
        <v>23</v>
      </c>
      <c r="X1124">
        <v>480</v>
      </c>
      <c r="Y1124">
        <v>2016</v>
      </c>
      <c r="Z1124">
        <v>7</v>
      </c>
      <c r="AA1124" s="3" t="s">
        <v>24</v>
      </c>
      <c r="AB1124" s="3">
        <v>45489</v>
      </c>
    </row>
    <row r="1125" spans="1:28" x14ac:dyDescent="0.25">
      <c r="A1125">
        <v>212429</v>
      </c>
      <c r="B1125">
        <v>433</v>
      </c>
      <c r="C1125" t="s">
        <v>31</v>
      </c>
      <c r="D1125" s="3">
        <v>42555</v>
      </c>
      <c r="E1125" t="s">
        <v>288</v>
      </c>
      <c r="F1125">
        <v>699</v>
      </c>
      <c r="G1125">
        <v>1</v>
      </c>
      <c r="H1125">
        <v>499</v>
      </c>
      <c r="I1125">
        <v>100148292</v>
      </c>
      <c r="J1125" s="19" t="s">
        <v>51</v>
      </c>
      <c r="T1125">
        <v>200</v>
      </c>
      <c r="U1125" t="s">
        <v>22</v>
      </c>
      <c r="V1125" s="3">
        <v>42555</v>
      </c>
      <c r="W1125" t="s">
        <v>34</v>
      </c>
      <c r="X1125">
        <v>699</v>
      </c>
      <c r="Y1125">
        <v>2016</v>
      </c>
      <c r="Z1125">
        <v>7</v>
      </c>
      <c r="AA1125" s="3" t="s">
        <v>24</v>
      </c>
      <c r="AB1125" s="3">
        <v>45489</v>
      </c>
    </row>
    <row r="1126" spans="1:28" x14ac:dyDescent="0.25">
      <c r="A1126">
        <v>212431</v>
      </c>
      <c r="B1126">
        <v>441</v>
      </c>
      <c r="C1126" t="s">
        <v>19</v>
      </c>
      <c r="D1126" s="3">
        <v>42555</v>
      </c>
      <c r="E1126" t="s">
        <v>188</v>
      </c>
      <c r="F1126">
        <v>150</v>
      </c>
      <c r="G1126">
        <v>6</v>
      </c>
      <c r="H1126">
        <v>1535</v>
      </c>
      <c r="I1126">
        <v>100148293</v>
      </c>
      <c r="J1126" s="19" t="s">
        <v>33</v>
      </c>
      <c r="T1126">
        <v>0</v>
      </c>
      <c r="U1126" t="s">
        <v>22</v>
      </c>
      <c r="V1126" s="3">
        <v>42555</v>
      </c>
      <c r="W1126" t="s">
        <v>23</v>
      </c>
      <c r="X1126">
        <v>900</v>
      </c>
      <c r="Y1126">
        <v>2016</v>
      </c>
      <c r="Z1126">
        <v>7</v>
      </c>
      <c r="AA1126" s="3" t="s">
        <v>24</v>
      </c>
      <c r="AB1126" s="3">
        <v>45489</v>
      </c>
    </row>
    <row r="1127" spans="1:28" x14ac:dyDescent="0.25">
      <c r="A1127">
        <v>212432</v>
      </c>
      <c r="B1127">
        <v>441</v>
      </c>
      <c r="C1127" t="s">
        <v>19</v>
      </c>
      <c r="D1127" s="3">
        <v>42555</v>
      </c>
      <c r="E1127" t="s">
        <v>129</v>
      </c>
      <c r="F1127">
        <v>425</v>
      </c>
      <c r="G1127">
        <v>1</v>
      </c>
      <c r="H1127">
        <v>1535</v>
      </c>
      <c r="I1127">
        <v>100148293</v>
      </c>
      <c r="J1127" s="19" t="s">
        <v>33</v>
      </c>
      <c r="T1127">
        <v>0</v>
      </c>
      <c r="U1127" t="s">
        <v>22</v>
      </c>
      <c r="V1127" s="3">
        <v>42555</v>
      </c>
      <c r="W1127" t="s">
        <v>23</v>
      </c>
      <c r="X1127">
        <v>425</v>
      </c>
      <c r="Y1127">
        <v>2016</v>
      </c>
      <c r="Z1127">
        <v>7</v>
      </c>
      <c r="AA1127" s="3" t="s">
        <v>24</v>
      </c>
      <c r="AB1127" s="3">
        <v>45489</v>
      </c>
    </row>
    <row r="1128" spans="1:28" x14ac:dyDescent="0.25">
      <c r="A1128">
        <v>212433</v>
      </c>
      <c r="B1128">
        <v>441</v>
      </c>
      <c r="C1128" t="s">
        <v>19</v>
      </c>
      <c r="D1128" s="3">
        <v>42555</v>
      </c>
      <c r="E1128" t="s">
        <v>568</v>
      </c>
      <c r="F1128">
        <v>210</v>
      </c>
      <c r="G1128">
        <v>1</v>
      </c>
      <c r="H1128">
        <v>1535</v>
      </c>
      <c r="I1128">
        <v>100148293</v>
      </c>
      <c r="J1128" s="19" t="s">
        <v>33</v>
      </c>
      <c r="T1128">
        <v>0</v>
      </c>
      <c r="U1128" t="s">
        <v>22</v>
      </c>
      <c r="V1128" s="3">
        <v>42555</v>
      </c>
      <c r="W1128" t="s">
        <v>23</v>
      </c>
      <c r="X1128">
        <v>210</v>
      </c>
      <c r="Y1128">
        <v>2016</v>
      </c>
      <c r="Z1128">
        <v>7</v>
      </c>
      <c r="AA1128" s="3" t="s">
        <v>24</v>
      </c>
      <c r="AB1128" s="3">
        <v>45489</v>
      </c>
    </row>
    <row r="1129" spans="1:28" x14ac:dyDescent="0.25">
      <c r="A1129">
        <v>212434</v>
      </c>
      <c r="B1129">
        <v>304</v>
      </c>
      <c r="C1129" t="s">
        <v>31</v>
      </c>
      <c r="D1129" s="3">
        <v>42555</v>
      </c>
      <c r="E1129" t="s">
        <v>208</v>
      </c>
      <c r="F1129">
        <v>165</v>
      </c>
      <c r="G1129">
        <v>1</v>
      </c>
      <c r="H1129">
        <v>165</v>
      </c>
      <c r="I1129">
        <v>100148294</v>
      </c>
      <c r="J1129" s="19" t="s">
        <v>27</v>
      </c>
      <c r="T1129">
        <v>0</v>
      </c>
      <c r="U1129" t="s">
        <v>22</v>
      </c>
      <c r="V1129" s="3">
        <v>42555</v>
      </c>
      <c r="W1129" t="s">
        <v>34</v>
      </c>
      <c r="X1129">
        <v>165</v>
      </c>
      <c r="Y1129">
        <v>2016</v>
      </c>
      <c r="Z1129">
        <v>7</v>
      </c>
      <c r="AA1129" s="3" t="s">
        <v>24</v>
      </c>
      <c r="AB1129" s="3">
        <v>45489</v>
      </c>
    </row>
    <row r="1130" spans="1:28" x14ac:dyDescent="0.25">
      <c r="A1130">
        <v>212435</v>
      </c>
      <c r="B1130">
        <v>442</v>
      </c>
      <c r="C1130" t="s">
        <v>19</v>
      </c>
      <c r="D1130" s="3">
        <v>42555</v>
      </c>
      <c r="E1130" t="s">
        <v>569</v>
      </c>
      <c r="F1130">
        <v>6900</v>
      </c>
      <c r="G1130">
        <v>1</v>
      </c>
      <c r="H1130">
        <v>6900</v>
      </c>
      <c r="I1130">
        <v>100148295</v>
      </c>
      <c r="J1130" s="19" t="s">
        <v>27</v>
      </c>
      <c r="T1130">
        <v>0</v>
      </c>
      <c r="U1130" t="s">
        <v>22</v>
      </c>
      <c r="V1130" s="3">
        <v>42555</v>
      </c>
      <c r="W1130" t="s">
        <v>23</v>
      </c>
      <c r="X1130" s="4">
        <v>6900</v>
      </c>
      <c r="Y1130">
        <v>2016</v>
      </c>
      <c r="Z1130">
        <v>7</v>
      </c>
      <c r="AA1130" s="3" t="s">
        <v>24</v>
      </c>
      <c r="AB1130" s="3">
        <v>45489</v>
      </c>
    </row>
    <row r="1131" spans="1:28" x14ac:dyDescent="0.25">
      <c r="A1131">
        <v>212436</v>
      </c>
      <c r="B1131">
        <v>304</v>
      </c>
      <c r="C1131" t="s">
        <v>31</v>
      </c>
      <c r="D1131" s="3">
        <v>42555</v>
      </c>
      <c r="E1131" t="s">
        <v>570</v>
      </c>
      <c r="F1131">
        <v>165</v>
      </c>
      <c r="G1131">
        <v>1</v>
      </c>
      <c r="H1131">
        <v>165</v>
      </c>
      <c r="I1131">
        <v>100148296</v>
      </c>
      <c r="J1131" s="19" t="s">
        <v>27</v>
      </c>
      <c r="T1131">
        <v>0</v>
      </c>
      <c r="U1131" t="s">
        <v>22</v>
      </c>
      <c r="V1131" s="3">
        <v>42555</v>
      </c>
      <c r="W1131" t="s">
        <v>34</v>
      </c>
      <c r="X1131">
        <v>165</v>
      </c>
      <c r="Y1131">
        <v>2016</v>
      </c>
      <c r="Z1131">
        <v>7</v>
      </c>
      <c r="AA1131" s="3" t="s">
        <v>24</v>
      </c>
      <c r="AB1131" s="3">
        <v>45489</v>
      </c>
    </row>
    <row r="1132" spans="1:28" x14ac:dyDescent="0.25">
      <c r="A1132">
        <v>212437</v>
      </c>
      <c r="B1132">
        <v>443</v>
      </c>
      <c r="C1132" t="s">
        <v>19</v>
      </c>
      <c r="D1132" s="3">
        <v>42555</v>
      </c>
      <c r="E1132" t="s">
        <v>571</v>
      </c>
      <c r="F1132">
        <v>220</v>
      </c>
      <c r="G1132">
        <v>1</v>
      </c>
      <c r="H1132">
        <v>220</v>
      </c>
      <c r="I1132">
        <v>100148297</v>
      </c>
      <c r="J1132" s="19" t="s">
        <v>33</v>
      </c>
      <c r="T1132">
        <v>0</v>
      </c>
      <c r="U1132" t="s">
        <v>22</v>
      </c>
      <c r="V1132" s="3">
        <v>42555</v>
      </c>
      <c r="W1132" t="s">
        <v>23</v>
      </c>
      <c r="X1132">
        <v>220</v>
      </c>
      <c r="Y1132">
        <v>2016</v>
      </c>
      <c r="Z1132">
        <v>7</v>
      </c>
      <c r="AA1132" s="3" t="s">
        <v>24</v>
      </c>
      <c r="AB1132" s="3">
        <v>45489</v>
      </c>
    </row>
    <row r="1133" spans="1:28" x14ac:dyDescent="0.25">
      <c r="A1133">
        <v>212438</v>
      </c>
      <c r="B1133">
        <v>444</v>
      </c>
      <c r="C1133" t="s">
        <v>25</v>
      </c>
      <c r="D1133" s="3">
        <v>42555</v>
      </c>
      <c r="E1133" t="s">
        <v>572</v>
      </c>
      <c r="F1133">
        <v>174</v>
      </c>
      <c r="G1133">
        <v>2</v>
      </c>
      <c r="H1133">
        <v>517</v>
      </c>
      <c r="I1133">
        <v>100148298</v>
      </c>
      <c r="J1133" s="19" t="s">
        <v>51</v>
      </c>
      <c r="T1133">
        <v>0</v>
      </c>
      <c r="U1133" t="s">
        <v>22</v>
      </c>
      <c r="V1133" s="3">
        <v>42555</v>
      </c>
      <c r="W1133" t="s">
        <v>28</v>
      </c>
      <c r="X1133">
        <v>348</v>
      </c>
      <c r="Y1133">
        <v>2016</v>
      </c>
      <c r="Z1133">
        <v>7</v>
      </c>
      <c r="AA1133" s="3" t="s">
        <v>24</v>
      </c>
      <c r="AB1133" s="3">
        <v>45489</v>
      </c>
    </row>
    <row r="1134" spans="1:28" x14ac:dyDescent="0.25">
      <c r="A1134">
        <v>212440</v>
      </c>
      <c r="B1134">
        <v>444</v>
      </c>
      <c r="C1134" t="s">
        <v>25</v>
      </c>
      <c r="D1134" s="3">
        <v>42555</v>
      </c>
      <c r="E1134" t="s">
        <v>573</v>
      </c>
      <c r="F1134">
        <v>169</v>
      </c>
      <c r="G1134">
        <v>1</v>
      </c>
      <c r="H1134">
        <v>517</v>
      </c>
      <c r="I1134">
        <v>100148298</v>
      </c>
      <c r="J1134" s="19" t="s">
        <v>51</v>
      </c>
      <c r="T1134">
        <v>0</v>
      </c>
      <c r="U1134" t="s">
        <v>22</v>
      </c>
      <c r="V1134" s="3">
        <v>42555</v>
      </c>
      <c r="W1134" t="s">
        <v>28</v>
      </c>
      <c r="X1134">
        <v>169</v>
      </c>
      <c r="Y1134">
        <v>2016</v>
      </c>
      <c r="Z1134">
        <v>7</v>
      </c>
      <c r="AA1134" s="3" t="s">
        <v>24</v>
      </c>
      <c r="AB1134" s="3">
        <v>45489</v>
      </c>
    </row>
    <row r="1135" spans="1:28" x14ac:dyDescent="0.25">
      <c r="A1135">
        <v>212442</v>
      </c>
      <c r="B1135">
        <v>434</v>
      </c>
      <c r="C1135" t="s">
        <v>19</v>
      </c>
      <c r="D1135" s="3">
        <v>42555</v>
      </c>
      <c r="E1135" t="s">
        <v>574</v>
      </c>
      <c r="F1135">
        <v>100</v>
      </c>
      <c r="G1135">
        <v>2</v>
      </c>
      <c r="H1135">
        <v>200</v>
      </c>
      <c r="I1135">
        <v>100148299</v>
      </c>
      <c r="J1135" s="19" t="s">
        <v>47</v>
      </c>
      <c r="T1135">
        <v>0</v>
      </c>
      <c r="U1135" t="s">
        <v>22</v>
      </c>
      <c r="V1135" s="3">
        <v>42555</v>
      </c>
      <c r="W1135" t="s">
        <v>23</v>
      </c>
      <c r="X1135">
        <v>200</v>
      </c>
      <c r="Y1135">
        <v>2016</v>
      </c>
      <c r="Z1135">
        <v>7</v>
      </c>
      <c r="AA1135" s="3" t="s">
        <v>24</v>
      </c>
      <c r="AB1135" s="3">
        <v>45489</v>
      </c>
    </row>
    <row r="1136" spans="1:28" x14ac:dyDescent="0.25">
      <c r="A1136">
        <v>212443</v>
      </c>
      <c r="B1136">
        <v>43</v>
      </c>
      <c r="C1136" t="s">
        <v>19</v>
      </c>
      <c r="D1136" s="3">
        <v>42555</v>
      </c>
      <c r="E1136" t="s">
        <v>141</v>
      </c>
      <c r="F1136">
        <v>250</v>
      </c>
      <c r="G1136">
        <v>1</v>
      </c>
      <c r="H1136">
        <v>250</v>
      </c>
      <c r="I1136">
        <v>100148300</v>
      </c>
      <c r="J1136" s="19" t="s">
        <v>27</v>
      </c>
      <c r="T1136">
        <v>0</v>
      </c>
      <c r="U1136" t="s">
        <v>22</v>
      </c>
      <c r="V1136" s="3">
        <v>42555</v>
      </c>
      <c r="W1136" t="s">
        <v>23</v>
      </c>
      <c r="X1136">
        <v>250</v>
      </c>
      <c r="Y1136">
        <v>2016</v>
      </c>
      <c r="Z1136">
        <v>7</v>
      </c>
      <c r="AA1136" s="3" t="s">
        <v>24</v>
      </c>
      <c r="AB1136" s="3">
        <v>45489</v>
      </c>
    </row>
    <row r="1137" spans="1:28" x14ac:dyDescent="0.25">
      <c r="A1137">
        <v>212444</v>
      </c>
      <c r="B1137">
        <v>445</v>
      </c>
      <c r="C1137" t="s">
        <v>25</v>
      </c>
      <c r="D1137" s="3">
        <v>42555</v>
      </c>
      <c r="E1137" t="s">
        <v>125</v>
      </c>
      <c r="F1137">
        <v>1</v>
      </c>
      <c r="G1137">
        <v>4</v>
      </c>
      <c r="H1137">
        <v>4</v>
      </c>
      <c r="I1137">
        <v>100148301</v>
      </c>
      <c r="J1137" s="19" t="s">
        <v>62</v>
      </c>
      <c r="T1137">
        <v>0</v>
      </c>
      <c r="U1137" t="s">
        <v>22</v>
      </c>
      <c r="V1137" s="3">
        <v>42555</v>
      </c>
      <c r="W1137" t="s">
        <v>28</v>
      </c>
      <c r="X1137">
        <v>4</v>
      </c>
      <c r="Y1137">
        <v>2016</v>
      </c>
      <c r="Z1137">
        <v>7</v>
      </c>
      <c r="AA1137" s="3" t="s">
        <v>24</v>
      </c>
      <c r="AB1137" s="3">
        <v>45489</v>
      </c>
    </row>
    <row r="1138" spans="1:28" x14ac:dyDescent="0.25">
      <c r="A1138">
        <v>212445</v>
      </c>
      <c r="B1138">
        <v>446</v>
      </c>
      <c r="C1138" t="s">
        <v>31</v>
      </c>
      <c r="D1138" s="3">
        <v>42555</v>
      </c>
      <c r="E1138" t="s">
        <v>302</v>
      </c>
      <c r="F1138">
        <v>1315</v>
      </c>
      <c r="G1138">
        <v>1</v>
      </c>
      <c r="H1138">
        <v>1315</v>
      </c>
      <c r="I1138">
        <v>100148302</v>
      </c>
      <c r="J1138" s="19" t="s">
        <v>42</v>
      </c>
      <c r="T1138">
        <v>0</v>
      </c>
      <c r="U1138" t="s">
        <v>22</v>
      </c>
      <c r="V1138" s="3">
        <v>42555</v>
      </c>
      <c r="W1138" t="s">
        <v>34</v>
      </c>
      <c r="X1138" s="4">
        <v>1315</v>
      </c>
      <c r="Y1138">
        <v>2016</v>
      </c>
      <c r="Z1138">
        <v>7</v>
      </c>
      <c r="AA1138" s="3" t="s">
        <v>24</v>
      </c>
      <c r="AB1138" s="3">
        <v>45489</v>
      </c>
    </row>
    <row r="1139" spans="1:28" x14ac:dyDescent="0.25">
      <c r="A1139">
        <v>212446</v>
      </c>
      <c r="B1139">
        <v>447</v>
      </c>
      <c r="C1139" t="s">
        <v>31</v>
      </c>
      <c r="D1139" s="3">
        <v>42555</v>
      </c>
      <c r="E1139" t="s">
        <v>575</v>
      </c>
      <c r="F1139">
        <v>980</v>
      </c>
      <c r="G1139">
        <v>1</v>
      </c>
      <c r="H1139">
        <v>980</v>
      </c>
      <c r="I1139">
        <v>100148303</v>
      </c>
      <c r="J1139" s="19" t="s">
        <v>576</v>
      </c>
      <c r="T1139">
        <v>0</v>
      </c>
      <c r="U1139" t="s">
        <v>22</v>
      </c>
      <c r="V1139" s="3">
        <v>42555</v>
      </c>
      <c r="W1139" t="s">
        <v>34</v>
      </c>
      <c r="X1139">
        <v>980</v>
      </c>
      <c r="Y1139">
        <v>2016</v>
      </c>
      <c r="Z1139">
        <v>7</v>
      </c>
      <c r="AA1139" s="3" t="s">
        <v>24</v>
      </c>
      <c r="AB1139" s="3">
        <v>45489</v>
      </c>
    </row>
    <row r="1140" spans="1:28" x14ac:dyDescent="0.25">
      <c r="A1140">
        <v>212447</v>
      </c>
      <c r="B1140">
        <v>448</v>
      </c>
      <c r="C1140" t="s">
        <v>19</v>
      </c>
      <c r="D1140" s="3">
        <v>42555</v>
      </c>
      <c r="E1140" t="s">
        <v>30</v>
      </c>
      <c r="F1140">
        <v>360</v>
      </c>
      <c r="G1140">
        <v>1</v>
      </c>
      <c r="H1140">
        <v>360</v>
      </c>
      <c r="I1140">
        <v>100148304</v>
      </c>
      <c r="J1140" s="19" t="s">
        <v>27</v>
      </c>
      <c r="T1140">
        <v>0</v>
      </c>
      <c r="U1140" t="s">
        <v>22</v>
      </c>
      <c r="V1140" s="3">
        <v>42555</v>
      </c>
      <c r="W1140" t="s">
        <v>23</v>
      </c>
      <c r="X1140">
        <v>360</v>
      </c>
      <c r="Y1140">
        <v>2016</v>
      </c>
      <c r="Z1140">
        <v>7</v>
      </c>
      <c r="AA1140" s="3" t="s">
        <v>24</v>
      </c>
      <c r="AB1140" s="3">
        <v>45489</v>
      </c>
    </row>
    <row r="1141" spans="1:28" x14ac:dyDescent="0.25">
      <c r="A1141">
        <v>212448</v>
      </c>
      <c r="B1141">
        <v>43</v>
      </c>
      <c r="C1141" t="s">
        <v>19</v>
      </c>
      <c r="D1141" s="3">
        <v>42555</v>
      </c>
      <c r="E1141" t="s">
        <v>577</v>
      </c>
      <c r="F1141">
        <v>535</v>
      </c>
      <c r="G1141">
        <v>1</v>
      </c>
      <c r="H1141">
        <v>535</v>
      </c>
      <c r="I1141">
        <v>100148305</v>
      </c>
      <c r="J1141" s="19" t="s">
        <v>170</v>
      </c>
      <c r="T1141">
        <v>0</v>
      </c>
      <c r="U1141" t="s">
        <v>22</v>
      </c>
      <c r="V1141" s="3">
        <v>42555</v>
      </c>
      <c r="W1141" t="s">
        <v>23</v>
      </c>
      <c r="X1141">
        <v>535</v>
      </c>
      <c r="Y1141">
        <v>2016</v>
      </c>
      <c r="Z1141">
        <v>7</v>
      </c>
      <c r="AA1141" s="3" t="s">
        <v>24</v>
      </c>
      <c r="AB1141" s="3">
        <v>45489</v>
      </c>
    </row>
    <row r="1142" spans="1:28" x14ac:dyDescent="0.25">
      <c r="A1142">
        <v>212450</v>
      </c>
      <c r="B1142">
        <v>449</v>
      </c>
      <c r="C1142" t="s">
        <v>19</v>
      </c>
      <c r="D1142" s="3">
        <v>42555</v>
      </c>
      <c r="E1142" t="s">
        <v>89</v>
      </c>
      <c r="F1142">
        <v>350</v>
      </c>
      <c r="G1142">
        <v>1</v>
      </c>
      <c r="H1142">
        <v>630</v>
      </c>
      <c r="I1142">
        <v>100148307</v>
      </c>
      <c r="J1142" s="19" t="s">
        <v>33</v>
      </c>
      <c r="T1142">
        <v>0</v>
      </c>
      <c r="U1142" t="s">
        <v>22</v>
      </c>
      <c r="V1142" s="3">
        <v>42555</v>
      </c>
      <c r="W1142" t="s">
        <v>23</v>
      </c>
      <c r="X1142">
        <v>350</v>
      </c>
      <c r="Y1142">
        <v>2016</v>
      </c>
      <c r="Z1142">
        <v>7</v>
      </c>
      <c r="AA1142" s="3" t="s">
        <v>24</v>
      </c>
      <c r="AB1142" s="3">
        <v>45489</v>
      </c>
    </row>
    <row r="1143" spans="1:28" x14ac:dyDescent="0.25">
      <c r="A1143">
        <v>212451</v>
      </c>
      <c r="B1143">
        <v>449</v>
      </c>
      <c r="C1143" t="s">
        <v>19</v>
      </c>
      <c r="D1143" s="3">
        <v>42555</v>
      </c>
      <c r="E1143" t="s">
        <v>105</v>
      </c>
      <c r="F1143">
        <v>280</v>
      </c>
      <c r="G1143">
        <v>1</v>
      </c>
      <c r="H1143">
        <v>630</v>
      </c>
      <c r="I1143">
        <v>100148307</v>
      </c>
      <c r="J1143" s="19" t="s">
        <v>33</v>
      </c>
      <c r="T1143">
        <v>0</v>
      </c>
      <c r="U1143" t="s">
        <v>22</v>
      </c>
      <c r="V1143" s="3">
        <v>42555</v>
      </c>
      <c r="W1143" t="s">
        <v>23</v>
      </c>
      <c r="X1143">
        <v>280</v>
      </c>
      <c r="Y1143">
        <v>2016</v>
      </c>
      <c r="Z1143">
        <v>7</v>
      </c>
      <c r="AA1143" s="3" t="s">
        <v>24</v>
      </c>
      <c r="AB1143" s="3">
        <v>45489</v>
      </c>
    </row>
    <row r="1144" spans="1:28" x14ac:dyDescent="0.25">
      <c r="A1144">
        <v>212449</v>
      </c>
      <c r="B1144">
        <v>450</v>
      </c>
      <c r="C1144" t="s">
        <v>19</v>
      </c>
      <c r="D1144" s="3">
        <v>42555</v>
      </c>
      <c r="E1144" t="s">
        <v>578</v>
      </c>
      <c r="F1144">
        <v>1890</v>
      </c>
      <c r="G1144">
        <v>1</v>
      </c>
      <c r="H1144">
        <v>1890</v>
      </c>
      <c r="I1144">
        <v>100148306</v>
      </c>
      <c r="J1144" s="19" t="s">
        <v>38</v>
      </c>
      <c r="T1144">
        <v>0</v>
      </c>
      <c r="U1144" t="s">
        <v>22</v>
      </c>
      <c r="V1144" s="3">
        <v>42555</v>
      </c>
      <c r="W1144" t="s">
        <v>23</v>
      </c>
      <c r="X1144" s="4">
        <v>1890</v>
      </c>
      <c r="Y1144">
        <v>2016</v>
      </c>
      <c r="Z1144">
        <v>7</v>
      </c>
      <c r="AA1144" s="3" t="s">
        <v>24</v>
      </c>
      <c r="AB1144" s="3">
        <v>45489</v>
      </c>
    </row>
    <row r="1145" spans="1:28" x14ac:dyDescent="0.25">
      <c r="A1145">
        <v>212452</v>
      </c>
      <c r="B1145">
        <v>451</v>
      </c>
      <c r="C1145" t="s">
        <v>19</v>
      </c>
      <c r="D1145" s="3">
        <v>42555</v>
      </c>
      <c r="E1145" t="s">
        <v>191</v>
      </c>
      <c r="F1145">
        <v>180</v>
      </c>
      <c r="G1145">
        <v>1</v>
      </c>
      <c r="H1145">
        <v>180</v>
      </c>
      <c r="I1145">
        <v>100148308</v>
      </c>
      <c r="J1145" s="19" t="s">
        <v>27</v>
      </c>
      <c r="T1145">
        <v>0</v>
      </c>
      <c r="U1145" t="s">
        <v>22</v>
      </c>
      <c r="V1145" s="3">
        <v>42555</v>
      </c>
      <c r="W1145" t="s">
        <v>23</v>
      </c>
      <c r="X1145">
        <v>180</v>
      </c>
      <c r="Y1145">
        <v>2016</v>
      </c>
      <c r="Z1145">
        <v>7</v>
      </c>
      <c r="AA1145" s="3" t="s">
        <v>24</v>
      </c>
      <c r="AB1145" s="3">
        <v>45489</v>
      </c>
    </row>
    <row r="1146" spans="1:28" x14ac:dyDescent="0.25">
      <c r="A1146">
        <v>212453</v>
      </c>
      <c r="B1146">
        <v>451</v>
      </c>
      <c r="C1146" t="s">
        <v>19</v>
      </c>
      <c r="D1146" s="3">
        <v>42555</v>
      </c>
      <c r="E1146" t="s">
        <v>579</v>
      </c>
      <c r="F1146">
        <v>120</v>
      </c>
      <c r="G1146">
        <v>1</v>
      </c>
      <c r="H1146">
        <v>120</v>
      </c>
      <c r="I1146">
        <v>100148309</v>
      </c>
      <c r="J1146" s="19" t="s">
        <v>47</v>
      </c>
      <c r="T1146">
        <v>0</v>
      </c>
      <c r="U1146" t="s">
        <v>22</v>
      </c>
      <c r="V1146" s="3">
        <v>42555</v>
      </c>
      <c r="W1146" t="s">
        <v>23</v>
      </c>
      <c r="X1146">
        <v>120</v>
      </c>
      <c r="Y1146">
        <v>2016</v>
      </c>
      <c r="Z1146">
        <v>7</v>
      </c>
      <c r="AA1146" s="3" t="s">
        <v>24</v>
      </c>
      <c r="AB1146" s="3">
        <v>45489</v>
      </c>
    </row>
    <row r="1147" spans="1:28" x14ac:dyDescent="0.25">
      <c r="A1147">
        <v>212454</v>
      </c>
      <c r="B1147">
        <v>43</v>
      </c>
      <c r="C1147" t="s">
        <v>19</v>
      </c>
      <c r="D1147" s="3">
        <v>42555</v>
      </c>
      <c r="E1147" t="s">
        <v>30</v>
      </c>
      <c r="F1147">
        <v>360</v>
      </c>
      <c r="G1147">
        <v>1</v>
      </c>
      <c r="H1147">
        <v>360</v>
      </c>
      <c r="I1147">
        <v>100148310</v>
      </c>
      <c r="J1147" s="19" t="s">
        <v>27</v>
      </c>
      <c r="T1147">
        <v>0</v>
      </c>
      <c r="U1147" t="s">
        <v>22</v>
      </c>
      <c r="V1147" s="3">
        <v>42555</v>
      </c>
      <c r="W1147" t="s">
        <v>23</v>
      </c>
      <c r="X1147">
        <v>360</v>
      </c>
      <c r="Y1147">
        <v>2016</v>
      </c>
      <c r="Z1147">
        <v>7</v>
      </c>
      <c r="AA1147" s="3" t="s">
        <v>24</v>
      </c>
      <c r="AB1147" s="3">
        <v>45489</v>
      </c>
    </row>
    <row r="1148" spans="1:28" x14ac:dyDescent="0.25">
      <c r="A1148">
        <v>212455</v>
      </c>
      <c r="B1148">
        <v>133</v>
      </c>
      <c r="C1148" t="s">
        <v>25</v>
      </c>
      <c r="D1148" s="3">
        <v>42555</v>
      </c>
      <c r="E1148" t="s">
        <v>100</v>
      </c>
      <c r="F1148">
        <v>144</v>
      </c>
      <c r="G1148">
        <v>1</v>
      </c>
      <c r="H1148">
        <v>144</v>
      </c>
      <c r="I1148">
        <v>100148311</v>
      </c>
      <c r="J1148" s="19" t="s">
        <v>47</v>
      </c>
      <c r="T1148">
        <v>0</v>
      </c>
      <c r="U1148" t="s">
        <v>22</v>
      </c>
      <c r="V1148" s="3">
        <v>42555</v>
      </c>
      <c r="W1148" t="s">
        <v>28</v>
      </c>
      <c r="X1148">
        <v>144</v>
      </c>
      <c r="Y1148">
        <v>2016</v>
      </c>
      <c r="Z1148">
        <v>7</v>
      </c>
      <c r="AA1148" s="3" t="s">
        <v>24</v>
      </c>
      <c r="AB1148" s="3">
        <v>45489</v>
      </c>
    </row>
    <row r="1149" spans="1:28" x14ac:dyDescent="0.25">
      <c r="A1149">
        <v>212456</v>
      </c>
      <c r="B1149">
        <v>304</v>
      </c>
      <c r="C1149" t="s">
        <v>31</v>
      </c>
      <c r="D1149" s="3">
        <v>42555</v>
      </c>
      <c r="E1149" t="s">
        <v>507</v>
      </c>
      <c r="F1149">
        <v>165</v>
      </c>
      <c r="G1149">
        <v>1</v>
      </c>
      <c r="H1149">
        <v>165</v>
      </c>
      <c r="I1149">
        <v>100148312</v>
      </c>
      <c r="J1149" s="19" t="s">
        <v>27</v>
      </c>
      <c r="T1149">
        <v>0</v>
      </c>
      <c r="U1149" t="s">
        <v>22</v>
      </c>
      <c r="V1149" s="3">
        <v>42555</v>
      </c>
      <c r="W1149" t="s">
        <v>34</v>
      </c>
      <c r="X1149">
        <v>165</v>
      </c>
      <c r="Y1149">
        <v>2016</v>
      </c>
      <c r="Z1149">
        <v>7</v>
      </c>
      <c r="AA1149" s="3" t="s">
        <v>24</v>
      </c>
      <c r="AB1149" s="3">
        <v>45489</v>
      </c>
    </row>
    <row r="1150" spans="1:28" x14ac:dyDescent="0.25">
      <c r="A1150">
        <v>212457</v>
      </c>
      <c r="B1150">
        <v>43</v>
      </c>
      <c r="C1150" t="s">
        <v>19</v>
      </c>
      <c r="D1150" s="3">
        <v>42555</v>
      </c>
      <c r="E1150" t="s">
        <v>30</v>
      </c>
      <c r="F1150">
        <v>360</v>
      </c>
      <c r="G1150">
        <v>1</v>
      </c>
      <c r="H1150">
        <v>360</v>
      </c>
      <c r="I1150">
        <v>100148313</v>
      </c>
      <c r="J1150" s="19" t="s">
        <v>27</v>
      </c>
      <c r="T1150">
        <v>0</v>
      </c>
      <c r="U1150" t="s">
        <v>22</v>
      </c>
      <c r="V1150" s="3">
        <v>42555</v>
      </c>
      <c r="W1150" t="s">
        <v>23</v>
      </c>
      <c r="X1150">
        <v>360</v>
      </c>
      <c r="Y1150">
        <v>2016</v>
      </c>
      <c r="Z1150">
        <v>7</v>
      </c>
      <c r="AA1150" s="3" t="s">
        <v>24</v>
      </c>
      <c r="AB1150" s="3">
        <v>45489</v>
      </c>
    </row>
    <row r="1151" spans="1:28" x14ac:dyDescent="0.25">
      <c r="A1151">
        <v>212458</v>
      </c>
      <c r="B1151">
        <v>43</v>
      </c>
      <c r="C1151" t="s">
        <v>19</v>
      </c>
      <c r="D1151" s="3">
        <v>42555</v>
      </c>
      <c r="E1151" t="s">
        <v>30</v>
      </c>
      <c r="F1151">
        <v>360</v>
      </c>
      <c r="G1151">
        <v>1</v>
      </c>
      <c r="H1151">
        <v>360</v>
      </c>
      <c r="I1151">
        <v>100148314</v>
      </c>
      <c r="J1151" s="19" t="s">
        <v>27</v>
      </c>
      <c r="T1151">
        <v>0</v>
      </c>
      <c r="U1151" t="s">
        <v>22</v>
      </c>
      <c r="V1151" s="3">
        <v>42555</v>
      </c>
      <c r="W1151" t="s">
        <v>23</v>
      </c>
      <c r="X1151">
        <v>360</v>
      </c>
      <c r="Y1151">
        <v>2016</v>
      </c>
      <c r="Z1151">
        <v>7</v>
      </c>
      <c r="AA1151" s="3" t="s">
        <v>24</v>
      </c>
      <c r="AB1151" s="3">
        <v>45489</v>
      </c>
    </row>
    <row r="1152" spans="1:28" x14ac:dyDescent="0.25">
      <c r="A1152">
        <v>212459</v>
      </c>
      <c r="B1152">
        <v>43</v>
      </c>
      <c r="C1152" t="s">
        <v>19</v>
      </c>
      <c r="D1152" s="3">
        <v>42555</v>
      </c>
      <c r="E1152" t="s">
        <v>228</v>
      </c>
      <c r="F1152">
        <v>80</v>
      </c>
      <c r="G1152">
        <v>1</v>
      </c>
      <c r="H1152">
        <v>80</v>
      </c>
      <c r="I1152">
        <v>100148315</v>
      </c>
      <c r="J1152" s="19" t="s">
        <v>27</v>
      </c>
      <c r="T1152">
        <v>0</v>
      </c>
      <c r="U1152" t="s">
        <v>22</v>
      </c>
      <c r="V1152" s="3">
        <v>42555</v>
      </c>
      <c r="W1152" t="s">
        <v>23</v>
      </c>
      <c r="X1152">
        <v>80</v>
      </c>
      <c r="Y1152">
        <v>2016</v>
      </c>
      <c r="Z1152">
        <v>7</v>
      </c>
      <c r="AA1152" s="3" t="s">
        <v>24</v>
      </c>
      <c r="AB1152" s="3">
        <v>45489</v>
      </c>
    </row>
    <row r="1153" spans="1:28" x14ac:dyDescent="0.25">
      <c r="A1153">
        <v>212460</v>
      </c>
      <c r="B1153">
        <v>43</v>
      </c>
      <c r="C1153" t="s">
        <v>19</v>
      </c>
      <c r="D1153" s="3">
        <v>42555</v>
      </c>
      <c r="E1153" t="s">
        <v>580</v>
      </c>
      <c r="F1153">
        <v>80</v>
      </c>
      <c r="G1153">
        <v>1</v>
      </c>
      <c r="H1153">
        <v>80</v>
      </c>
      <c r="I1153">
        <v>100148316</v>
      </c>
      <c r="J1153" s="19" t="s">
        <v>47</v>
      </c>
      <c r="T1153">
        <v>0</v>
      </c>
      <c r="U1153" t="s">
        <v>22</v>
      </c>
      <c r="V1153" s="3">
        <v>42555</v>
      </c>
      <c r="W1153" t="s">
        <v>23</v>
      </c>
      <c r="X1153">
        <v>80</v>
      </c>
      <c r="Y1153">
        <v>2016</v>
      </c>
      <c r="Z1153">
        <v>7</v>
      </c>
      <c r="AA1153" s="3" t="s">
        <v>24</v>
      </c>
      <c r="AB1153" s="3">
        <v>45489</v>
      </c>
    </row>
    <row r="1154" spans="1:28" x14ac:dyDescent="0.25">
      <c r="A1154">
        <v>212461</v>
      </c>
      <c r="B1154">
        <v>452</v>
      </c>
      <c r="C1154" t="s">
        <v>19</v>
      </c>
      <c r="D1154" s="3">
        <v>42555</v>
      </c>
      <c r="E1154" t="s">
        <v>151</v>
      </c>
      <c r="F1154">
        <v>1050</v>
      </c>
      <c r="G1154">
        <v>1</v>
      </c>
      <c r="H1154">
        <v>1050</v>
      </c>
      <c r="I1154">
        <v>100148317</v>
      </c>
      <c r="J1154" s="19" t="s">
        <v>38</v>
      </c>
      <c r="T1154">
        <v>0</v>
      </c>
      <c r="U1154" t="s">
        <v>22</v>
      </c>
      <c r="V1154" s="3">
        <v>42555</v>
      </c>
      <c r="W1154" t="s">
        <v>23</v>
      </c>
      <c r="X1154" s="4">
        <v>1050</v>
      </c>
      <c r="Y1154">
        <v>2016</v>
      </c>
      <c r="Z1154">
        <v>7</v>
      </c>
      <c r="AA1154" s="3" t="s">
        <v>24</v>
      </c>
      <c r="AB1154" s="3">
        <v>45489</v>
      </c>
    </row>
    <row r="1155" spans="1:28" x14ac:dyDescent="0.25">
      <c r="A1155">
        <v>212462</v>
      </c>
      <c r="B1155">
        <v>453</v>
      </c>
      <c r="C1155" t="s">
        <v>25</v>
      </c>
      <c r="D1155" s="3">
        <v>42555</v>
      </c>
      <c r="E1155" t="s">
        <v>581</v>
      </c>
      <c r="F1155">
        <v>999</v>
      </c>
      <c r="G1155">
        <v>1</v>
      </c>
      <c r="H1155">
        <v>999</v>
      </c>
      <c r="I1155">
        <v>100148318</v>
      </c>
      <c r="J1155" s="19" t="s">
        <v>21</v>
      </c>
      <c r="T1155">
        <v>0</v>
      </c>
      <c r="U1155" t="s">
        <v>22</v>
      </c>
      <c r="V1155" s="3">
        <v>42555</v>
      </c>
      <c r="W1155" t="s">
        <v>28</v>
      </c>
      <c r="X1155">
        <v>999</v>
      </c>
      <c r="Y1155">
        <v>2016</v>
      </c>
      <c r="Z1155">
        <v>7</v>
      </c>
      <c r="AA1155" s="3" t="s">
        <v>24</v>
      </c>
      <c r="AB1155" s="3">
        <v>45489</v>
      </c>
    </row>
    <row r="1156" spans="1:28" x14ac:dyDescent="0.25">
      <c r="A1156">
        <v>212463</v>
      </c>
      <c r="B1156">
        <v>43</v>
      </c>
      <c r="C1156" t="s">
        <v>19</v>
      </c>
      <c r="D1156" s="3">
        <v>42555</v>
      </c>
      <c r="E1156" t="s">
        <v>582</v>
      </c>
      <c r="F1156">
        <v>140</v>
      </c>
      <c r="G1156">
        <v>1</v>
      </c>
      <c r="H1156">
        <v>140</v>
      </c>
      <c r="I1156">
        <v>100148319</v>
      </c>
      <c r="J1156" s="19" t="s">
        <v>27</v>
      </c>
      <c r="T1156">
        <v>0</v>
      </c>
      <c r="U1156" t="s">
        <v>22</v>
      </c>
      <c r="V1156" s="3">
        <v>42555</v>
      </c>
      <c r="W1156" t="s">
        <v>23</v>
      </c>
      <c r="X1156">
        <v>140</v>
      </c>
      <c r="Y1156">
        <v>2016</v>
      </c>
      <c r="Z1156">
        <v>7</v>
      </c>
      <c r="AA1156" s="3" t="s">
        <v>24</v>
      </c>
      <c r="AB1156" s="3">
        <v>45489</v>
      </c>
    </row>
    <row r="1157" spans="1:28" x14ac:dyDescent="0.25">
      <c r="A1157">
        <v>212464</v>
      </c>
      <c r="B1157">
        <v>454</v>
      </c>
      <c r="C1157" t="s">
        <v>25</v>
      </c>
      <c r="D1157" s="3">
        <v>42555</v>
      </c>
      <c r="E1157" t="s">
        <v>583</v>
      </c>
      <c r="F1157">
        <v>350</v>
      </c>
      <c r="G1157">
        <v>1</v>
      </c>
      <c r="H1157">
        <v>350</v>
      </c>
      <c r="I1157">
        <v>100148320</v>
      </c>
      <c r="J1157" s="19" t="s">
        <v>21</v>
      </c>
      <c r="T1157">
        <v>0</v>
      </c>
      <c r="U1157" t="s">
        <v>174</v>
      </c>
      <c r="V1157" s="3">
        <v>42555</v>
      </c>
      <c r="W1157" t="s">
        <v>28</v>
      </c>
      <c r="X1157">
        <v>350</v>
      </c>
      <c r="Y1157">
        <v>2016</v>
      </c>
      <c r="Z1157">
        <v>7</v>
      </c>
      <c r="AA1157" s="3" t="s">
        <v>24</v>
      </c>
      <c r="AB1157" s="3">
        <v>45489</v>
      </c>
    </row>
    <row r="1158" spans="1:28" x14ac:dyDescent="0.25">
      <c r="A1158">
        <v>212466</v>
      </c>
      <c r="B1158">
        <v>455</v>
      </c>
      <c r="C1158" t="s">
        <v>19</v>
      </c>
      <c r="D1158" s="3">
        <v>42555</v>
      </c>
      <c r="E1158" t="s">
        <v>433</v>
      </c>
      <c r="F1158">
        <v>775</v>
      </c>
      <c r="G1158">
        <v>1</v>
      </c>
      <c r="H1158">
        <v>2150</v>
      </c>
      <c r="I1158">
        <v>100148321</v>
      </c>
      <c r="J1158" s="19" t="s">
        <v>170</v>
      </c>
      <c r="T1158">
        <v>0</v>
      </c>
      <c r="U1158" t="s">
        <v>22</v>
      </c>
      <c r="V1158" s="3">
        <v>42555</v>
      </c>
      <c r="W1158" t="s">
        <v>23</v>
      </c>
      <c r="X1158">
        <v>775</v>
      </c>
      <c r="Y1158">
        <v>2016</v>
      </c>
      <c r="Z1158">
        <v>7</v>
      </c>
      <c r="AA1158" s="3" t="s">
        <v>24</v>
      </c>
      <c r="AB1158" s="3">
        <v>45489</v>
      </c>
    </row>
    <row r="1159" spans="1:28" x14ac:dyDescent="0.25">
      <c r="A1159">
        <v>212467</v>
      </c>
      <c r="B1159">
        <v>455</v>
      </c>
      <c r="C1159" t="s">
        <v>19</v>
      </c>
      <c r="D1159" s="3">
        <v>42555</v>
      </c>
      <c r="E1159" t="s">
        <v>368</v>
      </c>
      <c r="F1159">
        <v>1375</v>
      </c>
      <c r="G1159">
        <v>1</v>
      </c>
      <c r="H1159">
        <v>2150</v>
      </c>
      <c r="I1159">
        <v>100148321</v>
      </c>
      <c r="J1159" s="19" t="s">
        <v>170</v>
      </c>
      <c r="T1159">
        <v>0</v>
      </c>
      <c r="U1159" t="s">
        <v>22</v>
      </c>
      <c r="V1159" s="3">
        <v>42555</v>
      </c>
      <c r="W1159" t="s">
        <v>23</v>
      </c>
      <c r="X1159" s="4">
        <v>1375</v>
      </c>
      <c r="Y1159">
        <v>2016</v>
      </c>
      <c r="Z1159">
        <v>7</v>
      </c>
      <c r="AA1159" s="3" t="s">
        <v>24</v>
      </c>
      <c r="AB1159" s="3">
        <v>45489</v>
      </c>
    </row>
    <row r="1160" spans="1:28" x14ac:dyDescent="0.25">
      <c r="A1160">
        <v>212470</v>
      </c>
      <c r="B1160">
        <v>453</v>
      </c>
      <c r="C1160" t="s">
        <v>25</v>
      </c>
      <c r="D1160" s="3">
        <v>42555</v>
      </c>
      <c r="E1160" t="s">
        <v>584</v>
      </c>
      <c r="F1160">
        <v>1295</v>
      </c>
      <c r="G1160">
        <v>1</v>
      </c>
      <c r="H1160">
        <v>1295</v>
      </c>
      <c r="I1160">
        <v>100148325</v>
      </c>
      <c r="J1160" s="19" t="s">
        <v>21</v>
      </c>
      <c r="T1160">
        <v>0</v>
      </c>
      <c r="U1160" t="s">
        <v>22</v>
      </c>
      <c r="V1160" s="3">
        <v>42555</v>
      </c>
      <c r="W1160" t="s">
        <v>28</v>
      </c>
      <c r="X1160" s="4">
        <v>1295</v>
      </c>
      <c r="Y1160">
        <v>2016</v>
      </c>
      <c r="Z1160">
        <v>7</v>
      </c>
      <c r="AA1160" s="3" t="s">
        <v>24</v>
      </c>
      <c r="AB1160" s="3">
        <v>45489</v>
      </c>
    </row>
    <row r="1161" spans="1:28" x14ac:dyDescent="0.25">
      <c r="A1161">
        <v>212469</v>
      </c>
      <c r="B1161">
        <v>114</v>
      </c>
      <c r="C1161" t="s">
        <v>19</v>
      </c>
      <c r="D1161" s="3">
        <v>42555</v>
      </c>
      <c r="E1161" t="s">
        <v>30</v>
      </c>
      <c r="F1161">
        <v>360</v>
      </c>
      <c r="G1161">
        <v>1</v>
      </c>
      <c r="H1161">
        <v>360</v>
      </c>
      <c r="I1161">
        <v>100148323</v>
      </c>
      <c r="J1161" s="19" t="s">
        <v>27</v>
      </c>
      <c r="T1161">
        <v>0</v>
      </c>
      <c r="U1161" t="s">
        <v>22</v>
      </c>
      <c r="V1161" s="3">
        <v>42555</v>
      </c>
      <c r="W1161" t="s">
        <v>23</v>
      </c>
      <c r="X1161">
        <v>360</v>
      </c>
      <c r="Y1161">
        <v>2016</v>
      </c>
      <c r="Z1161">
        <v>7</v>
      </c>
      <c r="AA1161" s="3" t="s">
        <v>24</v>
      </c>
      <c r="AB1161" s="3">
        <v>45489</v>
      </c>
    </row>
    <row r="1162" spans="1:28" x14ac:dyDescent="0.25">
      <c r="A1162">
        <v>212468</v>
      </c>
      <c r="B1162">
        <v>43</v>
      </c>
      <c r="C1162" t="s">
        <v>19</v>
      </c>
      <c r="D1162" s="3">
        <v>42555</v>
      </c>
      <c r="E1162" t="s">
        <v>351</v>
      </c>
      <c r="F1162">
        <v>180</v>
      </c>
      <c r="G1162">
        <v>1</v>
      </c>
      <c r="H1162">
        <v>180</v>
      </c>
      <c r="I1162">
        <v>100148322</v>
      </c>
      <c r="J1162" s="19" t="s">
        <v>27</v>
      </c>
      <c r="T1162">
        <v>0</v>
      </c>
      <c r="U1162" t="s">
        <v>22</v>
      </c>
      <c r="V1162" s="3">
        <v>42555</v>
      </c>
      <c r="W1162" t="s">
        <v>23</v>
      </c>
      <c r="X1162">
        <v>180</v>
      </c>
      <c r="Y1162">
        <v>2016</v>
      </c>
      <c r="Z1162">
        <v>7</v>
      </c>
      <c r="AA1162" s="3" t="s">
        <v>24</v>
      </c>
      <c r="AB1162" s="3">
        <v>45489</v>
      </c>
    </row>
    <row r="1163" spans="1:28" x14ac:dyDescent="0.25">
      <c r="A1163">
        <v>212472</v>
      </c>
      <c r="B1163">
        <v>456</v>
      </c>
      <c r="C1163" t="s">
        <v>19</v>
      </c>
      <c r="D1163" s="3">
        <v>42555</v>
      </c>
      <c r="E1163" t="s">
        <v>585</v>
      </c>
      <c r="F1163">
        <v>130</v>
      </c>
      <c r="G1163">
        <v>1</v>
      </c>
      <c r="H1163">
        <v>130</v>
      </c>
      <c r="I1163">
        <v>100148324</v>
      </c>
      <c r="J1163" s="19" t="s">
        <v>33</v>
      </c>
      <c r="T1163">
        <v>0</v>
      </c>
      <c r="U1163" t="s">
        <v>22</v>
      </c>
      <c r="V1163" s="3">
        <v>42555</v>
      </c>
      <c r="W1163" t="s">
        <v>23</v>
      </c>
      <c r="X1163">
        <v>130</v>
      </c>
      <c r="Y1163">
        <v>2016</v>
      </c>
      <c r="Z1163">
        <v>7</v>
      </c>
      <c r="AA1163" s="3" t="s">
        <v>24</v>
      </c>
      <c r="AB1163" s="3">
        <v>45489</v>
      </c>
    </row>
    <row r="1164" spans="1:28" x14ac:dyDescent="0.25">
      <c r="A1164">
        <v>212473</v>
      </c>
      <c r="B1164">
        <v>114</v>
      </c>
      <c r="C1164" t="s">
        <v>19</v>
      </c>
      <c r="D1164" s="3">
        <v>42555</v>
      </c>
      <c r="E1164" t="s">
        <v>30</v>
      </c>
      <c r="F1164">
        <v>360</v>
      </c>
      <c r="G1164">
        <v>1</v>
      </c>
      <c r="H1164">
        <v>360</v>
      </c>
      <c r="I1164">
        <v>100148326</v>
      </c>
      <c r="J1164" s="19" t="s">
        <v>27</v>
      </c>
      <c r="T1164">
        <v>0</v>
      </c>
      <c r="U1164" t="s">
        <v>22</v>
      </c>
      <c r="V1164" s="3">
        <v>42555</v>
      </c>
      <c r="W1164" t="s">
        <v>23</v>
      </c>
      <c r="X1164">
        <v>360</v>
      </c>
      <c r="Y1164">
        <v>2016</v>
      </c>
      <c r="Z1164">
        <v>7</v>
      </c>
      <c r="AA1164" s="3" t="s">
        <v>24</v>
      </c>
      <c r="AB1164" s="3">
        <v>45489</v>
      </c>
    </row>
    <row r="1165" spans="1:28" x14ac:dyDescent="0.25">
      <c r="A1165">
        <v>212474</v>
      </c>
      <c r="B1165">
        <v>43</v>
      </c>
      <c r="C1165" t="s">
        <v>19</v>
      </c>
      <c r="D1165" s="3">
        <v>42555</v>
      </c>
      <c r="E1165" t="s">
        <v>228</v>
      </c>
      <c r="F1165">
        <v>80</v>
      </c>
      <c r="G1165">
        <v>1</v>
      </c>
      <c r="H1165">
        <v>80</v>
      </c>
      <c r="I1165">
        <v>100148327</v>
      </c>
      <c r="J1165" s="19" t="s">
        <v>27</v>
      </c>
      <c r="T1165">
        <v>0</v>
      </c>
      <c r="U1165" t="s">
        <v>22</v>
      </c>
      <c r="V1165" s="3">
        <v>42555</v>
      </c>
      <c r="W1165" t="s">
        <v>23</v>
      </c>
      <c r="X1165">
        <v>80</v>
      </c>
      <c r="Y1165">
        <v>2016</v>
      </c>
      <c r="Z1165">
        <v>7</v>
      </c>
      <c r="AA1165" s="3" t="s">
        <v>24</v>
      </c>
      <c r="AB1165" s="3">
        <v>45489</v>
      </c>
    </row>
    <row r="1166" spans="1:28" x14ac:dyDescent="0.25">
      <c r="A1166">
        <v>212475</v>
      </c>
      <c r="B1166">
        <v>456</v>
      </c>
      <c r="C1166" t="s">
        <v>19</v>
      </c>
      <c r="D1166" s="3">
        <v>42555</v>
      </c>
      <c r="E1166" t="s">
        <v>36</v>
      </c>
      <c r="F1166">
        <v>170</v>
      </c>
      <c r="G1166">
        <v>1</v>
      </c>
      <c r="H1166">
        <v>170</v>
      </c>
      <c r="I1166">
        <v>100148328</v>
      </c>
      <c r="J1166" s="19" t="s">
        <v>33</v>
      </c>
      <c r="T1166">
        <v>0</v>
      </c>
      <c r="U1166" t="s">
        <v>22</v>
      </c>
      <c r="V1166" s="3">
        <v>42555</v>
      </c>
      <c r="W1166" t="s">
        <v>23</v>
      </c>
      <c r="X1166">
        <v>170</v>
      </c>
      <c r="Y1166">
        <v>2016</v>
      </c>
      <c r="Z1166">
        <v>7</v>
      </c>
      <c r="AA1166" s="3" t="s">
        <v>24</v>
      </c>
      <c r="AB1166" s="3">
        <v>45489</v>
      </c>
    </row>
    <row r="1167" spans="1:28" x14ac:dyDescent="0.25">
      <c r="A1167">
        <v>212476</v>
      </c>
      <c r="B1167">
        <v>114</v>
      </c>
      <c r="C1167" t="s">
        <v>19</v>
      </c>
      <c r="D1167" s="3">
        <v>42555</v>
      </c>
      <c r="E1167" t="s">
        <v>30</v>
      </c>
      <c r="F1167">
        <v>360</v>
      </c>
      <c r="G1167">
        <v>1</v>
      </c>
      <c r="H1167">
        <v>360</v>
      </c>
      <c r="I1167">
        <v>100148329</v>
      </c>
      <c r="J1167" s="19" t="s">
        <v>27</v>
      </c>
      <c r="T1167">
        <v>0</v>
      </c>
      <c r="U1167" t="s">
        <v>22</v>
      </c>
      <c r="V1167" s="3">
        <v>42555</v>
      </c>
      <c r="W1167" t="s">
        <v>23</v>
      </c>
      <c r="X1167">
        <v>360</v>
      </c>
      <c r="Y1167">
        <v>2016</v>
      </c>
      <c r="Z1167">
        <v>7</v>
      </c>
      <c r="AA1167" s="3" t="s">
        <v>24</v>
      </c>
      <c r="AB1167" s="3">
        <v>45489</v>
      </c>
    </row>
    <row r="1168" spans="1:28" x14ac:dyDescent="0.25">
      <c r="A1168">
        <v>212477</v>
      </c>
      <c r="B1168">
        <v>457</v>
      </c>
      <c r="C1168" t="s">
        <v>19</v>
      </c>
      <c r="D1168" s="3">
        <v>42555</v>
      </c>
      <c r="E1168" t="s">
        <v>341</v>
      </c>
      <c r="F1168">
        <v>280</v>
      </c>
      <c r="G1168">
        <v>1</v>
      </c>
      <c r="H1168">
        <v>280</v>
      </c>
      <c r="I1168">
        <v>100148330</v>
      </c>
      <c r="J1168" s="19" t="s">
        <v>33</v>
      </c>
      <c r="T1168">
        <v>0</v>
      </c>
      <c r="U1168" t="s">
        <v>22</v>
      </c>
      <c r="V1168" s="3">
        <v>42555</v>
      </c>
      <c r="W1168" t="s">
        <v>23</v>
      </c>
      <c r="X1168">
        <v>280</v>
      </c>
      <c r="Y1168">
        <v>2016</v>
      </c>
      <c r="Z1168">
        <v>7</v>
      </c>
      <c r="AA1168" s="3" t="s">
        <v>24</v>
      </c>
      <c r="AB1168" s="3">
        <v>45489</v>
      </c>
    </row>
    <row r="1169" spans="1:28" x14ac:dyDescent="0.25">
      <c r="A1169">
        <v>212478</v>
      </c>
      <c r="B1169">
        <v>304</v>
      </c>
      <c r="C1169" t="s">
        <v>31</v>
      </c>
      <c r="D1169" s="3">
        <v>42555</v>
      </c>
      <c r="E1169" t="s">
        <v>570</v>
      </c>
      <c r="F1169">
        <v>165</v>
      </c>
      <c r="G1169">
        <v>1</v>
      </c>
      <c r="H1169">
        <v>165</v>
      </c>
      <c r="I1169">
        <v>100148331</v>
      </c>
      <c r="J1169" s="19" t="s">
        <v>27</v>
      </c>
      <c r="T1169">
        <v>0</v>
      </c>
      <c r="U1169" t="s">
        <v>22</v>
      </c>
      <c r="V1169" s="3">
        <v>42555</v>
      </c>
      <c r="W1169" t="s">
        <v>34</v>
      </c>
      <c r="X1169">
        <v>165</v>
      </c>
      <c r="Y1169">
        <v>2016</v>
      </c>
      <c r="Z1169">
        <v>7</v>
      </c>
      <c r="AA1169" s="3" t="s">
        <v>24</v>
      </c>
      <c r="AB1169" s="3">
        <v>45489</v>
      </c>
    </row>
    <row r="1170" spans="1:28" x14ac:dyDescent="0.25">
      <c r="A1170">
        <v>212479</v>
      </c>
      <c r="B1170">
        <v>458</v>
      </c>
      <c r="C1170" t="s">
        <v>25</v>
      </c>
      <c r="D1170" s="3">
        <v>42555</v>
      </c>
      <c r="E1170" t="s">
        <v>586</v>
      </c>
      <c r="F1170">
        <v>71999</v>
      </c>
      <c r="G1170">
        <v>1</v>
      </c>
      <c r="H1170">
        <v>71999</v>
      </c>
      <c r="I1170">
        <v>100148332</v>
      </c>
      <c r="J1170" s="19" t="s">
        <v>38</v>
      </c>
      <c r="T1170">
        <v>0</v>
      </c>
      <c r="U1170" t="s">
        <v>22</v>
      </c>
      <c r="V1170" s="3">
        <v>42555</v>
      </c>
      <c r="W1170" t="s">
        <v>28</v>
      </c>
      <c r="X1170" s="4">
        <v>71999</v>
      </c>
      <c r="Y1170">
        <v>2016</v>
      </c>
      <c r="Z1170">
        <v>7</v>
      </c>
      <c r="AA1170" s="3" t="s">
        <v>24</v>
      </c>
      <c r="AB1170" s="3">
        <v>45489</v>
      </c>
    </row>
    <row r="1171" spans="1:28" x14ac:dyDescent="0.25">
      <c r="A1171">
        <v>212480</v>
      </c>
      <c r="B1171">
        <v>459</v>
      </c>
      <c r="C1171" t="s">
        <v>25</v>
      </c>
      <c r="D1171" s="3">
        <v>42555</v>
      </c>
      <c r="E1171" t="s">
        <v>312</v>
      </c>
      <c r="F1171">
        <v>33685</v>
      </c>
      <c r="G1171">
        <v>1</v>
      </c>
      <c r="H1171">
        <v>33685</v>
      </c>
      <c r="I1171">
        <v>100148333</v>
      </c>
      <c r="J1171" s="19" t="s">
        <v>42</v>
      </c>
      <c r="T1171">
        <v>0</v>
      </c>
      <c r="U1171" t="s">
        <v>22</v>
      </c>
      <c r="V1171" s="3">
        <v>42555</v>
      </c>
      <c r="W1171" t="s">
        <v>28</v>
      </c>
      <c r="X1171" s="4">
        <v>33685</v>
      </c>
      <c r="Y1171">
        <v>2016</v>
      </c>
      <c r="Z1171">
        <v>7</v>
      </c>
      <c r="AA1171" s="3" t="s">
        <v>24</v>
      </c>
      <c r="AB1171" s="3">
        <v>45489</v>
      </c>
    </row>
    <row r="1172" spans="1:28" x14ac:dyDescent="0.25">
      <c r="A1172">
        <v>212481</v>
      </c>
      <c r="B1172">
        <v>318</v>
      </c>
      <c r="C1172" t="s">
        <v>31</v>
      </c>
      <c r="D1172" s="3">
        <v>42555</v>
      </c>
      <c r="E1172" t="s">
        <v>587</v>
      </c>
      <c r="F1172">
        <v>330</v>
      </c>
      <c r="G1172">
        <v>1</v>
      </c>
      <c r="H1172">
        <v>330</v>
      </c>
      <c r="I1172">
        <v>100148334</v>
      </c>
      <c r="J1172" s="19" t="s">
        <v>27</v>
      </c>
      <c r="T1172">
        <v>0</v>
      </c>
      <c r="U1172" t="s">
        <v>22</v>
      </c>
      <c r="V1172" s="3">
        <v>42555</v>
      </c>
      <c r="W1172" t="s">
        <v>34</v>
      </c>
      <c r="X1172">
        <v>330</v>
      </c>
      <c r="Y1172">
        <v>2016</v>
      </c>
      <c r="Z1172">
        <v>7</v>
      </c>
      <c r="AA1172" s="3" t="s">
        <v>24</v>
      </c>
      <c r="AB1172" s="3">
        <v>45489</v>
      </c>
    </row>
    <row r="1173" spans="1:28" x14ac:dyDescent="0.25">
      <c r="A1173">
        <v>212482</v>
      </c>
      <c r="B1173">
        <v>445</v>
      </c>
      <c r="C1173" t="s">
        <v>25</v>
      </c>
      <c r="D1173" s="3">
        <v>42555</v>
      </c>
      <c r="E1173" t="s">
        <v>125</v>
      </c>
      <c r="F1173">
        <v>1</v>
      </c>
      <c r="G1173">
        <v>1</v>
      </c>
      <c r="H1173">
        <v>1</v>
      </c>
      <c r="I1173">
        <v>100148335</v>
      </c>
      <c r="J1173" s="19" t="s">
        <v>62</v>
      </c>
      <c r="T1173">
        <v>0</v>
      </c>
      <c r="U1173" t="s">
        <v>22</v>
      </c>
      <c r="V1173" s="3">
        <v>42555</v>
      </c>
      <c r="W1173" t="s">
        <v>28</v>
      </c>
      <c r="X1173">
        <v>1</v>
      </c>
      <c r="Y1173">
        <v>2016</v>
      </c>
      <c r="Z1173">
        <v>7</v>
      </c>
      <c r="AA1173" s="3" t="s">
        <v>24</v>
      </c>
      <c r="AB1173" s="3">
        <v>45489</v>
      </c>
    </row>
    <row r="1174" spans="1:28" x14ac:dyDescent="0.25">
      <c r="A1174">
        <v>212483</v>
      </c>
      <c r="B1174">
        <v>460</v>
      </c>
      <c r="C1174" t="s">
        <v>25</v>
      </c>
      <c r="D1174" s="3">
        <v>42555</v>
      </c>
      <c r="E1174" t="s">
        <v>125</v>
      </c>
      <c r="F1174">
        <v>1</v>
      </c>
      <c r="G1174">
        <v>1</v>
      </c>
      <c r="H1174">
        <v>1</v>
      </c>
      <c r="I1174">
        <v>100148336</v>
      </c>
      <c r="J1174" s="19" t="s">
        <v>62</v>
      </c>
      <c r="T1174">
        <v>0</v>
      </c>
      <c r="U1174" t="s">
        <v>22</v>
      </c>
      <c r="V1174" s="3">
        <v>42555</v>
      </c>
      <c r="W1174" t="s">
        <v>28</v>
      </c>
      <c r="X1174">
        <v>1</v>
      </c>
      <c r="Y1174">
        <v>2016</v>
      </c>
      <c r="Z1174">
        <v>7</v>
      </c>
      <c r="AA1174" s="3" t="s">
        <v>24</v>
      </c>
      <c r="AB1174" s="3">
        <v>45489</v>
      </c>
    </row>
    <row r="1175" spans="1:28" x14ac:dyDescent="0.25">
      <c r="A1175">
        <v>212484</v>
      </c>
      <c r="B1175">
        <v>282</v>
      </c>
      <c r="C1175" t="s">
        <v>19</v>
      </c>
      <c r="D1175" s="3">
        <v>42555</v>
      </c>
      <c r="E1175" t="s">
        <v>364</v>
      </c>
      <c r="F1175">
        <v>210</v>
      </c>
      <c r="G1175">
        <v>1</v>
      </c>
      <c r="H1175">
        <v>210</v>
      </c>
      <c r="I1175">
        <v>100148337</v>
      </c>
      <c r="J1175" s="19" t="s">
        <v>33</v>
      </c>
      <c r="T1175">
        <v>0</v>
      </c>
      <c r="U1175" t="s">
        <v>22</v>
      </c>
      <c r="V1175" s="3">
        <v>42555</v>
      </c>
      <c r="W1175" t="s">
        <v>23</v>
      </c>
      <c r="X1175">
        <v>210</v>
      </c>
      <c r="Y1175">
        <v>2016</v>
      </c>
      <c r="Z1175">
        <v>7</v>
      </c>
      <c r="AA1175" s="3" t="s">
        <v>24</v>
      </c>
      <c r="AB1175" s="3">
        <v>45489</v>
      </c>
    </row>
    <row r="1176" spans="1:28" x14ac:dyDescent="0.25">
      <c r="A1176">
        <v>212485</v>
      </c>
      <c r="B1176">
        <v>461</v>
      </c>
      <c r="C1176" t="s">
        <v>19</v>
      </c>
      <c r="D1176" s="3">
        <v>42555</v>
      </c>
      <c r="E1176" t="s">
        <v>30</v>
      </c>
      <c r="F1176">
        <v>360</v>
      </c>
      <c r="G1176">
        <v>1</v>
      </c>
      <c r="H1176">
        <v>360</v>
      </c>
      <c r="I1176">
        <v>100148338</v>
      </c>
      <c r="J1176" s="19" t="s">
        <v>27</v>
      </c>
      <c r="T1176">
        <v>0</v>
      </c>
      <c r="U1176" t="s">
        <v>22</v>
      </c>
      <c r="V1176" s="3">
        <v>42555</v>
      </c>
      <c r="W1176" t="s">
        <v>23</v>
      </c>
      <c r="X1176">
        <v>360</v>
      </c>
      <c r="Y1176">
        <v>2016</v>
      </c>
      <c r="Z1176">
        <v>7</v>
      </c>
      <c r="AA1176" s="3" t="s">
        <v>24</v>
      </c>
      <c r="AB1176" s="3">
        <v>45489</v>
      </c>
    </row>
    <row r="1177" spans="1:28" x14ac:dyDescent="0.25">
      <c r="A1177">
        <v>212486</v>
      </c>
      <c r="B1177">
        <v>462</v>
      </c>
      <c r="C1177" t="s">
        <v>25</v>
      </c>
      <c r="D1177" s="3">
        <v>42555</v>
      </c>
      <c r="E1177" t="s">
        <v>152</v>
      </c>
      <c r="F1177">
        <v>3750</v>
      </c>
      <c r="G1177">
        <v>2</v>
      </c>
      <c r="H1177">
        <v>7500</v>
      </c>
      <c r="I1177">
        <v>100148339</v>
      </c>
      <c r="J1177" s="19" t="s">
        <v>51</v>
      </c>
      <c r="T1177">
        <v>0</v>
      </c>
      <c r="U1177" t="s">
        <v>40</v>
      </c>
      <c r="V1177" s="3">
        <v>42555</v>
      </c>
      <c r="W1177" t="s">
        <v>28</v>
      </c>
      <c r="X1177" s="4">
        <v>7500</v>
      </c>
      <c r="Y1177">
        <v>2016</v>
      </c>
      <c r="Z1177">
        <v>7</v>
      </c>
      <c r="AA1177" s="3" t="s">
        <v>24</v>
      </c>
      <c r="AB1177" s="3">
        <v>45489</v>
      </c>
    </row>
    <row r="1178" spans="1:28" x14ac:dyDescent="0.25">
      <c r="A1178">
        <v>212487</v>
      </c>
      <c r="B1178">
        <v>36</v>
      </c>
      <c r="C1178" t="s">
        <v>19</v>
      </c>
      <c r="D1178" s="3">
        <v>42555</v>
      </c>
      <c r="E1178" t="s">
        <v>330</v>
      </c>
      <c r="F1178">
        <v>480</v>
      </c>
      <c r="G1178">
        <v>1</v>
      </c>
      <c r="H1178">
        <v>480</v>
      </c>
      <c r="I1178">
        <v>100148340</v>
      </c>
      <c r="J1178" s="19" t="s">
        <v>194</v>
      </c>
      <c r="T1178">
        <v>0</v>
      </c>
      <c r="U1178" t="s">
        <v>22</v>
      </c>
      <c r="V1178" s="3">
        <v>42555</v>
      </c>
      <c r="W1178" t="s">
        <v>23</v>
      </c>
      <c r="X1178">
        <v>480</v>
      </c>
      <c r="Y1178">
        <v>2016</v>
      </c>
      <c r="Z1178">
        <v>7</v>
      </c>
      <c r="AA1178" s="3" t="s">
        <v>24</v>
      </c>
      <c r="AB1178" s="3">
        <v>45489</v>
      </c>
    </row>
    <row r="1179" spans="1:28" x14ac:dyDescent="0.25">
      <c r="A1179">
        <v>212488</v>
      </c>
      <c r="B1179">
        <v>463</v>
      </c>
      <c r="C1179" t="s">
        <v>19</v>
      </c>
      <c r="D1179" s="3">
        <v>42555</v>
      </c>
      <c r="E1179" t="s">
        <v>588</v>
      </c>
      <c r="F1179">
        <v>1100</v>
      </c>
      <c r="G1179">
        <v>1</v>
      </c>
      <c r="H1179">
        <v>5420</v>
      </c>
      <c r="I1179">
        <v>100148341</v>
      </c>
      <c r="J1179" s="19" t="s">
        <v>66</v>
      </c>
      <c r="T1179">
        <v>0</v>
      </c>
      <c r="U1179" t="s">
        <v>22</v>
      </c>
      <c r="V1179" s="3">
        <v>42555</v>
      </c>
      <c r="W1179" t="s">
        <v>23</v>
      </c>
      <c r="X1179" s="4">
        <v>1100</v>
      </c>
      <c r="Y1179">
        <v>2016</v>
      </c>
      <c r="Z1179">
        <v>7</v>
      </c>
      <c r="AA1179" s="3" t="s">
        <v>24</v>
      </c>
      <c r="AB1179" s="3">
        <v>45489</v>
      </c>
    </row>
    <row r="1180" spans="1:28" x14ac:dyDescent="0.25">
      <c r="A1180">
        <v>212489</v>
      </c>
      <c r="B1180">
        <v>463</v>
      </c>
      <c r="C1180" t="s">
        <v>19</v>
      </c>
      <c r="D1180" s="3">
        <v>42555</v>
      </c>
      <c r="E1180" t="s">
        <v>184</v>
      </c>
      <c r="F1180">
        <v>2800</v>
      </c>
      <c r="G1180">
        <v>1</v>
      </c>
      <c r="H1180">
        <v>5420</v>
      </c>
      <c r="I1180">
        <v>100148341</v>
      </c>
      <c r="J1180" s="19" t="s">
        <v>66</v>
      </c>
      <c r="T1180">
        <v>0</v>
      </c>
      <c r="U1180" t="s">
        <v>22</v>
      </c>
      <c r="V1180" s="3">
        <v>42555</v>
      </c>
      <c r="W1180" t="s">
        <v>23</v>
      </c>
      <c r="X1180" s="4">
        <v>2800</v>
      </c>
      <c r="Y1180">
        <v>2016</v>
      </c>
      <c r="Z1180">
        <v>7</v>
      </c>
      <c r="AA1180" s="3" t="s">
        <v>24</v>
      </c>
      <c r="AB1180" s="3">
        <v>45489</v>
      </c>
    </row>
    <row r="1181" spans="1:28" x14ac:dyDescent="0.25">
      <c r="A1181">
        <v>212490</v>
      </c>
      <c r="B1181">
        <v>463</v>
      </c>
      <c r="C1181" t="s">
        <v>19</v>
      </c>
      <c r="D1181" s="3">
        <v>42555</v>
      </c>
      <c r="E1181" t="s">
        <v>589</v>
      </c>
      <c r="F1181">
        <v>1520</v>
      </c>
      <c r="G1181">
        <v>1</v>
      </c>
      <c r="H1181">
        <v>5420</v>
      </c>
      <c r="I1181">
        <v>100148341</v>
      </c>
      <c r="J1181" s="19" t="s">
        <v>66</v>
      </c>
      <c r="T1181">
        <v>0</v>
      </c>
      <c r="U1181" t="s">
        <v>22</v>
      </c>
      <c r="V1181" s="3">
        <v>42555</v>
      </c>
      <c r="W1181" t="s">
        <v>23</v>
      </c>
      <c r="X1181" s="4">
        <v>1520</v>
      </c>
      <c r="Y1181">
        <v>2016</v>
      </c>
      <c r="Z1181">
        <v>7</v>
      </c>
      <c r="AA1181" s="3" t="s">
        <v>24</v>
      </c>
      <c r="AB1181" s="3">
        <v>45489</v>
      </c>
    </row>
    <row r="1182" spans="1:28" x14ac:dyDescent="0.25">
      <c r="A1182">
        <v>212491</v>
      </c>
      <c r="B1182">
        <v>464</v>
      </c>
      <c r="C1182" t="s">
        <v>71</v>
      </c>
      <c r="D1182" s="3">
        <v>42555</v>
      </c>
      <c r="E1182" t="s">
        <v>590</v>
      </c>
      <c r="F1182">
        <v>285</v>
      </c>
      <c r="G1182">
        <v>2</v>
      </c>
      <c r="H1182">
        <v>570</v>
      </c>
      <c r="I1182">
        <v>100148342</v>
      </c>
      <c r="J1182" s="19" t="s">
        <v>27</v>
      </c>
      <c r="T1182">
        <v>0</v>
      </c>
      <c r="U1182" t="s">
        <v>22</v>
      </c>
      <c r="V1182" s="3">
        <v>42555</v>
      </c>
      <c r="W1182" t="s">
        <v>34</v>
      </c>
      <c r="X1182">
        <v>570</v>
      </c>
      <c r="Y1182">
        <v>2016</v>
      </c>
      <c r="Z1182">
        <v>7</v>
      </c>
      <c r="AA1182" s="3" t="s">
        <v>24</v>
      </c>
      <c r="AB1182" s="3">
        <v>45489</v>
      </c>
    </row>
    <row r="1183" spans="1:28" x14ac:dyDescent="0.25">
      <c r="A1183">
        <v>212493</v>
      </c>
      <c r="B1183">
        <v>465</v>
      </c>
      <c r="C1183" t="s">
        <v>19</v>
      </c>
      <c r="D1183" s="3">
        <v>42555</v>
      </c>
      <c r="E1183" t="s">
        <v>92</v>
      </c>
      <c r="F1183">
        <v>251</v>
      </c>
      <c r="G1183">
        <v>1</v>
      </c>
      <c r="H1183">
        <v>51</v>
      </c>
      <c r="I1183">
        <v>100148344</v>
      </c>
      <c r="J1183" s="19" t="s">
        <v>47</v>
      </c>
      <c r="T1183">
        <v>0</v>
      </c>
      <c r="U1183" t="s">
        <v>22</v>
      </c>
      <c r="V1183" s="3">
        <v>42555</v>
      </c>
      <c r="W1183" t="s">
        <v>23</v>
      </c>
      <c r="X1183">
        <v>251</v>
      </c>
      <c r="Y1183">
        <v>2016</v>
      </c>
      <c r="Z1183">
        <v>7</v>
      </c>
      <c r="AA1183" s="3" t="s">
        <v>24</v>
      </c>
      <c r="AB1183" s="3">
        <v>45489</v>
      </c>
    </row>
    <row r="1184" spans="1:28" x14ac:dyDescent="0.25">
      <c r="A1184">
        <v>212492</v>
      </c>
      <c r="B1184">
        <v>130</v>
      </c>
      <c r="C1184" t="s">
        <v>19</v>
      </c>
      <c r="D1184" s="3">
        <v>42555</v>
      </c>
      <c r="E1184" t="s">
        <v>163</v>
      </c>
      <c r="F1184">
        <v>4530</v>
      </c>
      <c r="G1184">
        <v>1</v>
      </c>
      <c r="H1184">
        <v>4530</v>
      </c>
      <c r="I1184">
        <v>100148343</v>
      </c>
      <c r="J1184" s="19" t="s">
        <v>38</v>
      </c>
      <c r="T1184">
        <v>0</v>
      </c>
      <c r="U1184" t="s">
        <v>22</v>
      </c>
      <c r="V1184" s="3">
        <v>42555</v>
      </c>
      <c r="W1184" t="s">
        <v>23</v>
      </c>
      <c r="X1184" s="4">
        <v>4530</v>
      </c>
      <c r="Y1184">
        <v>2016</v>
      </c>
      <c r="Z1184">
        <v>7</v>
      </c>
      <c r="AA1184" s="3" t="s">
        <v>24</v>
      </c>
      <c r="AB1184" s="3">
        <v>45489</v>
      </c>
    </row>
    <row r="1185" spans="1:28" x14ac:dyDescent="0.25">
      <c r="A1185">
        <v>212494</v>
      </c>
      <c r="B1185">
        <v>466</v>
      </c>
      <c r="C1185" t="s">
        <v>19</v>
      </c>
      <c r="D1185" s="3">
        <v>42555</v>
      </c>
      <c r="E1185" t="s">
        <v>591</v>
      </c>
      <c r="F1185">
        <v>512</v>
      </c>
      <c r="G1185">
        <v>2</v>
      </c>
      <c r="H1185">
        <v>1024</v>
      </c>
      <c r="I1185">
        <v>100148345</v>
      </c>
      <c r="J1185" s="19" t="s">
        <v>51</v>
      </c>
      <c r="T1185">
        <v>0</v>
      </c>
      <c r="U1185" t="s">
        <v>22</v>
      </c>
      <c r="V1185" s="3">
        <v>42555</v>
      </c>
      <c r="W1185" t="s">
        <v>23</v>
      </c>
      <c r="X1185" s="4">
        <v>1024</v>
      </c>
      <c r="Y1185">
        <v>2016</v>
      </c>
      <c r="Z1185">
        <v>7</v>
      </c>
      <c r="AA1185" s="3" t="s">
        <v>24</v>
      </c>
      <c r="AB1185" s="3">
        <v>45489</v>
      </c>
    </row>
    <row r="1186" spans="1:28" x14ac:dyDescent="0.25">
      <c r="A1186">
        <v>212495</v>
      </c>
      <c r="B1186">
        <v>467</v>
      </c>
      <c r="C1186" t="s">
        <v>19</v>
      </c>
      <c r="D1186" s="3">
        <v>42555</v>
      </c>
      <c r="E1186" t="s">
        <v>592</v>
      </c>
      <c r="F1186">
        <v>4500</v>
      </c>
      <c r="G1186">
        <v>1</v>
      </c>
      <c r="H1186">
        <v>9300</v>
      </c>
      <c r="I1186">
        <v>100148346</v>
      </c>
      <c r="J1186" s="19" t="s">
        <v>59</v>
      </c>
      <c r="T1186">
        <v>0</v>
      </c>
      <c r="U1186" t="s">
        <v>39</v>
      </c>
      <c r="V1186" s="3">
        <v>42555</v>
      </c>
      <c r="W1186" t="s">
        <v>23</v>
      </c>
      <c r="X1186" s="4">
        <v>4500</v>
      </c>
      <c r="Y1186">
        <v>2016</v>
      </c>
      <c r="Z1186">
        <v>7</v>
      </c>
      <c r="AA1186" s="3" t="s">
        <v>24</v>
      </c>
      <c r="AB1186" s="3">
        <v>45489</v>
      </c>
    </row>
    <row r="1187" spans="1:28" x14ac:dyDescent="0.25">
      <c r="A1187">
        <v>212496</v>
      </c>
      <c r="B1187">
        <v>467</v>
      </c>
      <c r="C1187" t="s">
        <v>19</v>
      </c>
      <c r="D1187" s="3">
        <v>42555</v>
      </c>
      <c r="E1187" t="s">
        <v>593</v>
      </c>
      <c r="F1187">
        <v>4800</v>
      </c>
      <c r="G1187">
        <v>1</v>
      </c>
      <c r="H1187">
        <v>9300</v>
      </c>
      <c r="I1187">
        <v>100148346</v>
      </c>
      <c r="J1187" s="19" t="s">
        <v>59</v>
      </c>
      <c r="T1187">
        <v>0</v>
      </c>
      <c r="U1187" t="s">
        <v>39</v>
      </c>
      <c r="V1187" s="3">
        <v>42555</v>
      </c>
      <c r="W1187" t="s">
        <v>23</v>
      </c>
      <c r="X1187" s="4">
        <v>4800</v>
      </c>
      <c r="Y1187">
        <v>2016</v>
      </c>
      <c r="Z1187">
        <v>7</v>
      </c>
      <c r="AA1187" s="3" t="s">
        <v>24</v>
      </c>
      <c r="AB1187" s="3">
        <v>45489</v>
      </c>
    </row>
    <row r="1188" spans="1:28" x14ac:dyDescent="0.25">
      <c r="A1188">
        <v>212497</v>
      </c>
      <c r="B1188">
        <v>468</v>
      </c>
      <c r="C1188" t="s">
        <v>19</v>
      </c>
      <c r="D1188" s="3">
        <v>42555</v>
      </c>
      <c r="E1188" t="s">
        <v>30</v>
      </c>
      <c r="F1188">
        <v>360</v>
      </c>
      <c r="G1188">
        <v>4</v>
      </c>
      <c r="H1188">
        <v>1440</v>
      </c>
      <c r="I1188">
        <v>100148347</v>
      </c>
      <c r="J1188" s="19" t="s">
        <v>27</v>
      </c>
      <c r="T1188">
        <v>0</v>
      </c>
      <c r="U1188" t="s">
        <v>22</v>
      </c>
      <c r="V1188" s="3">
        <v>42555</v>
      </c>
      <c r="W1188" t="s">
        <v>23</v>
      </c>
      <c r="X1188" s="4">
        <v>1440</v>
      </c>
      <c r="Y1188">
        <v>2016</v>
      </c>
      <c r="Z1188">
        <v>7</v>
      </c>
      <c r="AA1188" s="3" t="s">
        <v>24</v>
      </c>
      <c r="AB1188" s="3">
        <v>45489</v>
      </c>
    </row>
    <row r="1189" spans="1:28" x14ac:dyDescent="0.25">
      <c r="A1189">
        <v>212498</v>
      </c>
      <c r="B1189">
        <v>380</v>
      </c>
      <c r="C1189" t="s">
        <v>19</v>
      </c>
      <c r="D1189" s="3">
        <v>42555</v>
      </c>
      <c r="E1189" t="s">
        <v>594</v>
      </c>
      <c r="F1189">
        <v>2996</v>
      </c>
      <c r="G1189">
        <v>1</v>
      </c>
      <c r="H1189">
        <v>1106</v>
      </c>
      <c r="I1189">
        <v>100148348</v>
      </c>
      <c r="J1189" s="19" t="s">
        <v>21</v>
      </c>
      <c r="T1189">
        <v>0</v>
      </c>
      <c r="U1189" t="s">
        <v>22</v>
      </c>
      <c r="V1189" s="3">
        <v>42555</v>
      </c>
      <c r="W1189" t="s">
        <v>23</v>
      </c>
      <c r="X1189" s="4">
        <v>2996</v>
      </c>
      <c r="Y1189">
        <v>2016</v>
      </c>
      <c r="Z1189">
        <v>7</v>
      </c>
      <c r="AA1189" s="3" t="s">
        <v>24</v>
      </c>
      <c r="AB1189" s="3">
        <v>45489</v>
      </c>
    </row>
    <row r="1190" spans="1:28" x14ac:dyDescent="0.25">
      <c r="A1190">
        <v>212499</v>
      </c>
      <c r="B1190">
        <v>468</v>
      </c>
      <c r="C1190" t="s">
        <v>19</v>
      </c>
      <c r="D1190" s="3">
        <v>42555</v>
      </c>
      <c r="E1190" t="s">
        <v>48</v>
      </c>
      <c r="F1190">
        <v>320</v>
      </c>
      <c r="G1190">
        <v>4</v>
      </c>
      <c r="H1190">
        <v>1280</v>
      </c>
      <c r="I1190">
        <v>100148349</v>
      </c>
      <c r="J1190" s="19" t="s">
        <v>27</v>
      </c>
      <c r="T1190">
        <v>0</v>
      </c>
      <c r="U1190" t="s">
        <v>22</v>
      </c>
      <c r="V1190" s="3">
        <v>42555</v>
      </c>
      <c r="W1190" t="s">
        <v>23</v>
      </c>
      <c r="X1190" s="4">
        <v>1280</v>
      </c>
      <c r="Y1190">
        <v>2016</v>
      </c>
      <c r="Z1190">
        <v>7</v>
      </c>
      <c r="AA1190" s="3" t="s">
        <v>24</v>
      </c>
      <c r="AB1190" s="3">
        <v>45489</v>
      </c>
    </row>
    <row r="1191" spans="1:28" x14ac:dyDescent="0.25">
      <c r="A1191">
        <v>212500</v>
      </c>
      <c r="B1191">
        <v>469</v>
      </c>
      <c r="C1191" t="s">
        <v>19</v>
      </c>
      <c r="D1191" s="3">
        <v>42555</v>
      </c>
      <c r="E1191" t="s">
        <v>120</v>
      </c>
      <c r="F1191">
        <v>520</v>
      </c>
      <c r="G1191">
        <v>1</v>
      </c>
      <c r="H1191">
        <v>520</v>
      </c>
      <c r="I1191">
        <v>100148350</v>
      </c>
      <c r="J1191" s="19" t="s">
        <v>33</v>
      </c>
      <c r="T1191">
        <v>0</v>
      </c>
      <c r="U1191" t="s">
        <v>22</v>
      </c>
      <c r="V1191" s="3">
        <v>42555</v>
      </c>
      <c r="W1191" t="s">
        <v>23</v>
      </c>
      <c r="X1191">
        <v>520</v>
      </c>
      <c r="Y1191">
        <v>2016</v>
      </c>
      <c r="Z1191">
        <v>7</v>
      </c>
      <c r="AA1191" s="3" t="s">
        <v>24</v>
      </c>
      <c r="AB1191" s="3">
        <v>45489</v>
      </c>
    </row>
    <row r="1192" spans="1:28" x14ac:dyDescent="0.25">
      <c r="A1192">
        <v>212501</v>
      </c>
      <c r="B1192">
        <v>470</v>
      </c>
      <c r="C1192" t="s">
        <v>25</v>
      </c>
      <c r="D1192" s="3">
        <v>42555</v>
      </c>
      <c r="E1192" t="s">
        <v>595</v>
      </c>
      <c r="F1192">
        <v>1500</v>
      </c>
      <c r="G1192">
        <v>1</v>
      </c>
      <c r="H1192">
        <v>1500</v>
      </c>
      <c r="I1192">
        <v>100148351</v>
      </c>
      <c r="J1192" s="19" t="s">
        <v>51</v>
      </c>
      <c r="T1192">
        <v>0</v>
      </c>
      <c r="U1192" t="s">
        <v>22</v>
      </c>
      <c r="V1192" s="3">
        <v>42555</v>
      </c>
      <c r="W1192" t="s">
        <v>28</v>
      </c>
      <c r="X1192" s="4">
        <v>1500</v>
      </c>
      <c r="Y1192">
        <v>2016</v>
      </c>
      <c r="Z1192">
        <v>7</v>
      </c>
      <c r="AA1192" s="3" t="s">
        <v>24</v>
      </c>
      <c r="AB1192" s="3">
        <v>45489</v>
      </c>
    </row>
    <row r="1193" spans="1:28" x14ac:dyDescent="0.25">
      <c r="A1193">
        <v>212503</v>
      </c>
      <c r="B1193">
        <v>42</v>
      </c>
      <c r="C1193" t="s">
        <v>31</v>
      </c>
      <c r="D1193" s="3">
        <v>42555</v>
      </c>
      <c r="E1193" t="s">
        <v>596</v>
      </c>
      <c r="F1193">
        <v>6850</v>
      </c>
      <c r="G1193">
        <v>1</v>
      </c>
      <c r="H1193">
        <v>6850</v>
      </c>
      <c r="I1193">
        <v>100148352</v>
      </c>
      <c r="J1193" s="19" t="s">
        <v>21</v>
      </c>
      <c r="T1193">
        <v>0</v>
      </c>
      <c r="U1193" t="s">
        <v>22</v>
      </c>
      <c r="V1193" s="3">
        <v>42555</v>
      </c>
      <c r="W1193" t="s">
        <v>34</v>
      </c>
      <c r="X1193" s="4">
        <v>6850</v>
      </c>
      <c r="Y1193">
        <v>2016</v>
      </c>
      <c r="Z1193">
        <v>7</v>
      </c>
      <c r="AA1193" s="3" t="s">
        <v>24</v>
      </c>
      <c r="AB1193" s="3">
        <v>45489</v>
      </c>
    </row>
    <row r="1194" spans="1:28" x14ac:dyDescent="0.25">
      <c r="A1194">
        <v>212504</v>
      </c>
      <c r="B1194">
        <v>471</v>
      </c>
      <c r="C1194" t="s">
        <v>19</v>
      </c>
      <c r="D1194" s="3">
        <v>42555</v>
      </c>
      <c r="E1194" t="s">
        <v>233</v>
      </c>
      <c r="F1194">
        <v>260</v>
      </c>
      <c r="G1194">
        <v>2</v>
      </c>
      <c r="H1194">
        <v>520</v>
      </c>
      <c r="I1194">
        <v>100148353</v>
      </c>
      <c r="J1194" s="19" t="s">
        <v>33</v>
      </c>
      <c r="T1194">
        <v>0</v>
      </c>
      <c r="U1194" t="s">
        <v>22</v>
      </c>
      <c r="V1194" s="3">
        <v>42555</v>
      </c>
      <c r="W1194" t="s">
        <v>23</v>
      </c>
      <c r="X1194">
        <v>520</v>
      </c>
      <c r="Y1194">
        <v>2016</v>
      </c>
      <c r="Z1194">
        <v>7</v>
      </c>
      <c r="AA1194" s="3" t="s">
        <v>24</v>
      </c>
      <c r="AB1194" s="3">
        <v>45489</v>
      </c>
    </row>
    <row r="1195" spans="1:28" x14ac:dyDescent="0.25">
      <c r="A1195">
        <v>212505</v>
      </c>
      <c r="B1195">
        <v>472</v>
      </c>
      <c r="C1195" t="s">
        <v>25</v>
      </c>
      <c r="D1195" s="3">
        <v>42555</v>
      </c>
      <c r="E1195" t="s">
        <v>125</v>
      </c>
      <c r="F1195">
        <v>1</v>
      </c>
      <c r="G1195">
        <v>1</v>
      </c>
      <c r="H1195">
        <v>1</v>
      </c>
      <c r="I1195">
        <v>100148354</v>
      </c>
      <c r="J1195" s="19" t="s">
        <v>62</v>
      </c>
      <c r="T1195">
        <v>0</v>
      </c>
      <c r="U1195" t="s">
        <v>22</v>
      </c>
      <c r="V1195" s="3">
        <v>42555</v>
      </c>
      <c r="W1195" t="s">
        <v>28</v>
      </c>
      <c r="X1195">
        <v>1</v>
      </c>
      <c r="Y1195">
        <v>2016</v>
      </c>
      <c r="Z1195">
        <v>7</v>
      </c>
      <c r="AA1195" s="3" t="s">
        <v>24</v>
      </c>
      <c r="AB1195" s="3">
        <v>45489</v>
      </c>
    </row>
    <row r="1196" spans="1:28" x14ac:dyDescent="0.25">
      <c r="A1196">
        <v>212506</v>
      </c>
      <c r="B1196">
        <v>473</v>
      </c>
      <c r="C1196" t="s">
        <v>19</v>
      </c>
      <c r="D1196" s="3">
        <v>42555</v>
      </c>
      <c r="E1196" t="s">
        <v>597</v>
      </c>
      <c r="F1196">
        <v>14500</v>
      </c>
      <c r="G1196">
        <v>1</v>
      </c>
      <c r="H1196">
        <v>32088</v>
      </c>
      <c r="I1196">
        <v>100148355</v>
      </c>
      <c r="J1196" s="19" t="s">
        <v>51</v>
      </c>
      <c r="T1196">
        <v>0</v>
      </c>
      <c r="U1196" t="s">
        <v>22</v>
      </c>
      <c r="V1196" s="3">
        <v>42555</v>
      </c>
      <c r="W1196" t="s">
        <v>23</v>
      </c>
      <c r="X1196" s="4">
        <v>14500</v>
      </c>
      <c r="Y1196">
        <v>2016</v>
      </c>
      <c r="Z1196">
        <v>7</v>
      </c>
      <c r="AA1196" s="3" t="s">
        <v>24</v>
      </c>
      <c r="AB1196" s="3">
        <v>45489</v>
      </c>
    </row>
    <row r="1197" spans="1:28" x14ac:dyDescent="0.25">
      <c r="A1197">
        <v>212508</v>
      </c>
      <c r="B1197">
        <v>473</v>
      </c>
      <c r="C1197" t="s">
        <v>19</v>
      </c>
      <c r="D1197" s="3">
        <v>42555</v>
      </c>
      <c r="E1197" t="s">
        <v>598</v>
      </c>
      <c r="F1197">
        <v>1950</v>
      </c>
      <c r="G1197">
        <v>1</v>
      </c>
      <c r="H1197">
        <v>32088</v>
      </c>
      <c r="I1197">
        <v>100148355</v>
      </c>
      <c r="J1197" s="19" t="s">
        <v>51</v>
      </c>
      <c r="T1197">
        <v>0</v>
      </c>
      <c r="U1197" t="s">
        <v>22</v>
      </c>
      <c r="V1197" s="3">
        <v>42555</v>
      </c>
      <c r="W1197" t="s">
        <v>23</v>
      </c>
      <c r="X1197" s="4">
        <v>1950</v>
      </c>
      <c r="Y1197">
        <v>2016</v>
      </c>
      <c r="Z1197">
        <v>7</v>
      </c>
      <c r="AA1197" s="3" t="s">
        <v>24</v>
      </c>
      <c r="AB1197" s="3">
        <v>45489</v>
      </c>
    </row>
    <row r="1198" spans="1:28" x14ac:dyDescent="0.25">
      <c r="A1198">
        <v>212510</v>
      </c>
      <c r="B1198">
        <v>473</v>
      </c>
      <c r="C1198" t="s">
        <v>19</v>
      </c>
      <c r="D1198" s="3">
        <v>42555</v>
      </c>
      <c r="E1198" t="s">
        <v>599</v>
      </c>
      <c r="F1198">
        <v>1499</v>
      </c>
      <c r="G1198">
        <v>1</v>
      </c>
      <c r="H1198">
        <v>32088</v>
      </c>
      <c r="I1198">
        <v>100148355</v>
      </c>
      <c r="J1198" s="19" t="s">
        <v>51</v>
      </c>
      <c r="T1198">
        <v>0</v>
      </c>
      <c r="U1198" t="s">
        <v>22</v>
      </c>
      <c r="V1198" s="3">
        <v>42555</v>
      </c>
      <c r="W1198" t="s">
        <v>23</v>
      </c>
      <c r="X1198" s="4">
        <v>1499</v>
      </c>
      <c r="Y1198">
        <v>2016</v>
      </c>
      <c r="Z1198">
        <v>7</v>
      </c>
      <c r="AA1198" s="3" t="s">
        <v>24</v>
      </c>
      <c r="AB1198" s="3">
        <v>45489</v>
      </c>
    </row>
    <row r="1199" spans="1:28" x14ac:dyDescent="0.25">
      <c r="A1199">
        <v>212512</v>
      </c>
      <c r="B1199">
        <v>473</v>
      </c>
      <c r="C1199" t="s">
        <v>19</v>
      </c>
      <c r="D1199" s="3">
        <v>42555</v>
      </c>
      <c r="E1199" t="s">
        <v>600</v>
      </c>
      <c r="F1199">
        <v>899</v>
      </c>
      <c r="G1199">
        <v>1</v>
      </c>
      <c r="H1199">
        <v>32088</v>
      </c>
      <c r="I1199">
        <v>100148355</v>
      </c>
      <c r="J1199" s="19" t="s">
        <v>51</v>
      </c>
      <c r="T1199">
        <v>0</v>
      </c>
      <c r="U1199" t="s">
        <v>22</v>
      </c>
      <c r="V1199" s="3">
        <v>42555</v>
      </c>
      <c r="W1199" t="s">
        <v>23</v>
      </c>
      <c r="X1199">
        <v>899</v>
      </c>
      <c r="Y1199">
        <v>2016</v>
      </c>
      <c r="Z1199">
        <v>7</v>
      </c>
      <c r="AA1199" s="3" t="s">
        <v>24</v>
      </c>
      <c r="AB1199" s="3">
        <v>45489</v>
      </c>
    </row>
    <row r="1200" spans="1:28" x14ac:dyDescent="0.25">
      <c r="A1200">
        <v>212514</v>
      </c>
      <c r="B1200">
        <v>473</v>
      </c>
      <c r="C1200" t="s">
        <v>19</v>
      </c>
      <c r="D1200" s="3">
        <v>42555</v>
      </c>
      <c r="E1200" t="s">
        <v>601</v>
      </c>
      <c r="F1200">
        <v>4000</v>
      </c>
      <c r="G1200">
        <v>1</v>
      </c>
      <c r="H1200">
        <v>32088</v>
      </c>
      <c r="I1200">
        <v>100148355</v>
      </c>
      <c r="J1200" s="19" t="s">
        <v>51</v>
      </c>
      <c r="T1200">
        <v>0</v>
      </c>
      <c r="U1200" t="s">
        <v>22</v>
      </c>
      <c r="V1200" s="3">
        <v>42555</v>
      </c>
      <c r="W1200" t="s">
        <v>23</v>
      </c>
      <c r="X1200" s="4">
        <v>4000</v>
      </c>
      <c r="Y1200">
        <v>2016</v>
      </c>
      <c r="Z1200">
        <v>7</v>
      </c>
      <c r="AA1200" s="3" t="s">
        <v>24</v>
      </c>
      <c r="AB1200" s="3">
        <v>45489</v>
      </c>
    </row>
    <row r="1201" spans="1:28" x14ac:dyDescent="0.25">
      <c r="A1201">
        <v>212516</v>
      </c>
      <c r="B1201">
        <v>473</v>
      </c>
      <c r="C1201" t="s">
        <v>19</v>
      </c>
      <c r="D1201" s="3">
        <v>42555</v>
      </c>
      <c r="E1201" t="s">
        <v>602</v>
      </c>
      <c r="F1201">
        <v>4400</v>
      </c>
      <c r="G1201">
        <v>1</v>
      </c>
      <c r="H1201">
        <v>32088</v>
      </c>
      <c r="I1201">
        <v>100148355</v>
      </c>
      <c r="J1201" s="19" t="s">
        <v>51</v>
      </c>
      <c r="T1201">
        <v>0</v>
      </c>
      <c r="U1201" t="s">
        <v>22</v>
      </c>
      <c r="V1201" s="3">
        <v>42555</v>
      </c>
      <c r="W1201" t="s">
        <v>23</v>
      </c>
      <c r="X1201" s="4">
        <v>4400</v>
      </c>
      <c r="Y1201">
        <v>2016</v>
      </c>
      <c r="Z1201">
        <v>7</v>
      </c>
      <c r="AA1201" s="3" t="s">
        <v>24</v>
      </c>
      <c r="AB1201" s="3">
        <v>45489</v>
      </c>
    </row>
    <row r="1202" spans="1:28" x14ac:dyDescent="0.25">
      <c r="A1202">
        <v>212517</v>
      </c>
      <c r="B1202">
        <v>473</v>
      </c>
      <c r="C1202" t="s">
        <v>19</v>
      </c>
      <c r="D1202" s="3">
        <v>42555</v>
      </c>
      <c r="E1202" t="s">
        <v>603</v>
      </c>
      <c r="F1202">
        <v>470</v>
      </c>
      <c r="G1202">
        <v>1</v>
      </c>
      <c r="H1202">
        <v>32088</v>
      </c>
      <c r="I1202">
        <v>100148355</v>
      </c>
      <c r="J1202" s="19" t="s">
        <v>576</v>
      </c>
      <c r="T1202">
        <v>0</v>
      </c>
      <c r="U1202" t="s">
        <v>22</v>
      </c>
      <c r="V1202" s="3">
        <v>42555</v>
      </c>
      <c r="W1202" t="s">
        <v>23</v>
      </c>
      <c r="X1202">
        <v>470</v>
      </c>
      <c r="Y1202">
        <v>2016</v>
      </c>
      <c r="Z1202">
        <v>7</v>
      </c>
      <c r="AA1202" s="3" t="s">
        <v>24</v>
      </c>
      <c r="AB1202" s="3">
        <v>45489</v>
      </c>
    </row>
    <row r="1203" spans="1:28" x14ac:dyDescent="0.25">
      <c r="A1203">
        <v>212518</v>
      </c>
      <c r="B1203">
        <v>473</v>
      </c>
      <c r="C1203" t="s">
        <v>19</v>
      </c>
      <c r="D1203" s="3">
        <v>42555</v>
      </c>
      <c r="E1203" t="s">
        <v>604</v>
      </c>
      <c r="F1203">
        <v>920</v>
      </c>
      <c r="G1203">
        <v>1</v>
      </c>
      <c r="H1203">
        <v>32088</v>
      </c>
      <c r="I1203">
        <v>100148355</v>
      </c>
      <c r="J1203" s="19" t="s">
        <v>576</v>
      </c>
      <c r="T1203">
        <v>0</v>
      </c>
      <c r="U1203" t="s">
        <v>22</v>
      </c>
      <c r="V1203" s="3">
        <v>42555</v>
      </c>
      <c r="W1203" t="s">
        <v>23</v>
      </c>
      <c r="X1203">
        <v>920</v>
      </c>
      <c r="Y1203">
        <v>2016</v>
      </c>
      <c r="Z1203">
        <v>7</v>
      </c>
      <c r="AA1203" s="3" t="s">
        <v>24</v>
      </c>
      <c r="AB1203" s="3">
        <v>45489</v>
      </c>
    </row>
    <row r="1204" spans="1:28" x14ac:dyDescent="0.25">
      <c r="A1204">
        <v>212519</v>
      </c>
      <c r="B1204">
        <v>473</v>
      </c>
      <c r="C1204" t="s">
        <v>19</v>
      </c>
      <c r="D1204" s="3">
        <v>42555</v>
      </c>
      <c r="E1204" t="s">
        <v>605</v>
      </c>
      <c r="F1204">
        <v>1000</v>
      </c>
      <c r="G1204">
        <v>1</v>
      </c>
      <c r="H1204">
        <v>32088</v>
      </c>
      <c r="I1204">
        <v>100148355</v>
      </c>
      <c r="J1204" s="19" t="s">
        <v>576</v>
      </c>
      <c r="T1204">
        <v>0</v>
      </c>
      <c r="U1204" t="s">
        <v>22</v>
      </c>
      <c r="V1204" s="3">
        <v>42555</v>
      </c>
      <c r="W1204" t="s">
        <v>23</v>
      </c>
      <c r="X1204" s="4">
        <v>1000</v>
      </c>
      <c r="Y1204">
        <v>2016</v>
      </c>
      <c r="Z1204">
        <v>7</v>
      </c>
      <c r="AA1204" s="3" t="s">
        <v>24</v>
      </c>
      <c r="AB1204" s="3">
        <v>45489</v>
      </c>
    </row>
    <row r="1205" spans="1:28" x14ac:dyDescent="0.25">
      <c r="A1205">
        <v>212520</v>
      </c>
      <c r="B1205">
        <v>473</v>
      </c>
      <c r="C1205" t="s">
        <v>19</v>
      </c>
      <c r="D1205" s="3">
        <v>42555</v>
      </c>
      <c r="E1205" t="s">
        <v>606</v>
      </c>
      <c r="F1205">
        <v>450</v>
      </c>
      <c r="G1205">
        <v>1</v>
      </c>
      <c r="H1205">
        <v>32088</v>
      </c>
      <c r="I1205">
        <v>100148355</v>
      </c>
      <c r="J1205" s="19" t="s">
        <v>576</v>
      </c>
      <c r="T1205">
        <v>0</v>
      </c>
      <c r="U1205" t="s">
        <v>22</v>
      </c>
      <c r="V1205" s="3">
        <v>42555</v>
      </c>
      <c r="W1205" t="s">
        <v>23</v>
      </c>
      <c r="X1205">
        <v>450</v>
      </c>
      <c r="Y1205">
        <v>2016</v>
      </c>
      <c r="Z1205">
        <v>7</v>
      </c>
      <c r="AA1205" s="3" t="s">
        <v>24</v>
      </c>
      <c r="AB1205" s="3">
        <v>45489</v>
      </c>
    </row>
    <row r="1206" spans="1:28" x14ac:dyDescent="0.25">
      <c r="A1206">
        <v>212521</v>
      </c>
      <c r="B1206">
        <v>473</v>
      </c>
      <c r="C1206" t="s">
        <v>19</v>
      </c>
      <c r="D1206" s="3">
        <v>42555</v>
      </c>
      <c r="E1206" t="s">
        <v>607</v>
      </c>
      <c r="F1206">
        <v>2000</v>
      </c>
      <c r="G1206">
        <v>1</v>
      </c>
      <c r="H1206">
        <v>32088</v>
      </c>
      <c r="I1206">
        <v>100148355</v>
      </c>
      <c r="J1206" s="19" t="s">
        <v>47</v>
      </c>
      <c r="T1206">
        <v>0</v>
      </c>
      <c r="U1206" t="s">
        <v>22</v>
      </c>
      <c r="V1206" s="3">
        <v>42555</v>
      </c>
      <c r="W1206" t="s">
        <v>23</v>
      </c>
      <c r="X1206" s="4">
        <v>2000</v>
      </c>
      <c r="Y1206">
        <v>2016</v>
      </c>
      <c r="Z1206">
        <v>7</v>
      </c>
      <c r="AA1206" s="3" t="s">
        <v>24</v>
      </c>
      <c r="AB1206" s="3">
        <v>45489</v>
      </c>
    </row>
    <row r="1207" spans="1:28" x14ac:dyDescent="0.25">
      <c r="A1207">
        <v>212522</v>
      </c>
      <c r="B1207">
        <v>474</v>
      </c>
      <c r="C1207" t="s">
        <v>25</v>
      </c>
      <c r="D1207" s="3">
        <v>42555</v>
      </c>
      <c r="E1207" t="s">
        <v>608</v>
      </c>
      <c r="F1207">
        <v>800</v>
      </c>
      <c r="G1207">
        <v>1</v>
      </c>
      <c r="H1207">
        <v>800</v>
      </c>
      <c r="I1207">
        <v>100148356</v>
      </c>
      <c r="J1207" s="19" t="s">
        <v>38</v>
      </c>
      <c r="T1207">
        <v>0</v>
      </c>
      <c r="U1207" t="s">
        <v>22</v>
      </c>
      <c r="V1207" s="3">
        <v>42555</v>
      </c>
      <c r="W1207" t="s">
        <v>28</v>
      </c>
      <c r="X1207">
        <v>800</v>
      </c>
      <c r="Y1207">
        <v>2016</v>
      </c>
      <c r="Z1207">
        <v>7</v>
      </c>
      <c r="AA1207" s="3" t="s">
        <v>24</v>
      </c>
      <c r="AB1207" s="3">
        <v>45489</v>
      </c>
    </row>
    <row r="1208" spans="1:28" x14ac:dyDescent="0.25">
      <c r="A1208">
        <v>212523</v>
      </c>
      <c r="B1208">
        <v>475</v>
      </c>
      <c r="C1208" t="s">
        <v>25</v>
      </c>
      <c r="D1208" s="3">
        <v>42555</v>
      </c>
      <c r="E1208" t="s">
        <v>93</v>
      </c>
      <c r="F1208">
        <v>510</v>
      </c>
      <c r="G1208">
        <v>1</v>
      </c>
      <c r="H1208">
        <v>510</v>
      </c>
      <c r="I1208">
        <v>100148357</v>
      </c>
      <c r="J1208" s="19" t="s">
        <v>33</v>
      </c>
      <c r="T1208">
        <v>0</v>
      </c>
      <c r="U1208" t="s">
        <v>22</v>
      </c>
      <c r="V1208" s="3">
        <v>42555</v>
      </c>
      <c r="W1208" t="s">
        <v>28</v>
      </c>
      <c r="X1208">
        <v>510</v>
      </c>
      <c r="Y1208">
        <v>2016</v>
      </c>
      <c r="Z1208">
        <v>7</v>
      </c>
      <c r="AA1208" s="3" t="s">
        <v>24</v>
      </c>
      <c r="AB1208" s="3">
        <v>45489</v>
      </c>
    </row>
    <row r="1209" spans="1:28" x14ac:dyDescent="0.25">
      <c r="A1209">
        <v>212524</v>
      </c>
      <c r="B1209">
        <v>476</v>
      </c>
      <c r="C1209" t="s">
        <v>19</v>
      </c>
      <c r="D1209" s="3">
        <v>42555</v>
      </c>
      <c r="E1209" t="s">
        <v>609</v>
      </c>
      <c r="F1209">
        <v>525</v>
      </c>
      <c r="G1209">
        <v>2</v>
      </c>
      <c r="H1209">
        <v>0</v>
      </c>
      <c r="I1209">
        <v>100148358</v>
      </c>
      <c r="J1209" s="19" t="s">
        <v>170</v>
      </c>
      <c r="T1209">
        <v>0</v>
      </c>
      <c r="U1209" t="s">
        <v>298</v>
      </c>
      <c r="V1209" s="3">
        <v>42555</v>
      </c>
      <c r="W1209" t="s">
        <v>23</v>
      </c>
      <c r="X1209" s="4">
        <v>1050</v>
      </c>
      <c r="Y1209">
        <v>2016</v>
      </c>
      <c r="Z1209">
        <v>7</v>
      </c>
      <c r="AA1209" s="3" t="s">
        <v>24</v>
      </c>
      <c r="AB1209" s="3">
        <v>45489</v>
      </c>
    </row>
    <row r="1210" spans="1:28" x14ac:dyDescent="0.25">
      <c r="A1210">
        <v>212525</v>
      </c>
      <c r="B1210">
        <v>477</v>
      </c>
      <c r="C1210" t="s">
        <v>25</v>
      </c>
      <c r="D1210" s="3">
        <v>42555</v>
      </c>
      <c r="E1210" t="s">
        <v>610</v>
      </c>
      <c r="F1210">
        <v>5050</v>
      </c>
      <c r="G1210">
        <v>2</v>
      </c>
      <c r="H1210">
        <v>20800</v>
      </c>
      <c r="I1210">
        <v>100148359</v>
      </c>
      <c r="J1210" s="19" t="s">
        <v>38</v>
      </c>
      <c r="T1210">
        <v>0</v>
      </c>
      <c r="U1210" t="s">
        <v>22</v>
      </c>
      <c r="V1210" s="3">
        <v>42555</v>
      </c>
      <c r="W1210" t="s">
        <v>28</v>
      </c>
      <c r="X1210" s="4">
        <v>10100</v>
      </c>
      <c r="Y1210">
        <v>2016</v>
      </c>
      <c r="Z1210">
        <v>7</v>
      </c>
      <c r="AA1210" s="3" t="s">
        <v>24</v>
      </c>
      <c r="AB1210" s="3">
        <v>45489</v>
      </c>
    </row>
    <row r="1211" spans="1:28" x14ac:dyDescent="0.25">
      <c r="A1211">
        <v>212526</v>
      </c>
      <c r="B1211">
        <v>477</v>
      </c>
      <c r="C1211" t="s">
        <v>25</v>
      </c>
      <c r="D1211" s="3">
        <v>42555</v>
      </c>
      <c r="E1211" t="s">
        <v>611</v>
      </c>
      <c r="F1211">
        <v>5350</v>
      </c>
      <c r="G1211">
        <v>2</v>
      </c>
      <c r="H1211">
        <v>20800</v>
      </c>
      <c r="I1211">
        <v>100148359</v>
      </c>
      <c r="J1211" s="19" t="s">
        <v>38</v>
      </c>
      <c r="T1211">
        <v>0</v>
      </c>
      <c r="U1211" t="s">
        <v>22</v>
      </c>
      <c r="V1211" s="3">
        <v>42555</v>
      </c>
      <c r="W1211" t="s">
        <v>28</v>
      </c>
      <c r="X1211" s="4">
        <v>10700</v>
      </c>
      <c r="Y1211">
        <v>2016</v>
      </c>
      <c r="Z1211">
        <v>7</v>
      </c>
      <c r="AA1211" s="3" t="s">
        <v>24</v>
      </c>
      <c r="AB1211" s="3">
        <v>45489</v>
      </c>
    </row>
    <row r="1212" spans="1:28" x14ac:dyDescent="0.25">
      <c r="A1212">
        <v>212527</v>
      </c>
      <c r="B1212">
        <v>478</v>
      </c>
      <c r="C1212" t="s">
        <v>25</v>
      </c>
      <c r="D1212" s="3">
        <v>42555</v>
      </c>
      <c r="E1212" t="s">
        <v>148</v>
      </c>
      <c r="F1212">
        <v>75</v>
      </c>
      <c r="G1212">
        <v>1</v>
      </c>
      <c r="H1212">
        <v>75</v>
      </c>
      <c r="I1212">
        <v>100148360</v>
      </c>
      <c r="J1212" s="19" t="s">
        <v>33</v>
      </c>
      <c r="T1212">
        <v>0</v>
      </c>
      <c r="U1212" t="s">
        <v>201</v>
      </c>
      <c r="V1212" s="3">
        <v>42555</v>
      </c>
      <c r="W1212" t="s">
        <v>28</v>
      </c>
      <c r="X1212">
        <v>75</v>
      </c>
      <c r="Y1212">
        <v>2016</v>
      </c>
      <c r="Z1212">
        <v>7</v>
      </c>
      <c r="AA1212" s="3" t="s">
        <v>24</v>
      </c>
      <c r="AB1212" s="3">
        <v>45489</v>
      </c>
    </row>
    <row r="1213" spans="1:28" x14ac:dyDescent="0.25">
      <c r="A1213">
        <v>212528</v>
      </c>
      <c r="B1213">
        <v>294</v>
      </c>
      <c r="C1213" t="s">
        <v>19</v>
      </c>
      <c r="D1213" s="3">
        <v>42555</v>
      </c>
      <c r="E1213" t="s">
        <v>89</v>
      </c>
      <c r="F1213">
        <v>350</v>
      </c>
      <c r="G1213">
        <v>1</v>
      </c>
      <c r="H1213">
        <v>350</v>
      </c>
      <c r="I1213">
        <v>100148361</v>
      </c>
      <c r="J1213" s="19" t="s">
        <v>33</v>
      </c>
      <c r="T1213">
        <v>0</v>
      </c>
      <c r="U1213" t="s">
        <v>22</v>
      </c>
      <c r="V1213" s="3">
        <v>42555</v>
      </c>
      <c r="W1213" t="s">
        <v>23</v>
      </c>
      <c r="X1213">
        <v>350</v>
      </c>
      <c r="Y1213">
        <v>2016</v>
      </c>
      <c r="Z1213">
        <v>7</v>
      </c>
      <c r="AA1213" s="3" t="s">
        <v>24</v>
      </c>
      <c r="AB1213" s="3">
        <v>45489</v>
      </c>
    </row>
    <row r="1214" spans="1:28" x14ac:dyDescent="0.25">
      <c r="A1214">
        <v>212529</v>
      </c>
      <c r="B1214">
        <v>294</v>
      </c>
      <c r="C1214" t="s">
        <v>19</v>
      </c>
      <c r="D1214" s="3">
        <v>42555</v>
      </c>
      <c r="E1214" t="s">
        <v>89</v>
      </c>
      <c r="F1214">
        <v>350</v>
      </c>
      <c r="G1214">
        <v>1</v>
      </c>
      <c r="H1214">
        <v>350</v>
      </c>
      <c r="I1214">
        <v>100148362</v>
      </c>
      <c r="J1214" s="19" t="s">
        <v>33</v>
      </c>
      <c r="T1214">
        <v>0</v>
      </c>
      <c r="U1214" t="s">
        <v>22</v>
      </c>
      <c r="V1214" s="3">
        <v>42555</v>
      </c>
      <c r="W1214" t="s">
        <v>23</v>
      </c>
      <c r="X1214">
        <v>350</v>
      </c>
      <c r="Y1214">
        <v>2016</v>
      </c>
      <c r="Z1214">
        <v>7</v>
      </c>
      <c r="AA1214" s="3" t="s">
        <v>24</v>
      </c>
      <c r="AB1214" s="3">
        <v>45489</v>
      </c>
    </row>
    <row r="1215" spans="1:28" x14ac:dyDescent="0.25">
      <c r="A1215">
        <v>212530</v>
      </c>
      <c r="B1215">
        <v>36</v>
      </c>
      <c r="C1215" t="s">
        <v>19</v>
      </c>
      <c r="D1215" s="3">
        <v>42555</v>
      </c>
      <c r="E1215" t="s">
        <v>612</v>
      </c>
      <c r="F1215">
        <v>999</v>
      </c>
      <c r="G1215">
        <v>1</v>
      </c>
      <c r="H1215">
        <v>999</v>
      </c>
      <c r="I1215">
        <v>100148363</v>
      </c>
      <c r="J1215" s="19" t="s">
        <v>51</v>
      </c>
      <c r="T1215">
        <v>0</v>
      </c>
      <c r="U1215" t="s">
        <v>22</v>
      </c>
      <c r="V1215" s="3">
        <v>42555</v>
      </c>
      <c r="W1215" t="s">
        <v>23</v>
      </c>
      <c r="X1215">
        <v>999</v>
      </c>
      <c r="Y1215">
        <v>2016</v>
      </c>
      <c r="Z1215">
        <v>7</v>
      </c>
      <c r="AA1215" s="3" t="s">
        <v>24</v>
      </c>
      <c r="AB1215" s="3">
        <v>45489</v>
      </c>
    </row>
    <row r="1216" spans="1:28" x14ac:dyDescent="0.25">
      <c r="A1216">
        <v>212531</v>
      </c>
      <c r="B1216">
        <v>479</v>
      </c>
      <c r="C1216" t="s">
        <v>19</v>
      </c>
      <c r="D1216" s="3">
        <v>42555</v>
      </c>
      <c r="E1216" t="s">
        <v>306</v>
      </c>
      <c r="F1216">
        <v>3900</v>
      </c>
      <c r="G1216">
        <v>1</v>
      </c>
      <c r="H1216">
        <v>3900</v>
      </c>
      <c r="I1216">
        <v>100148364</v>
      </c>
      <c r="J1216" s="19" t="s">
        <v>42</v>
      </c>
      <c r="T1216">
        <v>0</v>
      </c>
      <c r="U1216" t="s">
        <v>22</v>
      </c>
      <c r="V1216" s="3">
        <v>42555</v>
      </c>
      <c r="W1216" t="s">
        <v>23</v>
      </c>
      <c r="X1216" s="4">
        <v>3900</v>
      </c>
      <c r="Y1216">
        <v>2016</v>
      </c>
      <c r="Z1216">
        <v>7</v>
      </c>
      <c r="AA1216" s="3" t="s">
        <v>24</v>
      </c>
      <c r="AB1216" s="3">
        <v>45489</v>
      </c>
    </row>
    <row r="1217" spans="1:28" x14ac:dyDescent="0.25">
      <c r="A1217">
        <v>212532</v>
      </c>
      <c r="B1217">
        <v>480</v>
      </c>
      <c r="C1217" t="s">
        <v>19</v>
      </c>
      <c r="D1217" s="3">
        <v>42555</v>
      </c>
      <c r="E1217" t="s">
        <v>125</v>
      </c>
      <c r="F1217">
        <v>1</v>
      </c>
      <c r="G1217">
        <v>1</v>
      </c>
      <c r="H1217">
        <v>0</v>
      </c>
      <c r="I1217">
        <v>100148365</v>
      </c>
      <c r="J1217" s="19" t="s">
        <v>62</v>
      </c>
      <c r="T1217">
        <v>1</v>
      </c>
      <c r="U1217" t="s">
        <v>22</v>
      </c>
      <c r="V1217" s="3">
        <v>42555</v>
      </c>
      <c r="W1217" t="s">
        <v>23</v>
      </c>
      <c r="X1217">
        <v>1</v>
      </c>
      <c r="Y1217">
        <v>2016</v>
      </c>
      <c r="Z1217">
        <v>7</v>
      </c>
      <c r="AA1217" s="3" t="s">
        <v>24</v>
      </c>
      <c r="AB1217" s="3">
        <v>45489</v>
      </c>
    </row>
    <row r="1218" spans="1:28" x14ac:dyDescent="0.25">
      <c r="A1218">
        <v>212533</v>
      </c>
      <c r="B1218">
        <v>466</v>
      </c>
      <c r="C1218" t="s">
        <v>19</v>
      </c>
      <c r="D1218" s="3">
        <v>42555</v>
      </c>
      <c r="E1218" t="s">
        <v>228</v>
      </c>
      <c r="F1218">
        <v>80</v>
      </c>
      <c r="G1218">
        <v>1</v>
      </c>
      <c r="H1218">
        <v>80</v>
      </c>
      <c r="I1218">
        <v>100148366</v>
      </c>
      <c r="J1218" s="19" t="s">
        <v>27</v>
      </c>
      <c r="T1218">
        <v>0</v>
      </c>
      <c r="U1218" t="s">
        <v>22</v>
      </c>
      <c r="V1218" s="3">
        <v>42555</v>
      </c>
      <c r="W1218" t="s">
        <v>23</v>
      </c>
      <c r="X1218">
        <v>80</v>
      </c>
      <c r="Y1218">
        <v>2016</v>
      </c>
      <c r="Z1218">
        <v>7</v>
      </c>
      <c r="AA1218" s="3" t="s">
        <v>24</v>
      </c>
      <c r="AB1218" s="3">
        <v>45489</v>
      </c>
    </row>
    <row r="1219" spans="1:28" x14ac:dyDescent="0.25">
      <c r="A1219">
        <v>212534</v>
      </c>
      <c r="B1219">
        <v>481</v>
      </c>
      <c r="C1219" t="s">
        <v>71</v>
      </c>
      <c r="D1219" s="3">
        <v>42555</v>
      </c>
      <c r="E1219" t="s">
        <v>613</v>
      </c>
      <c r="F1219">
        <v>1999</v>
      </c>
      <c r="G1219">
        <v>2</v>
      </c>
      <c r="H1219">
        <v>14397</v>
      </c>
      <c r="I1219">
        <v>100148367</v>
      </c>
      <c r="J1219" s="19" t="s">
        <v>51</v>
      </c>
      <c r="T1219">
        <v>0</v>
      </c>
      <c r="U1219" t="s">
        <v>201</v>
      </c>
      <c r="V1219" s="3">
        <v>42555</v>
      </c>
      <c r="W1219" t="s">
        <v>34</v>
      </c>
      <c r="X1219" s="4">
        <v>3998</v>
      </c>
      <c r="Y1219">
        <v>2016</v>
      </c>
      <c r="Z1219">
        <v>7</v>
      </c>
      <c r="AA1219" s="3" t="s">
        <v>24</v>
      </c>
      <c r="AB1219" s="3">
        <v>45489</v>
      </c>
    </row>
    <row r="1220" spans="1:28" x14ac:dyDescent="0.25">
      <c r="A1220">
        <v>212536</v>
      </c>
      <c r="B1220">
        <v>481</v>
      </c>
      <c r="C1220" t="s">
        <v>71</v>
      </c>
      <c r="D1220" s="3">
        <v>42555</v>
      </c>
      <c r="E1220" t="s">
        <v>614</v>
      </c>
      <c r="F1220">
        <v>1999</v>
      </c>
      <c r="G1220">
        <v>1</v>
      </c>
      <c r="H1220">
        <v>14397</v>
      </c>
      <c r="I1220">
        <v>100148367</v>
      </c>
      <c r="J1220" s="19" t="s">
        <v>51</v>
      </c>
      <c r="T1220">
        <v>0</v>
      </c>
      <c r="U1220" t="s">
        <v>201</v>
      </c>
      <c r="V1220" s="3">
        <v>42555</v>
      </c>
      <c r="W1220" t="s">
        <v>34</v>
      </c>
      <c r="X1220" s="4">
        <v>1999</v>
      </c>
      <c r="Y1220">
        <v>2016</v>
      </c>
      <c r="Z1220">
        <v>7</v>
      </c>
      <c r="AA1220" s="3" t="s">
        <v>24</v>
      </c>
      <c r="AB1220" s="3">
        <v>45489</v>
      </c>
    </row>
    <row r="1221" spans="1:28" x14ac:dyDescent="0.25">
      <c r="A1221">
        <v>212538</v>
      </c>
      <c r="B1221">
        <v>481</v>
      </c>
      <c r="C1221" t="s">
        <v>71</v>
      </c>
      <c r="D1221" s="3">
        <v>42555</v>
      </c>
      <c r="E1221" t="s">
        <v>615</v>
      </c>
      <c r="F1221">
        <v>3800</v>
      </c>
      <c r="G1221">
        <v>1</v>
      </c>
      <c r="H1221">
        <v>14397</v>
      </c>
      <c r="I1221">
        <v>100148367</v>
      </c>
      <c r="J1221" s="19" t="s">
        <v>51</v>
      </c>
      <c r="T1221">
        <v>0</v>
      </c>
      <c r="U1221" t="s">
        <v>201</v>
      </c>
      <c r="V1221" s="3">
        <v>42555</v>
      </c>
      <c r="W1221" t="s">
        <v>34</v>
      </c>
      <c r="X1221" s="4">
        <v>3800</v>
      </c>
      <c r="Y1221">
        <v>2016</v>
      </c>
      <c r="Z1221">
        <v>7</v>
      </c>
      <c r="AA1221" s="3" t="s">
        <v>24</v>
      </c>
      <c r="AB1221" s="3">
        <v>45489</v>
      </c>
    </row>
    <row r="1222" spans="1:28" x14ac:dyDescent="0.25">
      <c r="A1222">
        <v>212540</v>
      </c>
      <c r="B1222">
        <v>481</v>
      </c>
      <c r="C1222" t="s">
        <v>71</v>
      </c>
      <c r="D1222" s="3">
        <v>42555</v>
      </c>
      <c r="E1222" t="s">
        <v>616</v>
      </c>
      <c r="F1222">
        <v>4600</v>
      </c>
      <c r="G1222">
        <v>1</v>
      </c>
      <c r="H1222">
        <v>14397</v>
      </c>
      <c r="I1222">
        <v>100148367</v>
      </c>
      <c r="J1222" s="19" t="s">
        <v>51</v>
      </c>
      <c r="T1222">
        <v>0</v>
      </c>
      <c r="U1222" t="s">
        <v>201</v>
      </c>
      <c r="V1222" s="3">
        <v>42555</v>
      </c>
      <c r="W1222" t="s">
        <v>34</v>
      </c>
      <c r="X1222" s="4">
        <v>4600</v>
      </c>
      <c r="Y1222">
        <v>2016</v>
      </c>
      <c r="Z1222">
        <v>7</v>
      </c>
      <c r="AA1222" s="3" t="s">
        <v>24</v>
      </c>
      <c r="AB1222" s="3">
        <v>45489</v>
      </c>
    </row>
    <row r="1223" spans="1:28" x14ac:dyDescent="0.25">
      <c r="A1223">
        <v>212542</v>
      </c>
      <c r="B1223">
        <v>482</v>
      </c>
      <c r="C1223" t="s">
        <v>19</v>
      </c>
      <c r="D1223" s="3">
        <v>42555</v>
      </c>
      <c r="E1223" t="s">
        <v>617</v>
      </c>
      <c r="F1223">
        <v>720</v>
      </c>
      <c r="G1223">
        <v>1</v>
      </c>
      <c r="H1223">
        <v>520</v>
      </c>
      <c r="I1223">
        <v>100148368</v>
      </c>
      <c r="J1223" s="19" t="s">
        <v>576</v>
      </c>
      <c r="T1223">
        <v>200</v>
      </c>
      <c r="U1223" t="s">
        <v>22</v>
      </c>
      <c r="V1223" s="3">
        <v>42555</v>
      </c>
      <c r="W1223" t="s">
        <v>23</v>
      </c>
      <c r="X1223">
        <v>720</v>
      </c>
      <c r="Y1223">
        <v>2016</v>
      </c>
      <c r="Z1223">
        <v>7</v>
      </c>
      <c r="AA1223" s="3" t="s">
        <v>24</v>
      </c>
      <c r="AB1223" s="3">
        <v>45489</v>
      </c>
    </row>
    <row r="1224" spans="1:28" x14ac:dyDescent="0.25">
      <c r="A1224">
        <v>212544</v>
      </c>
      <c r="B1224">
        <v>482</v>
      </c>
      <c r="C1224" t="s">
        <v>19</v>
      </c>
      <c r="D1224" s="3">
        <v>42555</v>
      </c>
      <c r="E1224" t="s">
        <v>617</v>
      </c>
      <c r="F1224">
        <v>720</v>
      </c>
      <c r="G1224">
        <v>1</v>
      </c>
      <c r="H1224">
        <v>520</v>
      </c>
      <c r="I1224">
        <v>100148369</v>
      </c>
      <c r="J1224" s="19" t="s">
        <v>576</v>
      </c>
      <c r="T1224">
        <v>200</v>
      </c>
      <c r="U1224" t="s">
        <v>22</v>
      </c>
      <c r="V1224" s="3">
        <v>42555</v>
      </c>
      <c r="W1224" t="s">
        <v>23</v>
      </c>
      <c r="X1224">
        <v>720</v>
      </c>
      <c r="Y1224">
        <v>2016</v>
      </c>
      <c r="Z1224">
        <v>7</v>
      </c>
      <c r="AA1224" s="3" t="s">
        <v>24</v>
      </c>
      <c r="AB1224" s="3">
        <v>45489</v>
      </c>
    </row>
    <row r="1225" spans="1:28" x14ac:dyDescent="0.25">
      <c r="A1225">
        <v>212546</v>
      </c>
      <c r="B1225">
        <v>481</v>
      </c>
      <c r="C1225" t="s">
        <v>19</v>
      </c>
      <c r="D1225" s="3">
        <v>42555</v>
      </c>
      <c r="E1225" t="s">
        <v>618</v>
      </c>
      <c r="F1225">
        <v>1400</v>
      </c>
      <c r="G1225">
        <v>1</v>
      </c>
      <c r="H1225">
        <v>1400</v>
      </c>
      <c r="I1225">
        <v>100148370</v>
      </c>
      <c r="J1225" s="19" t="s">
        <v>51</v>
      </c>
      <c r="T1225">
        <v>0</v>
      </c>
      <c r="U1225" t="s">
        <v>201</v>
      </c>
      <c r="V1225" s="3">
        <v>42555</v>
      </c>
      <c r="W1225" t="s">
        <v>23</v>
      </c>
      <c r="X1225" s="4">
        <v>1400</v>
      </c>
      <c r="Y1225">
        <v>2016</v>
      </c>
      <c r="Z1225">
        <v>7</v>
      </c>
      <c r="AA1225" s="3" t="s">
        <v>24</v>
      </c>
      <c r="AB1225" s="3">
        <v>45489</v>
      </c>
    </row>
    <row r="1226" spans="1:28" x14ac:dyDescent="0.25">
      <c r="A1226">
        <v>212548</v>
      </c>
      <c r="B1226">
        <v>483</v>
      </c>
      <c r="C1226" t="s">
        <v>25</v>
      </c>
      <c r="D1226" s="3">
        <v>42555</v>
      </c>
      <c r="E1226" t="s">
        <v>89</v>
      </c>
      <c r="F1226">
        <v>350</v>
      </c>
      <c r="G1226">
        <v>1</v>
      </c>
      <c r="H1226">
        <v>150</v>
      </c>
      <c r="I1226">
        <v>100148371</v>
      </c>
      <c r="J1226" s="19" t="s">
        <v>33</v>
      </c>
      <c r="T1226">
        <v>200</v>
      </c>
      <c r="U1226" t="s">
        <v>201</v>
      </c>
      <c r="V1226" s="3">
        <v>42555</v>
      </c>
      <c r="W1226" t="s">
        <v>28</v>
      </c>
      <c r="X1226">
        <v>350</v>
      </c>
      <c r="Y1226">
        <v>2016</v>
      </c>
      <c r="Z1226">
        <v>7</v>
      </c>
      <c r="AA1226" s="3" t="s">
        <v>24</v>
      </c>
      <c r="AB1226" s="3">
        <v>45489</v>
      </c>
    </row>
    <row r="1227" spans="1:28" x14ac:dyDescent="0.25">
      <c r="A1227">
        <v>212549</v>
      </c>
      <c r="B1227">
        <v>103</v>
      </c>
      <c r="C1227" t="s">
        <v>19</v>
      </c>
      <c r="D1227" s="3">
        <v>42555</v>
      </c>
      <c r="E1227" t="s">
        <v>619</v>
      </c>
      <c r="F1227">
        <v>399</v>
      </c>
      <c r="G1227">
        <v>1</v>
      </c>
      <c r="H1227">
        <v>399</v>
      </c>
      <c r="I1227">
        <v>100148372</v>
      </c>
      <c r="J1227" s="19" t="s">
        <v>21</v>
      </c>
      <c r="T1227">
        <v>0</v>
      </c>
      <c r="U1227" t="s">
        <v>22</v>
      </c>
      <c r="V1227" s="3">
        <v>42555</v>
      </c>
      <c r="W1227" t="s">
        <v>23</v>
      </c>
      <c r="X1227">
        <v>399</v>
      </c>
      <c r="Y1227">
        <v>2016</v>
      </c>
      <c r="Z1227">
        <v>7</v>
      </c>
      <c r="AA1227" s="3" t="s">
        <v>24</v>
      </c>
      <c r="AB1227" s="3">
        <v>45489</v>
      </c>
    </row>
    <row r="1228" spans="1:28" x14ac:dyDescent="0.25">
      <c r="A1228">
        <v>212551</v>
      </c>
      <c r="B1228">
        <v>407</v>
      </c>
      <c r="C1228" t="s">
        <v>25</v>
      </c>
      <c r="D1228" s="3">
        <v>42555</v>
      </c>
      <c r="E1228" t="s">
        <v>436</v>
      </c>
      <c r="F1228">
        <v>340</v>
      </c>
      <c r="G1228">
        <v>1</v>
      </c>
      <c r="H1228">
        <v>340</v>
      </c>
      <c r="I1228">
        <v>100148373</v>
      </c>
      <c r="J1228" s="19" t="s">
        <v>33</v>
      </c>
      <c r="T1228">
        <v>0</v>
      </c>
      <c r="U1228" t="s">
        <v>22</v>
      </c>
      <c r="V1228" s="3">
        <v>42555</v>
      </c>
      <c r="W1228" t="s">
        <v>28</v>
      </c>
      <c r="X1228">
        <v>340</v>
      </c>
      <c r="Y1228">
        <v>2016</v>
      </c>
      <c r="Z1228">
        <v>7</v>
      </c>
      <c r="AA1228" s="3" t="s">
        <v>24</v>
      </c>
      <c r="AB1228" s="3">
        <v>45489</v>
      </c>
    </row>
    <row r="1229" spans="1:28" x14ac:dyDescent="0.25">
      <c r="A1229">
        <v>212552</v>
      </c>
      <c r="B1229">
        <v>484</v>
      </c>
      <c r="C1229" t="s">
        <v>19</v>
      </c>
      <c r="D1229" s="3">
        <v>42555</v>
      </c>
      <c r="E1229" t="s">
        <v>620</v>
      </c>
      <c r="F1229">
        <v>2500</v>
      </c>
      <c r="G1229">
        <v>1</v>
      </c>
      <c r="H1229">
        <v>2500</v>
      </c>
      <c r="I1229">
        <v>100148374</v>
      </c>
      <c r="J1229" s="19" t="s">
        <v>47</v>
      </c>
      <c r="T1229">
        <v>0</v>
      </c>
      <c r="U1229" t="s">
        <v>22</v>
      </c>
      <c r="V1229" s="3">
        <v>42555</v>
      </c>
      <c r="W1229" t="s">
        <v>23</v>
      </c>
      <c r="X1229" s="4">
        <v>2500</v>
      </c>
      <c r="Y1229">
        <v>2016</v>
      </c>
      <c r="Z1229">
        <v>7</v>
      </c>
      <c r="AA1229" s="3" t="s">
        <v>24</v>
      </c>
      <c r="AB1229" s="3">
        <v>45489</v>
      </c>
    </row>
    <row r="1230" spans="1:28" x14ac:dyDescent="0.25">
      <c r="A1230">
        <v>212553</v>
      </c>
      <c r="B1230">
        <v>485</v>
      </c>
      <c r="C1230" t="s">
        <v>19</v>
      </c>
      <c r="D1230" s="3">
        <v>42555</v>
      </c>
      <c r="E1230" t="s">
        <v>621</v>
      </c>
      <c r="F1230">
        <v>455</v>
      </c>
      <c r="G1230">
        <v>1</v>
      </c>
      <c r="H1230">
        <v>255</v>
      </c>
      <c r="I1230">
        <v>100148375</v>
      </c>
      <c r="J1230" s="19" t="s">
        <v>51</v>
      </c>
      <c r="T1230">
        <v>200</v>
      </c>
      <c r="U1230" t="s">
        <v>22</v>
      </c>
      <c r="V1230" s="3">
        <v>42555</v>
      </c>
      <c r="W1230" t="s">
        <v>23</v>
      </c>
      <c r="X1230">
        <v>455</v>
      </c>
      <c r="Y1230">
        <v>2016</v>
      </c>
      <c r="Z1230">
        <v>7</v>
      </c>
      <c r="AA1230" s="3" t="s">
        <v>24</v>
      </c>
      <c r="AB1230" s="3">
        <v>45489</v>
      </c>
    </row>
    <row r="1231" spans="1:28" x14ac:dyDescent="0.25">
      <c r="A1231">
        <v>212554</v>
      </c>
      <c r="B1231">
        <v>407</v>
      </c>
      <c r="C1231" t="s">
        <v>19</v>
      </c>
      <c r="D1231" s="3">
        <v>42555</v>
      </c>
      <c r="E1231" t="s">
        <v>89</v>
      </c>
      <c r="F1231">
        <v>350</v>
      </c>
      <c r="G1231">
        <v>1</v>
      </c>
      <c r="H1231">
        <v>150</v>
      </c>
      <c r="I1231">
        <v>100148376</v>
      </c>
      <c r="J1231" s="19" t="s">
        <v>33</v>
      </c>
      <c r="T1231">
        <v>200</v>
      </c>
      <c r="U1231" t="s">
        <v>22</v>
      </c>
      <c r="V1231" s="3">
        <v>42555</v>
      </c>
      <c r="W1231" t="s">
        <v>23</v>
      </c>
      <c r="X1231">
        <v>350</v>
      </c>
      <c r="Y1231">
        <v>2016</v>
      </c>
      <c r="Z1231">
        <v>7</v>
      </c>
      <c r="AA1231" s="3" t="s">
        <v>24</v>
      </c>
      <c r="AB1231" s="3">
        <v>45489</v>
      </c>
    </row>
    <row r="1232" spans="1:28" x14ac:dyDescent="0.25">
      <c r="A1232">
        <v>212555</v>
      </c>
      <c r="B1232">
        <v>407</v>
      </c>
      <c r="C1232" t="s">
        <v>19</v>
      </c>
      <c r="D1232" s="3">
        <v>42555</v>
      </c>
      <c r="E1232" t="s">
        <v>89</v>
      </c>
      <c r="F1232">
        <v>350</v>
      </c>
      <c r="G1232">
        <v>1</v>
      </c>
      <c r="H1232">
        <v>150</v>
      </c>
      <c r="I1232">
        <v>100148377</v>
      </c>
      <c r="J1232" s="19" t="s">
        <v>33</v>
      </c>
      <c r="T1232">
        <v>200</v>
      </c>
      <c r="U1232" t="s">
        <v>22</v>
      </c>
      <c r="V1232" s="3">
        <v>42555</v>
      </c>
      <c r="W1232" t="s">
        <v>23</v>
      </c>
      <c r="X1232">
        <v>350</v>
      </c>
      <c r="Y1232">
        <v>2016</v>
      </c>
      <c r="Z1232">
        <v>7</v>
      </c>
      <c r="AA1232" s="3" t="s">
        <v>24</v>
      </c>
      <c r="AB1232" s="3">
        <v>45489</v>
      </c>
    </row>
    <row r="1233" spans="1:28" x14ac:dyDescent="0.25">
      <c r="A1233">
        <v>212556</v>
      </c>
      <c r="B1233">
        <v>407</v>
      </c>
      <c r="C1233" t="s">
        <v>19</v>
      </c>
      <c r="D1233" s="3">
        <v>42555</v>
      </c>
      <c r="E1233" t="s">
        <v>89</v>
      </c>
      <c r="F1233">
        <v>350</v>
      </c>
      <c r="G1233">
        <v>1</v>
      </c>
      <c r="H1233">
        <v>150</v>
      </c>
      <c r="I1233">
        <v>100148378</v>
      </c>
      <c r="J1233" s="19" t="s">
        <v>33</v>
      </c>
      <c r="T1233">
        <v>200</v>
      </c>
      <c r="U1233" t="s">
        <v>22</v>
      </c>
      <c r="V1233" s="3">
        <v>42555</v>
      </c>
      <c r="W1233" t="s">
        <v>23</v>
      </c>
      <c r="X1233">
        <v>350</v>
      </c>
      <c r="Y1233">
        <v>2016</v>
      </c>
      <c r="Z1233">
        <v>7</v>
      </c>
      <c r="AA1233" s="3" t="s">
        <v>24</v>
      </c>
      <c r="AB1233" s="3">
        <v>45489</v>
      </c>
    </row>
    <row r="1234" spans="1:28" x14ac:dyDescent="0.25">
      <c r="A1234">
        <v>212557</v>
      </c>
      <c r="B1234">
        <v>79</v>
      </c>
      <c r="C1234" t="s">
        <v>31</v>
      </c>
      <c r="D1234" s="3">
        <v>42555</v>
      </c>
      <c r="E1234" t="s">
        <v>622</v>
      </c>
      <c r="F1234">
        <v>16500</v>
      </c>
      <c r="G1234">
        <v>1</v>
      </c>
      <c r="H1234">
        <v>16500</v>
      </c>
      <c r="I1234">
        <v>100148379</v>
      </c>
      <c r="J1234" s="19" t="s">
        <v>38</v>
      </c>
      <c r="T1234">
        <v>0</v>
      </c>
      <c r="U1234" t="s">
        <v>22</v>
      </c>
      <c r="V1234" s="3">
        <v>42555</v>
      </c>
      <c r="W1234" t="s">
        <v>34</v>
      </c>
      <c r="X1234" s="4">
        <v>16500</v>
      </c>
      <c r="Y1234">
        <v>2016</v>
      </c>
      <c r="Z1234">
        <v>7</v>
      </c>
      <c r="AA1234" s="3" t="s">
        <v>24</v>
      </c>
      <c r="AB1234" s="3">
        <v>45489</v>
      </c>
    </row>
    <row r="1235" spans="1:28" x14ac:dyDescent="0.25">
      <c r="A1235">
        <v>212558</v>
      </c>
      <c r="B1235">
        <v>486</v>
      </c>
      <c r="C1235" t="s">
        <v>19</v>
      </c>
      <c r="D1235" s="3">
        <v>42555</v>
      </c>
      <c r="E1235" t="s">
        <v>421</v>
      </c>
      <c r="F1235">
        <v>6900</v>
      </c>
      <c r="G1235">
        <v>1</v>
      </c>
      <c r="H1235">
        <v>7710</v>
      </c>
      <c r="I1235">
        <v>100148380</v>
      </c>
      <c r="J1235" s="19" t="s">
        <v>38</v>
      </c>
      <c r="T1235">
        <v>0</v>
      </c>
      <c r="U1235" t="s">
        <v>22</v>
      </c>
      <c r="V1235" s="3">
        <v>42555</v>
      </c>
      <c r="W1235" t="s">
        <v>23</v>
      </c>
      <c r="X1235" s="4">
        <v>6900</v>
      </c>
      <c r="Y1235">
        <v>2016</v>
      </c>
      <c r="Z1235">
        <v>7</v>
      </c>
      <c r="AA1235" s="3" t="s">
        <v>24</v>
      </c>
      <c r="AB1235" s="3">
        <v>45489</v>
      </c>
    </row>
    <row r="1236" spans="1:28" x14ac:dyDescent="0.25">
      <c r="A1236">
        <v>212559</v>
      </c>
      <c r="B1236">
        <v>486</v>
      </c>
      <c r="C1236" t="s">
        <v>19</v>
      </c>
      <c r="D1236" s="3">
        <v>42555</v>
      </c>
      <c r="E1236" t="s">
        <v>623</v>
      </c>
      <c r="F1236">
        <v>810</v>
      </c>
      <c r="G1236">
        <v>1</v>
      </c>
      <c r="H1236">
        <v>7710</v>
      </c>
      <c r="I1236">
        <v>100148380</v>
      </c>
      <c r="J1236" s="19" t="s">
        <v>42</v>
      </c>
      <c r="T1236">
        <v>0</v>
      </c>
      <c r="U1236" t="s">
        <v>22</v>
      </c>
      <c r="V1236" s="3">
        <v>42555</v>
      </c>
      <c r="W1236" t="s">
        <v>23</v>
      </c>
      <c r="X1236">
        <v>810</v>
      </c>
      <c r="Y1236">
        <v>2016</v>
      </c>
      <c r="Z1236">
        <v>7</v>
      </c>
      <c r="AA1236" s="3" t="s">
        <v>24</v>
      </c>
      <c r="AB1236" s="3">
        <v>45489</v>
      </c>
    </row>
    <row r="1237" spans="1:28" x14ac:dyDescent="0.25">
      <c r="A1237">
        <v>212560</v>
      </c>
      <c r="B1237">
        <v>431</v>
      </c>
      <c r="C1237" t="s">
        <v>25</v>
      </c>
      <c r="D1237" s="3">
        <v>42555</v>
      </c>
      <c r="E1237" t="s">
        <v>188</v>
      </c>
      <c r="F1237">
        <v>150</v>
      </c>
      <c r="G1237">
        <v>2</v>
      </c>
      <c r="H1237">
        <v>580</v>
      </c>
      <c r="I1237">
        <v>100148381</v>
      </c>
      <c r="J1237" s="19" t="s">
        <v>33</v>
      </c>
      <c r="T1237">
        <v>0</v>
      </c>
      <c r="U1237" t="s">
        <v>22</v>
      </c>
      <c r="V1237" s="3">
        <v>42555</v>
      </c>
      <c r="W1237" t="s">
        <v>28</v>
      </c>
      <c r="X1237">
        <v>300</v>
      </c>
      <c r="Y1237">
        <v>2016</v>
      </c>
      <c r="Z1237">
        <v>7</v>
      </c>
      <c r="AA1237" s="3" t="s">
        <v>24</v>
      </c>
      <c r="AB1237" s="3">
        <v>45489</v>
      </c>
    </row>
    <row r="1238" spans="1:28" x14ac:dyDescent="0.25">
      <c r="A1238">
        <v>212561</v>
      </c>
      <c r="B1238">
        <v>431</v>
      </c>
      <c r="C1238" t="s">
        <v>25</v>
      </c>
      <c r="D1238" s="3">
        <v>42555</v>
      </c>
      <c r="E1238" t="s">
        <v>105</v>
      </c>
      <c r="F1238">
        <v>280</v>
      </c>
      <c r="G1238">
        <v>1</v>
      </c>
      <c r="H1238">
        <v>580</v>
      </c>
      <c r="I1238">
        <v>100148381</v>
      </c>
      <c r="J1238" s="19" t="s">
        <v>33</v>
      </c>
      <c r="T1238">
        <v>0</v>
      </c>
      <c r="U1238" t="s">
        <v>22</v>
      </c>
      <c r="V1238" s="3">
        <v>42555</v>
      </c>
      <c r="W1238" t="s">
        <v>28</v>
      </c>
      <c r="X1238">
        <v>280</v>
      </c>
      <c r="Y1238">
        <v>2016</v>
      </c>
      <c r="Z1238">
        <v>7</v>
      </c>
      <c r="AA1238" s="3" t="s">
        <v>24</v>
      </c>
      <c r="AB1238" s="3">
        <v>45489</v>
      </c>
    </row>
    <row r="1239" spans="1:28" x14ac:dyDescent="0.25">
      <c r="A1239">
        <v>212562</v>
      </c>
      <c r="B1239">
        <v>407</v>
      </c>
      <c r="C1239" t="s">
        <v>19</v>
      </c>
      <c r="D1239" s="3">
        <v>42555</v>
      </c>
      <c r="E1239" t="s">
        <v>89</v>
      </c>
      <c r="F1239">
        <v>350</v>
      </c>
      <c r="G1239">
        <v>1</v>
      </c>
      <c r="H1239">
        <v>150</v>
      </c>
      <c r="I1239">
        <v>100148382</v>
      </c>
      <c r="J1239" s="19" t="s">
        <v>33</v>
      </c>
      <c r="T1239">
        <v>200</v>
      </c>
      <c r="U1239" t="s">
        <v>22</v>
      </c>
      <c r="V1239" s="3">
        <v>42555</v>
      </c>
      <c r="W1239" t="s">
        <v>23</v>
      </c>
      <c r="X1239">
        <v>350</v>
      </c>
      <c r="Y1239">
        <v>2016</v>
      </c>
      <c r="Z1239">
        <v>7</v>
      </c>
      <c r="AA1239" s="3" t="s">
        <v>24</v>
      </c>
      <c r="AB1239" s="3">
        <v>45489</v>
      </c>
    </row>
    <row r="1240" spans="1:28" x14ac:dyDescent="0.25">
      <c r="A1240">
        <v>212563</v>
      </c>
      <c r="B1240">
        <v>487</v>
      </c>
      <c r="C1240" t="s">
        <v>19</v>
      </c>
      <c r="D1240" s="3">
        <v>42555</v>
      </c>
      <c r="E1240" t="s">
        <v>624</v>
      </c>
      <c r="F1240">
        <v>719</v>
      </c>
      <c r="G1240">
        <v>1</v>
      </c>
      <c r="H1240">
        <v>719</v>
      </c>
      <c r="I1240">
        <v>100148383</v>
      </c>
      <c r="J1240" s="19" t="s">
        <v>21</v>
      </c>
      <c r="T1240">
        <v>0</v>
      </c>
      <c r="U1240" t="s">
        <v>22</v>
      </c>
      <c r="V1240" s="3">
        <v>42555</v>
      </c>
      <c r="W1240" t="s">
        <v>23</v>
      </c>
      <c r="X1240">
        <v>719</v>
      </c>
      <c r="Y1240">
        <v>2016</v>
      </c>
      <c r="Z1240">
        <v>7</v>
      </c>
      <c r="AA1240" s="3" t="s">
        <v>24</v>
      </c>
      <c r="AB1240" s="3">
        <v>45489</v>
      </c>
    </row>
    <row r="1241" spans="1:28" x14ac:dyDescent="0.25">
      <c r="A1241">
        <v>212564</v>
      </c>
      <c r="B1241">
        <v>488</v>
      </c>
      <c r="C1241" t="s">
        <v>19</v>
      </c>
      <c r="D1241" s="3">
        <v>42555</v>
      </c>
      <c r="E1241" t="s">
        <v>421</v>
      </c>
      <c r="F1241">
        <v>6900</v>
      </c>
      <c r="G1241">
        <v>1</v>
      </c>
      <c r="H1241">
        <v>6900</v>
      </c>
      <c r="I1241">
        <v>100148384</v>
      </c>
      <c r="J1241" s="19" t="s">
        <v>38</v>
      </c>
      <c r="T1241">
        <v>0</v>
      </c>
      <c r="U1241" t="s">
        <v>22</v>
      </c>
      <c r="V1241" s="3">
        <v>42555</v>
      </c>
      <c r="W1241" t="s">
        <v>23</v>
      </c>
      <c r="X1241" s="4">
        <v>6900</v>
      </c>
      <c r="Y1241">
        <v>2016</v>
      </c>
      <c r="Z1241">
        <v>7</v>
      </c>
      <c r="AA1241" s="3" t="s">
        <v>24</v>
      </c>
      <c r="AB1241" s="3">
        <v>45489</v>
      </c>
    </row>
    <row r="1242" spans="1:28" x14ac:dyDescent="0.25">
      <c r="A1242">
        <v>212565</v>
      </c>
      <c r="B1242">
        <v>489</v>
      </c>
      <c r="C1242" t="s">
        <v>31</v>
      </c>
      <c r="D1242" s="3">
        <v>42555</v>
      </c>
      <c r="E1242" t="s">
        <v>625</v>
      </c>
      <c r="F1242">
        <v>13895</v>
      </c>
      <c r="G1242">
        <v>1</v>
      </c>
      <c r="H1242">
        <v>13895</v>
      </c>
      <c r="I1242">
        <v>100148385</v>
      </c>
      <c r="J1242" s="19" t="s">
        <v>42</v>
      </c>
      <c r="T1242">
        <v>0</v>
      </c>
      <c r="U1242" t="s">
        <v>22</v>
      </c>
      <c r="V1242" s="3">
        <v>42555</v>
      </c>
      <c r="W1242" t="s">
        <v>34</v>
      </c>
      <c r="X1242" s="4">
        <v>13895</v>
      </c>
      <c r="Y1242">
        <v>2016</v>
      </c>
      <c r="Z1242">
        <v>7</v>
      </c>
      <c r="AA1242" s="3" t="s">
        <v>24</v>
      </c>
      <c r="AB1242" s="3">
        <v>45489</v>
      </c>
    </row>
    <row r="1243" spans="1:28" x14ac:dyDescent="0.25">
      <c r="A1243">
        <v>212566</v>
      </c>
      <c r="B1243">
        <v>353</v>
      </c>
      <c r="C1243" t="s">
        <v>25</v>
      </c>
      <c r="D1243" s="3">
        <v>42555</v>
      </c>
      <c r="E1243" t="s">
        <v>560</v>
      </c>
      <c r="F1243">
        <v>1375</v>
      </c>
      <c r="G1243">
        <v>1</v>
      </c>
      <c r="H1243">
        <v>1375</v>
      </c>
      <c r="I1243">
        <v>100148386</v>
      </c>
      <c r="J1243" s="19" t="s">
        <v>170</v>
      </c>
      <c r="T1243">
        <v>0</v>
      </c>
      <c r="U1243" t="s">
        <v>22</v>
      </c>
      <c r="V1243" s="3">
        <v>42555</v>
      </c>
      <c r="W1243" t="s">
        <v>28</v>
      </c>
      <c r="X1243" s="4">
        <v>1375</v>
      </c>
      <c r="Y1243">
        <v>2016</v>
      </c>
      <c r="Z1243">
        <v>7</v>
      </c>
      <c r="AA1243" s="3" t="s">
        <v>24</v>
      </c>
      <c r="AB1243" s="3">
        <v>45489</v>
      </c>
    </row>
    <row r="1244" spans="1:28" x14ac:dyDescent="0.25">
      <c r="A1244">
        <v>212567</v>
      </c>
      <c r="B1244">
        <v>490</v>
      </c>
      <c r="C1244" t="s">
        <v>25</v>
      </c>
      <c r="D1244" s="3">
        <v>42555</v>
      </c>
      <c r="E1244" t="s">
        <v>148</v>
      </c>
      <c r="F1244">
        <v>75</v>
      </c>
      <c r="G1244">
        <v>2</v>
      </c>
      <c r="H1244">
        <v>245</v>
      </c>
      <c r="I1244">
        <v>100148387</v>
      </c>
      <c r="J1244" s="19" t="s">
        <v>33</v>
      </c>
      <c r="T1244">
        <v>0</v>
      </c>
      <c r="U1244" t="s">
        <v>22</v>
      </c>
      <c r="V1244" s="3">
        <v>42555</v>
      </c>
      <c r="W1244" t="s">
        <v>28</v>
      </c>
      <c r="X1244">
        <v>150</v>
      </c>
      <c r="Y1244">
        <v>2016</v>
      </c>
      <c r="Z1244">
        <v>7</v>
      </c>
      <c r="AA1244" s="3" t="s">
        <v>24</v>
      </c>
      <c r="AB1244" s="3">
        <v>45489</v>
      </c>
    </row>
    <row r="1245" spans="1:28" x14ac:dyDescent="0.25">
      <c r="A1245">
        <v>212568</v>
      </c>
      <c r="B1245">
        <v>490</v>
      </c>
      <c r="C1245" t="s">
        <v>25</v>
      </c>
      <c r="D1245" s="3">
        <v>42555</v>
      </c>
      <c r="E1245" t="s">
        <v>626</v>
      </c>
      <c r="F1245">
        <v>95</v>
      </c>
      <c r="G1245">
        <v>1</v>
      </c>
      <c r="H1245">
        <v>245</v>
      </c>
      <c r="I1245">
        <v>100148387</v>
      </c>
      <c r="J1245" s="19" t="s">
        <v>33</v>
      </c>
      <c r="T1245">
        <v>0</v>
      </c>
      <c r="U1245" t="s">
        <v>22</v>
      </c>
      <c r="V1245" s="3">
        <v>42555</v>
      </c>
      <c r="W1245" t="s">
        <v>28</v>
      </c>
      <c r="X1245">
        <v>95</v>
      </c>
      <c r="Y1245">
        <v>2016</v>
      </c>
      <c r="Z1245">
        <v>7</v>
      </c>
      <c r="AA1245" s="3" t="s">
        <v>24</v>
      </c>
      <c r="AB1245" s="3">
        <v>45489</v>
      </c>
    </row>
    <row r="1246" spans="1:28" x14ac:dyDescent="0.25">
      <c r="A1246">
        <v>212569</v>
      </c>
      <c r="B1246">
        <v>491</v>
      </c>
      <c r="C1246" t="s">
        <v>19</v>
      </c>
      <c r="D1246" s="3">
        <v>42555</v>
      </c>
      <c r="E1246" t="s">
        <v>627</v>
      </c>
      <c r="F1246">
        <v>325</v>
      </c>
      <c r="G1246">
        <v>1</v>
      </c>
      <c r="H1246">
        <v>200</v>
      </c>
      <c r="I1246">
        <v>100148388</v>
      </c>
      <c r="J1246" s="19" t="s">
        <v>51</v>
      </c>
      <c r="T1246">
        <v>0</v>
      </c>
      <c r="U1246" t="s">
        <v>22</v>
      </c>
      <c r="V1246" s="3">
        <v>42555</v>
      </c>
      <c r="W1246" t="s">
        <v>23</v>
      </c>
      <c r="X1246">
        <v>325</v>
      </c>
      <c r="Y1246">
        <v>2016</v>
      </c>
      <c r="Z1246">
        <v>7</v>
      </c>
      <c r="AA1246" s="3" t="s">
        <v>24</v>
      </c>
      <c r="AB1246" s="3">
        <v>45489</v>
      </c>
    </row>
    <row r="1247" spans="1:28" x14ac:dyDescent="0.25">
      <c r="A1247">
        <v>212570</v>
      </c>
      <c r="B1247">
        <v>4</v>
      </c>
      <c r="C1247" t="s">
        <v>19</v>
      </c>
      <c r="D1247" s="3">
        <v>42555</v>
      </c>
      <c r="E1247" t="s">
        <v>30</v>
      </c>
      <c r="F1247">
        <v>360</v>
      </c>
      <c r="G1247">
        <v>1</v>
      </c>
      <c r="H1247">
        <v>160</v>
      </c>
      <c r="I1247">
        <v>100148389</v>
      </c>
      <c r="J1247" s="19" t="s">
        <v>27</v>
      </c>
      <c r="T1247">
        <v>200</v>
      </c>
      <c r="U1247" t="s">
        <v>22</v>
      </c>
      <c r="V1247" s="3">
        <v>42555</v>
      </c>
      <c r="W1247" t="s">
        <v>23</v>
      </c>
      <c r="X1247">
        <v>360</v>
      </c>
      <c r="Y1247">
        <v>2016</v>
      </c>
      <c r="Z1247">
        <v>7</v>
      </c>
      <c r="AA1247" s="3" t="s">
        <v>24</v>
      </c>
      <c r="AB1247" s="3">
        <v>45489</v>
      </c>
    </row>
    <row r="1248" spans="1:28" x14ac:dyDescent="0.25">
      <c r="A1248">
        <v>212571</v>
      </c>
      <c r="B1248">
        <v>353</v>
      </c>
      <c r="C1248" t="s">
        <v>31</v>
      </c>
      <c r="D1248" s="3">
        <v>42556</v>
      </c>
      <c r="E1248" t="s">
        <v>368</v>
      </c>
      <c r="F1248">
        <v>1375</v>
      </c>
      <c r="G1248">
        <v>1</v>
      </c>
      <c r="H1248">
        <v>1375</v>
      </c>
      <c r="I1248">
        <v>100148390</v>
      </c>
      <c r="J1248" s="19" t="s">
        <v>170</v>
      </c>
      <c r="T1248">
        <v>0</v>
      </c>
      <c r="U1248" t="s">
        <v>22</v>
      </c>
      <c r="V1248" s="3">
        <v>42556</v>
      </c>
      <c r="W1248" t="s">
        <v>34</v>
      </c>
      <c r="X1248" s="4">
        <v>1375</v>
      </c>
      <c r="Y1248">
        <v>2016</v>
      </c>
      <c r="Z1248">
        <v>7</v>
      </c>
      <c r="AA1248" s="3" t="s">
        <v>24</v>
      </c>
      <c r="AB1248" s="3">
        <v>45489</v>
      </c>
    </row>
    <row r="1249" spans="1:28" x14ac:dyDescent="0.25">
      <c r="A1249">
        <v>212572</v>
      </c>
      <c r="B1249">
        <v>492</v>
      </c>
      <c r="C1249" t="s">
        <v>31</v>
      </c>
      <c r="D1249" s="3">
        <v>42556</v>
      </c>
      <c r="E1249" t="s">
        <v>210</v>
      </c>
      <c r="F1249">
        <v>165</v>
      </c>
      <c r="G1249">
        <v>1</v>
      </c>
      <c r="H1249">
        <v>165</v>
      </c>
      <c r="I1249">
        <v>100148391</v>
      </c>
      <c r="J1249" s="19" t="s">
        <v>27</v>
      </c>
      <c r="T1249">
        <v>0</v>
      </c>
      <c r="U1249" t="s">
        <v>22</v>
      </c>
      <c r="V1249" s="3">
        <v>42556</v>
      </c>
      <c r="W1249" t="s">
        <v>34</v>
      </c>
      <c r="X1249">
        <v>165</v>
      </c>
      <c r="Y1249">
        <v>2016</v>
      </c>
      <c r="Z1249">
        <v>7</v>
      </c>
      <c r="AA1249" s="3" t="s">
        <v>24</v>
      </c>
      <c r="AB1249" s="3">
        <v>45489</v>
      </c>
    </row>
    <row r="1250" spans="1:28" x14ac:dyDescent="0.25">
      <c r="A1250">
        <v>212573</v>
      </c>
      <c r="B1250">
        <v>493</v>
      </c>
      <c r="C1250" t="s">
        <v>25</v>
      </c>
      <c r="D1250" s="3">
        <v>42556</v>
      </c>
      <c r="E1250" t="s">
        <v>628</v>
      </c>
      <c r="F1250">
        <v>410</v>
      </c>
      <c r="G1250">
        <v>1</v>
      </c>
      <c r="H1250">
        <v>410</v>
      </c>
      <c r="I1250">
        <v>100148392</v>
      </c>
      <c r="J1250" s="19" t="s">
        <v>33</v>
      </c>
      <c r="T1250">
        <v>0</v>
      </c>
      <c r="U1250" t="s">
        <v>22</v>
      </c>
      <c r="V1250" s="3">
        <v>42556</v>
      </c>
      <c r="W1250" t="s">
        <v>28</v>
      </c>
      <c r="X1250">
        <v>410</v>
      </c>
      <c r="Y1250">
        <v>2016</v>
      </c>
      <c r="Z1250">
        <v>7</v>
      </c>
      <c r="AA1250" s="3" t="s">
        <v>24</v>
      </c>
      <c r="AB1250" s="3">
        <v>45489</v>
      </c>
    </row>
    <row r="1251" spans="1:28" x14ac:dyDescent="0.25">
      <c r="A1251">
        <v>212574</v>
      </c>
      <c r="B1251">
        <v>494</v>
      </c>
      <c r="C1251" t="s">
        <v>31</v>
      </c>
      <c r="D1251" s="3">
        <v>42556</v>
      </c>
      <c r="E1251" t="s">
        <v>628</v>
      </c>
      <c r="F1251">
        <v>410</v>
      </c>
      <c r="G1251">
        <v>1</v>
      </c>
      <c r="H1251">
        <v>110</v>
      </c>
      <c r="I1251">
        <v>100148393</v>
      </c>
      <c r="J1251" s="19" t="s">
        <v>33</v>
      </c>
      <c r="T1251">
        <v>300</v>
      </c>
      <c r="U1251" t="s">
        <v>22</v>
      </c>
      <c r="V1251" s="3">
        <v>42556</v>
      </c>
      <c r="W1251" t="s">
        <v>34</v>
      </c>
      <c r="X1251">
        <v>410</v>
      </c>
      <c r="Y1251">
        <v>2016</v>
      </c>
      <c r="Z1251">
        <v>7</v>
      </c>
      <c r="AA1251" s="3" t="s">
        <v>24</v>
      </c>
      <c r="AB1251" s="3">
        <v>45489</v>
      </c>
    </row>
    <row r="1252" spans="1:28" x14ac:dyDescent="0.25">
      <c r="A1252">
        <v>212575</v>
      </c>
      <c r="B1252">
        <v>495</v>
      </c>
      <c r="C1252" t="s">
        <v>25</v>
      </c>
      <c r="D1252" s="3">
        <v>42556</v>
      </c>
      <c r="E1252" t="s">
        <v>125</v>
      </c>
      <c r="F1252">
        <v>1</v>
      </c>
      <c r="G1252">
        <v>1</v>
      </c>
      <c r="H1252">
        <v>1</v>
      </c>
      <c r="I1252">
        <v>100148394</v>
      </c>
      <c r="J1252" s="19" t="s">
        <v>62</v>
      </c>
      <c r="T1252">
        <v>0</v>
      </c>
      <c r="U1252" t="s">
        <v>22</v>
      </c>
      <c r="V1252" s="3">
        <v>42556</v>
      </c>
      <c r="W1252" t="s">
        <v>28</v>
      </c>
      <c r="X1252">
        <v>1</v>
      </c>
      <c r="Y1252">
        <v>2016</v>
      </c>
      <c r="Z1252">
        <v>7</v>
      </c>
      <c r="AA1252" s="3" t="s">
        <v>24</v>
      </c>
      <c r="AB1252" s="3">
        <v>45489</v>
      </c>
    </row>
    <row r="1253" spans="1:28" x14ac:dyDescent="0.25">
      <c r="A1253">
        <v>212576</v>
      </c>
      <c r="B1253">
        <v>496</v>
      </c>
      <c r="C1253" t="s">
        <v>31</v>
      </c>
      <c r="D1253" s="3">
        <v>42556</v>
      </c>
      <c r="E1253" t="s">
        <v>628</v>
      </c>
      <c r="F1253">
        <v>410</v>
      </c>
      <c r="G1253">
        <v>1</v>
      </c>
      <c r="H1253">
        <v>110</v>
      </c>
      <c r="I1253">
        <v>100148395</v>
      </c>
      <c r="J1253" s="19" t="s">
        <v>33</v>
      </c>
      <c r="T1253">
        <v>300</v>
      </c>
      <c r="U1253" t="s">
        <v>22</v>
      </c>
      <c r="V1253" s="3">
        <v>42556</v>
      </c>
      <c r="W1253" t="s">
        <v>34</v>
      </c>
      <c r="X1253">
        <v>410</v>
      </c>
      <c r="Y1253">
        <v>2016</v>
      </c>
      <c r="Z1253">
        <v>7</v>
      </c>
      <c r="AA1253" s="3" t="s">
        <v>24</v>
      </c>
      <c r="AB1253" s="3">
        <v>45489</v>
      </c>
    </row>
    <row r="1254" spans="1:28" x14ac:dyDescent="0.25">
      <c r="A1254">
        <v>212577</v>
      </c>
      <c r="B1254">
        <v>496</v>
      </c>
      <c r="C1254" t="s">
        <v>31</v>
      </c>
      <c r="D1254" s="3">
        <v>42556</v>
      </c>
      <c r="E1254" t="s">
        <v>628</v>
      </c>
      <c r="F1254">
        <v>410</v>
      </c>
      <c r="G1254">
        <v>1</v>
      </c>
      <c r="H1254">
        <v>210</v>
      </c>
      <c r="I1254">
        <v>100148396</v>
      </c>
      <c r="J1254" s="19" t="s">
        <v>33</v>
      </c>
      <c r="T1254">
        <v>200</v>
      </c>
      <c r="U1254" t="s">
        <v>22</v>
      </c>
      <c r="V1254" s="3">
        <v>42556</v>
      </c>
      <c r="W1254" t="s">
        <v>34</v>
      </c>
      <c r="X1254">
        <v>410</v>
      </c>
      <c r="Y1254">
        <v>2016</v>
      </c>
      <c r="Z1254">
        <v>7</v>
      </c>
      <c r="AA1254" s="3" t="s">
        <v>24</v>
      </c>
      <c r="AB1254" s="3">
        <v>45489</v>
      </c>
    </row>
    <row r="1255" spans="1:28" x14ac:dyDescent="0.25">
      <c r="A1255">
        <v>212579</v>
      </c>
      <c r="B1255">
        <v>479</v>
      </c>
      <c r="C1255" t="s">
        <v>25</v>
      </c>
      <c r="D1255" s="3">
        <v>42556</v>
      </c>
      <c r="E1255" t="s">
        <v>188</v>
      </c>
      <c r="F1255">
        <v>150</v>
      </c>
      <c r="G1255">
        <v>2</v>
      </c>
      <c r="H1255">
        <v>300</v>
      </c>
      <c r="I1255">
        <v>100148398</v>
      </c>
      <c r="J1255" s="19" t="s">
        <v>33</v>
      </c>
      <c r="T1255">
        <v>0</v>
      </c>
      <c r="U1255" t="s">
        <v>22</v>
      </c>
      <c r="V1255" s="3">
        <v>42556</v>
      </c>
      <c r="W1255" t="s">
        <v>28</v>
      </c>
      <c r="X1255">
        <v>300</v>
      </c>
      <c r="Y1255">
        <v>2016</v>
      </c>
      <c r="Z1255">
        <v>7</v>
      </c>
      <c r="AA1255" s="3" t="s">
        <v>24</v>
      </c>
      <c r="AB1255" s="3">
        <v>45489</v>
      </c>
    </row>
    <row r="1256" spans="1:28" x14ac:dyDescent="0.25">
      <c r="A1256">
        <v>212578</v>
      </c>
      <c r="B1256">
        <v>497</v>
      </c>
      <c r="C1256" t="s">
        <v>19</v>
      </c>
      <c r="D1256" s="3">
        <v>42556</v>
      </c>
      <c r="E1256" t="s">
        <v>629</v>
      </c>
      <c r="F1256">
        <v>700</v>
      </c>
      <c r="G1256">
        <v>1</v>
      </c>
      <c r="H1256">
        <v>700</v>
      </c>
      <c r="I1256">
        <v>100148397</v>
      </c>
      <c r="J1256" s="19" t="s">
        <v>38</v>
      </c>
      <c r="T1256">
        <v>0</v>
      </c>
      <c r="U1256" t="s">
        <v>22</v>
      </c>
      <c r="V1256" s="3">
        <v>42556</v>
      </c>
      <c r="W1256" t="s">
        <v>23</v>
      </c>
      <c r="X1256">
        <v>700</v>
      </c>
      <c r="Y1256">
        <v>2016</v>
      </c>
      <c r="Z1256">
        <v>7</v>
      </c>
      <c r="AA1256" s="3" t="s">
        <v>24</v>
      </c>
      <c r="AB1256" s="3">
        <v>45489</v>
      </c>
    </row>
    <row r="1257" spans="1:28" x14ac:dyDescent="0.25">
      <c r="A1257">
        <v>212580</v>
      </c>
      <c r="B1257">
        <v>498</v>
      </c>
      <c r="C1257" t="s">
        <v>19</v>
      </c>
      <c r="D1257" s="3">
        <v>42556</v>
      </c>
      <c r="E1257" t="s">
        <v>55</v>
      </c>
      <c r="F1257">
        <v>899.25</v>
      </c>
      <c r="G1257">
        <v>1</v>
      </c>
      <c r="H1257">
        <v>1798.25</v>
      </c>
      <c r="I1257">
        <v>100148399</v>
      </c>
      <c r="J1257" s="19" t="s">
        <v>47</v>
      </c>
      <c r="T1257">
        <v>0</v>
      </c>
      <c r="U1257" t="s">
        <v>22</v>
      </c>
      <c r="V1257" s="3">
        <v>42556</v>
      </c>
      <c r="W1257" t="s">
        <v>23</v>
      </c>
      <c r="X1257">
        <v>899</v>
      </c>
      <c r="Y1257">
        <v>2016</v>
      </c>
      <c r="Z1257">
        <v>7</v>
      </c>
      <c r="AA1257" s="3" t="s">
        <v>24</v>
      </c>
      <c r="AB1257" s="3">
        <v>45489</v>
      </c>
    </row>
    <row r="1258" spans="1:28" x14ac:dyDescent="0.25">
      <c r="A1258">
        <v>212581</v>
      </c>
      <c r="B1258">
        <v>498</v>
      </c>
      <c r="C1258" t="s">
        <v>19</v>
      </c>
      <c r="D1258" s="3">
        <v>42556</v>
      </c>
      <c r="E1258" t="s">
        <v>56</v>
      </c>
      <c r="F1258">
        <v>899</v>
      </c>
      <c r="G1258">
        <v>1</v>
      </c>
      <c r="H1258">
        <v>1798.25</v>
      </c>
      <c r="I1258">
        <v>100148399</v>
      </c>
      <c r="J1258" s="19" t="s">
        <v>47</v>
      </c>
      <c r="T1258">
        <v>0</v>
      </c>
      <c r="U1258" t="s">
        <v>22</v>
      </c>
      <c r="V1258" s="3">
        <v>42556</v>
      </c>
      <c r="W1258" t="s">
        <v>23</v>
      </c>
      <c r="X1258">
        <v>899</v>
      </c>
      <c r="Y1258">
        <v>2016</v>
      </c>
      <c r="Z1258">
        <v>7</v>
      </c>
      <c r="AA1258" s="3" t="s">
        <v>24</v>
      </c>
      <c r="AB1258" s="3">
        <v>45489</v>
      </c>
    </row>
    <row r="1259" spans="1:28" x14ac:dyDescent="0.25">
      <c r="A1259">
        <v>212582</v>
      </c>
      <c r="B1259">
        <v>496</v>
      </c>
      <c r="C1259" t="s">
        <v>19</v>
      </c>
      <c r="D1259" s="3">
        <v>42556</v>
      </c>
      <c r="E1259" t="s">
        <v>630</v>
      </c>
      <c r="F1259">
        <v>375</v>
      </c>
      <c r="G1259">
        <v>1</v>
      </c>
      <c r="H1259">
        <v>175</v>
      </c>
      <c r="I1259">
        <v>100148400</v>
      </c>
      <c r="J1259" s="19" t="s">
        <v>33</v>
      </c>
      <c r="T1259">
        <v>200</v>
      </c>
      <c r="U1259" t="s">
        <v>22</v>
      </c>
      <c r="V1259" s="3">
        <v>42556</v>
      </c>
      <c r="W1259" t="s">
        <v>23</v>
      </c>
      <c r="X1259">
        <v>375</v>
      </c>
      <c r="Y1259">
        <v>2016</v>
      </c>
      <c r="Z1259">
        <v>7</v>
      </c>
      <c r="AA1259" s="3" t="s">
        <v>24</v>
      </c>
      <c r="AB1259" s="3">
        <v>45489</v>
      </c>
    </row>
    <row r="1260" spans="1:28" x14ac:dyDescent="0.25">
      <c r="A1260">
        <v>212583</v>
      </c>
      <c r="B1260">
        <v>496</v>
      </c>
      <c r="C1260" t="s">
        <v>19</v>
      </c>
      <c r="D1260" s="3">
        <v>42556</v>
      </c>
      <c r="E1260" t="s">
        <v>631</v>
      </c>
      <c r="F1260">
        <v>448</v>
      </c>
      <c r="G1260">
        <v>1</v>
      </c>
      <c r="H1260">
        <v>248</v>
      </c>
      <c r="I1260">
        <v>100148401</v>
      </c>
      <c r="J1260" s="19" t="s">
        <v>33</v>
      </c>
      <c r="T1260">
        <v>200</v>
      </c>
      <c r="U1260" t="s">
        <v>22</v>
      </c>
      <c r="V1260" s="3">
        <v>42556</v>
      </c>
      <c r="W1260" t="s">
        <v>23</v>
      </c>
      <c r="X1260">
        <v>448</v>
      </c>
      <c r="Y1260">
        <v>2016</v>
      </c>
      <c r="Z1260">
        <v>7</v>
      </c>
      <c r="AA1260" s="3" t="s">
        <v>24</v>
      </c>
      <c r="AB1260" s="3">
        <v>45489</v>
      </c>
    </row>
    <row r="1261" spans="1:28" x14ac:dyDescent="0.25">
      <c r="A1261">
        <v>212584</v>
      </c>
      <c r="B1261">
        <v>496</v>
      </c>
      <c r="C1261" t="s">
        <v>19</v>
      </c>
      <c r="D1261" s="3">
        <v>42556</v>
      </c>
      <c r="E1261" t="s">
        <v>632</v>
      </c>
      <c r="F1261">
        <v>260</v>
      </c>
      <c r="G1261">
        <v>1</v>
      </c>
      <c r="H1261">
        <v>190</v>
      </c>
      <c r="I1261">
        <v>100148402</v>
      </c>
      <c r="J1261" s="19" t="s">
        <v>33</v>
      </c>
      <c r="T1261">
        <v>133.33000000000001</v>
      </c>
      <c r="U1261" t="s">
        <v>22</v>
      </c>
      <c r="V1261" s="3">
        <v>42556</v>
      </c>
      <c r="W1261" t="s">
        <v>23</v>
      </c>
      <c r="X1261">
        <v>260</v>
      </c>
      <c r="Y1261">
        <v>2016</v>
      </c>
      <c r="Z1261">
        <v>7</v>
      </c>
      <c r="AA1261" s="3" t="s">
        <v>24</v>
      </c>
      <c r="AB1261" s="3">
        <v>45489</v>
      </c>
    </row>
    <row r="1262" spans="1:28" x14ac:dyDescent="0.25">
      <c r="A1262">
        <v>212585</v>
      </c>
      <c r="B1262">
        <v>496</v>
      </c>
      <c r="C1262" t="s">
        <v>19</v>
      </c>
      <c r="D1262" s="3">
        <v>42556</v>
      </c>
      <c r="E1262" t="s">
        <v>633</v>
      </c>
      <c r="F1262">
        <v>130</v>
      </c>
      <c r="G1262">
        <v>1</v>
      </c>
      <c r="H1262">
        <v>190</v>
      </c>
      <c r="I1262">
        <v>100148402</v>
      </c>
      <c r="J1262" s="19" t="s">
        <v>33</v>
      </c>
      <c r="T1262">
        <v>66.67</v>
      </c>
      <c r="U1262" t="s">
        <v>22</v>
      </c>
      <c r="V1262" s="3">
        <v>42556</v>
      </c>
      <c r="W1262" t="s">
        <v>23</v>
      </c>
      <c r="X1262">
        <v>130</v>
      </c>
      <c r="Y1262">
        <v>2016</v>
      </c>
      <c r="Z1262">
        <v>7</v>
      </c>
      <c r="AA1262" s="3" t="s">
        <v>24</v>
      </c>
      <c r="AB1262" s="3">
        <v>45489</v>
      </c>
    </row>
    <row r="1263" spans="1:28" x14ac:dyDescent="0.25">
      <c r="A1263">
        <v>212586</v>
      </c>
      <c r="B1263">
        <v>496</v>
      </c>
      <c r="C1263" t="s">
        <v>19</v>
      </c>
      <c r="D1263" s="3">
        <v>42556</v>
      </c>
      <c r="E1263" t="s">
        <v>634</v>
      </c>
      <c r="F1263">
        <v>390</v>
      </c>
      <c r="G1263">
        <v>1</v>
      </c>
      <c r="H1263">
        <v>190</v>
      </c>
      <c r="I1263">
        <v>100148403</v>
      </c>
      <c r="J1263" s="19" t="s">
        <v>33</v>
      </c>
      <c r="T1263">
        <v>200</v>
      </c>
      <c r="U1263" t="s">
        <v>22</v>
      </c>
      <c r="V1263" s="3">
        <v>42556</v>
      </c>
      <c r="W1263" t="s">
        <v>23</v>
      </c>
      <c r="X1263">
        <v>390</v>
      </c>
      <c r="Y1263">
        <v>2016</v>
      </c>
      <c r="Z1263">
        <v>7</v>
      </c>
      <c r="AA1263" s="3" t="s">
        <v>24</v>
      </c>
      <c r="AB1263" s="3">
        <v>45489</v>
      </c>
    </row>
    <row r="1264" spans="1:28" x14ac:dyDescent="0.25">
      <c r="A1264">
        <v>212587</v>
      </c>
      <c r="B1264">
        <v>499</v>
      </c>
      <c r="C1264" t="s">
        <v>19</v>
      </c>
      <c r="D1264" s="3">
        <v>42556</v>
      </c>
      <c r="E1264" t="s">
        <v>130</v>
      </c>
      <c r="F1264">
        <v>190</v>
      </c>
      <c r="G1264">
        <v>3</v>
      </c>
      <c r="H1264">
        <v>1050</v>
      </c>
      <c r="I1264">
        <v>100148404</v>
      </c>
      <c r="J1264" s="19" t="s">
        <v>33</v>
      </c>
      <c r="T1264">
        <v>0</v>
      </c>
      <c r="U1264" t="s">
        <v>22</v>
      </c>
      <c r="V1264" s="3">
        <v>42556</v>
      </c>
      <c r="W1264" t="s">
        <v>23</v>
      </c>
      <c r="X1264">
        <v>570</v>
      </c>
      <c r="Y1264">
        <v>2016</v>
      </c>
      <c r="Z1264">
        <v>7</v>
      </c>
      <c r="AA1264" s="3" t="s">
        <v>24</v>
      </c>
      <c r="AB1264" s="3">
        <v>45489</v>
      </c>
    </row>
    <row r="1265" spans="1:28" x14ac:dyDescent="0.25">
      <c r="A1265">
        <v>212588</v>
      </c>
      <c r="B1265">
        <v>499</v>
      </c>
      <c r="C1265" t="s">
        <v>19</v>
      </c>
      <c r="D1265" s="3">
        <v>42556</v>
      </c>
      <c r="E1265" t="s">
        <v>363</v>
      </c>
      <c r="F1265">
        <v>330</v>
      </c>
      <c r="G1265">
        <v>1</v>
      </c>
      <c r="H1265">
        <v>1050</v>
      </c>
      <c r="I1265">
        <v>100148404</v>
      </c>
      <c r="J1265" s="19" t="s">
        <v>33</v>
      </c>
      <c r="T1265">
        <v>0</v>
      </c>
      <c r="U1265" t="s">
        <v>22</v>
      </c>
      <c r="V1265" s="3">
        <v>42556</v>
      </c>
      <c r="W1265" t="s">
        <v>23</v>
      </c>
      <c r="X1265">
        <v>330</v>
      </c>
      <c r="Y1265">
        <v>2016</v>
      </c>
      <c r="Z1265">
        <v>7</v>
      </c>
      <c r="AA1265" s="3" t="s">
        <v>24</v>
      </c>
      <c r="AB1265" s="3">
        <v>45489</v>
      </c>
    </row>
    <row r="1266" spans="1:28" x14ac:dyDescent="0.25">
      <c r="A1266">
        <v>212589</v>
      </c>
      <c r="B1266">
        <v>499</v>
      </c>
      <c r="C1266" t="s">
        <v>19</v>
      </c>
      <c r="D1266" s="3">
        <v>42556</v>
      </c>
      <c r="E1266" t="s">
        <v>188</v>
      </c>
      <c r="F1266">
        <v>150</v>
      </c>
      <c r="G1266">
        <v>1</v>
      </c>
      <c r="H1266">
        <v>1050</v>
      </c>
      <c r="I1266">
        <v>100148404</v>
      </c>
      <c r="J1266" s="19" t="s">
        <v>33</v>
      </c>
      <c r="T1266">
        <v>0</v>
      </c>
      <c r="U1266" t="s">
        <v>22</v>
      </c>
      <c r="V1266" s="3">
        <v>42556</v>
      </c>
      <c r="W1266" t="s">
        <v>23</v>
      </c>
      <c r="X1266">
        <v>150</v>
      </c>
      <c r="Y1266">
        <v>2016</v>
      </c>
      <c r="Z1266">
        <v>7</v>
      </c>
      <c r="AA1266" s="3" t="s">
        <v>24</v>
      </c>
      <c r="AB1266" s="3">
        <v>45489</v>
      </c>
    </row>
    <row r="1267" spans="1:28" x14ac:dyDescent="0.25">
      <c r="A1267">
        <v>212590</v>
      </c>
      <c r="B1267">
        <v>500</v>
      </c>
      <c r="C1267" t="s">
        <v>19</v>
      </c>
      <c r="D1267" s="3">
        <v>42556</v>
      </c>
      <c r="E1267" t="s">
        <v>635</v>
      </c>
      <c r="F1267">
        <v>350</v>
      </c>
      <c r="G1267">
        <v>1</v>
      </c>
      <c r="H1267">
        <v>150</v>
      </c>
      <c r="I1267">
        <v>100148405</v>
      </c>
      <c r="J1267" s="19" t="s">
        <v>59</v>
      </c>
      <c r="T1267">
        <v>200</v>
      </c>
      <c r="U1267" t="s">
        <v>22</v>
      </c>
      <c r="V1267" s="3">
        <v>42556</v>
      </c>
      <c r="W1267" t="s">
        <v>23</v>
      </c>
      <c r="X1267">
        <v>350</v>
      </c>
      <c r="Y1267">
        <v>2016</v>
      </c>
      <c r="Z1267">
        <v>7</v>
      </c>
      <c r="AA1267" s="3" t="s">
        <v>24</v>
      </c>
      <c r="AB1267" s="3">
        <v>45489</v>
      </c>
    </row>
    <row r="1268" spans="1:28" x14ac:dyDescent="0.25">
      <c r="A1268">
        <v>212591</v>
      </c>
      <c r="B1268">
        <v>500</v>
      </c>
      <c r="C1268" t="s">
        <v>19</v>
      </c>
      <c r="D1268" s="3">
        <v>42556</v>
      </c>
      <c r="E1268" t="s">
        <v>636</v>
      </c>
      <c r="F1268">
        <v>250</v>
      </c>
      <c r="G1268">
        <v>1</v>
      </c>
      <c r="H1268">
        <v>199</v>
      </c>
      <c r="I1268">
        <v>100148406</v>
      </c>
      <c r="J1268" s="19" t="s">
        <v>59</v>
      </c>
      <c r="T1268">
        <v>125.31</v>
      </c>
      <c r="U1268" t="s">
        <v>22</v>
      </c>
      <c r="V1268" s="3">
        <v>42556</v>
      </c>
      <c r="W1268" t="s">
        <v>23</v>
      </c>
      <c r="X1268">
        <v>250</v>
      </c>
      <c r="Y1268">
        <v>2016</v>
      </c>
      <c r="Z1268">
        <v>7</v>
      </c>
      <c r="AA1268" s="3" t="s">
        <v>24</v>
      </c>
      <c r="AB1268" s="3">
        <v>45489</v>
      </c>
    </row>
    <row r="1269" spans="1:28" x14ac:dyDescent="0.25">
      <c r="A1269">
        <v>212592</v>
      </c>
      <c r="B1269">
        <v>500</v>
      </c>
      <c r="C1269" t="s">
        <v>19</v>
      </c>
      <c r="D1269" s="3">
        <v>42556</v>
      </c>
      <c r="E1269" t="s">
        <v>58</v>
      </c>
      <c r="F1269">
        <v>149</v>
      </c>
      <c r="G1269">
        <v>1</v>
      </c>
      <c r="H1269">
        <v>199</v>
      </c>
      <c r="I1269">
        <v>100148406</v>
      </c>
      <c r="J1269" s="19" t="s">
        <v>59</v>
      </c>
      <c r="T1269">
        <v>74.69</v>
      </c>
      <c r="U1269" t="s">
        <v>22</v>
      </c>
      <c r="V1269" s="3">
        <v>42556</v>
      </c>
      <c r="W1269" t="s">
        <v>23</v>
      </c>
      <c r="X1269">
        <v>149</v>
      </c>
      <c r="Y1269">
        <v>2016</v>
      </c>
      <c r="Z1269">
        <v>7</v>
      </c>
      <c r="AA1269" s="3" t="s">
        <v>24</v>
      </c>
      <c r="AB1269" s="3">
        <v>45489</v>
      </c>
    </row>
    <row r="1270" spans="1:28" x14ac:dyDescent="0.25">
      <c r="A1270">
        <v>212593</v>
      </c>
      <c r="B1270">
        <v>500</v>
      </c>
      <c r="C1270" t="s">
        <v>19</v>
      </c>
      <c r="D1270" s="3">
        <v>42556</v>
      </c>
      <c r="E1270" t="s">
        <v>637</v>
      </c>
      <c r="F1270">
        <v>500</v>
      </c>
      <c r="G1270">
        <v>1</v>
      </c>
      <c r="H1270">
        <v>200</v>
      </c>
      <c r="I1270">
        <v>100148407</v>
      </c>
      <c r="J1270" s="19" t="s">
        <v>27</v>
      </c>
      <c r="T1270">
        <v>300</v>
      </c>
      <c r="U1270" t="s">
        <v>22</v>
      </c>
      <c r="V1270" s="3">
        <v>42556</v>
      </c>
      <c r="W1270" t="s">
        <v>23</v>
      </c>
      <c r="X1270">
        <v>500</v>
      </c>
      <c r="Y1270">
        <v>2016</v>
      </c>
      <c r="Z1270">
        <v>7</v>
      </c>
      <c r="AA1270" s="3" t="s">
        <v>24</v>
      </c>
      <c r="AB1270" s="3">
        <v>45489</v>
      </c>
    </row>
    <row r="1271" spans="1:28" x14ac:dyDescent="0.25">
      <c r="A1271">
        <v>212594</v>
      </c>
      <c r="B1271">
        <v>500</v>
      </c>
      <c r="C1271" t="s">
        <v>19</v>
      </c>
      <c r="D1271" s="3">
        <v>42556</v>
      </c>
      <c r="E1271" t="s">
        <v>638</v>
      </c>
      <c r="F1271">
        <v>405</v>
      </c>
      <c r="G1271">
        <v>1</v>
      </c>
      <c r="H1271">
        <v>205</v>
      </c>
      <c r="I1271">
        <v>100148408</v>
      </c>
      <c r="J1271" s="19" t="s">
        <v>27</v>
      </c>
      <c r="T1271">
        <v>200</v>
      </c>
      <c r="U1271" t="s">
        <v>22</v>
      </c>
      <c r="V1271" s="3">
        <v>42556</v>
      </c>
      <c r="W1271" t="s">
        <v>23</v>
      </c>
      <c r="X1271">
        <v>405</v>
      </c>
      <c r="Y1271">
        <v>2016</v>
      </c>
      <c r="Z1271">
        <v>7</v>
      </c>
      <c r="AA1271" s="3" t="s">
        <v>24</v>
      </c>
      <c r="AB1271" s="3">
        <v>45489</v>
      </c>
    </row>
    <row r="1272" spans="1:28" x14ac:dyDescent="0.25">
      <c r="A1272">
        <v>212595</v>
      </c>
      <c r="B1272">
        <v>501</v>
      </c>
      <c r="C1272" t="s">
        <v>25</v>
      </c>
      <c r="D1272" s="3">
        <v>42556</v>
      </c>
      <c r="E1272" t="s">
        <v>555</v>
      </c>
      <c r="F1272">
        <v>69999</v>
      </c>
      <c r="G1272">
        <v>1</v>
      </c>
      <c r="H1272">
        <v>69999</v>
      </c>
      <c r="I1272">
        <v>100148409</v>
      </c>
      <c r="J1272" s="19" t="s">
        <v>38</v>
      </c>
      <c r="T1272">
        <v>0</v>
      </c>
      <c r="U1272" t="s">
        <v>39</v>
      </c>
      <c r="V1272" s="3">
        <v>42556</v>
      </c>
      <c r="W1272" t="s">
        <v>28</v>
      </c>
      <c r="X1272" s="4">
        <v>69999</v>
      </c>
      <c r="Y1272">
        <v>2016</v>
      </c>
      <c r="Z1272">
        <v>7</v>
      </c>
      <c r="AA1272" s="3" t="s">
        <v>24</v>
      </c>
      <c r="AB1272" s="3">
        <v>45489</v>
      </c>
    </row>
    <row r="1273" spans="1:28" x14ac:dyDescent="0.25">
      <c r="A1273">
        <v>212596</v>
      </c>
      <c r="B1273">
        <v>502</v>
      </c>
      <c r="C1273" t="s">
        <v>19</v>
      </c>
      <c r="D1273" s="3">
        <v>42556</v>
      </c>
      <c r="E1273" t="s">
        <v>639</v>
      </c>
      <c r="F1273">
        <v>1549</v>
      </c>
      <c r="G1273">
        <v>1</v>
      </c>
      <c r="H1273">
        <v>1549</v>
      </c>
      <c r="I1273">
        <v>100148410</v>
      </c>
      <c r="J1273" s="19" t="s">
        <v>51</v>
      </c>
      <c r="T1273">
        <v>0</v>
      </c>
      <c r="U1273" t="s">
        <v>22</v>
      </c>
      <c r="V1273" s="3">
        <v>42556</v>
      </c>
      <c r="W1273" t="s">
        <v>23</v>
      </c>
      <c r="X1273" s="4">
        <v>1549</v>
      </c>
      <c r="Y1273">
        <v>2016</v>
      </c>
      <c r="Z1273">
        <v>7</v>
      </c>
      <c r="AA1273" s="3" t="s">
        <v>24</v>
      </c>
      <c r="AB1273" s="3">
        <v>45489</v>
      </c>
    </row>
    <row r="1274" spans="1:28" x14ac:dyDescent="0.25">
      <c r="A1274">
        <v>212597</v>
      </c>
      <c r="B1274">
        <v>503</v>
      </c>
      <c r="C1274" t="s">
        <v>25</v>
      </c>
      <c r="D1274" s="3">
        <v>42556</v>
      </c>
      <c r="E1274" t="s">
        <v>640</v>
      </c>
      <c r="F1274">
        <v>1761</v>
      </c>
      <c r="G1274">
        <v>1</v>
      </c>
      <c r="H1274">
        <v>1761</v>
      </c>
      <c r="I1274">
        <v>100148411</v>
      </c>
      <c r="J1274" s="19" t="s">
        <v>170</v>
      </c>
      <c r="T1274">
        <v>0</v>
      </c>
      <c r="U1274" t="s">
        <v>22</v>
      </c>
      <c r="V1274" s="3">
        <v>42556</v>
      </c>
      <c r="W1274" t="s">
        <v>28</v>
      </c>
      <c r="X1274" s="4">
        <v>1761</v>
      </c>
      <c r="Y1274">
        <v>2016</v>
      </c>
      <c r="Z1274">
        <v>7</v>
      </c>
      <c r="AA1274" s="3" t="s">
        <v>24</v>
      </c>
      <c r="AB1274" s="3">
        <v>45489</v>
      </c>
    </row>
    <row r="1275" spans="1:28" x14ac:dyDescent="0.25">
      <c r="A1275">
        <v>212598</v>
      </c>
      <c r="B1275">
        <v>504</v>
      </c>
      <c r="C1275" t="s">
        <v>31</v>
      </c>
      <c r="D1275" s="3">
        <v>42556</v>
      </c>
      <c r="E1275" t="s">
        <v>73</v>
      </c>
      <c r="F1275">
        <v>435</v>
      </c>
      <c r="G1275">
        <v>1</v>
      </c>
      <c r="H1275">
        <v>435</v>
      </c>
      <c r="I1275">
        <v>100148412</v>
      </c>
      <c r="J1275" s="19" t="s">
        <v>33</v>
      </c>
      <c r="T1275">
        <v>0</v>
      </c>
      <c r="U1275" t="s">
        <v>22</v>
      </c>
      <c r="V1275" s="3">
        <v>42556</v>
      </c>
      <c r="W1275" t="s">
        <v>34</v>
      </c>
      <c r="X1275">
        <v>435</v>
      </c>
      <c r="Y1275">
        <v>2016</v>
      </c>
      <c r="Z1275">
        <v>7</v>
      </c>
      <c r="AA1275" s="3" t="s">
        <v>24</v>
      </c>
      <c r="AB1275" s="3">
        <v>45489</v>
      </c>
    </row>
    <row r="1276" spans="1:28" x14ac:dyDescent="0.25">
      <c r="A1276">
        <v>212599</v>
      </c>
      <c r="B1276">
        <v>505</v>
      </c>
      <c r="C1276" t="s">
        <v>25</v>
      </c>
      <c r="D1276" s="3">
        <v>42556</v>
      </c>
      <c r="E1276" t="s">
        <v>242</v>
      </c>
      <c r="F1276">
        <v>800</v>
      </c>
      <c r="G1276">
        <v>1</v>
      </c>
      <c r="H1276">
        <v>800</v>
      </c>
      <c r="I1276">
        <v>100148413</v>
      </c>
      <c r="J1276" s="19" t="s">
        <v>27</v>
      </c>
      <c r="T1276">
        <v>0</v>
      </c>
      <c r="U1276" t="s">
        <v>22</v>
      </c>
      <c r="V1276" s="3">
        <v>42556</v>
      </c>
      <c r="W1276" t="s">
        <v>28</v>
      </c>
      <c r="X1276">
        <v>800</v>
      </c>
      <c r="Y1276">
        <v>2016</v>
      </c>
      <c r="Z1276">
        <v>7</v>
      </c>
      <c r="AA1276" s="3" t="s">
        <v>24</v>
      </c>
      <c r="AB1276" s="3">
        <v>45489</v>
      </c>
    </row>
    <row r="1277" spans="1:28" x14ac:dyDescent="0.25">
      <c r="A1277">
        <v>212600</v>
      </c>
      <c r="B1277">
        <v>506</v>
      </c>
      <c r="C1277" t="s">
        <v>19</v>
      </c>
      <c r="D1277" s="3">
        <v>42556</v>
      </c>
      <c r="E1277" t="s">
        <v>641</v>
      </c>
      <c r="F1277">
        <v>480</v>
      </c>
      <c r="G1277">
        <v>1</v>
      </c>
      <c r="H1277">
        <v>480</v>
      </c>
      <c r="I1277">
        <v>100148414</v>
      </c>
      <c r="J1277" s="19" t="s">
        <v>194</v>
      </c>
      <c r="T1277">
        <v>0</v>
      </c>
      <c r="U1277" t="s">
        <v>22</v>
      </c>
      <c r="V1277" s="3">
        <v>42556</v>
      </c>
      <c r="W1277" t="s">
        <v>23</v>
      </c>
      <c r="X1277">
        <v>480</v>
      </c>
      <c r="Y1277">
        <v>2016</v>
      </c>
      <c r="Z1277">
        <v>7</v>
      </c>
      <c r="AA1277" s="3" t="s">
        <v>24</v>
      </c>
      <c r="AB1277" s="3">
        <v>45489</v>
      </c>
    </row>
    <row r="1278" spans="1:28" x14ac:dyDescent="0.25">
      <c r="A1278">
        <v>212601</v>
      </c>
      <c r="B1278">
        <v>507</v>
      </c>
      <c r="C1278" t="s">
        <v>25</v>
      </c>
      <c r="D1278" s="3">
        <v>42556</v>
      </c>
      <c r="E1278" t="s">
        <v>629</v>
      </c>
      <c r="F1278">
        <v>700</v>
      </c>
      <c r="G1278">
        <v>1</v>
      </c>
      <c r="H1278">
        <v>700</v>
      </c>
      <c r="I1278">
        <v>100148415</v>
      </c>
      <c r="J1278" s="19" t="s">
        <v>38</v>
      </c>
      <c r="T1278">
        <v>0</v>
      </c>
      <c r="U1278" t="s">
        <v>22</v>
      </c>
      <c r="V1278" s="3">
        <v>42556</v>
      </c>
      <c r="W1278" t="s">
        <v>28</v>
      </c>
      <c r="X1278">
        <v>700</v>
      </c>
      <c r="Y1278">
        <v>2016</v>
      </c>
      <c r="Z1278">
        <v>7</v>
      </c>
      <c r="AA1278" s="3" t="s">
        <v>24</v>
      </c>
      <c r="AB1278" s="3">
        <v>45489</v>
      </c>
    </row>
    <row r="1279" spans="1:28" x14ac:dyDescent="0.25">
      <c r="A1279">
        <v>212602</v>
      </c>
      <c r="B1279">
        <v>122</v>
      </c>
      <c r="C1279" t="s">
        <v>19</v>
      </c>
      <c r="D1279" s="3">
        <v>42556</v>
      </c>
      <c r="E1279" t="s">
        <v>225</v>
      </c>
      <c r="F1279">
        <v>860</v>
      </c>
      <c r="G1279">
        <v>1</v>
      </c>
      <c r="H1279">
        <v>1160</v>
      </c>
      <c r="I1279">
        <v>100148416</v>
      </c>
      <c r="J1279" s="19" t="s">
        <v>21</v>
      </c>
      <c r="T1279">
        <v>0</v>
      </c>
      <c r="U1279" t="s">
        <v>22</v>
      </c>
      <c r="V1279" s="3">
        <v>42556</v>
      </c>
      <c r="W1279" t="s">
        <v>23</v>
      </c>
      <c r="X1279">
        <v>860</v>
      </c>
      <c r="Y1279">
        <v>2016</v>
      </c>
      <c r="Z1279">
        <v>7</v>
      </c>
      <c r="AA1279" s="3" t="s">
        <v>24</v>
      </c>
      <c r="AB1279" s="3">
        <v>45489</v>
      </c>
    </row>
    <row r="1280" spans="1:28" x14ac:dyDescent="0.25">
      <c r="A1280">
        <v>212603</v>
      </c>
      <c r="B1280">
        <v>122</v>
      </c>
      <c r="C1280" t="s">
        <v>19</v>
      </c>
      <c r="D1280" s="3">
        <v>42556</v>
      </c>
      <c r="E1280" t="s">
        <v>226</v>
      </c>
      <c r="F1280">
        <v>300</v>
      </c>
      <c r="G1280">
        <v>1</v>
      </c>
      <c r="H1280">
        <v>1160</v>
      </c>
      <c r="I1280">
        <v>100148416</v>
      </c>
      <c r="J1280" s="19" t="s">
        <v>47</v>
      </c>
      <c r="T1280">
        <v>0</v>
      </c>
      <c r="U1280" t="s">
        <v>22</v>
      </c>
      <c r="V1280" s="3">
        <v>42556</v>
      </c>
      <c r="W1280" t="s">
        <v>23</v>
      </c>
      <c r="X1280">
        <v>300</v>
      </c>
      <c r="Y1280">
        <v>2016</v>
      </c>
      <c r="Z1280">
        <v>7</v>
      </c>
      <c r="AA1280" s="3" t="s">
        <v>24</v>
      </c>
      <c r="AB1280" s="3">
        <v>45489</v>
      </c>
    </row>
    <row r="1281" spans="1:28" x14ac:dyDescent="0.25">
      <c r="A1281">
        <v>212604</v>
      </c>
      <c r="B1281">
        <v>508</v>
      </c>
      <c r="C1281" t="s">
        <v>19</v>
      </c>
      <c r="D1281" s="3">
        <v>42556</v>
      </c>
      <c r="E1281" t="s">
        <v>642</v>
      </c>
      <c r="F1281">
        <v>3600</v>
      </c>
      <c r="G1281">
        <v>1</v>
      </c>
      <c r="H1281">
        <v>264</v>
      </c>
      <c r="I1281">
        <v>100148417</v>
      </c>
      <c r="J1281" s="19" t="s">
        <v>42</v>
      </c>
      <c r="T1281">
        <v>0</v>
      </c>
      <c r="U1281" t="s">
        <v>22</v>
      </c>
      <c r="V1281" s="3">
        <v>42556</v>
      </c>
      <c r="W1281" t="s">
        <v>23</v>
      </c>
      <c r="X1281" s="4">
        <v>3600</v>
      </c>
      <c r="Y1281">
        <v>2016</v>
      </c>
      <c r="Z1281">
        <v>7</v>
      </c>
      <c r="AA1281" s="3" t="s">
        <v>24</v>
      </c>
      <c r="AB1281" s="3">
        <v>45489</v>
      </c>
    </row>
    <row r="1282" spans="1:28" x14ac:dyDescent="0.25">
      <c r="A1282">
        <v>212605</v>
      </c>
      <c r="B1282">
        <v>509</v>
      </c>
      <c r="C1282" t="s">
        <v>25</v>
      </c>
      <c r="D1282" s="3">
        <v>42556</v>
      </c>
      <c r="E1282" t="s">
        <v>643</v>
      </c>
      <c r="F1282">
        <v>33000</v>
      </c>
      <c r="G1282">
        <v>1</v>
      </c>
      <c r="H1282">
        <v>33000</v>
      </c>
      <c r="I1282">
        <v>100148418</v>
      </c>
      <c r="J1282" s="19" t="s">
        <v>38</v>
      </c>
      <c r="T1282">
        <v>0</v>
      </c>
      <c r="U1282" t="s">
        <v>22</v>
      </c>
      <c r="V1282" s="3">
        <v>42556</v>
      </c>
      <c r="W1282" t="s">
        <v>28</v>
      </c>
      <c r="X1282" s="4">
        <v>33000</v>
      </c>
      <c r="Y1282">
        <v>2016</v>
      </c>
      <c r="Z1282">
        <v>7</v>
      </c>
      <c r="AA1282" s="3" t="s">
        <v>24</v>
      </c>
      <c r="AB1282" s="3">
        <v>45489</v>
      </c>
    </row>
    <row r="1283" spans="1:28" x14ac:dyDescent="0.25">
      <c r="A1283">
        <v>212606</v>
      </c>
      <c r="B1283">
        <v>510</v>
      </c>
      <c r="C1283" t="s">
        <v>19</v>
      </c>
      <c r="D1283" s="3">
        <v>42556</v>
      </c>
      <c r="E1283" t="s">
        <v>644</v>
      </c>
      <c r="F1283">
        <v>120</v>
      </c>
      <c r="G1283">
        <v>1</v>
      </c>
      <c r="H1283">
        <v>480</v>
      </c>
      <c r="I1283">
        <v>100148419</v>
      </c>
      <c r="J1283" s="19" t="s">
        <v>27</v>
      </c>
      <c r="T1283">
        <v>0</v>
      </c>
      <c r="U1283" t="s">
        <v>22</v>
      </c>
      <c r="V1283" s="3">
        <v>42556</v>
      </c>
      <c r="W1283" t="s">
        <v>23</v>
      </c>
      <c r="X1283">
        <v>120</v>
      </c>
      <c r="Y1283">
        <v>2016</v>
      </c>
      <c r="Z1283">
        <v>7</v>
      </c>
      <c r="AA1283" s="3" t="s">
        <v>24</v>
      </c>
      <c r="AB1283" s="3">
        <v>45489</v>
      </c>
    </row>
    <row r="1284" spans="1:28" x14ac:dyDescent="0.25">
      <c r="A1284">
        <v>212607</v>
      </c>
      <c r="B1284">
        <v>510</v>
      </c>
      <c r="C1284" t="s">
        <v>19</v>
      </c>
      <c r="D1284" s="3">
        <v>42556</v>
      </c>
      <c r="E1284" t="s">
        <v>30</v>
      </c>
      <c r="F1284">
        <v>360</v>
      </c>
      <c r="G1284">
        <v>1</v>
      </c>
      <c r="H1284">
        <v>480</v>
      </c>
      <c r="I1284">
        <v>100148419</v>
      </c>
      <c r="J1284" s="19" t="s">
        <v>27</v>
      </c>
      <c r="T1284">
        <v>0</v>
      </c>
      <c r="U1284" t="s">
        <v>22</v>
      </c>
      <c r="V1284" s="3">
        <v>42556</v>
      </c>
      <c r="W1284" t="s">
        <v>23</v>
      </c>
      <c r="X1284">
        <v>360</v>
      </c>
      <c r="Y1284">
        <v>2016</v>
      </c>
      <c r="Z1284">
        <v>7</v>
      </c>
      <c r="AA1284" s="3" t="s">
        <v>24</v>
      </c>
      <c r="AB1284" s="3">
        <v>45489</v>
      </c>
    </row>
    <row r="1285" spans="1:28" x14ac:dyDescent="0.25">
      <c r="A1285">
        <v>212608</v>
      </c>
      <c r="B1285">
        <v>511</v>
      </c>
      <c r="C1285" t="s">
        <v>25</v>
      </c>
      <c r="D1285" s="3">
        <v>42556</v>
      </c>
      <c r="E1285" t="s">
        <v>645</v>
      </c>
      <c r="F1285">
        <v>1240</v>
      </c>
      <c r="G1285">
        <v>1</v>
      </c>
      <c r="H1285">
        <v>1740</v>
      </c>
      <c r="I1285">
        <v>100148420</v>
      </c>
      <c r="J1285" s="19" t="s">
        <v>51</v>
      </c>
      <c r="T1285">
        <v>0</v>
      </c>
      <c r="U1285" t="s">
        <v>174</v>
      </c>
      <c r="V1285" s="3">
        <v>42556</v>
      </c>
      <c r="W1285" t="s">
        <v>28</v>
      </c>
      <c r="X1285" s="4">
        <v>1240</v>
      </c>
      <c r="Y1285">
        <v>2016</v>
      </c>
      <c r="Z1285">
        <v>7</v>
      </c>
      <c r="AA1285" s="3" t="s">
        <v>24</v>
      </c>
      <c r="AB1285" s="3">
        <v>45489</v>
      </c>
    </row>
    <row r="1286" spans="1:28" x14ac:dyDescent="0.25">
      <c r="A1286">
        <v>212610</v>
      </c>
      <c r="B1286">
        <v>511</v>
      </c>
      <c r="C1286" t="s">
        <v>25</v>
      </c>
      <c r="D1286" s="3">
        <v>42556</v>
      </c>
      <c r="E1286" t="s">
        <v>231</v>
      </c>
      <c r="F1286">
        <v>500</v>
      </c>
      <c r="G1286">
        <v>1</v>
      </c>
      <c r="H1286">
        <v>1740</v>
      </c>
      <c r="I1286">
        <v>100148420</v>
      </c>
      <c r="J1286" s="19" t="s">
        <v>51</v>
      </c>
      <c r="T1286">
        <v>0</v>
      </c>
      <c r="U1286" t="s">
        <v>174</v>
      </c>
      <c r="V1286" s="3">
        <v>42556</v>
      </c>
      <c r="W1286" t="s">
        <v>28</v>
      </c>
      <c r="X1286">
        <v>500</v>
      </c>
      <c r="Y1286">
        <v>2016</v>
      </c>
      <c r="Z1286">
        <v>7</v>
      </c>
      <c r="AA1286" s="3" t="s">
        <v>24</v>
      </c>
      <c r="AB1286" s="3">
        <v>45489</v>
      </c>
    </row>
    <row r="1287" spans="1:28" x14ac:dyDescent="0.25">
      <c r="A1287">
        <v>212613</v>
      </c>
      <c r="B1287">
        <v>512</v>
      </c>
      <c r="C1287" t="s">
        <v>19</v>
      </c>
      <c r="D1287" s="3">
        <v>42556</v>
      </c>
      <c r="E1287" t="s">
        <v>89</v>
      </c>
      <c r="F1287">
        <v>350</v>
      </c>
      <c r="G1287">
        <v>1</v>
      </c>
      <c r="H1287">
        <v>350</v>
      </c>
      <c r="I1287">
        <v>100148422</v>
      </c>
      <c r="J1287" s="19" t="s">
        <v>33</v>
      </c>
      <c r="T1287">
        <v>0</v>
      </c>
      <c r="U1287" t="s">
        <v>22</v>
      </c>
      <c r="V1287" s="3">
        <v>42556</v>
      </c>
      <c r="W1287" t="s">
        <v>23</v>
      </c>
      <c r="X1287">
        <v>350</v>
      </c>
      <c r="Y1287">
        <v>2016</v>
      </c>
      <c r="Z1287">
        <v>7</v>
      </c>
      <c r="AA1287" s="3" t="s">
        <v>24</v>
      </c>
      <c r="AB1287" s="3">
        <v>45489</v>
      </c>
    </row>
    <row r="1288" spans="1:28" x14ac:dyDescent="0.25">
      <c r="A1288">
        <v>212612</v>
      </c>
      <c r="B1288">
        <v>513</v>
      </c>
      <c r="C1288" t="s">
        <v>25</v>
      </c>
      <c r="D1288" s="3">
        <v>42556</v>
      </c>
      <c r="E1288" t="s">
        <v>646</v>
      </c>
      <c r="F1288">
        <v>5975</v>
      </c>
      <c r="G1288">
        <v>1</v>
      </c>
      <c r="H1288">
        <v>5975</v>
      </c>
      <c r="I1288">
        <v>100148421</v>
      </c>
      <c r="J1288" s="19" t="s">
        <v>21</v>
      </c>
      <c r="T1288">
        <v>0</v>
      </c>
      <c r="U1288" t="s">
        <v>40</v>
      </c>
      <c r="V1288" s="3">
        <v>42556</v>
      </c>
      <c r="W1288" t="s">
        <v>28</v>
      </c>
      <c r="X1288" s="4">
        <v>5975</v>
      </c>
      <c r="Y1288">
        <v>2016</v>
      </c>
      <c r="Z1288">
        <v>7</v>
      </c>
      <c r="AA1288" s="3" t="s">
        <v>24</v>
      </c>
      <c r="AB1288" s="3">
        <v>45489</v>
      </c>
    </row>
    <row r="1289" spans="1:28" x14ac:dyDescent="0.25">
      <c r="A1289">
        <v>212614</v>
      </c>
      <c r="B1289">
        <v>514</v>
      </c>
      <c r="C1289" t="s">
        <v>19</v>
      </c>
      <c r="D1289" s="3">
        <v>42556</v>
      </c>
      <c r="E1289" t="s">
        <v>647</v>
      </c>
      <c r="F1289">
        <v>65</v>
      </c>
      <c r="G1289">
        <v>3</v>
      </c>
      <c r="H1289">
        <v>0</v>
      </c>
      <c r="I1289">
        <v>100148423</v>
      </c>
      <c r="J1289" s="19" t="s">
        <v>47</v>
      </c>
      <c r="T1289">
        <v>195</v>
      </c>
      <c r="U1289" t="s">
        <v>22</v>
      </c>
      <c r="V1289" s="3">
        <v>42556</v>
      </c>
      <c r="W1289" t="s">
        <v>23</v>
      </c>
      <c r="X1289">
        <v>195</v>
      </c>
      <c r="Y1289">
        <v>2016</v>
      </c>
      <c r="Z1289">
        <v>7</v>
      </c>
      <c r="AA1289" s="3" t="s">
        <v>24</v>
      </c>
      <c r="AB1289" s="3">
        <v>45489</v>
      </c>
    </row>
    <row r="1290" spans="1:28" x14ac:dyDescent="0.25">
      <c r="A1290">
        <v>212615</v>
      </c>
      <c r="B1290">
        <v>514</v>
      </c>
      <c r="C1290" t="s">
        <v>19</v>
      </c>
      <c r="D1290" s="3">
        <v>42556</v>
      </c>
      <c r="E1290" t="s">
        <v>648</v>
      </c>
      <c r="F1290">
        <v>142</v>
      </c>
      <c r="G1290">
        <v>1</v>
      </c>
      <c r="H1290">
        <v>0</v>
      </c>
      <c r="I1290">
        <v>100148424</v>
      </c>
      <c r="J1290" s="19" t="s">
        <v>47</v>
      </c>
      <c r="T1290">
        <v>142</v>
      </c>
      <c r="U1290" t="s">
        <v>22</v>
      </c>
      <c r="V1290" s="3">
        <v>42556</v>
      </c>
      <c r="W1290" t="s">
        <v>23</v>
      </c>
      <c r="X1290">
        <v>142</v>
      </c>
      <c r="Y1290">
        <v>2016</v>
      </c>
      <c r="Z1290">
        <v>7</v>
      </c>
      <c r="AA1290" s="3" t="s">
        <v>24</v>
      </c>
      <c r="AB1290" s="3">
        <v>45489</v>
      </c>
    </row>
    <row r="1291" spans="1:28" x14ac:dyDescent="0.25">
      <c r="A1291">
        <v>212616</v>
      </c>
      <c r="B1291">
        <v>514</v>
      </c>
      <c r="C1291" t="s">
        <v>19</v>
      </c>
      <c r="D1291" s="3">
        <v>42556</v>
      </c>
      <c r="E1291" t="s">
        <v>315</v>
      </c>
      <c r="F1291">
        <v>55</v>
      </c>
      <c r="G1291">
        <v>1</v>
      </c>
      <c r="H1291">
        <v>0</v>
      </c>
      <c r="I1291">
        <v>100148424</v>
      </c>
      <c r="J1291" s="19" t="s">
        <v>47</v>
      </c>
      <c r="T1291">
        <v>55</v>
      </c>
      <c r="U1291" t="s">
        <v>22</v>
      </c>
      <c r="V1291" s="3">
        <v>42556</v>
      </c>
      <c r="W1291" t="s">
        <v>23</v>
      </c>
      <c r="X1291">
        <v>55</v>
      </c>
      <c r="Y1291">
        <v>2016</v>
      </c>
      <c r="Z1291">
        <v>7</v>
      </c>
      <c r="AA1291" s="3" t="s">
        <v>24</v>
      </c>
      <c r="AB1291" s="3">
        <v>45489</v>
      </c>
    </row>
    <row r="1292" spans="1:28" x14ac:dyDescent="0.25">
      <c r="A1292">
        <v>212617</v>
      </c>
      <c r="B1292">
        <v>514</v>
      </c>
      <c r="C1292" t="s">
        <v>19</v>
      </c>
      <c r="D1292" s="3">
        <v>42556</v>
      </c>
      <c r="E1292" t="s">
        <v>649</v>
      </c>
      <c r="F1292">
        <v>91</v>
      </c>
      <c r="G1292">
        <v>2</v>
      </c>
      <c r="H1292">
        <v>0</v>
      </c>
      <c r="I1292">
        <v>100148425</v>
      </c>
      <c r="J1292" s="19" t="s">
        <v>47</v>
      </c>
      <c r="T1292">
        <v>182</v>
      </c>
      <c r="U1292" t="s">
        <v>22</v>
      </c>
      <c r="V1292" s="3">
        <v>42556</v>
      </c>
      <c r="W1292" t="s">
        <v>23</v>
      </c>
      <c r="X1292">
        <v>182</v>
      </c>
      <c r="Y1292">
        <v>2016</v>
      </c>
      <c r="Z1292">
        <v>7</v>
      </c>
      <c r="AA1292" s="3" t="s">
        <v>24</v>
      </c>
      <c r="AB1292" s="3">
        <v>45489</v>
      </c>
    </row>
    <row r="1293" spans="1:28" x14ac:dyDescent="0.25">
      <c r="A1293">
        <v>212618</v>
      </c>
      <c r="B1293">
        <v>514</v>
      </c>
      <c r="C1293" t="s">
        <v>19</v>
      </c>
      <c r="D1293" s="3">
        <v>42556</v>
      </c>
      <c r="E1293" t="s">
        <v>650</v>
      </c>
      <c r="F1293">
        <v>180</v>
      </c>
      <c r="G1293">
        <v>1</v>
      </c>
      <c r="H1293">
        <v>0</v>
      </c>
      <c r="I1293">
        <v>100148426</v>
      </c>
      <c r="J1293" s="19" t="s">
        <v>47</v>
      </c>
      <c r="T1293">
        <v>180</v>
      </c>
      <c r="U1293" t="s">
        <v>22</v>
      </c>
      <c r="V1293" s="3">
        <v>42556</v>
      </c>
      <c r="W1293" t="s">
        <v>23</v>
      </c>
      <c r="X1293">
        <v>180</v>
      </c>
      <c r="Y1293">
        <v>2016</v>
      </c>
      <c r="Z1293">
        <v>7</v>
      </c>
      <c r="AA1293" s="3" t="s">
        <v>24</v>
      </c>
      <c r="AB1293" s="3">
        <v>45489</v>
      </c>
    </row>
    <row r="1294" spans="1:28" x14ac:dyDescent="0.25">
      <c r="A1294">
        <v>212619</v>
      </c>
      <c r="B1294">
        <v>514</v>
      </c>
      <c r="C1294" t="s">
        <v>19</v>
      </c>
      <c r="D1294" s="3">
        <v>42556</v>
      </c>
      <c r="E1294" t="s">
        <v>651</v>
      </c>
      <c r="F1294">
        <v>215</v>
      </c>
      <c r="G1294">
        <v>1</v>
      </c>
      <c r="H1294">
        <v>15</v>
      </c>
      <c r="I1294">
        <v>100148427</v>
      </c>
      <c r="J1294" s="19" t="s">
        <v>47</v>
      </c>
      <c r="T1294">
        <v>200</v>
      </c>
      <c r="U1294" t="s">
        <v>22</v>
      </c>
      <c r="V1294" s="3">
        <v>42556</v>
      </c>
      <c r="W1294" t="s">
        <v>23</v>
      </c>
      <c r="X1294">
        <v>215</v>
      </c>
      <c r="Y1294">
        <v>2016</v>
      </c>
      <c r="Z1294">
        <v>7</v>
      </c>
      <c r="AA1294" s="3" t="s">
        <v>24</v>
      </c>
      <c r="AB1294" s="3">
        <v>45489</v>
      </c>
    </row>
    <row r="1295" spans="1:28" x14ac:dyDescent="0.25">
      <c r="A1295">
        <v>212620</v>
      </c>
      <c r="B1295">
        <v>23</v>
      </c>
      <c r="C1295" t="s">
        <v>25</v>
      </c>
      <c r="D1295" s="3">
        <v>42556</v>
      </c>
      <c r="E1295" t="s">
        <v>652</v>
      </c>
      <c r="F1295">
        <v>770</v>
      </c>
      <c r="G1295">
        <v>1</v>
      </c>
      <c r="H1295">
        <v>2080</v>
      </c>
      <c r="I1295">
        <v>100148428</v>
      </c>
      <c r="J1295" s="19" t="s">
        <v>47</v>
      </c>
      <c r="T1295">
        <v>0</v>
      </c>
      <c r="U1295" t="s">
        <v>22</v>
      </c>
      <c r="V1295" s="3">
        <v>42556</v>
      </c>
      <c r="W1295" t="s">
        <v>28</v>
      </c>
      <c r="X1295">
        <v>770</v>
      </c>
      <c r="Y1295">
        <v>2016</v>
      </c>
      <c r="Z1295">
        <v>7</v>
      </c>
      <c r="AA1295" s="3" t="s">
        <v>24</v>
      </c>
      <c r="AB1295" s="3">
        <v>45489</v>
      </c>
    </row>
    <row r="1296" spans="1:28" x14ac:dyDescent="0.25">
      <c r="A1296">
        <v>212621</v>
      </c>
      <c r="B1296">
        <v>23</v>
      </c>
      <c r="C1296" t="s">
        <v>25</v>
      </c>
      <c r="D1296" s="3">
        <v>42556</v>
      </c>
      <c r="E1296" t="s">
        <v>653</v>
      </c>
      <c r="F1296">
        <v>380</v>
      </c>
      <c r="G1296">
        <v>1</v>
      </c>
      <c r="H1296">
        <v>2080</v>
      </c>
      <c r="I1296">
        <v>100148428</v>
      </c>
      <c r="J1296" s="19" t="s">
        <v>47</v>
      </c>
      <c r="T1296">
        <v>0</v>
      </c>
      <c r="U1296" t="s">
        <v>22</v>
      </c>
      <c r="V1296" s="3">
        <v>42556</v>
      </c>
      <c r="W1296" t="s">
        <v>28</v>
      </c>
      <c r="X1296">
        <v>380</v>
      </c>
      <c r="Y1296">
        <v>2016</v>
      </c>
      <c r="Z1296">
        <v>7</v>
      </c>
      <c r="AA1296" s="3" t="s">
        <v>24</v>
      </c>
      <c r="AB1296" s="3">
        <v>45489</v>
      </c>
    </row>
    <row r="1297" spans="1:28" x14ac:dyDescent="0.25">
      <c r="A1297">
        <v>212622</v>
      </c>
      <c r="B1297">
        <v>23</v>
      </c>
      <c r="C1297" t="s">
        <v>25</v>
      </c>
      <c r="D1297" s="3">
        <v>42556</v>
      </c>
      <c r="E1297" t="s">
        <v>315</v>
      </c>
      <c r="F1297">
        <v>55</v>
      </c>
      <c r="G1297">
        <v>1</v>
      </c>
      <c r="H1297">
        <v>2080</v>
      </c>
      <c r="I1297">
        <v>100148428</v>
      </c>
      <c r="J1297" s="19" t="s">
        <v>47</v>
      </c>
      <c r="T1297">
        <v>0</v>
      </c>
      <c r="U1297" t="s">
        <v>22</v>
      </c>
      <c r="V1297" s="3">
        <v>42556</v>
      </c>
      <c r="W1297" t="s">
        <v>28</v>
      </c>
      <c r="X1297">
        <v>55</v>
      </c>
      <c r="Y1297">
        <v>2016</v>
      </c>
      <c r="Z1297">
        <v>7</v>
      </c>
      <c r="AA1297" s="3" t="s">
        <v>24</v>
      </c>
      <c r="AB1297" s="3">
        <v>45489</v>
      </c>
    </row>
    <row r="1298" spans="1:28" x14ac:dyDescent="0.25">
      <c r="A1298">
        <v>212623</v>
      </c>
      <c r="B1298">
        <v>23</v>
      </c>
      <c r="C1298" t="s">
        <v>25</v>
      </c>
      <c r="D1298" s="3">
        <v>42556</v>
      </c>
      <c r="E1298" t="s">
        <v>654</v>
      </c>
      <c r="F1298">
        <v>875</v>
      </c>
      <c r="G1298">
        <v>1</v>
      </c>
      <c r="H1298">
        <v>2080</v>
      </c>
      <c r="I1298">
        <v>100148428</v>
      </c>
      <c r="J1298" s="19" t="s">
        <v>62</v>
      </c>
      <c r="T1298">
        <v>0</v>
      </c>
      <c r="U1298" t="s">
        <v>22</v>
      </c>
      <c r="V1298" s="3">
        <v>42556</v>
      </c>
      <c r="W1298" t="s">
        <v>28</v>
      </c>
      <c r="X1298">
        <v>875</v>
      </c>
      <c r="Y1298">
        <v>2016</v>
      </c>
      <c r="Z1298">
        <v>7</v>
      </c>
      <c r="AA1298" s="3" t="s">
        <v>24</v>
      </c>
      <c r="AB1298" s="3">
        <v>45489</v>
      </c>
    </row>
    <row r="1299" spans="1:28" x14ac:dyDescent="0.25">
      <c r="A1299">
        <v>212624</v>
      </c>
      <c r="B1299">
        <v>514</v>
      </c>
      <c r="C1299" t="s">
        <v>19</v>
      </c>
      <c r="D1299" s="3">
        <v>42556</v>
      </c>
      <c r="E1299" t="s">
        <v>655</v>
      </c>
      <c r="F1299">
        <v>110</v>
      </c>
      <c r="G1299">
        <v>1</v>
      </c>
      <c r="H1299">
        <v>0</v>
      </c>
      <c r="I1299">
        <v>100148429</v>
      </c>
      <c r="J1299" s="19" t="s">
        <v>47</v>
      </c>
      <c r="T1299">
        <v>110</v>
      </c>
      <c r="U1299" t="s">
        <v>22</v>
      </c>
      <c r="V1299" s="3">
        <v>42556</v>
      </c>
      <c r="W1299" t="s">
        <v>23</v>
      </c>
      <c r="X1299">
        <v>110</v>
      </c>
      <c r="Y1299">
        <v>2016</v>
      </c>
      <c r="Z1299">
        <v>7</v>
      </c>
      <c r="AA1299" s="3" t="s">
        <v>24</v>
      </c>
      <c r="AB1299" s="3">
        <v>45489</v>
      </c>
    </row>
    <row r="1300" spans="1:28" x14ac:dyDescent="0.25">
      <c r="A1300">
        <v>212625</v>
      </c>
      <c r="B1300">
        <v>514</v>
      </c>
      <c r="C1300" t="s">
        <v>19</v>
      </c>
      <c r="D1300" s="3">
        <v>42556</v>
      </c>
      <c r="E1300" t="s">
        <v>656</v>
      </c>
      <c r="F1300">
        <v>70</v>
      </c>
      <c r="G1300">
        <v>1</v>
      </c>
      <c r="H1300">
        <v>0</v>
      </c>
      <c r="I1300">
        <v>100148429</v>
      </c>
      <c r="J1300" s="19" t="s">
        <v>47</v>
      </c>
      <c r="T1300">
        <v>70</v>
      </c>
      <c r="U1300" t="s">
        <v>22</v>
      </c>
      <c r="V1300" s="3">
        <v>42556</v>
      </c>
      <c r="W1300" t="s">
        <v>23</v>
      </c>
      <c r="X1300">
        <v>70</v>
      </c>
      <c r="Y1300">
        <v>2016</v>
      </c>
      <c r="Z1300">
        <v>7</v>
      </c>
      <c r="AA1300" s="3" t="s">
        <v>24</v>
      </c>
      <c r="AB1300" s="3">
        <v>45489</v>
      </c>
    </row>
    <row r="1301" spans="1:28" x14ac:dyDescent="0.25">
      <c r="A1301">
        <v>212626</v>
      </c>
      <c r="B1301">
        <v>514</v>
      </c>
      <c r="C1301" t="s">
        <v>19</v>
      </c>
      <c r="D1301" s="3">
        <v>42556</v>
      </c>
      <c r="E1301" t="s">
        <v>657</v>
      </c>
      <c r="F1301">
        <v>208</v>
      </c>
      <c r="G1301">
        <v>1</v>
      </c>
      <c r="H1301">
        <v>8</v>
      </c>
      <c r="I1301">
        <v>100148430</v>
      </c>
      <c r="J1301" s="19" t="s">
        <v>47</v>
      </c>
      <c r="T1301">
        <v>200</v>
      </c>
      <c r="U1301" t="s">
        <v>22</v>
      </c>
      <c r="V1301" s="3">
        <v>42556</v>
      </c>
      <c r="W1301" t="s">
        <v>23</v>
      </c>
      <c r="X1301">
        <v>208</v>
      </c>
      <c r="Y1301">
        <v>2016</v>
      </c>
      <c r="Z1301">
        <v>7</v>
      </c>
      <c r="AA1301" s="3" t="s">
        <v>24</v>
      </c>
      <c r="AB1301" s="3">
        <v>45489</v>
      </c>
    </row>
    <row r="1302" spans="1:28" x14ac:dyDescent="0.25">
      <c r="A1302">
        <v>212627</v>
      </c>
      <c r="B1302">
        <v>514</v>
      </c>
      <c r="C1302" t="s">
        <v>19</v>
      </c>
      <c r="D1302" s="3">
        <v>42556</v>
      </c>
      <c r="E1302" t="s">
        <v>658</v>
      </c>
      <c r="F1302">
        <v>195</v>
      </c>
      <c r="G1302">
        <v>1</v>
      </c>
      <c r="H1302">
        <v>0</v>
      </c>
      <c r="I1302">
        <v>100148431</v>
      </c>
      <c r="J1302" s="19" t="s">
        <v>47</v>
      </c>
      <c r="T1302">
        <v>195</v>
      </c>
      <c r="U1302" t="s">
        <v>22</v>
      </c>
      <c r="V1302" s="3">
        <v>42556</v>
      </c>
      <c r="W1302" t="s">
        <v>23</v>
      </c>
      <c r="X1302">
        <v>195</v>
      </c>
      <c r="Y1302">
        <v>2016</v>
      </c>
      <c r="Z1302">
        <v>7</v>
      </c>
      <c r="AA1302" s="3" t="s">
        <v>24</v>
      </c>
      <c r="AB1302" s="3">
        <v>45489</v>
      </c>
    </row>
    <row r="1303" spans="1:28" x14ac:dyDescent="0.25">
      <c r="A1303">
        <v>212628</v>
      </c>
      <c r="B1303">
        <v>515</v>
      </c>
      <c r="C1303" t="s">
        <v>19</v>
      </c>
      <c r="D1303" s="3">
        <v>42556</v>
      </c>
      <c r="E1303" t="s">
        <v>488</v>
      </c>
      <c r="F1303">
        <v>299</v>
      </c>
      <c r="G1303">
        <v>1</v>
      </c>
      <c r="H1303">
        <v>299</v>
      </c>
      <c r="I1303">
        <v>100148432</v>
      </c>
      <c r="J1303" s="19" t="s">
        <v>27</v>
      </c>
      <c r="T1303">
        <v>0</v>
      </c>
      <c r="U1303" t="s">
        <v>22</v>
      </c>
      <c r="V1303" s="3">
        <v>42556</v>
      </c>
      <c r="W1303" t="s">
        <v>23</v>
      </c>
      <c r="X1303">
        <v>299</v>
      </c>
      <c r="Y1303">
        <v>2016</v>
      </c>
      <c r="Z1303">
        <v>7</v>
      </c>
      <c r="AA1303" s="3" t="s">
        <v>24</v>
      </c>
      <c r="AB1303" s="3">
        <v>45489</v>
      </c>
    </row>
    <row r="1304" spans="1:28" x14ac:dyDescent="0.25">
      <c r="A1304">
        <v>212629</v>
      </c>
      <c r="B1304">
        <v>516</v>
      </c>
      <c r="C1304" t="s">
        <v>19</v>
      </c>
      <c r="D1304" s="3">
        <v>42556</v>
      </c>
      <c r="E1304" t="s">
        <v>48</v>
      </c>
      <c r="F1304">
        <v>320</v>
      </c>
      <c r="G1304">
        <v>1</v>
      </c>
      <c r="H1304">
        <v>320</v>
      </c>
      <c r="I1304">
        <v>100148433</v>
      </c>
      <c r="J1304" s="19" t="s">
        <v>27</v>
      </c>
      <c r="T1304">
        <v>0</v>
      </c>
      <c r="U1304" t="s">
        <v>22</v>
      </c>
      <c r="V1304" s="3">
        <v>42556</v>
      </c>
      <c r="W1304" t="s">
        <v>23</v>
      </c>
      <c r="X1304">
        <v>320</v>
      </c>
      <c r="Y1304">
        <v>2016</v>
      </c>
      <c r="Z1304">
        <v>7</v>
      </c>
      <c r="AA1304" s="3" t="s">
        <v>24</v>
      </c>
      <c r="AB1304" s="3">
        <v>45489</v>
      </c>
    </row>
    <row r="1305" spans="1:28" x14ac:dyDescent="0.25">
      <c r="A1305">
        <v>212630</v>
      </c>
      <c r="B1305">
        <v>517</v>
      </c>
      <c r="C1305" t="s">
        <v>25</v>
      </c>
      <c r="D1305" s="3">
        <v>42556</v>
      </c>
      <c r="E1305" t="s">
        <v>399</v>
      </c>
      <c r="F1305">
        <v>570</v>
      </c>
      <c r="G1305">
        <v>1</v>
      </c>
      <c r="H1305">
        <v>570</v>
      </c>
      <c r="I1305">
        <v>100148434</v>
      </c>
      <c r="J1305" s="19" t="s">
        <v>33</v>
      </c>
      <c r="T1305">
        <v>0</v>
      </c>
      <c r="U1305" t="s">
        <v>22</v>
      </c>
      <c r="V1305" s="3">
        <v>42556</v>
      </c>
      <c r="W1305" t="s">
        <v>28</v>
      </c>
      <c r="X1305">
        <v>570</v>
      </c>
      <c r="Y1305">
        <v>2016</v>
      </c>
      <c r="Z1305">
        <v>7</v>
      </c>
      <c r="AA1305" s="3" t="s">
        <v>24</v>
      </c>
      <c r="AB1305" s="3">
        <v>45489</v>
      </c>
    </row>
    <row r="1306" spans="1:28" x14ac:dyDescent="0.25">
      <c r="A1306">
        <v>212631</v>
      </c>
      <c r="B1306">
        <v>518</v>
      </c>
      <c r="C1306" t="s">
        <v>19</v>
      </c>
      <c r="D1306" s="3">
        <v>42556</v>
      </c>
      <c r="E1306" t="s">
        <v>659</v>
      </c>
      <c r="F1306">
        <v>1175</v>
      </c>
      <c r="G1306">
        <v>1</v>
      </c>
      <c r="H1306">
        <v>1175</v>
      </c>
      <c r="I1306">
        <v>100148435</v>
      </c>
      <c r="J1306" s="19" t="s">
        <v>170</v>
      </c>
      <c r="T1306">
        <v>0</v>
      </c>
      <c r="U1306" t="s">
        <v>22</v>
      </c>
      <c r="V1306" s="3">
        <v>42556</v>
      </c>
      <c r="W1306" t="s">
        <v>23</v>
      </c>
      <c r="X1306" s="4">
        <v>1175</v>
      </c>
      <c r="Y1306">
        <v>2016</v>
      </c>
      <c r="Z1306">
        <v>7</v>
      </c>
      <c r="AA1306" s="3" t="s">
        <v>24</v>
      </c>
      <c r="AB1306" s="3">
        <v>45489</v>
      </c>
    </row>
    <row r="1307" spans="1:28" x14ac:dyDescent="0.25">
      <c r="A1307">
        <v>212632</v>
      </c>
      <c r="B1307">
        <v>394</v>
      </c>
      <c r="C1307" t="s">
        <v>25</v>
      </c>
      <c r="D1307" s="3">
        <v>42556</v>
      </c>
      <c r="E1307" t="s">
        <v>311</v>
      </c>
      <c r="F1307">
        <v>495</v>
      </c>
      <c r="G1307">
        <v>2</v>
      </c>
      <c r="H1307">
        <v>2190</v>
      </c>
      <c r="I1307">
        <v>100148436</v>
      </c>
      <c r="J1307" s="19" t="s">
        <v>33</v>
      </c>
      <c r="T1307">
        <v>0</v>
      </c>
      <c r="U1307" t="s">
        <v>39</v>
      </c>
      <c r="V1307" s="3">
        <v>42556</v>
      </c>
      <c r="W1307" t="s">
        <v>28</v>
      </c>
      <c r="X1307">
        <v>990</v>
      </c>
      <c r="Y1307">
        <v>2016</v>
      </c>
      <c r="Z1307">
        <v>7</v>
      </c>
      <c r="AA1307" s="3" t="s">
        <v>24</v>
      </c>
      <c r="AB1307" s="3">
        <v>45489</v>
      </c>
    </row>
    <row r="1308" spans="1:28" x14ac:dyDescent="0.25">
      <c r="A1308">
        <v>212633</v>
      </c>
      <c r="B1308">
        <v>394</v>
      </c>
      <c r="C1308" t="s">
        <v>25</v>
      </c>
      <c r="D1308" s="3">
        <v>42556</v>
      </c>
      <c r="E1308" t="s">
        <v>73</v>
      </c>
      <c r="F1308">
        <v>435</v>
      </c>
      <c r="G1308">
        <v>2</v>
      </c>
      <c r="H1308">
        <v>2190</v>
      </c>
      <c r="I1308">
        <v>100148436</v>
      </c>
      <c r="J1308" s="19" t="s">
        <v>33</v>
      </c>
      <c r="T1308">
        <v>0</v>
      </c>
      <c r="U1308" t="s">
        <v>39</v>
      </c>
      <c r="V1308" s="3">
        <v>42556</v>
      </c>
      <c r="W1308" t="s">
        <v>28</v>
      </c>
      <c r="X1308">
        <v>870</v>
      </c>
      <c r="Y1308">
        <v>2016</v>
      </c>
      <c r="Z1308">
        <v>7</v>
      </c>
      <c r="AA1308" s="3" t="s">
        <v>24</v>
      </c>
      <c r="AB1308" s="3">
        <v>45489</v>
      </c>
    </row>
    <row r="1309" spans="1:28" x14ac:dyDescent="0.25">
      <c r="A1309">
        <v>212634</v>
      </c>
      <c r="B1309">
        <v>394</v>
      </c>
      <c r="C1309" t="s">
        <v>25</v>
      </c>
      <c r="D1309" s="3">
        <v>42556</v>
      </c>
      <c r="E1309" t="s">
        <v>363</v>
      </c>
      <c r="F1309">
        <v>330</v>
      </c>
      <c r="G1309">
        <v>1</v>
      </c>
      <c r="H1309">
        <v>2190</v>
      </c>
      <c r="I1309">
        <v>100148436</v>
      </c>
      <c r="J1309" s="19" t="s">
        <v>33</v>
      </c>
      <c r="T1309">
        <v>0</v>
      </c>
      <c r="U1309" t="s">
        <v>39</v>
      </c>
      <c r="V1309" s="3">
        <v>42556</v>
      </c>
      <c r="W1309" t="s">
        <v>28</v>
      </c>
      <c r="X1309">
        <v>330</v>
      </c>
      <c r="Y1309">
        <v>2016</v>
      </c>
      <c r="Z1309">
        <v>7</v>
      </c>
      <c r="AA1309" s="3" t="s">
        <v>24</v>
      </c>
      <c r="AB1309" s="3">
        <v>45489</v>
      </c>
    </row>
    <row r="1310" spans="1:28" x14ac:dyDescent="0.25">
      <c r="A1310">
        <v>212635</v>
      </c>
      <c r="B1310">
        <v>519</v>
      </c>
      <c r="C1310" t="s">
        <v>31</v>
      </c>
      <c r="D1310" s="3">
        <v>42556</v>
      </c>
      <c r="E1310" t="s">
        <v>660</v>
      </c>
      <c r="F1310">
        <v>1499</v>
      </c>
      <c r="G1310">
        <v>1</v>
      </c>
      <c r="H1310">
        <v>1499</v>
      </c>
      <c r="I1310">
        <v>100148437</v>
      </c>
      <c r="J1310" s="19" t="s">
        <v>21</v>
      </c>
      <c r="T1310">
        <v>0</v>
      </c>
      <c r="U1310" t="s">
        <v>22</v>
      </c>
      <c r="V1310" s="3">
        <v>42556</v>
      </c>
      <c r="W1310" t="s">
        <v>34</v>
      </c>
      <c r="X1310" s="4">
        <v>1499</v>
      </c>
      <c r="Y1310">
        <v>2016</v>
      </c>
      <c r="Z1310">
        <v>7</v>
      </c>
      <c r="AA1310" s="3" t="s">
        <v>24</v>
      </c>
      <c r="AB1310" s="3">
        <v>45489</v>
      </c>
    </row>
    <row r="1311" spans="1:28" x14ac:dyDescent="0.25">
      <c r="A1311">
        <v>212636</v>
      </c>
      <c r="B1311">
        <v>520</v>
      </c>
      <c r="C1311" t="s">
        <v>25</v>
      </c>
      <c r="D1311" s="3">
        <v>42556</v>
      </c>
      <c r="E1311" t="s">
        <v>373</v>
      </c>
      <c r="F1311">
        <v>626</v>
      </c>
      <c r="G1311">
        <v>1</v>
      </c>
      <c r="H1311">
        <v>626</v>
      </c>
      <c r="I1311">
        <v>100148438</v>
      </c>
      <c r="J1311" s="19" t="s">
        <v>51</v>
      </c>
      <c r="T1311">
        <v>0</v>
      </c>
      <c r="U1311" t="s">
        <v>39</v>
      </c>
      <c r="V1311" s="3">
        <v>42556</v>
      </c>
      <c r="W1311" t="s">
        <v>28</v>
      </c>
      <c r="X1311">
        <v>626</v>
      </c>
      <c r="Y1311">
        <v>2016</v>
      </c>
      <c r="Z1311">
        <v>7</v>
      </c>
      <c r="AA1311" s="3" t="s">
        <v>24</v>
      </c>
      <c r="AB1311" s="3">
        <v>45489</v>
      </c>
    </row>
    <row r="1312" spans="1:28" x14ac:dyDescent="0.25">
      <c r="A1312">
        <v>212637</v>
      </c>
      <c r="B1312">
        <v>521</v>
      </c>
      <c r="C1312" t="s">
        <v>25</v>
      </c>
      <c r="D1312" s="3">
        <v>42556</v>
      </c>
      <c r="E1312" t="s">
        <v>489</v>
      </c>
      <c r="F1312">
        <v>234</v>
      </c>
      <c r="G1312">
        <v>1</v>
      </c>
      <c r="H1312">
        <v>234</v>
      </c>
      <c r="I1312">
        <v>100148439</v>
      </c>
      <c r="J1312" s="19" t="s">
        <v>33</v>
      </c>
      <c r="T1312">
        <v>0</v>
      </c>
      <c r="U1312" t="s">
        <v>22</v>
      </c>
      <c r="V1312" s="3">
        <v>42556</v>
      </c>
      <c r="W1312" t="s">
        <v>28</v>
      </c>
      <c r="X1312">
        <v>234</v>
      </c>
      <c r="Y1312">
        <v>2016</v>
      </c>
      <c r="Z1312">
        <v>7</v>
      </c>
      <c r="AA1312" s="3" t="s">
        <v>24</v>
      </c>
      <c r="AB1312" s="3">
        <v>45489</v>
      </c>
    </row>
    <row r="1313" spans="1:28" x14ac:dyDescent="0.25">
      <c r="A1313">
        <v>212638</v>
      </c>
      <c r="B1313">
        <v>248</v>
      </c>
      <c r="C1313" t="s">
        <v>19</v>
      </c>
      <c r="D1313" s="3">
        <v>42556</v>
      </c>
      <c r="E1313" t="s">
        <v>30</v>
      </c>
      <c r="F1313">
        <v>360</v>
      </c>
      <c r="G1313">
        <v>1</v>
      </c>
      <c r="H1313">
        <v>160</v>
      </c>
      <c r="I1313">
        <v>100148440</v>
      </c>
      <c r="J1313" s="19" t="s">
        <v>27</v>
      </c>
      <c r="T1313">
        <v>200</v>
      </c>
      <c r="U1313" t="s">
        <v>22</v>
      </c>
      <c r="V1313" s="3">
        <v>42556</v>
      </c>
      <c r="W1313" t="s">
        <v>23</v>
      </c>
      <c r="X1313">
        <v>360</v>
      </c>
      <c r="Y1313">
        <v>2016</v>
      </c>
      <c r="Z1313">
        <v>7</v>
      </c>
      <c r="AA1313" s="3" t="s">
        <v>24</v>
      </c>
      <c r="AB1313" s="3">
        <v>45489</v>
      </c>
    </row>
    <row r="1314" spans="1:28" x14ac:dyDescent="0.25">
      <c r="A1314">
        <v>212639</v>
      </c>
      <c r="B1314">
        <v>522</v>
      </c>
      <c r="C1314" t="s">
        <v>31</v>
      </c>
      <c r="D1314" s="3">
        <v>42556</v>
      </c>
      <c r="E1314" t="s">
        <v>661</v>
      </c>
      <c r="F1314">
        <v>1500</v>
      </c>
      <c r="G1314">
        <v>1</v>
      </c>
      <c r="H1314">
        <v>1500</v>
      </c>
      <c r="I1314">
        <v>100148441</v>
      </c>
      <c r="J1314" s="19" t="s">
        <v>51</v>
      </c>
      <c r="T1314">
        <v>0</v>
      </c>
      <c r="U1314" t="s">
        <v>22</v>
      </c>
      <c r="V1314" s="3">
        <v>42556</v>
      </c>
      <c r="W1314" t="s">
        <v>34</v>
      </c>
      <c r="X1314" s="4">
        <v>1500</v>
      </c>
      <c r="Y1314">
        <v>2016</v>
      </c>
      <c r="Z1314">
        <v>7</v>
      </c>
      <c r="AA1314" s="3" t="s">
        <v>24</v>
      </c>
      <c r="AB1314" s="3">
        <v>45489</v>
      </c>
    </row>
    <row r="1315" spans="1:28" x14ac:dyDescent="0.25">
      <c r="A1315">
        <v>212641</v>
      </c>
      <c r="B1315">
        <v>523</v>
      </c>
      <c r="C1315" t="s">
        <v>19</v>
      </c>
      <c r="D1315" s="3">
        <v>42556</v>
      </c>
      <c r="E1315" t="s">
        <v>662</v>
      </c>
      <c r="F1315">
        <v>60</v>
      </c>
      <c r="G1315">
        <v>1</v>
      </c>
      <c r="H1315">
        <v>60</v>
      </c>
      <c r="I1315">
        <v>100148442</v>
      </c>
      <c r="J1315" s="19" t="s">
        <v>170</v>
      </c>
      <c r="T1315">
        <v>0</v>
      </c>
      <c r="U1315" t="s">
        <v>22</v>
      </c>
      <c r="V1315" s="3">
        <v>42556</v>
      </c>
      <c r="W1315" t="s">
        <v>23</v>
      </c>
      <c r="X1315">
        <v>60</v>
      </c>
      <c r="Y1315">
        <v>2016</v>
      </c>
      <c r="Z1315">
        <v>7</v>
      </c>
      <c r="AA1315" s="3" t="s">
        <v>24</v>
      </c>
      <c r="AB1315" s="3">
        <v>45489</v>
      </c>
    </row>
    <row r="1316" spans="1:28" x14ac:dyDescent="0.25">
      <c r="A1316">
        <v>212642</v>
      </c>
      <c r="B1316">
        <v>524</v>
      </c>
      <c r="C1316" t="s">
        <v>31</v>
      </c>
      <c r="D1316" s="3">
        <v>42556</v>
      </c>
      <c r="E1316" t="s">
        <v>160</v>
      </c>
      <c r="F1316">
        <v>799</v>
      </c>
      <c r="G1316">
        <v>1</v>
      </c>
      <c r="H1316">
        <v>1099</v>
      </c>
      <c r="I1316">
        <v>100148443</v>
      </c>
      <c r="J1316" s="19" t="s">
        <v>38</v>
      </c>
      <c r="T1316">
        <v>0</v>
      </c>
      <c r="U1316" t="s">
        <v>22</v>
      </c>
      <c r="V1316" s="3">
        <v>42556</v>
      </c>
      <c r="W1316" t="s">
        <v>34</v>
      </c>
      <c r="X1316">
        <v>799</v>
      </c>
      <c r="Y1316">
        <v>2016</v>
      </c>
      <c r="Z1316">
        <v>7</v>
      </c>
      <c r="AA1316" s="3" t="s">
        <v>24</v>
      </c>
      <c r="AB1316" s="3">
        <v>45489</v>
      </c>
    </row>
    <row r="1317" spans="1:28" x14ac:dyDescent="0.25">
      <c r="A1317">
        <v>212643</v>
      </c>
      <c r="B1317">
        <v>524</v>
      </c>
      <c r="C1317" t="s">
        <v>31</v>
      </c>
      <c r="D1317" s="3">
        <v>42556</v>
      </c>
      <c r="E1317" t="s">
        <v>158</v>
      </c>
      <c r="F1317">
        <v>300</v>
      </c>
      <c r="G1317">
        <v>1</v>
      </c>
      <c r="H1317">
        <v>1099</v>
      </c>
      <c r="I1317">
        <v>100148443</v>
      </c>
      <c r="J1317" s="19" t="s">
        <v>38</v>
      </c>
      <c r="T1317">
        <v>0</v>
      </c>
      <c r="U1317" t="s">
        <v>22</v>
      </c>
      <c r="V1317" s="3">
        <v>42556</v>
      </c>
      <c r="W1317" t="s">
        <v>34</v>
      </c>
      <c r="X1317">
        <v>300</v>
      </c>
      <c r="Y1317">
        <v>2016</v>
      </c>
      <c r="Z1317">
        <v>7</v>
      </c>
      <c r="AA1317" s="3" t="s">
        <v>24</v>
      </c>
      <c r="AB1317" s="3">
        <v>45489</v>
      </c>
    </row>
    <row r="1318" spans="1:28" x14ac:dyDescent="0.25">
      <c r="A1318">
        <v>212644</v>
      </c>
      <c r="B1318">
        <v>525</v>
      </c>
      <c r="C1318" t="s">
        <v>19</v>
      </c>
      <c r="D1318" s="3">
        <v>42556</v>
      </c>
      <c r="E1318" t="s">
        <v>640</v>
      </c>
      <c r="F1318">
        <v>1761</v>
      </c>
      <c r="G1318">
        <v>1</v>
      </c>
      <c r="H1318">
        <v>0</v>
      </c>
      <c r="I1318">
        <v>100148444</v>
      </c>
      <c r="J1318" s="19" t="s">
        <v>170</v>
      </c>
      <c r="T1318">
        <v>0</v>
      </c>
      <c r="U1318" t="s">
        <v>298</v>
      </c>
      <c r="V1318" s="3">
        <v>42556</v>
      </c>
      <c r="W1318" t="s">
        <v>23</v>
      </c>
      <c r="X1318" s="4">
        <v>1761</v>
      </c>
      <c r="Y1318">
        <v>2016</v>
      </c>
      <c r="Z1318">
        <v>7</v>
      </c>
      <c r="AA1318" s="3" t="s">
        <v>24</v>
      </c>
      <c r="AB1318" s="3">
        <v>45489</v>
      </c>
    </row>
    <row r="1319" spans="1:28" x14ac:dyDescent="0.25">
      <c r="A1319">
        <v>212645</v>
      </c>
      <c r="B1319">
        <v>525</v>
      </c>
      <c r="C1319" t="s">
        <v>19</v>
      </c>
      <c r="D1319" s="3">
        <v>42556</v>
      </c>
      <c r="E1319" t="s">
        <v>663</v>
      </c>
      <c r="F1319">
        <v>450</v>
      </c>
      <c r="G1319">
        <v>2</v>
      </c>
      <c r="H1319">
        <v>0</v>
      </c>
      <c r="I1319">
        <v>100148445</v>
      </c>
      <c r="J1319" s="19" t="s">
        <v>170</v>
      </c>
      <c r="T1319">
        <v>0</v>
      </c>
      <c r="U1319" t="s">
        <v>298</v>
      </c>
      <c r="V1319" s="3">
        <v>42556</v>
      </c>
      <c r="W1319" t="s">
        <v>23</v>
      </c>
      <c r="X1319">
        <v>900</v>
      </c>
      <c r="Y1319">
        <v>2016</v>
      </c>
      <c r="Z1319">
        <v>7</v>
      </c>
      <c r="AA1319" s="3" t="s">
        <v>24</v>
      </c>
      <c r="AB1319" s="3">
        <v>45489</v>
      </c>
    </row>
    <row r="1320" spans="1:28" x14ac:dyDescent="0.25">
      <c r="A1320">
        <v>212646</v>
      </c>
      <c r="B1320">
        <v>526</v>
      </c>
      <c r="C1320" t="s">
        <v>19</v>
      </c>
      <c r="D1320" s="3">
        <v>42556</v>
      </c>
      <c r="E1320" t="s">
        <v>664</v>
      </c>
      <c r="F1320">
        <v>1400</v>
      </c>
      <c r="G1320">
        <v>1</v>
      </c>
      <c r="H1320">
        <v>1400</v>
      </c>
      <c r="I1320">
        <v>100148446</v>
      </c>
      <c r="J1320" s="19" t="s">
        <v>66</v>
      </c>
      <c r="T1320">
        <v>0</v>
      </c>
      <c r="U1320" t="s">
        <v>22</v>
      </c>
      <c r="V1320" s="3">
        <v>42556</v>
      </c>
      <c r="W1320" t="s">
        <v>23</v>
      </c>
      <c r="X1320" s="4">
        <v>1400</v>
      </c>
      <c r="Y1320">
        <v>2016</v>
      </c>
      <c r="Z1320">
        <v>7</v>
      </c>
      <c r="AA1320" s="3" t="s">
        <v>24</v>
      </c>
      <c r="AB1320" s="3">
        <v>45489</v>
      </c>
    </row>
    <row r="1321" spans="1:28" x14ac:dyDescent="0.25">
      <c r="A1321">
        <v>212647</v>
      </c>
      <c r="B1321">
        <v>527</v>
      </c>
      <c r="C1321" t="s">
        <v>19</v>
      </c>
      <c r="D1321" s="3">
        <v>42556</v>
      </c>
      <c r="E1321" t="s">
        <v>305</v>
      </c>
      <c r="F1321">
        <v>100</v>
      </c>
      <c r="G1321">
        <v>4</v>
      </c>
      <c r="H1321">
        <v>1515</v>
      </c>
      <c r="I1321">
        <v>100148447</v>
      </c>
      <c r="J1321" s="19" t="s">
        <v>33</v>
      </c>
      <c r="T1321">
        <v>0</v>
      </c>
      <c r="U1321" t="s">
        <v>22</v>
      </c>
      <c r="V1321" s="3">
        <v>42556</v>
      </c>
      <c r="W1321" t="s">
        <v>23</v>
      </c>
      <c r="X1321">
        <v>400</v>
      </c>
      <c r="Y1321">
        <v>2016</v>
      </c>
      <c r="Z1321">
        <v>7</v>
      </c>
      <c r="AA1321" s="3" t="s">
        <v>24</v>
      </c>
      <c r="AB1321" s="3">
        <v>45489</v>
      </c>
    </row>
    <row r="1322" spans="1:28" x14ac:dyDescent="0.25">
      <c r="A1322">
        <v>212648</v>
      </c>
      <c r="B1322">
        <v>527</v>
      </c>
      <c r="C1322" t="s">
        <v>19</v>
      </c>
      <c r="D1322" s="3">
        <v>42556</v>
      </c>
      <c r="E1322" t="s">
        <v>146</v>
      </c>
      <c r="F1322">
        <v>150</v>
      </c>
      <c r="G1322">
        <v>2</v>
      </c>
      <c r="H1322">
        <v>1515</v>
      </c>
      <c r="I1322">
        <v>100148447</v>
      </c>
      <c r="J1322" s="19" t="s">
        <v>33</v>
      </c>
      <c r="T1322">
        <v>0</v>
      </c>
      <c r="U1322" t="s">
        <v>22</v>
      </c>
      <c r="V1322" s="3">
        <v>42556</v>
      </c>
      <c r="W1322" t="s">
        <v>23</v>
      </c>
      <c r="X1322">
        <v>300</v>
      </c>
      <c r="Y1322">
        <v>2016</v>
      </c>
      <c r="Z1322">
        <v>7</v>
      </c>
      <c r="AA1322" s="3" t="s">
        <v>24</v>
      </c>
      <c r="AB1322" s="3">
        <v>45489</v>
      </c>
    </row>
    <row r="1323" spans="1:28" x14ac:dyDescent="0.25">
      <c r="A1323">
        <v>212649</v>
      </c>
      <c r="B1323">
        <v>527</v>
      </c>
      <c r="C1323" t="s">
        <v>19</v>
      </c>
      <c r="D1323" s="3">
        <v>42556</v>
      </c>
      <c r="E1323" t="s">
        <v>284</v>
      </c>
      <c r="F1323">
        <v>150</v>
      </c>
      <c r="G1323">
        <v>2</v>
      </c>
      <c r="H1323">
        <v>1515</v>
      </c>
      <c r="I1323">
        <v>100148447</v>
      </c>
      <c r="J1323" s="19" t="s">
        <v>33</v>
      </c>
      <c r="T1323">
        <v>0</v>
      </c>
      <c r="U1323" t="s">
        <v>22</v>
      </c>
      <c r="V1323" s="3">
        <v>42556</v>
      </c>
      <c r="W1323" t="s">
        <v>23</v>
      </c>
      <c r="X1323">
        <v>300</v>
      </c>
      <c r="Y1323">
        <v>2016</v>
      </c>
      <c r="Z1323">
        <v>7</v>
      </c>
      <c r="AA1323" s="3" t="s">
        <v>24</v>
      </c>
      <c r="AB1323" s="3">
        <v>45489</v>
      </c>
    </row>
    <row r="1324" spans="1:28" x14ac:dyDescent="0.25">
      <c r="A1324">
        <v>212650</v>
      </c>
      <c r="B1324">
        <v>527</v>
      </c>
      <c r="C1324" t="s">
        <v>19</v>
      </c>
      <c r="D1324" s="3">
        <v>42556</v>
      </c>
      <c r="E1324" t="s">
        <v>73</v>
      </c>
      <c r="F1324">
        <v>435</v>
      </c>
      <c r="G1324">
        <v>1</v>
      </c>
      <c r="H1324">
        <v>1515</v>
      </c>
      <c r="I1324">
        <v>100148447</v>
      </c>
      <c r="J1324" s="19" t="s">
        <v>33</v>
      </c>
      <c r="T1324">
        <v>0</v>
      </c>
      <c r="U1324" t="s">
        <v>22</v>
      </c>
      <c r="V1324" s="3">
        <v>42556</v>
      </c>
      <c r="W1324" t="s">
        <v>23</v>
      </c>
      <c r="X1324">
        <v>435</v>
      </c>
      <c r="Y1324">
        <v>2016</v>
      </c>
      <c r="Z1324">
        <v>7</v>
      </c>
      <c r="AA1324" s="3" t="s">
        <v>24</v>
      </c>
      <c r="AB1324" s="3">
        <v>45489</v>
      </c>
    </row>
    <row r="1325" spans="1:28" x14ac:dyDescent="0.25">
      <c r="A1325">
        <v>212651</v>
      </c>
      <c r="B1325">
        <v>527</v>
      </c>
      <c r="C1325" t="s">
        <v>19</v>
      </c>
      <c r="D1325" s="3">
        <v>42556</v>
      </c>
      <c r="E1325" t="s">
        <v>124</v>
      </c>
      <c r="F1325">
        <v>80</v>
      </c>
      <c r="G1325">
        <v>1</v>
      </c>
      <c r="H1325">
        <v>1515</v>
      </c>
      <c r="I1325">
        <v>100148447</v>
      </c>
      <c r="J1325" s="19" t="s">
        <v>33</v>
      </c>
      <c r="T1325">
        <v>0</v>
      </c>
      <c r="U1325" t="s">
        <v>22</v>
      </c>
      <c r="V1325" s="3">
        <v>42556</v>
      </c>
      <c r="W1325" t="s">
        <v>23</v>
      </c>
      <c r="X1325">
        <v>80</v>
      </c>
      <c r="Y1325">
        <v>2016</v>
      </c>
      <c r="Z1325">
        <v>7</v>
      </c>
      <c r="AA1325" s="3" t="s">
        <v>24</v>
      </c>
      <c r="AB1325" s="3">
        <v>45489</v>
      </c>
    </row>
    <row r="1326" spans="1:28" x14ac:dyDescent="0.25">
      <c r="A1326">
        <v>212652</v>
      </c>
      <c r="B1326">
        <v>528</v>
      </c>
      <c r="C1326" t="s">
        <v>19</v>
      </c>
      <c r="D1326" s="3">
        <v>42556</v>
      </c>
      <c r="E1326" t="s">
        <v>106</v>
      </c>
      <c r="F1326">
        <v>1</v>
      </c>
      <c r="G1326">
        <v>1</v>
      </c>
      <c r="H1326">
        <v>0</v>
      </c>
      <c r="I1326">
        <v>100148448</v>
      </c>
      <c r="J1326" s="19" t="s">
        <v>62</v>
      </c>
      <c r="T1326">
        <v>1</v>
      </c>
      <c r="U1326" t="s">
        <v>22</v>
      </c>
      <c r="V1326" s="3">
        <v>42556</v>
      </c>
      <c r="W1326" t="s">
        <v>23</v>
      </c>
      <c r="X1326">
        <v>1</v>
      </c>
      <c r="Y1326">
        <v>2016</v>
      </c>
      <c r="Z1326">
        <v>7</v>
      </c>
      <c r="AA1326" s="3" t="s">
        <v>24</v>
      </c>
      <c r="AB1326" s="3">
        <v>45489</v>
      </c>
    </row>
    <row r="1327" spans="1:28" x14ac:dyDescent="0.25">
      <c r="A1327">
        <v>212653</v>
      </c>
      <c r="B1327">
        <v>529</v>
      </c>
      <c r="C1327" t="s">
        <v>19</v>
      </c>
      <c r="D1327" s="3">
        <v>42556</v>
      </c>
      <c r="E1327" t="s">
        <v>665</v>
      </c>
      <c r="F1327">
        <v>200</v>
      </c>
      <c r="G1327">
        <v>1</v>
      </c>
      <c r="H1327">
        <v>754</v>
      </c>
      <c r="I1327">
        <v>100148449</v>
      </c>
      <c r="J1327" s="19" t="s">
        <v>33</v>
      </c>
      <c r="T1327">
        <v>0</v>
      </c>
      <c r="U1327" t="s">
        <v>22</v>
      </c>
      <c r="V1327" s="3">
        <v>42556</v>
      </c>
      <c r="W1327" t="s">
        <v>23</v>
      </c>
      <c r="X1327">
        <v>200</v>
      </c>
      <c r="Y1327">
        <v>2016</v>
      </c>
      <c r="Z1327">
        <v>7</v>
      </c>
      <c r="AA1327" s="3" t="s">
        <v>24</v>
      </c>
      <c r="AB1327" s="3">
        <v>45489</v>
      </c>
    </row>
    <row r="1328" spans="1:28" x14ac:dyDescent="0.25">
      <c r="A1328">
        <v>212654</v>
      </c>
      <c r="B1328">
        <v>529</v>
      </c>
      <c r="C1328" t="s">
        <v>19</v>
      </c>
      <c r="D1328" s="3">
        <v>42556</v>
      </c>
      <c r="E1328" t="s">
        <v>666</v>
      </c>
      <c r="F1328">
        <v>144</v>
      </c>
      <c r="G1328">
        <v>1</v>
      </c>
      <c r="H1328">
        <v>754</v>
      </c>
      <c r="I1328">
        <v>100148449</v>
      </c>
      <c r="J1328" s="19" t="s">
        <v>33</v>
      </c>
      <c r="T1328">
        <v>0</v>
      </c>
      <c r="U1328" t="s">
        <v>22</v>
      </c>
      <c r="V1328" s="3">
        <v>42556</v>
      </c>
      <c r="W1328" t="s">
        <v>23</v>
      </c>
      <c r="X1328">
        <v>144</v>
      </c>
      <c r="Y1328">
        <v>2016</v>
      </c>
      <c r="Z1328">
        <v>7</v>
      </c>
      <c r="AA1328" s="3" t="s">
        <v>24</v>
      </c>
      <c r="AB1328" s="3">
        <v>45489</v>
      </c>
    </row>
    <row r="1329" spans="1:28" x14ac:dyDescent="0.25">
      <c r="A1329">
        <v>212655</v>
      </c>
      <c r="B1329">
        <v>529</v>
      </c>
      <c r="C1329" t="s">
        <v>19</v>
      </c>
      <c r="D1329" s="3">
        <v>42556</v>
      </c>
      <c r="E1329" t="s">
        <v>282</v>
      </c>
      <c r="F1329">
        <v>80</v>
      </c>
      <c r="G1329">
        <v>1</v>
      </c>
      <c r="H1329">
        <v>754</v>
      </c>
      <c r="I1329">
        <v>100148449</v>
      </c>
      <c r="J1329" s="19" t="s">
        <v>33</v>
      </c>
      <c r="T1329">
        <v>0</v>
      </c>
      <c r="U1329" t="s">
        <v>22</v>
      </c>
      <c r="V1329" s="3">
        <v>42556</v>
      </c>
      <c r="W1329" t="s">
        <v>23</v>
      </c>
      <c r="X1329">
        <v>80</v>
      </c>
      <c r="Y1329">
        <v>2016</v>
      </c>
      <c r="Z1329">
        <v>7</v>
      </c>
      <c r="AA1329" s="3" t="s">
        <v>24</v>
      </c>
      <c r="AB1329" s="3">
        <v>45489</v>
      </c>
    </row>
    <row r="1330" spans="1:28" x14ac:dyDescent="0.25">
      <c r="A1330">
        <v>212656</v>
      </c>
      <c r="B1330">
        <v>529</v>
      </c>
      <c r="C1330" t="s">
        <v>19</v>
      </c>
      <c r="D1330" s="3">
        <v>42556</v>
      </c>
      <c r="E1330" t="s">
        <v>363</v>
      </c>
      <c r="F1330">
        <v>330</v>
      </c>
      <c r="G1330">
        <v>1</v>
      </c>
      <c r="H1330">
        <v>754</v>
      </c>
      <c r="I1330">
        <v>100148449</v>
      </c>
      <c r="J1330" s="19" t="s">
        <v>33</v>
      </c>
      <c r="T1330">
        <v>0</v>
      </c>
      <c r="U1330" t="s">
        <v>22</v>
      </c>
      <c r="V1330" s="3">
        <v>42556</v>
      </c>
      <c r="W1330" t="s">
        <v>23</v>
      </c>
      <c r="X1330">
        <v>330</v>
      </c>
      <c r="Y1330">
        <v>2016</v>
      </c>
      <c r="Z1330">
        <v>7</v>
      </c>
      <c r="AA1330" s="3" t="s">
        <v>24</v>
      </c>
      <c r="AB1330" s="3">
        <v>45489</v>
      </c>
    </row>
    <row r="1331" spans="1:28" x14ac:dyDescent="0.25">
      <c r="A1331">
        <v>212657</v>
      </c>
      <c r="B1331">
        <v>530</v>
      </c>
      <c r="C1331" t="s">
        <v>25</v>
      </c>
      <c r="D1331" s="3">
        <v>42556</v>
      </c>
      <c r="E1331" t="s">
        <v>501</v>
      </c>
      <c r="F1331">
        <v>6000</v>
      </c>
      <c r="G1331">
        <v>1</v>
      </c>
      <c r="H1331">
        <v>17000</v>
      </c>
      <c r="I1331">
        <v>100148450</v>
      </c>
      <c r="J1331" s="19" t="s">
        <v>51</v>
      </c>
      <c r="T1331">
        <v>0</v>
      </c>
      <c r="U1331" t="s">
        <v>40</v>
      </c>
      <c r="V1331" s="3">
        <v>42556</v>
      </c>
      <c r="W1331" t="s">
        <v>28</v>
      </c>
      <c r="X1331" s="4">
        <v>6000</v>
      </c>
      <c r="Y1331">
        <v>2016</v>
      </c>
      <c r="Z1331">
        <v>7</v>
      </c>
      <c r="AA1331" s="3" t="s">
        <v>24</v>
      </c>
      <c r="AB1331" s="3">
        <v>45489</v>
      </c>
    </row>
    <row r="1332" spans="1:28" x14ac:dyDescent="0.25">
      <c r="A1332">
        <v>212659</v>
      </c>
      <c r="B1332">
        <v>530</v>
      </c>
      <c r="C1332" t="s">
        <v>25</v>
      </c>
      <c r="D1332" s="3">
        <v>42556</v>
      </c>
      <c r="E1332" t="s">
        <v>667</v>
      </c>
      <c r="F1332">
        <v>5500</v>
      </c>
      <c r="G1332">
        <v>1</v>
      </c>
      <c r="H1332">
        <v>17000</v>
      </c>
      <c r="I1332">
        <v>100148450</v>
      </c>
      <c r="J1332" s="19" t="s">
        <v>51</v>
      </c>
      <c r="T1332">
        <v>0</v>
      </c>
      <c r="U1332" t="s">
        <v>40</v>
      </c>
      <c r="V1332" s="3">
        <v>42556</v>
      </c>
      <c r="W1332" t="s">
        <v>28</v>
      </c>
      <c r="X1332" s="4">
        <v>5500</v>
      </c>
      <c r="Y1332">
        <v>2016</v>
      </c>
      <c r="Z1332">
        <v>7</v>
      </c>
      <c r="AA1332" s="3" t="s">
        <v>24</v>
      </c>
      <c r="AB1332" s="3">
        <v>45489</v>
      </c>
    </row>
    <row r="1333" spans="1:28" x14ac:dyDescent="0.25">
      <c r="A1333">
        <v>212661</v>
      </c>
      <c r="B1333">
        <v>530</v>
      </c>
      <c r="C1333" t="s">
        <v>25</v>
      </c>
      <c r="D1333" s="3">
        <v>42556</v>
      </c>
      <c r="E1333" t="s">
        <v>668</v>
      </c>
      <c r="F1333">
        <v>5500</v>
      </c>
      <c r="G1333">
        <v>1</v>
      </c>
      <c r="H1333">
        <v>17000</v>
      </c>
      <c r="I1333">
        <v>100148450</v>
      </c>
      <c r="J1333" s="19" t="s">
        <v>51</v>
      </c>
      <c r="T1333">
        <v>0</v>
      </c>
      <c r="U1333" t="s">
        <v>40</v>
      </c>
      <c r="V1333" s="3">
        <v>42556</v>
      </c>
      <c r="W1333" t="s">
        <v>28</v>
      </c>
      <c r="X1333" s="4">
        <v>5500</v>
      </c>
      <c r="Y1333">
        <v>2016</v>
      </c>
      <c r="Z1333">
        <v>7</v>
      </c>
      <c r="AA1333" s="3" t="s">
        <v>24</v>
      </c>
      <c r="AB1333" s="3">
        <v>45489</v>
      </c>
    </row>
    <row r="1334" spans="1:28" x14ac:dyDescent="0.25">
      <c r="A1334">
        <v>212663</v>
      </c>
      <c r="B1334">
        <v>531</v>
      </c>
      <c r="C1334" t="s">
        <v>25</v>
      </c>
      <c r="D1334" s="3">
        <v>42556</v>
      </c>
      <c r="E1334" t="s">
        <v>669</v>
      </c>
      <c r="F1334">
        <v>1275</v>
      </c>
      <c r="G1334">
        <v>1</v>
      </c>
      <c r="H1334">
        <v>1275</v>
      </c>
      <c r="I1334">
        <v>100148451</v>
      </c>
      <c r="J1334" s="19" t="s">
        <v>51</v>
      </c>
      <c r="T1334">
        <v>0</v>
      </c>
      <c r="U1334" t="s">
        <v>22</v>
      </c>
      <c r="V1334" s="3">
        <v>42556</v>
      </c>
      <c r="W1334" t="s">
        <v>28</v>
      </c>
      <c r="X1334" s="4">
        <v>1275</v>
      </c>
      <c r="Y1334">
        <v>2016</v>
      </c>
      <c r="Z1334">
        <v>7</v>
      </c>
      <c r="AA1334" s="3" t="s">
        <v>24</v>
      </c>
      <c r="AB1334" s="3">
        <v>45489</v>
      </c>
    </row>
    <row r="1335" spans="1:28" x14ac:dyDescent="0.25">
      <c r="A1335">
        <v>212665</v>
      </c>
      <c r="B1335">
        <v>531</v>
      </c>
      <c r="C1335" t="s">
        <v>31</v>
      </c>
      <c r="D1335" s="3">
        <v>42556</v>
      </c>
      <c r="E1335" t="s">
        <v>669</v>
      </c>
      <c r="F1335">
        <v>1275</v>
      </c>
      <c r="G1335">
        <v>1</v>
      </c>
      <c r="H1335">
        <v>775</v>
      </c>
      <c r="I1335">
        <v>100148452</v>
      </c>
      <c r="J1335" s="19" t="s">
        <v>51</v>
      </c>
      <c r="T1335">
        <v>500</v>
      </c>
      <c r="U1335" t="s">
        <v>22</v>
      </c>
      <c r="V1335" s="3">
        <v>42556</v>
      </c>
      <c r="W1335" t="s">
        <v>34</v>
      </c>
      <c r="X1335" s="4">
        <v>1275</v>
      </c>
      <c r="Y1335">
        <v>2016</v>
      </c>
      <c r="Z1335">
        <v>7</v>
      </c>
      <c r="AA1335" s="3" t="s">
        <v>24</v>
      </c>
      <c r="AB1335" s="3">
        <v>45489</v>
      </c>
    </row>
    <row r="1336" spans="1:28" x14ac:dyDescent="0.25">
      <c r="A1336">
        <v>212667</v>
      </c>
      <c r="B1336">
        <v>530</v>
      </c>
      <c r="C1336" t="s">
        <v>25</v>
      </c>
      <c r="D1336" s="3">
        <v>42556</v>
      </c>
      <c r="E1336" t="s">
        <v>667</v>
      </c>
      <c r="F1336">
        <v>5500</v>
      </c>
      <c r="G1336">
        <v>1</v>
      </c>
      <c r="H1336">
        <v>16000</v>
      </c>
      <c r="I1336">
        <v>100148453</v>
      </c>
      <c r="J1336" s="19" t="s">
        <v>51</v>
      </c>
      <c r="T1336">
        <v>0</v>
      </c>
      <c r="U1336" t="s">
        <v>39</v>
      </c>
      <c r="V1336" s="3">
        <v>42556</v>
      </c>
      <c r="W1336" t="s">
        <v>28</v>
      </c>
      <c r="X1336" s="4">
        <v>5500</v>
      </c>
      <c r="Y1336">
        <v>2016</v>
      </c>
      <c r="Z1336">
        <v>7</v>
      </c>
      <c r="AA1336" s="3" t="s">
        <v>24</v>
      </c>
      <c r="AB1336" s="3">
        <v>45489</v>
      </c>
    </row>
    <row r="1337" spans="1:28" x14ac:dyDescent="0.25">
      <c r="A1337">
        <v>212669</v>
      </c>
      <c r="B1337">
        <v>530</v>
      </c>
      <c r="C1337" t="s">
        <v>25</v>
      </c>
      <c r="D1337" s="3">
        <v>42556</v>
      </c>
      <c r="E1337" t="s">
        <v>501</v>
      </c>
      <c r="F1337">
        <v>6000</v>
      </c>
      <c r="G1337">
        <v>1</v>
      </c>
      <c r="H1337">
        <v>16000</v>
      </c>
      <c r="I1337">
        <v>100148453</v>
      </c>
      <c r="J1337" s="19" t="s">
        <v>51</v>
      </c>
      <c r="T1337">
        <v>0</v>
      </c>
      <c r="U1337" t="s">
        <v>39</v>
      </c>
      <c r="V1337" s="3">
        <v>42556</v>
      </c>
      <c r="W1337" t="s">
        <v>28</v>
      </c>
      <c r="X1337" s="4">
        <v>6000</v>
      </c>
      <c r="Y1337">
        <v>2016</v>
      </c>
      <c r="Z1337">
        <v>7</v>
      </c>
      <c r="AA1337" s="3" t="s">
        <v>24</v>
      </c>
      <c r="AB1337" s="3">
        <v>45489</v>
      </c>
    </row>
    <row r="1338" spans="1:28" x14ac:dyDescent="0.25">
      <c r="A1338">
        <v>212671</v>
      </c>
      <c r="B1338">
        <v>530</v>
      </c>
      <c r="C1338" t="s">
        <v>25</v>
      </c>
      <c r="D1338" s="3">
        <v>42556</v>
      </c>
      <c r="E1338" t="s">
        <v>670</v>
      </c>
      <c r="F1338">
        <v>4500</v>
      </c>
      <c r="G1338">
        <v>1</v>
      </c>
      <c r="H1338">
        <v>16000</v>
      </c>
      <c r="I1338">
        <v>100148453</v>
      </c>
      <c r="J1338" s="19" t="s">
        <v>51</v>
      </c>
      <c r="T1338">
        <v>0</v>
      </c>
      <c r="U1338" t="s">
        <v>39</v>
      </c>
      <c r="V1338" s="3">
        <v>42556</v>
      </c>
      <c r="W1338" t="s">
        <v>28</v>
      </c>
      <c r="X1338" s="4">
        <v>4500</v>
      </c>
      <c r="Y1338">
        <v>2016</v>
      </c>
      <c r="Z1338">
        <v>7</v>
      </c>
      <c r="AA1338" s="3" t="s">
        <v>24</v>
      </c>
      <c r="AB1338" s="3">
        <v>45489</v>
      </c>
    </row>
    <row r="1339" spans="1:28" x14ac:dyDescent="0.25">
      <c r="A1339">
        <v>212673</v>
      </c>
      <c r="B1339">
        <v>530</v>
      </c>
      <c r="C1339" t="s">
        <v>31</v>
      </c>
      <c r="D1339" s="3">
        <v>42556</v>
      </c>
      <c r="E1339" t="s">
        <v>501</v>
      </c>
      <c r="F1339">
        <v>6000</v>
      </c>
      <c r="G1339">
        <v>1</v>
      </c>
      <c r="H1339">
        <v>10500</v>
      </c>
      <c r="I1339">
        <v>100148454</v>
      </c>
      <c r="J1339" s="19" t="s">
        <v>51</v>
      </c>
      <c r="T1339">
        <v>0</v>
      </c>
      <c r="U1339" t="s">
        <v>39</v>
      </c>
      <c r="V1339" s="3">
        <v>42556</v>
      </c>
      <c r="W1339" t="s">
        <v>34</v>
      </c>
      <c r="X1339" s="4">
        <v>6000</v>
      </c>
      <c r="Y1339">
        <v>2016</v>
      </c>
      <c r="Z1339">
        <v>7</v>
      </c>
      <c r="AA1339" s="3" t="s">
        <v>24</v>
      </c>
      <c r="AB1339" s="3">
        <v>45489</v>
      </c>
    </row>
    <row r="1340" spans="1:28" x14ac:dyDescent="0.25">
      <c r="A1340">
        <v>212675</v>
      </c>
      <c r="B1340">
        <v>530</v>
      </c>
      <c r="C1340" t="s">
        <v>31</v>
      </c>
      <c r="D1340" s="3">
        <v>42556</v>
      </c>
      <c r="E1340" t="s">
        <v>670</v>
      </c>
      <c r="F1340">
        <v>4500</v>
      </c>
      <c r="G1340">
        <v>1</v>
      </c>
      <c r="H1340">
        <v>10500</v>
      </c>
      <c r="I1340">
        <v>100148454</v>
      </c>
      <c r="J1340" s="19" t="s">
        <v>51</v>
      </c>
      <c r="T1340">
        <v>0</v>
      </c>
      <c r="U1340" t="s">
        <v>39</v>
      </c>
      <c r="V1340" s="3">
        <v>42556</v>
      </c>
      <c r="W1340" t="s">
        <v>34</v>
      </c>
      <c r="X1340" s="4">
        <v>4500</v>
      </c>
      <c r="Y1340">
        <v>2016</v>
      </c>
      <c r="Z1340">
        <v>7</v>
      </c>
      <c r="AA1340" s="3" t="s">
        <v>24</v>
      </c>
      <c r="AB1340" s="3">
        <v>45489</v>
      </c>
    </row>
    <row r="1341" spans="1:28" x14ac:dyDescent="0.25">
      <c r="A1341">
        <v>212677</v>
      </c>
      <c r="B1341">
        <v>532</v>
      </c>
      <c r="C1341" t="s">
        <v>31</v>
      </c>
      <c r="D1341" s="3">
        <v>42556</v>
      </c>
      <c r="E1341" t="s">
        <v>671</v>
      </c>
      <c r="F1341">
        <v>10950</v>
      </c>
      <c r="G1341">
        <v>2</v>
      </c>
      <c r="H1341">
        <v>21900</v>
      </c>
      <c r="I1341">
        <v>100148455</v>
      </c>
      <c r="J1341" s="19" t="s">
        <v>170</v>
      </c>
      <c r="T1341">
        <v>0</v>
      </c>
      <c r="U1341" t="s">
        <v>22</v>
      </c>
      <c r="V1341" s="3">
        <v>42556</v>
      </c>
      <c r="W1341" t="s">
        <v>34</v>
      </c>
      <c r="X1341" s="4">
        <v>21900</v>
      </c>
      <c r="Y1341">
        <v>2016</v>
      </c>
      <c r="Z1341">
        <v>7</v>
      </c>
      <c r="AA1341" s="3" t="s">
        <v>24</v>
      </c>
      <c r="AB1341" s="3">
        <v>45489</v>
      </c>
    </row>
    <row r="1342" spans="1:28" x14ac:dyDescent="0.25">
      <c r="A1342">
        <v>212678</v>
      </c>
      <c r="B1342">
        <v>533</v>
      </c>
      <c r="C1342" t="s">
        <v>19</v>
      </c>
      <c r="D1342" s="3">
        <v>42556</v>
      </c>
      <c r="E1342" t="s">
        <v>672</v>
      </c>
      <c r="F1342">
        <v>465</v>
      </c>
      <c r="G1342">
        <v>1</v>
      </c>
      <c r="H1342">
        <v>465</v>
      </c>
      <c r="I1342">
        <v>100148456</v>
      </c>
      <c r="J1342" s="19" t="s">
        <v>62</v>
      </c>
      <c r="T1342">
        <v>0</v>
      </c>
      <c r="U1342" t="s">
        <v>22</v>
      </c>
      <c r="V1342" s="3">
        <v>42556</v>
      </c>
      <c r="W1342" t="s">
        <v>23</v>
      </c>
      <c r="X1342">
        <v>465</v>
      </c>
      <c r="Y1342">
        <v>2016</v>
      </c>
      <c r="Z1342">
        <v>7</v>
      </c>
      <c r="AA1342" s="3" t="s">
        <v>24</v>
      </c>
      <c r="AB1342" s="3">
        <v>45489</v>
      </c>
    </row>
    <row r="1343" spans="1:28" x14ac:dyDescent="0.25">
      <c r="A1343">
        <v>212679</v>
      </c>
      <c r="B1343">
        <v>36</v>
      </c>
      <c r="C1343" t="s">
        <v>31</v>
      </c>
      <c r="D1343" s="3">
        <v>42556</v>
      </c>
      <c r="E1343" t="s">
        <v>673</v>
      </c>
      <c r="F1343">
        <v>2338</v>
      </c>
      <c r="G1343">
        <v>1</v>
      </c>
      <c r="H1343">
        <v>2338</v>
      </c>
      <c r="I1343">
        <v>100148457</v>
      </c>
      <c r="J1343" s="19" t="s">
        <v>21</v>
      </c>
      <c r="T1343">
        <v>0</v>
      </c>
      <c r="U1343" t="s">
        <v>22</v>
      </c>
      <c r="V1343" s="3">
        <v>42556</v>
      </c>
      <c r="W1343" t="s">
        <v>34</v>
      </c>
      <c r="X1343" s="4">
        <v>2338</v>
      </c>
      <c r="Y1343">
        <v>2016</v>
      </c>
      <c r="Z1343">
        <v>7</v>
      </c>
      <c r="AA1343" s="3" t="s">
        <v>24</v>
      </c>
      <c r="AB1343" s="3">
        <v>45489</v>
      </c>
    </row>
    <row r="1344" spans="1:28" x14ac:dyDescent="0.25">
      <c r="A1344">
        <v>212680</v>
      </c>
      <c r="B1344">
        <v>534</v>
      </c>
      <c r="C1344" t="s">
        <v>19</v>
      </c>
      <c r="D1344" s="3">
        <v>42556</v>
      </c>
      <c r="E1344" t="s">
        <v>354</v>
      </c>
      <c r="F1344">
        <v>19370</v>
      </c>
      <c r="G1344">
        <v>1</v>
      </c>
      <c r="H1344">
        <v>19370</v>
      </c>
      <c r="I1344">
        <v>100148458</v>
      </c>
      <c r="J1344" s="19" t="s">
        <v>38</v>
      </c>
      <c r="T1344">
        <v>0</v>
      </c>
      <c r="U1344" t="s">
        <v>39</v>
      </c>
      <c r="V1344" s="3">
        <v>42556</v>
      </c>
      <c r="W1344" t="s">
        <v>23</v>
      </c>
      <c r="X1344" s="4">
        <v>19370</v>
      </c>
      <c r="Y1344">
        <v>2016</v>
      </c>
      <c r="Z1344">
        <v>7</v>
      </c>
      <c r="AA1344" s="3" t="s">
        <v>24</v>
      </c>
      <c r="AB1344" s="3">
        <v>45489</v>
      </c>
    </row>
    <row r="1345" spans="1:28" x14ac:dyDescent="0.25">
      <c r="A1345">
        <v>212681</v>
      </c>
      <c r="B1345">
        <v>535</v>
      </c>
      <c r="C1345" t="s">
        <v>25</v>
      </c>
      <c r="D1345" s="3">
        <v>42556</v>
      </c>
      <c r="E1345" t="s">
        <v>674</v>
      </c>
      <c r="F1345">
        <v>1500</v>
      </c>
      <c r="G1345">
        <v>1</v>
      </c>
      <c r="H1345">
        <v>2550</v>
      </c>
      <c r="I1345">
        <v>100148459</v>
      </c>
      <c r="J1345" s="19" t="s">
        <v>51</v>
      </c>
      <c r="T1345">
        <v>0</v>
      </c>
      <c r="U1345" t="s">
        <v>22</v>
      </c>
      <c r="V1345" s="3">
        <v>42556</v>
      </c>
      <c r="W1345" t="s">
        <v>28</v>
      </c>
      <c r="X1345" s="4">
        <v>1500</v>
      </c>
      <c r="Y1345">
        <v>2016</v>
      </c>
      <c r="Z1345">
        <v>7</v>
      </c>
      <c r="AA1345" s="3" t="s">
        <v>24</v>
      </c>
      <c r="AB1345" s="3">
        <v>45489</v>
      </c>
    </row>
    <row r="1346" spans="1:28" x14ac:dyDescent="0.25">
      <c r="A1346">
        <v>212683</v>
      </c>
      <c r="B1346">
        <v>535</v>
      </c>
      <c r="C1346" t="s">
        <v>25</v>
      </c>
      <c r="D1346" s="3">
        <v>42556</v>
      </c>
      <c r="E1346" t="s">
        <v>448</v>
      </c>
      <c r="F1346">
        <v>1050</v>
      </c>
      <c r="G1346">
        <v>1</v>
      </c>
      <c r="H1346">
        <v>2550</v>
      </c>
      <c r="I1346">
        <v>100148459</v>
      </c>
      <c r="J1346" s="19" t="s">
        <v>42</v>
      </c>
      <c r="T1346">
        <v>0</v>
      </c>
      <c r="U1346" t="s">
        <v>22</v>
      </c>
      <c r="V1346" s="3">
        <v>42556</v>
      </c>
      <c r="W1346" t="s">
        <v>28</v>
      </c>
      <c r="X1346" s="4">
        <v>1050</v>
      </c>
      <c r="Y1346">
        <v>2016</v>
      </c>
      <c r="Z1346">
        <v>7</v>
      </c>
      <c r="AA1346" s="3" t="s">
        <v>24</v>
      </c>
      <c r="AB1346" s="3">
        <v>45489</v>
      </c>
    </row>
    <row r="1347" spans="1:28" x14ac:dyDescent="0.25">
      <c r="A1347">
        <v>212684</v>
      </c>
      <c r="B1347">
        <v>536</v>
      </c>
      <c r="C1347" t="s">
        <v>19</v>
      </c>
      <c r="D1347" s="3">
        <v>42556</v>
      </c>
      <c r="E1347" t="s">
        <v>675</v>
      </c>
      <c r="F1347">
        <v>3499</v>
      </c>
      <c r="G1347">
        <v>1</v>
      </c>
      <c r="H1347">
        <v>3679</v>
      </c>
      <c r="I1347">
        <v>100148460</v>
      </c>
      <c r="J1347" s="19" t="s">
        <v>38</v>
      </c>
      <c r="T1347">
        <v>0</v>
      </c>
      <c r="U1347" t="s">
        <v>22</v>
      </c>
      <c r="V1347" s="3">
        <v>42556</v>
      </c>
      <c r="W1347" t="s">
        <v>23</v>
      </c>
      <c r="X1347" s="4">
        <v>3499</v>
      </c>
      <c r="Y1347">
        <v>2016</v>
      </c>
      <c r="Z1347">
        <v>7</v>
      </c>
      <c r="AA1347" s="3" t="s">
        <v>24</v>
      </c>
      <c r="AB1347" s="3">
        <v>45489</v>
      </c>
    </row>
    <row r="1348" spans="1:28" x14ac:dyDescent="0.25">
      <c r="A1348">
        <v>212685</v>
      </c>
      <c r="B1348">
        <v>536</v>
      </c>
      <c r="C1348" t="s">
        <v>19</v>
      </c>
      <c r="D1348" s="3">
        <v>42556</v>
      </c>
      <c r="E1348" t="s">
        <v>430</v>
      </c>
      <c r="F1348">
        <v>100</v>
      </c>
      <c r="G1348">
        <v>1</v>
      </c>
      <c r="H1348">
        <v>3679</v>
      </c>
      <c r="I1348">
        <v>100148460</v>
      </c>
      <c r="J1348" s="19" t="s">
        <v>33</v>
      </c>
      <c r="T1348">
        <v>0</v>
      </c>
      <c r="U1348" t="s">
        <v>22</v>
      </c>
      <c r="V1348" s="3">
        <v>42556</v>
      </c>
      <c r="W1348" t="s">
        <v>23</v>
      </c>
      <c r="X1348">
        <v>100</v>
      </c>
      <c r="Y1348">
        <v>2016</v>
      </c>
      <c r="Z1348">
        <v>7</v>
      </c>
      <c r="AA1348" s="3" t="s">
        <v>24</v>
      </c>
      <c r="AB1348" s="3">
        <v>45489</v>
      </c>
    </row>
    <row r="1349" spans="1:28" x14ac:dyDescent="0.25">
      <c r="A1349">
        <v>212686</v>
      </c>
      <c r="B1349">
        <v>536</v>
      </c>
      <c r="C1349" t="s">
        <v>19</v>
      </c>
      <c r="D1349" s="3">
        <v>42556</v>
      </c>
      <c r="E1349" t="s">
        <v>447</v>
      </c>
      <c r="F1349">
        <v>80</v>
      </c>
      <c r="G1349">
        <v>1</v>
      </c>
      <c r="H1349">
        <v>3679</v>
      </c>
      <c r="I1349">
        <v>100148460</v>
      </c>
      <c r="J1349" s="19" t="s">
        <v>33</v>
      </c>
      <c r="T1349">
        <v>0</v>
      </c>
      <c r="U1349" t="s">
        <v>22</v>
      </c>
      <c r="V1349" s="3">
        <v>42556</v>
      </c>
      <c r="W1349" t="s">
        <v>23</v>
      </c>
      <c r="X1349">
        <v>80</v>
      </c>
      <c r="Y1349">
        <v>2016</v>
      </c>
      <c r="Z1349">
        <v>7</v>
      </c>
      <c r="AA1349" s="3" t="s">
        <v>24</v>
      </c>
      <c r="AB1349" s="3">
        <v>45489</v>
      </c>
    </row>
    <row r="1350" spans="1:28" x14ac:dyDescent="0.25">
      <c r="A1350">
        <v>212687</v>
      </c>
      <c r="B1350">
        <v>537</v>
      </c>
      <c r="C1350" t="s">
        <v>19</v>
      </c>
      <c r="D1350" s="3">
        <v>42556</v>
      </c>
      <c r="E1350" t="s">
        <v>603</v>
      </c>
      <c r="F1350">
        <v>470</v>
      </c>
      <c r="G1350">
        <v>1</v>
      </c>
      <c r="H1350">
        <v>9250</v>
      </c>
      <c r="I1350">
        <v>100148461</v>
      </c>
      <c r="J1350" s="19" t="s">
        <v>576</v>
      </c>
      <c r="T1350">
        <v>0</v>
      </c>
      <c r="U1350" t="s">
        <v>22</v>
      </c>
      <c r="V1350" s="3">
        <v>42556</v>
      </c>
      <c r="W1350" t="s">
        <v>23</v>
      </c>
      <c r="X1350">
        <v>470</v>
      </c>
      <c r="Y1350">
        <v>2016</v>
      </c>
      <c r="Z1350">
        <v>7</v>
      </c>
      <c r="AA1350" s="3" t="s">
        <v>24</v>
      </c>
      <c r="AB1350" s="3">
        <v>45489</v>
      </c>
    </row>
    <row r="1351" spans="1:28" x14ac:dyDescent="0.25">
      <c r="A1351">
        <v>212688</v>
      </c>
      <c r="B1351">
        <v>537</v>
      </c>
      <c r="C1351" t="s">
        <v>19</v>
      </c>
      <c r="D1351" s="3">
        <v>42556</v>
      </c>
      <c r="E1351" t="s">
        <v>676</v>
      </c>
      <c r="F1351">
        <v>460</v>
      </c>
      <c r="G1351">
        <v>1</v>
      </c>
      <c r="H1351">
        <v>9250</v>
      </c>
      <c r="I1351">
        <v>100148461</v>
      </c>
      <c r="J1351" s="19" t="s">
        <v>576</v>
      </c>
      <c r="T1351">
        <v>0</v>
      </c>
      <c r="U1351" t="s">
        <v>22</v>
      </c>
      <c r="V1351" s="3">
        <v>42556</v>
      </c>
      <c r="W1351" t="s">
        <v>23</v>
      </c>
      <c r="X1351">
        <v>460</v>
      </c>
      <c r="Y1351">
        <v>2016</v>
      </c>
      <c r="Z1351">
        <v>7</v>
      </c>
      <c r="AA1351" s="3" t="s">
        <v>24</v>
      </c>
      <c r="AB1351" s="3">
        <v>45489</v>
      </c>
    </row>
    <row r="1352" spans="1:28" x14ac:dyDescent="0.25">
      <c r="A1352">
        <v>212689</v>
      </c>
      <c r="B1352">
        <v>537</v>
      </c>
      <c r="C1352" t="s">
        <v>19</v>
      </c>
      <c r="D1352" s="3">
        <v>42556</v>
      </c>
      <c r="E1352" t="s">
        <v>677</v>
      </c>
      <c r="F1352">
        <v>930</v>
      </c>
      <c r="G1352">
        <v>1</v>
      </c>
      <c r="H1352">
        <v>9250</v>
      </c>
      <c r="I1352">
        <v>100148461</v>
      </c>
      <c r="J1352" s="19" t="s">
        <v>576</v>
      </c>
      <c r="T1352">
        <v>0</v>
      </c>
      <c r="U1352" t="s">
        <v>22</v>
      </c>
      <c r="V1352" s="3">
        <v>42556</v>
      </c>
      <c r="W1352" t="s">
        <v>23</v>
      </c>
      <c r="X1352">
        <v>930</v>
      </c>
      <c r="Y1352">
        <v>2016</v>
      </c>
      <c r="Z1352">
        <v>7</v>
      </c>
      <c r="AA1352" s="3" t="s">
        <v>24</v>
      </c>
      <c r="AB1352" s="3">
        <v>45489</v>
      </c>
    </row>
    <row r="1353" spans="1:28" x14ac:dyDescent="0.25">
      <c r="A1353">
        <v>212690</v>
      </c>
      <c r="B1353">
        <v>537</v>
      </c>
      <c r="C1353" t="s">
        <v>19</v>
      </c>
      <c r="D1353" s="3">
        <v>42556</v>
      </c>
      <c r="E1353" t="s">
        <v>678</v>
      </c>
      <c r="F1353">
        <v>460</v>
      </c>
      <c r="G1353">
        <v>1</v>
      </c>
      <c r="H1353">
        <v>9250</v>
      </c>
      <c r="I1353">
        <v>100148461</v>
      </c>
      <c r="J1353" s="19" t="s">
        <v>576</v>
      </c>
      <c r="T1353">
        <v>0</v>
      </c>
      <c r="U1353" t="s">
        <v>22</v>
      </c>
      <c r="V1353" s="3">
        <v>42556</v>
      </c>
      <c r="W1353" t="s">
        <v>23</v>
      </c>
      <c r="X1353">
        <v>460</v>
      </c>
      <c r="Y1353">
        <v>2016</v>
      </c>
      <c r="Z1353">
        <v>7</v>
      </c>
      <c r="AA1353" s="3" t="s">
        <v>24</v>
      </c>
      <c r="AB1353" s="3">
        <v>45489</v>
      </c>
    </row>
    <row r="1354" spans="1:28" x14ac:dyDescent="0.25">
      <c r="A1354">
        <v>212691</v>
      </c>
      <c r="B1354">
        <v>537</v>
      </c>
      <c r="C1354" t="s">
        <v>19</v>
      </c>
      <c r="D1354" s="3">
        <v>42556</v>
      </c>
      <c r="E1354" t="s">
        <v>679</v>
      </c>
      <c r="F1354">
        <v>550</v>
      </c>
      <c r="G1354">
        <v>1</v>
      </c>
      <c r="H1354">
        <v>9250</v>
      </c>
      <c r="I1354">
        <v>100148461</v>
      </c>
      <c r="J1354" s="19" t="s">
        <v>576</v>
      </c>
      <c r="T1354">
        <v>0</v>
      </c>
      <c r="U1354" t="s">
        <v>22</v>
      </c>
      <c r="V1354" s="3">
        <v>42556</v>
      </c>
      <c r="W1354" t="s">
        <v>23</v>
      </c>
      <c r="X1354">
        <v>550</v>
      </c>
      <c r="Y1354">
        <v>2016</v>
      </c>
      <c r="Z1354">
        <v>7</v>
      </c>
      <c r="AA1354" s="3" t="s">
        <v>24</v>
      </c>
      <c r="AB1354" s="3">
        <v>45489</v>
      </c>
    </row>
    <row r="1355" spans="1:28" x14ac:dyDescent="0.25">
      <c r="A1355">
        <v>212692</v>
      </c>
      <c r="B1355">
        <v>537</v>
      </c>
      <c r="C1355" t="s">
        <v>19</v>
      </c>
      <c r="D1355" s="3">
        <v>42556</v>
      </c>
      <c r="E1355" t="s">
        <v>680</v>
      </c>
      <c r="F1355">
        <v>930</v>
      </c>
      <c r="G1355">
        <v>1</v>
      </c>
      <c r="H1355">
        <v>9250</v>
      </c>
      <c r="I1355">
        <v>100148461</v>
      </c>
      <c r="J1355" s="19" t="s">
        <v>576</v>
      </c>
      <c r="T1355">
        <v>0</v>
      </c>
      <c r="U1355" t="s">
        <v>22</v>
      </c>
      <c r="V1355" s="3">
        <v>42556</v>
      </c>
      <c r="W1355" t="s">
        <v>23</v>
      </c>
      <c r="X1355">
        <v>930</v>
      </c>
      <c r="Y1355">
        <v>2016</v>
      </c>
      <c r="Z1355">
        <v>7</v>
      </c>
      <c r="AA1355" s="3" t="s">
        <v>24</v>
      </c>
      <c r="AB1355" s="3">
        <v>45489</v>
      </c>
    </row>
    <row r="1356" spans="1:28" x14ac:dyDescent="0.25">
      <c r="A1356">
        <v>212693</v>
      </c>
      <c r="B1356">
        <v>537</v>
      </c>
      <c r="C1356" t="s">
        <v>19</v>
      </c>
      <c r="D1356" s="3">
        <v>42556</v>
      </c>
      <c r="E1356" t="s">
        <v>681</v>
      </c>
      <c r="F1356">
        <v>550</v>
      </c>
      <c r="G1356">
        <v>1</v>
      </c>
      <c r="H1356">
        <v>9250</v>
      </c>
      <c r="I1356">
        <v>100148461</v>
      </c>
      <c r="J1356" s="19" t="s">
        <v>576</v>
      </c>
      <c r="T1356">
        <v>0</v>
      </c>
      <c r="U1356" t="s">
        <v>22</v>
      </c>
      <c r="V1356" s="3">
        <v>42556</v>
      </c>
      <c r="W1356" t="s">
        <v>23</v>
      </c>
      <c r="X1356">
        <v>550</v>
      </c>
      <c r="Y1356">
        <v>2016</v>
      </c>
      <c r="Z1356">
        <v>7</v>
      </c>
      <c r="AA1356" s="3" t="s">
        <v>24</v>
      </c>
      <c r="AB1356" s="3">
        <v>45489</v>
      </c>
    </row>
    <row r="1357" spans="1:28" x14ac:dyDescent="0.25">
      <c r="A1357">
        <v>212694</v>
      </c>
      <c r="B1357">
        <v>537</v>
      </c>
      <c r="C1357" t="s">
        <v>19</v>
      </c>
      <c r="D1357" s="3">
        <v>42556</v>
      </c>
      <c r="E1357" t="s">
        <v>682</v>
      </c>
      <c r="F1357">
        <v>460</v>
      </c>
      <c r="G1357">
        <v>1</v>
      </c>
      <c r="H1357">
        <v>9250</v>
      </c>
      <c r="I1357">
        <v>100148461</v>
      </c>
      <c r="J1357" s="19" t="s">
        <v>576</v>
      </c>
      <c r="T1357">
        <v>0</v>
      </c>
      <c r="U1357" t="s">
        <v>22</v>
      </c>
      <c r="V1357" s="3">
        <v>42556</v>
      </c>
      <c r="W1357" t="s">
        <v>23</v>
      </c>
      <c r="X1357">
        <v>460</v>
      </c>
      <c r="Y1357">
        <v>2016</v>
      </c>
      <c r="Z1357">
        <v>7</v>
      </c>
      <c r="AA1357" s="3" t="s">
        <v>24</v>
      </c>
      <c r="AB1357" s="3">
        <v>45489</v>
      </c>
    </row>
    <row r="1358" spans="1:28" x14ac:dyDescent="0.25">
      <c r="A1358">
        <v>212695</v>
      </c>
      <c r="B1358">
        <v>537</v>
      </c>
      <c r="C1358" t="s">
        <v>19</v>
      </c>
      <c r="D1358" s="3">
        <v>42556</v>
      </c>
      <c r="E1358" t="s">
        <v>606</v>
      </c>
      <c r="F1358">
        <v>450</v>
      </c>
      <c r="G1358">
        <v>1</v>
      </c>
      <c r="H1358">
        <v>9250</v>
      </c>
      <c r="I1358">
        <v>100148461</v>
      </c>
      <c r="J1358" s="19" t="s">
        <v>576</v>
      </c>
      <c r="T1358">
        <v>0</v>
      </c>
      <c r="U1358" t="s">
        <v>22</v>
      </c>
      <c r="V1358" s="3">
        <v>42556</v>
      </c>
      <c r="W1358" t="s">
        <v>23</v>
      </c>
      <c r="X1358">
        <v>450</v>
      </c>
      <c r="Y1358">
        <v>2016</v>
      </c>
      <c r="Z1358">
        <v>7</v>
      </c>
      <c r="AA1358" s="3" t="s">
        <v>24</v>
      </c>
      <c r="AB1358" s="3">
        <v>45489</v>
      </c>
    </row>
    <row r="1359" spans="1:28" x14ac:dyDescent="0.25">
      <c r="A1359">
        <v>212696</v>
      </c>
      <c r="B1359">
        <v>537</v>
      </c>
      <c r="C1359" t="s">
        <v>19</v>
      </c>
      <c r="D1359" s="3">
        <v>42556</v>
      </c>
      <c r="E1359" t="s">
        <v>683</v>
      </c>
      <c r="F1359">
        <v>400</v>
      </c>
      <c r="G1359">
        <v>1</v>
      </c>
      <c r="H1359">
        <v>9250</v>
      </c>
      <c r="I1359">
        <v>100148461</v>
      </c>
      <c r="J1359" s="19" t="s">
        <v>576</v>
      </c>
      <c r="T1359">
        <v>0</v>
      </c>
      <c r="U1359" t="s">
        <v>22</v>
      </c>
      <c r="V1359" s="3">
        <v>42556</v>
      </c>
      <c r="W1359" t="s">
        <v>23</v>
      </c>
      <c r="X1359">
        <v>400</v>
      </c>
      <c r="Y1359">
        <v>2016</v>
      </c>
      <c r="Z1359">
        <v>7</v>
      </c>
      <c r="AA1359" s="3" t="s">
        <v>24</v>
      </c>
      <c r="AB1359" s="3">
        <v>45489</v>
      </c>
    </row>
    <row r="1360" spans="1:28" x14ac:dyDescent="0.25">
      <c r="A1360">
        <v>212697</v>
      </c>
      <c r="B1360">
        <v>537</v>
      </c>
      <c r="C1360" t="s">
        <v>19</v>
      </c>
      <c r="D1360" s="3">
        <v>42556</v>
      </c>
      <c r="E1360" t="s">
        <v>604</v>
      </c>
      <c r="F1360">
        <v>920</v>
      </c>
      <c r="G1360">
        <v>1</v>
      </c>
      <c r="H1360">
        <v>9250</v>
      </c>
      <c r="I1360">
        <v>100148461</v>
      </c>
      <c r="J1360" s="19" t="s">
        <v>576</v>
      </c>
      <c r="T1360">
        <v>0</v>
      </c>
      <c r="U1360" t="s">
        <v>22</v>
      </c>
      <c r="V1360" s="3">
        <v>42556</v>
      </c>
      <c r="W1360" t="s">
        <v>23</v>
      </c>
      <c r="X1360">
        <v>920</v>
      </c>
      <c r="Y1360">
        <v>2016</v>
      </c>
      <c r="Z1360">
        <v>7</v>
      </c>
      <c r="AA1360" s="3" t="s">
        <v>24</v>
      </c>
      <c r="AB1360" s="3">
        <v>45489</v>
      </c>
    </row>
    <row r="1361" spans="1:28" x14ac:dyDescent="0.25">
      <c r="A1361">
        <v>212698</v>
      </c>
      <c r="B1361">
        <v>537</v>
      </c>
      <c r="C1361" t="s">
        <v>19</v>
      </c>
      <c r="D1361" s="3">
        <v>42556</v>
      </c>
      <c r="E1361" t="s">
        <v>684</v>
      </c>
      <c r="F1361">
        <v>1100</v>
      </c>
      <c r="G1361">
        <v>1</v>
      </c>
      <c r="H1361">
        <v>9250</v>
      </c>
      <c r="I1361">
        <v>100148461</v>
      </c>
      <c r="J1361" s="19" t="s">
        <v>576</v>
      </c>
      <c r="T1361">
        <v>0</v>
      </c>
      <c r="U1361" t="s">
        <v>22</v>
      </c>
      <c r="V1361" s="3">
        <v>42556</v>
      </c>
      <c r="W1361" t="s">
        <v>23</v>
      </c>
      <c r="X1361" s="4">
        <v>1100</v>
      </c>
      <c r="Y1361">
        <v>2016</v>
      </c>
      <c r="Z1361">
        <v>7</v>
      </c>
      <c r="AA1361" s="3" t="s">
        <v>24</v>
      </c>
      <c r="AB1361" s="3">
        <v>45489</v>
      </c>
    </row>
    <row r="1362" spans="1:28" x14ac:dyDescent="0.25">
      <c r="A1362">
        <v>212699</v>
      </c>
      <c r="B1362">
        <v>537</v>
      </c>
      <c r="C1362" t="s">
        <v>19</v>
      </c>
      <c r="D1362" s="3">
        <v>42556</v>
      </c>
      <c r="E1362" t="s">
        <v>685</v>
      </c>
      <c r="F1362">
        <v>470</v>
      </c>
      <c r="G1362">
        <v>1</v>
      </c>
      <c r="H1362">
        <v>9250</v>
      </c>
      <c r="I1362">
        <v>100148461</v>
      </c>
      <c r="J1362" s="19" t="s">
        <v>576</v>
      </c>
      <c r="T1362">
        <v>0</v>
      </c>
      <c r="U1362" t="s">
        <v>22</v>
      </c>
      <c r="V1362" s="3">
        <v>42556</v>
      </c>
      <c r="W1362" t="s">
        <v>23</v>
      </c>
      <c r="X1362">
        <v>470</v>
      </c>
      <c r="Y1362">
        <v>2016</v>
      </c>
      <c r="Z1362">
        <v>7</v>
      </c>
      <c r="AA1362" s="3" t="s">
        <v>24</v>
      </c>
      <c r="AB1362" s="3">
        <v>45489</v>
      </c>
    </row>
    <row r="1363" spans="1:28" x14ac:dyDescent="0.25">
      <c r="A1363">
        <v>212700</v>
      </c>
      <c r="B1363">
        <v>537</v>
      </c>
      <c r="C1363" t="s">
        <v>19</v>
      </c>
      <c r="D1363" s="3">
        <v>42556</v>
      </c>
      <c r="E1363" t="s">
        <v>686</v>
      </c>
      <c r="F1363">
        <v>550</v>
      </c>
      <c r="G1363">
        <v>1</v>
      </c>
      <c r="H1363">
        <v>9250</v>
      </c>
      <c r="I1363">
        <v>100148461</v>
      </c>
      <c r="J1363" s="19" t="s">
        <v>576</v>
      </c>
      <c r="T1363">
        <v>0</v>
      </c>
      <c r="U1363" t="s">
        <v>22</v>
      </c>
      <c r="V1363" s="3">
        <v>42556</v>
      </c>
      <c r="W1363" t="s">
        <v>23</v>
      </c>
      <c r="X1363">
        <v>550</v>
      </c>
      <c r="Y1363">
        <v>2016</v>
      </c>
      <c r="Z1363">
        <v>7</v>
      </c>
      <c r="AA1363" s="3" t="s">
        <v>24</v>
      </c>
      <c r="AB1363" s="3">
        <v>45489</v>
      </c>
    </row>
    <row r="1364" spans="1:28" x14ac:dyDescent="0.25">
      <c r="A1364">
        <v>212701</v>
      </c>
      <c r="B1364">
        <v>537</v>
      </c>
      <c r="C1364" t="s">
        <v>19</v>
      </c>
      <c r="D1364" s="3">
        <v>42556</v>
      </c>
      <c r="E1364" t="s">
        <v>687</v>
      </c>
      <c r="F1364">
        <v>550</v>
      </c>
      <c r="G1364">
        <v>1</v>
      </c>
      <c r="H1364">
        <v>9250</v>
      </c>
      <c r="I1364">
        <v>100148461</v>
      </c>
      <c r="J1364" s="19" t="s">
        <v>576</v>
      </c>
      <c r="T1364">
        <v>0</v>
      </c>
      <c r="U1364" t="s">
        <v>22</v>
      </c>
      <c r="V1364" s="3">
        <v>42556</v>
      </c>
      <c r="W1364" t="s">
        <v>23</v>
      </c>
      <c r="X1364">
        <v>550</v>
      </c>
      <c r="Y1364">
        <v>2016</v>
      </c>
      <c r="Z1364">
        <v>7</v>
      </c>
      <c r="AA1364" s="3" t="s">
        <v>24</v>
      </c>
      <c r="AB1364" s="3">
        <v>45489</v>
      </c>
    </row>
    <row r="1365" spans="1:28" x14ac:dyDescent="0.25">
      <c r="A1365">
        <v>212702</v>
      </c>
      <c r="B1365">
        <v>538</v>
      </c>
      <c r="C1365" t="s">
        <v>31</v>
      </c>
      <c r="D1365" s="3">
        <v>42556</v>
      </c>
      <c r="E1365" t="s">
        <v>688</v>
      </c>
      <c r="F1365">
        <v>6900</v>
      </c>
      <c r="G1365">
        <v>1</v>
      </c>
      <c r="H1365">
        <v>6900</v>
      </c>
      <c r="I1365">
        <v>100148462</v>
      </c>
      <c r="J1365" s="19" t="s">
        <v>38</v>
      </c>
      <c r="T1365">
        <v>0</v>
      </c>
      <c r="U1365" t="s">
        <v>22</v>
      </c>
      <c r="V1365" s="3">
        <v>42556</v>
      </c>
      <c r="W1365" t="s">
        <v>34</v>
      </c>
      <c r="X1365" s="4">
        <v>6900</v>
      </c>
      <c r="Y1365">
        <v>2016</v>
      </c>
      <c r="Z1365">
        <v>7</v>
      </c>
      <c r="AA1365" s="3" t="s">
        <v>24</v>
      </c>
      <c r="AB1365" s="3">
        <v>45489</v>
      </c>
    </row>
    <row r="1366" spans="1:28" x14ac:dyDescent="0.25">
      <c r="A1366">
        <v>212703</v>
      </c>
      <c r="B1366">
        <v>539</v>
      </c>
      <c r="C1366" t="s">
        <v>19</v>
      </c>
      <c r="D1366" s="3">
        <v>42556</v>
      </c>
      <c r="E1366" t="s">
        <v>88</v>
      </c>
      <c r="F1366">
        <v>380</v>
      </c>
      <c r="G1366">
        <v>1</v>
      </c>
      <c r="H1366">
        <v>180</v>
      </c>
      <c r="I1366">
        <v>100148463</v>
      </c>
      <c r="J1366" s="19" t="s">
        <v>33</v>
      </c>
      <c r="T1366">
        <v>200</v>
      </c>
      <c r="U1366" t="s">
        <v>22</v>
      </c>
      <c r="V1366" s="3">
        <v>42556</v>
      </c>
      <c r="W1366" t="s">
        <v>23</v>
      </c>
      <c r="X1366">
        <v>380</v>
      </c>
      <c r="Y1366">
        <v>2016</v>
      </c>
      <c r="Z1366">
        <v>7</v>
      </c>
      <c r="AA1366" s="3" t="s">
        <v>24</v>
      </c>
      <c r="AB1366" s="3">
        <v>45489</v>
      </c>
    </row>
    <row r="1367" spans="1:28" x14ac:dyDescent="0.25">
      <c r="A1367">
        <v>212704</v>
      </c>
      <c r="B1367">
        <v>531</v>
      </c>
      <c r="C1367" t="s">
        <v>31</v>
      </c>
      <c r="D1367" s="3">
        <v>42556</v>
      </c>
      <c r="E1367" t="s">
        <v>110</v>
      </c>
      <c r="F1367">
        <v>435</v>
      </c>
      <c r="G1367">
        <v>1</v>
      </c>
      <c r="H1367">
        <v>135</v>
      </c>
      <c r="I1367">
        <v>100148464</v>
      </c>
      <c r="J1367" s="19" t="s">
        <v>33</v>
      </c>
      <c r="T1367">
        <v>300</v>
      </c>
      <c r="U1367" t="s">
        <v>22</v>
      </c>
      <c r="V1367" s="3">
        <v>42556</v>
      </c>
      <c r="W1367" t="s">
        <v>34</v>
      </c>
      <c r="X1367">
        <v>435</v>
      </c>
      <c r="Y1367">
        <v>2016</v>
      </c>
      <c r="Z1367">
        <v>7</v>
      </c>
      <c r="AA1367" s="3" t="s">
        <v>24</v>
      </c>
      <c r="AB1367" s="3">
        <v>45489</v>
      </c>
    </row>
    <row r="1368" spans="1:28" x14ac:dyDescent="0.25">
      <c r="A1368">
        <v>212705</v>
      </c>
      <c r="B1368">
        <v>540</v>
      </c>
      <c r="C1368" t="s">
        <v>31</v>
      </c>
      <c r="D1368" s="3">
        <v>42556</v>
      </c>
      <c r="E1368" t="s">
        <v>442</v>
      </c>
      <c r="F1368">
        <v>1424</v>
      </c>
      <c r="G1368">
        <v>1</v>
      </c>
      <c r="H1368">
        <v>9052</v>
      </c>
      <c r="I1368">
        <v>100148465</v>
      </c>
      <c r="J1368" s="19" t="s">
        <v>21</v>
      </c>
      <c r="T1368">
        <v>0</v>
      </c>
      <c r="U1368" t="s">
        <v>22</v>
      </c>
      <c r="V1368" s="3">
        <v>42556</v>
      </c>
      <c r="W1368" t="s">
        <v>34</v>
      </c>
      <c r="X1368" s="4">
        <v>1424</v>
      </c>
      <c r="Y1368">
        <v>2016</v>
      </c>
      <c r="Z1368">
        <v>7</v>
      </c>
      <c r="AA1368" s="3" t="s">
        <v>24</v>
      </c>
      <c r="AB1368" s="3">
        <v>45489</v>
      </c>
    </row>
    <row r="1369" spans="1:28" x14ac:dyDescent="0.25">
      <c r="A1369">
        <v>212706</v>
      </c>
      <c r="B1369">
        <v>540</v>
      </c>
      <c r="C1369" t="s">
        <v>31</v>
      </c>
      <c r="D1369" s="3">
        <v>42556</v>
      </c>
      <c r="E1369" t="s">
        <v>689</v>
      </c>
      <c r="F1369">
        <v>1424</v>
      </c>
      <c r="G1369">
        <v>1</v>
      </c>
      <c r="H1369">
        <v>9052</v>
      </c>
      <c r="I1369">
        <v>100148465</v>
      </c>
      <c r="J1369" s="19" t="s">
        <v>21</v>
      </c>
      <c r="T1369">
        <v>0</v>
      </c>
      <c r="U1369" t="s">
        <v>22</v>
      </c>
      <c r="V1369" s="3">
        <v>42556</v>
      </c>
      <c r="W1369" t="s">
        <v>34</v>
      </c>
      <c r="X1369" s="4">
        <v>1424</v>
      </c>
      <c r="Y1369">
        <v>2016</v>
      </c>
      <c r="Z1369">
        <v>7</v>
      </c>
      <c r="AA1369" s="3" t="s">
        <v>24</v>
      </c>
      <c r="AB1369" s="3">
        <v>45489</v>
      </c>
    </row>
    <row r="1370" spans="1:28" x14ac:dyDescent="0.25">
      <c r="A1370">
        <v>212707</v>
      </c>
      <c r="B1370">
        <v>540</v>
      </c>
      <c r="C1370" t="s">
        <v>31</v>
      </c>
      <c r="D1370" s="3">
        <v>42556</v>
      </c>
      <c r="E1370" t="s">
        <v>690</v>
      </c>
      <c r="F1370">
        <v>3209</v>
      </c>
      <c r="G1370">
        <v>1</v>
      </c>
      <c r="H1370">
        <v>9052</v>
      </c>
      <c r="I1370">
        <v>100148465</v>
      </c>
      <c r="J1370" s="19" t="s">
        <v>21</v>
      </c>
      <c r="T1370">
        <v>0</v>
      </c>
      <c r="U1370" t="s">
        <v>22</v>
      </c>
      <c r="V1370" s="3">
        <v>42556</v>
      </c>
      <c r="W1370" t="s">
        <v>34</v>
      </c>
      <c r="X1370" s="4">
        <v>3209</v>
      </c>
      <c r="Y1370">
        <v>2016</v>
      </c>
      <c r="Z1370">
        <v>7</v>
      </c>
      <c r="AA1370" s="3" t="s">
        <v>24</v>
      </c>
      <c r="AB1370" s="3">
        <v>45489</v>
      </c>
    </row>
    <row r="1371" spans="1:28" x14ac:dyDescent="0.25">
      <c r="A1371">
        <v>212708</v>
      </c>
      <c r="B1371">
        <v>540</v>
      </c>
      <c r="C1371" t="s">
        <v>31</v>
      </c>
      <c r="D1371" s="3">
        <v>42556</v>
      </c>
      <c r="E1371" t="s">
        <v>691</v>
      </c>
      <c r="F1371">
        <v>2995</v>
      </c>
      <c r="G1371">
        <v>1</v>
      </c>
      <c r="H1371">
        <v>9052</v>
      </c>
      <c r="I1371">
        <v>100148465</v>
      </c>
      <c r="J1371" s="19" t="s">
        <v>21</v>
      </c>
      <c r="T1371">
        <v>0</v>
      </c>
      <c r="U1371" t="s">
        <v>22</v>
      </c>
      <c r="V1371" s="3">
        <v>42556</v>
      </c>
      <c r="W1371" t="s">
        <v>34</v>
      </c>
      <c r="X1371" s="4">
        <v>2995</v>
      </c>
      <c r="Y1371">
        <v>2016</v>
      </c>
      <c r="Z1371">
        <v>7</v>
      </c>
      <c r="AA1371" s="3" t="s">
        <v>24</v>
      </c>
      <c r="AB1371" s="3">
        <v>45489</v>
      </c>
    </row>
    <row r="1372" spans="1:28" x14ac:dyDescent="0.25">
      <c r="A1372">
        <v>212709</v>
      </c>
      <c r="B1372">
        <v>541</v>
      </c>
      <c r="C1372" t="s">
        <v>31</v>
      </c>
      <c r="D1372" s="3">
        <v>42556</v>
      </c>
      <c r="E1372" t="s">
        <v>692</v>
      </c>
      <c r="F1372">
        <v>999</v>
      </c>
      <c r="G1372">
        <v>1</v>
      </c>
      <c r="H1372">
        <v>999</v>
      </c>
      <c r="I1372">
        <v>100148466</v>
      </c>
      <c r="J1372" s="19" t="s">
        <v>51</v>
      </c>
      <c r="T1372">
        <v>0</v>
      </c>
      <c r="U1372" t="s">
        <v>22</v>
      </c>
      <c r="V1372" s="3">
        <v>42556</v>
      </c>
      <c r="W1372" t="s">
        <v>34</v>
      </c>
      <c r="X1372">
        <v>999</v>
      </c>
      <c r="Y1372">
        <v>2016</v>
      </c>
      <c r="Z1372">
        <v>7</v>
      </c>
      <c r="AA1372" s="3" t="s">
        <v>24</v>
      </c>
      <c r="AB1372" s="3">
        <v>45489</v>
      </c>
    </row>
    <row r="1373" spans="1:28" x14ac:dyDescent="0.25">
      <c r="A1373">
        <v>212711</v>
      </c>
      <c r="B1373">
        <v>542</v>
      </c>
      <c r="C1373" t="s">
        <v>19</v>
      </c>
      <c r="D1373" s="3">
        <v>42556</v>
      </c>
      <c r="E1373" t="s">
        <v>404</v>
      </c>
      <c r="F1373">
        <v>1300</v>
      </c>
      <c r="G1373">
        <v>1</v>
      </c>
      <c r="H1373">
        <v>1300</v>
      </c>
      <c r="I1373">
        <v>100148467</v>
      </c>
      <c r="J1373" s="19" t="s">
        <v>47</v>
      </c>
      <c r="T1373">
        <v>0</v>
      </c>
      <c r="U1373" t="s">
        <v>22</v>
      </c>
      <c r="V1373" s="3">
        <v>42556</v>
      </c>
      <c r="W1373" t="s">
        <v>23</v>
      </c>
      <c r="X1373" s="4">
        <v>1300</v>
      </c>
      <c r="Y1373">
        <v>2016</v>
      </c>
      <c r="Z1373">
        <v>7</v>
      </c>
      <c r="AA1373" s="3" t="s">
        <v>24</v>
      </c>
      <c r="AB1373" s="3">
        <v>45489</v>
      </c>
    </row>
    <row r="1374" spans="1:28" x14ac:dyDescent="0.25">
      <c r="A1374">
        <v>212712</v>
      </c>
      <c r="B1374">
        <v>543</v>
      </c>
      <c r="C1374" t="s">
        <v>25</v>
      </c>
      <c r="D1374" s="3">
        <v>42556</v>
      </c>
      <c r="E1374" t="s">
        <v>152</v>
      </c>
      <c r="F1374">
        <v>3750</v>
      </c>
      <c r="G1374">
        <v>1</v>
      </c>
      <c r="H1374">
        <v>3750</v>
      </c>
      <c r="I1374">
        <v>100148468</v>
      </c>
      <c r="J1374" s="19" t="s">
        <v>51</v>
      </c>
      <c r="T1374">
        <v>0</v>
      </c>
      <c r="U1374" t="s">
        <v>22</v>
      </c>
      <c r="V1374" s="3">
        <v>42556</v>
      </c>
      <c r="W1374" t="s">
        <v>28</v>
      </c>
      <c r="X1374" s="4">
        <v>3750</v>
      </c>
      <c r="Y1374">
        <v>2016</v>
      </c>
      <c r="Z1374">
        <v>7</v>
      </c>
      <c r="AA1374" s="3" t="s">
        <v>24</v>
      </c>
      <c r="AB1374" s="3">
        <v>45489</v>
      </c>
    </row>
    <row r="1375" spans="1:28" x14ac:dyDescent="0.25">
      <c r="A1375">
        <v>212713</v>
      </c>
      <c r="B1375">
        <v>543</v>
      </c>
      <c r="C1375" t="s">
        <v>19</v>
      </c>
      <c r="D1375" s="3">
        <v>42556</v>
      </c>
      <c r="E1375" t="s">
        <v>152</v>
      </c>
      <c r="F1375">
        <v>3750</v>
      </c>
      <c r="G1375">
        <v>1</v>
      </c>
      <c r="H1375">
        <v>3750</v>
      </c>
      <c r="I1375">
        <v>100148469</v>
      </c>
      <c r="J1375" s="19" t="s">
        <v>51</v>
      </c>
      <c r="T1375">
        <v>0</v>
      </c>
      <c r="U1375" t="s">
        <v>39</v>
      </c>
      <c r="V1375" s="3">
        <v>42556</v>
      </c>
      <c r="W1375" t="s">
        <v>23</v>
      </c>
      <c r="X1375" s="4">
        <v>3750</v>
      </c>
      <c r="Y1375">
        <v>2016</v>
      </c>
      <c r="Z1375">
        <v>7</v>
      </c>
      <c r="AA1375" s="3" t="s">
        <v>24</v>
      </c>
      <c r="AB1375" s="3">
        <v>45489</v>
      </c>
    </row>
    <row r="1376" spans="1:28" x14ac:dyDescent="0.25">
      <c r="A1376">
        <v>212714</v>
      </c>
      <c r="B1376">
        <v>543</v>
      </c>
      <c r="C1376" t="s">
        <v>25</v>
      </c>
      <c r="D1376" s="3">
        <v>42556</v>
      </c>
      <c r="E1376" t="s">
        <v>345</v>
      </c>
      <c r="F1376">
        <v>20104</v>
      </c>
      <c r="G1376">
        <v>1</v>
      </c>
      <c r="H1376">
        <v>20104</v>
      </c>
      <c r="I1376">
        <v>100148470</v>
      </c>
      <c r="J1376" s="19" t="s">
        <v>97</v>
      </c>
      <c r="T1376">
        <v>0</v>
      </c>
      <c r="U1376" t="s">
        <v>39</v>
      </c>
      <c r="V1376" s="3">
        <v>42556</v>
      </c>
      <c r="W1376" t="s">
        <v>28</v>
      </c>
      <c r="X1376" s="4">
        <v>20104</v>
      </c>
      <c r="Y1376">
        <v>2016</v>
      </c>
      <c r="Z1376">
        <v>7</v>
      </c>
      <c r="AA1376" s="3" t="s">
        <v>24</v>
      </c>
      <c r="AB1376" s="3">
        <v>45489</v>
      </c>
    </row>
    <row r="1377" spans="1:28" x14ac:dyDescent="0.25">
      <c r="A1377">
        <v>212715</v>
      </c>
      <c r="B1377">
        <v>544</v>
      </c>
      <c r="C1377" t="s">
        <v>19</v>
      </c>
      <c r="D1377" s="3">
        <v>42556</v>
      </c>
      <c r="E1377" t="s">
        <v>693</v>
      </c>
      <c r="F1377">
        <v>7350</v>
      </c>
      <c r="G1377">
        <v>1</v>
      </c>
      <c r="H1377">
        <v>7350</v>
      </c>
      <c r="I1377">
        <v>100148471</v>
      </c>
      <c r="J1377" s="19" t="s">
        <v>38</v>
      </c>
      <c r="T1377">
        <v>0</v>
      </c>
      <c r="U1377" t="s">
        <v>22</v>
      </c>
      <c r="V1377" s="3">
        <v>42556</v>
      </c>
      <c r="W1377" t="s">
        <v>23</v>
      </c>
      <c r="X1377" s="4">
        <v>7350</v>
      </c>
      <c r="Y1377">
        <v>2016</v>
      </c>
      <c r="Z1377">
        <v>7</v>
      </c>
      <c r="AA1377" s="3" t="s">
        <v>24</v>
      </c>
      <c r="AB1377" s="3">
        <v>45489</v>
      </c>
    </row>
    <row r="1378" spans="1:28" x14ac:dyDescent="0.25">
      <c r="A1378">
        <v>212716</v>
      </c>
      <c r="B1378">
        <v>412</v>
      </c>
      <c r="C1378" t="s">
        <v>19</v>
      </c>
      <c r="D1378" s="3">
        <v>42556</v>
      </c>
      <c r="E1378" t="s">
        <v>48</v>
      </c>
      <c r="F1378">
        <v>320</v>
      </c>
      <c r="G1378">
        <v>1</v>
      </c>
      <c r="H1378">
        <v>320</v>
      </c>
      <c r="I1378">
        <v>100148472</v>
      </c>
      <c r="J1378" s="19" t="s">
        <v>27</v>
      </c>
      <c r="T1378">
        <v>0</v>
      </c>
      <c r="U1378" t="s">
        <v>22</v>
      </c>
      <c r="V1378" s="3">
        <v>42556</v>
      </c>
      <c r="W1378" t="s">
        <v>23</v>
      </c>
      <c r="X1378">
        <v>320</v>
      </c>
      <c r="Y1378">
        <v>2016</v>
      </c>
      <c r="Z1378">
        <v>7</v>
      </c>
      <c r="AA1378" s="3" t="s">
        <v>24</v>
      </c>
      <c r="AB1378" s="3">
        <v>45489</v>
      </c>
    </row>
    <row r="1379" spans="1:28" x14ac:dyDescent="0.25">
      <c r="A1379">
        <v>212717</v>
      </c>
      <c r="B1379">
        <v>43</v>
      </c>
      <c r="C1379" t="s">
        <v>19</v>
      </c>
      <c r="D1379" s="3">
        <v>42556</v>
      </c>
      <c r="E1379" t="s">
        <v>30</v>
      </c>
      <c r="F1379">
        <v>360</v>
      </c>
      <c r="G1379">
        <v>1</v>
      </c>
      <c r="H1379">
        <v>360</v>
      </c>
      <c r="I1379">
        <v>100148473</v>
      </c>
      <c r="J1379" s="19" t="s">
        <v>27</v>
      </c>
      <c r="T1379">
        <v>0</v>
      </c>
      <c r="U1379" t="s">
        <v>22</v>
      </c>
      <c r="V1379" s="3">
        <v>42556</v>
      </c>
      <c r="W1379" t="s">
        <v>23</v>
      </c>
      <c r="X1379">
        <v>360</v>
      </c>
      <c r="Y1379">
        <v>2016</v>
      </c>
      <c r="Z1379">
        <v>7</v>
      </c>
      <c r="AA1379" s="3" t="s">
        <v>24</v>
      </c>
      <c r="AB1379" s="3">
        <v>45489</v>
      </c>
    </row>
    <row r="1380" spans="1:28" x14ac:dyDescent="0.25">
      <c r="A1380">
        <v>212719</v>
      </c>
      <c r="B1380">
        <v>545</v>
      </c>
      <c r="C1380" t="s">
        <v>31</v>
      </c>
      <c r="D1380" s="3">
        <v>42556</v>
      </c>
      <c r="E1380" t="s">
        <v>694</v>
      </c>
      <c r="F1380">
        <v>799</v>
      </c>
      <c r="G1380">
        <v>1</v>
      </c>
      <c r="H1380">
        <v>799</v>
      </c>
      <c r="I1380">
        <v>100148475</v>
      </c>
      <c r="J1380" s="19" t="s">
        <v>59</v>
      </c>
      <c r="T1380">
        <v>0</v>
      </c>
      <c r="U1380" t="s">
        <v>22</v>
      </c>
      <c r="V1380" s="3">
        <v>42556</v>
      </c>
      <c r="W1380" t="s">
        <v>34</v>
      </c>
      <c r="X1380">
        <v>799</v>
      </c>
      <c r="Y1380">
        <v>2016</v>
      </c>
      <c r="Z1380">
        <v>7</v>
      </c>
      <c r="AA1380" s="3" t="s">
        <v>24</v>
      </c>
      <c r="AB1380" s="3">
        <v>45489</v>
      </c>
    </row>
    <row r="1381" spans="1:28" x14ac:dyDescent="0.25">
      <c r="A1381">
        <v>212718</v>
      </c>
      <c r="B1381">
        <v>43</v>
      </c>
      <c r="C1381" t="s">
        <v>19</v>
      </c>
      <c r="D1381" s="3">
        <v>42556</v>
      </c>
      <c r="E1381" t="s">
        <v>48</v>
      </c>
      <c r="F1381">
        <v>320</v>
      </c>
      <c r="G1381">
        <v>1</v>
      </c>
      <c r="H1381">
        <v>320</v>
      </c>
      <c r="I1381">
        <v>100148474</v>
      </c>
      <c r="J1381" s="19" t="s">
        <v>27</v>
      </c>
      <c r="T1381">
        <v>0</v>
      </c>
      <c r="U1381" t="s">
        <v>22</v>
      </c>
      <c r="V1381" s="3">
        <v>42556</v>
      </c>
      <c r="W1381" t="s">
        <v>23</v>
      </c>
      <c r="X1381">
        <v>320</v>
      </c>
      <c r="Y1381">
        <v>2016</v>
      </c>
      <c r="Z1381">
        <v>7</v>
      </c>
      <c r="AA1381" s="3" t="s">
        <v>24</v>
      </c>
      <c r="AB1381" s="3">
        <v>45489</v>
      </c>
    </row>
    <row r="1382" spans="1:28" x14ac:dyDescent="0.25">
      <c r="A1382">
        <v>212720</v>
      </c>
      <c r="B1382">
        <v>43</v>
      </c>
      <c r="C1382" t="s">
        <v>31</v>
      </c>
      <c r="D1382" s="3">
        <v>42556</v>
      </c>
      <c r="E1382" t="s">
        <v>48</v>
      </c>
      <c r="F1382">
        <v>320</v>
      </c>
      <c r="G1382">
        <v>1</v>
      </c>
      <c r="H1382">
        <v>320</v>
      </c>
      <c r="I1382">
        <v>100148476</v>
      </c>
      <c r="J1382" s="19" t="s">
        <v>27</v>
      </c>
      <c r="T1382">
        <v>0</v>
      </c>
      <c r="U1382" t="s">
        <v>22</v>
      </c>
      <c r="V1382" s="3">
        <v>42556</v>
      </c>
      <c r="W1382" t="s">
        <v>34</v>
      </c>
      <c r="X1382">
        <v>320</v>
      </c>
      <c r="Y1382">
        <v>2016</v>
      </c>
      <c r="Z1382">
        <v>7</v>
      </c>
      <c r="AA1382" s="3" t="s">
        <v>24</v>
      </c>
      <c r="AB1382" s="3">
        <v>45489</v>
      </c>
    </row>
    <row r="1383" spans="1:28" x14ac:dyDescent="0.25">
      <c r="A1383">
        <v>212721</v>
      </c>
      <c r="B1383">
        <v>43</v>
      </c>
      <c r="C1383" t="s">
        <v>19</v>
      </c>
      <c r="D1383" s="3">
        <v>42556</v>
      </c>
      <c r="E1383" t="s">
        <v>30</v>
      </c>
      <c r="F1383">
        <v>360</v>
      </c>
      <c r="G1383">
        <v>1</v>
      </c>
      <c r="H1383">
        <v>360</v>
      </c>
      <c r="I1383">
        <v>100148477</v>
      </c>
      <c r="J1383" s="19" t="s">
        <v>27</v>
      </c>
      <c r="T1383">
        <v>0</v>
      </c>
      <c r="U1383" t="s">
        <v>22</v>
      </c>
      <c r="V1383" s="3">
        <v>42556</v>
      </c>
      <c r="W1383" t="s">
        <v>23</v>
      </c>
      <c r="X1383">
        <v>360</v>
      </c>
      <c r="Y1383">
        <v>2016</v>
      </c>
      <c r="Z1383">
        <v>7</v>
      </c>
      <c r="AA1383" s="3" t="s">
        <v>24</v>
      </c>
      <c r="AB1383" s="3">
        <v>45489</v>
      </c>
    </row>
    <row r="1384" spans="1:28" x14ac:dyDescent="0.25">
      <c r="A1384">
        <v>212722</v>
      </c>
      <c r="B1384">
        <v>43</v>
      </c>
      <c r="C1384" t="s">
        <v>19</v>
      </c>
      <c r="D1384" s="3">
        <v>42556</v>
      </c>
      <c r="E1384" t="s">
        <v>30</v>
      </c>
      <c r="F1384">
        <v>360</v>
      </c>
      <c r="G1384">
        <v>1</v>
      </c>
      <c r="H1384">
        <v>360</v>
      </c>
      <c r="I1384">
        <v>100148478</v>
      </c>
      <c r="J1384" s="19" t="s">
        <v>27</v>
      </c>
      <c r="T1384">
        <v>0</v>
      </c>
      <c r="U1384" t="s">
        <v>22</v>
      </c>
      <c r="V1384" s="3">
        <v>42556</v>
      </c>
      <c r="W1384" t="s">
        <v>23</v>
      </c>
      <c r="X1384">
        <v>360</v>
      </c>
      <c r="Y1384">
        <v>2016</v>
      </c>
      <c r="Z1384">
        <v>7</v>
      </c>
      <c r="AA1384" s="3" t="s">
        <v>24</v>
      </c>
      <c r="AB1384" s="3">
        <v>45489</v>
      </c>
    </row>
    <row r="1385" spans="1:28" x14ac:dyDescent="0.25">
      <c r="A1385">
        <v>212723</v>
      </c>
      <c r="B1385">
        <v>43</v>
      </c>
      <c r="C1385" t="s">
        <v>19</v>
      </c>
      <c r="D1385" s="3">
        <v>42556</v>
      </c>
      <c r="E1385" t="s">
        <v>228</v>
      </c>
      <c r="F1385">
        <v>80</v>
      </c>
      <c r="G1385">
        <v>1</v>
      </c>
      <c r="H1385">
        <v>80</v>
      </c>
      <c r="I1385">
        <v>100148479</v>
      </c>
      <c r="J1385" s="19" t="s">
        <v>27</v>
      </c>
      <c r="T1385">
        <v>0</v>
      </c>
      <c r="U1385" t="s">
        <v>22</v>
      </c>
      <c r="V1385" s="3">
        <v>42556</v>
      </c>
      <c r="W1385" t="s">
        <v>23</v>
      </c>
      <c r="X1385">
        <v>80</v>
      </c>
      <c r="Y1385">
        <v>2016</v>
      </c>
      <c r="Z1385">
        <v>7</v>
      </c>
      <c r="AA1385" s="3" t="s">
        <v>24</v>
      </c>
      <c r="AB1385" s="3">
        <v>45489</v>
      </c>
    </row>
    <row r="1386" spans="1:28" x14ac:dyDescent="0.25">
      <c r="A1386">
        <v>212724</v>
      </c>
      <c r="B1386">
        <v>43</v>
      </c>
      <c r="C1386" t="s">
        <v>19</v>
      </c>
      <c r="D1386" s="3">
        <v>42556</v>
      </c>
      <c r="E1386" t="s">
        <v>276</v>
      </c>
      <c r="F1386">
        <v>120</v>
      </c>
      <c r="G1386">
        <v>1</v>
      </c>
      <c r="H1386">
        <v>120</v>
      </c>
      <c r="I1386">
        <v>100148480</v>
      </c>
      <c r="J1386" s="19" t="s">
        <v>27</v>
      </c>
      <c r="T1386">
        <v>0</v>
      </c>
      <c r="U1386" t="s">
        <v>22</v>
      </c>
      <c r="V1386" s="3">
        <v>42556</v>
      </c>
      <c r="W1386" t="s">
        <v>23</v>
      </c>
      <c r="X1386">
        <v>120</v>
      </c>
      <c r="Y1386">
        <v>2016</v>
      </c>
      <c r="Z1386">
        <v>7</v>
      </c>
      <c r="AA1386" s="3" t="s">
        <v>24</v>
      </c>
      <c r="AB1386" s="3">
        <v>45489</v>
      </c>
    </row>
    <row r="1387" spans="1:28" x14ac:dyDescent="0.25">
      <c r="A1387">
        <v>212725</v>
      </c>
      <c r="B1387">
        <v>43</v>
      </c>
      <c r="C1387" t="s">
        <v>19</v>
      </c>
      <c r="D1387" s="3">
        <v>42556</v>
      </c>
      <c r="E1387" t="s">
        <v>139</v>
      </c>
      <c r="F1387">
        <v>120</v>
      </c>
      <c r="G1387">
        <v>1</v>
      </c>
      <c r="H1387">
        <v>120</v>
      </c>
      <c r="I1387">
        <v>100148481</v>
      </c>
      <c r="J1387" s="19" t="s">
        <v>27</v>
      </c>
      <c r="T1387">
        <v>0</v>
      </c>
      <c r="U1387" t="s">
        <v>22</v>
      </c>
      <c r="V1387" s="3">
        <v>42556</v>
      </c>
      <c r="W1387" t="s">
        <v>23</v>
      </c>
      <c r="X1387">
        <v>120</v>
      </c>
      <c r="Y1387">
        <v>2016</v>
      </c>
      <c r="Z1387">
        <v>7</v>
      </c>
      <c r="AA1387" s="3" t="s">
        <v>24</v>
      </c>
      <c r="AB1387" s="3">
        <v>45489</v>
      </c>
    </row>
    <row r="1388" spans="1:28" x14ac:dyDescent="0.25">
      <c r="A1388">
        <v>212726</v>
      </c>
      <c r="B1388">
        <v>43</v>
      </c>
      <c r="C1388" t="s">
        <v>19</v>
      </c>
      <c r="D1388" s="3">
        <v>42556</v>
      </c>
      <c r="E1388" t="s">
        <v>255</v>
      </c>
      <c r="F1388">
        <v>140</v>
      </c>
      <c r="G1388">
        <v>1</v>
      </c>
      <c r="H1388">
        <v>140</v>
      </c>
      <c r="I1388">
        <v>100148482</v>
      </c>
      <c r="J1388" s="19" t="s">
        <v>27</v>
      </c>
      <c r="T1388">
        <v>0</v>
      </c>
      <c r="U1388" t="s">
        <v>22</v>
      </c>
      <c r="V1388" s="3">
        <v>42556</v>
      </c>
      <c r="W1388" t="s">
        <v>23</v>
      </c>
      <c r="X1388">
        <v>140</v>
      </c>
      <c r="Y1388">
        <v>2016</v>
      </c>
      <c r="Z1388">
        <v>7</v>
      </c>
      <c r="AA1388" s="3" t="s">
        <v>24</v>
      </c>
      <c r="AB1388" s="3">
        <v>45489</v>
      </c>
    </row>
    <row r="1389" spans="1:28" x14ac:dyDescent="0.25">
      <c r="A1389">
        <v>212727</v>
      </c>
      <c r="B1389">
        <v>43</v>
      </c>
      <c r="C1389" t="s">
        <v>19</v>
      </c>
      <c r="D1389" s="3">
        <v>42556</v>
      </c>
      <c r="E1389" t="s">
        <v>228</v>
      </c>
      <c r="F1389">
        <v>80</v>
      </c>
      <c r="G1389">
        <v>1</v>
      </c>
      <c r="H1389">
        <v>80</v>
      </c>
      <c r="I1389">
        <v>100148483</v>
      </c>
      <c r="J1389" s="19" t="s">
        <v>27</v>
      </c>
      <c r="T1389">
        <v>0</v>
      </c>
      <c r="U1389" t="s">
        <v>22</v>
      </c>
      <c r="V1389" s="3">
        <v>42556</v>
      </c>
      <c r="W1389" t="s">
        <v>23</v>
      </c>
      <c r="X1389">
        <v>80</v>
      </c>
      <c r="Y1389">
        <v>2016</v>
      </c>
      <c r="Z1389">
        <v>7</v>
      </c>
      <c r="AA1389" s="3" t="s">
        <v>24</v>
      </c>
      <c r="AB1389" s="3">
        <v>45489</v>
      </c>
    </row>
    <row r="1390" spans="1:28" x14ac:dyDescent="0.25">
      <c r="A1390">
        <v>212728</v>
      </c>
      <c r="B1390">
        <v>43</v>
      </c>
      <c r="C1390" t="s">
        <v>19</v>
      </c>
      <c r="D1390" s="3">
        <v>42556</v>
      </c>
      <c r="E1390" t="s">
        <v>228</v>
      </c>
      <c r="F1390">
        <v>80</v>
      </c>
      <c r="G1390">
        <v>1</v>
      </c>
      <c r="H1390">
        <v>80</v>
      </c>
      <c r="I1390">
        <v>100148484</v>
      </c>
      <c r="J1390" s="19" t="s">
        <v>27</v>
      </c>
      <c r="T1390">
        <v>0</v>
      </c>
      <c r="U1390" t="s">
        <v>22</v>
      </c>
      <c r="V1390" s="3">
        <v>42556</v>
      </c>
      <c r="W1390" t="s">
        <v>23</v>
      </c>
      <c r="X1390">
        <v>80</v>
      </c>
      <c r="Y1390">
        <v>2016</v>
      </c>
      <c r="Z1390">
        <v>7</v>
      </c>
      <c r="AA1390" s="3" t="s">
        <v>24</v>
      </c>
      <c r="AB1390" s="3">
        <v>45489</v>
      </c>
    </row>
    <row r="1391" spans="1:28" x14ac:dyDescent="0.25">
      <c r="A1391">
        <v>212729</v>
      </c>
      <c r="B1391">
        <v>43</v>
      </c>
      <c r="C1391" t="s">
        <v>31</v>
      </c>
      <c r="D1391" s="3">
        <v>42556</v>
      </c>
      <c r="E1391" t="s">
        <v>695</v>
      </c>
      <c r="F1391">
        <v>120</v>
      </c>
      <c r="G1391">
        <v>1</v>
      </c>
      <c r="H1391">
        <v>120</v>
      </c>
      <c r="I1391">
        <v>100148485</v>
      </c>
      <c r="J1391" s="19" t="s">
        <v>27</v>
      </c>
      <c r="T1391">
        <v>0</v>
      </c>
      <c r="U1391" t="s">
        <v>22</v>
      </c>
      <c r="V1391" s="3">
        <v>42556</v>
      </c>
      <c r="W1391" t="s">
        <v>34</v>
      </c>
      <c r="X1391">
        <v>120</v>
      </c>
      <c r="Y1391">
        <v>2016</v>
      </c>
      <c r="Z1391">
        <v>7</v>
      </c>
      <c r="AA1391" s="3" t="s">
        <v>24</v>
      </c>
      <c r="AB1391" s="3">
        <v>45489</v>
      </c>
    </row>
    <row r="1392" spans="1:28" x14ac:dyDescent="0.25">
      <c r="A1392">
        <v>212730</v>
      </c>
      <c r="B1392">
        <v>43</v>
      </c>
      <c r="C1392" t="s">
        <v>19</v>
      </c>
      <c r="D1392" s="3">
        <v>42556</v>
      </c>
      <c r="E1392" t="s">
        <v>228</v>
      </c>
      <c r="F1392">
        <v>80</v>
      </c>
      <c r="G1392">
        <v>1</v>
      </c>
      <c r="H1392">
        <v>80</v>
      </c>
      <c r="I1392">
        <v>100148486</v>
      </c>
      <c r="J1392" s="19" t="s">
        <v>27</v>
      </c>
      <c r="T1392">
        <v>0</v>
      </c>
      <c r="U1392" t="s">
        <v>22</v>
      </c>
      <c r="V1392" s="3">
        <v>42556</v>
      </c>
      <c r="W1392" t="s">
        <v>23</v>
      </c>
      <c r="X1392">
        <v>80</v>
      </c>
      <c r="Y1392">
        <v>2016</v>
      </c>
      <c r="Z1392">
        <v>7</v>
      </c>
      <c r="AA1392" s="3" t="s">
        <v>24</v>
      </c>
      <c r="AB1392" s="3">
        <v>45489</v>
      </c>
    </row>
    <row r="1393" spans="1:28" x14ac:dyDescent="0.25">
      <c r="A1393">
        <v>212731</v>
      </c>
      <c r="B1393">
        <v>43</v>
      </c>
      <c r="C1393" t="s">
        <v>19</v>
      </c>
      <c r="D1393" s="3">
        <v>42556</v>
      </c>
      <c r="E1393" t="s">
        <v>48</v>
      </c>
      <c r="F1393">
        <v>320</v>
      </c>
      <c r="G1393">
        <v>1</v>
      </c>
      <c r="H1393">
        <v>320</v>
      </c>
      <c r="I1393">
        <v>100148487</v>
      </c>
      <c r="J1393" s="19" t="s">
        <v>27</v>
      </c>
      <c r="T1393">
        <v>0</v>
      </c>
      <c r="U1393" t="s">
        <v>22</v>
      </c>
      <c r="V1393" s="3">
        <v>42556</v>
      </c>
      <c r="W1393" t="s">
        <v>23</v>
      </c>
      <c r="X1393">
        <v>320</v>
      </c>
      <c r="Y1393">
        <v>2016</v>
      </c>
      <c r="Z1393">
        <v>7</v>
      </c>
      <c r="AA1393" s="3" t="s">
        <v>24</v>
      </c>
      <c r="AB1393" s="3">
        <v>45489</v>
      </c>
    </row>
    <row r="1394" spans="1:28" x14ac:dyDescent="0.25">
      <c r="A1394">
        <v>212732</v>
      </c>
      <c r="B1394">
        <v>43</v>
      </c>
      <c r="C1394" t="s">
        <v>19</v>
      </c>
      <c r="D1394" s="3">
        <v>42556</v>
      </c>
      <c r="E1394" t="s">
        <v>351</v>
      </c>
      <c r="F1394">
        <v>180</v>
      </c>
      <c r="G1394">
        <v>1</v>
      </c>
      <c r="H1394">
        <v>180</v>
      </c>
      <c r="I1394">
        <v>100148488</v>
      </c>
      <c r="J1394" s="19" t="s">
        <v>27</v>
      </c>
      <c r="T1394">
        <v>0</v>
      </c>
      <c r="U1394" t="s">
        <v>22</v>
      </c>
      <c r="V1394" s="3">
        <v>42556</v>
      </c>
      <c r="W1394" t="s">
        <v>23</v>
      </c>
      <c r="X1394">
        <v>180</v>
      </c>
      <c r="Y1394">
        <v>2016</v>
      </c>
      <c r="Z1394">
        <v>7</v>
      </c>
      <c r="AA1394" s="3" t="s">
        <v>24</v>
      </c>
      <c r="AB1394" s="3">
        <v>45489</v>
      </c>
    </row>
    <row r="1395" spans="1:28" x14ac:dyDescent="0.25">
      <c r="A1395">
        <v>212733</v>
      </c>
      <c r="B1395">
        <v>43</v>
      </c>
      <c r="C1395" t="s">
        <v>19</v>
      </c>
      <c r="D1395" s="3">
        <v>42556</v>
      </c>
      <c r="E1395" t="s">
        <v>255</v>
      </c>
      <c r="F1395">
        <v>140</v>
      </c>
      <c r="G1395">
        <v>1</v>
      </c>
      <c r="H1395">
        <v>140</v>
      </c>
      <c r="I1395">
        <v>100148489</v>
      </c>
      <c r="J1395" s="19" t="s">
        <v>27</v>
      </c>
      <c r="T1395">
        <v>0</v>
      </c>
      <c r="U1395" t="s">
        <v>22</v>
      </c>
      <c r="V1395" s="3">
        <v>42556</v>
      </c>
      <c r="W1395" t="s">
        <v>23</v>
      </c>
      <c r="X1395">
        <v>140</v>
      </c>
      <c r="Y1395">
        <v>2016</v>
      </c>
      <c r="Z1395">
        <v>7</v>
      </c>
      <c r="AA1395" s="3" t="s">
        <v>24</v>
      </c>
      <c r="AB1395" s="3">
        <v>45489</v>
      </c>
    </row>
    <row r="1396" spans="1:28" x14ac:dyDescent="0.25">
      <c r="A1396">
        <v>212734</v>
      </c>
      <c r="B1396">
        <v>43</v>
      </c>
      <c r="C1396" t="s">
        <v>19</v>
      </c>
      <c r="D1396" s="3">
        <v>42556</v>
      </c>
      <c r="E1396" t="s">
        <v>276</v>
      </c>
      <c r="F1396">
        <v>120</v>
      </c>
      <c r="G1396">
        <v>1</v>
      </c>
      <c r="H1396">
        <v>120</v>
      </c>
      <c r="I1396">
        <v>100148490</v>
      </c>
      <c r="J1396" s="19" t="s">
        <v>27</v>
      </c>
      <c r="T1396">
        <v>0</v>
      </c>
      <c r="U1396" t="s">
        <v>22</v>
      </c>
      <c r="V1396" s="3">
        <v>42556</v>
      </c>
      <c r="W1396" t="s">
        <v>23</v>
      </c>
      <c r="X1396">
        <v>120</v>
      </c>
      <c r="Y1396">
        <v>2016</v>
      </c>
      <c r="Z1396">
        <v>7</v>
      </c>
      <c r="AA1396" s="3" t="s">
        <v>24</v>
      </c>
      <c r="AB1396" s="3">
        <v>45489</v>
      </c>
    </row>
    <row r="1397" spans="1:28" x14ac:dyDescent="0.25">
      <c r="A1397">
        <v>212735</v>
      </c>
      <c r="B1397">
        <v>43</v>
      </c>
      <c r="C1397" t="s">
        <v>19</v>
      </c>
      <c r="D1397" s="3">
        <v>42556</v>
      </c>
      <c r="E1397" t="s">
        <v>228</v>
      </c>
      <c r="F1397">
        <v>80</v>
      </c>
      <c r="G1397">
        <v>1</v>
      </c>
      <c r="H1397">
        <v>80</v>
      </c>
      <c r="I1397">
        <v>100148491</v>
      </c>
      <c r="J1397" s="19" t="s">
        <v>27</v>
      </c>
      <c r="T1397">
        <v>0</v>
      </c>
      <c r="U1397" t="s">
        <v>22</v>
      </c>
      <c r="V1397" s="3">
        <v>42556</v>
      </c>
      <c r="W1397" t="s">
        <v>23</v>
      </c>
      <c r="X1397">
        <v>80</v>
      </c>
      <c r="Y1397">
        <v>2016</v>
      </c>
      <c r="Z1397">
        <v>7</v>
      </c>
      <c r="AA1397" s="3" t="s">
        <v>24</v>
      </c>
      <c r="AB1397" s="3">
        <v>45489</v>
      </c>
    </row>
    <row r="1398" spans="1:28" x14ac:dyDescent="0.25">
      <c r="A1398">
        <v>212736</v>
      </c>
      <c r="B1398">
        <v>546</v>
      </c>
      <c r="C1398" t="s">
        <v>25</v>
      </c>
      <c r="D1398" s="3">
        <v>42556</v>
      </c>
      <c r="E1398" t="s">
        <v>696</v>
      </c>
      <c r="F1398">
        <v>1445</v>
      </c>
      <c r="G1398">
        <v>1</v>
      </c>
      <c r="H1398">
        <v>1445</v>
      </c>
      <c r="I1398">
        <v>100148492</v>
      </c>
      <c r="J1398" s="19" t="s">
        <v>194</v>
      </c>
      <c r="T1398">
        <v>0</v>
      </c>
      <c r="U1398" t="s">
        <v>22</v>
      </c>
      <c r="V1398" s="3">
        <v>42556</v>
      </c>
      <c r="W1398" t="s">
        <v>28</v>
      </c>
      <c r="X1398" s="4">
        <v>1445</v>
      </c>
      <c r="Y1398">
        <v>2016</v>
      </c>
      <c r="Z1398">
        <v>7</v>
      </c>
      <c r="AA1398" s="3" t="s">
        <v>24</v>
      </c>
      <c r="AB1398" s="3">
        <v>45489</v>
      </c>
    </row>
    <row r="1399" spans="1:28" x14ac:dyDescent="0.25">
      <c r="A1399">
        <v>212737</v>
      </c>
      <c r="B1399">
        <v>547</v>
      </c>
      <c r="C1399" t="s">
        <v>25</v>
      </c>
      <c r="D1399" s="3">
        <v>42556</v>
      </c>
      <c r="E1399" t="s">
        <v>37</v>
      </c>
      <c r="F1399">
        <v>96499</v>
      </c>
      <c r="G1399">
        <v>3</v>
      </c>
      <c r="H1399">
        <v>289497</v>
      </c>
      <c r="I1399">
        <v>100148493</v>
      </c>
      <c r="J1399" s="19" t="s">
        <v>38</v>
      </c>
      <c r="T1399">
        <v>0</v>
      </c>
      <c r="U1399" t="s">
        <v>39</v>
      </c>
      <c r="V1399" s="3">
        <v>42556</v>
      </c>
      <c r="W1399" t="s">
        <v>28</v>
      </c>
      <c r="X1399" s="4">
        <v>289497</v>
      </c>
      <c r="Y1399">
        <v>2016</v>
      </c>
      <c r="Z1399">
        <v>7</v>
      </c>
      <c r="AA1399" s="3" t="s">
        <v>24</v>
      </c>
      <c r="AB1399" s="3">
        <v>45489</v>
      </c>
    </row>
    <row r="1400" spans="1:28" x14ac:dyDescent="0.25">
      <c r="A1400">
        <v>212738</v>
      </c>
      <c r="B1400">
        <v>548</v>
      </c>
      <c r="C1400" t="s">
        <v>31</v>
      </c>
      <c r="D1400" s="3">
        <v>42556</v>
      </c>
      <c r="E1400" t="s">
        <v>697</v>
      </c>
      <c r="F1400">
        <v>999</v>
      </c>
      <c r="G1400">
        <v>1</v>
      </c>
      <c r="H1400">
        <v>999</v>
      </c>
      <c r="I1400">
        <v>100148494</v>
      </c>
      <c r="J1400" s="19" t="s">
        <v>194</v>
      </c>
      <c r="T1400">
        <v>0</v>
      </c>
      <c r="U1400" t="s">
        <v>22</v>
      </c>
      <c r="V1400" s="3">
        <v>42556</v>
      </c>
      <c r="W1400" t="s">
        <v>34</v>
      </c>
      <c r="X1400">
        <v>999</v>
      </c>
      <c r="Y1400">
        <v>2016</v>
      </c>
      <c r="Z1400">
        <v>7</v>
      </c>
      <c r="AA1400" s="3" t="s">
        <v>24</v>
      </c>
      <c r="AB1400" s="3">
        <v>45489</v>
      </c>
    </row>
    <row r="1401" spans="1:28" x14ac:dyDescent="0.25">
      <c r="A1401">
        <v>212739</v>
      </c>
      <c r="B1401">
        <v>549</v>
      </c>
      <c r="C1401" t="s">
        <v>19</v>
      </c>
      <c r="D1401" s="3">
        <v>42556</v>
      </c>
      <c r="E1401" t="s">
        <v>372</v>
      </c>
      <c r="F1401">
        <v>585</v>
      </c>
      <c r="G1401">
        <v>1</v>
      </c>
      <c r="H1401">
        <v>585</v>
      </c>
      <c r="I1401">
        <v>100148495</v>
      </c>
      <c r="J1401" s="19" t="s">
        <v>170</v>
      </c>
      <c r="T1401">
        <v>0</v>
      </c>
      <c r="U1401" t="s">
        <v>22</v>
      </c>
      <c r="V1401" s="3">
        <v>42556</v>
      </c>
      <c r="W1401" t="s">
        <v>23</v>
      </c>
      <c r="X1401">
        <v>585</v>
      </c>
      <c r="Y1401">
        <v>2016</v>
      </c>
      <c r="Z1401">
        <v>7</v>
      </c>
      <c r="AA1401" s="3" t="s">
        <v>24</v>
      </c>
      <c r="AB1401" s="3">
        <v>45489</v>
      </c>
    </row>
    <row r="1402" spans="1:28" x14ac:dyDescent="0.25">
      <c r="A1402">
        <v>212740</v>
      </c>
      <c r="B1402">
        <v>550</v>
      </c>
      <c r="C1402" t="s">
        <v>31</v>
      </c>
      <c r="D1402" s="3">
        <v>42556</v>
      </c>
      <c r="E1402" t="s">
        <v>698</v>
      </c>
      <c r="F1402">
        <v>891</v>
      </c>
      <c r="G1402">
        <v>1</v>
      </c>
      <c r="H1402">
        <v>891</v>
      </c>
      <c r="I1402">
        <v>100148496</v>
      </c>
      <c r="J1402" s="19" t="s">
        <v>97</v>
      </c>
      <c r="T1402">
        <v>0</v>
      </c>
      <c r="U1402" t="s">
        <v>22</v>
      </c>
      <c r="V1402" s="3">
        <v>42556</v>
      </c>
      <c r="W1402" t="s">
        <v>34</v>
      </c>
      <c r="X1402">
        <v>891</v>
      </c>
      <c r="Y1402">
        <v>2016</v>
      </c>
      <c r="Z1402">
        <v>7</v>
      </c>
      <c r="AA1402" s="3" t="s">
        <v>24</v>
      </c>
      <c r="AB1402" s="3">
        <v>45489</v>
      </c>
    </row>
    <row r="1403" spans="1:28" x14ac:dyDescent="0.25">
      <c r="A1403">
        <v>212741</v>
      </c>
      <c r="B1403">
        <v>159</v>
      </c>
      <c r="C1403" t="s">
        <v>25</v>
      </c>
      <c r="D1403" s="3">
        <v>42556</v>
      </c>
      <c r="E1403" t="s">
        <v>73</v>
      </c>
      <c r="F1403">
        <v>435</v>
      </c>
      <c r="G1403">
        <v>1</v>
      </c>
      <c r="H1403">
        <v>1435</v>
      </c>
      <c r="I1403">
        <v>100148497</v>
      </c>
      <c r="J1403" s="19" t="s">
        <v>33</v>
      </c>
      <c r="T1403">
        <v>0</v>
      </c>
      <c r="U1403" t="s">
        <v>22</v>
      </c>
      <c r="V1403" s="3">
        <v>42556</v>
      </c>
      <c r="W1403" t="s">
        <v>28</v>
      </c>
      <c r="X1403">
        <v>435</v>
      </c>
      <c r="Y1403">
        <v>2016</v>
      </c>
      <c r="Z1403">
        <v>7</v>
      </c>
      <c r="AA1403" s="3" t="s">
        <v>24</v>
      </c>
      <c r="AB1403" s="3">
        <v>45489</v>
      </c>
    </row>
    <row r="1404" spans="1:28" x14ac:dyDescent="0.25">
      <c r="A1404">
        <v>212742</v>
      </c>
      <c r="B1404">
        <v>159</v>
      </c>
      <c r="C1404" t="s">
        <v>25</v>
      </c>
      <c r="D1404" s="3">
        <v>42556</v>
      </c>
      <c r="E1404" t="s">
        <v>483</v>
      </c>
      <c r="F1404">
        <v>520</v>
      </c>
      <c r="G1404">
        <v>1</v>
      </c>
      <c r="H1404">
        <v>1435</v>
      </c>
      <c r="I1404">
        <v>100148497</v>
      </c>
      <c r="J1404" s="19" t="s">
        <v>33</v>
      </c>
      <c r="T1404">
        <v>0</v>
      </c>
      <c r="U1404" t="s">
        <v>22</v>
      </c>
      <c r="V1404" s="3">
        <v>42556</v>
      </c>
      <c r="W1404" t="s">
        <v>28</v>
      </c>
      <c r="X1404">
        <v>520</v>
      </c>
      <c r="Y1404">
        <v>2016</v>
      </c>
      <c r="Z1404">
        <v>7</v>
      </c>
      <c r="AA1404" s="3" t="s">
        <v>24</v>
      </c>
      <c r="AB1404" s="3">
        <v>45489</v>
      </c>
    </row>
    <row r="1405" spans="1:28" x14ac:dyDescent="0.25">
      <c r="A1405">
        <v>212743</v>
      </c>
      <c r="B1405">
        <v>159</v>
      </c>
      <c r="C1405" t="s">
        <v>25</v>
      </c>
      <c r="D1405" s="3">
        <v>42556</v>
      </c>
      <c r="E1405" t="s">
        <v>699</v>
      </c>
      <c r="F1405">
        <v>210</v>
      </c>
      <c r="G1405">
        <v>1</v>
      </c>
      <c r="H1405">
        <v>1435</v>
      </c>
      <c r="I1405">
        <v>100148497</v>
      </c>
      <c r="J1405" s="19" t="s">
        <v>33</v>
      </c>
      <c r="T1405">
        <v>0</v>
      </c>
      <c r="U1405" t="s">
        <v>22</v>
      </c>
      <c r="V1405" s="3">
        <v>42556</v>
      </c>
      <c r="W1405" t="s">
        <v>28</v>
      </c>
      <c r="X1405">
        <v>210</v>
      </c>
      <c r="Y1405">
        <v>2016</v>
      </c>
      <c r="Z1405">
        <v>7</v>
      </c>
      <c r="AA1405" s="3" t="s">
        <v>24</v>
      </c>
      <c r="AB1405" s="3">
        <v>45489</v>
      </c>
    </row>
    <row r="1406" spans="1:28" x14ac:dyDescent="0.25">
      <c r="A1406">
        <v>212744</v>
      </c>
      <c r="B1406">
        <v>159</v>
      </c>
      <c r="C1406" t="s">
        <v>25</v>
      </c>
      <c r="D1406" s="3">
        <v>42556</v>
      </c>
      <c r="E1406" t="s">
        <v>283</v>
      </c>
      <c r="F1406">
        <v>90</v>
      </c>
      <c r="G1406">
        <v>1</v>
      </c>
      <c r="H1406">
        <v>1435</v>
      </c>
      <c r="I1406">
        <v>100148497</v>
      </c>
      <c r="J1406" s="19" t="s">
        <v>33</v>
      </c>
      <c r="T1406">
        <v>0</v>
      </c>
      <c r="U1406" t="s">
        <v>22</v>
      </c>
      <c r="V1406" s="3">
        <v>42556</v>
      </c>
      <c r="W1406" t="s">
        <v>28</v>
      </c>
      <c r="X1406">
        <v>90</v>
      </c>
      <c r="Y1406">
        <v>2016</v>
      </c>
      <c r="Z1406">
        <v>7</v>
      </c>
      <c r="AA1406" s="3" t="s">
        <v>24</v>
      </c>
      <c r="AB1406" s="3">
        <v>45489</v>
      </c>
    </row>
    <row r="1407" spans="1:28" x14ac:dyDescent="0.25">
      <c r="A1407">
        <v>212745</v>
      </c>
      <c r="B1407">
        <v>159</v>
      </c>
      <c r="C1407" t="s">
        <v>25</v>
      </c>
      <c r="D1407" s="3">
        <v>42556</v>
      </c>
      <c r="E1407" t="s">
        <v>282</v>
      </c>
      <c r="F1407">
        <v>80</v>
      </c>
      <c r="G1407">
        <v>1</v>
      </c>
      <c r="H1407">
        <v>1435</v>
      </c>
      <c r="I1407">
        <v>100148497</v>
      </c>
      <c r="J1407" s="19" t="s">
        <v>33</v>
      </c>
      <c r="T1407">
        <v>0</v>
      </c>
      <c r="U1407" t="s">
        <v>22</v>
      </c>
      <c r="V1407" s="3">
        <v>42556</v>
      </c>
      <c r="W1407" t="s">
        <v>28</v>
      </c>
      <c r="X1407">
        <v>80</v>
      </c>
      <c r="Y1407">
        <v>2016</v>
      </c>
      <c r="Z1407">
        <v>7</v>
      </c>
      <c r="AA1407" s="3" t="s">
        <v>24</v>
      </c>
      <c r="AB1407" s="3">
        <v>45489</v>
      </c>
    </row>
    <row r="1408" spans="1:28" x14ac:dyDescent="0.25">
      <c r="A1408">
        <v>212746</v>
      </c>
      <c r="B1408">
        <v>159</v>
      </c>
      <c r="C1408" t="s">
        <v>25</v>
      </c>
      <c r="D1408" s="3">
        <v>42556</v>
      </c>
      <c r="E1408" t="s">
        <v>430</v>
      </c>
      <c r="F1408">
        <v>100</v>
      </c>
      <c r="G1408">
        <v>1</v>
      </c>
      <c r="H1408">
        <v>1435</v>
      </c>
      <c r="I1408">
        <v>100148497</v>
      </c>
      <c r="J1408" s="19" t="s">
        <v>33</v>
      </c>
      <c r="T1408">
        <v>0</v>
      </c>
      <c r="U1408" t="s">
        <v>22</v>
      </c>
      <c r="V1408" s="3">
        <v>42556</v>
      </c>
      <c r="W1408" t="s">
        <v>28</v>
      </c>
      <c r="X1408">
        <v>100</v>
      </c>
      <c r="Y1408">
        <v>2016</v>
      </c>
      <c r="Z1408">
        <v>7</v>
      </c>
      <c r="AA1408" s="3" t="s">
        <v>24</v>
      </c>
      <c r="AB1408" s="3">
        <v>45489</v>
      </c>
    </row>
    <row r="1409" spans="1:28" x14ac:dyDescent="0.25">
      <c r="A1409">
        <v>212747</v>
      </c>
      <c r="B1409">
        <v>551</v>
      </c>
      <c r="C1409" t="s">
        <v>25</v>
      </c>
      <c r="D1409" s="3">
        <v>42556</v>
      </c>
      <c r="E1409" t="s">
        <v>675</v>
      </c>
      <c r="F1409">
        <v>3499</v>
      </c>
      <c r="G1409">
        <v>9</v>
      </c>
      <c r="H1409">
        <v>31491</v>
      </c>
      <c r="I1409">
        <v>100148498</v>
      </c>
      <c r="J1409" s="19" t="s">
        <v>38</v>
      </c>
      <c r="T1409">
        <v>0</v>
      </c>
      <c r="U1409" t="s">
        <v>22</v>
      </c>
      <c r="V1409" s="3">
        <v>42556</v>
      </c>
      <c r="W1409" t="s">
        <v>28</v>
      </c>
      <c r="X1409" s="4">
        <v>31491</v>
      </c>
      <c r="Y1409">
        <v>2016</v>
      </c>
      <c r="Z1409">
        <v>7</v>
      </c>
      <c r="AA1409" s="3" t="s">
        <v>24</v>
      </c>
      <c r="AB1409" s="3">
        <v>45489</v>
      </c>
    </row>
    <row r="1410" spans="1:28" x14ac:dyDescent="0.25">
      <c r="A1410">
        <v>212748</v>
      </c>
      <c r="B1410">
        <v>552</v>
      </c>
      <c r="C1410" t="s">
        <v>19</v>
      </c>
      <c r="D1410" s="3">
        <v>42556</v>
      </c>
      <c r="E1410" t="s">
        <v>446</v>
      </c>
      <c r="F1410">
        <v>1274</v>
      </c>
      <c r="G1410">
        <v>1</v>
      </c>
      <c r="H1410">
        <v>1274</v>
      </c>
      <c r="I1410">
        <v>100148499</v>
      </c>
      <c r="J1410" s="19" t="s">
        <v>21</v>
      </c>
      <c r="T1410">
        <v>0</v>
      </c>
      <c r="U1410" t="s">
        <v>22</v>
      </c>
      <c r="V1410" s="3">
        <v>42556</v>
      </c>
      <c r="W1410" t="s">
        <v>23</v>
      </c>
      <c r="X1410" s="4">
        <v>1274</v>
      </c>
      <c r="Y1410">
        <v>2016</v>
      </c>
      <c r="Z1410">
        <v>7</v>
      </c>
      <c r="AA1410" s="3" t="s">
        <v>24</v>
      </c>
      <c r="AB1410" s="3">
        <v>45489</v>
      </c>
    </row>
    <row r="1411" spans="1:28" x14ac:dyDescent="0.25">
      <c r="A1411">
        <v>212749</v>
      </c>
      <c r="B1411">
        <v>553</v>
      </c>
      <c r="C1411" t="s">
        <v>19</v>
      </c>
      <c r="D1411" s="3">
        <v>42556</v>
      </c>
      <c r="E1411" t="s">
        <v>89</v>
      </c>
      <c r="F1411">
        <v>350</v>
      </c>
      <c r="G1411">
        <v>1</v>
      </c>
      <c r="H1411">
        <v>350</v>
      </c>
      <c r="I1411">
        <v>100148500</v>
      </c>
      <c r="J1411" s="19" t="s">
        <v>33</v>
      </c>
      <c r="T1411">
        <v>0</v>
      </c>
      <c r="U1411" t="s">
        <v>22</v>
      </c>
      <c r="V1411" s="3">
        <v>42556</v>
      </c>
      <c r="W1411" t="s">
        <v>23</v>
      </c>
      <c r="X1411">
        <v>350</v>
      </c>
      <c r="Y1411">
        <v>2016</v>
      </c>
      <c r="Z1411">
        <v>7</v>
      </c>
      <c r="AA1411" s="3" t="s">
        <v>24</v>
      </c>
      <c r="AB1411" s="3">
        <v>45489</v>
      </c>
    </row>
    <row r="1412" spans="1:28" x14ac:dyDescent="0.25">
      <c r="A1412">
        <v>212750</v>
      </c>
      <c r="B1412">
        <v>553</v>
      </c>
      <c r="C1412" t="s">
        <v>31</v>
      </c>
      <c r="D1412" s="3">
        <v>42556</v>
      </c>
      <c r="E1412" t="s">
        <v>700</v>
      </c>
      <c r="F1412">
        <v>169</v>
      </c>
      <c r="G1412">
        <v>2</v>
      </c>
      <c r="H1412">
        <v>438</v>
      </c>
      <c r="I1412">
        <v>100148501</v>
      </c>
      <c r="J1412" s="19" t="s">
        <v>51</v>
      </c>
      <c r="T1412">
        <v>0</v>
      </c>
      <c r="U1412" t="s">
        <v>22</v>
      </c>
      <c r="V1412" s="3">
        <v>42556</v>
      </c>
      <c r="W1412" t="s">
        <v>34</v>
      </c>
      <c r="X1412">
        <v>338</v>
      </c>
      <c r="Y1412">
        <v>2016</v>
      </c>
      <c r="Z1412">
        <v>7</v>
      </c>
      <c r="AA1412" s="3" t="s">
        <v>24</v>
      </c>
      <c r="AB1412" s="3">
        <v>45489</v>
      </c>
    </row>
    <row r="1413" spans="1:28" x14ac:dyDescent="0.25">
      <c r="A1413">
        <v>212752</v>
      </c>
      <c r="B1413">
        <v>553</v>
      </c>
      <c r="C1413" t="s">
        <v>31</v>
      </c>
      <c r="D1413" s="3">
        <v>42556</v>
      </c>
      <c r="E1413" t="s">
        <v>430</v>
      </c>
      <c r="F1413">
        <v>100</v>
      </c>
      <c r="G1413">
        <v>1</v>
      </c>
      <c r="H1413">
        <v>438</v>
      </c>
      <c r="I1413">
        <v>100148501</v>
      </c>
      <c r="J1413" s="19" t="s">
        <v>33</v>
      </c>
      <c r="T1413">
        <v>0</v>
      </c>
      <c r="U1413" t="s">
        <v>22</v>
      </c>
      <c r="V1413" s="3">
        <v>42556</v>
      </c>
      <c r="W1413" t="s">
        <v>34</v>
      </c>
      <c r="X1413">
        <v>100</v>
      </c>
      <c r="Y1413">
        <v>2016</v>
      </c>
      <c r="Z1413">
        <v>7</v>
      </c>
      <c r="AA1413" s="3" t="s">
        <v>24</v>
      </c>
      <c r="AB1413" s="3">
        <v>45489</v>
      </c>
    </row>
    <row r="1414" spans="1:28" x14ac:dyDescent="0.25">
      <c r="A1414">
        <v>212753</v>
      </c>
      <c r="B1414">
        <v>554</v>
      </c>
      <c r="C1414" t="s">
        <v>25</v>
      </c>
      <c r="D1414" s="3">
        <v>42556</v>
      </c>
      <c r="E1414" t="s">
        <v>56</v>
      </c>
      <c r="F1414">
        <v>899</v>
      </c>
      <c r="G1414">
        <v>1</v>
      </c>
      <c r="H1414">
        <v>899</v>
      </c>
      <c r="I1414">
        <v>100148502</v>
      </c>
      <c r="J1414" s="19" t="s">
        <v>47</v>
      </c>
      <c r="T1414">
        <v>0</v>
      </c>
      <c r="U1414" t="s">
        <v>22</v>
      </c>
      <c r="V1414" s="3">
        <v>42556</v>
      </c>
      <c r="W1414" t="s">
        <v>28</v>
      </c>
      <c r="X1414">
        <v>899</v>
      </c>
      <c r="Y1414">
        <v>2016</v>
      </c>
      <c r="Z1414">
        <v>7</v>
      </c>
      <c r="AA1414" s="3" t="s">
        <v>24</v>
      </c>
      <c r="AB1414" s="3">
        <v>45489</v>
      </c>
    </row>
    <row r="1415" spans="1:28" x14ac:dyDescent="0.25">
      <c r="A1415">
        <v>212754</v>
      </c>
      <c r="B1415">
        <v>555</v>
      </c>
      <c r="C1415" t="s">
        <v>19</v>
      </c>
      <c r="D1415" s="3">
        <v>42556</v>
      </c>
      <c r="E1415" t="s">
        <v>701</v>
      </c>
      <c r="F1415">
        <v>260</v>
      </c>
      <c r="G1415">
        <v>1</v>
      </c>
      <c r="H1415">
        <v>260</v>
      </c>
      <c r="I1415">
        <v>100148503</v>
      </c>
      <c r="J1415" s="19" t="s">
        <v>27</v>
      </c>
      <c r="T1415">
        <v>0</v>
      </c>
      <c r="U1415" t="s">
        <v>22</v>
      </c>
      <c r="V1415" s="3">
        <v>42556</v>
      </c>
      <c r="W1415" t="s">
        <v>23</v>
      </c>
      <c r="X1415">
        <v>260</v>
      </c>
      <c r="Y1415">
        <v>2016</v>
      </c>
      <c r="Z1415">
        <v>7</v>
      </c>
      <c r="AA1415" s="3" t="s">
        <v>24</v>
      </c>
      <c r="AB1415" s="3">
        <v>45489</v>
      </c>
    </row>
    <row r="1416" spans="1:28" x14ac:dyDescent="0.25">
      <c r="A1416">
        <v>212755</v>
      </c>
      <c r="B1416">
        <v>556</v>
      </c>
      <c r="C1416" t="s">
        <v>25</v>
      </c>
      <c r="D1416" s="3">
        <v>42557</v>
      </c>
      <c r="E1416" t="s">
        <v>608</v>
      </c>
      <c r="F1416">
        <v>800</v>
      </c>
      <c r="G1416">
        <v>1</v>
      </c>
      <c r="H1416">
        <v>800</v>
      </c>
      <c r="I1416">
        <v>100148504</v>
      </c>
      <c r="J1416" s="19" t="s">
        <v>38</v>
      </c>
      <c r="T1416">
        <v>0</v>
      </c>
      <c r="U1416" t="s">
        <v>39</v>
      </c>
      <c r="V1416" s="3">
        <v>42557</v>
      </c>
      <c r="W1416" t="s">
        <v>28</v>
      </c>
      <c r="X1416">
        <v>800</v>
      </c>
      <c r="Y1416">
        <v>2016</v>
      </c>
      <c r="Z1416">
        <v>7</v>
      </c>
      <c r="AA1416" s="3" t="s">
        <v>24</v>
      </c>
      <c r="AB1416" s="3">
        <v>45489</v>
      </c>
    </row>
    <row r="1417" spans="1:28" x14ac:dyDescent="0.25">
      <c r="A1417">
        <v>212756</v>
      </c>
      <c r="B1417">
        <v>557</v>
      </c>
      <c r="C1417" t="s">
        <v>25</v>
      </c>
      <c r="D1417" s="3">
        <v>42557</v>
      </c>
      <c r="E1417" t="s">
        <v>702</v>
      </c>
      <c r="F1417">
        <v>1699</v>
      </c>
      <c r="G1417">
        <v>1</v>
      </c>
      <c r="H1417">
        <v>1699</v>
      </c>
      <c r="I1417">
        <v>100148505</v>
      </c>
      <c r="J1417" s="19" t="s">
        <v>51</v>
      </c>
      <c r="T1417">
        <v>0</v>
      </c>
      <c r="U1417" t="s">
        <v>39</v>
      </c>
      <c r="V1417" s="3">
        <v>42557</v>
      </c>
      <c r="W1417" t="s">
        <v>28</v>
      </c>
      <c r="X1417" s="4">
        <v>1699</v>
      </c>
      <c r="Y1417">
        <v>2016</v>
      </c>
      <c r="Z1417">
        <v>7</v>
      </c>
      <c r="AA1417" s="3" t="s">
        <v>24</v>
      </c>
      <c r="AB1417" s="3">
        <v>45489</v>
      </c>
    </row>
    <row r="1418" spans="1:28" x14ac:dyDescent="0.25">
      <c r="A1418">
        <v>212758</v>
      </c>
      <c r="B1418">
        <v>558</v>
      </c>
      <c r="C1418" t="s">
        <v>19</v>
      </c>
      <c r="D1418" s="3">
        <v>42557</v>
      </c>
      <c r="E1418" t="s">
        <v>703</v>
      </c>
      <c r="F1418">
        <v>699</v>
      </c>
      <c r="G1418">
        <v>1</v>
      </c>
      <c r="H1418">
        <v>0</v>
      </c>
      <c r="I1418">
        <v>100148506</v>
      </c>
      <c r="J1418" s="19" t="s">
        <v>51</v>
      </c>
      <c r="T1418">
        <v>0</v>
      </c>
      <c r="U1418" t="s">
        <v>49</v>
      </c>
      <c r="V1418" s="3">
        <v>42557</v>
      </c>
      <c r="W1418" t="s">
        <v>23</v>
      </c>
      <c r="X1418">
        <v>699</v>
      </c>
      <c r="Y1418">
        <v>2016</v>
      </c>
      <c r="Z1418">
        <v>7</v>
      </c>
      <c r="AA1418" s="3" t="s">
        <v>24</v>
      </c>
      <c r="AB1418" s="3">
        <v>45489</v>
      </c>
    </row>
    <row r="1419" spans="1:28" x14ac:dyDescent="0.25">
      <c r="A1419">
        <v>212760</v>
      </c>
      <c r="B1419">
        <v>558</v>
      </c>
      <c r="C1419" t="s">
        <v>19</v>
      </c>
      <c r="D1419" s="3">
        <v>42557</v>
      </c>
      <c r="E1419" t="s">
        <v>704</v>
      </c>
      <c r="F1419">
        <v>525</v>
      </c>
      <c r="G1419">
        <v>1</v>
      </c>
      <c r="H1419">
        <v>0</v>
      </c>
      <c r="I1419">
        <v>100148506</v>
      </c>
      <c r="J1419" s="19" t="s">
        <v>27</v>
      </c>
      <c r="T1419">
        <v>0</v>
      </c>
      <c r="U1419" t="s">
        <v>49</v>
      </c>
      <c r="V1419" s="3">
        <v>42557</v>
      </c>
      <c r="W1419" t="s">
        <v>23</v>
      </c>
      <c r="X1419">
        <v>525</v>
      </c>
      <c r="Y1419">
        <v>2016</v>
      </c>
      <c r="Z1419">
        <v>7</v>
      </c>
      <c r="AA1419" s="3" t="s">
        <v>24</v>
      </c>
      <c r="AB1419" s="3">
        <v>45489</v>
      </c>
    </row>
    <row r="1420" spans="1:28" x14ac:dyDescent="0.25">
      <c r="A1420">
        <v>212761</v>
      </c>
      <c r="B1420">
        <v>559</v>
      </c>
      <c r="C1420" t="s">
        <v>19</v>
      </c>
      <c r="D1420" s="3">
        <v>42557</v>
      </c>
      <c r="E1420" t="s">
        <v>306</v>
      </c>
      <c r="F1420">
        <v>3900</v>
      </c>
      <c r="G1420">
        <v>1</v>
      </c>
      <c r="H1420">
        <v>3900</v>
      </c>
      <c r="I1420">
        <v>100148507</v>
      </c>
      <c r="J1420" s="19" t="s">
        <v>42</v>
      </c>
      <c r="T1420">
        <v>0</v>
      </c>
      <c r="U1420" t="s">
        <v>22</v>
      </c>
      <c r="V1420" s="3">
        <v>42557</v>
      </c>
      <c r="W1420" t="s">
        <v>23</v>
      </c>
      <c r="X1420" s="4">
        <v>3900</v>
      </c>
      <c r="Y1420">
        <v>2016</v>
      </c>
      <c r="Z1420">
        <v>7</v>
      </c>
      <c r="AA1420" s="3" t="s">
        <v>24</v>
      </c>
      <c r="AB1420" s="3">
        <v>45489</v>
      </c>
    </row>
    <row r="1421" spans="1:28" x14ac:dyDescent="0.25">
      <c r="A1421">
        <v>212762</v>
      </c>
      <c r="B1421">
        <v>232</v>
      </c>
      <c r="C1421" t="s">
        <v>31</v>
      </c>
      <c r="D1421" s="3">
        <v>42557</v>
      </c>
      <c r="E1421" t="s">
        <v>705</v>
      </c>
      <c r="F1421">
        <v>790</v>
      </c>
      <c r="G1421">
        <v>1</v>
      </c>
      <c r="H1421">
        <v>790</v>
      </c>
      <c r="I1421">
        <v>100148508</v>
      </c>
      <c r="J1421" s="19" t="s">
        <v>38</v>
      </c>
      <c r="T1421">
        <v>0</v>
      </c>
      <c r="U1421" t="s">
        <v>22</v>
      </c>
      <c r="V1421" s="3">
        <v>42557</v>
      </c>
      <c r="W1421" t="s">
        <v>34</v>
      </c>
      <c r="X1421">
        <v>790</v>
      </c>
      <c r="Y1421">
        <v>2016</v>
      </c>
      <c r="Z1421">
        <v>7</v>
      </c>
      <c r="AA1421" s="3" t="s">
        <v>24</v>
      </c>
      <c r="AB1421" s="3">
        <v>45489</v>
      </c>
    </row>
    <row r="1422" spans="1:28" x14ac:dyDescent="0.25">
      <c r="A1422">
        <v>212763</v>
      </c>
      <c r="B1422">
        <v>560</v>
      </c>
      <c r="C1422" t="s">
        <v>25</v>
      </c>
      <c r="D1422" s="3">
        <v>42557</v>
      </c>
      <c r="E1422" t="s">
        <v>293</v>
      </c>
      <c r="F1422">
        <v>999</v>
      </c>
      <c r="G1422">
        <v>1</v>
      </c>
      <c r="H1422">
        <v>999</v>
      </c>
      <c r="I1422">
        <v>100148509</v>
      </c>
      <c r="J1422" s="19" t="s">
        <v>51</v>
      </c>
      <c r="T1422">
        <v>0</v>
      </c>
      <c r="U1422" t="s">
        <v>201</v>
      </c>
      <c r="V1422" s="3">
        <v>42557</v>
      </c>
      <c r="W1422" t="s">
        <v>28</v>
      </c>
      <c r="X1422">
        <v>999</v>
      </c>
      <c r="Y1422">
        <v>2016</v>
      </c>
      <c r="Z1422">
        <v>7</v>
      </c>
      <c r="AA1422" s="3" t="s">
        <v>24</v>
      </c>
      <c r="AB1422" s="3">
        <v>45489</v>
      </c>
    </row>
    <row r="1423" spans="1:28" x14ac:dyDescent="0.25">
      <c r="A1423">
        <v>212764</v>
      </c>
      <c r="B1423">
        <v>561</v>
      </c>
      <c r="C1423" t="s">
        <v>25</v>
      </c>
      <c r="D1423" s="3">
        <v>42557</v>
      </c>
      <c r="E1423" t="s">
        <v>706</v>
      </c>
      <c r="F1423">
        <v>790</v>
      </c>
      <c r="G1423">
        <v>1</v>
      </c>
      <c r="H1423">
        <v>790</v>
      </c>
      <c r="I1423">
        <v>100148510</v>
      </c>
      <c r="J1423" s="19" t="s">
        <v>97</v>
      </c>
      <c r="T1423">
        <v>0</v>
      </c>
      <c r="U1423" t="s">
        <v>22</v>
      </c>
      <c r="V1423" s="3">
        <v>42557</v>
      </c>
      <c r="W1423" t="s">
        <v>28</v>
      </c>
      <c r="X1423">
        <v>790</v>
      </c>
      <c r="Y1423">
        <v>2016</v>
      </c>
      <c r="Z1423">
        <v>7</v>
      </c>
      <c r="AA1423" s="3" t="s">
        <v>24</v>
      </c>
      <c r="AB1423" s="3">
        <v>45489</v>
      </c>
    </row>
    <row r="1424" spans="1:28" x14ac:dyDescent="0.25">
      <c r="A1424">
        <v>212765</v>
      </c>
      <c r="B1424">
        <v>561</v>
      </c>
      <c r="C1424" t="s">
        <v>25</v>
      </c>
      <c r="D1424" s="3">
        <v>42557</v>
      </c>
      <c r="E1424" t="s">
        <v>707</v>
      </c>
      <c r="F1424">
        <v>799</v>
      </c>
      <c r="G1424">
        <v>1</v>
      </c>
      <c r="H1424">
        <v>799</v>
      </c>
      <c r="I1424">
        <v>100148511</v>
      </c>
      <c r="J1424" s="19" t="s">
        <v>59</v>
      </c>
      <c r="T1424">
        <v>0</v>
      </c>
      <c r="U1424" t="s">
        <v>22</v>
      </c>
      <c r="V1424" s="3">
        <v>42557</v>
      </c>
      <c r="W1424" t="s">
        <v>28</v>
      </c>
      <c r="X1424">
        <v>799</v>
      </c>
      <c r="Y1424">
        <v>2016</v>
      </c>
      <c r="Z1424">
        <v>7</v>
      </c>
      <c r="AA1424" s="3" t="s">
        <v>24</v>
      </c>
      <c r="AB1424" s="3">
        <v>45489</v>
      </c>
    </row>
    <row r="1425" spans="1:28" x14ac:dyDescent="0.25">
      <c r="A1425">
        <v>212766</v>
      </c>
      <c r="B1425">
        <v>562</v>
      </c>
      <c r="C1425" t="s">
        <v>25</v>
      </c>
      <c r="D1425" s="3">
        <v>42557</v>
      </c>
      <c r="E1425" t="s">
        <v>708</v>
      </c>
      <c r="F1425">
        <v>2200</v>
      </c>
      <c r="G1425">
        <v>1</v>
      </c>
      <c r="H1425">
        <v>2200</v>
      </c>
      <c r="I1425">
        <v>100148512</v>
      </c>
      <c r="J1425" s="19" t="s">
        <v>51</v>
      </c>
      <c r="T1425">
        <v>0</v>
      </c>
      <c r="U1425" t="s">
        <v>22</v>
      </c>
      <c r="V1425" s="3">
        <v>42557</v>
      </c>
      <c r="W1425" t="s">
        <v>28</v>
      </c>
      <c r="X1425" s="4">
        <v>2200</v>
      </c>
      <c r="Y1425">
        <v>2016</v>
      </c>
      <c r="Z1425">
        <v>7</v>
      </c>
      <c r="AA1425" s="3" t="s">
        <v>24</v>
      </c>
      <c r="AB1425" s="3">
        <v>45489</v>
      </c>
    </row>
    <row r="1426" spans="1:28" x14ac:dyDescent="0.25">
      <c r="A1426">
        <v>212768</v>
      </c>
      <c r="B1426">
        <v>563</v>
      </c>
      <c r="C1426" t="s">
        <v>25</v>
      </c>
      <c r="D1426" s="3">
        <v>42557</v>
      </c>
      <c r="E1426" t="s">
        <v>709</v>
      </c>
      <c r="F1426">
        <v>2200</v>
      </c>
      <c r="G1426">
        <v>1</v>
      </c>
      <c r="H1426">
        <v>2200</v>
      </c>
      <c r="I1426">
        <v>100148513</v>
      </c>
      <c r="J1426" s="19" t="s">
        <v>51</v>
      </c>
      <c r="T1426">
        <v>0</v>
      </c>
      <c r="U1426" t="s">
        <v>22</v>
      </c>
      <c r="V1426" s="3">
        <v>42557</v>
      </c>
      <c r="W1426" t="s">
        <v>28</v>
      </c>
      <c r="X1426" s="4">
        <v>2200</v>
      </c>
      <c r="Y1426">
        <v>2016</v>
      </c>
      <c r="Z1426">
        <v>7</v>
      </c>
      <c r="AA1426" s="3" t="s">
        <v>24</v>
      </c>
      <c r="AB1426" s="3">
        <v>45489</v>
      </c>
    </row>
    <row r="1427" spans="1:28" x14ac:dyDescent="0.25">
      <c r="A1427">
        <v>212770</v>
      </c>
      <c r="B1427">
        <v>564</v>
      </c>
      <c r="C1427" t="s">
        <v>19</v>
      </c>
      <c r="D1427" s="3">
        <v>42557</v>
      </c>
      <c r="E1427" t="s">
        <v>225</v>
      </c>
      <c r="F1427">
        <v>860</v>
      </c>
      <c r="G1427">
        <v>1</v>
      </c>
      <c r="H1427">
        <v>860</v>
      </c>
      <c r="I1427">
        <v>100148514</v>
      </c>
      <c r="J1427" s="19" t="s">
        <v>21</v>
      </c>
      <c r="T1427">
        <v>0</v>
      </c>
      <c r="U1427" t="s">
        <v>22</v>
      </c>
      <c r="V1427" s="3">
        <v>42557</v>
      </c>
      <c r="W1427" t="s">
        <v>23</v>
      </c>
      <c r="X1427">
        <v>860</v>
      </c>
      <c r="Y1427">
        <v>2016</v>
      </c>
      <c r="Z1427">
        <v>7</v>
      </c>
      <c r="AA1427" s="3" t="s">
        <v>24</v>
      </c>
      <c r="AB1427" s="3">
        <v>45489</v>
      </c>
    </row>
    <row r="1428" spans="1:28" x14ac:dyDescent="0.25">
      <c r="A1428">
        <v>212771</v>
      </c>
      <c r="B1428">
        <v>565</v>
      </c>
      <c r="C1428" t="s">
        <v>19</v>
      </c>
      <c r="D1428" s="3">
        <v>42557</v>
      </c>
      <c r="E1428" t="s">
        <v>710</v>
      </c>
      <c r="F1428">
        <v>552</v>
      </c>
      <c r="G1428">
        <v>1</v>
      </c>
      <c r="H1428">
        <v>872</v>
      </c>
      <c r="I1428">
        <v>100148515</v>
      </c>
      <c r="J1428" s="19" t="s">
        <v>27</v>
      </c>
      <c r="T1428">
        <v>0</v>
      </c>
      <c r="U1428" t="s">
        <v>22</v>
      </c>
      <c r="V1428" s="3">
        <v>42557</v>
      </c>
      <c r="W1428" t="s">
        <v>23</v>
      </c>
      <c r="X1428">
        <v>552</v>
      </c>
      <c r="Y1428">
        <v>2016</v>
      </c>
      <c r="Z1428">
        <v>7</v>
      </c>
      <c r="AA1428" s="3" t="s">
        <v>24</v>
      </c>
      <c r="AB1428" s="3">
        <v>45489</v>
      </c>
    </row>
    <row r="1429" spans="1:28" x14ac:dyDescent="0.25">
      <c r="A1429">
        <v>212772</v>
      </c>
      <c r="B1429">
        <v>565</v>
      </c>
      <c r="C1429" t="s">
        <v>19</v>
      </c>
      <c r="D1429" s="3">
        <v>42557</v>
      </c>
      <c r="E1429" t="s">
        <v>711</v>
      </c>
      <c r="F1429">
        <v>320</v>
      </c>
      <c r="G1429">
        <v>1</v>
      </c>
      <c r="H1429">
        <v>872</v>
      </c>
      <c r="I1429">
        <v>100148515</v>
      </c>
      <c r="J1429" s="19" t="s">
        <v>194</v>
      </c>
      <c r="T1429">
        <v>0</v>
      </c>
      <c r="U1429" t="s">
        <v>22</v>
      </c>
      <c r="V1429" s="3">
        <v>42557</v>
      </c>
      <c r="W1429" t="s">
        <v>23</v>
      </c>
      <c r="X1429">
        <v>320</v>
      </c>
      <c r="Y1429">
        <v>2016</v>
      </c>
      <c r="Z1429">
        <v>7</v>
      </c>
      <c r="AA1429" s="3" t="s">
        <v>24</v>
      </c>
      <c r="AB1429" s="3">
        <v>45489</v>
      </c>
    </row>
    <row r="1430" spans="1:28" x14ac:dyDescent="0.25">
      <c r="A1430">
        <v>212773</v>
      </c>
      <c r="B1430">
        <v>566</v>
      </c>
      <c r="C1430" t="s">
        <v>19</v>
      </c>
      <c r="D1430" s="3">
        <v>42557</v>
      </c>
      <c r="E1430" t="s">
        <v>712</v>
      </c>
      <c r="F1430">
        <v>151</v>
      </c>
      <c r="G1430">
        <v>7</v>
      </c>
      <c r="H1430">
        <v>557</v>
      </c>
      <c r="I1430">
        <v>100148516</v>
      </c>
      <c r="J1430" s="19" t="s">
        <v>42</v>
      </c>
      <c r="T1430">
        <v>500</v>
      </c>
      <c r="U1430" t="s">
        <v>22</v>
      </c>
      <c r="V1430" s="3">
        <v>42557</v>
      </c>
      <c r="W1430" t="s">
        <v>23</v>
      </c>
      <c r="X1430" s="4">
        <v>1057</v>
      </c>
      <c r="Y1430">
        <v>2016</v>
      </c>
      <c r="Z1430">
        <v>7</v>
      </c>
      <c r="AA1430" s="3" t="s">
        <v>24</v>
      </c>
      <c r="AB1430" s="3">
        <v>45489</v>
      </c>
    </row>
    <row r="1431" spans="1:28" x14ac:dyDescent="0.25">
      <c r="A1431">
        <v>212774</v>
      </c>
      <c r="B1431">
        <v>567</v>
      </c>
      <c r="C1431" t="s">
        <v>19</v>
      </c>
      <c r="D1431" s="3">
        <v>42557</v>
      </c>
      <c r="E1431" t="s">
        <v>713</v>
      </c>
      <c r="F1431">
        <v>770</v>
      </c>
      <c r="G1431">
        <v>2</v>
      </c>
      <c r="H1431">
        <v>1040</v>
      </c>
      <c r="I1431">
        <v>100148517</v>
      </c>
      <c r="J1431" s="19" t="s">
        <v>47</v>
      </c>
      <c r="T1431">
        <v>500</v>
      </c>
      <c r="U1431" t="s">
        <v>22</v>
      </c>
      <c r="V1431" s="3">
        <v>42557</v>
      </c>
      <c r="W1431" t="s">
        <v>23</v>
      </c>
      <c r="X1431" s="4">
        <v>1540</v>
      </c>
      <c r="Y1431">
        <v>2016</v>
      </c>
      <c r="Z1431">
        <v>7</v>
      </c>
      <c r="AA1431" s="3" t="s">
        <v>24</v>
      </c>
      <c r="AB1431" s="3">
        <v>45489</v>
      </c>
    </row>
    <row r="1432" spans="1:28" x14ac:dyDescent="0.25">
      <c r="A1432">
        <v>212775</v>
      </c>
      <c r="B1432">
        <v>568</v>
      </c>
      <c r="C1432" t="s">
        <v>25</v>
      </c>
      <c r="D1432" s="3">
        <v>42557</v>
      </c>
      <c r="E1432" t="s">
        <v>577</v>
      </c>
      <c r="F1432">
        <v>535</v>
      </c>
      <c r="G1432">
        <v>1</v>
      </c>
      <c r="H1432">
        <v>535</v>
      </c>
      <c r="I1432">
        <v>100148518</v>
      </c>
      <c r="J1432" s="19" t="s">
        <v>170</v>
      </c>
      <c r="T1432">
        <v>0</v>
      </c>
      <c r="U1432" t="s">
        <v>22</v>
      </c>
      <c r="V1432" s="3">
        <v>42557</v>
      </c>
      <c r="W1432" t="s">
        <v>28</v>
      </c>
      <c r="X1432">
        <v>535</v>
      </c>
      <c r="Y1432">
        <v>2016</v>
      </c>
      <c r="Z1432">
        <v>7</v>
      </c>
      <c r="AA1432" s="3" t="s">
        <v>24</v>
      </c>
      <c r="AB1432" s="3">
        <v>45489</v>
      </c>
    </row>
    <row r="1433" spans="1:28" x14ac:dyDescent="0.25">
      <c r="A1433">
        <v>212776</v>
      </c>
      <c r="B1433">
        <v>569</v>
      </c>
      <c r="C1433" t="s">
        <v>25</v>
      </c>
      <c r="D1433" s="3">
        <v>42557</v>
      </c>
      <c r="E1433" t="s">
        <v>56</v>
      </c>
      <c r="F1433">
        <v>899</v>
      </c>
      <c r="G1433">
        <v>1</v>
      </c>
      <c r="H1433">
        <v>899</v>
      </c>
      <c r="I1433">
        <v>100148519</v>
      </c>
      <c r="J1433" s="19" t="s">
        <v>47</v>
      </c>
      <c r="T1433">
        <v>0</v>
      </c>
      <c r="U1433" t="s">
        <v>22</v>
      </c>
      <c r="V1433" s="3">
        <v>42557</v>
      </c>
      <c r="W1433" t="s">
        <v>28</v>
      </c>
      <c r="X1433">
        <v>899</v>
      </c>
      <c r="Y1433">
        <v>2016</v>
      </c>
      <c r="Z1433">
        <v>7</v>
      </c>
      <c r="AA1433" s="3" t="s">
        <v>24</v>
      </c>
      <c r="AB1433" s="3">
        <v>45489</v>
      </c>
    </row>
    <row r="1434" spans="1:28" x14ac:dyDescent="0.25">
      <c r="A1434">
        <v>212777</v>
      </c>
      <c r="B1434">
        <v>566</v>
      </c>
      <c r="C1434" t="s">
        <v>31</v>
      </c>
      <c r="D1434" s="3">
        <v>42557</v>
      </c>
      <c r="E1434" t="s">
        <v>714</v>
      </c>
      <c r="F1434">
        <v>1275</v>
      </c>
      <c r="G1434">
        <v>1</v>
      </c>
      <c r="H1434">
        <v>775</v>
      </c>
      <c r="I1434">
        <v>100148520</v>
      </c>
      <c r="J1434" s="19" t="s">
        <v>183</v>
      </c>
      <c r="T1434">
        <v>500</v>
      </c>
      <c r="U1434" t="s">
        <v>22</v>
      </c>
      <c r="V1434" s="3">
        <v>42557</v>
      </c>
      <c r="W1434" t="s">
        <v>34</v>
      </c>
      <c r="X1434" s="4">
        <v>1275</v>
      </c>
      <c r="Y1434">
        <v>2016</v>
      </c>
      <c r="Z1434">
        <v>7</v>
      </c>
      <c r="AA1434" s="3" t="s">
        <v>24</v>
      </c>
      <c r="AB1434" s="3">
        <v>45489</v>
      </c>
    </row>
    <row r="1435" spans="1:28" x14ac:dyDescent="0.25">
      <c r="A1435">
        <v>212778</v>
      </c>
      <c r="B1435">
        <v>344</v>
      </c>
      <c r="C1435" t="s">
        <v>19</v>
      </c>
      <c r="D1435" s="3">
        <v>42557</v>
      </c>
      <c r="E1435" t="s">
        <v>95</v>
      </c>
      <c r="F1435">
        <v>300</v>
      </c>
      <c r="G1435">
        <v>1</v>
      </c>
      <c r="H1435">
        <v>1249</v>
      </c>
      <c r="I1435">
        <v>100148521</v>
      </c>
      <c r="J1435" s="19" t="s">
        <v>27</v>
      </c>
      <c r="T1435">
        <v>0</v>
      </c>
      <c r="U1435" t="s">
        <v>39</v>
      </c>
      <c r="V1435" s="3">
        <v>42557</v>
      </c>
      <c r="W1435" t="s">
        <v>23</v>
      </c>
      <c r="X1435">
        <v>300</v>
      </c>
      <c r="Y1435">
        <v>2016</v>
      </c>
      <c r="Z1435">
        <v>7</v>
      </c>
      <c r="AA1435" s="3" t="s">
        <v>24</v>
      </c>
      <c r="AB1435" s="3">
        <v>45489</v>
      </c>
    </row>
    <row r="1436" spans="1:28" x14ac:dyDescent="0.25">
      <c r="A1436">
        <v>212779</v>
      </c>
      <c r="B1436">
        <v>344</v>
      </c>
      <c r="C1436" t="s">
        <v>19</v>
      </c>
      <c r="D1436" s="3">
        <v>42557</v>
      </c>
      <c r="E1436" t="s">
        <v>141</v>
      </c>
      <c r="F1436">
        <v>250</v>
      </c>
      <c r="G1436">
        <v>1</v>
      </c>
      <c r="H1436">
        <v>1249</v>
      </c>
      <c r="I1436">
        <v>100148521</v>
      </c>
      <c r="J1436" s="19" t="s">
        <v>27</v>
      </c>
      <c r="T1436">
        <v>0</v>
      </c>
      <c r="U1436" t="s">
        <v>39</v>
      </c>
      <c r="V1436" s="3">
        <v>42557</v>
      </c>
      <c r="W1436" t="s">
        <v>23</v>
      </c>
      <c r="X1436">
        <v>250</v>
      </c>
      <c r="Y1436">
        <v>2016</v>
      </c>
      <c r="Z1436">
        <v>7</v>
      </c>
      <c r="AA1436" s="3" t="s">
        <v>24</v>
      </c>
      <c r="AB1436" s="3">
        <v>45489</v>
      </c>
    </row>
    <row r="1437" spans="1:28" x14ac:dyDescent="0.25">
      <c r="A1437">
        <v>212780</v>
      </c>
      <c r="B1437">
        <v>344</v>
      </c>
      <c r="C1437" t="s">
        <v>19</v>
      </c>
      <c r="D1437" s="3">
        <v>42557</v>
      </c>
      <c r="E1437" t="s">
        <v>715</v>
      </c>
      <c r="F1437">
        <v>699</v>
      </c>
      <c r="G1437">
        <v>1</v>
      </c>
      <c r="H1437">
        <v>1249</v>
      </c>
      <c r="I1437">
        <v>100148521</v>
      </c>
      <c r="J1437" s="19" t="s">
        <v>42</v>
      </c>
      <c r="T1437">
        <v>0</v>
      </c>
      <c r="U1437" t="s">
        <v>39</v>
      </c>
      <c r="V1437" s="3">
        <v>42557</v>
      </c>
      <c r="W1437" t="s">
        <v>23</v>
      </c>
      <c r="X1437">
        <v>699</v>
      </c>
      <c r="Y1437">
        <v>2016</v>
      </c>
      <c r="Z1437">
        <v>7</v>
      </c>
      <c r="AA1437" s="3" t="s">
        <v>24</v>
      </c>
      <c r="AB1437" s="3">
        <v>45489</v>
      </c>
    </row>
    <row r="1438" spans="1:28" x14ac:dyDescent="0.25">
      <c r="A1438">
        <v>212781</v>
      </c>
      <c r="B1438">
        <v>570</v>
      </c>
      <c r="C1438" t="s">
        <v>25</v>
      </c>
      <c r="D1438" s="3">
        <v>42557</v>
      </c>
      <c r="E1438" t="s">
        <v>716</v>
      </c>
      <c r="F1438">
        <v>399</v>
      </c>
      <c r="G1438">
        <v>1</v>
      </c>
      <c r="H1438">
        <v>399</v>
      </c>
      <c r="I1438">
        <v>100148522</v>
      </c>
      <c r="J1438" s="19" t="s">
        <v>21</v>
      </c>
      <c r="T1438">
        <v>0</v>
      </c>
      <c r="U1438" t="s">
        <v>22</v>
      </c>
      <c r="V1438" s="3">
        <v>42557</v>
      </c>
      <c r="W1438" t="s">
        <v>28</v>
      </c>
      <c r="X1438">
        <v>399</v>
      </c>
      <c r="Y1438">
        <v>2016</v>
      </c>
      <c r="Z1438">
        <v>7</v>
      </c>
      <c r="AA1438" s="3" t="s">
        <v>24</v>
      </c>
      <c r="AB1438" s="3">
        <v>45489</v>
      </c>
    </row>
    <row r="1439" spans="1:28" x14ac:dyDescent="0.25">
      <c r="A1439">
        <v>212783</v>
      </c>
      <c r="B1439">
        <v>571</v>
      </c>
      <c r="C1439" t="s">
        <v>25</v>
      </c>
      <c r="D1439" s="3">
        <v>42557</v>
      </c>
      <c r="E1439" t="s">
        <v>227</v>
      </c>
      <c r="F1439">
        <v>1765</v>
      </c>
      <c r="G1439">
        <v>1</v>
      </c>
      <c r="H1439">
        <v>1765</v>
      </c>
      <c r="I1439">
        <v>100148523</v>
      </c>
      <c r="J1439" s="19" t="s">
        <v>38</v>
      </c>
      <c r="T1439">
        <v>0</v>
      </c>
      <c r="U1439" t="s">
        <v>22</v>
      </c>
      <c r="V1439" s="3">
        <v>42557</v>
      </c>
      <c r="W1439" t="s">
        <v>28</v>
      </c>
      <c r="X1439" s="4">
        <v>1765</v>
      </c>
      <c r="Y1439">
        <v>2016</v>
      </c>
      <c r="Z1439">
        <v>7</v>
      </c>
      <c r="AA1439" s="3" t="s">
        <v>24</v>
      </c>
      <c r="AB1439" s="3">
        <v>45489</v>
      </c>
    </row>
    <row r="1440" spans="1:28" x14ac:dyDescent="0.25">
      <c r="A1440">
        <v>212784</v>
      </c>
      <c r="B1440">
        <v>572</v>
      </c>
      <c r="C1440" t="s">
        <v>19</v>
      </c>
      <c r="D1440" s="3">
        <v>42557</v>
      </c>
      <c r="E1440" t="s">
        <v>717</v>
      </c>
      <c r="F1440">
        <v>3486</v>
      </c>
      <c r="G1440">
        <v>1</v>
      </c>
      <c r="H1440">
        <v>6224</v>
      </c>
      <c r="I1440">
        <v>100148524</v>
      </c>
      <c r="J1440" s="19" t="s">
        <v>576</v>
      </c>
      <c r="T1440">
        <v>0</v>
      </c>
      <c r="U1440" t="s">
        <v>22</v>
      </c>
      <c r="V1440" s="3">
        <v>42557</v>
      </c>
      <c r="W1440" t="s">
        <v>23</v>
      </c>
      <c r="X1440" s="4">
        <v>3486</v>
      </c>
      <c r="Y1440">
        <v>2016</v>
      </c>
      <c r="Z1440">
        <v>7</v>
      </c>
      <c r="AA1440" s="3" t="s">
        <v>24</v>
      </c>
      <c r="AB1440" s="3">
        <v>45489</v>
      </c>
    </row>
    <row r="1441" spans="1:28" x14ac:dyDescent="0.25">
      <c r="A1441">
        <v>212785</v>
      </c>
      <c r="B1441">
        <v>572</v>
      </c>
      <c r="C1441" t="s">
        <v>19</v>
      </c>
      <c r="D1441" s="3">
        <v>42557</v>
      </c>
      <c r="E1441" t="s">
        <v>718</v>
      </c>
      <c r="F1441">
        <v>2738</v>
      </c>
      <c r="G1441">
        <v>1</v>
      </c>
      <c r="H1441">
        <v>6224</v>
      </c>
      <c r="I1441">
        <v>100148524</v>
      </c>
      <c r="J1441" s="19" t="s">
        <v>576</v>
      </c>
      <c r="T1441">
        <v>0</v>
      </c>
      <c r="U1441" t="s">
        <v>22</v>
      </c>
      <c r="V1441" s="3">
        <v>42557</v>
      </c>
      <c r="W1441" t="s">
        <v>23</v>
      </c>
      <c r="X1441" s="4">
        <v>2738</v>
      </c>
      <c r="Y1441">
        <v>2016</v>
      </c>
      <c r="Z1441">
        <v>7</v>
      </c>
      <c r="AA1441" s="3" t="s">
        <v>24</v>
      </c>
      <c r="AB1441" s="3">
        <v>45489</v>
      </c>
    </row>
    <row r="1442" spans="1:28" x14ac:dyDescent="0.25">
      <c r="A1442">
        <v>212786</v>
      </c>
      <c r="B1442">
        <v>573</v>
      </c>
      <c r="C1442" t="s">
        <v>31</v>
      </c>
      <c r="D1442" s="3">
        <v>42557</v>
      </c>
      <c r="E1442" t="s">
        <v>204</v>
      </c>
      <c r="F1442">
        <v>512</v>
      </c>
      <c r="G1442">
        <v>1</v>
      </c>
      <c r="H1442">
        <v>512</v>
      </c>
      <c r="I1442">
        <v>100148525</v>
      </c>
      <c r="J1442" s="19" t="s">
        <v>51</v>
      </c>
      <c r="T1442">
        <v>0</v>
      </c>
      <c r="U1442" t="s">
        <v>22</v>
      </c>
      <c r="V1442" s="3">
        <v>42557</v>
      </c>
      <c r="W1442" t="s">
        <v>34</v>
      </c>
      <c r="X1442">
        <v>512</v>
      </c>
      <c r="Y1442">
        <v>2016</v>
      </c>
      <c r="Z1442">
        <v>7</v>
      </c>
      <c r="AA1442" s="3" t="s">
        <v>24</v>
      </c>
      <c r="AB1442" s="3">
        <v>45489</v>
      </c>
    </row>
    <row r="1443" spans="1:28" x14ac:dyDescent="0.25">
      <c r="A1443">
        <v>212787</v>
      </c>
      <c r="B1443">
        <v>574</v>
      </c>
      <c r="C1443" t="s">
        <v>25</v>
      </c>
      <c r="D1443" s="3">
        <v>42557</v>
      </c>
      <c r="E1443" t="s">
        <v>89</v>
      </c>
      <c r="F1443">
        <v>350</v>
      </c>
      <c r="G1443">
        <v>1</v>
      </c>
      <c r="H1443">
        <v>350</v>
      </c>
      <c r="I1443">
        <v>100148526</v>
      </c>
      <c r="J1443" s="19" t="s">
        <v>33</v>
      </c>
      <c r="T1443">
        <v>0</v>
      </c>
      <c r="U1443" t="s">
        <v>22</v>
      </c>
      <c r="V1443" s="3">
        <v>42557</v>
      </c>
      <c r="W1443" t="s">
        <v>28</v>
      </c>
      <c r="X1443">
        <v>350</v>
      </c>
      <c r="Y1443">
        <v>2016</v>
      </c>
      <c r="Z1443">
        <v>7</v>
      </c>
      <c r="AA1443" s="3" t="s">
        <v>24</v>
      </c>
      <c r="AB1443" s="3">
        <v>45489</v>
      </c>
    </row>
    <row r="1444" spans="1:28" x14ac:dyDescent="0.25">
      <c r="A1444">
        <v>212788</v>
      </c>
      <c r="B1444">
        <v>575</v>
      </c>
      <c r="C1444" t="s">
        <v>25</v>
      </c>
      <c r="D1444" s="3">
        <v>42557</v>
      </c>
      <c r="E1444" t="s">
        <v>719</v>
      </c>
      <c r="F1444">
        <v>874</v>
      </c>
      <c r="G1444">
        <v>1</v>
      </c>
      <c r="H1444">
        <v>874</v>
      </c>
      <c r="I1444">
        <v>100148527</v>
      </c>
      <c r="J1444" s="19" t="s">
        <v>47</v>
      </c>
      <c r="T1444">
        <v>0</v>
      </c>
      <c r="U1444" t="s">
        <v>22</v>
      </c>
      <c r="V1444" s="3">
        <v>42557</v>
      </c>
      <c r="W1444" t="s">
        <v>28</v>
      </c>
      <c r="X1444">
        <v>874</v>
      </c>
      <c r="Y1444">
        <v>2016</v>
      </c>
      <c r="Z1444">
        <v>7</v>
      </c>
      <c r="AA1444" s="3" t="s">
        <v>24</v>
      </c>
      <c r="AB1444" s="3">
        <v>45489</v>
      </c>
    </row>
    <row r="1445" spans="1:28" x14ac:dyDescent="0.25">
      <c r="A1445">
        <v>212789</v>
      </c>
      <c r="B1445">
        <v>576</v>
      </c>
      <c r="C1445" t="s">
        <v>19</v>
      </c>
      <c r="D1445" s="3">
        <v>42557</v>
      </c>
      <c r="E1445" t="s">
        <v>720</v>
      </c>
      <c r="F1445">
        <v>260</v>
      </c>
      <c r="G1445">
        <v>1</v>
      </c>
      <c r="H1445">
        <v>260</v>
      </c>
      <c r="I1445">
        <v>100148528</v>
      </c>
      <c r="J1445" s="19" t="s">
        <v>27</v>
      </c>
      <c r="T1445">
        <v>0</v>
      </c>
      <c r="U1445" t="s">
        <v>22</v>
      </c>
      <c r="V1445" s="3">
        <v>42557</v>
      </c>
      <c r="W1445" t="s">
        <v>23</v>
      </c>
      <c r="X1445">
        <v>260</v>
      </c>
      <c r="Y1445">
        <v>2016</v>
      </c>
      <c r="Z1445">
        <v>7</v>
      </c>
      <c r="AA1445" s="3" t="s">
        <v>24</v>
      </c>
      <c r="AB1445" s="3">
        <v>45489</v>
      </c>
    </row>
    <row r="1446" spans="1:28" x14ac:dyDescent="0.25">
      <c r="A1446">
        <v>212790</v>
      </c>
      <c r="B1446">
        <v>577</v>
      </c>
      <c r="C1446" t="s">
        <v>19</v>
      </c>
      <c r="D1446" s="3">
        <v>42557</v>
      </c>
      <c r="E1446" t="s">
        <v>721</v>
      </c>
      <c r="F1446">
        <v>2100</v>
      </c>
      <c r="G1446">
        <v>1</v>
      </c>
      <c r="H1446">
        <v>2100</v>
      </c>
      <c r="I1446">
        <v>100148529</v>
      </c>
      <c r="J1446" s="19" t="s">
        <v>51</v>
      </c>
      <c r="T1446">
        <v>0</v>
      </c>
      <c r="U1446" t="s">
        <v>22</v>
      </c>
      <c r="V1446" s="3">
        <v>42557</v>
      </c>
      <c r="W1446" t="s">
        <v>23</v>
      </c>
      <c r="X1446" s="4">
        <v>2100</v>
      </c>
      <c r="Y1446">
        <v>2016</v>
      </c>
      <c r="Z1446">
        <v>7</v>
      </c>
      <c r="AA1446" s="3" t="s">
        <v>24</v>
      </c>
      <c r="AB1446" s="3">
        <v>45489</v>
      </c>
    </row>
    <row r="1447" spans="1:28" x14ac:dyDescent="0.25">
      <c r="A1447">
        <v>212791</v>
      </c>
      <c r="B1447">
        <v>578</v>
      </c>
      <c r="C1447" t="s">
        <v>31</v>
      </c>
      <c r="D1447" s="3">
        <v>42557</v>
      </c>
      <c r="E1447" t="s">
        <v>722</v>
      </c>
      <c r="F1447">
        <v>860</v>
      </c>
      <c r="G1447">
        <v>1</v>
      </c>
      <c r="H1447">
        <v>860</v>
      </c>
      <c r="I1447">
        <v>100148530</v>
      </c>
      <c r="J1447" s="19" t="s">
        <v>62</v>
      </c>
      <c r="T1447">
        <v>0</v>
      </c>
      <c r="U1447" t="s">
        <v>22</v>
      </c>
      <c r="V1447" s="3">
        <v>42557</v>
      </c>
      <c r="W1447" t="s">
        <v>34</v>
      </c>
      <c r="X1447">
        <v>860</v>
      </c>
      <c r="Y1447">
        <v>2016</v>
      </c>
      <c r="Z1447">
        <v>7</v>
      </c>
      <c r="AA1447" s="3" t="s">
        <v>24</v>
      </c>
      <c r="AB1447" s="3">
        <v>45489</v>
      </c>
    </row>
    <row r="1448" spans="1:28" x14ac:dyDescent="0.25">
      <c r="A1448">
        <v>212792</v>
      </c>
      <c r="B1448">
        <v>579</v>
      </c>
      <c r="C1448" t="s">
        <v>25</v>
      </c>
      <c r="D1448" s="3">
        <v>42557</v>
      </c>
      <c r="E1448" t="s">
        <v>714</v>
      </c>
      <c r="F1448">
        <v>1275</v>
      </c>
      <c r="G1448">
        <v>1</v>
      </c>
      <c r="H1448">
        <v>1275</v>
      </c>
      <c r="I1448">
        <v>100148531</v>
      </c>
      <c r="J1448" s="19" t="s">
        <v>183</v>
      </c>
      <c r="T1448">
        <v>0</v>
      </c>
      <c r="U1448" t="s">
        <v>22</v>
      </c>
      <c r="V1448" s="3">
        <v>42557</v>
      </c>
      <c r="W1448" t="s">
        <v>28</v>
      </c>
      <c r="X1448" s="4">
        <v>1275</v>
      </c>
      <c r="Y1448">
        <v>2016</v>
      </c>
      <c r="Z1448">
        <v>7</v>
      </c>
      <c r="AA1448" s="3" t="s">
        <v>24</v>
      </c>
      <c r="AB1448" s="3">
        <v>45489</v>
      </c>
    </row>
    <row r="1449" spans="1:28" x14ac:dyDescent="0.25">
      <c r="A1449">
        <v>212793</v>
      </c>
      <c r="B1449">
        <v>580</v>
      </c>
      <c r="C1449" t="s">
        <v>25</v>
      </c>
      <c r="D1449" s="3">
        <v>42557</v>
      </c>
      <c r="E1449" t="s">
        <v>483</v>
      </c>
      <c r="F1449">
        <v>520</v>
      </c>
      <c r="G1449">
        <v>1</v>
      </c>
      <c r="H1449">
        <v>520</v>
      </c>
      <c r="I1449">
        <v>100148532</v>
      </c>
      <c r="J1449" s="19" t="s">
        <v>33</v>
      </c>
      <c r="T1449">
        <v>0</v>
      </c>
      <c r="U1449" t="s">
        <v>40</v>
      </c>
      <c r="V1449" s="3">
        <v>42557</v>
      </c>
      <c r="W1449" t="s">
        <v>28</v>
      </c>
      <c r="X1449">
        <v>520</v>
      </c>
      <c r="Y1449">
        <v>2016</v>
      </c>
      <c r="Z1449">
        <v>7</v>
      </c>
      <c r="AA1449" s="3" t="s">
        <v>24</v>
      </c>
      <c r="AB1449" s="3">
        <v>45489</v>
      </c>
    </row>
    <row r="1450" spans="1:28" x14ac:dyDescent="0.25">
      <c r="A1450">
        <v>212794</v>
      </c>
      <c r="B1450">
        <v>580</v>
      </c>
      <c r="C1450" t="s">
        <v>25</v>
      </c>
      <c r="D1450" s="3">
        <v>42557</v>
      </c>
      <c r="E1450" t="s">
        <v>483</v>
      </c>
      <c r="F1450">
        <v>520</v>
      </c>
      <c r="G1450">
        <v>1</v>
      </c>
      <c r="H1450">
        <v>520</v>
      </c>
      <c r="I1450">
        <v>100148533</v>
      </c>
      <c r="J1450" s="19" t="s">
        <v>33</v>
      </c>
      <c r="T1450">
        <v>0</v>
      </c>
      <c r="U1450" t="s">
        <v>201</v>
      </c>
      <c r="V1450" s="3">
        <v>42557</v>
      </c>
      <c r="W1450" t="s">
        <v>28</v>
      </c>
      <c r="X1450">
        <v>520</v>
      </c>
      <c r="Y1450">
        <v>2016</v>
      </c>
      <c r="Z1450">
        <v>7</v>
      </c>
      <c r="AA1450" s="3" t="s">
        <v>24</v>
      </c>
      <c r="AB1450" s="3">
        <v>45489</v>
      </c>
    </row>
    <row r="1451" spans="1:28" x14ac:dyDescent="0.25">
      <c r="A1451">
        <v>212795</v>
      </c>
      <c r="B1451">
        <v>579</v>
      </c>
      <c r="C1451" t="s">
        <v>19</v>
      </c>
      <c r="D1451" s="3">
        <v>42557</v>
      </c>
      <c r="E1451" t="s">
        <v>89</v>
      </c>
      <c r="F1451">
        <v>350</v>
      </c>
      <c r="G1451">
        <v>1</v>
      </c>
      <c r="H1451">
        <v>350</v>
      </c>
      <c r="I1451">
        <v>100148534</v>
      </c>
      <c r="J1451" s="19" t="s">
        <v>33</v>
      </c>
      <c r="T1451">
        <v>0</v>
      </c>
      <c r="U1451" t="s">
        <v>22</v>
      </c>
      <c r="V1451" s="3">
        <v>42557</v>
      </c>
      <c r="W1451" t="s">
        <v>23</v>
      </c>
      <c r="X1451">
        <v>350</v>
      </c>
      <c r="Y1451">
        <v>2016</v>
      </c>
      <c r="Z1451">
        <v>7</v>
      </c>
      <c r="AA1451" s="3" t="s">
        <v>24</v>
      </c>
      <c r="AB1451" s="3">
        <v>45489</v>
      </c>
    </row>
    <row r="1452" spans="1:28" x14ac:dyDescent="0.25">
      <c r="A1452">
        <v>212796</v>
      </c>
      <c r="B1452">
        <v>566</v>
      </c>
      <c r="C1452" t="s">
        <v>19</v>
      </c>
      <c r="D1452" s="3">
        <v>42557</v>
      </c>
      <c r="E1452" t="s">
        <v>723</v>
      </c>
      <c r="F1452">
        <v>1950</v>
      </c>
      <c r="G1452">
        <v>1</v>
      </c>
      <c r="H1452">
        <v>1950</v>
      </c>
      <c r="I1452">
        <v>100148535</v>
      </c>
      <c r="J1452" s="19" t="s">
        <v>21</v>
      </c>
      <c r="T1452">
        <v>0</v>
      </c>
      <c r="U1452" t="s">
        <v>22</v>
      </c>
      <c r="V1452" s="3">
        <v>42557</v>
      </c>
      <c r="W1452" t="s">
        <v>23</v>
      </c>
      <c r="X1452" s="4">
        <v>1950</v>
      </c>
      <c r="Y1452">
        <v>2016</v>
      </c>
      <c r="Z1452">
        <v>7</v>
      </c>
      <c r="AA1452" s="3" t="s">
        <v>24</v>
      </c>
      <c r="AB1452" s="3">
        <v>45489</v>
      </c>
    </row>
    <row r="1453" spans="1:28" x14ac:dyDescent="0.25">
      <c r="A1453">
        <v>212798</v>
      </c>
      <c r="B1453">
        <v>187</v>
      </c>
      <c r="C1453" t="s">
        <v>19</v>
      </c>
      <c r="D1453" s="3">
        <v>42557</v>
      </c>
      <c r="E1453" t="s">
        <v>314</v>
      </c>
      <c r="F1453">
        <v>630</v>
      </c>
      <c r="G1453">
        <v>1</v>
      </c>
      <c r="H1453">
        <v>630</v>
      </c>
      <c r="I1453">
        <v>100148536</v>
      </c>
      <c r="J1453" s="19" t="s">
        <v>47</v>
      </c>
      <c r="T1453">
        <v>0</v>
      </c>
      <c r="U1453" t="s">
        <v>22</v>
      </c>
      <c r="V1453" s="3">
        <v>42557</v>
      </c>
      <c r="W1453" t="s">
        <v>23</v>
      </c>
      <c r="X1453">
        <v>630</v>
      </c>
      <c r="Y1453">
        <v>2016</v>
      </c>
      <c r="Z1453">
        <v>7</v>
      </c>
      <c r="AA1453" s="3" t="s">
        <v>24</v>
      </c>
      <c r="AB1453" s="3">
        <v>45489</v>
      </c>
    </row>
    <row r="1454" spans="1:28" x14ac:dyDescent="0.25">
      <c r="A1454">
        <v>212799</v>
      </c>
      <c r="B1454">
        <v>581</v>
      </c>
      <c r="C1454" t="s">
        <v>19</v>
      </c>
      <c r="D1454" s="3">
        <v>42557</v>
      </c>
      <c r="E1454" t="s">
        <v>724</v>
      </c>
      <c r="F1454">
        <v>280</v>
      </c>
      <c r="G1454">
        <v>1</v>
      </c>
      <c r="H1454">
        <v>280</v>
      </c>
      <c r="I1454">
        <v>100148537</v>
      </c>
      <c r="J1454" s="19" t="s">
        <v>27</v>
      </c>
      <c r="T1454">
        <v>0</v>
      </c>
      <c r="U1454" t="s">
        <v>22</v>
      </c>
      <c r="V1454" s="3">
        <v>42557</v>
      </c>
      <c r="W1454" t="s">
        <v>23</v>
      </c>
      <c r="X1454">
        <v>280</v>
      </c>
      <c r="Y1454">
        <v>2016</v>
      </c>
      <c r="Z1454">
        <v>7</v>
      </c>
      <c r="AA1454" s="3" t="s">
        <v>24</v>
      </c>
      <c r="AB1454" s="3">
        <v>45489</v>
      </c>
    </row>
    <row r="1455" spans="1:28" x14ac:dyDescent="0.25">
      <c r="A1455">
        <v>212800</v>
      </c>
      <c r="B1455">
        <v>582</v>
      </c>
      <c r="C1455" t="s">
        <v>19</v>
      </c>
      <c r="D1455" s="3">
        <v>42557</v>
      </c>
      <c r="E1455" t="s">
        <v>725</v>
      </c>
      <c r="F1455">
        <v>1300</v>
      </c>
      <c r="G1455">
        <v>1</v>
      </c>
      <c r="H1455">
        <v>1300</v>
      </c>
      <c r="I1455">
        <v>100148538</v>
      </c>
      <c r="J1455" s="19" t="s">
        <v>62</v>
      </c>
      <c r="T1455">
        <v>0</v>
      </c>
      <c r="U1455" t="s">
        <v>22</v>
      </c>
      <c r="V1455" s="3">
        <v>42557</v>
      </c>
      <c r="W1455" t="s">
        <v>23</v>
      </c>
      <c r="X1455" s="4">
        <v>1300</v>
      </c>
      <c r="Y1455">
        <v>2016</v>
      </c>
      <c r="Z1455">
        <v>7</v>
      </c>
      <c r="AA1455" s="3" t="s">
        <v>24</v>
      </c>
      <c r="AB1455" s="3">
        <v>45489</v>
      </c>
    </row>
    <row r="1456" spans="1:28" x14ac:dyDescent="0.25">
      <c r="A1456">
        <v>212801</v>
      </c>
      <c r="B1456">
        <v>479</v>
      </c>
      <c r="C1456" t="s">
        <v>19</v>
      </c>
      <c r="D1456" s="3">
        <v>42557</v>
      </c>
      <c r="E1456" t="s">
        <v>726</v>
      </c>
      <c r="F1456">
        <v>327</v>
      </c>
      <c r="G1456">
        <v>3</v>
      </c>
      <c r="H1456">
        <v>556</v>
      </c>
      <c r="I1456">
        <v>100148539</v>
      </c>
      <c r="J1456" s="19" t="s">
        <v>42</v>
      </c>
      <c r="T1456">
        <v>464.49</v>
      </c>
      <c r="U1456" t="s">
        <v>22</v>
      </c>
      <c r="V1456" s="3">
        <v>42557</v>
      </c>
      <c r="W1456" t="s">
        <v>23</v>
      </c>
      <c r="X1456">
        <v>981</v>
      </c>
      <c r="Y1456">
        <v>2016</v>
      </c>
      <c r="Z1456">
        <v>7</v>
      </c>
      <c r="AA1456" s="3" t="s">
        <v>24</v>
      </c>
      <c r="AB1456" s="3">
        <v>45489</v>
      </c>
    </row>
    <row r="1457" spans="1:28" x14ac:dyDescent="0.25">
      <c r="A1457">
        <v>212802</v>
      </c>
      <c r="B1457">
        <v>479</v>
      </c>
      <c r="C1457" t="s">
        <v>19</v>
      </c>
      <c r="D1457" s="3">
        <v>42557</v>
      </c>
      <c r="E1457" t="s">
        <v>148</v>
      </c>
      <c r="F1457">
        <v>75</v>
      </c>
      <c r="G1457">
        <v>1</v>
      </c>
      <c r="H1457">
        <v>556</v>
      </c>
      <c r="I1457">
        <v>100148539</v>
      </c>
      <c r="J1457" s="19" t="s">
        <v>33</v>
      </c>
      <c r="T1457">
        <v>35.51</v>
      </c>
      <c r="U1457" t="s">
        <v>22</v>
      </c>
      <c r="V1457" s="3">
        <v>42557</v>
      </c>
      <c r="W1457" t="s">
        <v>23</v>
      </c>
      <c r="X1457">
        <v>75</v>
      </c>
      <c r="Y1457">
        <v>2016</v>
      </c>
      <c r="Z1457">
        <v>7</v>
      </c>
      <c r="AA1457" s="3" t="s">
        <v>24</v>
      </c>
      <c r="AB1457" s="3">
        <v>45489</v>
      </c>
    </row>
    <row r="1458" spans="1:28" x14ac:dyDescent="0.25">
      <c r="A1458">
        <v>212803</v>
      </c>
      <c r="B1458">
        <v>583</v>
      </c>
      <c r="C1458" t="s">
        <v>19</v>
      </c>
      <c r="D1458" s="3">
        <v>42557</v>
      </c>
      <c r="E1458" t="s">
        <v>89</v>
      </c>
      <c r="F1458">
        <v>350</v>
      </c>
      <c r="G1458">
        <v>3</v>
      </c>
      <c r="H1458">
        <v>550</v>
      </c>
      <c r="I1458">
        <v>100148540</v>
      </c>
      <c r="J1458" s="19" t="s">
        <v>33</v>
      </c>
      <c r="T1458">
        <v>500</v>
      </c>
      <c r="U1458" t="s">
        <v>22</v>
      </c>
      <c r="V1458" s="3">
        <v>42557</v>
      </c>
      <c r="W1458" t="s">
        <v>23</v>
      </c>
      <c r="X1458" s="4">
        <v>1050</v>
      </c>
      <c r="Y1458">
        <v>2016</v>
      </c>
      <c r="Z1458">
        <v>7</v>
      </c>
      <c r="AA1458" s="3" t="s">
        <v>24</v>
      </c>
      <c r="AB1458" s="3">
        <v>45489</v>
      </c>
    </row>
    <row r="1459" spans="1:28" x14ac:dyDescent="0.25">
      <c r="A1459">
        <v>212804</v>
      </c>
      <c r="B1459">
        <v>584</v>
      </c>
      <c r="C1459" t="s">
        <v>25</v>
      </c>
      <c r="D1459" s="3">
        <v>42557</v>
      </c>
      <c r="E1459" t="s">
        <v>293</v>
      </c>
      <c r="F1459">
        <v>999</v>
      </c>
      <c r="G1459">
        <v>2</v>
      </c>
      <c r="H1459">
        <v>1998</v>
      </c>
      <c r="I1459">
        <v>100148541</v>
      </c>
      <c r="J1459" s="19" t="s">
        <v>51</v>
      </c>
      <c r="T1459">
        <v>0</v>
      </c>
      <c r="U1459" t="s">
        <v>22</v>
      </c>
      <c r="V1459" s="3">
        <v>42557</v>
      </c>
      <c r="W1459" t="s">
        <v>28</v>
      </c>
      <c r="X1459" s="4">
        <v>1998</v>
      </c>
      <c r="Y1459">
        <v>2016</v>
      </c>
      <c r="Z1459">
        <v>7</v>
      </c>
      <c r="AA1459" s="3" t="s">
        <v>24</v>
      </c>
      <c r="AB1459" s="3">
        <v>45489</v>
      </c>
    </row>
    <row r="1460" spans="1:28" x14ac:dyDescent="0.25">
      <c r="A1460">
        <v>212805</v>
      </c>
      <c r="B1460">
        <v>159</v>
      </c>
      <c r="C1460" t="s">
        <v>25</v>
      </c>
      <c r="D1460" s="3">
        <v>42557</v>
      </c>
      <c r="E1460" t="s">
        <v>73</v>
      </c>
      <c r="F1460">
        <v>435</v>
      </c>
      <c r="G1460">
        <v>1</v>
      </c>
      <c r="H1460">
        <v>435</v>
      </c>
      <c r="I1460">
        <v>100148542</v>
      </c>
      <c r="J1460" s="19" t="s">
        <v>33</v>
      </c>
      <c r="T1460">
        <v>0</v>
      </c>
      <c r="U1460" t="s">
        <v>22</v>
      </c>
      <c r="V1460" s="3">
        <v>42557</v>
      </c>
      <c r="W1460" t="s">
        <v>28</v>
      </c>
      <c r="X1460">
        <v>435</v>
      </c>
      <c r="Y1460">
        <v>2016</v>
      </c>
      <c r="Z1460">
        <v>7</v>
      </c>
      <c r="AA1460" s="3" t="s">
        <v>24</v>
      </c>
      <c r="AB1460" s="3">
        <v>45489</v>
      </c>
    </row>
    <row r="1461" spans="1:28" x14ac:dyDescent="0.25">
      <c r="A1461">
        <v>212806</v>
      </c>
      <c r="B1461">
        <v>585</v>
      </c>
      <c r="C1461" t="s">
        <v>19</v>
      </c>
      <c r="D1461" s="3">
        <v>42557</v>
      </c>
      <c r="E1461" t="s">
        <v>89</v>
      </c>
      <c r="F1461">
        <v>350</v>
      </c>
      <c r="G1461">
        <v>3</v>
      </c>
      <c r="H1461">
        <v>550</v>
      </c>
      <c r="I1461">
        <v>100148543</v>
      </c>
      <c r="J1461" s="19" t="s">
        <v>33</v>
      </c>
      <c r="T1461">
        <v>500</v>
      </c>
      <c r="U1461" t="s">
        <v>22</v>
      </c>
      <c r="V1461" s="3">
        <v>42557</v>
      </c>
      <c r="W1461" t="s">
        <v>23</v>
      </c>
      <c r="X1461" s="4">
        <v>1050</v>
      </c>
      <c r="Y1461">
        <v>2016</v>
      </c>
      <c r="Z1461">
        <v>7</v>
      </c>
      <c r="AA1461" s="3" t="s">
        <v>24</v>
      </c>
      <c r="AB1461" s="3">
        <v>45489</v>
      </c>
    </row>
    <row r="1462" spans="1:28" x14ac:dyDescent="0.25">
      <c r="A1462">
        <v>212807</v>
      </c>
      <c r="B1462">
        <v>159</v>
      </c>
      <c r="C1462" t="s">
        <v>25</v>
      </c>
      <c r="D1462" s="3">
        <v>42557</v>
      </c>
      <c r="E1462" t="s">
        <v>73</v>
      </c>
      <c r="F1462">
        <v>435</v>
      </c>
      <c r="G1462">
        <v>1</v>
      </c>
      <c r="H1462">
        <v>1330</v>
      </c>
      <c r="I1462">
        <v>100148544</v>
      </c>
      <c r="J1462" s="19" t="s">
        <v>33</v>
      </c>
      <c r="T1462">
        <v>0</v>
      </c>
      <c r="U1462" t="s">
        <v>40</v>
      </c>
      <c r="V1462" s="3">
        <v>42557</v>
      </c>
      <c r="W1462" t="s">
        <v>28</v>
      </c>
      <c r="X1462">
        <v>435</v>
      </c>
      <c r="Y1462">
        <v>2016</v>
      </c>
      <c r="Z1462">
        <v>7</v>
      </c>
      <c r="AA1462" s="3" t="s">
        <v>24</v>
      </c>
      <c r="AB1462" s="3">
        <v>45489</v>
      </c>
    </row>
    <row r="1463" spans="1:28" x14ac:dyDescent="0.25">
      <c r="A1463">
        <v>212808</v>
      </c>
      <c r="B1463">
        <v>159</v>
      </c>
      <c r="C1463" t="s">
        <v>25</v>
      </c>
      <c r="D1463" s="3">
        <v>42557</v>
      </c>
      <c r="E1463" t="s">
        <v>727</v>
      </c>
      <c r="F1463">
        <v>895</v>
      </c>
      <c r="G1463">
        <v>1</v>
      </c>
      <c r="H1463">
        <v>1330</v>
      </c>
      <c r="I1463">
        <v>100148544</v>
      </c>
      <c r="J1463" s="19" t="s">
        <v>51</v>
      </c>
      <c r="T1463">
        <v>0</v>
      </c>
      <c r="U1463" t="s">
        <v>40</v>
      </c>
      <c r="V1463" s="3">
        <v>42557</v>
      </c>
      <c r="W1463" t="s">
        <v>28</v>
      </c>
      <c r="X1463">
        <v>895</v>
      </c>
      <c r="Y1463">
        <v>2016</v>
      </c>
      <c r="Z1463">
        <v>7</v>
      </c>
      <c r="AA1463" s="3" t="s">
        <v>24</v>
      </c>
      <c r="AB1463" s="3">
        <v>45489</v>
      </c>
    </row>
    <row r="1464" spans="1:28" x14ac:dyDescent="0.25">
      <c r="A1464">
        <v>212809</v>
      </c>
      <c r="B1464">
        <v>586</v>
      </c>
      <c r="C1464" t="s">
        <v>19</v>
      </c>
      <c r="D1464" s="3">
        <v>42557</v>
      </c>
      <c r="E1464" t="s">
        <v>728</v>
      </c>
      <c r="F1464">
        <v>2253</v>
      </c>
      <c r="G1464">
        <v>1</v>
      </c>
      <c r="H1464">
        <v>2253</v>
      </c>
      <c r="I1464">
        <v>100148545</v>
      </c>
      <c r="J1464" s="19" t="s">
        <v>21</v>
      </c>
      <c r="T1464">
        <v>0</v>
      </c>
      <c r="U1464" t="s">
        <v>22</v>
      </c>
      <c r="V1464" s="3">
        <v>42557</v>
      </c>
      <c r="W1464" t="s">
        <v>23</v>
      </c>
      <c r="X1464" s="4">
        <v>2253</v>
      </c>
      <c r="Y1464">
        <v>2016</v>
      </c>
      <c r="Z1464">
        <v>7</v>
      </c>
      <c r="AA1464" s="3" t="s">
        <v>24</v>
      </c>
      <c r="AB1464" s="3">
        <v>45489</v>
      </c>
    </row>
    <row r="1465" spans="1:28" x14ac:dyDescent="0.25">
      <c r="A1465">
        <v>212810</v>
      </c>
      <c r="B1465">
        <v>586</v>
      </c>
      <c r="C1465" t="s">
        <v>19</v>
      </c>
      <c r="D1465" s="3">
        <v>42557</v>
      </c>
      <c r="E1465" t="s">
        <v>729</v>
      </c>
      <c r="F1465">
        <v>2338</v>
      </c>
      <c r="G1465">
        <v>1</v>
      </c>
      <c r="H1465">
        <v>2338</v>
      </c>
      <c r="I1465">
        <v>100148546</v>
      </c>
      <c r="J1465" s="19" t="s">
        <v>21</v>
      </c>
      <c r="T1465">
        <v>0</v>
      </c>
      <c r="U1465" t="s">
        <v>22</v>
      </c>
      <c r="V1465" s="3">
        <v>42557</v>
      </c>
      <c r="W1465" t="s">
        <v>23</v>
      </c>
      <c r="X1465" s="4">
        <v>2338</v>
      </c>
      <c r="Y1465">
        <v>2016</v>
      </c>
      <c r="Z1465">
        <v>7</v>
      </c>
      <c r="AA1465" s="3" t="s">
        <v>24</v>
      </c>
      <c r="AB1465" s="3">
        <v>45489</v>
      </c>
    </row>
    <row r="1466" spans="1:28" x14ac:dyDescent="0.25">
      <c r="A1466">
        <v>212811</v>
      </c>
      <c r="B1466">
        <v>586</v>
      </c>
      <c r="C1466" t="s">
        <v>19</v>
      </c>
      <c r="D1466" s="3">
        <v>42557</v>
      </c>
      <c r="E1466" t="s">
        <v>730</v>
      </c>
      <c r="F1466">
        <v>3209</v>
      </c>
      <c r="G1466">
        <v>1</v>
      </c>
      <c r="H1466">
        <v>3209</v>
      </c>
      <c r="I1466">
        <v>100148547</v>
      </c>
      <c r="J1466" s="19" t="s">
        <v>21</v>
      </c>
      <c r="T1466">
        <v>0</v>
      </c>
      <c r="U1466" t="s">
        <v>22</v>
      </c>
      <c r="V1466" s="3">
        <v>42557</v>
      </c>
      <c r="W1466" t="s">
        <v>23</v>
      </c>
      <c r="X1466" s="4">
        <v>3209</v>
      </c>
      <c r="Y1466">
        <v>2016</v>
      </c>
      <c r="Z1466">
        <v>7</v>
      </c>
      <c r="AA1466" s="3" t="s">
        <v>24</v>
      </c>
      <c r="AB1466" s="3">
        <v>45489</v>
      </c>
    </row>
    <row r="1467" spans="1:28" x14ac:dyDescent="0.25">
      <c r="A1467">
        <v>212812</v>
      </c>
      <c r="B1467">
        <v>587</v>
      </c>
      <c r="C1467" t="s">
        <v>31</v>
      </c>
      <c r="D1467" s="3">
        <v>42557</v>
      </c>
      <c r="E1467" t="s">
        <v>152</v>
      </c>
      <c r="F1467">
        <v>3750</v>
      </c>
      <c r="G1467">
        <v>1</v>
      </c>
      <c r="H1467">
        <v>3250</v>
      </c>
      <c r="I1467">
        <v>100148548</v>
      </c>
      <c r="J1467" s="19" t="s">
        <v>51</v>
      </c>
      <c r="T1467">
        <v>500</v>
      </c>
      <c r="U1467" t="s">
        <v>22</v>
      </c>
      <c r="V1467" s="3">
        <v>42557</v>
      </c>
      <c r="W1467" t="s">
        <v>34</v>
      </c>
      <c r="X1467" s="4">
        <v>3750</v>
      </c>
      <c r="Y1467">
        <v>2016</v>
      </c>
      <c r="Z1467">
        <v>7</v>
      </c>
      <c r="AA1467" s="3" t="s">
        <v>24</v>
      </c>
      <c r="AB1467" s="3">
        <v>45489</v>
      </c>
    </row>
    <row r="1468" spans="1:28" x14ac:dyDescent="0.25">
      <c r="A1468">
        <v>212813</v>
      </c>
      <c r="B1468">
        <v>291</v>
      </c>
      <c r="C1468" t="s">
        <v>19</v>
      </c>
      <c r="D1468" s="3">
        <v>42557</v>
      </c>
      <c r="E1468" t="s">
        <v>433</v>
      </c>
      <c r="F1468">
        <v>775</v>
      </c>
      <c r="G1468">
        <v>1</v>
      </c>
      <c r="H1468">
        <v>775</v>
      </c>
      <c r="I1468">
        <v>100148549</v>
      </c>
      <c r="J1468" s="19" t="s">
        <v>170</v>
      </c>
      <c r="T1468">
        <v>0</v>
      </c>
      <c r="U1468" t="s">
        <v>22</v>
      </c>
      <c r="V1468" s="3">
        <v>42557</v>
      </c>
      <c r="W1468" t="s">
        <v>23</v>
      </c>
      <c r="X1468">
        <v>775</v>
      </c>
      <c r="Y1468">
        <v>2016</v>
      </c>
      <c r="Z1468">
        <v>7</v>
      </c>
      <c r="AA1468" s="3" t="s">
        <v>24</v>
      </c>
      <c r="AB1468" s="3">
        <v>45489</v>
      </c>
    </row>
    <row r="1469" spans="1:28" x14ac:dyDescent="0.25">
      <c r="A1469">
        <v>212814</v>
      </c>
      <c r="B1469">
        <v>159</v>
      </c>
      <c r="C1469" t="s">
        <v>25</v>
      </c>
      <c r="D1469" s="3">
        <v>42557</v>
      </c>
      <c r="E1469" t="s">
        <v>73</v>
      </c>
      <c r="F1469">
        <v>435</v>
      </c>
      <c r="G1469">
        <v>1</v>
      </c>
      <c r="H1469">
        <v>1435</v>
      </c>
      <c r="I1469">
        <v>100148550</v>
      </c>
      <c r="J1469" s="19" t="s">
        <v>33</v>
      </c>
      <c r="T1469">
        <v>0</v>
      </c>
      <c r="U1469" t="s">
        <v>39</v>
      </c>
      <c r="V1469" s="3">
        <v>42557</v>
      </c>
      <c r="W1469" t="s">
        <v>28</v>
      </c>
      <c r="X1469">
        <v>435</v>
      </c>
      <c r="Y1469">
        <v>2016</v>
      </c>
      <c r="Z1469">
        <v>7</v>
      </c>
      <c r="AA1469" s="3" t="s">
        <v>24</v>
      </c>
      <c r="AB1469" s="3">
        <v>45489</v>
      </c>
    </row>
    <row r="1470" spans="1:28" x14ac:dyDescent="0.25">
      <c r="A1470">
        <v>212815</v>
      </c>
      <c r="B1470">
        <v>159</v>
      </c>
      <c r="C1470" t="s">
        <v>25</v>
      </c>
      <c r="D1470" s="3">
        <v>42557</v>
      </c>
      <c r="E1470" t="s">
        <v>483</v>
      </c>
      <c r="F1470">
        <v>520</v>
      </c>
      <c r="G1470">
        <v>1</v>
      </c>
      <c r="H1470">
        <v>1435</v>
      </c>
      <c r="I1470">
        <v>100148550</v>
      </c>
      <c r="J1470" s="19" t="s">
        <v>33</v>
      </c>
      <c r="T1470">
        <v>0</v>
      </c>
      <c r="U1470" t="s">
        <v>39</v>
      </c>
      <c r="V1470" s="3">
        <v>42557</v>
      </c>
      <c r="W1470" t="s">
        <v>28</v>
      </c>
      <c r="X1470">
        <v>520</v>
      </c>
      <c r="Y1470">
        <v>2016</v>
      </c>
      <c r="Z1470">
        <v>7</v>
      </c>
      <c r="AA1470" s="3" t="s">
        <v>24</v>
      </c>
      <c r="AB1470" s="3">
        <v>45489</v>
      </c>
    </row>
    <row r="1471" spans="1:28" x14ac:dyDescent="0.25">
      <c r="A1471">
        <v>212816</v>
      </c>
      <c r="B1471">
        <v>159</v>
      </c>
      <c r="C1471" t="s">
        <v>25</v>
      </c>
      <c r="D1471" s="3">
        <v>42557</v>
      </c>
      <c r="E1471" t="s">
        <v>699</v>
      </c>
      <c r="F1471">
        <v>210</v>
      </c>
      <c r="G1471">
        <v>1</v>
      </c>
      <c r="H1471">
        <v>1435</v>
      </c>
      <c r="I1471">
        <v>100148550</v>
      </c>
      <c r="J1471" s="19" t="s">
        <v>33</v>
      </c>
      <c r="T1471">
        <v>0</v>
      </c>
      <c r="U1471" t="s">
        <v>39</v>
      </c>
      <c r="V1471" s="3">
        <v>42557</v>
      </c>
      <c r="W1471" t="s">
        <v>28</v>
      </c>
      <c r="X1471">
        <v>210</v>
      </c>
      <c r="Y1471">
        <v>2016</v>
      </c>
      <c r="Z1471">
        <v>7</v>
      </c>
      <c r="AA1471" s="3" t="s">
        <v>24</v>
      </c>
      <c r="AB1471" s="3">
        <v>45489</v>
      </c>
    </row>
    <row r="1472" spans="1:28" x14ac:dyDescent="0.25">
      <c r="A1472">
        <v>212817</v>
      </c>
      <c r="B1472">
        <v>159</v>
      </c>
      <c r="C1472" t="s">
        <v>25</v>
      </c>
      <c r="D1472" s="3">
        <v>42557</v>
      </c>
      <c r="E1472" t="s">
        <v>283</v>
      </c>
      <c r="F1472">
        <v>90</v>
      </c>
      <c r="G1472">
        <v>1</v>
      </c>
      <c r="H1472">
        <v>1435</v>
      </c>
      <c r="I1472">
        <v>100148550</v>
      </c>
      <c r="J1472" s="19" t="s">
        <v>33</v>
      </c>
      <c r="T1472">
        <v>0</v>
      </c>
      <c r="U1472" t="s">
        <v>39</v>
      </c>
      <c r="V1472" s="3">
        <v>42557</v>
      </c>
      <c r="W1472" t="s">
        <v>28</v>
      </c>
      <c r="X1472">
        <v>90</v>
      </c>
      <c r="Y1472">
        <v>2016</v>
      </c>
      <c r="Z1472">
        <v>7</v>
      </c>
      <c r="AA1472" s="3" t="s">
        <v>24</v>
      </c>
      <c r="AB1472" s="3">
        <v>45489</v>
      </c>
    </row>
    <row r="1473" spans="1:28" x14ac:dyDescent="0.25">
      <c r="A1473">
        <v>212818</v>
      </c>
      <c r="B1473">
        <v>159</v>
      </c>
      <c r="C1473" t="s">
        <v>25</v>
      </c>
      <c r="D1473" s="3">
        <v>42557</v>
      </c>
      <c r="E1473" t="s">
        <v>282</v>
      </c>
      <c r="F1473">
        <v>80</v>
      </c>
      <c r="G1473">
        <v>1</v>
      </c>
      <c r="H1473">
        <v>1435</v>
      </c>
      <c r="I1473">
        <v>100148550</v>
      </c>
      <c r="J1473" s="19" t="s">
        <v>33</v>
      </c>
      <c r="T1473">
        <v>0</v>
      </c>
      <c r="U1473" t="s">
        <v>39</v>
      </c>
      <c r="V1473" s="3">
        <v>42557</v>
      </c>
      <c r="W1473" t="s">
        <v>28</v>
      </c>
      <c r="X1473">
        <v>80</v>
      </c>
      <c r="Y1473">
        <v>2016</v>
      </c>
      <c r="Z1473">
        <v>7</v>
      </c>
      <c r="AA1473" s="3" t="s">
        <v>24</v>
      </c>
      <c r="AB1473" s="3">
        <v>45489</v>
      </c>
    </row>
    <row r="1474" spans="1:28" x14ac:dyDescent="0.25">
      <c r="A1474">
        <v>212819</v>
      </c>
      <c r="B1474">
        <v>159</v>
      </c>
      <c r="C1474" t="s">
        <v>25</v>
      </c>
      <c r="D1474" s="3">
        <v>42557</v>
      </c>
      <c r="E1474" t="s">
        <v>430</v>
      </c>
      <c r="F1474">
        <v>100</v>
      </c>
      <c r="G1474">
        <v>1</v>
      </c>
      <c r="H1474">
        <v>1435</v>
      </c>
      <c r="I1474">
        <v>100148550</v>
      </c>
      <c r="J1474" s="19" t="s">
        <v>33</v>
      </c>
      <c r="T1474">
        <v>0</v>
      </c>
      <c r="U1474" t="s">
        <v>39</v>
      </c>
      <c r="V1474" s="3">
        <v>42557</v>
      </c>
      <c r="W1474" t="s">
        <v>28</v>
      </c>
      <c r="X1474">
        <v>100</v>
      </c>
      <c r="Y1474">
        <v>2016</v>
      </c>
      <c r="Z1474">
        <v>7</v>
      </c>
      <c r="AA1474" s="3" t="s">
        <v>24</v>
      </c>
      <c r="AB1474" s="3">
        <v>45489</v>
      </c>
    </row>
    <row r="1475" spans="1:28" x14ac:dyDescent="0.25">
      <c r="A1475">
        <v>212820</v>
      </c>
      <c r="B1475">
        <v>159</v>
      </c>
      <c r="C1475" t="s">
        <v>25</v>
      </c>
      <c r="D1475" s="3">
        <v>42557</v>
      </c>
      <c r="E1475" t="s">
        <v>73</v>
      </c>
      <c r="F1475">
        <v>435</v>
      </c>
      <c r="G1475">
        <v>1</v>
      </c>
      <c r="H1475">
        <v>1435</v>
      </c>
      <c r="I1475">
        <v>100148551</v>
      </c>
      <c r="J1475" s="19" t="s">
        <v>33</v>
      </c>
      <c r="T1475">
        <v>0</v>
      </c>
      <c r="U1475" t="s">
        <v>39</v>
      </c>
      <c r="V1475" s="3">
        <v>42557</v>
      </c>
      <c r="W1475" t="s">
        <v>28</v>
      </c>
      <c r="X1475">
        <v>435</v>
      </c>
      <c r="Y1475">
        <v>2016</v>
      </c>
      <c r="Z1475">
        <v>7</v>
      </c>
      <c r="AA1475" s="3" t="s">
        <v>24</v>
      </c>
      <c r="AB1475" s="3">
        <v>45489</v>
      </c>
    </row>
    <row r="1476" spans="1:28" x14ac:dyDescent="0.25">
      <c r="A1476">
        <v>212821</v>
      </c>
      <c r="B1476">
        <v>159</v>
      </c>
      <c r="C1476" t="s">
        <v>25</v>
      </c>
      <c r="D1476" s="3">
        <v>42557</v>
      </c>
      <c r="E1476" t="s">
        <v>483</v>
      </c>
      <c r="F1476">
        <v>520</v>
      </c>
      <c r="G1476">
        <v>1</v>
      </c>
      <c r="H1476">
        <v>1435</v>
      </c>
      <c r="I1476">
        <v>100148551</v>
      </c>
      <c r="J1476" s="19" t="s">
        <v>33</v>
      </c>
      <c r="T1476">
        <v>0</v>
      </c>
      <c r="U1476" t="s">
        <v>39</v>
      </c>
      <c r="V1476" s="3">
        <v>42557</v>
      </c>
      <c r="W1476" t="s">
        <v>28</v>
      </c>
      <c r="X1476">
        <v>520</v>
      </c>
      <c r="Y1476">
        <v>2016</v>
      </c>
      <c r="Z1476">
        <v>7</v>
      </c>
      <c r="AA1476" s="3" t="s">
        <v>24</v>
      </c>
      <c r="AB1476" s="3">
        <v>45489</v>
      </c>
    </row>
    <row r="1477" spans="1:28" x14ac:dyDescent="0.25">
      <c r="A1477">
        <v>212822</v>
      </c>
      <c r="B1477">
        <v>159</v>
      </c>
      <c r="C1477" t="s">
        <v>25</v>
      </c>
      <c r="D1477" s="3">
        <v>42557</v>
      </c>
      <c r="E1477" t="s">
        <v>699</v>
      </c>
      <c r="F1477">
        <v>210</v>
      </c>
      <c r="G1477">
        <v>1</v>
      </c>
      <c r="H1477">
        <v>1435</v>
      </c>
      <c r="I1477">
        <v>100148551</v>
      </c>
      <c r="J1477" s="19" t="s">
        <v>33</v>
      </c>
      <c r="T1477">
        <v>0</v>
      </c>
      <c r="U1477" t="s">
        <v>39</v>
      </c>
      <c r="V1477" s="3">
        <v>42557</v>
      </c>
      <c r="W1477" t="s">
        <v>28</v>
      </c>
      <c r="X1477">
        <v>210</v>
      </c>
      <c r="Y1477">
        <v>2016</v>
      </c>
      <c r="Z1477">
        <v>7</v>
      </c>
      <c r="AA1477" s="3" t="s">
        <v>24</v>
      </c>
      <c r="AB1477" s="3">
        <v>45489</v>
      </c>
    </row>
    <row r="1478" spans="1:28" x14ac:dyDescent="0.25">
      <c r="A1478">
        <v>212823</v>
      </c>
      <c r="B1478">
        <v>159</v>
      </c>
      <c r="C1478" t="s">
        <v>25</v>
      </c>
      <c r="D1478" s="3">
        <v>42557</v>
      </c>
      <c r="E1478" t="s">
        <v>283</v>
      </c>
      <c r="F1478">
        <v>90</v>
      </c>
      <c r="G1478">
        <v>1</v>
      </c>
      <c r="H1478">
        <v>1435</v>
      </c>
      <c r="I1478">
        <v>100148551</v>
      </c>
      <c r="J1478" s="19" t="s">
        <v>33</v>
      </c>
      <c r="T1478">
        <v>0</v>
      </c>
      <c r="U1478" t="s">
        <v>39</v>
      </c>
      <c r="V1478" s="3">
        <v>42557</v>
      </c>
      <c r="W1478" t="s">
        <v>28</v>
      </c>
      <c r="X1478">
        <v>90</v>
      </c>
      <c r="Y1478">
        <v>2016</v>
      </c>
      <c r="Z1478">
        <v>7</v>
      </c>
      <c r="AA1478" s="3" t="s">
        <v>24</v>
      </c>
      <c r="AB1478" s="3">
        <v>45489</v>
      </c>
    </row>
    <row r="1479" spans="1:28" x14ac:dyDescent="0.25">
      <c r="A1479">
        <v>212824</v>
      </c>
      <c r="B1479">
        <v>159</v>
      </c>
      <c r="C1479" t="s">
        <v>25</v>
      </c>
      <c r="D1479" s="3">
        <v>42557</v>
      </c>
      <c r="E1479" t="s">
        <v>282</v>
      </c>
      <c r="F1479">
        <v>80</v>
      </c>
      <c r="G1479">
        <v>1</v>
      </c>
      <c r="H1479">
        <v>1435</v>
      </c>
      <c r="I1479">
        <v>100148551</v>
      </c>
      <c r="J1479" s="19" t="s">
        <v>33</v>
      </c>
      <c r="T1479">
        <v>0</v>
      </c>
      <c r="U1479" t="s">
        <v>39</v>
      </c>
      <c r="V1479" s="3">
        <v>42557</v>
      </c>
      <c r="W1479" t="s">
        <v>28</v>
      </c>
      <c r="X1479">
        <v>80</v>
      </c>
      <c r="Y1479">
        <v>2016</v>
      </c>
      <c r="Z1479">
        <v>7</v>
      </c>
      <c r="AA1479" s="3" t="s">
        <v>24</v>
      </c>
      <c r="AB1479" s="3">
        <v>45489</v>
      </c>
    </row>
    <row r="1480" spans="1:28" x14ac:dyDescent="0.25">
      <c r="A1480">
        <v>212825</v>
      </c>
      <c r="B1480">
        <v>159</v>
      </c>
      <c r="C1480" t="s">
        <v>25</v>
      </c>
      <c r="D1480" s="3">
        <v>42557</v>
      </c>
      <c r="E1480" t="s">
        <v>430</v>
      </c>
      <c r="F1480">
        <v>100</v>
      </c>
      <c r="G1480">
        <v>1</v>
      </c>
      <c r="H1480">
        <v>1435</v>
      </c>
      <c r="I1480">
        <v>100148551</v>
      </c>
      <c r="J1480" s="19" t="s">
        <v>33</v>
      </c>
      <c r="T1480">
        <v>0</v>
      </c>
      <c r="U1480" t="s">
        <v>39</v>
      </c>
      <c r="V1480" s="3">
        <v>42557</v>
      </c>
      <c r="W1480" t="s">
        <v>28</v>
      </c>
      <c r="X1480">
        <v>100</v>
      </c>
      <c r="Y1480">
        <v>2016</v>
      </c>
      <c r="Z1480">
        <v>7</v>
      </c>
      <c r="AA1480" s="3" t="s">
        <v>24</v>
      </c>
      <c r="AB1480" s="3">
        <v>45489</v>
      </c>
    </row>
    <row r="1481" spans="1:28" x14ac:dyDescent="0.25">
      <c r="A1481">
        <v>212826</v>
      </c>
      <c r="B1481">
        <v>20</v>
      </c>
      <c r="C1481" t="s">
        <v>19</v>
      </c>
      <c r="D1481" s="3">
        <v>42557</v>
      </c>
      <c r="E1481" t="s">
        <v>30</v>
      </c>
      <c r="F1481">
        <v>360</v>
      </c>
      <c r="G1481">
        <v>1</v>
      </c>
      <c r="H1481">
        <v>360</v>
      </c>
      <c r="I1481">
        <v>100148552</v>
      </c>
      <c r="J1481" s="19" t="s">
        <v>27</v>
      </c>
      <c r="T1481">
        <v>0</v>
      </c>
      <c r="U1481" t="s">
        <v>22</v>
      </c>
      <c r="V1481" s="3">
        <v>42557</v>
      </c>
      <c r="W1481" t="s">
        <v>23</v>
      </c>
      <c r="X1481">
        <v>360</v>
      </c>
      <c r="Y1481">
        <v>2016</v>
      </c>
      <c r="Z1481">
        <v>7</v>
      </c>
      <c r="AA1481" s="3" t="s">
        <v>24</v>
      </c>
      <c r="AB1481" s="3">
        <v>45489</v>
      </c>
    </row>
    <row r="1482" spans="1:28" x14ac:dyDescent="0.25">
      <c r="A1482">
        <v>212827</v>
      </c>
      <c r="B1482">
        <v>588</v>
      </c>
      <c r="C1482" t="s">
        <v>19</v>
      </c>
      <c r="D1482" s="3">
        <v>42557</v>
      </c>
      <c r="E1482" t="s">
        <v>141</v>
      </c>
      <c r="F1482">
        <v>250</v>
      </c>
      <c r="G1482">
        <v>1</v>
      </c>
      <c r="H1482">
        <v>250</v>
      </c>
      <c r="I1482">
        <v>100148553</v>
      </c>
      <c r="J1482" s="19" t="s">
        <v>27</v>
      </c>
      <c r="T1482">
        <v>0</v>
      </c>
      <c r="U1482" t="s">
        <v>22</v>
      </c>
      <c r="V1482" s="3">
        <v>42557</v>
      </c>
      <c r="W1482" t="s">
        <v>23</v>
      </c>
      <c r="X1482">
        <v>250</v>
      </c>
      <c r="Y1482">
        <v>2016</v>
      </c>
      <c r="Z1482">
        <v>7</v>
      </c>
      <c r="AA1482" s="3" t="s">
        <v>24</v>
      </c>
      <c r="AB1482" s="3">
        <v>45489</v>
      </c>
    </row>
    <row r="1483" spans="1:28" x14ac:dyDescent="0.25">
      <c r="A1483">
        <v>212828</v>
      </c>
      <c r="B1483">
        <v>588</v>
      </c>
      <c r="C1483" t="s">
        <v>19</v>
      </c>
      <c r="D1483" s="3">
        <v>42557</v>
      </c>
      <c r="E1483" t="s">
        <v>343</v>
      </c>
      <c r="F1483">
        <v>120</v>
      </c>
      <c r="G1483">
        <v>1</v>
      </c>
      <c r="H1483">
        <v>120</v>
      </c>
      <c r="I1483">
        <v>100148554</v>
      </c>
      <c r="J1483" s="19" t="s">
        <v>27</v>
      </c>
      <c r="T1483">
        <v>0</v>
      </c>
      <c r="U1483" t="s">
        <v>22</v>
      </c>
      <c r="V1483" s="3">
        <v>42557</v>
      </c>
      <c r="W1483" t="s">
        <v>23</v>
      </c>
      <c r="X1483">
        <v>120</v>
      </c>
      <c r="Y1483">
        <v>2016</v>
      </c>
      <c r="Z1483">
        <v>7</v>
      </c>
      <c r="AA1483" s="3" t="s">
        <v>24</v>
      </c>
      <c r="AB1483" s="3">
        <v>45489</v>
      </c>
    </row>
    <row r="1484" spans="1:28" x14ac:dyDescent="0.25">
      <c r="A1484">
        <v>212829</v>
      </c>
      <c r="B1484">
        <v>589</v>
      </c>
      <c r="C1484" t="s">
        <v>25</v>
      </c>
      <c r="D1484" s="3">
        <v>42557</v>
      </c>
      <c r="E1484" t="s">
        <v>731</v>
      </c>
      <c r="F1484">
        <v>250</v>
      </c>
      <c r="G1484">
        <v>1</v>
      </c>
      <c r="H1484">
        <v>250</v>
      </c>
      <c r="I1484">
        <v>100148555</v>
      </c>
      <c r="J1484" s="19" t="s">
        <v>170</v>
      </c>
      <c r="T1484">
        <v>0</v>
      </c>
      <c r="U1484" t="s">
        <v>22</v>
      </c>
      <c r="V1484" s="3">
        <v>42557</v>
      </c>
      <c r="W1484" t="s">
        <v>28</v>
      </c>
      <c r="X1484">
        <v>250</v>
      </c>
      <c r="Y1484">
        <v>2016</v>
      </c>
      <c r="Z1484">
        <v>7</v>
      </c>
      <c r="AA1484" s="3" t="s">
        <v>24</v>
      </c>
      <c r="AB1484" s="3">
        <v>45489</v>
      </c>
    </row>
    <row r="1485" spans="1:28" x14ac:dyDescent="0.25">
      <c r="A1485">
        <v>212830</v>
      </c>
      <c r="B1485">
        <v>590</v>
      </c>
      <c r="C1485" t="s">
        <v>19</v>
      </c>
      <c r="D1485" s="3">
        <v>42557</v>
      </c>
      <c r="E1485" t="s">
        <v>732</v>
      </c>
      <c r="F1485">
        <v>655</v>
      </c>
      <c r="G1485">
        <v>1</v>
      </c>
      <c r="H1485">
        <v>655</v>
      </c>
      <c r="I1485">
        <v>100148556</v>
      </c>
      <c r="J1485" s="19" t="s">
        <v>170</v>
      </c>
      <c r="T1485">
        <v>0</v>
      </c>
      <c r="U1485" t="s">
        <v>22</v>
      </c>
      <c r="V1485" s="3">
        <v>42557</v>
      </c>
      <c r="W1485" t="s">
        <v>23</v>
      </c>
      <c r="X1485">
        <v>655</v>
      </c>
      <c r="Y1485">
        <v>2016</v>
      </c>
      <c r="Z1485">
        <v>7</v>
      </c>
      <c r="AA1485" s="3" t="s">
        <v>24</v>
      </c>
      <c r="AB1485" s="3">
        <v>45489</v>
      </c>
    </row>
    <row r="1486" spans="1:28" x14ac:dyDescent="0.25">
      <c r="A1486">
        <v>212831</v>
      </c>
      <c r="B1486">
        <v>591</v>
      </c>
      <c r="C1486" t="s">
        <v>19</v>
      </c>
      <c r="D1486" s="3">
        <v>42557</v>
      </c>
      <c r="E1486" t="s">
        <v>733</v>
      </c>
      <c r="F1486">
        <v>3300</v>
      </c>
      <c r="G1486">
        <v>1</v>
      </c>
      <c r="H1486">
        <v>3300</v>
      </c>
      <c r="I1486">
        <v>100148557</v>
      </c>
      <c r="J1486" s="19" t="s">
        <v>51</v>
      </c>
      <c r="T1486">
        <v>0</v>
      </c>
      <c r="U1486" t="s">
        <v>22</v>
      </c>
      <c r="V1486" s="3">
        <v>42557</v>
      </c>
      <c r="W1486" t="s">
        <v>23</v>
      </c>
      <c r="X1486" s="4">
        <v>3300</v>
      </c>
      <c r="Y1486">
        <v>2016</v>
      </c>
      <c r="Z1486">
        <v>7</v>
      </c>
      <c r="AA1486" s="3" t="s">
        <v>24</v>
      </c>
      <c r="AB1486" s="3">
        <v>45489</v>
      </c>
    </row>
    <row r="1487" spans="1:28" x14ac:dyDescent="0.25">
      <c r="A1487">
        <v>212833</v>
      </c>
      <c r="B1487">
        <v>592</v>
      </c>
      <c r="C1487" t="s">
        <v>25</v>
      </c>
      <c r="D1487" s="3">
        <v>42557</v>
      </c>
      <c r="E1487" t="s">
        <v>734</v>
      </c>
      <c r="F1487">
        <v>1450</v>
      </c>
      <c r="G1487">
        <v>1</v>
      </c>
      <c r="H1487">
        <v>1450</v>
      </c>
      <c r="I1487">
        <v>100148558</v>
      </c>
      <c r="J1487" s="19" t="s">
        <v>21</v>
      </c>
      <c r="T1487">
        <v>0</v>
      </c>
      <c r="U1487" t="s">
        <v>22</v>
      </c>
      <c r="V1487" s="3">
        <v>42557</v>
      </c>
      <c r="W1487" t="s">
        <v>28</v>
      </c>
      <c r="X1487" s="4">
        <v>1450</v>
      </c>
      <c r="Y1487">
        <v>2016</v>
      </c>
      <c r="Z1487">
        <v>7</v>
      </c>
      <c r="AA1487" s="3" t="s">
        <v>24</v>
      </c>
      <c r="AB1487" s="3">
        <v>45489</v>
      </c>
    </row>
    <row r="1488" spans="1:28" x14ac:dyDescent="0.25">
      <c r="A1488">
        <v>212834</v>
      </c>
      <c r="B1488">
        <v>593</v>
      </c>
      <c r="C1488" t="s">
        <v>31</v>
      </c>
      <c r="D1488" s="3">
        <v>42558</v>
      </c>
      <c r="E1488" t="s">
        <v>735</v>
      </c>
      <c r="F1488">
        <v>1200</v>
      </c>
      <c r="G1488">
        <v>1</v>
      </c>
      <c r="H1488">
        <v>1200</v>
      </c>
      <c r="I1488">
        <v>100148559</v>
      </c>
      <c r="J1488" s="19" t="s">
        <v>194</v>
      </c>
      <c r="T1488">
        <v>0</v>
      </c>
      <c r="U1488" t="s">
        <v>22</v>
      </c>
      <c r="V1488" s="3">
        <v>42558</v>
      </c>
      <c r="W1488" t="s">
        <v>34</v>
      </c>
      <c r="X1488" s="4">
        <v>1200</v>
      </c>
      <c r="Y1488">
        <v>2016</v>
      </c>
      <c r="Z1488">
        <v>7</v>
      </c>
      <c r="AA1488" s="3" t="s">
        <v>24</v>
      </c>
      <c r="AB1488" s="3">
        <v>45489</v>
      </c>
    </row>
    <row r="1489" spans="1:28" x14ac:dyDescent="0.25">
      <c r="A1489">
        <v>212835</v>
      </c>
      <c r="B1489">
        <v>594</v>
      </c>
      <c r="C1489" t="s">
        <v>19</v>
      </c>
      <c r="D1489" s="3">
        <v>42558</v>
      </c>
      <c r="E1489" t="s">
        <v>736</v>
      </c>
      <c r="F1489">
        <v>799</v>
      </c>
      <c r="G1489">
        <v>1</v>
      </c>
      <c r="H1489">
        <v>799</v>
      </c>
      <c r="I1489">
        <v>100148560</v>
      </c>
      <c r="J1489" s="19" t="s">
        <v>21</v>
      </c>
      <c r="T1489">
        <v>0</v>
      </c>
      <c r="U1489" t="s">
        <v>22</v>
      </c>
      <c r="V1489" s="3">
        <v>42558</v>
      </c>
      <c r="W1489" t="s">
        <v>23</v>
      </c>
      <c r="X1489">
        <v>799</v>
      </c>
      <c r="Y1489">
        <v>2016</v>
      </c>
      <c r="Z1489">
        <v>7</v>
      </c>
      <c r="AA1489" s="3" t="s">
        <v>24</v>
      </c>
      <c r="AB1489" s="3">
        <v>45489</v>
      </c>
    </row>
    <row r="1490" spans="1:28" x14ac:dyDescent="0.25">
      <c r="A1490">
        <v>212836</v>
      </c>
      <c r="B1490">
        <v>595</v>
      </c>
      <c r="C1490" t="s">
        <v>19</v>
      </c>
      <c r="D1490" s="3">
        <v>42558</v>
      </c>
      <c r="E1490" t="s">
        <v>737</v>
      </c>
      <c r="F1490">
        <v>1695</v>
      </c>
      <c r="G1490">
        <v>1</v>
      </c>
      <c r="H1490">
        <v>1695</v>
      </c>
      <c r="I1490">
        <v>100148561</v>
      </c>
      <c r="J1490" s="19" t="s">
        <v>576</v>
      </c>
      <c r="T1490">
        <v>0</v>
      </c>
      <c r="U1490" t="s">
        <v>201</v>
      </c>
      <c r="V1490" s="3">
        <v>42558</v>
      </c>
      <c r="W1490" t="s">
        <v>23</v>
      </c>
      <c r="X1490" s="4">
        <v>1695</v>
      </c>
      <c r="Y1490">
        <v>2016</v>
      </c>
      <c r="Z1490">
        <v>7</v>
      </c>
      <c r="AA1490" s="3" t="s">
        <v>24</v>
      </c>
      <c r="AB1490" s="3">
        <v>45489</v>
      </c>
    </row>
    <row r="1491" spans="1:28" x14ac:dyDescent="0.25">
      <c r="A1491">
        <v>212837</v>
      </c>
      <c r="B1491">
        <v>596</v>
      </c>
      <c r="C1491" t="s">
        <v>31</v>
      </c>
      <c r="D1491" s="3">
        <v>42558</v>
      </c>
      <c r="E1491" t="s">
        <v>738</v>
      </c>
      <c r="F1491">
        <v>11200</v>
      </c>
      <c r="G1491">
        <v>1</v>
      </c>
      <c r="H1491">
        <v>11200</v>
      </c>
      <c r="I1491">
        <v>100148562</v>
      </c>
      <c r="J1491" s="19" t="s">
        <v>170</v>
      </c>
      <c r="T1491">
        <v>0</v>
      </c>
      <c r="U1491" t="s">
        <v>22</v>
      </c>
      <c r="V1491" s="3">
        <v>42558</v>
      </c>
      <c r="W1491" t="s">
        <v>34</v>
      </c>
      <c r="X1491" s="4">
        <v>11200</v>
      </c>
      <c r="Y1491">
        <v>2016</v>
      </c>
      <c r="Z1491">
        <v>7</v>
      </c>
      <c r="AA1491" s="3" t="s">
        <v>24</v>
      </c>
      <c r="AB1491" s="3">
        <v>45489</v>
      </c>
    </row>
    <row r="1492" spans="1:28" x14ac:dyDescent="0.25">
      <c r="A1492">
        <v>212839</v>
      </c>
      <c r="B1492">
        <v>597</v>
      </c>
      <c r="C1492" t="s">
        <v>19</v>
      </c>
      <c r="D1492" s="3">
        <v>42558</v>
      </c>
      <c r="E1492" t="s">
        <v>447</v>
      </c>
      <c r="F1492">
        <v>80</v>
      </c>
      <c r="G1492">
        <v>1</v>
      </c>
      <c r="H1492">
        <v>80</v>
      </c>
      <c r="I1492">
        <v>100148564</v>
      </c>
      <c r="J1492" s="19" t="s">
        <v>33</v>
      </c>
      <c r="T1492">
        <v>0</v>
      </c>
      <c r="U1492" t="s">
        <v>22</v>
      </c>
      <c r="V1492" s="3">
        <v>42558</v>
      </c>
      <c r="W1492" t="s">
        <v>23</v>
      </c>
      <c r="X1492">
        <v>80</v>
      </c>
      <c r="Y1492">
        <v>2016</v>
      </c>
      <c r="Z1492">
        <v>7</v>
      </c>
      <c r="AA1492" s="3" t="s">
        <v>24</v>
      </c>
      <c r="AB1492" s="3">
        <v>45489</v>
      </c>
    </row>
    <row r="1493" spans="1:28" x14ac:dyDescent="0.25">
      <c r="A1493">
        <v>212838</v>
      </c>
      <c r="B1493">
        <v>598</v>
      </c>
      <c r="C1493" t="s">
        <v>25</v>
      </c>
      <c r="D1493" s="3">
        <v>42558</v>
      </c>
      <c r="E1493" t="s">
        <v>507</v>
      </c>
      <c r="F1493">
        <v>165</v>
      </c>
      <c r="G1493">
        <v>1</v>
      </c>
      <c r="H1493">
        <v>165</v>
      </c>
      <c r="I1493">
        <v>100148563</v>
      </c>
      <c r="J1493" s="19" t="s">
        <v>27</v>
      </c>
      <c r="T1493">
        <v>0</v>
      </c>
      <c r="U1493" t="s">
        <v>22</v>
      </c>
      <c r="V1493" s="3">
        <v>42558</v>
      </c>
      <c r="W1493" t="s">
        <v>28</v>
      </c>
      <c r="X1493">
        <v>165</v>
      </c>
      <c r="Y1493">
        <v>2016</v>
      </c>
      <c r="Z1493">
        <v>7</v>
      </c>
      <c r="AA1493" s="3" t="s">
        <v>24</v>
      </c>
      <c r="AB1493" s="3">
        <v>45489</v>
      </c>
    </row>
    <row r="1494" spans="1:28" x14ac:dyDescent="0.25">
      <c r="A1494">
        <v>212840</v>
      </c>
      <c r="B1494">
        <v>599</v>
      </c>
      <c r="C1494" t="s">
        <v>25</v>
      </c>
      <c r="D1494" s="3">
        <v>42558</v>
      </c>
      <c r="E1494" t="s">
        <v>152</v>
      </c>
      <c r="F1494">
        <v>3750</v>
      </c>
      <c r="G1494">
        <v>1</v>
      </c>
      <c r="H1494">
        <v>3750</v>
      </c>
      <c r="I1494">
        <v>100148565</v>
      </c>
      <c r="J1494" s="19" t="s">
        <v>51</v>
      </c>
      <c r="T1494">
        <v>0</v>
      </c>
      <c r="U1494" t="s">
        <v>22</v>
      </c>
      <c r="V1494" s="3">
        <v>42558</v>
      </c>
      <c r="W1494" t="s">
        <v>28</v>
      </c>
      <c r="X1494" s="4">
        <v>3750</v>
      </c>
      <c r="Y1494">
        <v>2016</v>
      </c>
      <c r="Z1494">
        <v>7</v>
      </c>
      <c r="AA1494" s="3" t="s">
        <v>24</v>
      </c>
      <c r="AB1494" s="3">
        <v>45489</v>
      </c>
    </row>
    <row r="1495" spans="1:28" x14ac:dyDescent="0.25">
      <c r="A1495">
        <v>212841</v>
      </c>
      <c r="B1495">
        <v>600</v>
      </c>
      <c r="C1495" t="s">
        <v>19</v>
      </c>
      <c r="D1495" s="3">
        <v>42558</v>
      </c>
      <c r="E1495" t="s">
        <v>731</v>
      </c>
      <c r="F1495">
        <v>250</v>
      </c>
      <c r="G1495">
        <v>1</v>
      </c>
      <c r="H1495">
        <v>250</v>
      </c>
      <c r="I1495">
        <v>100148566</v>
      </c>
      <c r="J1495" s="19" t="s">
        <v>170</v>
      </c>
      <c r="T1495">
        <v>0</v>
      </c>
      <c r="U1495" t="s">
        <v>22</v>
      </c>
      <c r="V1495" s="3">
        <v>42558</v>
      </c>
      <c r="W1495" t="s">
        <v>23</v>
      </c>
      <c r="X1495">
        <v>250</v>
      </c>
      <c r="Y1495">
        <v>2016</v>
      </c>
      <c r="Z1495">
        <v>7</v>
      </c>
      <c r="AA1495" s="3" t="s">
        <v>24</v>
      </c>
      <c r="AB1495" s="3">
        <v>45489</v>
      </c>
    </row>
    <row r="1496" spans="1:28" x14ac:dyDescent="0.25">
      <c r="A1496">
        <v>212842</v>
      </c>
      <c r="B1496">
        <v>599</v>
      </c>
      <c r="C1496" t="s">
        <v>19</v>
      </c>
      <c r="D1496" s="3">
        <v>42558</v>
      </c>
      <c r="E1496" t="s">
        <v>152</v>
      </c>
      <c r="F1496">
        <v>3750</v>
      </c>
      <c r="G1496">
        <v>1</v>
      </c>
      <c r="H1496">
        <v>3750</v>
      </c>
      <c r="I1496">
        <v>100148567</v>
      </c>
      <c r="J1496" s="19" t="s">
        <v>51</v>
      </c>
      <c r="T1496">
        <v>0</v>
      </c>
      <c r="U1496" t="s">
        <v>22</v>
      </c>
      <c r="V1496" s="3">
        <v>42558</v>
      </c>
      <c r="W1496" t="s">
        <v>23</v>
      </c>
      <c r="X1496" s="4">
        <v>3750</v>
      </c>
      <c r="Y1496">
        <v>2016</v>
      </c>
      <c r="Z1496">
        <v>7</v>
      </c>
      <c r="AA1496" s="3" t="s">
        <v>24</v>
      </c>
      <c r="AB1496" s="3">
        <v>45489</v>
      </c>
    </row>
    <row r="1497" spans="1:28" x14ac:dyDescent="0.25">
      <c r="A1497">
        <v>212843</v>
      </c>
      <c r="B1497">
        <v>601</v>
      </c>
      <c r="C1497" t="s">
        <v>25</v>
      </c>
      <c r="D1497" s="3">
        <v>42558</v>
      </c>
      <c r="E1497" t="s">
        <v>739</v>
      </c>
      <c r="F1497">
        <v>10250</v>
      </c>
      <c r="G1497">
        <v>1</v>
      </c>
      <c r="H1497">
        <v>10250</v>
      </c>
      <c r="I1497">
        <v>100148568</v>
      </c>
      <c r="J1497" s="19" t="s">
        <v>62</v>
      </c>
      <c r="T1497">
        <v>0</v>
      </c>
      <c r="U1497" t="s">
        <v>40</v>
      </c>
      <c r="V1497" s="3">
        <v>42558</v>
      </c>
      <c r="W1497" t="s">
        <v>28</v>
      </c>
      <c r="X1497" s="4">
        <v>10250</v>
      </c>
      <c r="Y1497">
        <v>2016</v>
      </c>
      <c r="Z1497">
        <v>7</v>
      </c>
      <c r="AA1497" s="3" t="s">
        <v>24</v>
      </c>
      <c r="AB1497" s="3">
        <v>45489</v>
      </c>
    </row>
    <row r="1498" spans="1:28" x14ac:dyDescent="0.25">
      <c r="A1498">
        <v>212844</v>
      </c>
      <c r="B1498">
        <v>601</v>
      </c>
      <c r="C1498" t="s">
        <v>25</v>
      </c>
      <c r="D1498" s="3">
        <v>42558</v>
      </c>
      <c r="E1498" t="s">
        <v>740</v>
      </c>
      <c r="F1498">
        <v>3300</v>
      </c>
      <c r="G1498">
        <v>1</v>
      </c>
      <c r="H1498">
        <v>3300</v>
      </c>
      <c r="I1498">
        <v>100148569</v>
      </c>
      <c r="J1498" s="19" t="s">
        <v>27</v>
      </c>
      <c r="T1498">
        <v>0</v>
      </c>
      <c r="U1498" t="s">
        <v>39</v>
      </c>
      <c r="V1498" s="3">
        <v>42558</v>
      </c>
      <c r="W1498" t="s">
        <v>28</v>
      </c>
      <c r="X1498" s="4">
        <v>3300</v>
      </c>
      <c r="Y1498">
        <v>2016</v>
      </c>
      <c r="Z1498">
        <v>7</v>
      </c>
      <c r="AA1498" s="3" t="s">
        <v>24</v>
      </c>
      <c r="AB1498" s="3">
        <v>45489</v>
      </c>
    </row>
    <row r="1499" spans="1:28" x14ac:dyDescent="0.25">
      <c r="A1499">
        <v>212845</v>
      </c>
      <c r="B1499">
        <v>601</v>
      </c>
      <c r="C1499" t="s">
        <v>25</v>
      </c>
      <c r="D1499" s="3">
        <v>42558</v>
      </c>
      <c r="E1499" t="s">
        <v>740</v>
      </c>
      <c r="F1499">
        <v>3300</v>
      </c>
      <c r="G1499">
        <v>1</v>
      </c>
      <c r="H1499">
        <v>3300</v>
      </c>
      <c r="I1499">
        <v>100148570</v>
      </c>
      <c r="J1499" s="19" t="s">
        <v>27</v>
      </c>
      <c r="T1499">
        <v>0</v>
      </c>
      <c r="U1499" t="s">
        <v>40</v>
      </c>
      <c r="V1499" s="3">
        <v>42558</v>
      </c>
      <c r="W1499" t="s">
        <v>28</v>
      </c>
      <c r="X1499" s="4">
        <v>3300</v>
      </c>
      <c r="Y1499">
        <v>2016</v>
      </c>
      <c r="Z1499">
        <v>7</v>
      </c>
      <c r="AA1499" s="3" t="s">
        <v>24</v>
      </c>
      <c r="AB1499" s="3">
        <v>45489</v>
      </c>
    </row>
    <row r="1500" spans="1:28" x14ac:dyDescent="0.25">
      <c r="A1500">
        <v>212846</v>
      </c>
      <c r="B1500">
        <v>601</v>
      </c>
      <c r="C1500" t="s">
        <v>25</v>
      </c>
      <c r="D1500" s="3">
        <v>42558</v>
      </c>
      <c r="E1500" t="s">
        <v>740</v>
      </c>
      <c r="F1500">
        <v>3300</v>
      </c>
      <c r="G1500">
        <v>1</v>
      </c>
      <c r="H1500">
        <v>3300</v>
      </c>
      <c r="I1500">
        <v>100148571</v>
      </c>
      <c r="J1500" s="19" t="s">
        <v>27</v>
      </c>
      <c r="T1500">
        <v>0</v>
      </c>
      <c r="U1500" t="s">
        <v>39</v>
      </c>
      <c r="V1500" s="3">
        <v>42558</v>
      </c>
      <c r="W1500" t="s">
        <v>28</v>
      </c>
      <c r="X1500" s="4">
        <v>3300</v>
      </c>
      <c r="Y1500">
        <v>2016</v>
      </c>
      <c r="Z1500">
        <v>7</v>
      </c>
      <c r="AA1500" s="3" t="s">
        <v>24</v>
      </c>
      <c r="AB1500" s="3">
        <v>45489</v>
      </c>
    </row>
    <row r="1501" spans="1:28" x14ac:dyDescent="0.25">
      <c r="A1501">
        <v>212847</v>
      </c>
      <c r="B1501">
        <v>601</v>
      </c>
      <c r="C1501" t="s">
        <v>25</v>
      </c>
      <c r="D1501" s="3">
        <v>42558</v>
      </c>
      <c r="E1501" t="s">
        <v>740</v>
      </c>
      <c r="F1501">
        <v>3300</v>
      </c>
      <c r="G1501">
        <v>1</v>
      </c>
      <c r="H1501">
        <v>3300</v>
      </c>
      <c r="I1501">
        <v>100148572</v>
      </c>
      <c r="J1501" s="19" t="s">
        <v>27</v>
      </c>
      <c r="T1501">
        <v>0</v>
      </c>
      <c r="U1501" t="s">
        <v>39</v>
      </c>
      <c r="V1501" s="3">
        <v>42558</v>
      </c>
      <c r="W1501" t="s">
        <v>28</v>
      </c>
      <c r="X1501" s="4">
        <v>3300</v>
      </c>
      <c r="Y1501">
        <v>2016</v>
      </c>
      <c r="Z1501">
        <v>7</v>
      </c>
      <c r="AA1501" s="3" t="s">
        <v>24</v>
      </c>
      <c r="AB1501" s="3">
        <v>45489</v>
      </c>
    </row>
    <row r="1502" spans="1:28" x14ac:dyDescent="0.25">
      <c r="A1502">
        <v>212848</v>
      </c>
      <c r="B1502">
        <v>601</v>
      </c>
      <c r="C1502" t="s">
        <v>19</v>
      </c>
      <c r="D1502" s="3">
        <v>42558</v>
      </c>
      <c r="E1502" t="s">
        <v>740</v>
      </c>
      <c r="F1502">
        <v>3300</v>
      </c>
      <c r="G1502">
        <v>1</v>
      </c>
      <c r="H1502">
        <v>3300</v>
      </c>
      <c r="I1502">
        <v>100148573</v>
      </c>
      <c r="J1502" s="19" t="s">
        <v>27</v>
      </c>
      <c r="T1502">
        <v>0</v>
      </c>
      <c r="U1502" t="s">
        <v>39</v>
      </c>
      <c r="V1502" s="3">
        <v>42558</v>
      </c>
      <c r="W1502" t="s">
        <v>23</v>
      </c>
      <c r="X1502" s="4">
        <v>3300</v>
      </c>
      <c r="Y1502">
        <v>2016</v>
      </c>
      <c r="Z1502">
        <v>7</v>
      </c>
      <c r="AA1502" s="3" t="s">
        <v>24</v>
      </c>
      <c r="AB1502" s="3">
        <v>45489</v>
      </c>
    </row>
    <row r="1503" spans="1:28" x14ac:dyDescent="0.25">
      <c r="A1503">
        <v>212849</v>
      </c>
      <c r="B1503">
        <v>602</v>
      </c>
      <c r="C1503" t="s">
        <v>19</v>
      </c>
      <c r="D1503" s="3">
        <v>42558</v>
      </c>
      <c r="E1503" t="s">
        <v>197</v>
      </c>
      <c r="F1503">
        <v>6500</v>
      </c>
      <c r="G1503">
        <v>1</v>
      </c>
      <c r="H1503">
        <v>6500</v>
      </c>
      <c r="I1503">
        <v>100148574</v>
      </c>
      <c r="J1503" s="19" t="s">
        <v>38</v>
      </c>
      <c r="T1503">
        <v>0</v>
      </c>
      <c r="U1503" t="s">
        <v>22</v>
      </c>
      <c r="V1503" s="3">
        <v>42558</v>
      </c>
      <c r="W1503" t="s">
        <v>23</v>
      </c>
      <c r="X1503" s="4">
        <v>6500</v>
      </c>
      <c r="Y1503">
        <v>2016</v>
      </c>
      <c r="Z1503">
        <v>7</v>
      </c>
      <c r="AA1503" s="3" t="s">
        <v>24</v>
      </c>
      <c r="AB1503" s="3">
        <v>45489</v>
      </c>
    </row>
    <row r="1504" spans="1:28" x14ac:dyDescent="0.25">
      <c r="A1504">
        <v>212850</v>
      </c>
      <c r="B1504">
        <v>603</v>
      </c>
      <c r="C1504" t="s">
        <v>25</v>
      </c>
      <c r="D1504" s="3">
        <v>42558</v>
      </c>
      <c r="E1504" t="s">
        <v>741</v>
      </c>
      <c r="F1504">
        <v>399</v>
      </c>
      <c r="G1504">
        <v>1</v>
      </c>
      <c r="H1504">
        <v>798</v>
      </c>
      <c r="I1504">
        <v>100148575</v>
      </c>
      <c r="J1504" s="19" t="s">
        <v>59</v>
      </c>
      <c r="T1504">
        <v>0</v>
      </c>
      <c r="U1504" t="s">
        <v>22</v>
      </c>
      <c r="V1504" s="3">
        <v>42558</v>
      </c>
      <c r="W1504" t="s">
        <v>28</v>
      </c>
      <c r="X1504">
        <v>399</v>
      </c>
      <c r="Y1504">
        <v>2016</v>
      </c>
      <c r="Z1504">
        <v>7</v>
      </c>
      <c r="AA1504" s="3" t="s">
        <v>24</v>
      </c>
      <c r="AB1504" s="3">
        <v>45489</v>
      </c>
    </row>
    <row r="1505" spans="1:28" x14ac:dyDescent="0.25">
      <c r="A1505">
        <v>212851</v>
      </c>
      <c r="B1505">
        <v>603</v>
      </c>
      <c r="C1505" t="s">
        <v>25</v>
      </c>
      <c r="D1505" s="3">
        <v>42558</v>
      </c>
      <c r="E1505" t="s">
        <v>742</v>
      </c>
      <c r="F1505">
        <v>399</v>
      </c>
      <c r="G1505">
        <v>1</v>
      </c>
      <c r="H1505">
        <v>798</v>
      </c>
      <c r="I1505">
        <v>100148575</v>
      </c>
      <c r="J1505" s="19" t="s">
        <v>59</v>
      </c>
      <c r="T1505">
        <v>0</v>
      </c>
      <c r="U1505" t="s">
        <v>22</v>
      </c>
      <c r="V1505" s="3">
        <v>42558</v>
      </c>
      <c r="W1505" t="s">
        <v>28</v>
      </c>
      <c r="X1505">
        <v>399</v>
      </c>
      <c r="Y1505">
        <v>2016</v>
      </c>
      <c r="Z1505">
        <v>7</v>
      </c>
      <c r="AA1505" s="3" t="s">
        <v>24</v>
      </c>
      <c r="AB1505" s="3">
        <v>45489</v>
      </c>
    </row>
    <row r="1506" spans="1:28" x14ac:dyDescent="0.25">
      <c r="A1506">
        <v>212852</v>
      </c>
      <c r="B1506">
        <v>604</v>
      </c>
      <c r="C1506" t="s">
        <v>19</v>
      </c>
      <c r="D1506" s="3">
        <v>42558</v>
      </c>
      <c r="E1506" t="s">
        <v>743</v>
      </c>
      <c r="F1506">
        <v>242</v>
      </c>
      <c r="G1506">
        <v>1</v>
      </c>
      <c r="H1506">
        <v>569</v>
      </c>
      <c r="I1506">
        <v>100148576</v>
      </c>
      <c r="J1506" s="19" t="s">
        <v>42</v>
      </c>
      <c r="T1506">
        <v>0</v>
      </c>
      <c r="U1506" t="s">
        <v>22</v>
      </c>
      <c r="V1506" s="3">
        <v>42558</v>
      </c>
      <c r="W1506" t="s">
        <v>23</v>
      </c>
      <c r="X1506">
        <v>242</v>
      </c>
      <c r="Y1506">
        <v>2016</v>
      </c>
      <c r="Z1506">
        <v>7</v>
      </c>
      <c r="AA1506" s="3" t="s">
        <v>24</v>
      </c>
      <c r="AB1506" s="3">
        <v>45489</v>
      </c>
    </row>
    <row r="1507" spans="1:28" x14ac:dyDescent="0.25">
      <c r="A1507">
        <v>212853</v>
      </c>
      <c r="B1507">
        <v>604</v>
      </c>
      <c r="C1507" t="s">
        <v>19</v>
      </c>
      <c r="D1507" s="3">
        <v>42558</v>
      </c>
      <c r="E1507" t="s">
        <v>726</v>
      </c>
      <c r="F1507">
        <v>327</v>
      </c>
      <c r="G1507">
        <v>1</v>
      </c>
      <c r="H1507">
        <v>569</v>
      </c>
      <c r="I1507">
        <v>100148576</v>
      </c>
      <c r="J1507" s="19" t="s">
        <v>42</v>
      </c>
      <c r="T1507">
        <v>0</v>
      </c>
      <c r="U1507" t="s">
        <v>22</v>
      </c>
      <c r="V1507" s="3">
        <v>42558</v>
      </c>
      <c r="W1507" t="s">
        <v>23</v>
      </c>
      <c r="X1507">
        <v>327</v>
      </c>
      <c r="Y1507">
        <v>2016</v>
      </c>
      <c r="Z1507">
        <v>7</v>
      </c>
      <c r="AA1507" s="3" t="s">
        <v>24</v>
      </c>
      <c r="AB1507" s="3">
        <v>45489</v>
      </c>
    </row>
    <row r="1508" spans="1:28" x14ac:dyDescent="0.25">
      <c r="A1508">
        <v>212854</v>
      </c>
      <c r="B1508">
        <v>605</v>
      </c>
      <c r="C1508" t="s">
        <v>19</v>
      </c>
      <c r="D1508" s="3">
        <v>42558</v>
      </c>
      <c r="E1508" t="s">
        <v>355</v>
      </c>
      <c r="F1508">
        <v>250</v>
      </c>
      <c r="G1508">
        <v>1</v>
      </c>
      <c r="H1508">
        <v>250</v>
      </c>
      <c r="I1508">
        <v>100148577</v>
      </c>
      <c r="J1508" s="19" t="s">
        <v>170</v>
      </c>
      <c r="T1508">
        <v>0</v>
      </c>
      <c r="U1508" t="s">
        <v>22</v>
      </c>
      <c r="V1508" s="3">
        <v>42558</v>
      </c>
      <c r="W1508" t="s">
        <v>23</v>
      </c>
      <c r="X1508">
        <v>250</v>
      </c>
      <c r="Y1508">
        <v>2016</v>
      </c>
      <c r="Z1508">
        <v>7</v>
      </c>
      <c r="AA1508" s="3" t="s">
        <v>24</v>
      </c>
      <c r="AB1508" s="3">
        <v>45489</v>
      </c>
    </row>
    <row r="1509" spans="1:28" x14ac:dyDescent="0.25">
      <c r="A1509">
        <v>212855</v>
      </c>
      <c r="B1509">
        <v>606</v>
      </c>
      <c r="C1509" t="s">
        <v>19</v>
      </c>
      <c r="D1509" s="3">
        <v>42558</v>
      </c>
      <c r="E1509" t="s">
        <v>744</v>
      </c>
      <c r="F1509">
        <v>1050</v>
      </c>
      <c r="G1509">
        <v>1</v>
      </c>
      <c r="H1509">
        <v>1050</v>
      </c>
      <c r="I1509">
        <v>100148578</v>
      </c>
      <c r="J1509" s="19" t="s">
        <v>42</v>
      </c>
      <c r="T1509">
        <v>0</v>
      </c>
      <c r="U1509" t="s">
        <v>22</v>
      </c>
      <c r="V1509" s="3">
        <v>42558</v>
      </c>
      <c r="W1509" t="s">
        <v>23</v>
      </c>
      <c r="X1509" s="4">
        <v>1050</v>
      </c>
      <c r="Y1509">
        <v>2016</v>
      </c>
      <c r="Z1509">
        <v>7</v>
      </c>
      <c r="AA1509" s="3" t="s">
        <v>24</v>
      </c>
      <c r="AB1509" s="3">
        <v>45489</v>
      </c>
    </row>
    <row r="1510" spans="1:28" x14ac:dyDescent="0.25">
      <c r="A1510">
        <v>212856</v>
      </c>
      <c r="B1510">
        <v>607</v>
      </c>
      <c r="C1510" t="s">
        <v>19</v>
      </c>
      <c r="D1510" s="3">
        <v>42558</v>
      </c>
      <c r="E1510" t="s">
        <v>745</v>
      </c>
      <c r="F1510">
        <v>120</v>
      </c>
      <c r="G1510">
        <v>1</v>
      </c>
      <c r="H1510">
        <v>120</v>
      </c>
      <c r="I1510">
        <v>100148579</v>
      </c>
      <c r="J1510" s="19" t="s">
        <v>47</v>
      </c>
      <c r="T1510">
        <v>0</v>
      </c>
      <c r="U1510" t="s">
        <v>22</v>
      </c>
      <c r="V1510" s="3">
        <v>42558</v>
      </c>
      <c r="W1510" t="s">
        <v>23</v>
      </c>
      <c r="X1510">
        <v>120</v>
      </c>
      <c r="Y1510">
        <v>2016</v>
      </c>
      <c r="Z1510">
        <v>7</v>
      </c>
      <c r="AA1510" s="3" t="s">
        <v>24</v>
      </c>
      <c r="AB1510" s="3">
        <v>45489</v>
      </c>
    </row>
    <row r="1511" spans="1:28" x14ac:dyDescent="0.25">
      <c r="A1511">
        <v>212857</v>
      </c>
      <c r="B1511">
        <v>562</v>
      </c>
      <c r="C1511" t="s">
        <v>19</v>
      </c>
      <c r="D1511" s="3">
        <v>42558</v>
      </c>
      <c r="E1511" t="s">
        <v>746</v>
      </c>
      <c r="F1511">
        <v>2200</v>
      </c>
      <c r="G1511">
        <v>1</v>
      </c>
      <c r="H1511">
        <v>2200</v>
      </c>
      <c r="I1511">
        <v>100148580</v>
      </c>
      <c r="J1511" s="19" t="s">
        <v>51</v>
      </c>
      <c r="T1511">
        <v>0</v>
      </c>
      <c r="U1511" t="s">
        <v>22</v>
      </c>
      <c r="V1511" s="3">
        <v>42558</v>
      </c>
      <c r="W1511" t="s">
        <v>23</v>
      </c>
      <c r="X1511" s="4">
        <v>2200</v>
      </c>
      <c r="Y1511">
        <v>2016</v>
      </c>
      <c r="Z1511">
        <v>7</v>
      </c>
      <c r="AA1511" s="3" t="s">
        <v>24</v>
      </c>
      <c r="AB1511" s="3">
        <v>45489</v>
      </c>
    </row>
    <row r="1512" spans="1:28" x14ac:dyDescent="0.25">
      <c r="A1512">
        <v>212859</v>
      </c>
      <c r="B1512">
        <v>608</v>
      </c>
      <c r="C1512" t="s">
        <v>31</v>
      </c>
      <c r="D1512" s="3">
        <v>42558</v>
      </c>
      <c r="E1512" t="s">
        <v>89</v>
      </c>
      <c r="F1512">
        <v>350</v>
      </c>
      <c r="G1512">
        <v>1</v>
      </c>
      <c r="H1512">
        <v>350</v>
      </c>
      <c r="I1512">
        <v>100148581</v>
      </c>
      <c r="J1512" s="19" t="s">
        <v>33</v>
      </c>
      <c r="T1512">
        <v>0</v>
      </c>
      <c r="U1512" t="s">
        <v>22</v>
      </c>
      <c r="V1512" s="3">
        <v>42558</v>
      </c>
      <c r="W1512" t="s">
        <v>34</v>
      </c>
      <c r="X1512">
        <v>350</v>
      </c>
      <c r="Y1512">
        <v>2016</v>
      </c>
      <c r="Z1512">
        <v>7</v>
      </c>
      <c r="AA1512" s="3" t="s">
        <v>24</v>
      </c>
      <c r="AB1512" s="3">
        <v>45489</v>
      </c>
    </row>
    <row r="1513" spans="1:28" x14ac:dyDescent="0.25">
      <c r="A1513">
        <v>212860</v>
      </c>
      <c r="B1513">
        <v>609</v>
      </c>
      <c r="C1513" t="s">
        <v>19</v>
      </c>
      <c r="D1513" s="3">
        <v>42558</v>
      </c>
      <c r="E1513" t="s">
        <v>747</v>
      </c>
      <c r="F1513">
        <v>1598</v>
      </c>
      <c r="G1513">
        <v>1</v>
      </c>
      <c r="H1513">
        <v>1598</v>
      </c>
      <c r="I1513">
        <v>100148582</v>
      </c>
      <c r="J1513" s="19" t="s">
        <v>51</v>
      </c>
      <c r="T1513">
        <v>0</v>
      </c>
      <c r="U1513" t="s">
        <v>22</v>
      </c>
      <c r="V1513" s="3">
        <v>42558</v>
      </c>
      <c r="W1513" t="s">
        <v>23</v>
      </c>
      <c r="X1513" s="4">
        <v>1598</v>
      </c>
      <c r="Y1513">
        <v>2016</v>
      </c>
      <c r="Z1513">
        <v>7</v>
      </c>
      <c r="AA1513" s="3" t="s">
        <v>24</v>
      </c>
      <c r="AB1513" s="3">
        <v>45489</v>
      </c>
    </row>
    <row r="1514" spans="1:28" x14ac:dyDescent="0.25">
      <c r="A1514">
        <v>212861</v>
      </c>
      <c r="B1514">
        <v>610</v>
      </c>
      <c r="C1514" t="s">
        <v>31</v>
      </c>
      <c r="D1514" s="3">
        <v>42558</v>
      </c>
      <c r="E1514" t="s">
        <v>748</v>
      </c>
      <c r="F1514">
        <v>1500</v>
      </c>
      <c r="G1514">
        <v>1</v>
      </c>
      <c r="H1514">
        <v>1500</v>
      </c>
      <c r="I1514">
        <v>100148583</v>
      </c>
      <c r="J1514" s="19" t="s">
        <v>418</v>
      </c>
      <c r="T1514">
        <v>0</v>
      </c>
      <c r="U1514" t="s">
        <v>22</v>
      </c>
      <c r="V1514" s="3">
        <v>42558</v>
      </c>
      <c r="W1514" t="s">
        <v>34</v>
      </c>
      <c r="X1514" s="4">
        <v>1500</v>
      </c>
      <c r="Y1514">
        <v>2016</v>
      </c>
      <c r="Z1514">
        <v>7</v>
      </c>
      <c r="AA1514" s="3" t="s">
        <v>24</v>
      </c>
      <c r="AB1514" s="3">
        <v>45489</v>
      </c>
    </row>
    <row r="1515" spans="1:28" x14ac:dyDescent="0.25">
      <c r="A1515">
        <v>212862</v>
      </c>
      <c r="B1515">
        <v>611</v>
      </c>
      <c r="C1515" t="s">
        <v>19</v>
      </c>
      <c r="D1515" s="3">
        <v>42558</v>
      </c>
      <c r="E1515" t="s">
        <v>749</v>
      </c>
      <c r="F1515">
        <v>3789</v>
      </c>
      <c r="G1515">
        <v>1</v>
      </c>
      <c r="H1515">
        <v>3789</v>
      </c>
      <c r="I1515">
        <v>100148584</v>
      </c>
      <c r="J1515" s="19" t="s">
        <v>27</v>
      </c>
      <c r="T1515">
        <v>0</v>
      </c>
      <c r="U1515" t="s">
        <v>22</v>
      </c>
      <c r="V1515" s="3">
        <v>42558</v>
      </c>
      <c r="W1515" t="s">
        <v>23</v>
      </c>
      <c r="X1515" s="4">
        <v>3789</v>
      </c>
      <c r="Y1515">
        <v>2016</v>
      </c>
      <c r="Z1515">
        <v>7</v>
      </c>
      <c r="AA1515" s="3" t="s">
        <v>24</v>
      </c>
      <c r="AB1515" s="3">
        <v>45489</v>
      </c>
    </row>
    <row r="1516" spans="1:28" x14ac:dyDescent="0.25">
      <c r="A1516">
        <v>212863</v>
      </c>
      <c r="B1516">
        <v>530</v>
      </c>
      <c r="C1516" t="s">
        <v>31</v>
      </c>
      <c r="D1516" s="3">
        <v>42558</v>
      </c>
      <c r="E1516" t="s">
        <v>501</v>
      </c>
      <c r="F1516">
        <v>6000</v>
      </c>
      <c r="G1516">
        <v>1</v>
      </c>
      <c r="H1516">
        <v>6000</v>
      </c>
      <c r="I1516">
        <v>100148585</v>
      </c>
      <c r="J1516" s="19" t="s">
        <v>51</v>
      </c>
      <c r="T1516">
        <v>0</v>
      </c>
      <c r="U1516" t="s">
        <v>22</v>
      </c>
      <c r="V1516" s="3">
        <v>42558</v>
      </c>
      <c r="W1516" t="s">
        <v>34</v>
      </c>
      <c r="X1516" s="4">
        <v>6000</v>
      </c>
      <c r="Y1516">
        <v>2016</v>
      </c>
      <c r="Z1516">
        <v>7</v>
      </c>
      <c r="AA1516" s="3" t="s">
        <v>24</v>
      </c>
      <c r="AB1516" s="3">
        <v>45489</v>
      </c>
    </row>
    <row r="1517" spans="1:28" x14ac:dyDescent="0.25">
      <c r="A1517">
        <v>212865</v>
      </c>
      <c r="B1517">
        <v>612</v>
      </c>
      <c r="C1517" t="s">
        <v>31</v>
      </c>
      <c r="D1517" s="3">
        <v>42558</v>
      </c>
      <c r="E1517" t="s">
        <v>401</v>
      </c>
      <c r="F1517">
        <v>8420</v>
      </c>
      <c r="G1517">
        <v>1</v>
      </c>
      <c r="H1517">
        <v>8420</v>
      </c>
      <c r="I1517">
        <v>100148586</v>
      </c>
      <c r="J1517" s="19" t="s">
        <v>62</v>
      </c>
      <c r="T1517">
        <v>0</v>
      </c>
      <c r="U1517" t="s">
        <v>22</v>
      </c>
      <c r="V1517" s="3">
        <v>42558</v>
      </c>
      <c r="W1517" t="s">
        <v>34</v>
      </c>
      <c r="X1517" s="4">
        <v>8420</v>
      </c>
      <c r="Y1517">
        <v>2016</v>
      </c>
      <c r="Z1517">
        <v>7</v>
      </c>
      <c r="AA1517" s="3" t="s">
        <v>24</v>
      </c>
      <c r="AB1517" s="3">
        <v>45489</v>
      </c>
    </row>
    <row r="1518" spans="1:28" x14ac:dyDescent="0.25">
      <c r="A1518">
        <v>212866</v>
      </c>
      <c r="B1518">
        <v>613</v>
      </c>
      <c r="C1518" t="s">
        <v>25</v>
      </c>
      <c r="D1518" s="3">
        <v>42558</v>
      </c>
      <c r="E1518" t="s">
        <v>356</v>
      </c>
      <c r="F1518">
        <v>1099</v>
      </c>
      <c r="G1518">
        <v>1</v>
      </c>
      <c r="H1518">
        <v>1099</v>
      </c>
      <c r="I1518">
        <v>100148587</v>
      </c>
      <c r="J1518" s="19" t="s">
        <v>51</v>
      </c>
      <c r="T1518">
        <v>0</v>
      </c>
      <c r="U1518" t="s">
        <v>22</v>
      </c>
      <c r="V1518" s="3">
        <v>42558</v>
      </c>
      <c r="W1518" t="s">
        <v>28</v>
      </c>
      <c r="X1518" s="4">
        <v>1099</v>
      </c>
      <c r="Y1518">
        <v>2016</v>
      </c>
      <c r="Z1518">
        <v>7</v>
      </c>
      <c r="AA1518" s="3" t="s">
        <v>24</v>
      </c>
      <c r="AB1518" s="3">
        <v>45489</v>
      </c>
    </row>
    <row r="1519" spans="1:28" x14ac:dyDescent="0.25">
      <c r="A1519">
        <v>212867</v>
      </c>
      <c r="B1519">
        <v>614</v>
      </c>
      <c r="C1519" t="s">
        <v>25</v>
      </c>
      <c r="D1519" s="3">
        <v>42558</v>
      </c>
      <c r="E1519" t="s">
        <v>622</v>
      </c>
      <c r="F1519">
        <v>16500</v>
      </c>
      <c r="G1519">
        <v>1</v>
      </c>
      <c r="H1519">
        <v>16500</v>
      </c>
      <c r="I1519">
        <v>100148588</v>
      </c>
      <c r="J1519" s="19" t="s">
        <v>38</v>
      </c>
      <c r="T1519">
        <v>0</v>
      </c>
      <c r="U1519" t="s">
        <v>22</v>
      </c>
      <c r="V1519" s="3">
        <v>42558</v>
      </c>
      <c r="W1519" t="s">
        <v>28</v>
      </c>
      <c r="X1519" s="4">
        <v>16500</v>
      </c>
      <c r="Y1519">
        <v>2016</v>
      </c>
      <c r="Z1519">
        <v>7</v>
      </c>
      <c r="AA1519" s="3" t="s">
        <v>24</v>
      </c>
      <c r="AB1519" s="3">
        <v>45489</v>
      </c>
    </row>
    <row r="1520" spans="1:28" x14ac:dyDescent="0.25">
      <c r="A1520">
        <v>212868</v>
      </c>
      <c r="B1520">
        <v>615</v>
      </c>
      <c r="C1520" t="s">
        <v>31</v>
      </c>
      <c r="D1520" s="3">
        <v>42558</v>
      </c>
      <c r="E1520" t="s">
        <v>353</v>
      </c>
      <c r="F1520">
        <v>600</v>
      </c>
      <c r="G1520">
        <v>1</v>
      </c>
      <c r="H1520">
        <v>900</v>
      </c>
      <c r="I1520">
        <v>100148589</v>
      </c>
      <c r="J1520" s="19" t="s">
        <v>33</v>
      </c>
      <c r="T1520">
        <v>0</v>
      </c>
      <c r="U1520" t="s">
        <v>22</v>
      </c>
      <c r="V1520" s="3">
        <v>42558</v>
      </c>
      <c r="W1520" t="s">
        <v>34</v>
      </c>
      <c r="X1520">
        <v>600</v>
      </c>
      <c r="Y1520">
        <v>2016</v>
      </c>
      <c r="Z1520">
        <v>7</v>
      </c>
      <c r="AA1520" s="3" t="s">
        <v>24</v>
      </c>
      <c r="AB1520" s="3">
        <v>45489</v>
      </c>
    </row>
    <row r="1521" spans="1:28" x14ac:dyDescent="0.25">
      <c r="A1521">
        <v>212870</v>
      </c>
      <c r="B1521">
        <v>615</v>
      </c>
      <c r="C1521" t="s">
        <v>31</v>
      </c>
      <c r="D1521" s="3">
        <v>42558</v>
      </c>
      <c r="E1521" t="s">
        <v>750</v>
      </c>
      <c r="F1521">
        <v>300</v>
      </c>
      <c r="G1521">
        <v>1</v>
      </c>
      <c r="H1521">
        <v>900</v>
      </c>
      <c r="I1521">
        <v>100148589</v>
      </c>
      <c r="J1521" s="19" t="s">
        <v>33</v>
      </c>
      <c r="T1521">
        <v>0</v>
      </c>
      <c r="U1521" t="s">
        <v>22</v>
      </c>
      <c r="V1521" s="3">
        <v>42558</v>
      </c>
      <c r="W1521" t="s">
        <v>34</v>
      </c>
      <c r="X1521">
        <v>300</v>
      </c>
      <c r="Y1521">
        <v>2016</v>
      </c>
      <c r="Z1521">
        <v>7</v>
      </c>
      <c r="AA1521" s="3" t="s">
        <v>24</v>
      </c>
      <c r="AB1521" s="3">
        <v>45489</v>
      </c>
    </row>
    <row r="1522" spans="1:28" x14ac:dyDescent="0.25">
      <c r="A1522">
        <v>212872</v>
      </c>
      <c r="B1522">
        <v>616</v>
      </c>
      <c r="C1522" t="s">
        <v>19</v>
      </c>
      <c r="D1522" s="3">
        <v>42558</v>
      </c>
      <c r="E1522" t="s">
        <v>751</v>
      </c>
      <c r="F1522">
        <v>390</v>
      </c>
      <c r="G1522">
        <v>1</v>
      </c>
      <c r="H1522">
        <v>390</v>
      </c>
      <c r="I1522">
        <v>100148590</v>
      </c>
      <c r="J1522" s="19" t="s">
        <v>170</v>
      </c>
      <c r="T1522">
        <v>0</v>
      </c>
      <c r="U1522" t="s">
        <v>22</v>
      </c>
      <c r="V1522" s="3">
        <v>42558</v>
      </c>
      <c r="W1522" t="s">
        <v>23</v>
      </c>
      <c r="X1522">
        <v>390</v>
      </c>
      <c r="Y1522">
        <v>2016</v>
      </c>
      <c r="Z1522">
        <v>7</v>
      </c>
      <c r="AA1522" s="3" t="s">
        <v>24</v>
      </c>
      <c r="AB1522" s="3">
        <v>45489</v>
      </c>
    </row>
    <row r="1523" spans="1:28" x14ac:dyDescent="0.25">
      <c r="A1523">
        <v>212873</v>
      </c>
      <c r="B1523">
        <v>617</v>
      </c>
      <c r="C1523" t="s">
        <v>31</v>
      </c>
      <c r="D1523" s="3">
        <v>42558</v>
      </c>
      <c r="E1523" t="s">
        <v>752</v>
      </c>
      <c r="F1523">
        <v>2150</v>
      </c>
      <c r="G1523">
        <v>1</v>
      </c>
      <c r="H1523">
        <v>2150</v>
      </c>
      <c r="I1523">
        <v>100148591</v>
      </c>
      <c r="J1523" s="19" t="s">
        <v>38</v>
      </c>
      <c r="T1523">
        <v>0</v>
      </c>
      <c r="U1523" t="s">
        <v>22</v>
      </c>
      <c r="V1523" s="3">
        <v>42558</v>
      </c>
      <c r="W1523" t="s">
        <v>34</v>
      </c>
      <c r="X1523" s="4">
        <v>2150</v>
      </c>
      <c r="Y1523">
        <v>2016</v>
      </c>
      <c r="Z1523">
        <v>7</v>
      </c>
      <c r="AA1523" s="3" t="s">
        <v>24</v>
      </c>
      <c r="AB1523" s="3">
        <v>45489</v>
      </c>
    </row>
    <row r="1524" spans="1:28" x14ac:dyDescent="0.25">
      <c r="A1524">
        <v>212874</v>
      </c>
      <c r="B1524">
        <v>618</v>
      </c>
      <c r="C1524" t="s">
        <v>25</v>
      </c>
      <c r="D1524" s="3">
        <v>42558</v>
      </c>
      <c r="E1524" t="s">
        <v>573</v>
      </c>
      <c r="F1524">
        <v>169</v>
      </c>
      <c r="G1524">
        <v>1</v>
      </c>
      <c r="H1524">
        <v>669</v>
      </c>
      <c r="I1524">
        <v>100148592</v>
      </c>
      <c r="J1524" s="19" t="s">
        <v>51</v>
      </c>
      <c r="T1524">
        <v>0</v>
      </c>
      <c r="U1524" t="s">
        <v>22</v>
      </c>
      <c r="V1524" s="3">
        <v>42558</v>
      </c>
      <c r="W1524" t="s">
        <v>28</v>
      </c>
      <c r="X1524">
        <v>169</v>
      </c>
      <c r="Y1524">
        <v>2016</v>
      </c>
      <c r="Z1524">
        <v>7</v>
      </c>
      <c r="AA1524" s="3" t="s">
        <v>24</v>
      </c>
      <c r="AB1524" s="3">
        <v>45489</v>
      </c>
    </row>
    <row r="1525" spans="1:28" x14ac:dyDescent="0.25">
      <c r="A1525">
        <v>212876</v>
      </c>
      <c r="B1525">
        <v>618</v>
      </c>
      <c r="C1525" t="s">
        <v>25</v>
      </c>
      <c r="D1525" s="3">
        <v>42558</v>
      </c>
      <c r="E1525" t="s">
        <v>141</v>
      </c>
      <c r="F1525">
        <v>250</v>
      </c>
      <c r="G1525">
        <v>2</v>
      </c>
      <c r="H1525">
        <v>669</v>
      </c>
      <c r="I1525">
        <v>100148592</v>
      </c>
      <c r="J1525" s="19" t="s">
        <v>27</v>
      </c>
      <c r="T1525">
        <v>0</v>
      </c>
      <c r="U1525" t="s">
        <v>22</v>
      </c>
      <c r="V1525" s="3">
        <v>42558</v>
      </c>
      <c r="W1525" t="s">
        <v>28</v>
      </c>
      <c r="X1525">
        <v>500</v>
      </c>
      <c r="Y1525">
        <v>2016</v>
      </c>
      <c r="Z1525">
        <v>7</v>
      </c>
      <c r="AA1525" s="3" t="s">
        <v>24</v>
      </c>
      <c r="AB1525" s="3">
        <v>45489</v>
      </c>
    </row>
    <row r="1526" spans="1:28" x14ac:dyDescent="0.25">
      <c r="A1526">
        <v>212877</v>
      </c>
      <c r="B1526">
        <v>619</v>
      </c>
      <c r="C1526" t="s">
        <v>19</v>
      </c>
      <c r="D1526" s="3">
        <v>42558</v>
      </c>
      <c r="E1526" t="s">
        <v>48</v>
      </c>
      <c r="F1526">
        <v>320</v>
      </c>
      <c r="G1526">
        <v>1</v>
      </c>
      <c r="H1526">
        <v>320</v>
      </c>
      <c r="I1526">
        <v>100148593</v>
      </c>
      <c r="J1526" s="19" t="s">
        <v>27</v>
      </c>
      <c r="T1526">
        <v>0</v>
      </c>
      <c r="U1526" t="s">
        <v>22</v>
      </c>
      <c r="V1526" s="3">
        <v>42558</v>
      </c>
      <c r="W1526" t="s">
        <v>23</v>
      </c>
      <c r="X1526">
        <v>320</v>
      </c>
      <c r="Y1526">
        <v>2016</v>
      </c>
      <c r="Z1526">
        <v>7</v>
      </c>
      <c r="AA1526" s="3" t="s">
        <v>24</v>
      </c>
      <c r="AB1526" s="3">
        <v>45489</v>
      </c>
    </row>
    <row r="1527" spans="1:28" x14ac:dyDescent="0.25">
      <c r="A1527">
        <v>212878</v>
      </c>
      <c r="B1527">
        <v>620</v>
      </c>
      <c r="C1527" t="s">
        <v>31</v>
      </c>
      <c r="D1527" s="3">
        <v>42558</v>
      </c>
      <c r="E1527" t="s">
        <v>403</v>
      </c>
      <c r="F1527">
        <v>180</v>
      </c>
      <c r="G1527">
        <v>1</v>
      </c>
      <c r="H1527">
        <v>180</v>
      </c>
      <c r="I1527">
        <v>100148594</v>
      </c>
      <c r="J1527" s="19" t="s">
        <v>47</v>
      </c>
      <c r="T1527">
        <v>0</v>
      </c>
      <c r="U1527" t="s">
        <v>22</v>
      </c>
      <c r="V1527" s="3">
        <v>42558</v>
      </c>
      <c r="W1527" t="s">
        <v>34</v>
      </c>
      <c r="X1527">
        <v>180</v>
      </c>
      <c r="Y1527">
        <v>2016</v>
      </c>
      <c r="Z1527">
        <v>7</v>
      </c>
      <c r="AA1527" s="3" t="s">
        <v>24</v>
      </c>
      <c r="AB1527" s="3">
        <v>45489</v>
      </c>
    </row>
    <row r="1528" spans="1:28" x14ac:dyDescent="0.25">
      <c r="A1528">
        <v>212879</v>
      </c>
      <c r="B1528">
        <v>621</v>
      </c>
      <c r="C1528" t="s">
        <v>19</v>
      </c>
      <c r="D1528" s="3">
        <v>42558</v>
      </c>
      <c r="E1528" t="s">
        <v>372</v>
      </c>
      <c r="F1528">
        <v>585</v>
      </c>
      <c r="G1528">
        <v>1</v>
      </c>
      <c r="H1528">
        <v>74</v>
      </c>
      <c r="I1528">
        <v>100148595</v>
      </c>
      <c r="J1528" s="19" t="s">
        <v>170</v>
      </c>
      <c r="T1528">
        <v>0</v>
      </c>
      <c r="U1528" t="s">
        <v>22</v>
      </c>
      <c r="V1528" s="3">
        <v>42558</v>
      </c>
      <c r="W1528" t="s">
        <v>23</v>
      </c>
      <c r="X1528">
        <v>585</v>
      </c>
      <c r="Y1528">
        <v>2016</v>
      </c>
      <c r="Z1528">
        <v>7</v>
      </c>
      <c r="AA1528" s="3" t="s">
        <v>24</v>
      </c>
      <c r="AB1528" s="3">
        <v>45489</v>
      </c>
    </row>
    <row r="1529" spans="1:28" x14ac:dyDescent="0.25">
      <c r="A1529">
        <v>212880</v>
      </c>
      <c r="B1529">
        <v>622</v>
      </c>
      <c r="C1529" t="s">
        <v>19</v>
      </c>
      <c r="D1529" s="3">
        <v>42558</v>
      </c>
      <c r="E1529" t="s">
        <v>197</v>
      </c>
      <c r="F1529">
        <v>6500</v>
      </c>
      <c r="G1529">
        <v>1</v>
      </c>
      <c r="H1529">
        <v>6500</v>
      </c>
      <c r="I1529">
        <v>100148596</v>
      </c>
      <c r="J1529" s="19" t="s">
        <v>38</v>
      </c>
      <c r="T1529">
        <v>0</v>
      </c>
      <c r="U1529" t="s">
        <v>22</v>
      </c>
      <c r="V1529" s="3">
        <v>42558</v>
      </c>
      <c r="W1529" t="s">
        <v>23</v>
      </c>
      <c r="X1529" s="4">
        <v>6500</v>
      </c>
      <c r="Y1529">
        <v>2016</v>
      </c>
      <c r="Z1529">
        <v>7</v>
      </c>
      <c r="AA1529" s="3" t="s">
        <v>24</v>
      </c>
      <c r="AB1529" s="3">
        <v>45489</v>
      </c>
    </row>
    <row r="1530" spans="1:28" x14ac:dyDescent="0.25">
      <c r="A1530">
        <v>212881</v>
      </c>
      <c r="B1530">
        <v>42</v>
      </c>
      <c r="C1530" t="s">
        <v>31</v>
      </c>
      <c r="D1530" s="3">
        <v>42558</v>
      </c>
      <c r="E1530" t="s">
        <v>753</v>
      </c>
      <c r="F1530">
        <v>1099</v>
      </c>
      <c r="G1530">
        <v>1</v>
      </c>
      <c r="H1530">
        <v>599</v>
      </c>
      <c r="I1530">
        <v>100148597</v>
      </c>
      <c r="J1530" s="19" t="s">
        <v>62</v>
      </c>
      <c r="T1530">
        <v>500</v>
      </c>
      <c r="U1530" t="s">
        <v>22</v>
      </c>
      <c r="V1530" s="3">
        <v>42558</v>
      </c>
      <c r="W1530" t="s">
        <v>34</v>
      </c>
      <c r="X1530" s="4">
        <v>1099</v>
      </c>
      <c r="Y1530">
        <v>2016</v>
      </c>
      <c r="Z1530">
        <v>7</v>
      </c>
      <c r="AA1530" s="3" t="s">
        <v>24</v>
      </c>
      <c r="AB1530" s="3">
        <v>45489</v>
      </c>
    </row>
    <row r="1531" spans="1:28" x14ac:dyDescent="0.25">
      <c r="A1531">
        <v>212883</v>
      </c>
      <c r="B1531">
        <v>623</v>
      </c>
      <c r="C1531" t="s">
        <v>19</v>
      </c>
      <c r="D1531" s="3">
        <v>42558</v>
      </c>
      <c r="E1531" t="s">
        <v>754</v>
      </c>
      <c r="F1531">
        <v>379</v>
      </c>
      <c r="G1531">
        <v>1</v>
      </c>
      <c r="H1531">
        <v>6004</v>
      </c>
      <c r="I1531">
        <v>100148598</v>
      </c>
      <c r="J1531" s="19" t="s">
        <v>47</v>
      </c>
      <c r="T1531">
        <v>0</v>
      </c>
      <c r="U1531" t="s">
        <v>22</v>
      </c>
      <c r="V1531" s="3">
        <v>42558</v>
      </c>
      <c r="W1531" t="s">
        <v>23</v>
      </c>
      <c r="X1531">
        <v>379</v>
      </c>
      <c r="Y1531">
        <v>2016</v>
      </c>
      <c r="Z1531">
        <v>7</v>
      </c>
      <c r="AA1531" s="3" t="s">
        <v>24</v>
      </c>
      <c r="AB1531" s="3">
        <v>45489</v>
      </c>
    </row>
    <row r="1532" spans="1:28" x14ac:dyDescent="0.25">
      <c r="A1532">
        <v>212884</v>
      </c>
      <c r="B1532">
        <v>623</v>
      </c>
      <c r="C1532" t="s">
        <v>19</v>
      </c>
      <c r="D1532" s="3">
        <v>42558</v>
      </c>
      <c r="E1532" t="s">
        <v>755</v>
      </c>
      <c r="F1532">
        <v>5625</v>
      </c>
      <c r="G1532">
        <v>1</v>
      </c>
      <c r="H1532">
        <v>6004</v>
      </c>
      <c r="I1532">
        <v>100148598</v>
      </c>
      <c r="J1532" s="19" t="s">
        <v>47</v>
      </c>
      <c r="T1532">
        <v>0</v>
      </c>
      <c r="U1532" t="s">
        <v>22</v>
      </c>
      <c r="V1532" s="3">
        <v>42558</v>
      </c>
      <c r="W1532" t="s">
        <v>23</v>
      </c>
      <c r="X1532" s="4">
        <v>5625</v>
      </c>
      <c r="Y1532">
        <v>2016</v>
      </c>
      <c r="Z1532">
        <v>7</v>
      </c>
      <c r="AA1532" s="3" t="s">
        <v>24</v>
      </c>
      <c r="AB1532" s="3">
        <v>45489</v>
      </c>
    </row>
    <row r="1533" spans="1:28" x14ac:dyDescent="0.25">
      <c r="A1533">
        <v>212885</v>
      </c>
      <c r="B1533">
        <v>232</v>
      </c>
      <c r="C1533" t="s">
        <v>19</v>
      </c>
      <c r="D1533" s="3">
        <v>42558</v>
      </c>
      <c r="E1533" t="s">
        <v>756</v>
      </c>
      <c r="F1533">
        <v>890</v>
      </c>
      <c r="G1533">
        <v>1</v>
      </c>
      <c r="H1533">
        <v>890</v>
      </c>
      <c r="I1533">
        <v>100148599</v>
      </c>
      <c r="J1533" s="19" t="s">
        <v>38</v>
      </c>
      <c r="T1533">
        <v>0</v>
      </c>
      <c r="U1533" t="s">
        <v>22</v>
      </c>
      <c r="V1533" s="3">
        <v>42558</v>
      </c>
      <c r="W1533" t="s">
        <v>23</v>
      </c>
      <c r="X1533">
        <v>890</v>
      </c>
      <c r="Y1533">
        <v>2016</v>
      </c>
      <c r="Z1533">
        <v>7</v>
      </c>
      <c r="AA1533" s="3" t="s">
        <v>24</v>
      </c>
      <c r="AB1533" s="3">
        <v>45489</v>
      </c>
    </row>
    <row r="1534" spans="1:28" x14ac:dyDescent="0.25">
      <c r="A1534">
        <v>212886</v>
      </c>
      <c r="B1534">
        <v>624</v>
      </c>
      <c r="C1534" t="s">
        <v>31</v>
      </c>
      <c r="D1534" s="3">
        <v>42558</v>
      </c>
      <c r="E1534" t="s">
        <v>344</v>
      </c>
      <c r="F1534">
        <v>4380</v>
      </c>
      <c r="G1534">
        <v>2</v>
      </c>
      <c r="H1534">
        <v>8760</v>
      </c>
      <c r="I1534">
        <v>100148600</v>
      </c>
      <c r="J1534" s="19" t="s">
        <v>38</v>
      </c>
      <c r="T1534">
        <v>0</v>
      </c>
      <c r="U1534" t="s">
        <v>22</v>
      </c>
      <c r="V1534" s="3">
        <v>42558</v>
      </c>
      <c r="W1534" t="s">
        <v>34</v>
      </c>
      <c r="X1534" s="4">
        <v>8760</v>
      </c>
      <c r="Y1534">
        <v>2016</v>
      </c>
      <c r="Z1534">
        <v>7</v>
      </c>
      <c r="AA1534" s="3" t="s">
        <v>24</v>
      </c>
      <c r="AB1534" s="3">
        <v>45489</v>
      </c>
    </row>
    <row r="1535" spans="1:28" x14ac:dyDescent="0.25">
      <c r="A1535">
        <v>212887</v>
      </c>
      <c r="B1535">
        <v>537</v>
      </c>
      <c r="C1535" t="s">
        <v>71</v>
      </c>
      <c r="D1535" s="3">
        <v>42558</v>
      </c>
      <c r="E1535" t="s">
        <v>451</v>
      </c>
      <c r="F1535">
        <v>2400</v>
      </c>
      <c r="G1535">
        <v>1</v>
      </c>
      <c r="H1535">
        <v>6057.5</v>
      </c>
      <c r="I1535">
        <v>100148601</v>
      </c>
      <c r="J1535" s="19" t="s">
        <v>47</v>
      </c>
      <c r="T1535">
        <v>0</v>
      </c>
      <c r="U1535" t="s">
        <v>22</v>
      </c>
      <c r="V1535" s="3">
        <v>42558</v>
      </c>
      <c r="W1535" t="s">
        <v>34</v>
      </c>
      <c r="X1535" s="4">
        <v>2400</v>
      </c>
      <c r="Y1535">
        <v>2016</v>
      </c>
      <c r="Z1535">
        <v>7</v>
      </c>
      <c r="AA1535" s="3" t="s">
        <v>24</v>
      </c>
      <c r="AB1535" s="3">
        <v>45489</v>
      </c>
    </row>
    <row r="1536" spans="1:28" x14ac:dyDescent="0.25">
      <c r="A1536">
        <v>212888</v>
      </c>
      <c r="B1536">
        <v>537</v>
      </c>
      <c r="C1536" t="s">
        <v>71</v>
      </c>
      <c r="D1536" s="3">
        <v>42558</v>
      </c>
      <c r="E1536" t="s">
        <v>757</v>
      </c>
      <c r="F1536">
        <v>1399</v>
      </c>
      <c r="G1536">
        <v>1</v>
      </c>
      <c r="H1536">
        <v>6057.5</v>
      </c>
      <c r="I1536">
        <v>100148601</v>
      </c>
      <c r="J1536" s="19" t="s">
        <v>47</v>
      </c>
      <c r="T1536">
        <v>0</v>
      </c>
      <c r="U1536" t="s">
        <v>22</v>
      </c>
      <c r="V1536" s="3">
        <v>42558</v>
      </c>
      <c r="W1536" t="s">
        <v>34</v>
      </c>
      <c r="X1536" s="4">
        <v>1399</v>
      </c>
      <c r="Y1536">
        <v>2016</v>
      </c>
      <c r="Z1536">
        <v>7</v>
      </c>
      <c r="AA1536" s="3" t="s">
        <v>24</v>
      </c>
      <c r="AB1536" s="3">
        <v>45489</v>
      </c>
    </row>
    <row r="1537" spans="1:28" x14ac:dyDescent="0.25">
      <c r="A1537">
        <v>212889</v>
      </c>
      <c r="B1537">
        <v>537</v>
      </c>
      <c r="C1537" t="s">
        <v>71</v>
      </c>
      <c r="D1537" s="3">
        <v>42558</v>
      </c>
      <c r="E1537" t="s">
        <v>758</v>
      </c>
      <c r="F1537">
        <v>1193.5</v>
      </c>
      <c r="G1537">
        <v>1</v>
      </c>
      <c r="H1537">
        <v>6057.5</v>
      </c>
      <c r="I1537">
        <v>100148601</v>
      </c>
      <c r="J1537" s="19" t="s">
        <v>47</v>
      </c>
      <c r="T1537">
        <v>0</v>
      </c>
      <c r="U1537" t="s">
        <v>22</v>
      </c>
      <c r="V1537" s="3">
        <v>42558</v>
      </c>
      <c r="W1537" t="s">
        <v>34</v>
      </c>
      <c r="X1537" s="4">
        <v>1194</v>
      </c>
      <c r="Y1537">
        <v>2016</v>
      </c>
      <c r="Z1537">
        <v>7</v>
      </c>
      <c r="AA1537" s="3" t="s">
        <v>24</v>
      </c>
      <c r="AB1537" s="3">
        <v>45489</v>
      </c>
    </row>
    <row r="1538" spans="1:28" x14ac:dyDescent="0.25">
      <c r="A1538">
        <v>212890</v>
      </c>
      <c r="B1538">
        <v>537</v>
      </c>
      <c r="C1538" t="s">
        <v>71</v>
      </c>
      <c r="D1538" s="3">
        <v>42558</v>
      </c>
      <c r="E1538" t="s">
        <v>759</v>
      </c>
      <c r="F1538">
        <v>1065</v>
      </c>
      <c r="G1538">
        <v>1</v>
      </c>
      <c r="H1538">
        <v>6057.5</v>
      </c>
      <c r="I1538">
        <v>100148601</v>
      </c>
      <c r="J1538" s="19" t="s">
        <v>47</v>
      </c>
      <c r="T1538">
        <v>0</v>
      </c>
      <c r="U1538" t="s">
        <v>22</v>
      </c>
      <c r="V1538" s="3">
        <v>42558</v>
      </c>
      <c r="W1538" t="s">
        <v>34</v>
      </c>
      <c r="X1538" s="4">
        <v>1065</v>
      </c>
      <c r="Y1538">
        <v>2016</v>
      </c>
      <c r="Z1538">
        <v>7</v>
      </c>
      <c r="AA1538" s="3" t="s">
        <v>24</v>
      </c>
      <c r="AB1538" s="3">
        <v>45489</v>
      </c>
    </row>
    <row r="1539" spans="1:28" x14ac:dyDescent="0.25">
      <c r="A1539">
        <v>212891</v>
      </c>
      <c r="B1539">
        <v>625</v>
      </c>
      <c r="C1539" t="s">
        <v>19</v>
      </c>
      <c r="D1539" s="3">
        <v>42559</v>
      </c>
      <c r="E1539" t="s">
        <v>760</v>
      </c>
      <c r="F1539">
        <v>74</v>
      </c>
      <c r="G1539">
        <v>1</v>
      </c>
      <c r="H1539">
        <v>74</v>
      </c>
      <c r="I1539">
        <v>100148602</v>
      </c>
      <c r="J1539" s="19" t="s">
        <v>27</v>
      </c>
      <c r="T1539">
        <v>0</v>
      </c>
      <c r="U1539" t="s">
        <v>22</v>
      </c>
      <c r="V1539" s="3">
        <v>42559</v>
      </c>
      <c r="W1539" t="s">
        <v>23</v>
      </c>
      <c r="X1539">
        <v>74</v>
      </c>
      <c r="Y1539">
        <v>2016</v>
      </c>
      <c r="Z1539">
        <v>7</v>
      </c>
      <c r="AA1539" s="3" t="s">
        <v>24</v>
      </c>
      <c r="AB1539" s="3">
        <v>45489</v>
      </c>
    </row>
    <row r="1540" spans="1:28" x14ac:dyDescent="0.25">
      <c r="A1540">
        <v>212893</v>
      </c>
      <c r="B1540">
        <v>603</v>
      </c>
      <c r="C1540" t="s">
        <v>25</v>
      </c>
      <c r="D1540" s="3">
        <v>42559</v>
      </c>
      <c r="E1540" t="s">
        <v>761</v>
      </c>
      <c r="F1540">
        <v>1120</v>
      </c>
      <c r="G1540">
        <v>2</v>
      </c>
      <c r="H1540">
        <v>2240</v>
      </c>
      <c r="I1540">
        <v>100148603</v>
      </c>
      <c r="J1540" s="19" t="s">
        <v>51</v>
      </c>
      <c r="T1540">
        <v>0</v>
      </c>
      <c r="U1540" t="s">
        <v>22</v>
      </c>
      <c r="V1540" s="3">
        <v>42559</v>
      </c>
      <c r="W1540" t="s">
        <v>28</v>
      </c>
      <c r="X1540" s="4">
        <v>2240</v>
      </c>
      <c r="Y1540">
        <v>2016</v>
      </c>
      <c r="Z1540">
        <v>7</v>
      </c>
      <c r="AA1540" s="3" t="s">
        <v>24</v>
      </c>
      <c r="AB1540" s="3">
        <v>45489</v>
      </c>
    </row>
    <row r="1541" spans="1:28" x14ac:dyDescent="0.25">
      <c r="A1541">
        <v>212894</v>
      </c>
      <c r="B1541">
        <v>626</v>
      </c>
      <c r="C1541" t="s">
        <v>31</v>
      </c>
      <c r="D1541" s="3">
        <v>42559</v>
      </c>
      <c r="E1541" t="s">
        <v>356</v>
      </c>
      <c r="F1541">
        <v>1099</v>
      </c>
      <c r="G1541">
        <v>1</v>
      </c>
      <c r="H1541">
        <v>599</v>
      </c>
      <c r="I1541">
        <v>100148604</v>
      </c>
      <c r="J1541" s="19" t="s">
        <v>51</v>
      </c>
      <c r="T1541">
        <v>500</v>
      </c>
      <c r="U1541" t="s">
        <v>22</v>
      </c>
      <c r="V1541" s="3">
        <v>42559</v>
      </c>
      <c r="W1541" t="s">
        <v>34</v>
      </c>
      <c r="X1541" s="4">
        <v>1099</v>
      </c>
      <c r="Y1541">
        <v>2016</v>
      </c>
      <c r="Z1541">
        <v>7</v>
      </c>
      <c r="AA1541" s="3" t="s">
        <v>24</v>
      </c>
      <c r="AB1541" s="3">
        <v>45489</v>
      </c>
    </row>
    <row r="1542" spans="1:28" x14ac:dyDescent="0.25">
      <c r="A1542">
        <v>212895</v>
      </c>
      <c r="B1542">
        <v>627</v>
      </c>
      <c r="C1542" t="s">
        <v>25</v>
      </c>
      <c r="D1542" s="3">
        <v>42559</v>
      </c>
      <c r="E1542" t="s">
        <v>26</v>
      </c>
      <c r="F1542">
        <v>240</v>
      </c>
      <c r="G1542">
        <v>1</v>
      </c>
      <c r="H1542">
        <v>240</v>
      </c>
      <c r="I1542">
        <v>100148605</v>
      </c>
      <c r="J1542" s="19" t="s">
        <v>27</v>
      </c>
      <c r="T1542">
        <v>0</v>
      </c>
      <c r="U1542" t="s">
        <v>22</v>
      </c>
      <c r="V1542" s="3">
        <v>42559</v>
      </c>
      <c r="W1542" t="s">
        <v>28</v>
      </c>
      <c r="X1542">
        <v>240</v>
      </c>
      <c r="Y1542">
        <v>2016</v>
      </c>
      <c r="Z1542">
        <v>7</v>
      </c>
      <c r="AA1542" s="3" t="s">
        <v>24</v>
      </c>
      <c r="AB1542" s="3">
        <v>45489</v>
      </c>
    </row>
    <row r="1543" spans="1:28" x14ac:dyDescent="0.25">
      <c r="A1543">
        <v>212896</v>
      </c>
      <c r="B1543">
        <v>628</v>
      </c>
      <c r="C1543" t="s">
        <v>19</v>
      </c>
      <c r="D1543" s="3">
        <v>42559</v>
      </c>
      <c r="E1543" t="s">
        <v>163</v>
      </c>
      <c r="F1543">
        <v>4530</v>
      </c>
      <c r="G1543">
        <v>1</v>
      </c>
      <c r="H1543">
        <v>4530</v>
      </c>
      <c r="I1543">
        <v>100148606</v>
      </c>
      <c r="J1543" s="19" t="s">
        <v>38</v>
      </c>
      <c r="T1543">
        <v>0</v>
      </c>
      <c r="U1543" t="s">
        <v>22</v>
      </c>
      <c r="V1543" s="3">
        <v>42559</v>
      </c>
      <c r="W1543" t="s">
        <v>23</v>
      </c>
      <c r="X1543" s="4">
        <v>4530</v>
      </c>
      <c r="Y1543">
        <v>2016</v>
      </c>
      <c r="Z1543">
        <v>7</v>
      </c>
      <c r="AA1543" s="3" t="s">
        <v>24</v>
      </c>
      <c r="AB1543" s="3">
        <v>45489</v>
      </c>
    </row>
    <row r="1544" spans="1:28" x14ac:dyDescent="0.25">
      <c r="A1544">
        <v>212897</v>
      </c>
      <c r="B1544">
        <v>629</v>
      </c>
      <c r="C1544" t="s">
        <v>19</v>
      </c>
      <c r="D1544" s="3">
        <v>42559</v>
      </c>
      <c r="E1544" t="s">
        <v>762</v>
      </c>
      <c r="F1544">
        <v>400</v>
      </c>
      <c r="G1544">
        <v>4</v>
      </c>
      <c r="H1544">
        <v>1600</v>
      </c>
      <c r="I1544">
        <v>100148607</v>
      </c>
      <c r="J1544" s="19" t="s">
        <v>194</v>
      </c>
      <c r="T1544">
        <v>0</v>
      </c>
      <c r="U1544" t="s">
        <v>22</v>
      </c>
      <c r="V1544" s="3">
        <v>42559</v>
      </c>
      <c r="W1544" t="s">
        <v>23</v>
      </c>
      <c r="X1544" s="4">
        <v>1600</v>
      </c>
      <c r="Y1544">
        <v>2016</v>
      </c>
      <c r="Z1544">
        <v>7</v>
      </c>
      <c r="AA1544" s="3" t="s">
        <v>24</v>
      </c>
      <c r="AB1544" s="3">
        <v>45489</v>
      </c>
    </row>
    <row r="1545" spans="1:28" x14ac:dyDescent="0.25">
      <c r="A1545">
        <v>212898</v>
      </c>
      <c r="B1545">
        <v>628</v>
      </c>
      <c r="C1545" t="s">
        <v>19</v>
      </c>
      <c r="D1545" s="3">
        <v>42559</v>
      </c>
      <c r="E1545" t="s">
        <v>30</v>
      </c>
      <c r="F1545">
        <v>360</v>
      </c>
      <c r="G1545">
        <v>1</v>
      </c>
      <c r="H1545">
        <v>360</v>
      </c>
      <c r="I1545">
        <v>100148608</v>
      </c>
      <c r="J1545" s="19" t="s">
        <v>27</v>
      </c>
      <c r="T1545">
        <v>0</v>
      </c>
      <c r="U1545" t="s">
        <v>22</v>
      </c>
      <c r="V1545" s="3">
        <v>42559</v>
      </c>
      <c r="W1545" t="s">
        <v>23</v>
      </c>
      <c r="X1545">
        <v>360</v>
      </c>
      <c r="Y1545">
        <v>2016</v>
      </c>
      <c r="Z1545">
        <v>7</v>
      </c>
      <c r="AA1545" s="3" t="s">
        <v>24</v>
      </c>
      <c r="AB1545" s="3">
        <v>45489</v>
      </c>
    </row>
    <row r="1546" spans="1:28" x14ac:dyDescent="0.25">
      <c r="A1546">
        <v>212899</v>
      </c>
      <c r="B1546">
        <v>630</v>
      </c>
      <c r="C1546" t="s">
        <v>25</v>
      </c>
      <c r="D1546" s="3">
        <v>42559</v>
      </c>
      <c r="E1546" t="s">
        <v>763</v>
      </c>
      <c r="F1546">
        <v>1525</v>
      </c>
      <c r="G1546">
        <v>1</v>
      </c>
      <c r="H1546">
        <v>1750</v>
      </c>
      <c r="I1546">
        <v>100148609</v>
      </c>
      <c r="J1546" s="19" t="s">
        <v>170</v>
      </c>
      <c r="T1546">
        <v>0</v>
      </c>
      <c r="U1546" t="s">
        <v>22</v>
      </c>
      <c r="V1546" s="3">
        <v>42559</v>
      </c>
      <c r="W1546" t="s">
        <v>28</v>
      </c>
      <c r="X1546" s="4">
        <v>1525</v>
      </c>
      <c r="Y1546">
        <v>2016</v>
      </c>
      <c r="Z1546">
        <v>7</v>
      </c>
      <c r="AA1546" s="3" t="s">
        <v>24</v>
      </c>
      <c r="AB1546" s="3">
        <v>45489</v>
      </c>
    </row>
    <row r="1547" spans="1:28" x14ac:dyDescent="0.25">
      <c r="A1547">
        <v>212900</v>
      </c>
      <c r="B1547">
        <v>630</v>
      </c>
      <c r="C1547" t="s">
        <v>25</v>
      </c>
      <c r="D1547" s="3">
        <v>42559</v>
      </c>
      <c r="E1547" t="s">
        <v>764</v>
      </c>
      <c r="F1547">
        <v>225</v>
      </c>
      <c r="G1547">
        <v>1</v>
      </c>
      <c r="H1547">
        <v>1750</v>
      </c>
      <c r="I1547">
        <v>100148609</v>
      </c>
      <c r="J1547" s="19" t="s">
        <v>170</v>
      </c>
      <c r="T1547">
        <v>0</v>
      </c>
      <c r="U1547" t="s">
        <v>22</v>
      </c>
      <c r="V1547" s="3">
        <v>42559</v>
      </c>
      <c r="W1547" t="s">
        <v>28</v>
      </c>
      <c r="X1547">
        <v>225</v>
      </c>
      <c r="Y1547">
        <v>2016</v>
      </c>
      <c r="Z1547">
        <v>7</v>
      </c>
      <c r="AA1547" s="3" t="s">
        <v>24</v>
      </c>
      <c r="AB1547" s="3">
        <v>45489</v>
      </c>
    </row>
    <row r="1548" spans="1:28" x14ac:dyDescent="0.25">
      <c r="A1548">
        <v>212901</v>
      </c>
      <c r="B1548">
        <v>631</v>
      </c>
      <c r="C1548" t="s">
        <v>25</v>
      </c>
      <c r="D1548" s="3">
        <v>42559</v>
      </c>
      <c r="E1548" t="s">
        <v>549</v>
      </c>
      <c r="F1548">
        <v>420</v>
      </c>
      <c r="G1548">
        <v>1</v>
      </c>
      <c r="H1548">
        <v>2220</v>
      </c>
      <c r="I1548">
        <v>100148610</v>
      </c>
      <c r="J1548" s="19" t="s">
        <v>21</v>
      </c>
      <c r="T1548">
        <v>0</v>
      </c>
      <c r="U1548" t="s">
        <v>22</v>
      </c>
      <c r="V1548" s="3">
        <v>42559</v>
      </c>
      <c r="W1548" t="s">
        <v>28</v>
      </c>
      <c r="X1548">
        <v>420</v>
      </c>
      <c r="Y1548">
        <v>2016</v>
      </c>
      <c r="Z1548">
        <v>7</v>
      </c>
      <c r="AA1548" s="3" t="s">
        <v>24</v>
      </c>
      <c r="AB1548" s="3">
        <v>45489</v>
      </c>
    </row>
    <row r="1549" spans="1:28" x14ac:dyDescent="0.25">
      <c r="A1549">
        <v>212903</v>
      </c>
      <c r="B1549">
        <v>631</v>
      </c>
      <c r="C1549" t="s">
        <v>25</v>
      </c>
      <c r="D1549" s="3">
        <v>42559</v>
      </c>
      <c r="E1549" t="s">
        <v>765</v>
      </c>
      <c r="F1549">
        <v>480</v>
      </c>
      <c r="G1549">
        <v>1</v>
      </c>
      <c r="H1549">
        <v>2220</v>
      </c>
      <c r="I1549">
        <v>100148610</v>
      </c>
      <c r="J1549" s="19" t="s">
        <v>21</v>
      </c>
      <c r="T1549">
        <v>0</v>
      </c>
      <c r="U1549" t="s">
        <v>22</v>
      </c>
      <c r="V1549" s="3">
        <v>42559</v>
      </c>
      <c r="W1549" t="s">
        <v>28</v>
      </c>
      <c r="X1549">
        <v>480</v>
      </c>
      <c r="Y1549">
        <v>2016</v>
      </c>
      <c r="Z1549">
        <v>7</v>
      </c>
      <c r="AA1549" s="3" t="s">
        <v>24</v>
      </c>
      <c r="AB1549" s="3">
        <v>45489</v>
      </c>
    </row>
    <row r="1550" spans="1:28" x14ac:dyDescent="0.25">
      <c r="A1550">
        <v>212905</v>
      </c>
      <c r="B1550">
        <v>631</v>
      </c>
      <c r="C1550" t="s">
        <v>25</v>
      </c>
      <c r="D1550" s="3">
        <v>42559</v>
      </c>
      <c r="E1550" t="s">
        <v>766</v>
      </c>
      <c r="F1550">
        <v>420</v>
      </c>
      <c r="G1550">
        <v>2</v>
      </c>
      <c r="H1550">
        <v>2220</v>
      </c>
      <c r="I1550">
        <v>100148610</v>
      </c>
      <c r="J1550" s="19" t="s">
        <v>21</v>
      </c>
      <c r="T1550">
        <v>0</v>
      </c>
      <c r="U1550" t="s">
        <v>22</v>
      </c>
      <c r="V1550" s="3">
        <v>42559</v>
      </c>
      <c r="W1550" t="s">
        <v>28</v>
      </c>
      <c r="X1550">
        <v>840</v>
      </c>
      <c r="Y1550">
        <v>2016</v>
      </c>
      <c r="Z1550">
        <v>7</v>
      </c>
      <c r="AA1550" s="3" t="s">
        <v>24</v>
      </c>
      <c r="AB1550" s="3">
        <v>45489</v>
      </c>
    </row>
    <row r="1551" spans="1:28" x14ac:dyDescent="0.25">
      <c r="A1551">
        <v>212907</v>
      </c>
      <c r="B1551">
        <v>631</v>
      </c>
      <c r="C1551" t="s">
        <v>25</v>
      </c>
      <c r="D1551" s="3">
        <v>42559</v>
      </c>
      <c r="E1551" t="s">
        <v>161</v>
      </c>
      <c r="F1551">
        <v>480</v>
      </c>
      <c r="G1551">
        <v>1</v>
      </c>
      <c r="H1551">
        <v>2220</v>
      </c>
      <c r="I1551">
        <v>100148610</v>
      </c>
      <c r="J1551" s="19" t="s">
        <v>21</v>
      </c>
      <c r="T1551">
        <v>0</v>
      </c>
      <c r="U1551" t="s">
        <v>22</v>
      </c>
      <c r="V1551" s="3">
        <v>42559</v>
      </c>
      <c r="W1551" t="s">
        <v>28</v>
      </c>
      <c r="X1551">
        <v>480</v>
      </c>
      <c r="Y1551">
        <v>2016</v>
      </c>
      <c r="Z1551">
        <v>7</v>
      </c>
      <c r="AA1551" s="3" t="s">
        <v>24</v>
      </c>
      <c r="AB1551" s="3">
        <v>45489</v>
      </c>
    </row>
    <row r="1552" spans="1:28" x14ac:dyDescent="0.25">
      <c r="A1552">
        <v>212909</v>
      </c>
      <c r="B1552">
        <v>598</v>
      </c>
      <c r="C1552" t="s">
        <v>25</v>
      </c>
      <c r="D1552" s="3">
        <v>42559</v>
      </c>
      <c r="E1552" t="s">
        <v>72</v>
      </c>
      <c r="F1552">
        <v>165</v>
      </c>
      <c r="G1552">
        <v>1</v>
      </c>
      <c r="H1552">
        <v>165</v>
      </c>
      <c r="I1552">
        <v>100148611</v>
      </c>
      <c r="J1552" s="19" t="s">
        <v>27</v>
      </c>
      <c r="T1552">
        <v>0</v>
      </c>
      <c r="U1552" t="s">
        <v>22</v>
      </c>
      <c r="V1552" s="3">
        <v>42559</v>
      </c>
      <c r="W1552" t="s">
        <v>28</v>
      </c>
      <c r="X1552">
        <v>165</v>
      </c>
      <c r="Y1552">
        <v>2016</v>
      </c>
      <c r="Z1552">
        <v>7</v>
      </c>
      <c r="AA1552" s="3" t="s">
        <v>24</v>
      </c>
      <c r="AB1552" s="3">
        <v>45489</v>
      </c>
    </row>
    <row r="1553" spans="1:28" x14ac:dyDescent="0.25">
      <c r="A1553">
        <v>212910</v>
      </c>
      <c r="B1553">
        <v>632</v>
      </c>
      <c r="C1553" t="s">
        <v>25</v>
      </c>
      <c r="D1553" s="3">
        <v>42559</v>
      </c>
      <c r="E1553" t="s">
        <v>767</v>
      </c>
      <c r="F1553">
        <v>180</v>
      </c>
      <c r="G1553">
        <v>1</v>
      </c>
      <c r="H1553">
        <v>180</v>
      </c>
      <c r="I1553">
        <v>100148612</v>
      </c>
      <c r="J1553" s="19" t="s">
        <v>27</v>
      </c>
      <c r="T1553">
        <v>0</v>
      </c>
      <c r="U1553" t="s">
        <v>22</v>
      </c>
      <c r="V1553" s="3">
        <v>42559</v>
      </c>
      <c r="W1553" t="s">
        <v>28</v>
      </c>
      <c r="X1553">
        <v>180</v>
      </c>
      <c r="Y1553">
        <v>2016</v>
      </c>
      <c r="Z1553">
        <v>7</v>
      </c>
      <c r="AA1553" s="3" t="s">
        <v>24</v>
      </c>
      <c r="AB1553" s="3">
        <v>45489</v>
      </c>
    </row>
    <row r="1554" spans="1:28" x14ac:dyDescent="0.25">
      <c r="A1554">
        <v>212911</v>
      </c>
      <c r="B1554">
        <v>633</v>
      </c>
      <c r="C1554" t="s">
        <v>25</v>
      </c>
      <c r="D1554" s="3">
        <v>42559</v>
      </c>
      <c r="E1554" t="s">
        <v>768</v>
      </c>
      <c r="F1554">
        <v>43879</v>
      </c>
      <c r="G1554">
        <v>3</v>
      </c>
      <c r="H1554">
        <v>131637</v>
      </c>
      <c r="I1554">
        <v>100148613</v>
      </c>
      <c r="J1554" s="19" t="s">
        <v>42</v>
      </c>
      <c r="T1554">
        <v>0</v>
      </c>
      <c r="U1554" t="s">
        <v>40</v>
      </c>
      <c r="V1554" s="3">
        <v>42559</v>
      </c>
      <c r="W1554" t="s">
        <v>28</v>
      </c>
      <c r="X1554" s="4">
        <v>131637</v>
      </c>
      <c r="Y1554">
        <v>2016</v>
      </c>
      <c r="Z1554">
        <v>7</v>
      </c>
      <c r="AA1554" s="3" t="s">
        <v>24</v>
      </c>
      <c r="AB1554" s="3">
        <v>45489</v>
      </c>
    </row>
    <row r="1555" spans="1:28" x14ac:dyDescent="0.25">
      <c r="A1555">
        <v>212912</v>
      </c>
      <c r="B1555">
        <v>633</v>
      </c>
      <c r="C1555" t="s">
        <v>25</v>
      </c>
      <c r="D1555" s="3">
        <v>42559</v>
      </c>
      <c r="E1555" t="s">
        <v>769</v>
      </c>
      <c r="F1555">
        <v>899</v>
      </c>
      <c r="G1555">
        <v>1</v>
      </c>
      <c r="H1555">
        <v>899</v>
      </c>
      <c r="I1555">
        <v>100148614</v>
      </c>
      <c r="J1555" s="19" t="s">
        <v>51</v>
      </c>
      <c r="T1555">
        <v>0</v>
      </c>
      <c r="U1555" t="s">
        <v>40</v>
      </c>
      <c r="V1555" s="3">
        <v>42559</v>
      </c>
      <c r="W1555" t="s">
        <v>28</v>
      </c>
      <c r="X1555">
        <v>899</v>
      </c>
      <c r="Y1555">
        <v>2016</v>
      </c>
      <c r="Z1555">
        <v>7</v>
      </c>
      <c r="AA1555" s="3" t="s">
        <v>24</v>
      </c>
      <c r="AB1555" s="3">
        <v>45489</v>
      </c>
    </row>
    <row r="1556" spans="1:28" x14ac:dyDescent="0.25">
      <c r="A1556">
        <v>212913</v>
      </c>
      <c r="B1556">
        <v>634</v>
      </c>
      <c r="C1556" t="s">
        <v>25</v>
      </c>
      <c r="D1556" s="3">
        <v>42559</v>
      </c>
      <c r="E1556" t="s">
        <v>770</v>
      </c>
      <c r="F1556">
        <v>999</v>
      </c>
      <c r="G1556">
        <v>1</v>
      </c>
      <c r="H1556">
        <v>999</v>
      </c>
      <c r="I1556">
        <v>100148615</v>
      </c>
      <c r="J1556" s="19" t="s">
        <v>21</v>
      </c>
      <c r="T1556">
        <v>0</v>
      </c>
      <c r="U1556" t="s">
        <v>22</v>
      </c>
      <c r="V1556" s="3">
        <v>42559</v>
      </c>
      <c r="W1556" t="s">
        <v>28</v>
      </c>
      <c r="X1556">
        <v>999</v>
      </c>
      <c r="Y1556">
        <v>2016</v>
      </c>
      <c r="Z1556">
        <v>7</v>
      </c>
      <c r="AA1556" s="3" t="s">
        <v>24</v>
      </c>
      <c r="AB1556" s="3">
        <v>45489</v>
      </c>
    </row>
    <row r="1557" spans="1:28" x14ac:dyDescent="0.25">
      <c r="A1557">
        <v>212914</v>
      </c>
      <c r="B1557">
        <v>635</v>
      </c>
      <c r="C1557" t="s">
        <v>31</v>
      </c>
      <c r="D1557" s="3">
        <v>42559</v>
      </c>
      <c r="E1557" t="s">
        <v>507</v>
      </c>
      <c r="F1557">
        <v>165</v>
      </c>
      <c r="G1557">
        <v>1</v>
      </c>
      <c r="H1557">
        <v>165</v>
      </c>
      <c r="I1557">
        <v>100148616</v>
      </c>
      <c r="J1557" s="19" t="s">
        <v>27</v>
      </c>
      <c r="T1557">
        <v>0</v>
      </c>
      <c r="U1557" t="s">
        <v>22</v>
      </c>
      <c r="V1557" s="3">
        <v>42559</v>
      </c>
      <c r="W1557" t="s">
        <v>34</v>
      </c>
      <c r="X1557">
        <v>165</v>
      </c>
      <c r="Y1557">
        <v>2016</v>
      </c>
      <c r="Z1557">
        <v>7</v>
      </c>
      <c r="AA1557" s="3" t="s">
        <v>24</v>
      </c>
      <c r="AB1557" s="3">
        <v>45489</v>
      </c>
    </row>
    <row r="1558" spans="1:28" x14ac:dyDescent="0.25">
      <c r="A1558">
        <v>212915</v>
      </c>
      <c r="B1558">
        <v>636</v>
      </c>
      <c r="C1558" t="s">
        <v>25</v>
      </c>
      <c r="D1558" s="3">
        <v>42559</v>
      </c>
      <c r="E1558" t="s">
        <v>771</v>
      </c>
      <c r="F1558">
        <v>1454</v>
      </c>
      <c r="G1558">
        <v>1</v>
      </c>
      <c r="H1558">
        <v>8194.56</v>
      </c>
      <c r="I1558">
        <v>100148617</v>
      </c>
      <c r="J1558" s="19" t="s">
        <v>51</v>
      </c>
      <c r="T1558">
        <v>0</v>
      </c>
      <c r="U1558" t="s">
        <v>40</v>
      </c>
      <c r="V1558" s="3">
        <v>42559</v>
      </c>
      <c r="W1558" t="s">
        <v>28</v>
      </c>
      <c r="X1558" s="4">
        <v>1454</v>
      </c>
      <c r="Y1558">
        <v>2016</v>
      </c>
      <c r="Z1558">
        <v>7</v>
      </c>
      <c r="AA1558" s="3" t="s">
        <v>24</v>
      </c>
      <c r="AB1558" s="3">
        <v>45489</v>
      </c>
    </row>
    <row r="1559" spans="1:28" x14ac:dyDescent="0.25">
      <c r="A1559">
        <v>212917</v>
      </c>
      <c r="B1559">
        <v>636</v>
      </c>
      <c r="C1559" t="s">
        <v>25</v>
      </c>
      <c r="D1559" s="3">
        <v>42559</v>
      </c>
      <c r="E1559" t="s">
        <v>772</v>
      </c>
      <c r="F1559">
        <v>1672</v>
      </c>
      <c r="G1559">
        <v>1</v>
      </c>
      <c r="H1559">
        <v>8194.56</v>
      </c>
      <c r="I1559">
        <v>100148617</v>
      </c>
      <c r="J1559" s="19" t="s">
        <v>51</v>
      </c>
      <c r="T1559">
        <v>0</v>
      </c>
      <c r="U1559" t="s">
        <v>40</v>
      </c>
      <c r="V1559" s="3">
        <v>42559</v>
      </c>
      <c r="W1559" t="s">
        <v>28</v>
      </c>
      <c r="X1559" s="4">
        <v>1672</v>
      </c>
      <c r="Y1559">
        <v>2016</v>
      </c>
      <c r="Z1559">
        <v>7</v>
      </c>
      <c r="AA1559" s="3" t="s">
        <v>24</v>
      </c>
      <c r="AB1559" s="3">
        <v>45489</v>
      </c>
    </row>
    <row r="1560" spans="1:28" x14ac:dyDescent="0.25">
      <c r="A1560">
        <v>212919</v>
      </c>
      <c r="B1560">
        <v>636</v>
      </c>
      <c r="C1560" t="s">
        <v>25</v>
      </c>
      <c r="D1560" s="3">
        <v>42559</v>
      </c>
      <c r="E1560" t="s">
        <v>773</v>
      </c>
      <c r="F1560">
        <v>1990</v>
      </c>
      <c r="G1560">
        <v>1</v>
      </c>
      <c r="H1560">
        <v>8194.56</v>
      </c>
      <c r="I1560">
        <v>100148617</v>
      </c>
      <c r="J1560" s="19" t="s">
        <v>51</v>
      </c>
      <c r="T1560">
        <v>0</v>
      </c>
      <c r="U1560" t="s">
        <v>40</v>
      </c>
      <c r="V1560" s="3">
        <v>42559</v>
      </c>
      <c r="W1560" t="s">
        <v>28</v>
      </c>
      <c r="X1560" s="4">
        <v>1990</v>
      </c>
      <c r="Y1560">
        <v>2016</v>
      </c>
      <c r="Z1560">
        <v>7</v>
      </c>
      <c r="AA1560" s="3" t="s">
        <v>24</v>
      </c>
      <c r="AB1560" s="3">
        <v>45489</v>
      </c>
    </row>
    <row r="1561" spans="1:28" x14ac:dyDescent="0.25">
      <c r="A1561">
        <v>212921</v>
      </c>
      <c r="B1561">
        <v>636</v>
      </c>
      <c r="C1561" t="s">
        <v>25</v>
      </c>
      <c r="D1561" s="3">
        <v>42559</v>
      </c>
      <c r="E1561" t="s">
        <v>774</v>
      </c>
      <c r="F1561">
        <v>1950</v>
      </c>
      <c r="G1561">
        <v>1</v>
      </c>
      <c r="H1561">
        <v>8194.56</v>
      </c>
      <c r="I1561">
        <v>100148617</v>
      </c>
      <c r="J1561" s="19" t="s">
        <v>51</v>
      </c>
      <c r="T1561">
        <v>0</v>
      </c>
      <c r="U1561" t="s">
        <v>40</v>
      </c>
      <c r="V1561" s="3">
        <v>42559</v>
      </c>
      <c r="W1561" t="s">
        <v>28</v>
      </c>
      <c r="X1561" s="4">
        <v>1950</v>
      </c>
      <c r="Y1561">
        <v>2016</v>
      </c>
      <c r="Z1561">
        <v>7</v>
      </c>
      <c r="AA1561" s="3" t="s">
        <v>24</v>
      </c>
      <c r="AB1561" s="3">
        <v>45489</v>
      </c>
    </row>
    <row r="1562" spans="1:28" x14ac:dyDescent="0.25">
      <c r="A1562">
        <v>212923</v>
      </c>
      <c r="B1562">
        <v>637</v>
      </c>
      <c r="C1562" t="s">
        <v>19</v>
      </c>
      <c r="D1562" s="3">
        <v>42559</v>
      </c>
      <c r="E1562" t="s">
        <v>89</v>
      </c>
      <c r="F1562">
        <v>350</v>
      </c>
      <c r="G1562">
        <v>1</v>
      </c>
      <c r="H1562">
        <v>350</v>
      </c>
      <c r="I1562">
        <v>100148618</v>
      </c>
      <c r="J1562" s="19" t="s">
        <v>33</v>
      </c>
      <c r="T1562">
        <v>0</v>
      </c>
      <c r="U1562" t="s">
        <v>22</v>
      </c>
      <c r="V1562" s="3">
        <v>42559</v>
      </c>
      <c r="W1562" t="s">
        <v>23</v>
      </c>
      <c r="X1562">
        <v>350</v>
      </c>
      <c r="Y1562">
        <v>2016</v>
      </c>
      <c r="Z1562">
        <v>7</v>
      </c>
      <c r="AA1562" s="3" t="s">
        <v>24</v>
      </c>
      <c r="AB1562" s="3">
        <v>45489</v>
      </c>
    </row>
    <row r="1563" spans="1:28" x14ac:dyDescent="0.25">
      <c r="A1563">
        <v>212924</v>
      </c>
      <c r="B1563">
        <v>638</v>
      </c>
      <c r="C1563" t="s">
        <v>19</v>
      </c>
      <c r="D1563" s="3">
        <v>42559</v>
      </c>
      <c r="E1563" t="s">
        <v>775</v>
      </c>
      <c r="F1563">
        <v>552</v>
      </c>
      <c r="G1563">
        <v>1</v>
      </c>
      <c r="H1563">
        <v>552</v>
      </c>
      <c r="I1563">
        <v>100148619</v>
      </c>
      <c r="J1563" s="19" t="s">
        <v>27</v>
      </c>
      <c r="T1563">
        <v>0</v>
      </c>
      <c r="U1563" t="s">
        <v>22</v>
      </c>
      <c r="V1563" s="3">
        <v>42559</v>
      </c>
      <c r="W1563" t="s">
        <v>23</v>
      </c>
      <c r="X1563">
        <v>552</v>
      </c>
      <c r="Y1563">
        <v>2016</v>
      </c>
      <c r="Z1563">
        <v>7</v>
      </c>
      <c r="AA1563" s="3" t="s">
        <v>24</v>
      </c>
      <c r="AB1563" s="3">
        <v>45489</v>
      </c>
    </row>
    <row r="1564" spans="1:28" x14ac:dyDescent="0.25">
      <c r="A1564">
        <v>212925</v>
      </c>
      <c r="B1564">
        <v>630</v>
      </c>
      <c r="C1564" t="s">
        <v>19</v>
      </c>
      <c r="D1564" s="3">
        <v>42559</v>
      </c>
      <c r="E1564" t="s">
        <v>776</v>
      </c>
      <c r="F1564">
        <v>875</v>
      </c>
      <c r="G1564">
        <v>1</v>
      </c>
      <c r="H1564">
        <v>0</v>
      </c>
      <c r="I1564">
        <v>100148620</v>
      </c>
      <c r="J1564" s="19" t="s">
        <v>576</v>
      </c>
      <c r="T1564">
        <v>0</v>
      </c>
      <c r="U1564" t="s">
        <v>298</v>
      </c>
      <c r="V1564" s="3">
        <v>42559</v>
      </c>
      <c r="W1564" t="s">
        <v>23</v>
      </c>
      <c r="X1564">
        <v>875</v>
      </c>
      <c r="Y1564">
        <v>2016</v>
      </c>
      <c r="Z1564">
        <v>7</v>
      </c>
      <c r="AA1564" s="3" t="s">
        <v>24</v>
      </c>
      <c r="AB1564" s="3">
        <v>45489</v>
      </c>
    </row>
    <row r="1565" spans="1:28" x14ac:dyDescent="0.25">
      <c r="A1565">
        <v>212926</v>
      </c>
      <c r="B1565">
        <v>630</v>
      </c>
      <c r="C1565" t="s">
        <v>19</v>
      </c>
      <c r="D1565" s="3">
        <v>42559</v>
      </c>
      <c r="E1565" t="s">
        <v>777</v>
      </c>
      <c r="F1565">
        <v>400</v>
      </c>
      <c r="G1565">
        <v>1</v>
      </c>
      <c r="H1565">
        <v>0</v>
      </c>
      <c r="I1565">
        <v>100148620</v>
      </c>
      <c r="J1565" s="19" t="s">
        <v>576</v>
      </c>
      <c r="T1565">
        <v>0</v>
      </c>
      <c r="U1565" t="s">
        <v>298</v>
      </c>
      <c r="V1565" s="3">
        <v>42559</v>
      </c>
      <c r="W1565" t="s">
        <v>23</v>
      </c>
      <c r="X1565">
        <v>400</v>
      </c>
      <c r="Y1565">
        <v>2016</v>
      </c>
      <c r="Z1565">
        <v>7</v>
      </c>
      <c r="AA1565" s="3" t="s">
        <v>24</v>
      </c>
      <c r="AB1565" s="3">
        <v>45489</v>
      </c>
    </row>
    <row r="1566" spans="1:28" x14ac:dyDescent="0.25">
      <c r="A1566">
        <v>212927</v>
      </c>
      <c r="B1566">
        <v>630</v>
      </c>
      <c r="C1566" t="s">
        <v>19</v>
      </c>
      <c r="D1566" s="3">
        <v>42559</v>
      </c>
      <c r="E1566" t="s">
        <v>521</v>
      </c>
      <c r="F1566">
        <v>625</v>
      </c>
      <c r="G1566">
        <v>1</v>
      </c>
      <c r="H1566">
        <v>0</v>
      </c>
      <c r="I1566">
        <v>100148620</v>
      </c>
      <c r="J1566" s="19" t="s">
        <v>170</v>
      </c>
      <c r="T1566">
        <v>0</v>
      </c>
      <c r="U1566" t="s">
        <v>298</v>
      </c>
      <c r="V1566" s="3">
        <v>42559</v>
      </c>
      <c r="W1566" t="s">
        <v>23</v>
      </c>
      <c r="X1566">
        <v>625</v>
      </c>
      <c r="Y1566">
        <v>2016</v>
      </c>
      <c r="Z1566">
        <v>7</v>
      </c>
      <c r="AA1566" s="3" t="s">
        <v>24</v>
      </c>
      <c r="AB1566" s="3">
        <v>45489</v>
      </c>
    </row>
    <row r="1567" spans="1:28" x14ac:dyDescent="0.25">
      <c r="A1567">
        <v>212928</v>
      </c>
      <c r="B1567">
        <v>568</v>
      </c>
      <c r="C1567" t="s">
        <v>25</v>
      </c>
      <c r="D1567" s="3">
        <v>42559</v>
      </c>
      <c r="E1567" t="s">
        <v>577</v>
      </c>
      <c r="F1567">
        <v>535</v>
      </c>
      <c r="G1567">
        <v>1</v>
      </c>
      <c r="H1567">
        <v>535</v>
      </c>
      <c r="I1567">
        <v>100148621</v>
      </c>
      <c r="J1567" s="19" t="s">
        <v>170</v>
      </c>
      <c r="T1567">
        <v>0</v>
      </c>
      <c r="U1567" t="s">
        <v>22</v>
      </c>
      <c r="V1567" s="3">
        <v>42559</v>
      </c>
      <c r="W1567" t="s">
        <v>28</v>
      </c>
      <c r="X1567">
        <v>535</v>
      </c>
      <c r="Y1567">
        <v>2016</v>
      </c>
      <c r="Z1567">
        <v>7</v>
      </c>
      <c r="AA1567" s="3" t="s">
        <v>24</v>
      </c>
      <c r="AB1567" s="3">
        <v>45489</v>
      </c>
    </row>
    <row r="1568" spans="1:28" x14ac:dyDescent="0.25">
      <c r="A1568">
        <v>212929</v>
      </c>
      <c r="B1568">
        <v>639</v>
      </c>
      <c r="C1568" t="s">
        <v>19</v>
      </c>
      <c r="D1568" s="3">
        <v>42559</v>
      </c>
      <c r="E1568" t="s">
        <v>778</v>
      </c>
      <c r="F1568">
        <v>285</v>
      </c>
      <c r="G1568">
        <v>1</v>
      </c>
      <c r="H1568">
        <v>1975</v>
      </c>
      <c r="I1568">
        <v>100148622</v>
      </c>
      <c r="J1568" s="19" t="s">
        <v>27</v>
      </c>
      <c r="T1568">
        <v>0</v>
      </c>
      <c r="U1568" t="s">
        <v>22</v>
      </c>
      <c r="V1568" s="3">
        <v>42559</v>
      </c>
      <c r="W1568" t="s">
        <v>23</v>
      </c>
      <c r="X1568">
        <v>285</v>
      </c>
      <c r="Y1568">
        <v>2016</v>
      </c>
      <c r="Z1568">
        <v>7</v>
      </c>
      <c r="AA1568" s="3" t="s">
        <v>24</v>
      </c>
      <c r="AB1568" s="3">
        <v>45489</v>
      </c>
    </row>
    <row r="1569" spans="1:28" x14ac:dyDescent="0.25">
      <c r="A1569">
        <v>212930</v>
      </c>
      <c r="B1569">
        <v>639</v>
      </c>
      <c r="C1569" t="s">
        <v>19</v>
      </c>
      <c r="D1569" s="3">
        <v>42559</v>
      </c>
      <c r="E1569" t="s">
        <v>779</v>
      </c>
      <c r="F1569">
        <v>760</v>
      </c>
      <c r="G1569">
        <v>1</v>
      </c>
      <c r="H1569">
        <v>1975</v>
      </c>
      <c r="I1569">
        <v>100148622</v>
      </c>
      <c r="J1569" s="19" t="s">
        <v>27</v>
      </c>
      <c r="T1569">
        <v>0</v>
      </c>
      <c r="U1569" t="s">
        <v>22</v>
      </c>
      <c r="V1569" s="3">
        <v>42559</v>
      </c>
      <c r="W1569" t="s">
        <v>23</v>
      </c>
      <c r="X1569">
        <v>760</v>
      </c>
      <c r="Y1569">
        <v>2016</v>
      </c>
      <c r="Z1569">
        <v>7</v>
      </c>
      <c r="AA1569" s="3" t="s">
        <v>24</v>
      </c>
      <c r="AB1569" s="3">
        <v>45489</v>
      </c>
    </row>
    <row r="1570" spans="1:28" x14ac:dyDescent="0.25">
      <c r="A1570">
        <v>212931</v>
      </c>
      <c r="B1570">
        <v>639</v>
      </c>
      <c r="C1570" t="s">
        <v>19</v>
      </c>
      <c r="D1570" s="3">
        <v>42559</v>
      </c>
      <c r="E1570" t="s">
        <v>780</v>
      </c>
      <c r="F1570">
        <v>730</v>
      </c>
      <c r="G1570">
        <v>1</v>
      </c>
      <c r="H1570">
        <v>1975</v>
      </c>
      <c r="I1570">
        <v>100148622</v>
      </c>
      <c r="J1570" s="19" t="s">
        <v>27</v>
      </c>
      <c r="T1570">
        <v>0</v>
      </c>
      <c r="U1570" t="s">
        <v>22</v>
      </c>
      <c r="V1570" s="3">
        <v>42559</v>
      </c>
      <c r="W1570" t="s">
        <v>23</v>
      </c>
      <c r="X1570">
        <v>730</v>
      </c>
      <c r="Y1570">
        <v>2016</v>
      </c>
      <c r="Z1570">
        <v>7</v>
      </c>
      <c r="AA1570" s="3" t="s">
        <v>24</v>
      </c>
      <c r="AB1570" s="3">
        <v>45489</v>
      </c>
    </row>
    <row r="1571" spans="1:28" x14ac:dyDescent="0.25">
      <c r="A1571">
        <v>212932</v>
      </c>
      <c r="B1571">
        <v>639</v>
      </c>
      <c r="C1571" t="s">
        <v>19</v>
      </c>
      <c r="D1571" s="3">
        <v>42559</v>
      </c>
      <c r="E1571" t="s">
        <v>781</v>
      </c>
      <c r="F1571">
        <v>200</v>
      </c>
      <c r="G1571">
        <v>1</v>
      </c>
      <c r="H1571">
        <v>1975</v>
      </c>
      <c r="I1571">
        <v>100148622</v>
      </c>
      <c r="J1571" s="19" t="s">
        <v>27</v>
      </c>
      <c r="T1571">
        <v>0</v>
      </c>
      <c r="U1571" t="s">
        <v>22</v>
      </c>
      <c r="V1571" s="3">
        <v>42559</v>
      </c>
      <c r="W1571" t="s">
        <v>23</v>
      </c>
      <c r="X1571">
        <v>200</v>
      </c>
      <c r="Y1571">
        <v>2016</v>
      </c>
      <c r="Z1571">
        <v>7</v>
      </c>
      <c r="AA1571" s="3" t="s">
        <v>24</v>
      </c>
      <c r="AB1571" s="3">
        <v>45489</v>
      </c>
    </row>
    <row r="1572" spans="1:28" x14ac:dyDescent="0.25">
      <c r="A1572">
        <v>212933</v>
      </c>
      <c r="B1572">
        <v>364</v>
      </c>
      <c r="C1572" t="s">
        <v>19</v>
      </c>
      <c r="D1572" s="3">
        <v>42559</v>
      </c>
      <c r="E1572" t="s">
        <v>148</v>
      </c>
      <c r="F1572">
        <v>75</v>
      </c>
      <c r="G1572">
        <v>3</v>
      </c>
      <c r="H1572">
        <v>225</v>
      </c>
      <c r="I1572">
        <v>100148623</v>
      </c>
      <c r="J1572" s="19" t="s">
        <v>33</v>
      </c>
      <c r="T1572">
        <v>0</v>
      </c>
      <c r="U1572" t="s">
        <v>22</v>
      </c>
      <c r="V1572" s="3">
        <v>42559</v>
      </c>
      <c r="W1572" t="s">
        <v>23</v>
      </c>
      <c r="X1572">
        <v>225</v>
      </c>
      <c r="Y1572">
        <v>2016</v>
      </c>
      <c r="Z1572">
        <v>7</v>
      </c>
      <c r="AA1572" s="3" t="s">
        <v>24</v>
      </c>
      <c r="AB1572" s="3">
        <v>45489</v>
      </c>
    </row>
    <row r="1573" spans="1:28" x14ac:dyDescent="0.25">
      <c r="A1573">
        <v>212934</v>
      </c>
      <c r="B1573">
        <v>364</v>
      </c>
      <c r="C1573" t="s">
        <v>19</v>
      </c>
      <c r="D1573" s="3">
        <v>42559</v>
      </c>
      <c r="E1573" t="s">
        <v>140</v>
      </c>
      <c r="F1573">
        <v>90</v>
      </c>
      <c r="G1573">
        <v>2</v>
      </c>
      <c r="H1573">
        <v>180</v>
      </c>
      <c r="I1573">
        <v>100148624</v>
      </c>
      <c r="J1573" s="19" t="s">
        <v>33</v>
      </c>
      <c r="T1573">
        <v>0</v>
      </c>
      <c r="U1573" t="s">
        <v>22</v>
      </c>
      <c r="V1573" s="3">
        <v>42559</v>
      </c>
      <c r="W1573" t="s">
        <v>23</v>
      </c>
      <c r="X1573">
        <v>180</v>
      </c>
      <c r="Y1573">
        <v>2016</v>
      </c>
      <c r="Z1573">
        <v>7</v>
      </c>
      <c r="AA1573" s="3" t="s">
        <v>24</v>
      </c>
      <c r="AB1573" s="3">
        <v>45489</v>
      </c>
    </row>
    <row r="1574" spans="1:28" x14ac:dyDescent="0.25">
      <c r="A1574">
        <v>212935</v>
      </c>
      <c r="B1574">
        <v>193</v>
      </c>
      <c r="C1574" t="s">
        <v>19</v>
      </c>
      <c r="D1574" s="3">
        <v>42559</v>
      </c>
      <c r="E1574" t="s">
        <v>322</v>
      </c>
      <c r="F1574">
        <v>220</v>
      </c>
      <c r="G1574">
        <v>1</v>
      </c>
      <c r="H1574">
        <v>220</v>
      </c>
      <c r="I1574">
        <v>100148625</v>
      </c>
      <c r="J1574" s="19" t="s">
        <v>38</v>
      </c>
      <c r="T1574">
        <v>0</v>
      </c>
      <c r="U1574" t="s">
        <v>22</v>
      </c>
      <c r="V1574" s="3">
        <v>42559</v>
      </c>
      <c r="W1574" t="s">
        <v>23</v>
      </c>
      <c r="X1574">
        <v>220</v>
      </c>
      <c r="Y1574">
        <v>2016</v>
      </c>
      <c r="Z1574">
        <v>7</v>
      </c>
      <c r="AA1574" s="3" t="s">
        <v>24</v>
      </c>
      <c r="AB1574" s="3">
        <v>45489</v>
      </c>
    </row>
    <row r="1575" spans="1:28" x14ac:dyDescent="0.25">
      <c r="A1575">
        <v>212936</v>
      </c>
      <c r="B1575">
        <v>618</v>
      </c>
      <c r="C1575" t="s">
        <v>19</v>
      </c>
      <c r="D1575" s="3">
        <v>42559</v>
      </c>
      <c r="E1575" t="s">
        <v>573</v>
      </c>
      <c r="F1575">
        <v>169</v>
      </c>
      <c r="G1575">
        <v>1</v>
      </c>
      <c r="H1575">
        <v>419</v>
      </c>
      <c r="I1575">
        <v>100148626</v>
      </c>
      <c r="J1575" s="19" t="s">
        <v>51</v>
      </c>
      <c r="T1575">
        <v>0</v>
      </c>
      <c r="U1575" t="s">
        <v>22</v>
      </c>
      <c r="V1575" s="3">
        <v>42559</v>
      </c>
      <c r="W1575" t="s">
        <v>23</v>
      </c>
      <c r="X1575">
        <v>169</v>
      </c>
      <c r="Y1575">
        <v>2016</v>
      </c>
      <c r="Z1575">
        <v>7</v>
      </c>
      <c r="AA1575" s="3" t="s">
        <v>24</v>
      </c>
      <c r="AB1575" s="3">
        <v>45489</v>
      </c>
    </row>
    <row r="1576" spans="1:28" x14ac:dyDescent="0.25">
      <c r="A1576">
        <v>212938</v>
      </c>
      <c r="B1576">
        <v>618</v>
      </c>
      <c r="C1576" t="s">
        <v>19</v>
      </c>
      <c r="D1576" s="3">
        <v>42559</v>
      </c>
      <c r="E1576" t="s">
        <v>141</v>
      </c>
      <c r="F1576">
        <v>250</v>
      </c>
      <c r="G1576">
        <v>1</v>
      </c>
      <c r="H1576">
        <v>419</v>
      </c>
      <c r="I1576">
        <v>100148626</v>
      </c>
      <c r="J1576" s="19" t="s">
        <v>27</v>
      </c>
      <c r="T1576">
        <v>0</v>
      </c>
      <c r="U1576" t="s">
        <v>22</v>
      </c>
      <c r="V1576" s="3">
        <v>42559</v>
      </c>
      <c r="W1576" t="s">
        <v>23</v>
      </c>
      <c r="X1576">
        <v>250</v>
      </c>
      <c r="Y1576">
        <v>2016</v>
      </c>
      <c r="Z1576">
        <v>7</v>
      </c>
      <c r="AA1576" s="3" t="s">
        <v>24</v>
      </c>
      <c r="AB1576" s="3">
        <v>45489</v>
      </c>
    </row>
    <row r="1577" spans="1:28" x14ac:dyDescent="0.25">
      <c r="A1577">
        <v>212939</v>
      </c>
      <c r="B1577">
        <v>640</v>
      </c>
      <c r="C1577" t="s">
        <v>25</v>
      </c>
      <c r="D1577" s="3">
        <v>42559</v>
      </c>
      <c r="E1577" t="s">
        <v>782</v>
      </c>
      <c r="F1577">
        <v>15850</v>
      </c>
      <c r="G1577">
        <v>1</v>
      </c>
      <c r="H1577">
        <v>15850</v>
      </c>
      <c r="I1577">
        <v>100148627</v>
      </c>
      <c r="J1577" s="19" t="s">
        <v>97</v>
      </c>
      <c r="T1577">
        <v>0</v>
      </c>
      <c r="U1577" t="s">
        <v>22</v>
      </c>
      <c r="V1577" s="3">
        <v>42559</v>
      </c>
      <c r="W1577" t="s">
        <v>28</v>
      </c>
      <c r="X1577" s="4">
        <v>15850</v>
      </c>
      <c r="Y1577">
        <v>2016</v>
      </c>
      <c r="Z1577">
        <v>7</v>
      </c>
      <c r="AA1577" s="3" t="s">
        <v>24</v>
      </c>
      <c r="AB1577" s="3">
        <v>45489</v>
      </c>
    </row>
    <row r="1578" spans="1:28" x14ac:dyDescent="0.25">
      <c r="A1578">
        <v>212940</v>
      </c>
      <c r="B1578">
        <v>641</v>
      </c>
      <c r="C1578" t="s">
        <v>19</v>
      </c>
      <c r="D1578" s="3">
        <v>42559</v>
      </c>
      <c r="E1578" t="s">
        <v>30</v>
      </c>
      <c r="F1578">
        <v>360</v>
      </c>
      <c r="G1578">
        <v>1</v>
      </c>
      <c r="H1578">
        <v>360</v>
      </c>
      <c r="I1578">
        <v>100148628</v>
      </c>
      <c r="J1578" s="19" t="s">
        <v>27</v>
      </c>
      <c r="T1578">
        <v>0</v>
      </c>
      <c r="U1578" t="s">
        <v>22</v>
      </c>
      <c r="V1578" s="3">
        <v>42559</v>
      </c>
      <c r="W1578" t="s">
        <v>23</v>
      </c>
      <c r="X1578">
        <v>360</v>
      </c>
      <c r="Y1578">
        <v>2016</v>
      </c>
      <c r="Z1578">
        <v>7</v>
      </c>
      <c r="AA1578" s="3" t="s">
        <v>24</v>
      </c>
      <c r="AB1578" s="3">
        <v>45489</v>
      </c>
    </row>
    <row r="1579" spans="1:28" x14ac:dyDescent="0.25">
      <c r="A1579">
        <v>212941</v>
      </c>
      <c r="B1579">
        <v>640</v>
      </c>
      <c r="C1579" t="s">
        <v>25</v>
      </c>
      <c r="D1579" s="3">
        <v>42559</v>
      </c>
      <c r="E1579" t="s">
        <v>782</v>
      </c>
      <c r="F1579">
        <v>15850</v>
      </c>
      <c r="G1579">
        <v>1</v>
      </c>
      <c r="H1579">
        <v>15850</v>
      </c>
      <c r="I1579">
        <v>100148629</v>
      </c>
      <c r="J1579" s="19" t="s">
        <v>97</v>
      </c>
      <c r="T1579">
        <v>0</v>
      </c>
      <c r="U1579" t="s">
        <v>40</v>
      </c>
      <c r="V1579" s="3">
        <v>42559</v>
      </c>
      <c r="W1579" t="s">
        <v>28</v>
      </c>
      <c r="X1579" s="4">
        <v>15850</v>
      </c>
      <c r="Y1579">
        <v>2016</v>
      </c>
      <c r="Z1579">
        <v>7</v>
      </c>
      <c r="AA1579" s="3" t="s">
        <v>24</v>
      </c>
      <c r="AB1579" s="3">
        <v>45489</v>
      </c>
    </row>
    <row r="1580" spans="1:28" x14ac:dyDescent="0.25">
      <c r="A1580">
        <v>212942</v>
      </c>
      <c r="B1580">
        <v>642</v>
      </c>
      <c r="C1580" t="s">
        <v>19</v>
      </c>
      <c r="D1580" s="3">
        <v>42559</v>
      </c>
      <c r="E1580" t="s">
        <v>783</v>
      </c>
      <c r="F1580">
        <v>2635</v>
      </c>
      <c r="G1580">
        <v>1</v>
      </c>
      <c r="H1580">
        <v>2635</v>
      </c>
      <c r="I1580">
        <v>100148630</v>
      </c>
      <c r="J1580" s="19" t="s">
        <v>170</v>
      </c>
      <c r="T1580">
        <v>0</v>
      </c>
      <c r="U1580" t="s">
        <v>22</v>
      </c>
      <c r="V1580" s="3">
        <v>42559</v>
      </c>
      <c r="W1580" t="s">
        <v>23</v>
      </c>
      <c r="X1580" s="4">
        <v>2635</v>
      </c>
      <c r="Y1580">
        <v>2016</v>
      </c>
      <c r="Z1580">
        <v>7</v>
      </c>
      <c r="AA1580" s="3" t="s">
        <v>24</v>
      </c>
      <c r="AB1580" s="3">
        <v>45489</v>
      </c>
    </row>
    <row r="1581" spans="1:28" x14ac:dyDescent="0.25">
      <c r="A1581">
        <v>212943</v>
      </c>
      <c r="B1581">
        <v>640</v>
      </c>
      <c r="C1581" t="s">
        <v>25</v>
      </c>
      <c r="D1581" s="3">
        <v>42559</v>
      </c>
      <c r="E1581" t="s">
        <v>782</v>
      </c>
      <c r="F1581">
        <v>15850</v>
      </c>
      <c r="G1581">
        <v>1</v>
      </c>
      <c r="H1581">
        <v>15850</v>
      </c>
      <c r="I1581">
        <v>100148631</v>
      </c>
      <c r="J1581" s="19" t="s">
        <v>97</v>
      </c>
      <c r="T1581">
        <v>0</v>
      </c>
      <c r="U1581" t="s">
        <v>39</v>
      </c>
      <c r="V1581" s="3">
        <v>42559</v>
      </c>
      <c r="W1581" t="s">
        <v>28</v>
      </c>
      <c r="X1581" s="4">
        <v>15850</v>
      </c>
      <c r="Y1581">
        <v>2016</v>
      </c>
      <c r="Z1581">
        <v>7</v>
      </c>
      <c r="AA1581" s="3" t="s">
        <v>24</v>
      </c>
      <c r="AB1581" s="3">
        <v>45489</v>
      </c>
    </row>
    <row r="1582" spans="1:28" x14ac:dyDescent="0.25">
      <c r="A1582">
        <v>212944</v>
      </c>
      <c r="B1582">
        <v>643</v>
      </c>
      <c r="C1582" t="s">
        <v>25</v>
      </c>
      <c r="D1582" s="3">
        <v>42559</v>
      </c>
      <c r="E1582" t="s">
        <v>446</v>
      </c>
      <c r="F1582">
        <v>1499</v>
      </c>
      <c r="G1582">
        <v>2</v>
      </c>
      <c r="H1582">
        <v>2998</v>
      </c>
      <c r="I1582">
        <v>100148632</v>
      </c>
      <c r="J1582" s="19" t="s">
        <v>21</v>
      </c>
      <c r="T1582">
        <v>0</v>
      </c>
      <c r="U1582" t="s">
        <v>22</v>
      </c>
      <c r="V1582" s="3">
        <v>42559</v>
      </c>
      <c r="W1582" t="s">
        <v>28</v>
      </c>
      <c r="X1582" s="4">
        <v>2998</v>
      </c>
      <c r="Y1582">
        <v>2016</v>
      </c>
      <c r="Z1582">
        <v>7</v>
      </c>
      <c r="AA1582" s="3" t="s">
        <v>24</v>
      </c>
      <c r="AB1582" s="3">
        <v>45489</v>
      </c>
    </row>
    <row r="1583" spans="1:28" x14ac:dyDescent="0.25">
      <c r="A1583">
        <v>212945</v>
      </c>
      <c r="B1583">
        <v>644</v>
      </c>
      <c r="C1583" t="s">
        <v>19</v>
      </c>
      <c r="D1583" s="3">
        <v>42559</v>
      </c>
      <c r="E1583" t="s">
        <v>459</v>
      </c>
      <c r="F1583">
        <v>29000</v>
      </c>
      <c r="G1583">
        <v>1</v>
      </c>
      <c r="H1583">
        <v>29000</v>
      </c>
      <c r="I1583">
        <v>100148633</v>
      </c>
      <c r="J1583" s="19" t="s">
        <v>42</v>
      </c>
      <c r="T1583">
        <v>0</v>
      </c>
      <c r="U1583" t="s">
        <v>22</v>
      </c>
      <c r="V1583" s="3">
        <v>42559</v>
      </c>
      <c r="W1583" t="s">
        <v>23</v>
      </c>
      <c r="X1583" s="4">
        <v>29000</v>
      </c>
      <c r="Y1583">
        <v>2016</v>
      </c>
      <c r="Z1583">
        <v>7</v>
      </c>
      <c r="AA1583" s="3" t="s">
        <v>24</v>
      </c>
      <c r="AB1583" s="3">
        <v>45489</v>
      </c>
    </row>
    <row r="1584" spans="1:28" x14ac:dyDescent="0.25">
      <c r="A1584">
        <v>212946</v>
      </c>
      <c r="B1584">
        <v>645</v>
      </c>
      <c r="C1584" t="s">
        <v>31</v>
      </c>
      <c r="D1584" s="3">
        <v>42559</v>
      </c>
      <c r="E1584" t="s">
        <v>608</v>
      </c>
      <c r="F1584">
        <v>800</v>
      </c>
      <c r="G1584">
        <v>1</v>
      </c>
      <c r="H1584">
        <v>800</v>
      </c>
      <c r="I1584">
        <v>100148634</v>
      </c>
      <c r="J1584" s="19" t="s">
        <v>38</v>
      </c>
      <c r="T1584">
        <v>0</v>
      </c>
      <c r="U1584" t="s">
        <v>22</v>
      </c>
      <c r="V1584" s="3">
        <v>42559</v>
      </c>
      <c r="W1584" t="s">
        <v>34</v>
      </c>
      <c r="X1584">
        <v>800</v>
      </c>
      <c r="Y1584">
        <v>2016</v>
      </c>
      <c r="Z1584">
        <v>7</v>
      </c>
      <c r="AA1584" s="3" t="s">
        <v>24</v>
      </c>
      <c r="AB1584" s="3">
        <v>45489</v>
      </c>
    </row>
    <row r="1585" spans="1:28" x14ac:dyDescent="0.25">
      <c r="A1585">
        <v>212947</v>
      </c>
      <c r="B1585">
        <v>646</v>
      </c>
      <c r="C1585" t="s">
        <v>19</v>
      </c>
      <c r="D1585" s="3">
        <v>42559</v>
      </c>
      <c r="E1585" t="s">
        <v>705</v>
      </c>
      <c r="F1585">
        <v>790</v>
      </c>
      <c r="G1585">
        <v>1</v>
      </c>
      <c r="H1585">
        <v>0</v>
      </c>
      <c r="I1585">
        <v>100148635</v>
      </c>
      <c r="J1585" s="19" t="s">
        <v>38</v>
      </c>
      <c r="T1585">
        <v>0</v>
      </c>
      <c r="U1585" t="s">
        <v>298</v>
      </c>
      <c r="V1585" s="3">
        <v>42559</v>
      </c>
      <c r="W1585" t="s">
        <v>23</v>
      </c>
      <c r="X1585">
        <v>790</v>
      </c>
      <c r="Y1585">
        <v>2016</v>
      </c>
      <c r="Z1585">
        <v>7</v>
      </c>
      <c r="AA1585" s="3" t="s">
        <v>24</v>
      </c>
      <c r="AB1585" s="3">
        <v>45489</v>
      </c>
    </row>
    <row r="1586" spans="1:28" x14ac:dyDescent="0.25">
      <c r="A1586">
        <v>212948</v>
      </c>
      <c r="B1586">
        <v>631</v>
      </c>
      <c r="C1586" t="s">
        <v>19</v>
      </c>
      <c r="D1586" s="3">
        <v>42559</v>
      </c>
      <c r="E1586" t="s">
        <v>766</v>
      </c>
      <c r="F1586">
        <v>420</v>
      </c>
      <c r="G1586">
        <v>1</v>
      </c>
      <c r="H1586">
        <v>1800</v>
      </c>
      <c r="I1586">
        <v>100148636</v>
      </c>
      <c r="J1586" s="19" t="s">
        <v>21</v>
      </c>
      <c r="T1586">
        <v>0</v>
      </c>
      <c r="U1586" t="s">
        <v>22</v>
      </c>
      <c r="V1586" s="3">
        <v>42559</v>
      </c>
      <c r="W1586" t="s">
        <v>23</v>
      </c>
      <c r="X1586">
        <v>420</v>
      </c>
      <c r="Y1586">
        <v>2016</v>
      </c>
      <c r="Z1586">
        <v>7</v>
      </c>
      <c r="AA1586" s="3" t="s">
        <v>24</v>
      </c>
      <c r="AB1586" s="3">
        <v>45489</v>
      </c>
    </row>
    <row r="1587" spans="1:28" x14ac:dyDescent="0.25">
      <c r="A1587">
        <v>212950</v>
      </c>
      <c r="B1587">
        <v>631</v>
      </c>
      <c r="C1587" t="s">
        <v>19</v>
      </c>
      <c r="D1587" s="3">
        <v>42559</v>
      </c>
      <c r="E1587" t="s">
        <v>765</v>
      </c>
      <c r="F1587">
        <v>480</v>
      </c>
      <c r="G1587">
        <v>1</v>
      </c>
      <c r="H1587">
        <v>1800</v>
      </c>
      <c r="I1587">
        <v>100148636</v>
      </c>
      <c r="J1587" s="19" t="s">
        <v>21</v>
      </c>
      <c r="T1587">
        <v>0</v>
      </c>
      <c r="U1587" t="s">
        <v>22</v>
      </c>
      <c r="V1587" s="3">
        <v>42559</v>
      </c>
      <c r="W1587" t="s">
        <v>23</v>
      </c>
      <c r="X1587">
        <v>480</v>
      </c>
      <c r="Y1587">
        <v>2016</v>
      </c>
      <c r="Z1587">
        <v>7</v>
      </c>
      <c r="AA1587" s="3" t="s">
        <v>24</v>
      </c>
      <c r="AB1587" s="3">
        <v>45489</v>
      </c>
    </row>
    <row r="1588" spans="1:28" x14ac:dyDescent="0.25">
      <c r="A1588">
        <v>212952</v>
      </c>
      <c r="B1588">
        <v>631</v>
      </c>
      <c r="C1588" t="s">
        <v>19</v>
      </c>
      <c r="D1588" s="3">
        <v>42559</v>
      </c>
      <c r="E1588" t="s">
        <v>549</v>
      </c>
      <c r="F1588">
        <v>420</v>
      </c>
      <c r="G1588">
        <v>1</v>
      </c>
      <c r="H1588">
        <v>1800</v>
      </c>
      <c r="I1588">
        <v>100148636</v>
      </c>
      <c r="J1588" s="19" t="s">
        <v>21</v>
      </c>
      <c r="T1588">
        <v>0</v>
      </c>
      <c r="U1588" t="s">
        <v>22</v>
      </c>
      <c r="V1588" s="3">
        <v>42559</v>
      </c>
      <c r="W1588" t="s">
        <v>23</v>
      </c>
      <c r="X1588">
        <v>420</v>
      </c>
      <c r="Y1588">
        <v>2016</v>
      </c>
      <c r="Z1588">
        <v>7</v>
      </c>
      <c r="AA1588" s="3" t="s">
        <v>24</v>
      </c>
      <c r="AB1588" s="3">
        <v>45489</v>
      </c>
    </row>
    <row r="1589" spans="1:28" x14ac:dyDescent="0.25">
      <c r="A1589">
        <v>212954</v>
      </c>
      <c r="B1589">
        <v>631</v>
      </c>
      <c r="C1589" t="s">
        <v>19</v>
      </c>
      <c r="D1589" s="3">
        <v>42559</v>
      </c>
      <c r="E1589" t="s">
        <v>161</v>
      </c>
      <c r="F1589">
        <v>480</v>
      </c>
      <c r="G1589">
        <v>1</v>
      </c>
      <c r="H1589">
        <v>1800</v>
      </c>
      <c r="I1589">
        <v>100148636</v>
      </c>
      <c r="J1589" s="19" t="s">
        <v>21</v>
      </c>
      <c r="T1589">
        <v>0</v>
      </c>
      <c r="U1589" t="s">
        <v>22</v>
      </c>
      <c r="V1589" s="3">
        <v>42559</v>
      </c>
      <c r="W1589" t="s">
        <v>23</v>
      </c>
      <c r="X1589">
        <v>480</v>
      </c>
      <c r="Y1589">
        <v>2016</v>
      </c>
      <c r="Z1589">
        <v>7</v>
      </c>
      <c r="AA1589" s="3" t="s">
        <v>24</v>
      </c>
      <c r="AB1589" s="3">
        <v>45489</v>
      </c>
    </row>
    <row r="1590" spans="1:28" x14ac:dyDescent="0.25">
      <c r="A1590">
        <v>212956</v>
      </c>
      <c r="B1590">
        <v>627</v>
      </c>
      <c r="C1590" t="s">
        <v>19</v>
      </c>
      <c r="D1590" s="3">
        <v>42559</v>
      </c>
      <c r="E1590" t="s">
        <v>26</v>
      </c>
      <c r="F1590">
        <v>240</v>
      </c>
      <c r="G1590">
        <v>1</v>
      </c>
      <c r="H1590">
        <v>240</v>
      </c>
      <c r="I1590">
        <v>100148637</v>
      </c>
      <c r="J1590" s="19" t="s">
        <v>27</v>
      </c>
      <c r="T1590">
        <v>0</v>
      </c>
      <c r="U1590" t="s">
        <v>22</v>
      </c>
      <c r="V1590" s="3">
        <v>42559</v>
      </c>
      <c r="W1590" t="s">
        <v>23</v>
      </c>
      <c r="X1590">
        <v>240</v>
      </c>
      <c r="Y1590">
        <v>2016</v>
      </c>
      <c r="Z1590">
        <v>7</v>
      </c>
      <c r="AA1590" s="3" t="s">
        <v>24</v>
      </c>
      <c r="AB1590" s="3">
        <v>45489</v>
      </c>
    </row>
    <row r="1591" spans="1:28" x14ac:dyDescent="0.25">
      <c r="A1591">
        <v>212957</v>
      </c>
      <c r="B1591">
        <v>21</v>
      </c>
      <c r="C1591" t="s">
        <v>25</v>
      </c>
      <c r="D1591" s="3">
        <v>42559</v>
      </c>
      <c r="E1591" t="s">
        <v>73</v>
      </c>
      <c r="F1591">
        <v>435</v>
      </c>
      <c r="G1591">
        <v>1</v>
      </c>
      <c r="H1591">
        <v>435</v>
      </c>
      <c r="I1591">
        <v>100148638</v>
      </c>
      <c r="J1591" s="19" t="s">
        <v>33</v>
      </c>
      <c r="T1591">
        <v>0</v>
      </c>
      <c r="U1591" t="s">
        <v>22</v>
      </c>
      <c r="V1591" s="3">
        <v>42559</v>
      </c>
      <c r="W1591" t="s">
        <v>28</v>
      </c>
      <c r="X1591">
        <v>435</v>
      </c>
      <c r="Y1591">
        <v>2016</v>
      </c>
      <c r="Z1591">
        <v>7</v>
      </c>
      <c r="AA1591" s="3" t="s">
        <v>24</v>
      </c>
      <c r="AB1591" s="3">
        <v>45489</v>
      </c>
    </row>
    <row r="1592" spans="1:28" x14ac:dyDescent="0.25">
      <c r="A1592">
        <v>212958</v>
      </c>
      <c r="B1592">
        <v>647</v>
      </c>
      <c r="C1592" t="s">
        <v>19</v>
      </c>
      <c r="D1592" s="3">
        <v>42559</v>
      </c>
      <c r="E1592" t="s">
        <v>784</v>
      </c>
      <c r="F1592">
        <v>1600</v>
      </c>
      <c r="G1592">
        <v>1</v>
      </c>
      <c r="H1592">
        <v>1600</v>
      </c>
      <c r="I1592">
        <v>100148639</v>
      </c>
      <c r="J1592" s="19" t="s">
        <v>194</v>
      </c>
      <c r="T1592">
        <v>0</v>
      </c>
      <c r="U1592" t="s">
        <v>22</v>
      </c>
      <c r="V1592" s="3">
        <v>42559</v>
      </c>
      <c r="W1592" t="s">
        <v>23</v>
      </c>
      <c r="X1592" s="4">
        <v>1600</v>
      </c>
      <c r="Y1592">
        <v>2016</v>
      </c>
      <c r="Z1592">
        <v>7</v>
      </c>
      <c r="AA1592" s="3" t="s">
        <v>24</v>
      </c>
      <c r="AB1592" s="3">
        <v>45489</v>
      </c>
    </row>
    <row r="1593" spans="1:28" x14ac:dyDescent="0.25">
      <c r="A1593">
        <v>212959</v>
      </c>
      <c r="B1593">
        <v>648</v>
      </c>
      <c r="C1593" t="s">
        <v>25</v>
      </c>
      <c r="D1593" s="3">
        <v>42559</v>
      </c>
      <c r="E1593" t="s">
        <v>583</v>
      </c>
      <c r="F1593">
        <v>350</v>
      </c>
      <c r="G1593">
        <v>4</v>
      </c>
      <c r="H1593">
        <v>1400</v>
      </c>
      <c r="I1593">
        <v>100148640</v>
      </c>
      <c r="J1593" s="19" t="s">
        <v>21</v>
      </c>
      <c r="T1593">
        <v>0</v>
      </c>
      <c r="U1593" t="s">
        <v>22</v>
      </c>
      <c r="V1593" s="3">
        <v>42559</v>
      </c>
      <c r="W1593" t="s">
        <v>28</v>
      </c>
      <c r="X1593" s="4">
        <v>1400</v>
      </c>
      <c r="Y1593">
        <v>2016</v>
      </c>
      <c r="Z1593">
        <v>7</v>
      </c>
      <c r="AA1593" s="3" t="s">
        <v>24</v>
      </c>
      <c r="AB1593" s="3">
        <v>45489</v>
      </c>
    </row>
    <row r="1594" spans="1:28" x14ac:dyDescent="0.25">
      <c r="A1594">
        <v>212961</v>
      </c>
      <c r="B1594">
        <v>443</v>
      </c>
      <c r="C1594" t="s">
        <v>19</v>
      </c>
      <c r="D1594" s="3">
        <v>42559</v>
      </c>
      <c r="E1594" t="s">
        <v>785</v>
      </c>
      <c r="F1594">
        <v>169</v>
      </c>
      <c r="G1594">
        <v>1</v>
      </c>
      <c r="H1594">
        <v>1999</v>
      </c>
      <c r="I1594">
        <v>100148641</v>
      </c>
      <c r="J1594" s="19" t="s">
        <v>33</v>
      </c>
      <c r="T1594">
        <v>0</v>
      </c>
      <c r="U1594" t="s">
        <v>22</v>
      </c>
      <c r="V1594" s="3">
        <v>42559</v>
      </c>
      <c r="W1594" t="s">
        <v>23</v>
      </c>
      <c r="X1594">
        <v>169</v>
      </c>
      <c r="Y1594">
        <v>2016</v>
      </c>
      <c r="Z1594">
        <v>7</v>
      </c>
      <c r="AA1594" s="3" t="s">
        <v>24</v>
      </c>
      <c r="AB1594" s="3">
        <v>45489</v>
      </c>
    </row>
    <row r="1595" spans="1:28" x14ac:dyDescent="0.25">
      <c r="A1595">
        <v>212962</v>
      </c>
      <c r="B1595">
        <v>443</v>
      </c>
      <c r="C1595" t="s">
        <v>19</v>
      </c>
      <c r="D1595" s="3">
        <v>42559</v>
      </c>
      <c r="E1595" t="s">
        <v>571</v>
      </c>
      <c r="F1595">
        <v>220</v>
      </c>
      <c r="G1595">
        <v>2</v>
      </c>
      <c r="H1595">
        <v>1999</v>
      </c>
      <c r="I1595">
        <v>100148641</v>
      </c>
      <c r="J1595" s="19" t="s">
        <v>33</v>
      </c>
      <c r="T1595">
        <v>0</v>
      </c>
      <c r="U1595" t="s">
        <v>22</v>
      </c>
      <c r="V1595" s="3">
        <v>42559</v>
      </c>
      <c r="W1595" t="s">
        <v>23</v>
      </c>
      <c r="X1595">
        <v>440</v>
      </c>
      <c r="Y1595">
        <v>2016</v>
      </c>
      <c r="Z1595">
        <v>7</v>
      </c>
      <c r="AA1595" s="3" t="s">
        <v>24</v>
      </c>
      <c r="AB1595" s="3">
        <v>45489</v>
      </c>
    </row>
    <row r="1596" spans="1:28" x14ac:dyDescent="0.25">
      <c r="A1596">
        <v>212963</v>
      </c>
      <c r="B1596">
        <v>443</v>
      </c>
      <c r="C1596" t="s">
        <v>19</v>
      </c>
      <c r="D1596" s="3">
        <v>42559</v>
      </c>
      <c r="E1596" t="s">
        <v>786</v>
      </c>
      <c r="F1596">
        <v>115</v>
      </c>
      <c r="G1596">
        <v>1</v>
      </c>
      <c r="H1596">
        <v>1999</v>
      </c>
      <c r="I1596">
        <v>100148641</v>
      </c>
      <c r="J1596" s="19" t="s">
        <v>33</v>
      </c>
      <c r="T1596">
        <v>0</v>
      </c>
      <c r="U1596" t="s">
        <v>22</v>
      </c>
      <c r="V1596" s="3">
        <v>42559</v>
      </c>
      <c r="W1596" t="s">
        <v>23</v>
      </c>
      <c r="X1596">
        <v>115</v>
      </c>
      <c r="Y1596">
        <v>2016</v>
      </c>
      <c r="Z1596">
        <v>7</v>
      </c>
      <c r="AA1596" s="3" t="s">
        <v>24</v>
      </c>
      <c r="AB1596" s="3">
        <v>45489</v>
      </c>
    </row>
    <row r="1597" spans="1:28" x14ac:dyDescent="0.25">
      <c r="A1597">
        <v>212964</v>
      </c>
      <c r="B1597">
        <v>443</v>
      </c>
      <c r="C1597" t="s">
        <v>19</v>
      </c>
      <c r="D1597" s="3">
        <v>42559</v>
      </c>
      <c r="E1597" t="s">
        <v>714</v>
      </c>
      <c r="F1597">
        <v>1275</v>
      </c>
      <c r="G1597">
        <v>1</v>
      </c>
      <c r="H1597">
        <v>1999</v>
      </c>
      <c r="I1597">
        <v>100148641</v>
      </c>
      <c r="J1597" s="19" t="s">
        <v>183</v>
      </c>
      <c r="T1597">
        <v>0</v>
      </c>
      <c r="U1597" t="s">
        <v>22</v>
      </c>
      <c r="V1597" s="3">
        <v>42559</v>
      </c>
      <c r="W1597" t="s">
        <v>23</v>
      </c>
      <c r="X1597" s="4">
        <v>1275</v>
      </c>
      <c r="Y1597">
        <v>2016</v>
      </c>
      <c r="Z1597">
        <v>7</v>
      </c>
      <c r="AA1597" s="3" t="s">
        <v>24</v>
      </c>
      <c r="AB1597" s="3">
        <v>45489</v>
      </c>
    </row>
    <row r="1598" spans="1:28" x14ac:dyDescent="0.25">
      <c r="A1598">
        <v>212981</v>
      </c>
      <c r="B1598">
        <v>638</v>
      </c>
      <c r="C1598" t="s">
        <v>31</v>
      </c>
      <c r="D1598" s="3">
        <v>42559</v>
      </c>
      <c r="E1598" t="s">
        <v>775</v>
      </c>
      <c r="F1598">
        <v>552</v>
      </c>
      <c r="G1598">
        <v>1</v>
      </c>
      <c r="H1598">
        <v>552</v>
      </c>
      <c r="I1598">
        <v>100148643</v>
      </c>
      <c r="J1598" s="19" t="s">
        <v>27</v>
      </c>
      <c r="T1598">
        <v>0</v>
      </c>
      <c r="U1598" t="s">
        <v>22</v>
      </c>
      <c r="V1598" s="3">
        <v>42559</v>
      </c>
      <c r="W1598" t="s">
        <v>34</v>
      </c>
      <c r="X1598">
        <v>552</v>
      </c>
      <c r="Y1598">
        <v>2016</v>
      </c>
      <c r="Z1598">
        <v>7</v>
      </c>
      <c r="AA1598" s="3" t="s">
        <v>24</v>
      </c>
      <c r="AB1598" s="3">
        <v>45489</v>
      </c>
    </row>
    <row r="1599" spans="1:28" x14ac:dyDescent="0.25">
      <c r="A1599">
        <v>212986</v>
      </c>
      <c r="B1599">
        <v>649</v>
      </c>
      <c r="C1599" t="s">
        <v>31</v>
      </c>
      <c r="D1599" s="3">
        <v>42559</v>
      </c>
      <c r="E1599" t="s">
        <v>787</v>
      </c>
      <c r="F1599">
        <v>699</v>
      </c>
      <c r="G1599">
        <v>1</v>
      </c>
      <c r="H1599">
        <v>699</v>
      </c>
      <c r="I1599">
        <v>100148644</v>
      </c>
      <c r="J1599" s="19" t="s">
        <v>51</v>
      </c>
      <c r="T1599">
        <v>0</v>
      </c>
      <c r="U1599" t="s">
        <v>22</v>
      </c>
      <c r="V1599" s="3">
        <v>42559</v>
      </c>
      <c r="W1599" t="s">
        <v>34</v>
      </c>
      <c r="X1599">
        <v>699</v>
      </c>
      <c r="Y1599">
        <v>2016</v>
      </c>
      <c r="Z1599">
        <v>7</v>
      </c>
      <c r="AA1599" s="3" t="s">
        <v>24</v>
      </c>
      <c r="AB1599" s="3">
        <v>45489</v>
      </c>
    </row>
    <row r="1600" spans="1:28" x14ac:dyDescent="0.25">
      <c r="A1600">
        <v>212988</v>
      </c>
      <c r="B1600">
        <v>649</v>
      </c>
      <c r="C1600" t="s">
        <v>25</v>
      </c>
      <c r="D1600" s="3">
        <v>42559</v>
      </c>
      <c r="E1600" t="s">
        <v>787</v>
      </c>
      <c r="F1600">
        <v>699</v>
      </c>
      <c r="G1600">
        <v>1</v>
      </c>
      <c r="H1600">
        <v>699</v>
      </c>
      <c r="I1600">
        <v>100148645</v>
      </c>
      <c r="J1600" s="19" t="s">
        <v>51</v>
      </c>
      <c r="T1600">
        <v>0</v>
      </c>
      <c r="U1600" t="s">
        <v>22</v>
      </c>
      <c r="V1600" s="3">
        <v>42559</v>
      </c>
      <c r="W1600" t="s">
        <v>28</v>
      </c>
      <c r="X1600">
        <v>699</v>
      </c>
      <c r="Y1600">
        <v>2016</v>
      </c>
      <c r="Z1600">
        <v>7</v>
      </c>
      <c r="AA1600" s="3" t="s">
        <v>24</v>
      </c>
      <c r="AB1600" s="3">
        <v>45489</v>
      </c>
    </row>
    <row r="1601" spans="1:28" x14ac:dyDescent="0.25">
      <c r="A1601">
        <v>212992</v>
      </c>
      <c r="B1601">
        <v>650</v>
      </c>
      <c r="C1601" t="s">
        <v>31</v>
      </c>
      <c r="D1601" s="3">
        <v>42559</v>
      </c>
      <c r="E1601" t="s">
        <v>72</v>
      </c>
      <c r="F1601">
        <v>165</v>
      </c>
      <c r="G1601">
        <v>1</v>
      </c>
      <c r="H1601">
        <v>165</v>
      </c>
      <c r="I1601">
        <v>100148646</v>
      </c>
      <c r="J1601" s="19" t="s">
        <v>27</v>
      </c>
      <c r="T1601">
        <v>0</v>
      </c>
      <c r="U1601" t="s">
        <v>22</v>
      </c>
      <c r="V1601" s="3">
        <v>42559</v>
      </c>
      <c r="W1601" t="s">
        <v>34</v>
      </c>
      <c r="X1601">
        <v>165</v>
      </c>
      <c r="Y1601">
        <v>2016</v>
      </c>
      <c r="Z1601">
        <v>7</v>
      </c>
      <c r="AA1601" s="3" t="s">
        <v>24</v>
      </c>
      <c r="AB1601" s="3">
        <v>45489</v>
      </c>
    </row>
    <row r="1602" spans="1:28" x14ac:dyDescent="0.25">
      <c r="A1602">
        <v>212993</v>
      </c>
      <c r="B1602">
        <v>651</v>
      </c>
      <c r="C1602" t="s">
        <v>19</v>
      </c>
      <c r="D1602" s="3">
        <v>42559</v>
      </c>
      <c r="E1602" t="s">
        <v>129</v>
      </c>
      <c r="F1602">
        <v>425</v>
      </c>
      <c r="G1602">
        <v>6</v>
      </c>
      <c r="H1602">
        <v>2550</v>
      </c>
      <c r="I1602">
        <v>100148647</v>
      </c>
      <c r="J1602" s="19" t="s">
        <v>33</v>
      </c>
      <c r="T1602">
        <v>0</v>
      </c>
      <c r="U1602" t="s">
        <v>22</v>
      </c>
      <c r="V1602" s="3">
        <v>42559</v>
      </c>
      <c r="W1602" t="s">
        <v>23</v>
      </c>
      <c r="X1602" s="4">
        <v>2550</v>
      </c>
      <c r="Y1602">
        <v>2016</v>
      </c>
      <c r="Z1602">
        <v>7</v>
      </c>
      <c r="AA1602" s="3" t="s">
        <v>24</v>
      </c>
      <c r="AB1602" s="3">
        <v>45489</v>
      </c>
    </row>
    <row r="1603" spans="1:28" x14ac:dyDescent="0.25">
      <c r="A1603">
        <v>212994</v>
      </c>
      <c r="B1603">
        <v>652</v>
      </c>
      <c r="C1603" t="s">
        <v>25</v>
      </c>
      <c r="D1603" s="3">
        <v>42559</v>
      </c>
      <c r="E1603" t="s">
        <v>421</v>
      </c>
      <c r="F1603">
        <v>6900</v>
      </c>
      <c r="G1603">
        <v>1</v>
      </c>
      <c r="H1603">
        <v>6900</v>
      </c>
      <c r="I1603">
        <v>100148648</v>
      </c>
      <c r="J1603" s="19" t="s">
        <v>38</v>
      </c>
      <c r="T1603">
        <v>0</v>
      </c>
      <c r="U1603" t="s">
        <v>40</v>
      </c>
      <c r="V1603" s="3">
        <v>42559</v>
      </c>
      <c r="W1603" t="s">
        <v>28</v>
      </c>
      <c r="X1603" s="4">
        <v>6900</v>
      </c>
      <c r="Y1603">
        <v>2016</v>
      </c>
      <c r="Z1603">
        <v>7</v>
      </c>
      <c r="AA1603" s="3" t="s">
        <v>24</v>
      </c>
      <c r="AB1603" s="3">
        <v>45489</v>
      </c>
    </row>
    <row r="1604" spans="1:28" x14ac:dyDescent="0.25">
      <c r="A1604">
        <v>212995</v>
      </c>
      <c r="B1604">
        <v>652</v>
      </c>
      <c r="C1604" t="s">
        <v>25</v>
      </c>
      <c r="D1604" s="3">
        <v>42559</v>
      </c>
      <c r="E1604" t="s">
        <v>421</v>
      </c>
      <c r="F1604">
        <v>6900</v>
      </c>
      <c r="G1604">
        <v>1</v>
      </c>
      <c r="H1604">
        <v>6900</v>
      </c>
      <c r="I1604">
        <v>100148649</v>
      </c>
      <c r="J1604" s="19" t="s">
        <v>38</v>
      </c>
      <c r="T1604">
        <v>0</v>
      </c>
      <c r="U1604" t="s">
        <v>22</v>
      </c>
      <c r="V1604" s="3">
        <v>42559</v>
      </c>
      <c r="W1604" t="s">
        <v>28</v>
      </c>
      <c r="X1604" s="4">
        <v>6900</v>
      </c>
      <c r="Y1604">
        <v>2016</v>
      </c>
      <c r="Z1604">
        <v>7</v>
      </c>
      <c r="AA1604" s="3" t="s">
        <v>24</v>
      </c>
      <c r="AB1604" s="3">
        <v>45489</v>
      </c>
    </row>
    <row r="1605" spans="1:28" x14ac:dyDescent="0.25">
      <c r="A1605">
        <v>212996</v>
      </c>
      <c r="B1605">
        <v>653</v>
      </c>
      <c r="C1605" t="s">
        <v>19</v>
      </c>
      <c r="D1605" s="3">
        <v>42559</v>
      </c>
      <c r="E1605" t="s">
        <v>86</v>
      </c>
      <c r="F1605">
        <v>150</v>
      </c>
      <c r="G1605">
        <v>1</v>
      </c>
      <c r="H1605">
        <v>150</v>
      </c>
      <c r="I1605">
        <v>100148650</v>
      </c>
      <c r="J1605" s="19" t="s">
        <v>33</v>
      </c>
      <c r="T1605">
        <v>0</v>
      </c>
      <c r="U1605" t="s">
        <v>22</v>
      </c>
      <c r="V1605" s="3">
        <v>42559</v>
      </c>
      <c r="W1605" t="s">
        <v>23</v>
      </c>
      <c r="X1605">
        <v>150</v>
      </c>
      <c r="Y1605">
        <v>2016</v>
      </c>
      <c r="Z1605">
        <v>7</v>
      </c>
      <c r="AA1605" s="3" t="s">
        <v>24</v>
      </c>
      <c r="AB1605" s="3">
        <v>45489</v>
      </c>
    </row>
    <row r="1606" spans="1:28" x14ac:dyDescent="0.25">
      <c r="A1606">
        <v>212997</v>
      </c>
      <c r="B1606">
        <v>654</v>
      </c>
      <c r="C1606" t="s">
        <v>31</v>
      </c>
      <c r="D1606" s="3">
        <v>42559</v>
      </c>
      <c r="E1606" t="s">
        <v>788</v>
      </c>
      <c r="F1606">
        <v>360</v>
      </c>
      <c r="G1606">
        <v>1</v>
      </c>
      <c r="H1606">
        <v>360</v>
      </c>
      <c r="I1606">
        <v>100148651</v>
      </c>
      <c r="J1606" s="19" t="s">
        <v>170</v>
      </c>
      <c r="T1606">
        <v>0</v>
      </c>
      <c r="U1606" t="s">
        <v>22</v>
      </c>
      <c r="V1606" s="3">
        <v>42559</v>
      </c>
      <c r="W1606" t="s">
        <v>34</v>
      </c>
      <c r="X1606">
        <v>360</v>
      </c>
      <c r="Y1606">
        <v>2016</v>
      </c>
      <c r="Z1606">
        <v>7</v>
      </c>
      <c r="AA1606" s="3" t="s">
        <v>24</v>
      </c>
      <c r="AB1606" s="3">
        <v>45489</v>
      </c>
    </row>
    <row r="1607" spans="1:28" x14ac:dyDescent="0.25">
      <c r="A1607">
        <v>212998</v>
      </c>
      <c r="B1607">
        <v>655</v>
      </c>
      <c r="C1607" t="s">
        <v>19</v>
      </c>
      <c r="D1607" s="3">
        <v>42559</v>
      </c>
      <c r="E1607" t="s">
        <v>89</v>
      </c>
      <c r="F1607">
        <v>350</v>
      </c>
      <c r="G1607">
        <v>1</v>
      </c>
      <c r="H1607">
        <v>350</v>
      </c>
      <c r="I1607">
        <v>100148652</v>
      </c>
      <c r="J1607" s="19" t="s">
        <v>33</v>
      </c>
      <c r="T1607">
        <v>0</v>
      </c>
      <c r="U1607" t="s">
        <v>22</v>
      </c>
      <c r="V1607" s="3">
        <v>42559</v>
      </c>
      <c r="W1607" t="s">
        <v>23</v>
      </c>
      <c r="X1607">
        <v>350</v>
      </c>
      <c r="Y1607">
        <v>2016</v>
      </c>
      <c r="Z1607">
        <v>7</v>
      </c>
      <c r="AA1607" s="3" t="s">
        <v>24</v>
      </c>
      <c r="AB1607" s="3">
        <v>45489</v>
      </c>
    </row>
    <row r="1608" spans="1:28" x14ac:dyDescent="0.25">
      <c r="A1608">
        <v>212999</v>
      </c>
      <c r="B1608">
        <v>656</v>
      </c>
      <c r="C1608" t="s">
        <v>19</v>
      </c>
      <c r="D1608" s="3">
        <v>42559</v>
      </c>
      <c r="E1608" t="s">
        <v>591</v>
      </c>
      <c r="F1608">
        <v>512</v>
      </c>
      <c r="G1608">
        <v>1</v>
      </c>
      <c r="H1608">
        <v>512</v>
      </c>
      <c r="I1608">
        <v>100148653</v>
      </c>
      <c r="J1608" s="19" t="s">
        <v>51</v>
      </c>
      <c r="T1608">
        <v>0</v>
      </c>
      <c r="U1608" t="s">
        <v>22</v>
      </c>
      <c r="V1608" s="3">
        <v>42559</v>
      </c>
      <c r="W1608" t="s">
        <v>23</v>
      </c>
      <c r="X1608">
        <v>512</v>
      </c>
      <c r="Y1608">
        <v>2016</v>
      </c>
      <c r="Z1608">
        <v>7</v>
      </c>
      <c r="AA1608" s="3" t="s">
        <v>24</v>
      </c>
      <c r="AB1608" s="3">
        <v>45489</v>
      </c>
    </row>
    <row r="1609" spans="1:28" x14ac:dyDescent="0.25">
      <c r="A1609">
        <v>213000</v>
      </c>
      <c r="B1609">
        <v>657</v>
      </c>
      <c r="C1609" t="s">
        <v>19</v>
      </c>
      <c r="D1609" s="3">
        <v>42559</v>
      </c>
      <c r="E1609" t="s">
        <v>789</v>
      </c>
      <c r="F1609">
        <v>1060</v>
      </c>
      <c r="G1609">
        <v>1</v>
      </c>
      <c r="H1609">
        <v>1060</v>
      </c>
      <c r="I1609">
        <v>100148654</v>
      </c>
      <c r="J1609" s="19" t="s">
        <v>194</v>
      </c>
      <c r="T1609">
        <v>0</v>
      </c>
      <c r="U1609" t="s">
        <v>22</v>
      </c>
      <c r="V1609" s="3">
        <v>42559</v>
      </c>
      <c r="W1609" t="s">
        <v>23</v>
      </c>
      <c r="X1609" s="4">
        <v>1060</v>
      </c>
      <c r="Y1609">
        <v>2016</v>
      </c>
      <c r="Z1609">
        <v>7</v>
      </c>
      <c r="AA1609" s="3" t="s">
        <v>24</v>
      </c>
      <c r="AB1609" s="3">
        <v>45489</v>
      </c>
    </row>
    <row r="1610" spans="1:28" x14ac:dyDescent="0.25">
      <c r="A1610">
        <v>213001</v>
      </c>
      <c r="B1610">
        <v>658</v>
      </c>
      <c r="C1610" t="s">
        <v>25</v>
      </c>
      <c r="D1610" s="3">
        <v>42559</v>
      </c>
      <c r="E1610" t="s">
        <v>790</v>
      </c>
      <c r="F1610">
        <v>599</v>
      </c>
      <c r="G1610">
        <v>1</v>
      </c>
      <c r="H1610">
        <v>7502.91</v>
      </c>
      <c r="I1610">
        <v>100148655</v>
      </c>
      <c r="J1610" s="19" t="s">
        <v>51</v>
      </c>
      <c r="T1610">
        <v>0</v>
      </c>
      <c r="U1610" t="s">
        <v>40</v>
      </c>
      <c r="V1610" s="3">
        <v>42559</v>
      </c>
      <c r="W1610" t="s">
        <v>28</v>
      </c>
      <c r="X1610">
        <v>599</v>
      </c>
      <c r="Y1610">
        <v>2016</v>
      </c>
      <c r="Z1610">
        <v>7</v>
      </c>
      <c r="AA1610" s="3" t="s">
        <v>24</v>
      </c>
      <c r="AB1610" s="3">
        <v>45489</v>
      </c>
    </row>
    <row r="1611" spans="1:28" x14ac:dyDescent="0.25">
      <c r="A1611">
        <v>213003</v>
      </c>
      <c r="B1611">
        <v>659</v>
      </c>
      <c r="C1611" t="s">
        <v>25</v>
      </c>
      <c r="D1611" s="3">
        <v>42559</v>
      </c>
      <c r="E1611" t="s">
        <v>791</v>
      </c>
      <c r="F1611">
        <v>699</v>
      </c>
      <c r="G1611">
        <v>1</v>
      </c>
      <c r="H1611">
        <v>699</v>
      </c>
      <c r="I1611">
        <v>100148656</v>
      </c>
      <c r="J1611" s="19" t="s">
        <v>51</v>
      </c>
      <c r="T1611">
        <v>0</v>
      </c>
      <c r="U1611" t="s">
        <v>22</v>
      </c>
      <c r="V1611" s="3">
        <v>42559</v>
      </c>
      <c r="W1611" t="s">
        <v>28</v>
      </c>
      <c r="X1611">
        <v>699</v>
      </c>
      <c r="Y1611">
        <v>2016</v>
      </c>
      <c r="Z1611">
        <v>7</v>
      </c>
      <c r="AA1611" s="3" t="s">
        <v>24</v>
      </c>
      <c r="AB1611" s="3">
        <v>45489</v>
      </c>
    </row>
    <row r="1612" spans="1:28" x14ac:dyDescent="0.25">
      <c r="A1612">
        <v>213005</v>
      </c>
      <c r="B1612">
        <v>660</v>
      </c>
      <c r="C1612" t="s">
        <v>25</v>
      </c>
      <c r="D1612" s="3">
        <v>42559</v>
      </c>
      <c r="E1612" t="s">
        <v>490</v>
      </c>
      <c r="F1612">
        <v>500</v>
      </c>
      <c r="G1612">
        <v>1</v>
      </c>
      <c r="H1612">
        <v>500</v>
      </c>
      <c r="I1612">
        <v>100148657</v>
      </c>
      <c r="J1612" s="19" t="s">
        <v>33</v>
      </c>
      <c r="T1612">
        <v>0</v>
      </c>
      <c r="U1612" t="s">
        <v>22</v>
      </c>
      <c r="V1612" s="3">
        <v>42559</v>
      </c>
      <c r="W1612" t="s">
        <v>28</v>
      </c>
      <c r="X1612">
        <v>500</v>
      </c>
      <c r="Y1612">
        <v>2016</v>
      </c>
      <c r="Z1612">
        <v>7</v>
      </c>
      <c r="AA1612" s="3" t="s">
        <v>24</v>
      </c>
      <c r="AB1612" s="3">
        <v>45489</v>
      </c>
    </row>
    <row r="1613" spans="1:28" x14ac:dyDescent="0.25">
      <c r="A1613">
        <v>213006</v>
      </c>
      <c r="B1613">
        <v>661</v>
      </c>
      <c r="C1613" t="s">
        <v>19</v>
      </c>
      <c r="D1613" s="3">
        <v>42559</v>
      </c>
      <c r="E1613" t="s">
        <v>792</v>
      </c>
      <c r="F1613">
        <v>480</v>
      </c>
      <c r="G1613">
        <v>1</v>
      </c>
      <c r="H1613">
        <v>180</v>
      </c>
      <c r="I1613">
        <v>100148658</v>
      </c>
      <c r="J1613" s="19" t="s">
        <v>170</v>
      </c>
      <c r="T1613">
        <v>300</v>
      </c>
      <c r="U1613" t="s">
        <v>22</v>
      </c>
      <c r="V1613" s="3">
        <v>42559</v>
      </c>
      <c r="W1613" t="s">
        <v>23</v>
      </c>
      <c r="X1613">
        <v>480</v>
      </c>
      <c r="Y1613">
        <v>2016</v>
      </c>
      <c r="Z1613">
        <v>7</v>
      </c>
      <c r="AA1613" s="3" t="s">
        <v>24</v>
      </c>
      <c r="AB1613" s="3">
        <v>45489</v>
      </c>
    </row>
    <row r="1614" spans="1:28" x14ac:dyDescent="0.25">
      <c r="A1614">
        <v>213007</v>
      </c>
      <c r="B1614">
        <v>638</v>
      </c>
      <c r="C1614" t="s">
        <v>19</v>
      </c>
      <c r="D1614" s="3">
        <v>42559</v>
      </c>
      <c r="E1614" t="s">
        <v>793</v>
      </c>
      <c r="F1614">
        <v>400</v>
      </c>
      <c r="G1614">
        <v>1</v>
      </c>
      <c r="H1614">
        <v>400</v>
      </c>
      <c r="I1614">
        <v>100148659</v>
      </c>
      <c r="J1614" s="19" t="s">
        <v>27</v>
      </c>
      <c r="T1614">
        <v>0</v>
      </c>
      <c r="U1614" t="s">
        <v>22</v>
      </c>
      <c r="V1614" s="3">
        <v>42559</v>
      </c>
      <c r="W1614" t="s">
        <v>23</v>
      </c>
      <c r="X1614">
        <v>400</v>
      </c>
      <c r="Y1614">
        <v>2016</v>
      </c>
      <c r="Z1614">
        <v>7</v>
      </c>
      <c r="AA1614" s="3" t="s">
        <v>24</v>
      </c>
      <c r="AB1614" s="3">
        <v>45489</v>
      </c>
    </row>
    <row r="1615" spans="1:28" x14ac:dyDescent="0.25">
      <c r="A1615">
        <v>213008</v>
      </c>
      <c r="B1615">
        <v>662</v>
      </c>
      <c r="C1615" t="s">
        <v>19</v>
      </c>
      <c r="D1615" s="3">
        <v>42559</v>
      </c>
      <c r="E1615" t="s">
        <v>481</v>
      </c>
      <c r="F1615">
        <v>99</v>
      </c>
      <c r="G1615">
        <v>1</v>
      </c>
      <c r="H1615">
        <v>99</v>
      </c>
      <c r="I1615">
        <v>100148660</v>
      </c>
      <c r="J1615" s="19" t="s">
        <v>33</v>
      </c>
      <c r="T1615">
        <v>0</v>
      </c>
      <c r="U1615" t="s">
        <v>22</v>
      </c>
      <c r="V1615" s="3">
        <v>42559</v>
      </c>
      <c r="W1615" t="s">
        <v>23</v>
      </c>
      <c r="X1615">
        <v>99</v>
      </c>
      <c r="Y1615">
        <v>2016</v>
      </c>
      <c r="Z1615">
        <v>7</v>
      </c>
      <c r="AA1615" s="3" t="s">
        <v>24</v>
      </c>
      <c r="AB1615" s="3">
        <v>45489</v>
      </c>
    </row>
    <row r="1616" spans="1:28" x14ac:dyDescent="0.25">
      <c r="A1616">
        <v>213009</v>
      </c>
      <c r="B1616">
        <v>663</v>
      </c>
      <c r="C1616" t="s">
        <v>19</v>
      </c>
      <c r="D1616" s="3">
        <v>42559</v>
      </c>
      <c r="E1616" t="s">
        <v>794</v>
      </c>
      <c r="F1616">
        <v>1000</v>
      </c>
      <c r="G1616">
        <v>1</v>
      </c>
      <c r="H1616">
        <v>1000</v>
      </c>
      <c r="I1616">
        <v>100148661</v>
      </c>
      <c r="J1616" s="19" t="s">
        <v>170</v>
      </c>
      <c r="T1616">
        <v>0</v>
      </c>
      <c r="U1616" t="s">
        <v>22</v>
      </c>
      <c r="V1616" s="3">
        <v>42559</v>
      </c>
      <c r="W1616" t="s">
        <v>23</v>
      </c>
      <c r="X1616" s="4">
        <v>1000</v>
      </c>
      <c r="Y1616">
        <v>2016</v>
      </c>
      <c r="Z1616">
        <v>7</v>
      </c>
      <c r="AA1616" s="3" t="s">
        <v>24</v>
      </c>
      <c r="AB1616" s="3">
        <v>45489</v>
      </c>
    </row>
    <row r="1617" spans="1:28" x14ac:dyDescent="0.25">
      <c r="A1617">
        <v>213010</v>
      </c>
      <c r="B1617">
        <v>583</v>
      </c>
      <c r="C1617" t="s">
        <v>19</v>
      </c>
      <c r="D1617" s="3">
        <v>42559</v>
      </c>
      <c r="E1617" t="s">
        <v>795</v>
      </c>
      <c r="F1617">
        <v>199</v>
      </c>
      <c r="G1617">
        <v>2</v>
      </c>
      <c r="H1617">
        <v>398</v>
      </c>
      <c r="I1617">
        <v>100148662</v>
      </c>
      <c r="J1617" s="19" t="s">
        <v>51</v>
      </c>
      <c r="T1617">
        <v>0</v>
      </c>
      <c r="U1617" t="s">
        <v>22</v>
      </c>
      <c r="V1617" s="3">
        <v>42559</v>
      </c>
      <c r="W1617" t="s">
        <v>23</v>
      </c>
      <c r="X1617">
        <v>398</v>
      </c>
      <c r="Y1617">
        <v>2016</v>
      </c>
      <c r="Z1617">
        <v>7</v>
      </c>
      <c r="AA1617" s="3" t="s">
        <v>24</v>
      </c>
      <c r="AB1617" s="3">
        <v>45489</v>
      </c>
    </row>
    <row r="1618" spans="1:28" x14ac:dyDescent="0.25">
      <c r="A1618">
        <v>213012</v>
      </c>
      <c r="B1618">
        <v>664</v>
      </c>
      <c r="C1618" t="s">
        <v>25</v>
      </c>
      <c r="D1618" s="3">
        <v>42559</v>
      </c>
      <c r="E1618" t="s">
        <v>796</v>
      </c>
      <c r="F1618">
        <v>195</v>
      </c>
      <c r="G1618">
        <v>3</v>
      </c>
      <c r="H1618">
        <v>585</v>
      </c>
      <c r="I1618">
        <v>100148663</v>
      </c>
      <c r="J1618" s="19" t="s">
        <v>33</v>
      </c>
      <c r="T1618">
        <v>0</v>
      </c>
      <c r="U1618" t="s">
        <v>22</v>
      </c>
      <c r="V1618" s="3">
        <v>42559</v>
      </c>
      <c r="W1618" t="s">
        <v>28</v>
      </c>
      <c r="X1618">
        <v>585</v>
      </c>
      <c r="Y1618">
        <v>2016</v>
      </c>
      <c r="Z1618">
        <v>7</v>
      </c>
      <c r="AA1618" s="3" t="s">
        <v>24</v>
      </c>
      <c r="AB1618" s="3">
        <v>45489</v>
      </c>
    </row>
    <row r="1619" spans="1:28" x14ac:dyDescent="0.25">
      <c r="A1619">
        <v>213013</v>
      </c>
      <c r="B1619">
        <v>665</v>
      </c>
      <c r="C1619" t="s">
        <v>25</v>
      </c>
      <c r="D1619" s="3">
        <v>42559</v>
      </c>
      <c r="E1619" t="s">
        <v>797</v>
      </c>
      <c r="F1619">
        <v>792</v>
      </c>
      <c r="G1619">
        <v>1</v>
      </c>
      <c r="H1619">
        <v>792</v>
      </c>
      <c r="I1619">
        <v>100148664</v>
      </c>
      <c r="J1619" s="19" t="s">
        <v>62</v>
      </c>
      <c r="T1619">
        <v>0</v>
      </c>
      <c r="U1619" t="s">
        <v>39</v>
      </c>
      <c r="V1619" s="3">
        <v>42559</v>
      </c>
      <c r="W1619" t="s">
        <v>28</v>
      </c>
      <c r="X1619">
        <v>792</v>
      </c>
      <c r="Y1619">
        <v>2016</v>
      </c>
      <c r="Z1619">
        <v>7</v>
      </c>
      <c r="AA1619" s="3" t="s">
        <v>24</v>
      </c>
      <c r="AB1619" s="3">
        <v>45489</v>
      </c>
    </row>
    <row r="1620" spans="1:28" x14ac:dyDescent="0.25">
      <c r="A1620">
        <v>213014</v>
      </c>
      <c r="B1620">
        <v>666</v>
      </c>
      <c r="C1620" t="s">
        <v>25</v>
      </c>
      <c r="D1620" s="3">
        <v>42559</v>
      </c>
      <c r="E1620" t="s">
        <v>798</v>
      </c>
      <c r="F1620">
        <v>400</v>
      </c>
      <c r="G1620">
        <v>1</v>
      </c>
      <c r="H1620">
        <v>400</v>
      </c>
      <c r="I1620">
        <v>100148665</v>
      </c>
      <c r="J1620" s="19" t="s">
        <v>51</v>
      </c>
      <c r="T1620">
        <v>0</v>
      </c>
      <c r="U1620" t="s">
        <v>22</v>
      </c>
      <c r="V1620" s="3">
        <v>42559</v>
      </c>
      <c r="W1620" t="s">
        <v>28</v>
      </c>
      <c r="X1620">
        <v>400</v>
      </c>
      <c r="Y1620">
        <v>2016</v>
      </c>
      <c r="Z1620">
        <v>7</v>
      </c>
      <c r="AA1620" s="3" t="s">
        <v>24</v>
      </c>
      <c r="AB1620" s="3">
        <v>45489</v>
      </c>
    </row>
    <row r="1621" spans="1:28" x14ac:dyDescent="0.25">
      <c r="A1621">
        <v>213016</v>
      </c>
      <c r="B1621">
        <v>666</v>
      </c>
      <c r="C1621" t="s">
        <v>25</v>
      </c>
      <c r="D1621" s="3">
        <v>42559</v>
      </c>
      <c r="E1621" t="s">
        <v>430</v>
      </c>
      <c r="F1621">
        <v>100</v>
      </c>
      <c r="G1621">
        <v>1</v>
      </c>
      <c r="H1621">
        <v>100</v>
      </c>
      <c r="I1621">
        <v>100148666</v>
      </c>
      <c r="J1621" s="19" t="s">
        <v>33</v>
      </c>
      <c r="T1621">
        <v>0</v>
      </c>
      <c r="U1621" t="s">
        <v>22</v>
      </c>
      <c r="V1621" s="3">
        <v>42559</v>
      </c>
      <c r="W1621" t="s">
        <v>28</v>
      </c>
      <c r="X1621">
        <v>100</v>
      </c>
      <c r="Y1621">
        <v>2016</v>
      </c>
      <c r="Z1621">
        <v>7</v>
      </c>
      <c r="AA1621" s="3" t="s">
        <v>24</v>
      </c>
      <c r="AB1621" s="3">
        <v>45489</v>
      </c>
    </row>
    <row r="1622" spans="1:28" x14ac:dyDescent="0.25">
      <c r="A1622">
        <v>213017</v>
      </c>
      <c r="B1622">
        <v>667</v>
      </c>
      <c r="C1622" t="s">
        <v>19</v>
      </c>
      <c r="D1622" s="3">
        <v>42559</v>
      </c>
      <c r="E1622" t="s">
        <v>30</v>
      </c>
      <c r="F1622">
        <v>360</v>
      </c>
      <c r="G1622">
        <v>1</v>
      </c>
      <c r="H1622">
        <v>360</v>
      </c>
      <c r="I1622">
        <v>100148667</v>
      </c>
      <c r="J1622" s="19" t="s">
        <v>27</v>
      </c>
      <c r="T1622">
        <v>0</v>
      </c>
      <c r="U1622" t="s">
        <v>22</v>
      </c>
      <c r="V1622" s="3">
        <v>42559</v>
      </c>
      <c r="W1622" t="s">
        <v>23</v>
      </c>
      <c r="X1622">
        <v>360</v>
      </c>
      <c r="Y1622">
        <v>2016</v>
      </c>
      <c r="Z1622">
        <v>7</v>
      </c>
      <c r="AA1622" s="3" t="s">
        <v>24</v>
      </c>
      <c r="AB1622" s="3">
        <v>45489</v>
      </c>
    </row>
    <row r="1623" spans="1:28" x14ac:dyDescent="0.25">
      <c r="A1623">
        <v>213018</v>
      </c>
      <c r="B1623">
        <v>668</v>
      </c>
      <c r="C1623" t="s">
        <v>19</v>
      </c>
      <c r="D1623" s="3">
        <v>42559</v>
      </c>
      <c r="E1623" t="s">
        <v>600</v>
      </c>
      <c r="F1623">
        <v>899</v>
      </c>
      <c r="G1623">
        <v>1</v>
      </c>
      <c r="H1623">
        <v>899</v>
      </c>
      <c r="I1623">
        <v>100148668</v>
      </c>
      <c r="J1623" s="19" t="s">
        <v>51</v>
      </c>
      <c r="T1623">
        <v>0</v>
      </c>
      <c r="U1623" t="s">
        <v>22</v>
      </c>
      <c r="V1623" s="3">
        <v>42559</v>
      </c>
      <c r="W1623" t="s">
        <v>23</v>
      </c>
      <c r="X1623">
        <v>899</v>
      </c>
      <c r="Y1623">
        <v>2016</v>
      </c>
      <c r="Z1623">
        <v>7</v>
      </c>
      <c r="AA1623" s="3" t="s">
        <v>24</v>
      </c>
      <c r="AB1623" s="3">
        <v>45489</v>
      </c>
    </row>
    <row r="1624" spans="1:28" x14ac:dyDescent="0.25">
      <c r="A1624">
        <v>213020</v>
      </c>
      <c r="B1624">
        <v>669</v>
      </c>
      <c r="C1624" t="s">
        <v>19</v>
      </c>
      <c r="D1624" s="3">
        <v>42559</v>
      </c>
      <c r="E1624" t="s">
        <v>799</v>
      </c>
      <c r="F1624">
        <v>4490</v>
      </c>
      <c r="G1624">
        <v>1</v>
      </c>
      <c r="H1624">
        <v>4490</v>
      </c>
      <c r="I1624">
        <v>100148669</v>
      </c>
      <c r="J1624" s="19" t="s">
        <v>38</v>
      </c>
      <c r="T1624">
        <v>0</v>
      </c>
      <c r="U1624" t="s">
        <v>22</v>
      </c>
      <c r="V1624" s="3">
        <v>42559</v>
      </c>
      <c r="W1624" t="s">
        <v>23</v>
      </c>
      <c r="X1624" s="4">
        <v>4490</v>
      </c>
      <c r="Y1624">
        <v>2016</v>
      </c>
      <c r="Z1624">
        <v>7</v>
      </c>
      <c r="AA1624" s="3" t="s">
        <v>24</v>
      </c>
      <c r="AB1624" s="3">
        <v>45489</v>
      </c>
    </row>
    <row r="1625" spans="1:28" x14ac:dyDescent="0.25">
      <c r="A1625">
        <v>213021</v>
      </c>
      <c r="B1625">
        <v>670</v>
      </c>
      <c r="C1625" t="s">
        <v>25</v>
      </c>
      <c r="D1625" s="3">
        <v>42559</v>
      </c>
      <c r="E1625" t="s">
        <v>492</v>
      </c>
      <c r="F1625">
        <v>33999</v>
      </c>
      <c r="G1625">
        <v>1</v>
      </c>
      <c r="H1625">
        <v>33999</v>
      </c>
      <c r="I1625">
        <v>100148670</v>
      </c>
      <c r="J1625" s="19" t="s">
        <v>38</v>
      </c>
      <c r="T1625">
        <v>0</v>
      </c>
      <c r="U1625" t="s">
        <v>174</v>
      </c>
      <c r="V1625" s="3">
        <v>42559</v>
      </c>
      <c r="W1625" t="s">
        <v>28</v>
      </c>
      <c r="X1625" s="4">
        <v>33999</v>
      </c>
      <c r="Y1625">
        <v>2016</v>
      </c>
      <c r="Z1625">
        <v>7</v>
      </c>
      <c r="AA1625" s="3" t="s">
        <v>24</v>
      </c>
      <c r="AB1625" s="3">
        <v>45489</v>
      </c>
    </row>
    <row r="1626" spans="1:28" x14ac:dyDescent="0.25">
      <c r="A1626">
        <v>213022</v>
      </c>
      <c r="B1626">
        <v>671</v>
      </c>
      <c r="C1626" t="s">
        <v>25</v>
      </c>
      <c r="D1626" s="3">
        <v>42559</v>
      </c>
      <c r="E1626" t="s">
        <v>800</v>
      </c>
      <c r="F1626">
        <v>999</v>
      </c>
      <c r="G1626">
        <v>1</v>
      </c>
      <c r="H1626">
        <v>999</v>
      </c>
      <c r="I1626">
        <v>100148671</v>
      </c>
      <c r="J1626" s="19" t="s">
        <v>51</v>
      </c>
      <c r="T1626">
        <v>0</v>
      </c>
      <c r="U1626" t="s">
        <v>40</v>
      </c>
      <c r="V1626" s="3">
        <v>42559</v>
      </c>
      <c r="W1626" t="s">
        <v>28</v>
      </c>
      <c r="X1626">
        <v>999</v>
      </c>
      <c r="Y1626">
        <v>2016</v>
      </c>
      <c r="Z1626">
        <v>7</v>
      </c>
      <c r="AA1626" s="3" t="s">
        <v>24</v>
      </c>
      <c r="AB1626" s="3">
        <v>45489</v>
      </c>
    </row>
    <row r="1627" spans="1:28" x14ac:dyDescent="0.25">
      <c r="A1627">
        <v>213024</v>
      </c>
      <c r="B1627">
        <v>670</v>
      </c>
      <c r="C1627" t="s">
        <v>25</v>
      </c>
      <c r="D1627" s="3">
        <v>42559</v>
      </c>
      <c r="E1627" t="s">
        <v>768</v>
      </c>
      <c r="F1627">
        <v>43879</v>
      </c>
      <c r="G1627">
        <v>1</v>
      </c>
      <c r="H1627">
        <v>43879</v>
      </c>
      <c r="I1627">
        <v>100148672</v>
      </c>
      <c r="J1627" s="19" t="s">
        <v>42</v>
      </c>
      <c r="T1627">
        <v>0</v>
      </c>
      <c r="U1627" t="s">
        <v>201</v>
      </c>
      <c r="V1627" s="3">
        <v>42559</v>
      </c>
      <c r="W1627" t="s">
        <v>28</v>
      </c>
      <c r="X1627" s="4">
        <v>43879</v>
      </c>
      <c r="Y1627">
        <v>2016</v>
      </c>
      <c r="Z1627">
        <v>7</v>
      </c>
      <c r="AA1627" s="3" t="s">
        <v>24</v>
      </c>
      <c r="AB1627" s="3">
        <v>45489</v>
      </c>
    </row>
    <row r="1628" spans="1:28" x14ac:dyDescent="0.25">
      <c r="A1628">
        <v>213025</v>
      </c>
      <c r="B1628">
        <v>671</v>
      </c>
      <c r="C1628" t="s">
        <v>25</v>
      </c>
      <c r="D1628" s="3">
        <v>42559</v>
      </c>
      <c r="E1628" t="s">
        <v>800</v>
      </c>
      <c r="F1628">
        <v>999</v>
      </c>
      <c r="G1628">
        <v>1</v>
      </c>
      <c r="H1628">
        <v>999</v>
      </c>
      <c r="I1628">
        <v>100148673</v>
      </c>
      <c r="J1628" s="19" t="s">
        <v>51</v>
      </c>
      <c r="T1628">
        <v>0</v>
      </c>
      <c r="U1628" t="s">
        <v>201</v>
      </c>
      <c r="V1628" s="3">
        <v>42559</v>
      </c>
      <c r="W1628" t="s">
        <v>28</v>
      </c>
      <c r="X1628">
        <v>999</v>
      </c>
      <c r="Y1628">
        <v>2016</v>
      </c>
      <c r="Z1628">
        <v>7</v>
      </c>
      <c r="AA1628" s="3" t="s">
        <v>24</v>
      </c>
      <c r="AB1628" s="3">
        <v>45489</v>
      </c>
    </row>
    <row r="1629" spans="1:28" x14ac:dyDescent="0.25">
      <c r="A1629">
        <v>213027</v>
      </c>
      <c r="B1629">
        <v>672</v>
      </c>
      <c r="C1629" t="s">
        <v>19</v>
      </c>
      <c r="D1629" s="3">
        <v>42559</v>
      </c>
      <c r="E1629" t="s">
        <v>801</v>
      </c>
      <c r="F1629">
        <v>2275</v>
      </c>
      <c r="G1629">
        <v>1</v>
      </c>
      <c r="H1629">
        <v>4375</v>
      </c>
      <c r="I1629">
        <v>100148674</v>
      </c>
      <c r="J1629" s="19" t="s">
        <v>51</v>
      </c>
      <c r="T1629">
        <v>0</v>
      </c>
      <c r="U1629" t="s">
        <v>22</v>
      </c>
      <c r="V1629" s="3">
        <v>42559</v>
      </c>
      <c r="W1629" t="s">
        <v>23</v>
      </c>
      <c r="X1629" s="4">
        <v>2275</v>
      </c>
      <c r="Y1629">
        <v>2016</v>
      </c>
      <c r="Z1629">
        <v>7</v>
      </c>
      <c r="AA1629" s="3" t="s">
        <v>24</v>
      </c>
      <c r="AB1629" s="3">
        <v>45489</v>
      </c>
    </row>
    <row r="1630" spans="1:28" x14ac:dyDescent="0.25">
      <c r="A1630">
        <v>213028</v>
      </c>
      <c r="B1630">
        <v>672</v>
      </c>
      <c r="C1630" t="s">
        <v>19</v>
      </c>
      <c r="D1630" s="3">
        <v>42559</v>
      </c>
      <c r="E1630" t="s">
        <v>802</v>
      </c>
      <c r="F1630">
        <v>2100</v>
      </c>
      <c r="G1630">
        <v>1</v>
      </c>
      <c r="H1630">
        <v>4375</v>
      </c>
      <c r="I1630">
        <v>100148674</v>
      </c>
      <c r="J1630" s="19" t="s">
        <v>51</v>
      </c>
      <c r="T1630">
        <v>0</v>
      </c>
      <c r="U1630" t="s">
        <v>22</v>
      </c>
      <c r="V1630" s="3">
        <v>42559</v>
      </c>
      <c r="W1630" t="s">
        <v>23</v>
      </c>
      <c r="X1630" s="4">
        <v>2100</v>
      </c>
      <c r="Y1630">
        <v>2016</v>
      </c>
      <c r="Z1630">
        <v>7</v>
      </c>
      <c r="AA1630" s="3" t="s">
        <v>24</v>
      </c>
      <c r="AB1630" s="3">
        <v>45489</v>
      </c>
    </row>
    <row r="1631" spans="1:28" x14ac:dyDescent="0.25">
      <c r="A1631">
        <v>213029</v>
      </c>
      <c r="B1631">
        <v>673</v>
      </c>
      <c r="C1631" t="s">
        <v>19</v>
      </c>
      <c r="D1631" s="3">
        <v>42559</v>
      </c>
      <c r="E1631" t="s">
        <v>368</v>
      </c>
      <c r="F1631">
        <v>1375</v>
      </c>
      <c r="G1631">
        <v>1</v>
      </c>
      <c r="H1631">
        <v>1375</v>
      </c>
      <c r="I1631">
        <v>100148675</v>
      </c>
      <c r="J1631" s="19" t="s">
        <v>170</v>
      </c>
      <c r="T1631">
        <v>0</v>
      </c>
      <c r="U1631" t="s">
        <v>22</v>
      </c>
      <c r="V1631" s="3">
        <v>42559</v>
      </c>
      <c r="W1631" t="s">
        <v>23</v>
      </c>
      <c r="X1631" s="4">
        <v>1375</v>
      </c>
      <c r="Y1631">
        <v>2016</v>
      </c>
      <c r="Z1631">
        <v>7</v>
      </c>
      <c r="AA1631" s="3" t="s">
        <v>24</v>
      </c>
      <c r="AB1631" s="3">
        <v>45489</v>
      </c>
    </row>
    <row r="1632" spans="1:28" x14ac:dyDescent="0.25">
      <c r="A1632">
        <v>213030</v>
      </c>
      <c r="B1632">
        <v>674</v>
      </c>
      <c r="C1632" t="s">
        <v>19</v>
      </c>
      <c r="D1632" s="3">
        <v>42559</v>
      </c>
      <c r="E1632" t="s">
        <v>803</v>
      </c>
      <c r="F1632">
        <v>1500</v>
      </c>
      <c r="G1632">
        <v>1</v>
      </c>
      <c r="H1632">
        <v>1500</v>
      </c>
      <c r="I1632">
        <v>100148676</v>
      </c>
      <c r="J1632" s="19" t="s">
        <v>194</v>
      </c>
      <c r="T1632">
        <v>0</v>
      </c>
      <c r="U1632" t="s">
        <v>22</v>
      </c>
      <c r="V1632" s="3">
        <v>42559</v>
      </c>
      <c r="W1632" t="s">
        <v>23</v>
      </c>
      <c r="X1632" s="4">
        <v>1500</v>
      </c>
      <c r="Y1632">
        <v>2016</v>
      </c>
      <c r="Z1632">
        <v>7</v>
      </c>
      <c r="AA1632" s="3" t="s">
        <v>24</v>
      </c>
      <c r="AB1632" s="3">
        <v>45489</v>
      </c>
    </row>
    <row r="1633" spans="1:28" x14ac:dyDescent="0.25">
      <c r="A1633">
        <v>213031</v>
      </c>
      <c r="B1633">
        <v>675</v>
      </c>
      <c r="C1633" t="s">
        <v>31</v>
      </c>
      <c r="D1633" s="3">
        <v>42559</v>
      </c>
      <c r="E1633" t="s">
        <v>56</v>
      </c>
      <c r="F1633">
        <v>899</v>
      </c>
      <c r="G1633">
        <v>1</v>
      </c>
      <c r="H1633">
        <v>899</v>
      </c>
      <c r="I1633">
        <v>100148677</v>
      </c>
      <c r="J1633" s="19" t="s">
        <v>47</v>
      </c>
      <c r="T1633">
        <v>0</v>
      </c>
      <c r="U1633" t="s">
        <v>22</v>
      </c>
      <c r="V1633" s="3">
        <v>42559</v>
      </c>
      <c r="W1633" t="s">
        <v>34</v>
      </c>
      <c r="X1633">
        <v>899</v>
      </c>
      <c r="Y1633">
        <v>2016</v>
      </c>
      <c r="Z1633">
        <v>7</v>
      </c>
      <c r="AA1633" s="3" t="s">
        <v>24</v>
      </c>
      <c r="AB1633" s="3">
        <v>45489</v>
      </c>
    </row>
    <row r="1634" spans="1:28" x14ac:dyDescent="0.25">
      <c r="A1634">
        <v>213032</v>
      </c>
      <c r="B1634">
        <v>36</v>
      </c>
      <c r="C1634" t="s">
        <v>19</v>
      </c>
      <c r="D1634" s="3">
        <v>42559</v>
      </c>
      <c r="E1634" t="s">
        <v>784</v>
      </c>
      <c r="F1634">
        <v>1600</v>
      </c>
      <c r="G1634">
        <v>1</v>
      </c>
      <c r="H1634">
        <v>1600</v>
      </c>
      <c r="I1634">
        <v>100148678</v>
      </c>
      <c r="J1634" s="19" t="s">
        <v>194</v>
      </c>
      <c r="T1634">
        <v>0</v>
      </c>
      <c r="U1634" t="s">
        <v>22</v>
      </c>
      <c r="V1634" s="3">
        <v>42559</v>
      </c>
      <c r="W1634" t="s">
        <v>23</v>
      </c>
      <c r="X1634" s="4">
        <v>1600</v>
      </c>
      <c r="Y1634">
        <v>2016</v>
      </c>
      <c r="Z1634">
        <v>7</v>
      </c>
      <c r="AA1634" s="3" t="s">
        <v>24</v>
      </c>
      <c r="AB1634" s="3">
        <v>45489</v>
      </c>
    </row>
    <row r="1635" spans="1:28" x14ac:dyDescent="0.25">
      <c r="A1635">
        <v>213033</v>
      </c>
      <c r="B1635">
        <v>676</v>
      </c>
      <c r="C1635" t="s">
        <v>19</v>
      </c>
      <c r="D1635" s="3">
        <v>42559</v>
      </c>
      <c r="E1635" t="s">
        <v>148</v>
      </c>
      <c r="F1635">
        <v>75</v>
      </c>
      <c r="G1635">
        <v>1</v>
      </c>
      <c r="H1635">
        <v>0</v>
      </c>
      <c r="I1635">
        <v>100148679</v>
      </c>
      <c r="J1635" s="19" t="s">
        <v>33</v>
      </c>
      <c r="T1635">
        <v>0</v>
      </c>
      <c r="U1635" t="s">
        <v>49</v>
      </c>
      <c r="V1635" s="3">
        <v>42559</v>
      </c>
      <c r="W1635" t="s">
        <v>23</v>
      </c>
      <c r="X1635">
        <v>75</v>
      </c>
      <c r="Y1635">
        <v>2016</v>
      </c>
      <c r="Z1635">
        <v>7</v>
      </c>
      <c r="AA1635" s="3" t="s">
        <v>24</v>
      </c>
      <c r="AB1635" s="3">
        <v>45489</v>
      </c>
    </row>
    <row r="1636" spans="1:28" x14ac:dyDescent="0.25">
      <c r="A1636">
        <v>213034</v>
      </c>
      <c r="B1636">
        <v>676</v>
      </c>
      <c r="C1636" t="s">
        <v>19</v>
      </c>
      <c r="D1636" s="3">
        <v>42559</v>
      </c>
      <c r="E1636" t="s">
        <v>804</v>
      </c>
      <c r="F1636">
        <v>999</v>
      </c>
      <c r="G1636">
        <v>1</v>
      </c>
      <c r="H1636">
        <v>999</v>
      </c>
      <c r="I1636">
        <v>100148680</v>
      </c>
      <c r="J1636" s="19" t="s">
        <v>51</v>
      </c>
      <c r="T1636">
        <v>0</v>
      </c>
      <c r="U1636" t="s">
        <v>22</v>
      </c>
      <c r="V1636" s="3">
        <v>42559</v>
      </c>
      <c r="W1636" t="s">
        <v>23</v>
      </c>
      <c r="X1636">
        <v>999</v>
      </c>
      <c r="Y1636">
        <v>2016</v>
      </c>
      <c r="Z1636">
        <v>7</v>
      </c>
      <c r="AA1636" s="3" t="s">
        <v>24</v>
      </c>
      <c r="AB1636" s="3">
        <v>45489</v>
      </c>
    </row>
    <row r="1637" spans="1:28" x14ac:dyDescent="0.25">
      <c r="A1637">
        <v>213036</v>
      </c>
      <c r="B1637">
        <v>677</v>
      </c>
      <c r="C1637" t="s">
        <v>19</v>
      </c>
      <c r="D1637" s="3">
        <v>42559</v>
      </c>
      <c r="E1637" t="s">
        <v>805</v>
      </c>
      <c r="F1637">
        <v>3861</v>
      </c>
      <c r="G1637">
        <v>1</v>
      </c>
      <c r="H1637">
        <v>0</v>
      </c>
      <c r="I1637">
        <v>100148681</v>
      </c>
      <c r="J1637" s="19" t="s">
        <v>42</v>
      </c>
      <c r="T1637">
        <v>0</v>
      </c>
      <c r="U1637" t="s">
        <v>298</v>
      </c>
      <c r="V1637" s="3">
        <v>42559</v>
      </c>
      <c r="W1637" t="s">
        <v>23</v>
      </c>
      <c r="X1637" s="4">
        <v>3861</v>
      </c>
      <c r="Y1637">
        <v>2016</v>
      </c>
      <c r="Z1637">
        <v>7</v>
      </c>
      <c r="AA1637" s="3" t="s">
        <v>24</v>
      </c>
      <c r="AB1637" s="3">
        <v>45489</v>
      </c>
    </row>
    <row r="1638" spans="1:28" x14ac:dyDescent="0.25">
      <c r="A1638">
        <v>213037</v>
      </c>
      <c r="B1638">
        <v>678</v>
      </c>
      <c r="C1638" t="s">
        <v>25</v>
      </c>
      <c r="D1638" s="3">
        <v>42560</v>
      </c>
      <c r="E1638" t="s">
        <v>256</v>
      </c>
      <c r="F1638">
        <v>88999</v>
      </c>
      <c r="G1638">
        <v>1</v>
      </c>
      <c r="H1638">
        <v>88999</v>
      </c>
      <c r="I1638">
        <v>100148682</v>
      </c>
      <c r="J1638" s="19" t="s">
        <v>38</v>
      </c>
      <c r="T1638">
        <v>0</v>
      </c>
      <c r="U1638" t="s">
        <v>39</v>
      </c>
      <c r="V1638" s="3">
        <v>42560</v>
      </c>
      <c r="W1638" t="s">
        <v>28</v>
      </c>
      <c r="X1638" s="4">
        <v>88999</v>
      </c>
      <c r="Y1638">
        <v>2016</v>
      </c>
      <c r="Z1638">
        <v>7</v>
      </c>
      <c r="AA1638" s="3" t="s">
        <v>24</v>
      </c>
      <c r="AB1638" s="3">
        <v>45489</v>
      </c>
    </row>
    <row r="1639" spans="1:28" x14ac:dyDescent="0.25">
      <c r="A1639">
        <v>213038</v>
      </c>
      <c r="B1639">
        <v>675</v>
      </c>
      <c r="C1639" t="s">
        <v>19</v>
      </c>
      <c r="D1639" s="3">
        <v>42560</v>
      </c>
      <c r="E1639" t="s">
        <v>514</v>
      </c>
      <c r="F1639">
        <v>280</v>
      </c>
      <c r="G1639">
        <v>3</v>
      </c>
      <c r="H1639">
        <v>840</v>
      </c>
      <c r="I1639">
        <v>100148683</v>
      </c>
      <c r="J1639" s="19" t="s">
        <v>27</v>
      </c>
      <c r="T1639">
        <v>0</v>
      </c>
      <c r="U1639" t="s">
        <v>22</v>
      </c>
      <c r="V1639" s="3">
        <v>42560</v>
      </c>
      <c r="W1639" t="s">
        <v>23</v>
      </c>
      <c r="X1639">
        <v>840</v>
      </c>
      <c r="Y1639">
        <v>2016</v>
      </c>
      <c r="Z1639">
        <v>7</v>
      </c>
      <c r="AA1639" s="3" t="s">
        <v>24</v>
      </c>
      <c r="AB1639" s="3">
        <v>45489</v>
      </c>
    </row>
    <row r="1640" spans="1:28" x14ac:dyDescent="0.25">
      <c r="A1640">
        <v>213039</v>
      </c>
      <c r="B1640">
        <v>678</v>
      </c>
      <c r="C1640" t="s">
        <v>25</v>
      </c>
      <c r="D1640" s="3">
        <v>42560</v>
      </c>
      <c r="E1640" t="s">
        <v>37</v>
      </c>
      <c r="F1640">
        <v>96499</v>
      </c>
      <c r="G1640">
        <v>1</v>
      </c>
      <c r="H1640">
        <v>96499</v>
      </c>
      <c r="I1640">
        <v>100148684</v>
      </c>
      <c r="J1640" s="19" t="s">
        <v>38</v>
      </c>
      <c r="T1640">
        <v>0</v>
      </c>
      <c r="U1640" t="s">
        <v>39</v>
      </c>
      <c r="V1640" s="3">
        <v>42560</v>
      </c>
      <c r="W1640" t="s">
        <v>28</v>
      </c>
      <c r="X1640" s="4">
        <v>96499</v>
      </c>
      <c r="Y1640">
        <v>2016</v>
      </c>
      <c r="Z1640">
        <v>7</v>
      </c>
      <c r="AA1640" s="3" t="s">
        <v>24</v>
      </c>
      <c r="AB1640" s="3">
        <v>45489</v>
      </c>
    </row>
    <row r="1641" spans="1:28" x14ac:dyDescent="0.25">
      <c r="A1641">
        <v>213040</v>
      </c>
      <c r="B1641">
        <v>678</v>
      </c>
      <c r="C1641" t="s">
        <v>25</v>
      </c>
      <c r="D1641" s="3">
        <v>42560</v>
      </c>
      <c r="E1641" t="s">
        <v>806</v>
      </c>
      <c r="F1641">
        <v>121499</v>
      </c>
      <c r="G1641">
        <v>1</v>
      </c>
      <c r="H1641">
        <v>121499</v>
      </c>
      <c r="I1641">
        <v>100148685</v>
      </c>
      <c r="J1641" s="19" t="s">
        <v>38</v>
      </c>
      <c r="T1641">
        <v>0</v>
      </c>
      <c r="U1641" t="s">
        <v>40</v>
      </c>
      <c r="V1641" s="3">
        <v>42560</v>
      </c>
      <c r="W1641" t="s">
        <v>28</v>
      </c>
      <c r="X1641" s="4">
        <v>121499</v>
      </c>
      <c r="Y1641">
        <v>2016</v>
      </c>
      <c r="Z1641">
        <v>7</v>
      </c>
      <c r="AA1641" s="3" t="s">
        <v>24</v>
      </c>
      <c r="AB1641" s="3">
        <v>45489</v>
      </c>
    </row>
    <row r="1642" spans="1:28" x14ac:dyDescent="0.25">
      <c r="A1642">
        <v>213041</v>
      </c>
      <c r="B1642">
        <v>679</v>
      </c>
      <c r="C1642" t="s">
        <v>19</v>
      </c>
      <c r="D1642" s="3">
        <v>42560</v>
      </c>
      <c r="E1642" t="s">
        <v>807</v>
      </c>
      <c r="F1642">
        <v>740</v>
      </c>
      <c r="G1642">
        <v>1</v>
      </c>
      <c r="H1642">
        <v>3080</v>
      </c>
      <c r="I1642">
        <v>100148686</v>
      </c>
      <c r="J1642" s="19" t="s">
        <v>47</v>
      </c>
      <c r="T1642">
        <v>0</v>
      </c>
      <c r="U1642" t="s">
        <v>22</v>
      </c>
      <c r="V1642" s="3">
        <v>42560</v>
      </c>
      <c r="W1642" t="s">
        <v>23</v>
      </c>
      <c r="X1642">
        <v>740</v>
      </c>
      <c r="Y1642">
        <v>2016</v>
      </c>
      <c r="Z1642">
        <v>7</v>
      </c>
      <c r="AA1642" s="3" t="s">
        <v>24</v>
      </c>
      <c r="AB1642" s="3">
        <v>45489</v>
      </c>
    </row>
    <row r="1643" spans="1:28" x14ac:dyDescent="0.25">
      <c r="A1643">
        <v>213042</v>
      </c>
      <c r="B1643">
        <v>679</v>
      </c>
      <c r="C1643" t="s">
        <v>19</v>
      </c>
      <c r="D1643" s="3">
        <v>42560</v>
      </c>
      <c r="E1643" t="s">
        <v>808</v>
      </c>
      <c r="F1643">
        <v>872</v>
      </c>
      <c r="G1643">
        <v>1</v>
      </c>
      <c r="H1643">
        <v>3080</v>
      </c>
      <c r="I1643">
        <v>100148686</v>
      </c>
      <c r="J1643" s="19" t="s">
        <v>47</v>
      </c>
      <c r="T1643">
        <v>0</v>
      </c>
      <c r="U1643" t="s">
        <v>22</v>
      </c>
      <c r="V1643" s="3">
        <v>42560</v>
      </c>
      <c r="W1643" t="s">
        <v>23</v>
      </c>
      <c r="X1643">
        <v>872</v>
      </c>
      <c r="Y1643">
        <v>2016</v>
      </c>
      <c r="Z1643">
        <v>7</v>
      </c>
      <c r="AA1643" s="3" t="s">
        <v>24</v>
      </c>
      <c r="AB1643" s="3">
        <v>45489</v>
      </c>
    </row>
    <row r="1644" spans="1:28" x14ac:dyDescent="0.25">
      <c r="A1644">
        <v>213043</v>
      </c>
      <c r="B1644">
        <v>679</v>
      </c>
      <c r="C1644" t="s">
        <v>19</v>
      </c>
      <c r="D1644" s="3">
        <v>42560</v>
      </c>
      <c r="E1644" t="s">
        <v>809</v>
      </c>
      <c r="F1644">
        <v>328</v>
      </c>
      <c r="G1644">
        <v>1</v>
      </c>
      <c r="H1644">
        <v>3080</v>
      </c>
      <c r="I1644">
        <v>100148686</v>
      </c>
      <c r="J1644" s="19" t="s">
        <v>47</v>
      </c>
      <c r="T1644">
        <v>0</v>
      </c>
      <c r="U1644" t="s">
        <v>22</v>
      </c>
      <c r="V1644" s="3">
        <v>42560</v>
      </c>
      <c r="W1644" t="s">
        <v>23</v>
      </c>
      <c r="X1644">
        <v>328</v>
      </c>
      <c r="Y1644">
        <v>2016</v>
      </c>
      <c r="Z1644">
        <v>7</v>
      </c>
      <c r="AA1644" s="3" t="s">
        <v>24</v>
      </c>
      <c r="AB1644" s="3">
        <v>45489</v>
      </c>
    </row>
    <row r="1645" spans="1:28" x14ac:dyDescent="0.25">
      <c r="A1645">
        <v>213044</v>
      </c>
      <c r="B1645">
        <v>679</v>
      </c>
      <c r="C1645" t="s">
        <v>19</v>
      </c>
      <c r="D1645" s="3">
        <v>42560</v>
      </c>
      <c r="E1645" t="s">
        <v>810</v>
      </c>
      <c r="F1645">
        <v>620</v>
      </c>
      <c r="G1645">
        <v>1</v>
      </c>
      <c r="H1645">
        <v>3080</v>
      </c>
      <c r="I1645">
        <v>100148686</v>
      </c>
      <c r="J1645" s="19" t="s">
        <v>47</v>
      </c>
      <c r="T1645">
        <v>0</v>
      </c>
      <c r="U1645" t="s">
        <v>22</v>
      </c>
      <c r="V1645" s="3">
        <v>42560</v>
      </c>
      <c r="W1645" t="s">
        <v>23</v>
      </c>
      <c r="X1645">
        <v>620</v>
      </c>
      <c r="Y1645">
        <v>2016</v>
      </c>
      <c r="Z1645">
        <v>7</v>
      </c>
      <c r="AA1645" s="3" t="s">
        <v>24</v>
      </c>
      <c r="AB1645" s="3">
        <v>45489</v>
      </c>
    </row>
    <row r="1646" spans="1:28" x14ac:dyDescent="0.25">
      <c r="A1646">
        <v>213045</v>
      </c>
      <c r="B1646">
        <v>679</v>
      </c>
      <c r="C1646" t="s">
        <v>19</v>
      </c>
      <c r="D1646" s="3">
        <v>42560</v>
      </c>
      <c r="E1646" t="s">
        <v>811</v>
      </c>
      <c r="F1646">
        <v>520</v>
      </c>
      <c r="G1646">
        <v>1</v>
      </c>
      <c r="H1646">
        <v>3080</v>
      </c>
      <c r="I1646">
        <v>100148686</v>
      </c>
      <c r="J1646" s="19" t="s">
        <v>47</v>
      </c>
      <c r="T1646">
        <v>0</v>
      </c>
      <c r="U1646" t="s">
        <v>22</v>
      </c>
      <c r="V1646" s="3">
        <v>42560</v>
      </c>
      <c r="W1646" t="s">
        <v>23</v>
      </c>
      <c r="X1646">
        <v>520</v>
      </c>
      <c r="Y1646">
        <v>2016</v>
      </c>
      <c r="Z1646">
        <v>7</v>
      </c>
      <c r="AA1646" s="3" t="s">
        <v>24</v>
      </c>
      <c r="AB1646" s="3">
        <v>45489</v>
      </c>
    </row>
    <row r="1647" spans="1:28" x14ac:dyDescent="0.25">
      <c r="A1647">
        <v>213046</v>
      </c>
      <c r="B1647">
        <v>680</v>
      </c>
      <c r="C1647" t="s">
        <v>19</v>
      </c>
      <c r="D1647" s="3">
        <v>42560</v>
      </c>
      <c r="E1647" t="s">
        <v>812</v>
      </c>
      <c r="F1647">
        <v>3900</v>
      </c>
      <c r="G1647">
        <v>1</v>
      </c>
      <c r="H1647">
        <v>1600</v>
      </c>
      <c r="I1647">
        <v>100148687</v>
      </c>
      <c r="J1647" s="19" t="s">
        <v>27</v>
      </c>
      <c r="T1647">
        <v>0</v>
      </c>
      <c r="U1647" t="s">
        <v>22</v>
      </c>
      <c r="V1647" s="3">
        <v>42560</v>
      </c>
      <c r="W1647" t="s">
        <v>23</v>
      </c>
      <c r="X1647" s="4">
        <v>3900</v>
      </c>
      <c r="Y1647">
        <v>2016</v>
      </c>
      <c r="Z1647">
        <v>7</v>
      </c>
      <c r="AA1647" s="3" t="s">
        <v>24</v>
      </c>
      <c r="AB1647" s="3">
        <v>45489</v>
      </c>
    </row>
    <row r="1648" spans="1:28" x14ac:dyDescent="0.25">
      <c r="A1648">
        <v>213047</v>
      </c>
      <c r="B1648">
        <v>675</v>
      </c>
      <c r="C1648" t="s">
        <v>19</v>
      </c>
      <c r="D1648" s="3">
        <v>42560</v>
      </c>
      <c r="E1648" t="s">
        <v>554</v>
      </c>
      <c r="F1648">
        <v>499</v>
      </c>
      <c r="G1648">
        <v>1</v>
      </c>
      <c r="H1648">
        <v>499</v>
      </c>
      <c r="I1648">
        <v>100148688</v>
      </c>
      <c r="J1648" s="19" t="s">
        <v>51</v>
      </c>
      <c r="T1648">
        <v>0</v>
      </c>
      <c r="U1648" t="s">
        <v>22</v>
      </c>
      <c r="V1648" s="3">
        <v>42560</v>
      </c>
      <c r="W1648" t="s">
        <v>23</v>
      </c>
      <c r="X1648">
        <v>499</v>
      </c>
      <c r="Y1648">
        <v>2016</v>
      </c>
      <c r="Z1648">
        <v>7</v>
      </c>
      <c r="AA1648" s="3" t="s">
        <v>24</v>
      </c>
      <c r="AB1648" s="3">
        <v>45489</v>
      </c>
    </row>
    <row r="1649" spans="1:28" x14ac:dyDescent="0.25">
      <c r="A1649">
        <v>213048</v>
      </c>
      <c r="B1649">
        <v>678</v>
      </c>
      <c r="C1649" t="s">
        <v>25</v>
      </c>
      <c r="D1649" s="3">
        <v>42560</v>
      </c>
      <c r="E1649" t="s">
        <v>813</v>
      </c>
      <c r="F1649">
        <v>145000</v>
      </c>
      <c r="G1649">
        <v>1</v>
      </c>
      <c r="H1649">
        <v>145000</v>
      </c>
      <c r="I1649">
        <v>100148689</v>
      </c>
      <c r="J1649" s="19" t="s">
        <v>170</v>
      </c>
      <c r="T1649">
        <v>0</v>
      </c>
      <c r="U1649" t="s">
        <v>39</v>
      </c>
      <c r="V1649" s="3">
        <v>42560</v>
      </c>
      <c r="W1649" t="s">
        <v>28</v>
      </c>
      <c r="X1649" s="4">
        <v>145000</v>
      </c>
      <c r="Y1649">
        <v>2016</v>
      </c>
      <c r="Z1649">
        <v>7</v>
      </c>
      <c r="AA1649" s="3" t="s">
        <v>24</v>
      </c>
      <c r="AB1649" s="3">
        <v>45489</v>
      </c>
    </row>
    <row r="1650" spans="1:28" x14ac:dyDescent="0.25">
      <c r="A1650">
        <v>213049</v>
      </c>
      <c r="B1650">
        <v>681</v>
      </c>
      <c r="C1650" t="s">
        <v>31</v>
      </c>
      <c r="D1650" s="3">
        <v>42560</v>
      </c>
      <c r="E1650" t="s">
        <v>344</v>
      </c>
      <c r="F1650">
        <v>4380</v>
      </c>
      <c r="G1650">
        <v>1</v>
      </c>
      <c r="H1650">
        <v>4380</v>
      </c>
      <c r="I1650">
        <v>100148690</v>
      </c>
      <c r="J1650" s="19" t="s">
        <v>38</v>
      </c>
      <c r="T1650">
        <v>0</v>
      </c>
      <c r="U1650" t="s">
        <v>22</v>
      </c>
      <c r="V1650" s="3">
        <v>42560</v>
      </c>
      <c r="W1650" t="s">
        <v>34</v>
      </c>
      <c r="X1650" s="4">
        <v>4380</v>
      </c>
      <c r="Y1650">
        <v>2016</v>
      </c>
      <c r="Z1650">
        <v>7</v>
      </c>
      <c r="AA1650" s="3" t="s">
        <v>24</v>
      </c>
      <c r="AB1650" s="3">
        <v>45489</v>
      </c>
    </row>
    <row r="1651" spans="1:28" x14ac:dyDescent="0.25">
      <c r="A1651">
        <v>213050</v>
      </c>
      <c r="B1651">
        <v>682</v>
      </c>
      <c r="C1651" t="s">
        <v>31</v>
      </c>
      <c r="D1651" s="3">
        <v>42560</v>
      </c>
      <c r="E1651" t="s">
        <v>814</v>
      </c>
      <c r="F1651">
        <v>60205</v>
      </c>
      <c r="G1651">
        <v>1</v>
      </c>
      <c r="H1651">
        <v>60205</v>
      </c>
      <c r="I1651">
        <v>100148691</v>
      </c>
      <c r="J1651" s="19" t="s">
        <v>42</v>
      </c>
      <c r="T1651">
        <v>0</v>
      </c>
      <c r="U1651" t="s">
        <v>22</v>
      </c>
      <c r="V1651" s="3">
        <v>42560</v>
      </c>
      <c r="W1651" t="s">
        <v>34</v>
      </c>
      <c r="X1651" s="4">
        <v>60205</v>
      </c>
      <c r="Y1651">
        <v>2016</v>
      </c>
      <c r="Z1651">
        <v>7</v>
      </c>
      <c r="AA1651" s="3" t="s">
        <v>24</v>
      </c>
      <c r="AB1651" s="3">
        <v>45489</v>
      </c>
    </row>
    <row r="1652" spans="1:28" x14ac:dyDescent="0.25">
      <c r="A1652">
        <v>213051</v>
      </c>
      <c r="B1652">
        <v>678</v>
      </c>
      <c r="C1652" t="s">
        <v>19</v>
      </c>
      <c r="D1652" s="3">
        <v>42560</v>
      </c>
      <c r="E1652" t="s">
        <v>815</v>
      </c>
      <c r="F1652">
        <v>63830</v>
      </c>
      <c r="G1652">
        <v>1</v>
      </c>
      <c r="H1652">
        <v>63830</v>
      </c>
      <c r="I1652">
        <v>100148692</v>
      </c>
      <c r="J1652" s="19" t="s">
        <v>42</v>
      </c>
      <c r="T1652">
        <v>0</v>
      </c>
      <c r="U1652" t="s">
        <v>39</v>
      </c>
      <c r="V1652" s="3">
        <v>42560</v>
      </c>
      <c r="W1652" t="s">
        <v>23</v>
      </c>
      <c r="X1652" s="4">
        <v>63830</v>
      </c>
      <c r="Y1652">
        <v>2016</v>
      </c>
      <c r="Z1652">
        <v>7</v>
      </c>
      <c r="AA1652" s="3" t="s">
        <v>24</v>
      </c>
      <c r="AB1652" s="3">
        <v>45489</v>
      </c>
    </row>
    <row r="1653" spans="1:28" x14ac:dyDescent="0.25">
      <c r="A1653">
        <v>213052</v>
      </c>
      <c r="B1653">
        <v>683</v>
      </c>
      <c r="C1653" t="s">
        <v>19</v>
      </c>
      <c r="D1653" s="3">
        <v>42560</v>
      </c>
      <c r="E1653" t="s">
        <v>293</v>
      </c>
      <c r="F1653">
        <v>999</v>
      </c>
      <c r="G1653">
        <v>1</v>
      </c>
      <c r="H1653">
        <v>999</v>
      </c>
      <c r="I1653">
        <v>100148693</v>
      </c>
      <c r="J1653" s="19" t="s">
        <v>51</v>
      </c>
      <c r="T1653">
        <v>0</v>
      </c>
      <c r="U1653" t="s">
        <v>22</v>
      </c>
      <c r="V1653" s="3">
        <v>42560</v>
      </c>
      <c r="W1653" t="s">
        <v>23</v>
      </c>
      <c r="X1653">
        <v>999</v>
      </c>
      <c r="Y1653">
        <v>2016</v>
      </c>
      <c r="Z1653">
        <v>7</v>
      </c>
      <c r="AA1653" s="3" t="s">
        <v>24</v>
      </c>
      <c r="AB1653" s="3">
        <v>45489</v>
      </c>
    </row>
    <row r="1654" spans="1:28" x14ac:dyDescent="0.25">
      <c r="A1654">
        <v>213053</v>
      </c>
      <c r="B1654">
        <v>684</v>
      </c>
      <c r="C1654" t="s">
        <v>19</v>
      </c>
      <c r="D1654" s="3">
        <v>42560</v>
      </c>
      <c r="E1654" t="s">
        <v>227</v>
      </c>
      <c r="F1654">
        <v>1765</v>
      </c>
      <c r="G1654">
        <v>1</v>
      </c>
      <c r="H1654">
        <v>1765</v>
      </c>
      <c r="I1654">
        <v>100148694</v>
      </c>
      <c r="J1654" s="19" t="s">
        <v>38</v>
      </c>
      <c r="T1654">
        <v>0</v>
      </c>
      <c r="U1654" t="s">
        <v>22</v>
      </c>
      <c r="V1654" s="3">
        <v>42560</v>
      </c>
      <c r="W1654" t="s">
        <v>23</v>
      </c>
      <c r="X1654" s="4">
        <v>1765</v>
      </c>
      <c r="Y1654">
        <v>2016</v>
      </c>
      <c r="Z1654">
        <v>7</v>
      </c>
      <c r="AA1654" s="3" t="s">
        <v>24</v>
      </c>
      <c r="AB1654" s="3">
        <v>45489</v>
      </c>
    </row>
    <row r="1655" spans="1:28" x14ac:dyDescent="0.25">
      <c r="A1655">
        <v>213054</v>
      </c>
      <c r="B1655">
        <v>685</v>
      </c>
      <c r="C1655" t="s">
        <v>19</v>
      </c>
      <c r="D1655" s="3">
        <v>42560</v>
      </c>
      <c r="E1655" t="s">
        <v>243</v>
      </c>
      <c r="F1655">
        <v>800</v>
      </c>
      <c r="G1655">
        <v>1</v>
      </c>
      <c r="H1655">
        <v>1200</v>
      </c>
      <c r="I1655">
        <v>100148695</v>
      </c>
      <c r="J1655" s="19" t="s">
        <v>27</v>
      </c>
      <c r="T1655">
        <v>0</v>
      </c>
      <c r="U1655" t="s">
        <v>22</v>
      </c>
      <c r="V1655" s="3">
        <v>42560</v>
      </c>
      <c r="W1655" t="s">
        <v>23</v>
      </c>
      <c r="X1655">
        <v>800</v>
      </c>
      <c r="Y1655">
        <v>2016</v>
      </c>
      <c r="Z1655">
        <v>7</v>
      </c>
      <c r="AA1655" s="3" t="s">
        <v>24</v>
      </c>
      <c r="AB1655" s="3">
        <v>45489</v>
      </c>
    </row>
    <row r="1656" spans="1:28" x14ac:dyDescent="0.25">
      <c r="A1656">
        <v>213055</v>
      </c>
      <c r="B1656">
        <v>685</v>
      </c>
      <c r="C1656" t="s">
        <v>19</v>
      </c>
      <c r="D1656" s="3">
        <v>42560</v>
      </c>
      <c r="E1656" t="s">
        <v>816</v>
      </c>
      <c r="F1656">
        <v>200</v>
      </c>
      <c r="G1656">
        <v>2</v>
      </c>
      <c r="H1656">
        <v>1200</v>
      </c>
      <c r="I1656">
        <v>100148695</v>
      </c>
      <c r="J1656" s="19" t="s">
        <v>42</v>
      </c>
      <c r="T1656">
        <v>0</v>
      </c>
      <c r="U1656" t="s">
        <v>22</v>
      </c>
      <c r="V1656" s="3">
        <v>42560</v>
      </c>
      <c r="W1656" t="s">
        <v>23</v>
      </c>
      <c r="X1656">
        <v>400</v>
      </c>
      <c r="Y1656">
        <v>2016</v>
      </c>
      <c r="Z1656">
        <v>7</v>
      </c>
      <c r="AA1656" s="3" t="s">
        <v>24</v>
      </c>
      <c r="AB1656" s="3">
        <v>45489</v>
      </c>
    </row>
    <row r="1657" spans="1:28" x14ac:dyDescent="0.25">
      <c r="A1657">
        <v>213056</v>
      </c>
      <c r="B1657">
        <v>686</v>
      </c>
      <c r="C1657" t="s">
        <v>19</v>
      </c>
      <c r="D1657" s="3">
        <v>42560</v>
      </c>
      <c r="E1657" t="s">
        <v>817</v>
      </c>
      <c r="F1657">
        <v>2900</v>
      </c>
      <c r="G1657">
        <v>1</v>
      </c>
      <c r="H1657">
        <v>2900</v>
      </c>
      <c r="I1657">
        <v>100148696</v>
      </c>
      <c r="J1657" s="19" t="s">
        <v>47</v>
      </c>
      <c r="T1657">
        <v>0</v>
      </c>
      <c r="U1657" t="s">
        <v>22</v>
      </c>
      <c r="V1657" s="3">
        <v>42560</v>
      </c>
      <c r="W1657" t="s">
        <v>23</v>
      </c>
      <c r="X1657" s="4">
        <v>2900</v>
      </c>
      <c r="Y1657">
        <v>2016</v>
      </c>
      <c r="Z1657">
        <v>7</v>
      </c>
      <c r="AA1657" s="3" t="s">
        <v>24</v>
      </c>
      <c r="AB1657" s="3">
        <v>45489</v>
      </c>
    </row>
    <row r="1658" spans="1:28" x14ac:dyDescent="0.25">
      <c r="A1658">
        <v>213057</v>
      </c>
      <c r="B1658">
        <v>23</v>
      </c>
      <c r="C1658" t="s">
        <v>19</v>
      </c>
      <c r="D1658" s="3">
        <v>42560</v>
      </c>
      <c r="E1658" t="s">
        <v>818</v>
      </c>
      <c r="F1658">
        <v>2024</v>
      </c>
      <c r="G1658">
        <v>1</v>
      </c>
      <c r="H1658">
        <v>2024</v>
      </c>
      <c r="I1658">
        <v>100148697</v>
      </c>
      <c r="J1658" s="19" t="s">
        <v>47</v>
      </c>
      <c r="T1658">
        <v>0</v>
      </c>
      <c r="U1658" t="s">
        <v>22</v>
      </c>
      <c r="V1658" s="3">
        <v>42560</v>
      </c>
      <c r="W1658" t="s">
        <v>23</v>
      </c>
      <c r="X1658" s="4">
        <v>2024</v>
      </c>
      <c r="Y1658">
        <v>2016</v>
      </c>
      <c r="Z1658">
        <v>7</v>
      </c>
      <c r="AA1658" s="3" t="s">
        <v>24</v>
      </c>
      <c r="AB1658" s="3">
        <v>45489</v>
      </c>
    </row>
    <row r="1659" spans="1:28" x14ac:dyDescent="0.25">
      <c r="A1659">
        <v>213058</v>
      </c>
      <c r="B1659">
        <v>61</v>
      </c>
      <c r="C1659" t="s">
        <v>19</v>
      </c>
      <c r="D1659" s="3">
        <v>42560</v>
      </c>
      <c r="E1659" t="s">
        <v>134</v>
      </c>
      <c r="F1659">
        <v>16460</v>
      </c>
      <c r="G1659">
        <v>1</v>
      </c>
      <c r="H1659">
        <v>16460</v>
      </c>
      <c r="I1659">
        <v>100148698</v>
      </c>
      <c r="J1659" s="19" t="s">
        <v>38</v>
      </c>
      <c r="T1659">
        <v>0</v>
      </c>
      <c r="U1659" t="s">
        <v>22</v>
      </c>
      <c r="V1659" s="3">
        <v>42560</v>
      </c>
      <c r="W1659" t="s">
        <v>23</v>
      </c>
      <c r="X1659" s="4">
        <v>16460</v>
      </c>
      <c r="Y1659">
        <v>2016</v>
      </c>
      <c r="Z1659">
        <v>7</v>
      </c>
      <c r="AA1659" s="3" t="s">
        <v>24</v>
      </c>
      <c r="AB1659" s="3">
        <v>45489</v>
      </c>
    </row>
    <row r="1660" spans="1:28" x14ac:dyDescent="0.25">
      <c r="A1660">
        <v>213059</v>
      </c>
      <c r="B1660">
        <v>262</v>
      </c>
      <c r="C1660" t="s">
        <v>19</v>
      </c>
      <c r="D1660" s="3">
        <v>42560</v>
      </c>
      <c r="E1660" t="s">
        <v>107</v>
      </c>
      <c r="F1660">
        <v>999</v>
      </c>
      <c r="G1660">
        <v>1</v>
      </c>
      <c r="H1660">
        <v>999</v>
      </c>
      <c r="I1660">
        <v>100148699</v>
      </c>
      <c r="J1660" s="19" t="s">
        <v>51</v>
      </c>
      <c r="T1660">
        <v>0</v>
      </c>
      <c r="U1660" t="s">
        <v>22</v>
      </c>
      <c r="V1660" s="3">
        <v>42560</v>
      </c>
      <c r="W1660" t="s">
        <v>23</v>
      </c>
      <c r="X1660">
        <v>999</v>
      </c>
      <c r="Y1660">
        <v>2016</v>
      </c>
      <c r="Z1660">
        <v>7</v>
      </c>
      <c r="AA1660" s="3" t="s">
        <v>24</v>
      </c>
      <c r="AB1660" s="3">
        <v>45489</v>
      </c>
    </row>
    <row r="1661" spans="1:28" x14ac:dyDescent="0.25">
      <c r="A1661">
        <v>213061</v>
      </c>
      <c r="B1661">
        <v>647</v>
      </c>
      <c r="C1661" t="s">
        <v>71</v>
      </c>
      <c r="D1661" s="3">
        <v>42560</v>
      </c>
      <c r="E1661" t="s">
        <v>35</v>
      </c>
      <c r="F1661">
        <v>80</v>
      </c>
      <c r="G1661">
        <v>2</v>
      </c>
      <c r="H1661">
        <v>540</v>
      </c>
      <c r="I1661">
        <v>100148700</v>
      </c>
      <c r="J1661" s="19" t="s">
        <v>33</v>
      </c>
      <c r="T1661">
        <v>0</v>
      </c>
      <c r="U1661" t="s">
        <v>22</v>
      </c>
      <c r="V1661" s="3">
        <v>42560</v>
      </c>
      <c r="W1661" t="s">
        <v>34</v>
      </c>
      <c r="X1661">
        <v>160</v>
      </c>
      <c r="Y1661">
        <v>2016</v>
      </c>
      <c r="Z1661">
        <v>7</v>
      </c>
      <c r="AA1661" s="3" t="s">
        <v>24</v>
      </c>
      <c r="AB1661" s="3">
        <v>45489</v>
      </c>
    </row>
    <row r="1662" spans="1:28" x14ac:dyDescent="0.25">
      <c r="A1662">
        <v>213062</v>
      </c>
      <c r="B1662">
        <v>647</v>
      </c>
      <c r="C1662" t="s">
        <v>71</v>
      </c>
      <c r="D1662" s="3">
        <v>42560</v>
      </c>
      <c r="E1662" t="s">
        <v>819</v>
      </c>
      <c r="F1662">
        <v>260</v>
      </c>
      <c r="G1662">
        <v>1</v>
      </c>
      <c r="H1662">
        <v>540</v>
      </c>
      <c r="I1662">
        <v>100148700</v>
      </c>
      <c r="J1662" s="19" t="s">
        <v>27</v>
      </c>
      <c r="T1662">
        <v>0</v>
      </c>
      <c r="U1662" t="s">
        <v>22</v>
      </c>
      <c r="V1662" s="3">
        <v>42560</v>
      </c>
      <c r="W1662" t="s">
        <v>34</v>
      </c>
      <c r="X1662">
        <v>260</v>
      </c>
      <c r="Y1662">
        <v>2016</v>
      </c>
      <c r="Z1662">
        <v>7</v>
      </c>
      <c r="AA1662" s="3" t="s">
        <v>24</v>
      </c>
      <c r="AB1662" s="3">
        <v>45489</v>
      </c>
    </row>
    <row r="1663" spans="1:28" x14ac:dyDescent="0.25">
      <c r="A1663">
        <v>213063</v>
      </c>
      <c r="B1663">
        <v>647</v>
      </c>
      <c r="C1663" t="s">
        <v>71</v>
      </c>
      <c r="D1663" s="3">
        <v>42560</v>
      </c>
      <c r="E1663" t="s">
        <v>46</v>
      </c>
      <c r="F1663">
        <v>120</v>
      </c>
      <c r="G1663">
        <v>1</v>
      </c>
      <c r="H1663">
        <v>540</v>
      </c>
      <c r="I1663">
        <v>100148700</v>
      </c>
      <c r="J1663" s="19" t="s">
        <v>47</v>
      </c>
      <c r="T1663">
        <v>0</v>
      </c>
      <c r="U1663" t="s">
        <v>22</v>
      </c>
      <c r="V1663" s="3">
        <v>42560</v>
      </c>
      <c r="W1663" t="s">
        <v>34</v>
      </c>
      <c r="X1663">
        <v>120</v>
      </c>
      <c r="Y1663">
        <v>2016</v>
      </c>
      <c r="Z1663">
        <v>7</v>
      </c>
      <c r="AA1663" s="3" t="s">
        <v>24</v>
      </c>
      <c r="AB1663" s="3">
        <v>45489</v>
      </c>
    </row>
    <row r="1664" spans="1:28" x14ac:dyDescent="0.25">
      <c r="A1664">
        <v>213064</v>
      </c>
      <c r="B1664">
        <v>687</v>
      </c>
      <c r="C1664" t="s">
        <v>31</v>
      </c>
      <c r="D1664" s="3">
        <v>42560</v>
      </c>
      <c r="E1664" t="s">
        <v>820</v>
      </c>
      <c r="F1664">
        <v>650</v>
      </c>
      <c r="G1664">
        <v>1</v>
      </c>
      <c r="H1664">
        <v>650</v>
      </c>
      <c r="I1664">
        <v>100148701</v>
      </c>
      <c r="J1664" s="19" t="s">
        <v>170</v>
      </c>
      <c r="T1664">
        <v>0</v>
      </c>
      <c r="U1664" t="s">
        <v>22</v>
      </c>
      <c r="V1664" s="3">
        <v>42560</v>
      </c>
      <c r="W1664" t="s">
        <v>34</v>
      </c>
      <c r="X1664">
        <v>650</v>
      </c>
      <c r="Y1664">
        <v>2016</v>
      </c>
      <c r="Z1664">
        <v>7</v>
      </c>
      <c r="AA1664" s="3" t="s">
        <v>24</v>
      </c>
      <c r="AB1664" s="3">
        <v>45489</v>
      </c>
    </row>
    <row r="1665" spans="1:28" x14ac:dyDescent="0.25">
      <c r="A1665">
        <v>213065</v>
      </c>
      <c r="B1665">
        <v>688</v>
      </c>
      <c r="C1665" t="s">
        <v>19</v>
      </c>
      <c r="D1665" s="3">
        <v>42560</v>
      </c>
      <c r="E1665" t="s">
        <v>821</v>
      </c>
      <c r="F1665">
        <v>320</v>
      </c>
      <c r="G1665">
        <v>1</v>
      </c>
      <c r="H1665">
        <v>320</v>
      </c>
      <c r="I1665">
        <v>100148702</v>
      </c>
      <c r="J1665" s="19" t="s">
        <v>194</v>
      </c>
      <c r="T1665">
        <v>0</v>
      </c>
      <c r="U1665" t="s">
        <v>22</v>
      </c>
      <c r="V1665" s="3">
        <v>42560</v>
      </c>
      <c r="W1665" t="s">
        <v>23</v>
      </c>
      <c r="X1665">
        <v>320</v>
      </c>
      <c r="Y1665">
        <v>2016</v>
      </c>
      <c r="Z1665">
        <v>7</v>
      </c>
      <c r="AA1665" s="3" t="s">
        <v>24</v>
      </c>
      <c r="AB1665" s="3">
        <v>45489</v>
      </c>
    </row>
    <row r="1666" spans="1:28" x14ac:dyDescent="0.25">
      <c r="A1666">
        <v>213066</v>
      </c>
      <c r="B1666">
        <v>689</v>
      </c>
      <c r="C1666" t="s">
        <v>19</v>
      </c>
      <c r="D1666" s="3">
        <v>42560</v>
      </c>
      <c r="E1666" t="s">
        <v>344</v>
      </c>
      <c r="F1666">
        <v>4380</v>
      </c>
      <c r="G1666">
        <v>1</v>
      </c>
      <c r="H1666">
        <v>3880</v>
      </c>
      <c r="I1666">
        <v>100148703</v>
      </c>
      <c r="J1666" s="19" t="s">
        <v>38</v>
      </c>
      <c r="T1666">
        <v>500</v>
      </c>
      <c r="U1666" t="s">
        <v>22</v>
      </c>
      <c r="V1666" s="3">
        <v>42560</v>
      </c>
      <c r="W1666" t="s">
        <v>23</v>
      </c>
      <c r="X1666" s="4">
        <v>4380</v>
      </c>
      <c r="Y1666">
        <v>2016</v>
      </c>
      <c r="Z1666">
        <v>7</v>
      </c>
      <c r="AA1666" s="3" t="s">
        <v>24</v>
      </c>
      <c r="AB1666" s="3">
        <v>45489</v>
      </c>
    </row>
    <row r="1667" spans="1:28" x14ac:dyDescent="0.25">
      <c r="A1667">
        <v>213067</v>
      </c>
      <c r="B1667">
        <v>689</v>
      </c>
      <c r="C1667" t="s">
        <v>19</v>
      </c>
      <c r="D1667" s="3">
        <v>42560</v>
      </c>
      <c r="E1667" t="s">
        <v>311</v>
      </c>
      <c r="F1667">
        <v>495</v>
      </c>
      <c r="G1667">
        <v>1</v>
      </c>
      <c r="H1667">
        <v>505</v>
      </c>
      <c r="I1667">
        <v>100148704</v>
      </c>
      <c r="J1667" s="19" t="s">
        <v>33</v>
      </c>
      <c r="T1667">
        <v>246.27</v>
      </c>
      <c r="U1667" t="s">
        <v>22</v>
      </c>
      <c r="V1667" s="3">
        <v>42560</v>
      </c>
      <c r="W1667" t="s">
        <v>23</v>
      </c>
      <c r="X1667">
        <v>495</v>
      </c>
      <c r="Y1667">
        <v>2016</v>
      </c>
      <c r="Z1667">
        <v>7</v>
      </c>
      <c r="AA1667" s="3" t="s">
        <v>24</v>
      </c>
      <c r="AB1667" s="3">
        <v>45489</v>
      </c>
    </row>
    <row r="1668" spans="1:28" x14ac:dyDescent="0.25">
      <c r="A1668">
        <v>213068</v>
      </c>
      <c r="B1668">
        <v>689</v>
      </c>
      <c r="C1668" t="s">
        <v>19</v>
      </c>
      <c r="D1668" s="3">
        <v>42560</v>
      </c>
      <c r="E1668" t="s">
        <v>93</v>
      </c>
      <c r="F1668">
        <v>510</v>
      </c>
      <c r="G1668">
        <v>1</v>
      </c>
      <c r="H1668">
        <v>505</v>
      </c>
      <c r="I1668">
        <v>100148704</v>
      </c>
      <c r="J1668" s="19" t="s">
        <v>33</v>
      </c>
      <c r="T1668">
        <v>253.73</v>
      </c>
      <c r="U1668" t="s">
        <v>22</v>
      </c>
      <c r="V1668" s="3">
        <v>42560</v>
      </c>
      <c r="W1668" t="s">
        <v>23</v>
      </c>
      <c r="X1668">
        <v>510</v>
      </c>
      <c r="Y1668">
        <v>2016</v>
      </c>
      <c r="Z1668">
        <v>7</v>
      </c>
      <c r="AA1668" s="3" t="s">
        <v>24</v>
      </c>
      <c r="AB1668" s="3">
        <v>45489</v>
      </c>
    </row>
    <row r="1669" spans="1:28" x14ac:dyDescent="0.25">
      <c r="A1669">
        <v>213069</v>
      </c>
      <c r="B1669">
        <v>151</v>
      </c>
      <c r="C1669" t="s">
        <v>19</v>
      </c>
      <c r="D1669" s="3">
        <v>42560</v>
      </c>
      <c r="E1669" t="s">
        <v>206</v>
      </c>
      <c r="F1669">
        <v>120</v>
      </c>
      <c r="G1669">
        <v>1</v>
      </c>
      <c r="H1669">
        <v>120</v>
      </c>
      <c r="I1669">
        <v>100148705</v>
      </c>
      <c r="J1669" s="19" t="s">
        <v>27</v>
      </c>
      <c r="T1669">
        <v>0</v>
      </c>
      <c r="U1669" t="s">
        <v>22</v>
      </c>
      <c r="V1669" s="3">
        <v>42560</v>
      </c>
      <c r="W1669" t="s">
        <v>23</v>
      </c>
      <c r="X1669">
        <v>120</v>
      </c>
      <c r="Y1669">
        <v>2016</v>
      </c>
      <c r="Z1669">
        <v>7</v>
      </c>
      <c r="AA1669" s="3" t="s">
        <v>24</v>
      </c>
      <c r="AB1669" s="3">
        <v>45489</v>
      </c>
    </row>
    <row r="1670" spans="1:28" x14ac:dyDescent="0.25">
      <c r="A1670">
        <v>213070</v>
      </c>
      <c r="B1670">
        <v>689</v>
      </c>
      <c r="C1670" t="s">
        <v>19</v>
      </c>
      <c r="D1670" s="3">
        <v>42560</v>
      </c>
      <c r="E1670" t="s">
        <v>129</v>
      </c>
      <c r="F1670">
        <v>425</v>
      </c>
      <c r="G1670">
        <v>2</v>
      </c>
      <c r="H1670">
        <v>675</v>
      </c>
      <c r="I1670">
        <v>100148706</v>
      </c>
      <c r="J1670" s="19" t="s">
        <v>33</v>
      </c>
      <c r="T1670">
        <v>361.7</v>
      </c>
      <c r="U1670" t="s">
        <v>22</v>
      </c>
      <c r="V1670" s="3">
        <v>42560</v>
      </c>
      <c r="W1670" t="s">
        <v>23</v>
      </c>
      <c r="X1670">
        <v>850</v>
      </c>
      <c r="Y1670">
        <v>2016</v>
      </c>
      <c r="Z1670">
        <v>7</v>
      </c>
      <c r="AA1670" s="3" t="s">
        <v>24</v>
      </c>
      <c r="AB1670" s="3">
        <v>45489</v>
      </c>
    </row>
    <row r="1671" spans="1:28" x14ac:dyDescent="0.25">
      <c r="A1671">
        <v>213071</v>
      </c>
      <c r="B1671">
        <v>689</v>
      </c>
      <c r="C1671" t="s">
        <v>19</v>
      </c>
      <c r="D1671" s="3">
        <v>42560</v>
      </c>
      <c r="E1671" t="s">
        <v>94</v>
      </c>
      <c r="F1671">
        <v>325</v>
      </c>
      <c r="G1671">
        <v>1</v>
      </c>
      <c r="H1671">
        <v>675</v>
      </c>
      <c r="I1671">
        <v>100148706</v>
      </c>
      <c r="J1671" s="19" t="s">
        <v>33</v>
      </c>
      <c r="T1671">
        <v>138.30000000000001</v>
      </c>
      <c r="U1671" t="s">
        <v>22</v>
      </c>
      <c r="V1671" s="3">
        <v>42560</v>
      </c>
      <c r="W1671" t="s">
        <v>23</v>
      </c>
      <c r="X1671">
        <v>325</v>
      </c>
      <c r="Y1671">
        <v>2016</v>
      </c>
      <c r="Z1671">
        <v>7</v>
      </c>
      <c r="AA1671" s="3" t="s">
        <v>24</v>
      </c>
      <c r="AB1671" s="3">
        <v>45489</v>
      </c>
    </row>
    <row r="1672" spans="1:28" x14ac:dyDescent="0.25">
      <c r="A1672">
        <v>213072</v>
      </c>
      <c r="B1672">
        <v>151</v>
      </c>
      <c r="C1672" t="s">
        <v>19</v>
      </c>
      <c r="D1672" s="3">
        <v>42560</v>
      </c>
      <c r="E1672" t="s">
        <v>205</v>
      </c>
      <c r="F1672">
        <v>120</v>
      </c>
      <c r="G1672">
        <v>1</v>
      </c>
      <c r="H1672">
        <v>120</v>
      </c>
      <c r="I1672">
        <v>100148707</v>
      </c>
      <c r="J1672" s="19" t="s">
        <v>27</v>
      </c>
      <c r="T1672">
        <v>0</v>
      </c>
      <c r="U1672" t="s">
        <v>22</v>
      </c>
      <c r="V1672" s="3">
        <v>42560</v>
      </c>
      <c r="W1672" t="s">
        <v>23</v>
      </c>
      <c r="X1672">
        <v>120</v>
      </c>
      <c r="Y1672">
        <v>2016</v>
      </c>
      <c r="Z1672">
        <v>7</v>
      </c>
      <c r="AA1672" s="3" t="s">
        <v>24</v>
      </c>
      <c r="AB1672" s="3">
        <v>45489</v>
      </c>
    </row>
    <row r="1673" spans="1:28" x14ac:dyDescent="0.25">
      <c r="A1673">
        <v>213073</v>
      </c>
      <c r="B1673">
        <v>690</v>
      </c>
      <c r="C1673" t="s">
        <v>19</v>
      </c>
      <c r="D1673" s="3">
        <v>42560</v>
      </c>
      <c r="E1673" t="s">
        <v>822</v>
      </c>
      <c r="F1673">
        <v>210</v>
      </c>
      <c r="G1673">
        <v>1</v>
      </c>
      <c r="H1673">
        <v>945.01</v>
      </c>
      <c r="I1673">
        <v>100148708</v>
      </c>
      <c r="J1673" s="19" t="s">
        <v>33</v>
      </c>
      <c r="T1673">
        <v>72.66</v>
      </c>
      <c r="U1673" t="s">
        <v>22</v>
      </c>
      <c r="V1673" s="3">
        <v>42560</v>
      </c>
      <c r="W1673" t="s">
        <v>23</v>
      </c>
      <c r="X1673">
        <v>210</v>
      </c>
      <c r="Y1673">
        <v>2016</v>
      </c>
      <c r="Z1673">
        <v>7</v>
      </c>
      <c r="AA1673" s="3" t="s">
        <v>24</v>
      </c>
      <c r="AB1673" s="3">
        <v>45489</v>
      </c>
    </row>
    <row r="1674" spans="1:28" x14ac:dyDescent="0.25">
      <c r="A1674">
        <v>213074</v>
      </c>
      <c r="B1674">
        <v>690</v>
      </c>
      <c r="C1674" t="s">
        <v>19</v>
      </c>
      <c r="D1674" s="3">
        <v>42560</v>
      </c>
      <c r="E1674" t="s">
        <v>823</v>
      </c>
      <c r="F1674">
        <v>210</v>
      </c>
      <c r="G1674">
        <v>1</v>
      </c>
      <c r="H1674">
        <v>945.01</v>
      </c>
      <c r="I1674">
        <v>100148708</v>
      </c>
      <c r="J1674" s="19" t="s">
        <v>33</v>
      </c>
      <c r="T1674">
        <v>72.66</v>
      </c>
      <c r="U1674" t="s">
        <v>22</v>
      </c>
      <c r="V1674" s="3">
        <v>42560</v>
      </c>
      <c r="W1674" t="s">
        <v>23</v>
      </c>
      <c r="X1674">
        <v>210</v>
      </c>
      <c r="Y1674">
        <v>2016</v>
      </c>
      <c r="Z1674">
        <v>7</v>
      </c>
      <c r="AA1674" s="3" t="s">
        <v>24</v>
      </c>
      <c r="AB1674" s="3">
        <v>45489</v>
      </c>
    </row>
    <row r="1675" spans="1:28" x14ac:dyDescent="0.25">
      <c r="A1675">
        <v>213075</v>
      </c>
      <c r="B1675">
        <v>690</v>
      </c>
      <c r="C1675" t="s">
        <v>19</v>
      </c>
      <c r="D1675" s="3">
        <v>42560</v>
      </c>
      <c r="E1675" t="s">
        <v>138</v>
      </c>
      <c r="F1675">
        <v>90</v>
      </c>
      <c r="G1675">
        <v>1</v>
      </c>
      <c r="H1675">
        <v>945.01</v>
      </c>
      <c r="I1675">
        <v>100148708</v>
      </c>
      <c r="J1675" s="19" t="s">
        <v>33</v>
      </c>
      <c r="T1675">
        <v>31.14</v>
      </c>
      <c r="U1675" t="s">
        <v>22</v>
      </c>
      <c r="V1675" s="3">
        <v>42560</v>
      </c>
      <c r="W1675" t="s">
        <v>23</v>
      </c>
      <c r="X1675">
        <v>90</v>
      </c>
      <c r="Y1675">
        <v>2016</v>
      </c>
      <c r="Z1675">
        <v>7</v>
      </c>
      <c r="AA1675" s="3" t="s">
        <v>24</v>
      </c>
      <c r="AB1675" s="3">
        <v>45489</v>
      </c>
    </row>
    <row r="1676" spans="1:28" x14ac:dyDescent="0.25">
      <c r="A1676">
        <v>213076</v>
      </c>
      <c r="B1676">
        <v>690</v>
      </c>
      <c r="C1676" t="s">
        <v>19</v>
      </c>
      <c r="D1676" s="3">
        <v>42560</v>
      </c>
      <c r="E1676" t="s">
        <v>282</v>
      </c>
      <c r="F1676">
        <v>80</v>
      </c>
      <c r="G1676">
        <v>2</v>
      </c>
      <c r="H1676">
        <v>945.01</v>
      </c>
      <c r="I1676">
        <v>100148708</v>
      </c>
      <c r="J1676" s="19" t="s">
        <v>33</v>
      </c>
      <c r="T1676">
        <v>55.36</v>
      </c>
      <c r="U1676" t="s">
        <v>22</v>
      </c>
      <c r="V1676" s="3">
        <v>42560</v>
      </c>
      <c r="W1676" t="s">
        <v>23</v>
      </c>
      <c r="X1676">
        <v>160</v>
      </c>
      <c r="Y1676">
        <v>2016</v>
      </c>
      <c r="Z1676">
        <v>7</v>
      </c>
      <c r="AA1676" s="3" t="s">
        <v>24</v>
      </c>
      <c r="AB1676" s="3">
        <v>45489</v>
      </c>
    </row>
    <row r="1677" spans="1:28" x14ac:dyDescent="0.25">
      <c r="A1677">
        <v>213077</v>
      </c>
      <c r="B1677">
        <v>690</v>
      </c>
      <c r="C1677" t="s">
        <v>19</v>
      </c>
      <c r="D1677" s="3">
        <v>42560</v>
      </c>
      <c r="E1677" t="s">
        <v>129</v>
      </c>
      <c r="F1677">
        <v>425</v>
      </c>
      <c r="G1677">
        <v>1</v>
      </c>
      <c r="H1677">
        <v>945.01</v>
      </c>
      <c r="I1677">
        <v>100148708</v>
      </c>
      <c r="J1677" s="19" t="s">
        <v>33</v>
      </c>
      <c r="T1677">
        <v>147.06</v>
      </c>
      <c r="U1677" t="s">
        <v>22</v>
      </c>
      <c r="V1677" s="3">
        <v>42560</v>
      </c>
      <c r="W1677" t="s">
        <v>23</v>
      </c>
      <c r="X1677">
        <v>425</v>
      </c>
      <c r="Y1677">
        <v>2016</v>
      </c>
      <c r="Z1677">
        <v>7</v>
      </c>
      <c r="AA1677" s="3" t="s">
        <v>24</v>
      </c>
      <c r="AB1677" s="3">
        <v>45489</v>
      </c>
    </row>
    <row r="1678" spans="1:28" x14ac:dyDescent="0.25">
      <c r="A1678">
        <v>213078</v>
      </c>
      <c r="B1678">
        <v>690</v>
      </c>
      <c r="C1678" t="s">
        <v>19</v>
      </c>
      <c r="D1678" s="3">
        <v>42560</v>
      </c>
      <c r="E1678" t="s">
        <v>89</v>
      </c>
      <c r="F1678">
        <v>350</v>
      </c>
      <c r="G1678">
        <v>1</v>
      </c>
      <c r="H1678">
        <v>945.01</v>
      </c>
      <c r="I1678">
        <v>100148708</v>
      </c>
      <c r="J1678" s="19" t="s">
        <v>33</v>
      </c>
      <c r="T1678">
        <v>121.11</v>
      </c>
      <c r="U1678" t="s">
        <v>22</v>
      </c>
      <c r="V1678" s="3">
        <v>42560</v>
      </c>
      <c r="W1678" t="s">
        <v>23</v>
      </c>
      <c r="X1678">
        <v>350</v>
      </c>
      <c r="Y1678">
        <v>2016</v>
      </c>
      <c r="Z1678">
        <v>7</v>
      </c>
      <c r="AA1678" s="3" t="s">
        <v>24</v>
      </c>
      <c r="AB1678" s="3">
        <v>45489</v>
      </c>
    </row>
    <row r="1679" spans="1:28" x14ac:dyDescent="0.25">
      <c r="A1679">
        <v>213079</v>
      </c>
      <c r="B1679">
        <v>94</v>
      </c>
      <c r="C1679" t="s">
        <v>19</v>
      </c>
      <c r="D1679" s="3">
        <v>42560</v>
      </c>
      <c r="E1679" t="s">
        <v>824</v>
      </c>
      <c r="F1679">
        <v>100</v>
      </c>
      <c r="G1679">
        <v>2</v>
      </c>
      <c r="H1679">
        <v>200</v>
      </c>
      <c r="I1679">
        <v>100148709</v>
      </c>
      <c r="J1679" s="19" t="s">
        <v>47</v>
      </c>
      <c r="T1679">
        <v>0</v>
      </c>
      <c r="U1679" t="s">
        <v>22</v>
      </c>
      <c r="V1679" s="3">
        <v>42560</v>
      </c>
      <c r="W1679" t="s">
        <v>23</v>
      </c>
      <c r="X1679">
        <v>200</v>
      </c>
      <c r="Y1679">
        <v>2016</v>
      </c>
      <c r="Z1679">
        <v>7</v>
      </c>
      <c r="AA1679" s="3" t="s">
        <v>24</v>
      </c>
      <c r="AB1679" s="3">
        <v>45489</v>
      </c>
    </row>
    <row r="1680" spans="1:28" x14ac:dyDescent="0.25">
      <c r="A1680">
        <v>213080</v>
      </c>
      <c r="B1680">
        <v>691</v>
      </c>
      <c r="C1680" t="s">
        <v>31</v>
      </c>
      <c r="D1680" s="3">
        <v>42560</v>
      </c>
      <c r="E1680" t="s">
        <v>825</v>
      </c>
      <c r="F1680">
        <v>2550</v>
      </c>
      <c r="G1680">
        <v>1</v>
      </c>
      <c r="H1680">
        <v>2550</v>
      </c>
      <c r="I1680">
        <v>100148710</v>
      </c>
      <c r="J1680" s="19" t="s">
        <v>51</v>
      </c>
      <c r="T1680">
        <v>0</v>
      </c>
      <c r="U1680" t="s">
        <v>22</v>
      </c>
      <c r="V1680" s="3">
        <v>42560</v>
      </c>
      <c r="W1680" t="s">
        <v>34</v>
      </c>
      <c r="X1680" s="4">
        <v>2550</v>
      </c>
      <c r="Y1680">
        <v>2016</v>
      </c>
      <c r="Z1680">
        <v>7</v>
      </c>
      <c r="AA1680" s="3" t="s">
        <v>24</v>
      </c>
      <c r="AB1680" s="3">
        <v>45489</v>
      </c>
    </row>
    <row r="1681" spans="1:28" x14ac:dyDescent="0.25">
      <c r="A1681">
        <v>213081</v>
      </c>
      <c r="B1681">
        <v>692</v>
      </c>
      <c r="C1681" t="s">
        <v>19</v>
      </c>
      <c r="D1681" s="3">
        <v>42560</v>
      </c>
      <c r="E1681" t="s">
        <v>144</v>
      </c>
      <c r="F1681">
        <v>3600</v>
      </c>
      <c r="G1681">
        <v>1</v>
      </c>
      <c r="H1681">
        <v>3600</v>
      </c>
      <c r="I1681">
        <v>100148711</v>
      </c>
      <c r="J1681" s="19" t="s">
        <v>42</v>
      </c>
      <c r="T1681">
        <v>0</v>
      </c>
      <c r="U1681" t="s">
        <v>22</v>
      </c>
      <c r="V1681" s="3">
        <v>42560</v>
      </c>
      <c r="W1681" t="s">
        <v>23</v>
      </c>
      <c r="X1681" s="4">
        <v>3600</v>
      </c>
      <c r="Y1681">
        <v>2016</v>
      </c>
      <c r="Z1681">
        <v>7</v>
      </c>
      <c r="AA1681" s="3" t="s">
        <v>24</v>
      </c>
      <c r="AB1681" s="3">
        <v>45489</v>
      </c>
    </row>
    <row r="1682" spans="1:28" x14ac:dyDescent="0.25">
      <c r="A1682">
        <v>213082</v>
      </c>
      <c r="B1682">
        <v>693</v>
      </c>
      <c r="C1682" t="s">
        <v>19</v>
      </c>
      <c r="D1682" s="3">
        <v>42560</v>
      </c>
      <c r="E1682" t="s">
        <v>826</v>
      </c>
      <c r="F1682">
        <v>1150</v>
      </c>
      <c r="G1682">
        <v>1</v>
      </c>
      <c r="H1682">
        <v>1150</v>
      </c>
      <c r="I1682">
        <v>100148712</v>
      </c>
      <c r="J1682" s="19" t="s">
        <v>27</v>
      </c>
      <c r="T1682">
        <v>0</v>
      </c>
      <c r="U1682" t="s">
        <v>22</v>
      </c>
      <c r="V1682" s="3">
        <v>42560</v>
      </c>
      <c r="W1682" t="s">
        <v>23</v>
      </c>
      <c r="X1682" s="4">
        <v>1150</v>
      </c>
      <c r="Y1682">
        <v>2016</v>
      </c>
      <c r="Z1682">
        <v>7</v>
      </c>
      <c r="AA1682" s="3" t="s">
        <v>24</v>
      </c>
      <c r="AB1682" s="3">
        <v>45489</v>
      </c>
    </row>
    <row r="1683" spans="1:28" x14ac:dyDescent="0.25">
      <c r="A1683">
        <v>213083</v>
      </c>
      <c r="B1683">
        <v>694</v>
      </c>
      <c r="C1683" t="s">
        <v>827</v>
      </c>
      <c r="D1683" s="3">
        <v>42560</v>
      </c>
      <c r="E1683" t="s">
        <v>828</v>
      </c>
      <c r="F1683">
        <v>2080</v>
      </c>
      <c r="G1683">
        <v>1</v>
      </c>
      <c r="H1683">
        <v>2074</v>
      </c>
      <c r="I1683">
        <v>100148713</v>
      </c>
      <c r="J1683" s="19" t="s">
        <v>194</v>
      </c>
      <c r="T1683">
        <v>1021.11</v>
      </c>
      <c r="U1683" t="s">
        <v>22</v>
      </c>
      <c r="V1683" s="3">
        <v>42560</v>
      </c>
      <c r="W1683" t="s">
        <v>23</v>
      </c>
      <c r="X1683" s="4">
        <v>2080</v>
      </c>
      <c r="Y1683">
        <v>2016</v>
      </c>
      <c r="Z1683">
        <v>7</v>
      </c>
      <c r="AA1683" s="3" t="s">
        <v>24</v>
      </c>
      <c r="AB1683" s="3">
        <v>45489</v>
      </c>
    </row>
    <row r="1684" spans="1:28" x14ac:dyDescent="0.25">
      <c r="A1684">
        <v>213084</v>
      </c>
      <c r="B1684">
        <v>694</v>
      </c>
      <c r="C1684" t="s">
        <v>827</v>
      </c>
      <c r="D1684" s="3">
        <v>42560</v>
      </c>
      <c r="E1684" t="s">
        <v>637</v>
      </c>
      <c r="F1684">
        <v>500</v>
      </c>
      <c r="G1684">
        <v>1</v>
      </c>
      <c r="H1684">
        <v>2074</v>
      </c>
      <c r="I1684">
        <v>100148713</v>
      </c>
      <c r="J1684" s="19" t="s">
        <v>27</v>
      </c>
      <c r="T1684">
        <v>245.46</v>
      </c>
      <c r="U1684" t="s">
        <v>22</v>
      </c>
      <c r="V1684" s="3">
        <v>42560</v>
      </c>
      <c r="W1684" t="s">
        <v>23</v>
      </c>
      <c r="X1684">
        <v>500</v>
      </c>
      <c r="Y1684">
        <v>2016</v>
      </c>
      <c r="Z1684">
        <v>7</v>
      </c>
      <c r="AA1684" s="3" t="s">
        <v>24</v>
      </c>
      <c r="AB1684" s="3">
        <v>45489</v>
      </c>
    </row>
    <row r="1685" spans="1:28" x14ac:dyDescent="0.25">
      <c r="A1685">
        <v>213085</v>
      </c>
      <c r="B1685">
        <v>694</v>
      </c>
      <c r="C1685" t="s">
        <v>827</v>
      </c>
      <c r="D1685" s="3">
        <v>42560</v>
      </c>
      <c r="E1685" t="s">
        <v>829</v>
      </c>
      <c r="F1685">
        <v>644</v>
      </c>
      <c r="G1685">
        <v>1</v>
      </c>
      <c r="H1685">
        <v>2074</v>
      </c>
      <c r="I1685">
        <v>100148713</v>
      </c>
      <c r="J1685" s="19" t="s">
        <v>27</v>
      </c>
      <c r="T1685">
        <v>316.14999999999998</v>
      </c>
      <c r="U1685" t="s">
        <v>22</v>
      </c>
      <c r="V1685" s="3">
        <v>42560</v>
      </c>
      <c r="W1685" t="s">
        <v>23</v>
      </c>
      <c r="X1685">
        <v>644</v>
      </c>
      <c r="Y1685">
        <v>2016</v>
      </c>
      <c r="Z1685">
        <v>7</v>
      </c>
      <c r="AA1685" s="3" t="s">
        <v>24</v>
      </c>
      <c r="AB1685" s="3">
        <v>45489</v>
      </c>
    </row>
    <row r="1686" spans="1:28" x14ac:dyDescent="0.25">
      <c r="A1686">
        <v>213086</v>
      </c>
      <c r="B1686">
        <v>694</v>
      </c>
      <c r="C1686" t="s">
        <v>827</v>
      </c>
      <c r="D1686" s="3">
        <v>42560</v>
      </c>
      <c r="E1686" t="s">
        <v>830</v>
      </c>
      <c r="F1686">
        <v>850</v>
      </c>
      <c r="G1686">
        <v>1</v>
      </c>
      <c r="H1686">
        <v>2074</v>
      </c>
      <c r="I1686">
        <v>100148713</v>
      </c>
      <c r="J1686" s="19" t="s">
        <v>42</v>
      </c>
      <c r="T1686">
        <v>417.28</v>
      </c>
      <c r="U1686" t="s">
        <v>22</v>
      </c>
      <c r="V1686" s="3">
        <v>42560</v>
      </c>
      <c r="W1686" t="s">
        <v>23</v>
      </c>
      <c r="X1686">
        <v>850</v>
      </c>
      <c r="Y1686">
        <v>2016</v>
      </c>
      <c r="Z1686">
        <v>7</v>
      </c>
      <c r="AA1686" s="3" t="s">
        <v>24</v>
      </c>
      <c r="AB1686" s="3">
        <v>45489</v>
      </c>
    </row>
    <row r="1687" spans="1:28" x14ac:dyDescent="0.25">
      <c r="A1687">
        <v>213087</v>
      </c>
      <c r="B1687">
        <v>36</v>
      </c>
      <c r="C1687" t="s">
        <v>25</v>
      </c>
      <c r="D1687" s="3">
        <v>42560</v>
      </c>
      <c r="E1687" t="s">
        <v>831</v>
      </c>
      <c r="F1687">
        <v>1199</v>
      </c>
      <c r="G1687">
        <v>1</v>
      </c>
      <c r="H1687">
        <v>1199</v>
      </c>
      <c r="I1687">
        <v>100148714</v>
      </c>
      <c r="J1687" s="19" t="s">
        <v>51</v>
      </c>
      <c r="T1687">
        <v>0</v>
      </c>
      <c r="U1687" t="s">
        <v>174</v>
      </c>
      <c r="V1687" s="3">
        <v>42560</v>
      </c>
      <c r="W1687" t="s">
        <v>28</v>
      </c>
      <c r="X1687" s="4">
        <v>1199</v>
      </c>
      <c r="Y1687">
        <v>2016</v>
      </c>
      <c r="Z1687">
        <v>7</v>
      </c>
      <c r="AA1687" s="3" t="s">
        <v>24</v>
      </c>
      <c r="AB1687" s="3">
        <v>45489</v>
      </c>
    </row>
    <row r="1688" spans="1:28" x14ac:dyDescent="0.25">
      <c r="A1688">
        <v>213089</v>
      </c>
      <c r="B1688">
        <v>664</v>
      </c>
      <c r="C1688" t="s">
        <v>19</v>
      </c>
      <c r="D1688" s="3">
        <v>42560</v>
      </c>
      <c r="E1688" t="s">
        <v>796</v>
      </c>
      <c r="F1688">
        <v>195</v>
      </c>
      <c r="G1688">
        <v>1</v>
      </c>
      <c r="H1688">
        <v>195</v>
      </c>
      <c r="I1688">
        <v>100148715</v>
      </c>
      <c r="J1688" s="19" t="s">
        <v>33</v>
      </c>
      <c r="T1688">
        <v>0</v>
      </c>
      <c r="U1688" t="s">
        <v>22</v>
      </c>
      <c r="V1688" s="3">
        <v>42560</v>
      </c>
      <c r="W1688" t="s">
        <v>23</v>
      </c>
      <c r="X1688">
        <v>195</v>
      </c>
      <c r="Y1688">
        <v>2016</v>
      </c>
      <c r="Z1688">
        <v>7</v>
      </c>
      <c r="AA1688" s="3" t="s">
        <v>24</v>
      </c>
      <c r="AB1688" s="3">
        <v>45489</v>
      </c>
    </row>
    <row r="1689" spans="1:28" x14ac:dyDescent="0.25">
      <c r="A1689">
        <v>213090</v>
      </c>
      <c r="B1689">
        <v>695</v>
      </c>
      <c r="C1689" t="s">
        <v>19</v>
      </c>
      <c r="D1689" s="3">
        <v>42560</v>
      </c>
      <c r="E1689" t="s">
        <v>832</v>
      </c>
      <c r="F1689">
        <v>670</v>
      </c>
      <c r="G1689">
        <v>1</v>
      </c>
      <c r="H1689">
        <v>670</v>
      </c>
      <c r="I1689">
        <v>100148716</v>
      </c>
      <c r="J1689" s="19" t="s">
        <v>183</v>
      </c>
      <c r="T1689">
        <v>0</v>
      </c>
      <c r="U1689" t="s">
        <v>22</v>
      </c>
      <c r="V1689" s="3">
        <v>42560</v>
      </c>
      <c r="W1689" t="s">
        <v>23</v>
      </c>
      <c r="X1689">
        <v>670</v>
      </c>
      <c r="Y1689">
        <v>2016</v>
      </c>
      <c r="Z1689">
        <v>7</v>
      </c>
      <c r="AA1689" s="3" t="s">
        <v>24</v>
      </c>
      <c r="AB1689" s="3">
        <v>45489</v>
      </c>
    </row>
    <row r="1690" spans="1:28" x14ac:dyDescent="0.25">
      <c r="A1690">
        <v>213091</v>
      </c>
      <c r="B1690">
        <v>696</v>
      </c>
      <c r="C1690" t="s">
        <v>19</v>
      </c>
      <c r="D1690" s="3">
        <v>42560</v>
      </c>
      <c r="E1690" t="s">
        <v>833</v>
      </c>
      <c r="F1690">
        <v>2500</v>
      </c>
      <c r="G1690">
        <v>1</v>
      </c>
      <c r="H1690">
        <v>2500</v>
      </c>
      <c r="I1690">
        <v>100148717</v>
      </c>
      <c r="J1690" s="19" t="s">
        <v>194</v>
      </c>
      <c r="T1690">
        <v>0</v>
      </c>
      <c r="U1690" t="s">
        <v>22</v>
      </c>
      <c r="V1690" s="3">
        <v>42560</v>
      </c>
      <c r="W1690" t="s">
        <v>23</v>
      </c>
      <c r="X1690" s="4">
        <v>2500</v>
      </c>
      <c r="Y1690">
        <v>2016</v>
      </c>
      <c r="Z1690">
        <v>7</v>
      </c>
      <c r="AA1690" s="3" t="s">
        <v>24</v>
      </c>
      <c r="AB1690" s="3">
        <v>45489</v>
      </c>
    </row>
    <row r="1691" spans="1:28" x14ac:dyDescent="0.25">
      <c r="A1691">
        <v>213092</v>
      </c>
      <c r="B1691">
        <v>587</v>
      </c>
      <c r="C1691" t="s">
        <v>19</v>
      </c>
      <c r="D1691" s="3">
        <v>42560</v>
      </c>
      <c r="E1691" t="s">
        <v>665</v>
      </c>
      <c r="F1691">
        <v>200</v>
      </c>
      <c r="G1691">
        <v>1</v>
      </c>
      <c r="H1691">
        <v>564.99</v>
      </c>
      <c r="I1691">
        <v>100148718</v>
      </c>
      <c r="J1691" s="19" t="s">
        <v>33</v>
      </c>
      <c r="T1691">
        <v>93.9</v>
      </c>
      <c r="U1691" t="s">
        <v>22</v>
      </c>
      <c r="V1691" s="3">
        <v>42560</v>
      </c>
      <c r="W1691" t="s">
        <v>23</v>
      </c>
      <c r="X1691">
        <v>200</v>
      </c>
      <c r="Y1691">
        <v>2016</v>
      </c>
      <c r="Z1691">
        <v>7</v>
      </c>
      <c r="AA1691" s="3" t="s">
        <v>24</v>
      </c>
      <c r="AB1691" s="3">
        <v>45489</v>
      </c>
    </row>
    <row r="1692" spans="1:28" x14ac:dyDescent="0.25">
      <c r="A1692">
        <v>213093</v>
      </c>
      <c r="B1692">
        <v>587</v>
      </c>
      <c r="C1692" t="s">
        <v>19</v>
      </c>
      <c r="D1692" s="3">
        <v>42560</v>
      </c>
      <c r="E1692" t="s">
        <v>834</v>
      </c>
      <c r="F1692">
        <v>210</v>
      </c>
      <c r="G1692">
        <v>1</v>
      </c>
      <c r="H1692">
        <v>564.99</v>
      </c>
      <c r="I1692">
        <v>100148718</v>
      </c>
      <c r="J1692" s="19" t="s">
        <v>33</v>
      </c>
      <c r="T1692">
        <v>98.59</v>
      </c>
      <c r="U1692" t="s">
        <v>22</v>
      </c>
      <c r="V1692" s="3">
        <v>42560</v>
      </c>
      <c r="W1692" t="s">
        <v>23</v>
      </c>
      <c r="X1692">
        <v>210</v>
      </c>
      <c r="Y1692">
        <v>2016</v>
      </c>
      <c r="Z1692">
        <v>7</v>
      </c>
      <c r="AA1692" s="3" t="s">
        <v>24</v>
      </c>
      <c r="AB1692" s="3">
        <v>45489</v>
      </c>
    </row>
    <row r="1693" spans="1:28" x14ac:dyDescent="0.25">
      <c r="A1693">
        <v>213094</v>
      </c>
      <c r="B1693">
        <v>587</v>
      </c>
      <c r="C1693" t="s">
        <v>19</v>
      </c>
      <c r="D1693" s="3">
        <v>42560</v>
      </c>
      <c r="E1693" t="s">
        <v>835</v>
      </c>
      <c r="F1693">
        <v>335</v>
      </c>
      <c r="G1693">
        <v>1</v>
      </c>
      <c r="H1693">
        <v>564.99</v>
      </c>
      <c r="I1693">
        <v>100148718</v>
      </c>
      <c r="J1693" s="19" t="s">
        <v>33</v>
      </c>
      <c r="T1693">
        <v>157.28</v>
      </c>
      <c r="U1693" t="s">
        <v>22</v>
      </c>
      <c r="V1693" s="3">
        <v>42560</v>
      </c>
      <c r="W1693" t="s">
        <v>23</v>
      </c>
      <c r="X1693">
        <v>335</v>
      </c>
      <c r="Y1693">
        <v>2016</v>
      </c>
      <c r="Z1693">
        <v>7</v>
      </c>
      <c r="AA1693" s="3" t="s">
        <v>24</v>
      </c>
      <c r="AB1693" s="3">
        <v>45489</v>
      </c>
    </row>
    <row r="1694" spans="1:28" x14ac:dyDescent="0.25">
      <c r="A1694">
        <v>213095</v>
      </c>
      <c r="B1694">
        <v>587</v>
      </c>
      <c r="C1694" t="s">
        <v>19</v>
      </c>
      <c r="D1694" s="3">
        <v>42560</v>
      </c>
      <c r="E1694" t="s">
        <v>471</v>
      </c>
      <c r="F1694">
        <v>80</v>
      </c>
      <c r="G1694">
        <v>2</v>
      </c>
      <c r="H1694">
        <v>564.99</v>
      </c>
      <c r="I1694">
        <v>100148718</v>
      </c>
      <c r="J1694" s="19" t="s">
        <v>33</v>
      </c>
      <c r="T1694">
        <v>75.12</v>
      </c>
      <c r="U1694" t="s">
        <v>22</v>
      </c>
      <c r="V1694" s="3">
        <v>42560</v>
      </c>
      <c r="W1694" t="s">
        <v>23</v>
      </c>
      <c r="X1694">
        <v>160</v>
      </c>
      <c r="Y1694">
        <v>2016</v>
      </c>
      <c r="Z1694">
        <v>7</v>
      </c>
      <c r="AA1694" s="3" t="s">
        <v>24</v>
      </c>
      <c r="AB1694" s="3">
        <v>45489</v>
      </c>
    </row>
    <row r="1695" spans="1:28" x14ac:dyDescent="0.25">
      <c r="A1695">
        <v>213096</v>
      </c>
      <c r="B1695">
        <v>587</v>
      </c>
      <c r="C1695" t="s">
        <v>19</v>
      </c>
      <c r="D1695" s="3">
        <v>42560</v>
      </c>
      <c r="E1695" t="s">
        <v>35</v>
      </c>
      <c r="F1695">
        <v>80</v>
      </c>
      <c r="G1695">
        <v>2</v>
      </c>
      <c r="H1695">
        <v>564.99</v>
      </c>
      <c r="I1695">
        <v>100148718</v>
      </c>
      <c r="J1695" s="19" t="s">
        <v>33</v>
      </c>
      <c r="T1695">
        <v>75.12</v>
      </c>
      <c r="U1695" t="s">
        <v>22</v>
      </c>
      <c r="V1695" s="3">
        <v>42560</v>
      </c>
      <c r="W1695" t="s">
        <v>23</v>
      </c>
      <c r="X1695">
        <v>160</v>
      </c>
      <c r="Y1695">
        <v>2016</v>
      </c>
      <c r="Z1695">
        <v>7</v>
      </c>
      <c r="AA1695" s="3" t="s">
        <v>24</v>
      </c>
      <c r="AB1695" s="3">
        <v>45489</v>
      </c>
    </row>
    <row r="1696" spans="1:28" x14ac:dyDescent="0.25">
      <c r="A1696">
        <v>213097</v>
      </c>
      <c r="B1696">
        <v>82</v>
      </c>
      <c r="C1696" t="s">
        <v>19</v>
      </c>
      <c r="D1696" s="3">
        <v>42560</v>
      </c>
      <c r="E1696" t="s">
        <v>836</v>
      </c>
      <c r="F1696">
        <v>1280</v>
      </c>
      <c r="G1696">
        <v>1</v>
      </c>
      <c r="H1696">
        <v>1280</v>
      </c>
      <c r="I1696">
        <v>100148719</v>
      </c>
      <c r="J1696" s="19" t="s">
        <v>51</v>
      </c>
      <c r="T1696">
        <v>0</v>
      </c>
      <c r="U1696" t="s">
        <v>22</v>
      </c>
      <c r="V1696" s="3">
        <v>42560</v>
      </c>
      <c r="W1696" t="s">
        <v>23</v>
      </c>
      <c r="X1696" s="4">
        <v>1280</v>
      </c>
      <c r="Y1696">
        <v>2016</v>
      </c>
      <c r="Z1696">
        <v>7</v>
      </c>
      <c r="AA1696" s="3" t="s">
        <v>24</v>
      </c>
      <c r="AB1696" s="3">
        <v>45489</v>
      </c>
    </row>
    <row r="1697" spans="1:28" x14ac:dyDescent="0.25">
      <c r="A1697">
        <v>213098</v>
      </c>
      <c r="B1697">
        <v>82</v>
      </c>
      <c r="C1697" t="s">
        <v>19</v>
      </c>
      <c r="D1697" s="3">
        <v>42560</v>
      </c>
      <c r="E1697" t="s">
        <v>73</v>
      </c>
      <c r="F1697">
        <v>435</v>
      </c>
      <c r="G1697">
        <v>1</v>
      </c>
      <c r="H1697">
        <v>435</v>
      </c>
      <c r="I1697">
        <v>100148720</v>
      </c>
      <c r="J1697" s="19" t="s">
        <v>33</v>
      </c>
      <c r="T1697">
        <v>0</v>
      </c>
      <c r="U1697" t="s">
        <v>22</v>
      </c>
      <c r="V1697" s="3">
        <v>42560</v>
      </c>
      <c r="W1697" t="s">
        <v>23</v>
      </c>
      <c r="X1697">
        <v>435</v>
      </c>
      <c r="Y1697">
        <v>2016</v>
      </c>
      <c r="Z1697">
        <v>7</v>
      </c>
      <c r="AA1697" s="3" t="s">
        <v>24</v>
      </c>
      <c r="AB1697" s="3">
        <v>45489</v>
      </c>
    </row>
    <row r="1698" spans="1:28" x14ac:dyDescent="0.25">
      <c r="A1698">
        <v>213099</v>
      </c>
      <c r="B1698">
        <v>697</v>
      </c>
      <c r="C1698" t="s">
        <v>31</v>
      </c>
      <c r="D1698" s="3">
        <v>42560</v>
      </c>
      <c r="E1698" t="s">
        <v>837</v>
      </c>
      <c r="F1698">
        <v>970</v>
      </c>
      <c r="G1698">
        <v>1</v>
      </c>
      <c r="H1698">
        <v>970</v>
      </c>
      <c r="I1698">
        <v>100148721</v>
      </c>
      <c r="J1698" s="19" t="s">
        <v>59</v>
      </c>
      <c r="T1698">
        <v>0</v>
      </c>
      <c r="U1698" t="s">
        <v>22</v>
      </c>
      <c r="V1698" s="3">
        <v>42560</v>
      </c>
      <c r="W1698" t="s">
        <v>34</v>
      </c>
      <c r="X1698">
        <v>970</v>
      </c>
      <c r="Y1698">
        <v>2016</v>
      </c>
      <c r="Z1698">
        <v>7</v>
      </c>
      <c r="AA1698" s="3" t="s">
        <v>24</v>
      </c>
      <c r="AB1698" s="3">
        <v>45489</v>
      </c>
    </row>
    <row r="1699" spans="1:28" x14ac:dyDescent="0.25">
      <c r="A1699">
        <v>213100</v>
      </c>
      <c r="B1699">
        <v>431</v>
      </c>
      <c r="C1699" t="s">
        <v>25</v>
      </c>
      <c r="D1699" s="3">
        <v>42560</v>
      </c>
      <c r="E1699" t="s">
        <v>94</v>
      </c>
      <c r="F1699">
        <v>325</v>
      </c>
      <c r="G1699">
        <v>1</v>
      </c>
      <c r="H1699">
        <v>325</v>
      </c>
      <c r="I1699">
        <v>100148722</v>
      </c>
      <c r="J1699" s="19" t="s">
        <v>33</v>
      </c>
      <c r="T1699">
        <v>0</v>
      </c>
      <c r="U1699" t="s">
        <v>40</v>
      </c>
      <c r="V1699" s="3">
        <v>42560</v>
      </c>
      <c r="W1699" t="s">
        <v>28</v>
      </c>
      <c r="X1699">
        <v>325</v>
      </c>
      <c r="Y1699">
        <v>2016</v>
      </c>
      <c r="Z1699">
        <v>7</v>
      </c>
      <c r="AA1699" s="3" t="s">
        <v>24</v>
      </c>
      <c r="AB1699" s="3">
        <v>45489</v>
      </c>
    </row>
    <row r="1700" spans="1:28" x14ac:dyDescent="0.25">
      <c r="A1700">
        <v>213101</v>
      </c>
      <c r="B1700">
        <v>431</v>
      </c>
      <c r="C1700" t="s">
        <v>25</v>
      </c>
      <c r="D1700" s="3">
        <v>42560</v>
      </c>
      <c r="E1700" t="s">
        <v>94</v>
      </c>
      <c r="F1700">
        <v>325</v>
      </c>
      <c r="G1700">
        <v>1</v>
      </c>
      <c r="H1700">
        <v>325</v>
      </c>
      <c r="I1700">
        <v>100148723</v>
      </c>
      <c r="J1700" s="19" t="s">
        <v>33</v>
      </c>
      <c r="T1700">
        <v>0</v>
      </c>
      <c r="U1700" t="s">
        <v>22</v>
      </c>
      <c r="V1700" s="3">
        <v>42560</v>
      </c>
      <c r="W1700" t="s">
        <v>28</v>
      </c>
      <c r="X1700">
        <v>325</v>
      </c>
      <c r="Y1700">
        <v>2016</v>
      </c>
      <c r="Z1700">
        <v>7</v>
      </c>
      <c r="AA1700" s="3" t="s">
        <v>24</v>
      </c>
      <c r="AB1700" s="3">
        <v>45489</v>
      </c>
    </row>
    <row r="1701" spans="1:28" x14ac:dyDescent="0.25">
      <c r="A1701">
        <v>213102</v>
      </c>
      <c r="B1701">
        <v>698</v>
      </c>
      <c r="C1701" t="s">
        <v>19</v>
      </c>
      <c r="D1701" s="3">
        <v>42560</v>
      </c>
      <c r="E1701" t="s">
        <v>838</v>
      </c>
      <c r="F1701">
        <v>764</v>
      </c>
      <c r="G1701">
        <v>1</v>
      </c>
      <c r="H1701">
        <v>764</v>
      </c>
      <c r="I1701">
        <v>100148724</v>
      </c>
      <c r="J1701" s="19" t="s">
        <v>51</v>
      </c>
      <c r="T1701">
        <v>0</v>
      </c>
      <c r="U1701" t="s">
        <v>22</v>
      </c>
      <c r="V1701" s="3">
        <v>42560</v>
      </c>
      <c r="W1701" t="s">
        <v>23</v>
      </c>
      <c r="X1701">
        <v>764</v>
      </c>
      <c r="Y1701">
        <v>2016</v>
      </c>
      <c r="Z1701">
        <v>7</v>
      </c>
      <c r="AA1701" s="3" t="s">
        <v>24</v>
      </c>
      <c r="AB1701" s="3">
        <v>45489</v>
      </c>
    </row>
    <row r="1702" spans="1:28" x14ac:dyDescent="0.25">
      <c r="A1702">
        <v>213104</v>
      </c>
      <c r="B1702">
        <v>699</v>
      </c>
      <c r="C1702" t="s">
        <v>19</v>
      </c>
      <c r="D1702" s="3">
        <v>42560</v>
      </c>
      <c r="E1702" t="s">
        <v>130</v>
      </c>
      <c r="F1702">
        <v>190</v>
      </c>
      <c r="G1702">
        <v>1</v>
      </c>
      <c r="H1702">
        <v>0</v>
      </c>
      <c r="I1702">
        <v>100148725</v>
      </c>
      <c r="J1702" s="19" t="s">
        <v>33</v>
      </c>
      <c r="T1702">
        <v>0</v>
      </c>
      <c r="U1702" t="s">
        <v>49</v>
      </c>
      <c r="V1702" s="3">
        <v>42560</v>
      </c>
      <c r="W1702" t="s">
        <v>23</v>
      </c>
      <c r="X1702">
        <v>190</v>
      </c>
      <c r="Y1702">
        <v>2016</v>
      </c>
      <c r="Z1702">
        <v>7</v>
      </c>
      <c r="AA1702" s="3" t="s">
        <v>24</v>
      </c>
      <c r="AB1702" s="3">
        <v>45489</v>
      </c>
    </row>
    <row r="1703" spans="1:28" x14ac:dyDescent="0.25">
      <c r="A1703">
        <v>213105</v>
      </c>
      <c r="B1703">
        <v>700</v>
      </c>
      <c r="C1703" t="s">
        <v>19</v>
      </c>
      <c r="D1703" s="3">
        <v>42560</v>
      </c>
      <c r="E1703" t="s">
        <v>197</v>
      </c>
      <c r="F1703">
        <v>6500</v>
      </c>
      <c r="G1703">
        <v>1</v>
      </c>
      <c r="H1703">
        <v>6500</v>
      </c>
      <c r="I1703">
        <v>100148726</v>
      </c>
      <c r="J1703" s="19" t="s">
        <v>38</v>
      </c>
      <c r="T1703">
        <v>0</v>
      </c>
      <c r="U1703" t="s">
        <v>22</v>
      </c>
      <c r="V1703" s="3">
        <v>42560</v>
      </c>
      <c r="W1703" t="s">
        <v>23</v>
      </c>
      <c r="X1703" s="4">
        <v>6500</v>
      </c>
      <c r="Y1703">
        <v>2016</v>
      </c>
      <c r="Z1703">
        <v>7</v>
      </c>
      <c r="AA1703" s="3" t="s">
        <v>24</v>
      </c>
      <c r="AB1703" s="3">
        <v>45489</v>
      </c>
    </row>
    <row r="1704" spans="1:28" x14ac:dyDescent="0.25">
      <c r="A1704">
        <v>213106</v>
      </c>
      <c r="B1704">
        <v>364</v>
      </c>
      <c r="C1704" t="s">
        <v>19</v>
      </c>
      <c r="D1704" s="3">
        <v>42560</v>
      </c>
      <c r="E1704" t="s">
        <v>839</v>
      </c>
      <c r="F1704">
        <v>4490</v>
      </c>
      <c r="G1704">
        <v>1</v>
      </c>
      <c r="H1704">
        <v>4490</v>
      </c>
      <c r="I1704">
        <v>100148727</v>
      </c>
      <c r="J1704" s="19" t="s">
        <v>42</v>
      </c>
      <c r="T1704">
        <v>0</v>
      </c>
      <c r="U1704" t="s">
        <v>22</v>
      </c>
      <c r="V1704" s="3">
        <v>42560</v>
      </c>
      <c r="W1704" t="s">
        <v>23</v>
      </c>
      <c r="X1704" s="4">
        <v>4490</v>
      </c>
      <c r="Y1704">
        <v>2016</v>
      </c>
      <c r="Z1704">
        <v>7</v>
      </c>
      <c r="AA1704" s="3" t="s">
        <v>24</v>
      </c>
      <c r="AB1704" s="3">
        <v>45489</v>
      </c>
    </row>
    <row r="1705" spans="1:28" x14ac:dyDescent="0.25">
      <c r="A1705">
        <v>213107</v>
      </c>
      <c r="B1705">
        <v>701</v>
      </c>
      <c r="C1705" t="s">
        <v>19</v>
      </c>
      <c r="D1705" s="3">
        <v>42560</v>
      </c>
      <c r="E1705" t="s">
        <v>840</v>
      </c>
      <c r="F1705">
        <v>110</v>
      </c>
      <c r="G1705">
        <v>4</v>
      </c>
      <c r="H1705">
        <v>440</v>
      </c>
      <c r="I1705">
        <v>100148728</v>
      </c>
      <c r="J1705" s="19" t="s">
        <v>33</v>
      </c>
      <c r="T1705">
        <v>0</v>
      </c>
      <c r="U1705" t="s">
        <v>22</v>
      </c>
      <c r="V1705" s="3">
        <v>42560</v>
      </c>
      <c r="W1705" t="s">
        <v>23</v>
      </c>
      <c r="X1705">
        <v>440</v>
      </c>
      <c r="Y1705">
        <v>2016</v>
      </c>
      <c r="Z1705">
        <v>7</v>
      </c>
      <c r="AA1705" s="3" t="s">
        <v>24</v>
      </c>
      <c r="AB1705" s="3">
        <v>45489</v>
      </c>
    </row>
    <row r="1706" spans="1:28" x14ac:dyDescent="0.25">
      <c r="A1706">
        <v>213108</v>
      </c>
      <c r="B1706">
        <v>56</v>
      </c>
      <c r="C1706" t="s">
        <v>19</v>
      </c>
      <c r="D1706" s="3">
        <v>42560</v>
      </c>
      <c r="E1706" t="s">
        <v>841</v>
      </c>
      <c r="F1706">
        <v>1800</v>
      </c>
      <c r="G1706">
        <v>1</v>
      </c>
      <c r="H1706">
        <v>1800</v>
      </c>
      <c r="I1706">
        <v>100148729</v>
      </c>
      <c r="J1706" s="19" t="s">
        <v>51</v>
      </c>
      <c r="T1706">
        <v>0</v>
      </c>
      <c r="U1706" t="s">
        <v>22</v>
      </c>
      <c r="V1706" s="3">
        <v>42560</v>
      </c>
      <c r="W1706" t="s">
        <v>23</v>
      </c>
      <c r="X1706" s="4">
        <v>1800</v>
      </c>
      <c r="Y1706">
        <v>2016</v>
      </c>
      <c r="Z1706">
        <v>7</v>
      </c>
      <c r="AA1706" s="3" t="s">
        <v>24</v>
      </c>
      <c r="AB1706" s="3">
        <v>45489</v>
      </c>
    </row>
    <row r="1707" spans="1:28" x14ac:dyDescent="0.25">
      <c r="A1707">
        <v>213111</v>
      </c>
      <c r="B1707">
        <v>702</v>
      </c>
      <c r="C1707" t="s">
        <v>19</v>
      </c>
      <c r="D1707" s="3">
        <v>42560</v>
      </c>
      <c r="E1707" t="s">
        <v>94</v>
      </c>
      <c r="F1707">
        <v>325</v>
      </c>
      <c r="G1707">
        <v>1</v>
      </c>
      <c r="H1707">
        <v>325</v>
      </c>
      <c r="I1707">
        <v>100148731</v>
      </c>
      <c r="J1707" s="19" t="s">
        <v>33</v>
      </c>
      <c r="T1707">
        <v>0</v>
      </c>
      <c r="U1707" t="s">
        <v>22</v>
      </c>
      <c r="V1707" s="3">
        <v>42560</v>
      </c>
      <c r="W1707" t="s">
        <v>23</v>
      </c>
      <c r="X1707">
        <v>325</v>
      </c>
      <c r="Y1707">
        <v>2016</v>
      </c>
      <c r="Z1707">
        <v>7</v>
      </c>
      <c r="AA1707" s="3" t="s">
        <v>24</v>
      </c>
      <c r="AB1707" s="3">
        <v>45489</v>
      </c>
    </row>
    <row r="1708" spans="1:28" x14ac:dyDescent="0.25">
      <c r="A1708">
        <v>213110</v>
      </c>
      <c r="B1708">
        <v>161</v>
      </c>
      <c r="C1708" t="s">
        <v>19</v>
      </c>
      <c r="D1708" s="3">
        <v>42560</v>
      </c>
      <c r="E1708" t="s">
        <v>842</v>
      </c>
      <c r="F1708">
        <v>400</v>
      </c>
      <c r="G1708">
        <v>1</v>
      </c>
      <c r="H1708">
        <v>400</v>
      </c>
      <c r="I1708">
        <v>100148730</v>
      </c>
      <c r="J1708" s="19" t="s">
        <v>194</v>
      </c>
      <c r="T1708">
        <v>0</v>
      </c>
      <c r="U1708" t="s">
        <v>22</v>
      </c>
      <c r="V1708" s="3">
        <v>42560</v>
      </c>
      <c r="W1708" t="s">
        <v>23</v>
      </c>
      <c r="X1708">
        <v>400</v>
      </c>
      <c r="Y1708">
        <v>2016</v>
      </c>
      <c r="Z1708">
        <v>7</v>
      </c>
      <c r="AA1708" s="3" t="s">
        <v>24</v>
      </c>
      <c r="AB1708" s="3">
        <v>45489</v>
      </c>
    </row>
    <row r="1709" spans="1:28" x14ac:dyDescent="0.25">
      <c r="A1709">
        <v>213112</v>
      </c>
      <c r="B1709">
        <v>703</v>
      </c>
      <c r="C1709" t="s">
        <v>31</v>
      </c>
      <c r="D1709" s="3">
        <v>42560</v>
      </c>
      <c r="E1709" t="s">
        <v>843</v>
      </c>
      <c r="F1709">
        <v>1350</v>
      </c>
      <c r="G1709">
        <v>1</v>
      </c>
      <c r="H1709">
        <v>850</v>
      </c>
      <c r="I1709">
        <v>100148732</v>
      </c>
      <c r="J1709" s="19" t="s">
        <v>21</v>
      </c>
      <c r="T1709">
        <v>500</v>
      </c>
      <c r="U1709" t="s">
        <v>22</v>
      </c>
      <c r="V1709" s="3">
        <v>42560</v>
      </c>
      <c r="W1709" t="s">
        <v>34</v>
      </c>
      <c r="X1709" s="4">
        <v>1350</v>
      </c>
      <c r="Y1709">
        <v>2016</v>
      </c>
      <c r="Z1709">
        <v>7</v>
      </c>
      <c r="AA1709" s="3" t="s">
        <v>24</v>
      </c>
      <c r="AB1709" s="3">
        <v>45489</v>
      </c>
    </row>
    <row r="1710" spans="1:28" x14ac:dyDescent="0.25">
      <c r="A1710">
        <v>213113</v>
      </c>
      <c r="B1710">
        <v>704</v>
      </c>
      <c r="C1710" t="s">
        <v>19</v>
      </c>
      <c r="D1710" s="3">
        <v>42560</v>
      </c>
      <c r="E1710" t="s">
        <v>165</v>
      </c>
      <c r="F1710">
        <v>80</v>
      </c>
      <c r="G1710">
        <v>1</v>
      </c>
      <c r="H1710">
        <v>160</v>
      </c>
      <c r="I1710">
        <v>100148733</v>
      </c>
      <c r="J1710" s="19" t="s">
        <v>27</v>
      </c>
      <c r="T1710">
        <v>0</v>
      </c>
      <c r="U1710" t="s">
        <v>22</v>
      </c>
      <c r="V1710" s="3">
        <v>42560</v>
      </c>
      <c r="W1710" t="s">
        <v>23</v>
      </c>
      <c r="X1710">
        <v>80</v>
      </c>
      <c r="Y1710">
        <v>2016</v>
      </c>
      <c r="Z1710">
        <v>7</v>
      </c>
      <c r="AA1710" s="3" t="s">
        <v>24</v>
      </c>
      <c r="AB1710" s="3">
        <v>45489</v>
      </c>
    </row>
    <row r="1711" spans="1:28" x14ac:dyDescent="0.25">
      <c r="A1711">
        <v>213114</v>
      </c>
      <c r="B1711">
        <v>704</v>
      </c>
      <c r="C1711" t="s">
        <v>19</v>
      </c>
      <c r="D1711" s="3">
        <v>42560</v>
      </c>
      <c r="E1711" t="s">
        <v>228</v>
      </c>
      <c r="F1711">
        <v>80</v>
      </c>
      <c r="G1711">
        <v>1</v>
      </c>
      <c r="H1711">
        <v>160</v>
      </c>
      <c r="I1711">
        <v>100148733</v>
      </c>
      <c r="J1711" s="19" t="s">
        <v>27</v>
      </c>
      <c r="T1711">
        <v>0</v>
      </c>
      <c r="U1711" t="s">
        <v>22</v>
      </c>
      <c r="V1711" s="3">
        <v>42560</v>
      </c>
      <c r="W1711" t="s">
        <v>23</v>
      </c>
      <c r="X1711">
        <v>80</v>
      </c>
      <c r="Y1711">
        <v>2016</v>
      </c>
      <c r="Z1711">
        <v>7</v>
      </c>
      <c r="AA1711" s="3" t="s">
        <v>24</v>
      </c>
      <c r="AB1711" s="3">
        <v>45489</v>
      </c>
    </row>
    <row r="1712" spans="1:28" x14ac:dyDescent="0.25">
      <c r="A1712">
        <v>213115</v>
      </c>
      <c r="B1712">
        <v>703</v>
      </c>
      <c r="C1712" t="s">
        <v>31</v>
      </c>
      <c r="D1712" s="3">
        <v>42560</v>
      </c>
      <c r="E1712" t="s">
        <v>844</v>
      </c>
      <c r="F1712">
        <v>1950</v>
      </c>
      <c r="G1712">
        <v>1</v>
      </c>
      <c r="H1712">
        <v>1450</v>
      </c>
      <c r="I1712">
        <v>100148734</v>
      </c>
      <c r="J1712" s="19" t="s">
        <v>21</v>
      </c>
      <c r="T1712">
        <v>500</v>
      </c>
      <c r="U1712" t="s">
        <v>22</v>
      </c>
      <c r="V1712" s="3">
        <v>42560</v>
      </c>
      <c r="W1712" t="s">
        <v>34</v>
      </c>
      <c r="X1712" s="4">
        <v>1950</v>
      </c>
      <c r="Y1712">
        <v>2016</v>
      </c>
      <c r="Z1712">
        <v>7</v>
      </c>
      <c r="AA1712" s="3" t="s">
        <v>24</v>
      </c>
      <c r="AB1712" s="3">
        <v>45489</v>
      </c>
    </row>
    <row r="1713" spans="1:28" x14ac:dyDescent="0.25">
      <c r="A1713">
        <v>213117</v>
      </c>
      <c r="B1713">
        <v>705</v>
      </c>
      <c r="C1713" t="s">
        <v>19</v>
      </c>
      <c r="D1713" s="3">
        <v>42560</v>
      </c>
      <c r="E1713" t="s">
        <v>189</v>
      </c>
      <c r="F1713">
        <v>140</v>
      </c>
      <c r="G1713">
        <v>1</v>
      </c>
      <c r="H1713">
        <v>140</v>
      </c>
      <c r="I1713">
        <v>100148735</v>
      </c>
      <c r="J1713" s="19" t="s">
        <v>27</v>
      </c>
      <c r="T1713">
        <v>0</v>
      </c>
      <c r="U1713" t="s">
        <v>22</v>
      </c>
      <c r="V1713" s="3">
        <v>42560</v>
      </c>
      <c r="W1713" t="s">
        <v>23</v>
      </c>
      <c r="X1713">
        <v>140</v>
      </c>
      <c r="Y1713">
        <v>2016</v>
      </c>
      <c r="Z1713">
        <v>7</v>
      </c>
      <c r="AA1713" s="3" t="s">
        <v>24</v>
      </c>
      <c r="AB1713" s="3">
        <v>45489</v>
      </c>
    </row>
    <row r="1714" spans="1:28" x14ac:dyDescent="0.25">
      <c r="A1714">
        <v>213118</v>
      </c>
      <c r="B1714">
        <v>706</v>
      </c>
      <c r="C1714" t="s">
        <v>19</v>
      </c>
      <c r="D1714" s="3">
        <v>42560</v>
      </c>
      <c r="E1714" t="s">
        <v>845</v>
      </c>
      <c r="F1714">
        <v>1490</v>
      </c>
      <c r="G1714">
        <v>1</v>
      </c>
      <c r="H1714">
        <v>990</v>
      </c>
      <c r="I1714">
        <v>100148736</v>
      </c>
      <c r="J1714" s="19" t="s">
        <v>38</v>
      </c>
      <c r="T1714">
        <v>500</v>
      </c>
      <c r="U1714" t="s">
        <v>22</v>
      </c>
      <c r="V1714" s="3">
        <v>42560</v>
      </c>
      <c r="W1714" t="s">
        <v>23</v>
      </c>
      <c r="X1714" s="4">
        <v>1490</v>
      </c>
      <c r="Y1714">
        <v>2016</v>
      </c>
      <c r="Z1714">
        <v>7</v>
      </c>
      <c r="AA1714" s="3" t="s">
        <v>24</v>
      </c>
      <c r="AB1714" s="3">
        <v>45489</v>
      </c>
    </row>
    <row r="1715" spans="1:28" x14ac:dyDescent="0.25">
      <c r="A1715">
        <v>213119</v>
      </c>
      <c r="B1715">
        <v>707</v>
      </c>
      <c r="C1715" t="s">
        <v>19</v>
      </c>
      <c r="D1715" s="3">
        <v>42560</v>
      </c>
      <c r="E1715" t="s">
        <v>846</v>
      </c>
      <c r="F1715">
        <v>120</v>
      </c>
      <c r="G1715">
        <v>1</v>
      </c>
      <c r="H1715">
        <v>516</v>
      </c>
      <c r="I1715">
        <v>100148737</v>
      </c>
      <c r="J1715" s="19" t="s">
        <v>66</v>
      </c>
      <c r="T1715">
        <v>0</v>
      </c>
      <c r="U1715" t="s">
        <v>22</v>
      </c>
      <c r="V1715" s="3">
        <v>42560</v>
      </c>
      <c r="W1715" t="s">
        <v>23</v>
      </c>
      <c r="X1715">
        <v>120</v>
      </c>
      <c r="Y1715">
        <v>2016</v>
      </c>
      <c r="Z1715">
        <v>7</v>
      </c>
      <c r="AA1715" s="3" t="s">
        <v>24</v>
      </c>
      <c r="AB1715" s="3">
        <v>45489</v>
      </c>
    </row>
    <row r="1716" spans="1:28" x14ac:dyDescent="0.25">
      <c r="A1716">
        <v>213121</v>
      </c>
      <c r="B1716">
        <v>707</v>
      </c>
      <c r="C1716" t="s">
        <v>19</v>
      </c>
      <c r="D1716" s="3">
        <v>42560</v>
      </c>
      <c r="E1716" t="s">
        <v>745</v>
      </c>
      <c r="F1716">
        <v>120</v>
      </c>
      <c r="G1716">
        <v>1</v>
      </c>
      <c r="H1716">
        <v>516</v>
      </c>
      <c r="I1716">
        <v>100148737</v>
      </c>
      <c r="J1716" s="19" t="s">
        <v>47</v>
      </c>
      <c r="T1716">
        <v>0</v>
      </c>
      <c r="U1716" t="s">
        <v>22</v>
      </c>
      <c r="V1716" s="3">
        <v>42560</v>
      </c>
      <c r="W1716" t="s">
        <v>23</v>
      </c>
      <c r="X1716">
        <v>120</v>
      </c>
      <c r="Y1716">
        <v>2016</v>
      </c>
      <c r="Z1716">
        <v>7</v>
      </c>
      <c r="AA1716" s="3" t="s">
        <v>24</v>
      </c>
      <c r="AB1716" s="3">
        <v>45489</v>
      </c>
    </row>
    <row r="1717" spans="1:28" x14ac:dyDescent="0.25">
      <c r="A1717">
        <v>213122</v>
      </c>
      <c r="B1717">
        <v>707</v>
      </c>
      <c r="C1717" t="s">
        <v>19</v>
      </c>
      <c r="D1717" s="3">
        <v>42560</v>
      </c>
      <c r="E1717" t="s">
        <v>474</v>
      </c>
      <c r="F1717">
        <v>120</v>
      </c>
      <c r="G1717">
        <v>1</v>
      </c>
      <c r="H1717">
        <v>516</v>
      </c>
      <c r="I1717">
        <v>100148737</v>
      </c>
      <c r="J1717" s="19" t="s">
        <v>47</v>
      </c>
      <c r="T1717">
        <v>0</v>
      </c>
      <c r="U1717" t="s">
        <v>22</v>
      </c>
      <c r="V1717" s="3">
        <v>42560</v>
      </c>
      <c r="W1717" t="s">
        <v>23</v>
      </c>
      <c r="X1717">
        <v>120</v>
      </c>
      <c r="Y1717">
        <v>2016</v>
      </c>
      <c r="Z1717">
        <v>7</v>
      </c>
      <c r="AA1717" s="3" t="s">
        <v>24</v>
      </c>
      <c r="AB1717" s="3">
        <v>45489</v>
      </c>
    </row>
    <row r="1718" spans="1:28" x14ac:dyDescent="0.25">
      <c r="A1718">
        <v>213123</v>
      </c>
      <c r="B1718">
        <v>707</v>
      </c>
      <c r="C1718" t="s">
        <v>19</v>
      </c>
      <c r="D1718" s="3">
        <v>42560</v>
      </c>
      <c r="E1718" t="s">
        <v>847</v>
      </c>
      <c r="F1718">
        <v>156</v>
      </c>
      <c r="G1718">
        <v>1</v>
      </c>
      <c r="H1718">
        <v>516</v>
      </c>
      <c r="I1718">
        <v>100148737</v>
      </c>
      <c r="J1718" s="19" t="s">
        <v>47</v>
      </c>
      <c r="T1718">
        <v>0</v>
      </c>
      <c r="U1718" t="s">
        <v>22</v>
      </c>
      <c r="V1718" s="3">
        <v>42560</v>
      </c>
      <c r="W1718" t="s">
        <v>23</v>
      </c>
      <c r="X1718">
        <v>156</v>
      </c>
      <c r="Y1718">
        <v>2016</v>
      </c>
      <c r="Z1718">
        <v>7</v>
      </c>
      <c r="AA1718" s="3" t="s">
        <v>24</v>
      </c>
      <c r="AB1718" s="3">
        <v>45489</v>
      </c>
    </row>
    <row r="1719" spans="1:28" x14ac:dyDescent="0.25">
      <c r="A1719">
        <v>213124</v>
      </c>
      <c r="B1719">
        <v>708</v>
      </c>
      <c r="C1719" t="s">
        <v>19</v>
      </c>
      <c r="D1719" s="3">
        <v>42560</v>
      </c>
      <c r="E1719" t="s">
        <v>848</v>
      </c>
      <c r="F1719">
        <v>1658</v>
      </c>
      <c r="G1719">
        <v>1</v>
      </c>
      <c r="H1719">
        <v>1658</v>
      </c>
      <c r="I1719">
        <v>100148738</v>
      </c>
      <c r="J1719" s="19" t="s">
        <v>21</v>
      </c>
      <c r="T1719">
        <v>0</v>
      </c>
      <c r="U1719" t="s">
        <v>22</v>
      </c>
      <c r="V1719" s="3">
        <v>42560</v>
      </c>
      <c r="W1719" t="s">
        <v>23</v>
      </c>
      <c r="X1719" s="4">
        <v>1658</v>
      </c>
      <c r="Y1719">
        <v>2016</v>
      </c>
      <c r="Z1719">
        <v>7</v>
      </c>
      <c r="AA1719" s="3" t="s">
        <v>24</v>
      </c>
      <c r="AB1719" s="3">
        <v>45489</v>
      </c>
    </row>
    <row r="1720" spans="1:28" x14ac:dyDescent="0.25">
      <c r="A1720">
        <v>213125</v>
      </c>
      <c r="B1720">
        <v>709</v>
      </c>
      <c r="C1720" t="s">
        <v>25</v>
      </c>
      <c r="D1720" s="3">
        <v>42560</v>
      </c>
      <c r="E1720" t="s">
        <v>555</v>
      </c>
      <c r="F1720">
        <v>69999</v>
      </c>
      <c r="G1720">
        <v>1</v>
      </c>
      <c r="H1720">
        <v>69999</v>
      </c>
      <c r="I1720">
        <v>100148739</v>
      </c>
      <c r="J1720" s="19" t="s">
        <v>38</v>
      </c>
      <c r="T1720">
        <v>0</v>
      </c>
      <c r="U1720" t="s">
        <v>39</v>
      </c>
      <c r="V1720" s="3">
        <v>42560</v>
      </c>
      <c r="W1720" t="s">
        <v>28</v>
      </c>
      <c r="X1720" s="4">
        <v>69999</v>
      </c>
      <c r="Y1720">
        <v>2016</v>
      </c>
      <c r="Z1720">
        <v>7</v>
      </c>
      <c r="AA1720" s="3" t="s">
        <v>24</v>
      </c>
      <c r="AB1720" s="3">
        <v>45489</v>
      </c>
    </row>
    <row r="1721" spans="1:28" x14ac:dyDescent="0.25">
      <c r="A1721">
        <v>213126</v>
      </c>
      <c r="B1721">
        <v>364</v>
      </c>
      <c r="C1721" t="s">
        <v>19</v>
      </c>
      <c r="D1721" s="3">
        <v>42560</v>
      </c>
      <c r="E1721" t="s">
        <v>198</v>
      </c>
      <c r="F1721">
        <v>399</v>
      </c>
      <c r="G1721">
        <v>1</v>
      </c>
      <c r="H1721">
        <v>399</v>
      </c>
      <c r="I1721">
        <v>100148740</v>
      </c>
      <c r="J1721" s="19" t="s">
        <v>21</v>
      </c>
      <c r="T1721">
        <v>0</v>
      </c>
      <c r="U1721" t="s">
        <v>22</v>
      </c>
      <c r="V1721" s="3">
        <v>42560</v>
      </c>
      <c r="W1721" t="s">
        <v>23</v>
      </c>
      <c r="X1721">
        <v>399</v>
      </c>
      <c r="Y1721">
        <v>2016</v>
      </c>
      <c r="Z1721">
        <v>7</v>
      </c>
      <c r="AA1721" s="3" t="s">
        <v>24</v>
      </c>
      <c r="AB1721" s="3">
        <v>45489</v>
      </c>
    </row>
    <row r="1722" spans="1:28" x14ac:dyDescent="0.25">
      <c r="A1722">
        <v>213128</v>
      </c>
      <c r="B1722">
        <v>710</v>
      </c>
      <c r="C1722" t="s">
        <v>19</v>
      </c>
      <c r="D1722" s="3">
        <v>42560</v>
      </c>
      <c r="E1722" t="s">
        <v>163</v>
      </c>
      <c r="F1722">
        <v>4530</v>
      </c>
      <c r="G1722">
        <v>1</v>
      </c>
      <c r="H1722">
        <v>4530</v>
      </c>
      <c r="I1722">
        <v>100148741</v>
      </c>
      <c r="J1722" s="19" t="s">
        <v>38</v>
      </c>
      <c r="T1722">
        <v>0</v>
      </c>
      <c r="U1722" t="s">
        <v>22</v>
      </c>
      <c r="V1722" s="3">
        <v>42560</v>
      </c>
      <c r="W1722" t="s">
        <v>23</v>
      </c>
      <c r="X1722" s="4">
        <v>4530</v>
      </c>
      <c r="Y1722">
        <v>2016</v>
      </c>
      <c r="Z1722">
        <v>7</v>
      </c>
      <c r="AA1722" s="3" t="s">
        <v>24</v>
      </c>
      <c r="AB1722" s="3">
        <v>45489</v>
      </c>
    </row>
    <row r="1723" spans="1:28" x14ac:dyDescent="0.25">
      <c r="A1723">
        <v>213129</v>
      </c>
      <c r="B1723">
        <v>56</v>
      </c>
      <c r="C1723" t="s">
        <v>19</v>
      </c>
      <c r="D1723" s="3">
        <v>42560</v>
      </c>
      <c r="E1723" t="s">
        <v>48</v>
      </c>
      <c r="F1723">
        <v>320</v>
      </c>
      <c r="G1723">
        <v>1</v>
      </c>
      <c r="H1723">
        <v>320</v>
      </c>
      <c r="I1723">
        <v>100148742</v>
      </c>
      <c r="J1723" s="19" t="s">
        <v>27</v>
      </c>
      <c r="T1723">
        <v>0</v>
      </c>
      <c r="U1723" t="s">
        <v>22</v>
      </c>
      <c r="V1723" s="3">
        <v>42560</v>
      </c>
      <c r="W1723" t="s">
        <v>23</v>
      </c>
      <c r="X1723">
        <v>320</v>
      </c>
      <c r="Y1723">
        <v>2016</v>
      </c>
      <c r="Z1723">
        <v>7</v>
      </c>
      <c r="AA1723" s="3" t="s">
        <v>24</v>
      </c>
      <c r="AB1723" s="3">
        <v>45489</v>
      </c>
    </row>
    <row r="1724" spans="1:28" x14ac:dyDescent="0.25">
      <c r="A1724">
        <v>213130</v>
      </c>
      <c r="B1724">
        <v>703</v>
      </c>
      <c r="C1724" t="s">
        <v>19</v>
      </c>
      <c r="D1724" s="3">
        <v>42560</v>
      </c>
      <c r="E1724" t="s">
        <v>849</v>
      </c>
      <c r="F1724">
        <v>1950</v>
      </c>
      <c r="G1724">
        <v>1</v>
      </c>
      <c r="H1724">
        <v>1450</v>
      </c>
      <c r="I1724">
        <v>100148743</v>
      </c>
      <c r="J1724" s="19" t="s">
        <v>21</v>
      </c>
      <c r="T1724">
        <v>500</v>
      </c>
      <c r="U1724" t="s">
        <v>22</v>
      </c>
      <c r="V1724" s="3">
        <v>42560</v>
      </c>
      <c r="W1724" t="s">
        <v>23</v>
      </c>
      <c r="X1724" s="4">
        <v>1950</v>
      </c>
      <c r="Y1724">
        <v>2016</v>
      </c>
      <c r="Z1724">
        <v>7</v>
      </c>
      <c r="AA1724" s="3" t="s">
        <v>24</v>
      </c>
      <c r="AB1724" s="3">
        <v>45489</v>
      </c>
    </row>
    <row r="1725" spans="1:28" x14ac:dyDescent="0.25">
      <c r="A1725">
        <v>213132</v>
      </c>
      <c r="B1725">
        <v>709</v>
      </c>
      <c r="C1725" t="s">
        <v>25</v>
      </c>
      <c r="D1725" s="3">
        <v>42560</v>
      </c>
      <c r="E1725" t="s">
        <v>555</v>
      </c>
      <c r="F1725">
        <v>69999</v>
      </c>
      <c r="G1725">
        <v>1</v>
      </c>
      <c r="H1725">
        <v>69999</v>
      </c>
      <c r="I1725">
        <v>100148744</v>
      </c>
      <c r="J1725" s="19" t="s">
        <v>38</v>
      </c>
      <c r="T1725">
        <v>0</v>
      </c>
      <c r="U1725" t="s">
        <v>39</v>
      </c>
      <c r="V1725" s="3">
        <v>42560</v>
      </c>
      <c r="W1725" t="s">
        <v>28</v>
      </c>
      <c r="X1725" s="4">
        <v>69999</v>
      </c>
      <c r="Y1725">
        <v>2016</v>
      </c>
      <c r="Z1725">
        <v>7</v>
      </c>
      <c r="AA1725" s="3" t="s">
        <v>24</v>
      </c>
      <c r="AB1725" s="3">
        <v>45489</v>
      </c>
    </row>
    <row r="1726" spans="1:28" x14ac:dyDescent="0.25">
      <c r="A1726">
        <v>213133</v>
      </c>
      <c r="B1726">
        <v>364</v>
      </c>
      <c r="C1726" t="s">
        <v>19</v>
      </c>
      <c r="D1726" s="3">
        <v>42560</v>
      </c>
      <c r="E1726" t="s">
        <v>850</v>
      </c>
      <c r="F1726">
        <v>1435.5</v>
      </c>
      <c r="G1726">
        <v>1</v>
      </c>
      <c r="H1726">
        <v>1435.5</v>
      </c>
      <c r="I1726">
        <v>100148745</v>
      </c>
      <c r="J1726" s="19" t="s">
        <v>51</v>
      </c>
      <c r="T1726">
        <v>0</v>
      </c>
      <c r="U1726" t="s">
        <v>22</v>
      </c>
      <c r="V1726" s="3">
        <v>42560</v>
      </c>
      <c r="W1726" t="s">
        <v>23</v>
      </c>
      <c r="X1726" s="4">
        <v>1436</v>
      </c>
      <c r="Y1726">
        <v>2016</v>
      </c>
      <c r="Z1726">
        <v>7</v>
      </c>
      <c r="AA1726" s="3" t="s">
        <v>24</v>
      </c>
      <c r="AB1726" s="3">
        <v>45489</v>
      </c>
    </row>
    <row r="1727" spans="1:28" x14ac:dyDescent="0.25">
      <c r="A1727">
        <v>213135</v>
      </c>
      <c r="B1727">
        <v>711</v>
      </c>
      <c r="C1727" t="s">
        <v>19</v>
      </c>
      <c r="D1727" s="3">
        <v>42560</v>
      </c>
      <c r="E1727" t="s">
        <v>851</v>
      </c>
      <c r="F1727">
        <v>5505</v>
      </c>
      <c r="G1727">
        <v>1</v>
      </c>
      <c r="H1727">
        <v>5505</v>
      </c>
      <c r="I1727">
        <v>100148746</v>
      </c>
      <c r="J1727" s="19" t="s">
        <v>42</v>
      </c>
      <c r="T1727">
        <v>0</v>
      </c>
      <c r="U1727" t="s">
        <v>22</v>
      </c>
      <c r="V1727" s="3">
        <v>42560</v>
      </c>
      <c r="W1727" t="s">
        <v>23</v>
      </c>
      <c r="X1727" s="4">
        <v>5505</v>
      </c>
      <c r="Y1727">
        <v>2016</v>
      </c>
      <c r="Z1727">
        <v>7</v>
      </c>
      <c r="AA1727" s="3" t="s">
        <v>24</v>
      </c>
      <c r="AB1727" s="3">
        <v>45489</v>
      </c>
    </row>
    <row r="1728" spans="1:28" x14ac:dyDescent="0.25">
      <c r="A1728">
        <v>213136</v>
      </c>
      <c r="B1728">
        <v>712</v>
      </c>
      <c r="C1728" t="s">
        <v>25</v>
      </c>
      <c r="D1728" s="3">
        <v>42560</v>
      </c>
      <c r="E1728" t="s">
        <v>85</v>
      </c>
      <c r="F1728">
        <v>300</v>
      </c>
      <c r="G1728">
        <v>1</v>
      </c>
      <c r="H1728">
        <v>2870</v>
      </c>
      <c r="I1728">
        <v>100148747</v>
      </c>
      <c r="J1728" s="19" t="s">
        <v>33</v>
      </c>
      <c r="T1728">
        <v>0</v>
      </c>
      <c r="U1728" t="s">
        <v>22</v>
      </c>
      <c r="V1728" s="3">
        <v>42560</v>
      </c>
      <c r="W1728" t="s">
        <v>28</v>
      </c>
      <c r="X1728">
        <v>300</v>
      </c>
      <c r="Y1728">
        <v>2016</v>
      </c>
      <c r="Z1728">
        <v>7</v>
      </c>
      <c r="AA1728" s="3" t="s">
        <v>24</v>
      </c>
      <c r="AB1728" s="3">
        <v>45489</v>
      </c>
    </row>
    <row r="1729" spans="1:28" x14ac:dyDescent="0.25">
      <c r="A1729">
        <v>213137</v>
      </c>
      <c r="B1729">
        <v>712</v>
      </c>
      <c r="C1729" t="s">
        <v>25</v>
      </c>
      <c r="D1729" s="3">
        <v>42560</v>
      </c>
      <c r="E1729" t="s">
        <v>36</v>
      </c>
      <c r="F1729">
        <v>170</v>
      </c>
      <c r="G1729">
        <v>1</v>
      </c>
      <c r="H1729">
        <v>2870</v>
      </c>
      <c r="I1729">
        <v>100148747</v>
      </c>
      <c r="J1729" s="19" t="s">
        <v>33</v>
      </c>
      <c r="T1729">
        <v>0</v>
      </c>
      <c r="U1729" t="s">
        <v>22</v>
      </c>
      <c r="V1729" s="3">
        <v>42560</v>
      </c>
      <c r="W1729" t="s">
        <v>28</v>
      </c>
      <c r="X1729">
        <v>170</v>
      </c>
      <c r="Y1729">
        <v>2016</v>
      </c>
      <c r="Z1729">
        <v>7</v>
      </c>
      <c r="AA1729" s="3" t="s">
        <v>24</v>
      </c>
      <c r="AB1729" s="3">
        <v>45489</v>
      </c>
    </row>
    <row r="1730" spans="1:28" x14ac:dyDescent="0.25">
      <c r="A1730">
        <v>213138</v>
      </c>
      <c r="B1730">
        <v>712</v>
      </c>
      <c r="C1730" t="s">
        <v>25</v>
      </c>
      <c r="D1730" s="3">
        <v>42560</v>
      </c>
      <c r="E1730" t="s">
        <v>852</v>
      </c>
      <c r="F1730">
        <v>2400</v>
      </c>
      <c r="G1730">
        <v>1</v>
      </c>
      <c r="H1730">
        <v>2870</v>
      </c>
      <c r="I1730">
        <v>100148747</v>
      </c>
      <c r="J1730" s="19" t="s">
        <v>47</v>
      </c>
      <c r="T1730">
        <v>0</v>
      </c>
      <c r="U1730" t="s">
        <v>22</v>
      </c>
      <c r="V1730" s="3">
        <v>42560</v>
      </c>
      <c r="W1730" t="s">
        <v>28</v>
      </c>
      <c r="X1730" s="4">
        <v>2400</v>
      </c>
      <c r="Y1730">
        <v>2016</v>
      </c>
      <c r="Z1730">
        <v>7</v>
      </c>
      <c r="AA1730" s="3" t="s">
        <v>24</v>
      </c>
      <c r="AB1730" s="3">
        <v>45489</v>
      </c>
    </row>
    <row r="1731" spans="1:28" x14ac:dyDescent="0.25">
      <c r="A1731">
        <v>213139</v>
      </c>
      <c r="B1731">
        <v>713</v>
      </c>
      <c r="C1731" t="s">
        <v>19</v>
      </c>
      <c r="D1731" s="3">
        <v>42560</v>
      </c>
      <c r="E1731" t="s">
        <v>853</v>
      </c>
      <c r="F1731">
        <v>1790</v>
      </c>
      <c r="G1731">
        <v>1</v>
      </c>
      <c r="H1731">
        <v>1590</v>
      </c>
      <c r="I1731">
        <v>100148748</v>
      </c>
      <c r="J1731" s="19" t="s">
        <v>59</v>
      </c>
      <c r="T1731">
        <v>200</v>
      </c>
      <c r="U1731" t="s">
        <v>22</v>
      </c>
      <c r="V1731" s="3">
        <v>42560</v>
      </c>
      <c r="W1731" t="s">
        <v>23</v>
      </c>
      <c r="X1731" s="4">
        <v>1790</v>
      </c>
      <c r="Y1731">
        <v>2016</v>
      </c>
      <c r="Z1731">
        <v>7</v>
      </c>
      <c r="AA1731" s="3" t="s">
        <v>24</v>
      </c>
      <c r="AB1731" s="3">
        <v>45489</v>
      </c>
    </row>
    <row r="1732" spans="1:28" x14ac:dyDescent="0.25">
      <c r="A1732">
        <v>213140</v>
      </c>
      <c r="B1732">
        <v>159</v>
      </c>
      <c r="C1732" t="s">
        <v>25</v>
      </c>
      <c r="D1732" s="3">
        <v>42560</v>
      </c>
      <c r="E1732" t="s">
        <v>73</v>
      </c>
      <c r="F1732">
        <v>435</v>
      </c>
      <c r="G1732">
        <v>1</v>
      </c>
      <c r="H1732">
        <v>1879</v>
      </c>
      <c r="I1732">
        <v>100148749</v>
      </c>
      <c r="J1732" s="19" t="s">
        <v>33</v>
      </c>
      <c r="T1732">
        <v>0</v>
      </c>
      <c r="U1732" t="s">
        <v>40</v>
      </c>
      <c r="V1732" s="3">
        <v>42560</v>
      </c>
      <c r="W1732" t="s">
        <v>28</v>
      </c>
      <c r="X1732">
        <v>435</v>
      </c>
      <c r="Y1732">
        <v>2016</v>
      </c>
      <c r="Z1732">
        <v>7</v>
      </c>
      <c r="AA1732" s="3" t="s">
        <v>24</v>
      </c>
      <c r="AB1732" s="3">
        <v>45489</v>
      </c>
    </row>
    <row r="1733" spans="1:28" x14ac:dyDescent="0.25">
      <c r="A1733">
        <v>213141</v>
      </c>
      <c r="B1733">
        <v>159</v>
      </c>
      <c r="C1733" t="s">
        <v>25</v>
      </c>
      <c r="D1733" s="3">
        <v>42560</v>
      </c>
      <c r="E1733" t="s">
        <v>122</v>
      </c>
      <c r="F1733">
        <v>260</v>
      </c>
      <c r="G1733">
        <v>1</v>
      </c>
      <c r="H1733">
        <v>1879</v>
      </c>
      <c r="I1733">
        <v>100148749</v>
      </c>
      <c r="J1733" s="19" t="s">
        <v>33</v>
      </c>
      <c r="T1733">
        <v>0</v>
      </c>
      <c r="U1733" t="s">
        <v>40</v>
      </c>
      <c r="V1733" s="3">
        <v>42560</v>
      </c>
      <c r="W1733" t="s">
        <v>28</v>
      </c>
      <c r="X1733">
        <v>260</v>
      </c>
      <c r="Y1733">
        <v>2016</v>
      </c>
      <c r="Z1733">
        <v>7</v>
      </c>
      <c r="AA1733" s="3" t="s">
        <v>24</v>
      </c>
      <c r="AB1733" s="3">
        <v>45489</v>
      </c>
    </row>
    <row r="1734" spans="1:28" x14ac:dyDescent="0.25">
      <c r="A1734">
        <v>213142</v>
      </c>
      <c r="B1734">
        <v>159</v>
      </c>
      <c r="C1734" t="s">
        <v>25</v>
      </c>
      <c r="D1734" s="3">
        <v>42560</v>
      </c>
      <c r="E1734" t="s">
        <v>129</v>
      </c>
      <c r="F1734">
        <v>425</v>
      </c>
      <c r="G1734">
        <v>1</v>
      </c>
      <c r="H1734">
        <v>1879</v>
      </c>
      <c r="I1734">
        <v>100148749</v>
      </c>
      <c r="J1734" s="19" t="s">
        <v>33</v>
      </c>
      <c r="T1734">
        <v>0</v>
      </c>
      <c r="U1734" t="s">
        <v>40</v>
      </c>
      <c r="V1734" s="3">
        <v>42560</v>
      </c>
      <c r="W1734" t="s">
        <v>28</v>
      </c>
      <c r="X1734">
        <v>425</v>
      </c>
      <c r="Y1734">
        <v>2016</v>
      </c>
      <c r="Z1734">
        <v>7</v>
      </c>
      <c r="AA1734" s="3" t="s">
        <v>24</v>
      </c>
      <c r="AB1734" s="3">
        <v>45489</v>
      </c>
    </row>
    <row r="1735" spans="1:28" x14ac:dyDescent="0.25">
      <c r="A1735">
        <v>213143</v>
      </c>
      <c r="B1735">
        <v>159</v>
      </c>
      <c r="C1735" t="s">
        <v>25</v>
      </c>
      <c r="D1735" s="3">
        <v>42560</v>
      </c>
      <c r="E1735" t="s">
        <v>283</v>
      </c>
      <c r="F1735">
        <v>90</v>
      </c>
      <c r="G1735">
        <v>1</v>
      </c>
      <c r="H1735">
        <v>1879</v>
      </c>
      <c r="I1735">
        <v>100148749</v>
      </c>
      <c r="J1735" s="19" t="s">
        <v>33</v>
      </c>
      <c r="T1735">
        <v>0</v>
      </c>
      <c r="U1735" t="s">
        <v>40</v>
      </c>
      <c r="V1735" s="3">
        <v>42560</v>
      </c>
      <c r="W1735" t="s">
        <v>28</v>
      </c>
      <c r="X1735">
        <v>90</v>
      </c>
      <c r="Y1735">
        <v>2016</v>
      </c>
      <c r="Z1735">
        <v>7</v>
      </c>
      <c r="AA1735" s="3" t="s">
        <v>24</v>
      </c>
      <c r="AB1735" s="3">
        <v>45489</v>
      </c>
    </row>
    <row r="1736" spans="1:28" x14ac:dyDescent="0.25">
      <c r="A1736">
        <v>213144</v>
      </c>
      <c r="B1736">
        <v>159</v>
      </c>
      <c r="C1736" t="s">
        <v>25</v>
      </c>
      <c r="D1736" s="3">
        <v>42560</v>
      </c>
      <c r="E1736" t="s">
        <v>138</v>
      </c>
      <c r="F1736">
        <v>90</v>
      </c>
      <c r="G1736">
        <v>1</v>
      </c>
      <c r="H1736">
        <v>1879</v>
      </c>
      <c r="I1736">
        <v>100148749</v>
      </c>
      <c r="J1736" s="19" t="s">
        <v>33</v>
      </c>
      <c r="T1736">
        <v>0</v>
      </c>
      <c r="U1736" t="s">
        <v>40</v>
      </c>
      <c r="V1736" s="3">
        <v>42560</v>
      </c>
      <c r="W1736" t="s">
        <v>28</v>
      </c>
      <c r="X1736">
        <v>90</v>
      </c>
      <c r="Y1736">
        <v>2016</v>
      </c>
      <c r="Z1736">
        <v>7</v>
      </c>
      <c r="AA1736" s="3" t="s">
        <v>24</v>
      </c>
      <c r="AB1736" s="3">
        <v>45489</v>
      </c>
    </row>
    <row r="1737" spans="1:28" x14ac:dyDescent="0.25">
      <c r="A1737">
        <v>213145</v>
      </c>
      <c r="B1737">
        <v>159</v>
      </c>
      <c r="C1737" t="s">
        <v>25</v>
      </c>
      <c r="D1737" s="3">
        <v>42560</v>
      </c>
      <c r="E1737" t="s">
        <v>471</v>
      </c>
      <c r="F1737">
        <v>80</v>
      </c>
      <c r="G1737">
        <v>1</v>
      </c>
      <c r="H1737">
        <v>1879</v>
      </c>
      <c r="I1737">
        <v>100148749</v>
      </c>
      <c r="J1737" s="19" t="s">
        <v>33</v>
      </c>
      <c r="T1737">
        <v>0</v>
      </c>
      <c r="U1737" t="s">
        <v>40</v>
      </c>
      <c r="V1737" s="3">
        <v>42560</v>
      </c>
      <c r="W1737" t="s">
        <v>28</v>
      </c>
      <c r="X1737">
        <v>80</v>
      </c>
      <c r="Y1737">
        <v>2016</v>
      </c>
      <c r="Z1737">
        <v>7</v>
      </c>
      <c r="AA1737" s="3" t="s">
        <v>24</v>
      </c>
      <c r="AB1737" s="3">
        <v>45489</v>
      </c>
    </row>
    <row r="1738" spans="1:28" x14ac:dyDescent="0.25">
      <c r="A1738">
        <v>213146</v>
      </c>
      <c r="B1738">
        <v>159</v>
      </c>
      <c r="C1738" t="s">
        <v>25</v>
      </c>
      <c r="D1738" s="3">
        <v>42560</v>
      </c>
      <c r="E1738" t="s">
        <v>430</v>
      </c>
      <c r="F1738">
        <v>100</v>
      </c>
      <c r="G1738">
        <v>1</v>
      </c>
      <c r="H1738">
        <v>1879</v>
      </c>
      <c r="I1738">
        <v>100148749</v>
      </c>
      <c r="J1738" s="19" t="s">
        <v>33</v>
      </c>
      <c r="T1738">
        <v>0</v>
      </c>
      <c r="U1738" t="s">
        <v>40</v>
      </c>
      <c r="V1738" s="3">
        <v>42560</v>
      </c>
      <c r="W1738" t="s">
        <v>28</v>
      </c>
      <c r="X1738">
        <v>100</v>
      </c>
      <c r="Y1738">
        <v>2016</v>
      </c>
      <c r="Z1738">
        <v>7</v>
      </c>
      <c r="AA1738" s="3" t="s">
        <v>24</v>
      </c>
      <c r="AB1738" s="3">
        <v>45489</v>
      </c>
    </row>
    <row r="1739" spans="1:28" x14ac:dyDescent="0.25">
      <c r="A1739">
        <v>213147</v>
      </c>
      <c r="B1739">
        <v>159</v>
      </c>
      <c r="C1739" t="s">
        <v>25</v>
      </c>
      <c r="D1739" s="3">
        <v>42560</v>
      </c>
      <c r="E1739" t="s">
        <v>854</v>
      </c>
      <c r="F1739">
        <v>80</v>
      </c>
      <c r="G1739">
        <v>1</v>
      </c>
      <c r="H1739">
        <v>1879</v>
      </c>
      <c r="I1739">
        <v>100148749</v>
      </c>
      <c r="J1739" s="19" t="s">
        <v>33</v>
      </c>
      <c r="T1739">
        <v>0</v>
      </c>
      <c r="U1739" t="s">
        <v>40</v>
      </c>
      <c r="V1739" s="3">
        <v>42560</v>
      </c>
      <c r="W1739" t="s">
        <v>28</v>
      </c>
      <c r="X1739">
        <v>80</v>
      </c>
      <c r="Y1739">
        <v>2016</v>
      </c>
      <c r="Z1739">
        <v>7</v>
      </c>
      <c r="AA1739" s="3" t="s">
        <v>24</v>
      </c>
      <c r="AB1739" s="3">
        <v>45489</v>
      </c>
    </row>
    <row r="1740" spans="1:28" x14ac:dyDescent="0.25">
      <c r="A1740">
        <v>213148</v>
      </c>
      <c r="B1740">
        <v>159</v>
      </c>
      <c r="C1740" t="s">
        <v>25</v>
      </c>
      <c r="D1740" s="3">
        <v>42560</v>
      </c>
      <c r="E1740" t="s">
        <v>666</v>
      </c>
      <c r="F1740">
        <v>144</v>
      </c>
      <c r="G1740">
        <v>1</v>
      </c>
      <c r="H1740">
        <v>1879</v>
      </c>
      <c r="I1740">
        <v>100148749</v>
      </c>
      <c r="J1740" s="19" t="s">
        <v>33</v>
      </c>
      <c r="T1740">
        <v>0</v>
      </c>
      <c r="U1740" t="s">
        <v>40</v>
      </c>
      <c r="V1740" s="3">
        <v>42560</v>
      </c>
      <c r="W1740" t="s">
        <v>28</v>
      </c>
      <c r="X1740">
        <v>144</v>
      </c>
      <c r="Y1740">
        <v>2016</v>
      </c>
      <c r="Z1740">
        <v>7</v>
      </c>
      <c r="AA1740" s="3" t="s">
        <v>24</v>
      </c>
      <c r="AB1740" s="3">
        <v>45489</v>
      </c>
    </row>
    <row r="1741" spans="1:28" x14ac:dyDescent="0.25">
      <c r="A1741">
        <v>213149</v>
      </c>
      <c r="B1741">
        <v>159</v>
      </c>
      <c r="C1741" t="s">
        <v>25</v>
      </c>
      <c r="D1741" s="3">
        <v>42560</v>
      </c>
      <c r="E1741" t="s">
        <v>855</v>
      </c>
      <c r="F1741">
        <v>175</v>
      </c>
      <c r="G1741">
        <v>1</v>
      </c>
      <c r="H1741">
        <v>1879</v>
      </c>
      <c r="I1741">
        <v>100148749</v>
      </c>
      <c r="J1741" s="19" t="s">
        <v>33</v>
      </c>
      <c r="T1741">
        <v>0</v>
      </c>
      <c r="U1741" t="s">
        <v>40</v>
      </c>
      <c r="V1741" s="3">
        <v>42560</v>
      </c>
      <c r="W1741" t="s">
        <v>28</v>
      </c>
      <c r="X1741">
        <v>175</v>
      </c>
      <c r="Y1741">
        <v>2016</v>
      </c>
      <c r="Z1741">
        <v>7</v>
      </c>
      <c r="AA1741" s="3" t="s">
        <v>24</v>
      </c>
      <c r="AB1741" s="3">
        <v>45489</v>
      </c>
    </row>
    <row r="1742" spans="1:28" x14ac:dyDescent="0.25">
      <c r="A1742">
        <v>213150</v>
      </c>
      <c r="B1742">
        <v>711</v>
      </c>
      <c r="C1742" t="s">
        <v>19</v>
      </c>
      <c r="D1742" s="3">
        <v>42560</v>
      </c>
      <c r="E1742" t="s">
        <v>856</v>
      </c>
      <c r="F1742">
        <v>5375</v>
      </c>
      <c r="G1742">
        <v>1</v>
      </c>
      <c r="H1742">
        <v>5375</v>
      </c>
      <c r="I1742">
        <v>100148750</v>
      </c>
      <c r="J1742" s="19" t="s">
        <v>42</v>
      </c>
      <c r="T1742">
        <v>0</v>
      </c>
      <c r="U1742" t="s">
        <v>22</v>
      </c>
      <c r="V1742" s="3">
        <v>42560</v>
      </c>
      <c r="W1742" t="s">
        <v>23</v>
      </c>
      <c r="X1742" s="4">
        <v>5375</v>
      </c>
      <c r="Y1742">
        <v>2016</v>
      </c>
      <c r="Z1742">
        <v>7</v>
      </c>
      <c r="AA1742" s="3" t="s">
        <v>24</v>
      </c>
      <c r="AB1742" s="3">
        <v>45489</v>
      </c>
    </row>
    <row r="1743" spans="1:28" x14ac:dyDescent="0.25">
      <c r="A1743">
        <v>213151</v>
      </c>
      <c r="B1743">
        <v>711</v>
      </c>
      <c r="C1743" t="s">
        <v>19</v>
      </c>
      <c r="D1743" s="3">
        <v>42560</v>
      </c>
      <c r="E1743" t="s">
        <v>857</v>
      </c>
      <c r="F1743">
        <v>1475</v>
      </c>
      <c r="G1743">
        <v>1</v>
      </c>
      <c r="H1743">
        <v>1475</v>
      </c>
      <c r="I1743">
        <v>100148751</v>
      </c>
      <c r="J1743" s="19" t="s">
        <v>21</v>
      </c>
      <c r="T1743">
        <v>0</v>
      </c>
      <c r="U1743" t="s">
        <v>22</v>
      </c>
      <c r="V1743" s="3">
        <v>42560</v>
      </c>
      <c r="W1743" t="s">
        <v>23</v>
      </c>
      <c r="X1743" s="4">
        <v>1475</v>
      </c>
      <c r="Y1743">
        <v>2016</v>
      </c>
      <c r="Z1743">
        <v>7</v>
      </c>
      <c r="AA1743" s="3" t="s">
        <v>24</v>
      </c>
      <c r="AB1743" s="3">
        <v>45489</v>
      </c>
    </row>
    <row r="1744" spans="1:28" x14ac:dyDescent="0.25">
      <c r="A1744">
        <v>213153</v>
      </c>
      <c r="B1744">
        <v>711</v>
      </c>
      <c r="C1744" t="s">
        <v>31</v>
      </c>
      <c r="D1744" s="3">
        <v>42560</v>
      </c>
      <c r="E1744" t="s">
        <v>858</v>
      </c>
      <c r="F1744">
        <v>680</v>
      </c>
      <c r="G1744">
        <v>1</v>
      </c>
      <c r="H1744">
        <v>680</v>
      </c>
      <c r="I1744">
        <v>100148752</v>
      </c>
      <c r="J1744" s="19" t="s">
        <v>47</v>
      </c>
      <c r="T1744">
        <v>0</v>
      </c>
      <c r="U1744" t="s">
        <v>22</v>
      </c>
      <c r="V1744" s="3">
        <v>42560</v>
      </c>
      <c r="W1744" t="s">
        <v>34</v>
      </c>
      <c r="X1744">
        <v>680</v>
      </c>
      <c r="Y1744">
        <v>2016</v>
      </c>
      <c r="Z1744">
        <v>7</v>
      </c>
      <c r="AA1744" s="3" t="s">
        <v>24</v>
      </c>
      <c r="AB1744" s="3">
        <v>45489</v>
      </c>
    </row>
    <row r="1745" spans="1:28" x14ac:dyDescent="0.25">
      <c r="A1745">
        <v>213154</v>
      </c>
      <c r="B1745">
        <v>709</v>
      </c>
      <c r="C1745" t="s">
        <v>25</v>
      </c>
      <c r="D1745" s="3">
        <v>42560</v>
      </c>
      <c r="E1745" t="s">
        <v>555</v>
      </c>
      <c r="F1745">
        <v>69999</v>
      </c>
      <c r="G1745">
        <v>1</v>
      </c>
      <c r="H1745">
        <v>69999</v>
      </c>
      <c r="I1745">
        <v>100148753</v>
      </c>
      <c r="J1745" s="19" t="s">
        <v>38</v>
      </c>
      <c r="T1745">
        <v>0</v>
      </c>
      <c r="U1745" t="s">
        <v>39</v>
      </c>
      <c r="V1745" s="3">
        <v>42560</v>
      </c>
      <c r="W1745" t="s">
        <v>28</v>
      </c>
      <c r="X1745" s="4">
        <v>69999</v>
      </c>
      <c r="Y1745">
        <v>2016</v>
      </c>
      <c r="Z1745">
        <v>7</v>
      </c>
      <c r="AA1745" s="3" t="s">
        <v>24</v>
      </c>
      <c r="AB1745" s="3">
        <v>45489</v>
      </c>
    </row>
    <row r="1746" spans="1:28" x14ac:dyDescent="0.25">
      <c r="A1746">
        <v>213155</v>
      </c>
      <c r="B1746">
        <v>714</v>
      </c>
      <c r="C1746" t="s">
        <v>19</v>
      </c>
      <c r="D1746" s="3">
        <v>42560</v>
      </c>
      <c r="E1746" t="s">
        <v>35</v>
      </c>
      <c r="F1746">
        <v>80</v>
      </c>
      <c r="G1746">
        <v>2</v>
      </c>
      <c r="H1746">
        <v>160</v>
      </c>
      <c r="I1746">
        <v>100148754</v>
      </c>
      <c r="J1746" s="19" t="s">
        <v>33</v>
      </c>
      <c r="T1746">
        <v>0</v>
      </c>
      <c r="U1746" t="s">
        <v>22</v>
      </c>
      <c r="V1746" s="3">
        <v>42560</v>
      </c>
      <c r="W1746" t="s">
        <v>23</v>
      </c>
      <c r="X1746">
        <v>160</v>
      </c>
      <c r="Y1746">
        <v>2016</v>
      </c>
      <c r="Z1746">
        <v>7</v>
      </c>
      <c r="AA1746" s="3" t="s">
        <v>24</v>
      </c>
      <c r="AB1746" s="3">
        <v>45489</v>
      </c>
    </row>
    <row r="1747" spans="1:28" x14ac:dyDescent="0.25">
      <c r="A1747">
        <v>213156</v>
      </c>
      <c r="B1747">
        <v>159</v>
      </c>
      <c r="C1747" t="s">
        <v>25</v>
      </c>
      <c r="D1747" s="3">
        <v>42560</v>
      </c>
      <c r="E1747" t="s">
        <v>73</v>
      </c>
      <c r="F1747">
        <v>435</v>
      </c>
      <c r="G1747">
        <v>1</v>
      </c>
      <c r="H1747">
        <v>1879</v>
      </c>
      <c r="I1747">
        <v>100148755</v>
      </c>
      <c r="J1747" s="19" t="s">
        <v>33</v>
      </c>
      <c r="T1747">
        <v>0</v>
      </c>
      <c r="U1747" t="s">
        <v>40</v>
      </c>
      <c r="V1747" s="3">
        <v>42560</v>
      </c>
      <c r="W1747" t="s">
        <v>28</v>
      </c>
      <c r="X1747">
        <v>435</v>
      </c>
      <c r="Y1747">
        <v>2016</v>
      </c>
      <c r="Z1747">
        <v>7</v>
      </c>
      <c r="AA1747" s="3" t="s">
        <v>24</v>
      </c>
      <c r="AB1747" s="3">
        <v>45489</v>
      </c>
    </row>
    <row r="1748" spans="1:28" x14ac:dyDescent="0.25">
      <c r="A1748">
        <v>213157</v>
      </c>
      <c r="B1748">
        <v>159</v>
      </c>
      <c r="C1748" t="s">
        <v>25</v>
      </c>
      <c r="D1748" s="3">
        <v>42560</v>
      </c>
      <c r="E1748" t="s">
        <v>122</v>
      </c>
      <c r="F1748">
        <v>260</v>
      </c>
      <c r="G1748">
        <v>1</v>
      </c>
      <c r="H1748">
        <v>1879</v>
      </c>
      <c r="I1748">
        <v>100148755</v>
      </c>
      <c r="J1748" s="19" t="s">
        <v>33</v>
      </c>
      <c r="T1748">
        <v>0</v>
      </c>
      <c r="U1748" t="s">
        <v>40</v>
      </c>
      <c r="V1748" s="3">
        <v>42560</v>
      </c>
      <c r="W1748" t="s">
        <v>28</v>
      </c>
      <c r="X1748">
        <v>260</v>
      </c>
      <c r="Y1748">
        <v>2016</v>
      </c>
      <c r="Z1748">
        <v>7</v>
      </c>
      <c r="AA1748" s="3" t="s">
        <v>24</v>
      </c>
      <c r="AB1748" s="3">
        <v>45489</v>
      </c>
    </row>
    <row r="1749" spans="1:28" x14ac:dyDescent="0.25">
      <c r="A1749">
        <v>213158</v>
      </c>
      <c r="B1749">
        <v>159</v>
      </c>
      <c r="C1749" t="s">
        <v>25</v>
      </c>
      <c r="D1749" s="3">
        <v>42560</v>
      </c>
      <c r="E1749" t="s">
        <v>129</v>
      </c>
      <c r="F1749">
        <v>425</v>
      </c>
      <c r="G1749">
        <v>1</v>
      </c>
      <c r="H1749">
        <v>1879</v>
      </c>
      <c r="I1749">
        <v>100148755</v>
      </c>
      <c r="J1749" s="19" t="s">
        <v>33</v>
      </c>
      <c r="T1749">
        <v>0</v>
      </c>
      <c r="U1749" t="s">
        <v>40</v>
      </c>
      <c r="V1749" s="3">
        <v>42560</v>
      </c>
      <c r="W1749" t="s">
        <v>28</v>
      </c>
      <c r="X1749">
        <v>425</v>
      </c>
      <c r="Y1749">
        <v>2016</v>
      </c>
      <c r="Z1749">
        <v>7</v>
      </c>
      <c r="AA1749" s="3" t="s">
        <v>24</v>
      </c>
      <c r="AB1749" s="3">
        <v>45489</v>
      </c>
    </row>
    <row r="1750" spans="1:28" x14ac:dyDescent="0.25">
      <c r="A1750">
        <v>213159</v>
      </c>
      <c r="B1750">
        <v>159</v>
      </c>
      <c r="C1750" t="s">
        <v>25</v>
      </c>
      <c r="D1750" s="3">
        <v>42560</v>
      </c>
      <c r="E1750" t="s">
        <v>283</v>
      </c>
      <c r="F1750">
        <v>90</v>
      </c>
      <c r="G1750">
        <v>1</v>
      </c>
      <c r="H1750">
        <v>1879</v>
      </c>
      <c r="I1750">
        <v>100148755</v>
      </c>
      <c r="J1750" s="19" t="s">
        <v>33</v>
      </c>
      <c r="T1750">
        <v>0</v>
      </c>
      <c r="U1750" t="s">
        <v>40</v>
      </c>
      <c r="V1750" s="3">
        <v>42560</v>
      </c>
      <c r="W1750" t="s">
        <v>28</v>
      </c>
      <c r="X1750">
        <v>90</v>
      </c>
      <c r="Y1750">
        <v>2016</v>
      </c>
      <c r="Z1750">
        <v>7</v>
      </c>
      <c r="AA1750" s="3" t="s">
        <v>24</v>
      </c>
      <c r="AB1750" s="3">
        <v>45489</v>
      </c>
    </row>
    <row r="1751" spans="1:28" x14ac:dyDescent="0.25">
      <c r="A1751">
        <v>213160</v>
      </c>
      <c r="B1751">
        <v>159</v>
      </c>
      <c r="C1751" t="s">
        <v>25</v>
      </c>
      <c r="D1751" s="3">
        <v>42560</v>
      </c>
      <c r="E1751" t="s">
        <v>138</v>
      </c>
      <c r="F1751">
        <v>90</v>
      </c>
      <c r="G1751">
        <v>1</v>
      </c>
      <c r="H1751">
        <v>1879</v>
      </c>
      <c r="I1751">
        <v>100148755</v>
      </c>
      <c r="J1751" s="19" t="s">
        <v>33</v>
      </c>
      <c r="T1751">
        <v>0</v>
      </c>
      <c r="U1751" t="s">
        <v>40</v>
      </c>
      <c r="V1751" s="3">
        <v>42560</v>
      </c>
      <c r="W1751" t="s">
        <v>28</v>
      </c>
      <c r="X1751">
        <v>90</v>
      </c>
      <c r="Y1751">
        <v>2016</v>
      </c>
      <c r="Z1751">
        <v>7</v>
      </c>
      <c r="AA1751" s="3" t="s">
        <v>24</v>
      </c>
      <c r="AB1751" s="3">
        <v>45489</v>
      </c>
    </row>
    <row r="1752" spans="1:28" x14ac:dyDescent="0.25">
      <c r="A1752">
        <v>213161</v>
      </c>
      <c r="B1752">
        <v>159</v>
      </c>
      <c r="C1752" t="s">
        <v>25</v>
      </c>
      <c r="D1752" s="3">
        <v>42560</v>
      </c>
      <c r="E1752" t="s">
        <v>471</v>
      </c>
      <c r="F1752">
        <v>80</v>
      </c>
      <c r="G1752">
        <v>1</v>
      </c>
      <c r="H1752">
        <v>1879</v>
      </c>
      <c r="I1752">
        <v>100148755</v>
      </c>
      <c r="J1752" s="19" t="s">
        <v>33</v>
      </c>
      <c r="T1752">
        <v>0</v>
      </c>
      <c r="U1752" t="s">
        <v>40</v>
      </c>
      <c r="V1752" s="3">
        <v>42560</v>
      </c>
      <c r="W1752" t="s">
        <v>28</v>
      </c>
      <c r="X1752">
        <v>80</v>
      </c>
      <c r="Y1752">
        <v>2016</v>
      </c>
      <c r="Z1752">
        <v>7</v>
      </c>
      <c r="AA1752" s="3" t="s">
        <v>24</v>
      </c>
      <c r="AB1752" s="3">
        <v>45489</v>
      </c>
    </row>
    <row r="1753" spans="1:28" x14ac:dyDescent="0.25">
      <c r="A1753">
        <v>213162</v>
      </c>
      <c r="B1753">
        <v>159</v>
      </c>
      <c r="C1753" t="s">
        <v>25</v>
      </c>
      <c r="D1753" s="3">
        <v>42560</v>
      </c>
      <c r="E1753" t="s">
        <v>430</v>
      </c>
      <c r="F1753">
        <v>100</v>
      </c>
      <c r="G1753">
        <v>1</v>
      </c>
      <c r="H1753">
        <v>1879</v>
      </c>
      <c r="I1753">
        <v>100148755</v>
      </c>
      <c r="J1753" s="19" t="s">
        <v>33</v>
      </c>
      <c r="T1753">
        <v>0</v>
      </c>
      <c r="U1753" t="s">
        <v>40</v>
      </c>
      <c r="V1753" s="3">
        <v>42560</v>
      </c>
      <c r="W1753" t="s">
        <v>28</v>
      </c>
      <c r="X1753">
        <v>100</v>
      </c>
      <c r="Y1753">
        <v>2016</v>
      </c>
      <c r="Z1753">
        <v>7</v>
      </c>
      <c r="AA1753" s="3" t="s">
        <v>24</v>
      </c>
      <c r="AB1753" s="3">
        <v>45489</v>
      </c>
    </row>
    <row r="1754" spans="1:28" x14ac:dyDescent="0.25">
      <c r="A1754">
        <v>213163</v>
      </c>
      <c r="B1754">
        <v>159</v>
      </c>
      <c r="C1754" t="s">
        <v>25</v>
      </c>
      <c r="D1754" s="3">
        <v>42560</v>
      </c>
      <c r="E1754" t="s">
        <v>854</v>
      </c>
      <c r="F1754">
        <v>80</v>
      </c>
      <c r="G1754">
        <v>1</v>
      </c>
      <c r="H1754">
        <v>1879</v>
      </c>
      <c r="I1754">
        <v>100148755</v>
      </c>
      <c r="J1754" s="19" t="s">
        <v>33</v>
      </c>
      <c r="T1754">
        <v>0</v>
      </c>
      <c r="U1754" t="s">
        <v>40</v>
      </c>
      <c r="V1754" s="3">
        <v>42560</v>
      </c>
      <c r="W1754" t="s">
        <v>28</v>
      </c>
      <c r="X1754">
        <v>80</v>
      </c>
      <c r="Y1754">
        <v>2016</v>
      </c>
      <c r="Z1754">
        <v>7</v>
      </c>
      <c r="AA1754" s="3" t="s">
        <v>24</v>
      </c>
      <c r="AB1754" s="3">
        <v>45489</v>
      </c>
    </row>
    <row r="1755" spans="1:28" x14ac:dyDescent="0.25">
      <c r="A1755">
        <v>213164</v>
      </c>
      <c r="B1755">
        <v>159</v>
      </c>
      <c r="C1755" t="s">
        <v>25</v>
      </c>
      <c r="D1755" s="3">
        <v>42560</v>
      </c>
      <c r="E1755" t="s">
        <v>666</v>
      </c>
      <c r="F1755">
        <v>144</v>
      </c>
      <c r="G1755">
        <v>1</v>
      </c>
      <c r="H1755">
        <v>1879</v>
      </c>
      <c r="I1755">
        <v>100148755</v>
      </c>
      <c r="J1755" s="19" t="s">
        <v>33</v>
      </c>
      <c r="T1755">
        <v>0</v>
      </c>
      <c r="U1755" t="s">
        <v>40</v>
      </c>
      <c r="V1755" s="3">
        <v>42560</v>
      </c>
      <c r="W1755" t="s">
        <v>28</v>
      </c>
      <c r="X1755">
        <v>144</v>
      </c>
      <c r="Y1755">
        <v>2016</v>
      </c>
      <c r="Z1755">
        <v>7</v>
      </c>
      <c r="AA1755" s="3" t="s">
        <v>24</v>
      </c>
      <c r="AB1755" s="3">
        <v>45489</v>
      </c>
    </row>
    <row r="1756" spans="1:28" x14ac:dyDescent="0.25">
      <c r="A1756">
        <v>213165</v>
      </c>
      <c r="B1756">
        <v>159</v>
      </c>
      <c r="C1756" t="s">
        <v>25</v>
      </c>
      <c r="D1756" s="3">
        <v>42560</v>
      </c>
      <c r="E1756" t="s">
        <v>855</v>
      </c>
      <c r="F1756">
        <v>175</v>
      </c>
      <c r="G1756">
        <v>1</v>
      </c>
      <c r="H1756">
        <v>1879</v>
      </c>
      <c r="I1756">
        <v>100148755</v>
      </c>
      <c r="J1756" s="19" t="s">
        <v>33</v>
      </c>
      <c r="T1756">
        <v>0</v>
      </c>
      <c r="U1756" t="s">
        <v>40</v>
      </c>
      <c r="V1756" s="3">
        <v>42560</v>
      </c>
      <c r="W1756" t="s">
        <v>28</v>
      </c>
      <c r="X1756">
        <v>175</v>
      </c>
      <c r="Y1756">
        <v>2016</v>
      </c>
      <c r="Z1756">
        <v>7</v>
      </c>
      <c r="AA1756" s="3" t="s">
        <v>24</v>
      </c>
      <c r="AB1756" s="3">
        <v>45489</v>
      </c>
    </row>
    <row r="1757" spans="1:28" x14ac:dyDescent="0.25">
      <c r="A1757">
        <v>213167</v>
      </c>
      <c r="B1757">
        <v>715</v>
      </c>
      <c r="C1757" t="s">
        <v>19</v>
      </c>
      <c r="D1757" s="3">
        <v>42560</v>
      </c>
      <c r="E1757" t="s">
        <v>315</v>
      </c>
      <c r="F1757">
        <v>55</v>
      </c>
      <c r="G1757">
        <v>1</v>
      </c>
      <c r="H1757">
        <v>55</v>
      </c>
      <c r="I1757">
        <v>100148757</v>
      </c>
      <c r="J1757" s="19" t="s">
        <v>47</v>
      </c>
      <c r="T1757">
        <v>0</v>
      </c>
      <c r="U1757" t="s">
        <v>22</v>
      </c>
      <c r="V1757" s="3">
        <v>42560</v>
      </c>
      <c r="W1757" t="s">
        <v>23</v>
      </c>
      <c r="X1757">
        <v>55</v>
      </c>
      <c r="Y1757">
        <v>2016</v>
      </c>
      <c r="Z1757">
        <v>7</v>
      </c>
      <c r="AA1757" s="3" t="s">
        <v>24</v>
      </c>
      <c r="AB1757" s="3">
        <v>45489</v>
      </c>
    </row>
    <row r="1758" spans="1:28" x14ac:dyDescent="0.25">
      <c r="A1758">
        <v>213166</v>
      </c>
      <c r="B1758">
        <v>716</v>
      </c>
      <c r="C1758" t="s">
        <v>19</v>
      </c>
      <c r="D1758" s="3">
        <v>42560</v>
      </c>
      <c r="E1758" t="s">
        <v>859</v>
      </c>
      <c r="F1758">
        <v>2695</v>
      </c>
      <c r="G1758">
        <v>1</v>
      </c>
      <c r="H1758">
        <v>2695</v>
      </c>
      <c r="I1758">
        <v>100148756</v>
      </c>
      <c r="J1758" s="19" t="s">
        <v>21</v>
      </c>
      <c r="T1758">
        <v>0</v>
      </c>
      <c r="U1758" t="s">
        <v>22</v>
      </c>
      <c r="V1758" s="3">
        <v>42560</v>
      </c>
      <c r="W1758" t="s">
        <v>23</v>
      </c>
      <c r="X1758" s="4">
        <v>2695</v>
      </c>
      <c r="Y1758">
        <v>2016</v>
      </c>
      <c r="Z1758">
        <v>7</v>
      </c>
      <c r="AA1758" s="3" t="s">
        <v>24</v>
      </c>
      <c r="AB1758" s="3">
        <v>45489</v>
      </c>
    </row>
    <row r="1759" spans="1:28" x14ac:dyDescent="0.25">
      <c r="A1759">
        <v>213168</v>
      </c>
      <c r="B1759">
        <v>159</v>
      </c>
      <c r="C1759" t="s">
        <v>25</v>
      </c>
      <c r="D1759" s="3">
        <v>42560</v>
      </c>
      <c r="E1759" t="s">
        <v>73</v>
      </c>
      <c r="F1759">
        <v>435</v>
      </c>
      <c r="G1759">
        <v>1</v>
      </c>
      <c r="H1759">
        <v>1879</v>
      </c>
      <c r="I1759">
        <v>100148758</v>
      </c>
      <c r="J1759" s="19" t="s">
        <v>33</v>
      </c>
      <c r="T1759">
        <v>0</v>
      </c>
      <c r="U1759" t="s">
        <v>40</v>
      </c>
      <c r="V1759" s="3">
        <v>42560</v>
      </c>
      <c r="W1759" t="s">
        <v>28</v>
      </c>
      <c r="X1759">
        <v>435</v>
      </c>
      <c r="Y1759">
        <v>2016</v>
      </c>
      <c r="Z1759">
        <v>7</v>
      </c>
      <c r="AA1759" s="3" t="s">
        <v>24</v>
      </c>
      <c r="AB1759" s="3">
        <v>45489</v>
      </c>
    </row>
    <row r="1760" spans="1:28" x14ac:dyDescent="0.25">
      <c r="A1760">
        <v>213169</v>
      </c>
      <c r="B1760">
        <v>159</v>
      </c>
      <c r="C1760" t="s">
        <v>25</v>
      </c>
      <c r="D1760" s="3">
        <v>42560</v>
      </c>
      <c r="E1760" t="s">
        <v>122</v>
      </c>
      <c r="F1760">
        <v>260</v>
      </c>
      <c r="G1760">
        <v>1</v>
      </c>
      <c r="H1760">
        <v>1879</v>
      </c>
      <c r="I1760">
        <v>100148758</v>
      </c>
      <c r="J1760" s="19" t="s">
        <v>33</v>
      </c>
      <c r="T1760">
        <v>0</v>
      </c>
      <c r="U1760" t="s">
        <v>40</v>
      </c>
      <c r="V1760" s="3">
        <v>42560</v>
      </c>
      <c r="W1760" t="s">
        <v>28</v>
      </c>
      <c r="X1760">
        <v>260</v>
      </c>
      <c r="Y1760">
        <v>2016</v>
      </c>
      <c r="Z1760">
        <v>7</v>
      </c>
      <c r="AA1760" s="3" t="s">
        <v>24</v>
      </c>
      <c r="AB1760" s="3">
        <v>45489</v>
      </c>
    </row>
    <row r="1761" spans="1:28" x14ac:dyDescent="0.25">
      <c r="A1761">
        <v>213170</v>
      </c>
      <c r="B1761">
        <v>159</v>
      </c>
      <c r="C1761" t="s">
        <v>25</v>
      </c>
      <c r="D1761" s="3">
        <v>42560</v>
      </c>
      <c r="E1761" t="s">
        <v>129</v>
      </c>
      <c r="F1761">
        <v>425</v>
      </c>
      <c r="G1761">
        <v>1</v>
      </c>
      <c r="H1761">
        <v>1879</v>
      </c>
      <c r="I1761">
        <v>100148758</v>
      </c>
      <c r="J1761" s="19" t="s">
        <v>33</v>
      </c>
      <c r="T1761">
        <v>0</v>
      </c>
      <c r="U1761" t="s">
        <v>40</v>
      </c>
      <c r="V1761" s="3">
        <v>42560</v>
      </c>
      <c r="W1761" t="s">
        <v>28</v>
      </c>
      <c r="X1761">
        <v>425</v>
      </c>
      <c r="Y1761">
        <v>2016</v>
      </c>
      <c r="Z1761">
        <v>7</v>
      </c>
      <c r="AA1761" s="3" t="s">
        <v>24</v>
      </c>
      <c r="AB1761" s="3">
        <v>45489</v>
      </c>
    </row>
    <row r="1762" spans="1:28" x14ac:dyDescent="0.25">
      <c r="A1762">
        <v>213171</v>
      </c>
      <c r="B1762">
        <v>159</v>
      </c>
      <c r="C1762" t="s">
        <v>25</v>
      </c>
      <c r="D1762" s="3">
        <v>42560</v>
      </c>
      <c r="E1762" t="s">
        <v>283</v>
      </c>
      <c r="F1762">
        <v>90</v>
      </c>
      <c r="G1762">
        <v>1</v>
      </c>
      <c r="H1762">
        <v>1879</v>
      </c>
      <c r="I1762">
        <v>100148758</v>
      </c>
      <c r="J1762" s="19" t="s">
        <v>33</v>
      </c>
      <c r="T1762">
        <v>0</v>
      </c>
      <c r="U1762" t="s">
        <v>40</v>
      </c>
      <c r="V1762" s="3">
        <v>42560</v>
      </c>
      <c r="W1762" t="s">
        <v>28</v>
      </c>
      <c r="X1762">
        <v>90</v>
      </c>
      <c r="Y1762">
        <v>2016</v>
      </c>
      <c r="Z1762">
        <v>7</v>
      </c>
      <c r="AA1762" s="3" t="s">
        <v>24</v>
      </c>
      <c r="AB1762" s="3">
        <v>45489</v>
      </c>
    </row>
    <row r="1763" spans="1:28" x14ac:dyDescent="0.25">
      <c r="A1763">
        <v>213172</v>
      </c>
      <c r="B1763">
        <v>159</v>
      </c>
      <c r="C1763" t="s">
        <v>25</v>
      </c>
      <c r="D1763" s="3">
        <v>42560</v>
      </c>
      <c r="E1763" t="s">
        <v>138</v>
      </c>
      <c r="F1763">
        <v>90</v>
      </c>
      <c r="G1763">
        <v>1</v>
      </c>
      <c r="H1763">
        <v>1879</v>
      </c>
      <c r="I1763">
        <v>100148758</v>
      </c>
      <c r="J1763" s="19" t="s">
        <v>33</v>
      </c>
      <c r="T1763">
        <v>0</v>
      </c>
      <c r="U1763" t="s">
        <v>40</v>
      </c>
      <c r="V1763" s="3">
        <v>42560</v>
      </c>
      <c r="W1763" t="s">
        <v>28</v>
      </c>
      <c r="X1763">
        <v>90</v>
      </c>
      <c r="Y1763">
        <v>2016</v>
      </c>
      <c r="Z1763">
        <v>7</v>
      </c>
      <c r="AA1763" s="3" t="s">
        <v>24</v>
      </c>
      <c r="AB1763" s="3">
        <v>45489</v>
      </c>
    </row>
    <row r="1764" spans="1:28" x14ac:dyDescent="0.25">
      <c r="A1764">
        <v>213173</v>
      </c>
      <c r="B1764">
        <v>159</v>
      </c>
      <c r="C1764" t="s">
        <v>25</v>
      </c>
      <c r="D1764" s="3">
        <v>42560</v>
      </c>
      <c r="E1764" t="s">
        <v>471</v>
      </c>
      <c r="F1764">
        <v>80</v>
      </c>
      <c r="G1764">
        <v>1</v>
      </c>
      <c r="H1764">
        <v>1879</v>
      </c>
      <c r="I1764">
        <v>100148758</v>
      </c>
      <c r="J1764" s="19" t="s">
        <v>33</v>
      </c>
      <c r="T1764">
        <v>0</v>
      </c>
      <c r="U1764" t="s">
        <v>40</v>
      </c>
      <c r="V1764" s="3">
        <v>42560</v>
      </c>
      <c r="W1764" t="s">
        <v>28</v>
      </c>
      <c r="X1764">
        <v>80</v>
      </c>
      <c r="Y1764">
        <v>2016</v>
      </c>
      <c r="Z1764">
        <v>7</v>
      </c>
      <c r="AA1764" s="3" t="s">
        <v>24</v>
      </c>
      <c r="AB1764" s="3">
        <v>45489</v>
      </c>
    </row>
    <row r="1765" spans="1:28" x14ac:dyDescent="0.25">
      <c r="A1765">
        <v>213174</v>
      </c>
      <c r="B1765">
        <v>159</v>
      </c>
      <c r="C1765" t="s">
        <v>25</v>
      </c>
      <c r="D1765" s="3">
        <v>42560</v>
      </c>
      <c r="E1765" t="s">
        <v>430</v>
      </c>
      <c r="F1765">
        <v>100</v>
      </c>
      <c r="G1765">
        <v>1</v>
      </c>
      <c r="H1765">
        <v>1879</v>
      </c>
      <c r="I1765">
        <v>100148758</v>
      </c>
      <c r="J1765" s="19" t="s">
        <v>33</v>
      </c>
      <c r="T1765">
        <v>0</v>
      </c>
      <c r="U1765" t="s">
        <v>40</v>
      </c>
      <c r="V1765" s="3">
        <v>42560</v>
      </c>
      <c r="W1765" t="s">
        <v>28</v>
      </c>
      <c r="X1765">
        <v>100</v>
      </c>
      <c r="Y1765">
        <v>2016</v>
      </c>
      <c r="Z1765">
        <v>7</v>
      </c>
      <c r="AA1765" s="3" t="s">
        <v>24</v>
      </c>
      <c r="AB1765" s="3">
        <v>45489</v>
      </c>
    </row>
    <row r="1766" spans="1:28" x14ac:dyDescent="0.25">
      <c r="A1766">
        <v>213175</v>
      </c>
      <c r="B1766">
        <v>159</v>
      </c>
      <c r="C1766" t="s">
        <v>25</v>
      </c>
      <c r="D1766" s="3">
        <v>42560</v>
      </c>
      <c r="E1766" t="s">
        <v>854</v>
      </c>
      <c r="F1766">
        <v>80</v>
      </c>
      <c r="G1766">
        <v>1</v>
      </c>
      <c r="H1766">
        <v>1879</v>
      </c>
      <c r="I1766">
        <v>100148758</v>
      </c>
      <c r="J1766" s="19" t="s">
        <v>33</v>
      </c>
      <c r="T1766">
        <v>0</v>
      </c>
      <c r="U1766" t="s">
        <v>40</v>
      </c>
      <c r="V1766" s="3">
        <v>42560</v>
      </c>
      <c r="W1766" t="s">
        <v>28</v>
      </c>
      <c r="X1766">
        <v>80</v>
      </c>
      <c r="Y1766">
        <v>2016</v>
      </c>
      <c r="Z1766">
        <v>7</v>
      </c>
      <c r="AA1766" s="3" t="s">
        <v>24</v>
      </c>
      <c r="AB1766" s="3">
        <v>45489</v>
      </c>
    </row>
    <row r="1767" spans="1:28" x14ac:dyDescent="0.25">
      <c r="A1767">
        <v>213176</v>
      </c>
      <c r="B1767">
        <v>159</v>
      </c>
      <c r="C1767" t="s">
        <v>25</v>
      </c>
      <c r="D1767" s="3">
        <v>42560</v>
      </c>
      <c r="E1767" t="s">
        <v>666</v>
      </c>
      <c r="F1767">
        <v>144</v>
      </c>
      <c r="G1767">
        <v>1</v>
      </c>
      <c r="H1767">
        <v>1879</v>
      </c>
      <c r="I1767">
        <v>100148758</v>
      </c>
      <c r="J1767" s="19" t="s">
        <v>33</v>
      </c>
      <c r="T1767">
        <v>0</v>
      </c>
      <c r="U1767" t="s">
        <v>40</v>
      </c>
      <c r="V1767" s="3">
        <v>42560</v>
      </c>
      <c r="W1767" t="s">
        <v>28</v>
      </c>
      <c r="X1767">
        <v>144</v>
      </c>
      <c r="Y1767">
        <v>2016</v>
      </c>
      <c r="Z1767">
        <v>7</v>
      </c>
      <c r="AA1767" s="3" t="s">
        <v>24</v>
      </c>
      <c r="AB1767" s="3">
        <v>45489</v>
      </c>
    </row>
    <row r="1768" spans="1:28" x14ac:dyDescent="0.25">
      <c r="A1768">
        <v>213177</v>
      </c>
      <c r="B1768">
        <v>159</v>
      </c>
      <c r="C1768" t="s">
        <v>25</v>
      </c>
      <c r="D1768" s="3">
        <v>42560</v>
      </c>
      <c r="E1768" t="s">
        <v>855</v>
      </c>
      <c r="F1768">
        <v>175</v>
      </c>
      <c r="G1768">
        <v>1</v>
      </c>
      <c r="H1768">
        <v>1879</v>
      </c>
      <c r="I1768">
        <v>100148758</v>
      </c>
      <c r="J1768" s="19" t="s">
        <v>33</v>
      </c>
      <c r="T1768">
        <v>0</v>
      </c>
      <c r="U1768" t="s">
        <v>40</v>
      </c>
      <c r="V1768" s="3">
        <v>42560</v>
      </c>
      <c r="W1768" t="s">
        <v>28</v>
      </c>
      <c r="X1768">
        <v>175</v>
      </c>
      <c r="Y1768">
        <v>2016</v>
      </c>
      <c r="Z1768">
        <v>7</v>
      </c>
      <c r="AA1768" s="3" t="s">
        <v>24</v>
      </c>
      <c r="AB1768" s="3">
        <v>45489</v>
      </c>
    </row>
    <row r="1769" spans="1:28" x14ac:dyDescent="0.25">
      <c r="A1769">
        <v>213178</v>
      </c>
      <c r="B1769">
        <v>717</v>
      </c>
      <c r="C1769" t="s">
        <v>25</v>
      </c>
      <c r="D1769" s="3">
        <v>42560</v>
      </c>
      <c r="E1769" t="s">
        <v>233</v>
      </c>
      <c r="F1769">
        <v>260</v>
      </c>
      <c r="G1769">
        <v>1</v>
      </c>
      <c r="H1769">
        <v>260</v>
      </c>
      <c r="I1769">
        <v>100148759</v>
      </c>
      <c r="J1769" s="19" t="s">
        <v>33</v>
      </c>
      <c r="T1769">
        <v>0</v>
      </c>
      <c r="U1769" t="s">
        <v>40</v>
      </c>
      <c r="V1769" s="3">
        <v>42560</v>
      </c>
      <c r="W1769" t="s">
        <v>28</v>
      </c>
      <c r="X1769">
        <v>260</v>
      </c>
      <c r="Y1769">
        <v>2016</v>
      </c>
      <c r="Z1769">
        <v>7</v>
      </c>
      <c r="AA1769" s="3" t="s">
        <v>24</v>
      </c>
      <c r="AB1769" s="3">
        <v>45489</v>
      </c>
    </row>
    <row r="1770" spans="1:28" x14ac:dyDescent="0.25">
      <c r="A1770">
        <v>213179</v>
      </c>
      <c r="B1770">
        <v>717</v>
      </c>
      <c r="C1770" t="s">
        <v>19</v>
      </c>
      <c r="D1770" s="3">
        <v>42560</v>
      </c>
      <c r="E1770" t="s">
        <v>283</v>
      </c>
      <c r="F1770">
        <v>90</v>
      </c>
      <c r="G1770">
        <v>2</v>
      </c>
      <c r="H1770">
        <v>2105</v>
      </c>
      <c r="I1770">
        <v>100148760</v>
      </c>
      <c r="J1770" s="19" t="s">
        <v>33</v>
      </c>
      <c r="T1770">
        <v>0</v>
      </c>
      <c r="U1770" t="s">
        <v>39</v>
      </c>
      <c r="V1770" s="3">
        <v>42560</v>
      </c>
      <c r="W1770" t="s">
        <v>23</v>
      </c>
      <c r="X1770">
        <v>180</v>
      </c>
      <c r="Y1770">
        <v>2016</v>
      </c>
      <c r="Z1770">
        <v>7</v>
      </c>
      <c r="AA1770" s="3" t="s">
        <v>24</v>
      </c>
      <c r="AB1770" s="3">
        <v>45489</v>
      </c>
    </row>
    <row r="1771" spans="1:28" x14ac:dyDescent="0.25">
      <c r="A1771">
        <v>213180</v>
      </c>
      <c r="B1771">
        <v>717</v>
      </c>
      <c r="C1771" t="s">
        <v>19</v>
      </c>
      <c r="D1771" s="3">
        <v>42560</v>
      </c>
      <c r="E1771" t="s">
        <v>295</v>
      </c>
      <c r="F1771">
        <v>260</v>
      </c>
      <c r="G1771">
        <v>1</v>
      </c>
      <c r="H1771">
        <v>2105</v>
      </c>
      <c r="I1771">
        <v>100148760</v>
      </c>
      <c r="J1771" s="19" t="s">
        <v>33</v>
      </c>
      <c r="T1771">
        <v>0</v>
      </c>
      <c r="U1771" t="s">
        <v>39</v>
      </c>
      <c r="V1771" s="3">
        <v>42560</v>
      </c>
      <c r="W1771" t="s">
        <v>23</v>
      </c>
      <c r="X1771">
        <v>260</v>
      </c>
      <c r="Y1771">
        <v>2016</v>
      </c>
      <c r="Z1771">
        <v>7</v>
      </c>
      <c r="AA1771" s="3" t="s">
        <v>24</v>
      </c>
      <c r="AB1771" s="3">
        <v>45489</v>
      </c>
    </row>
    <row r="1772" spans="1:28" x14ac:dyDescent="0.25">
      <c r="A1772">
        <v>213181</v>
      </c>
      <c r="B1772">
        <v>717</v>
      </c>
      <c r="C1772" t="s">
        <v>19</v>
      </c>
      <c r="D1772" s="3">
        <v>42560</v>
      </c>
      <c r="E1772" t="s">
        <v>281</v>
      </c>
      <c r="F1772">
        <v>260</v>
      </c>
      <c r="G1772">
        <v>1</v>
      </c>
      <c r="H1772">
        <v>2105</v>
      </c>
      <c r="I1772">
        <v>100148760</v>
      </c>
      <c r="J1772" s="19" t="s">
        <v>33</v>
      </c>
      <c r="T1772">
        <v>0</v>
      </c>
      <c r="U1772" t="s">
        <v>39</v>
      </c>
      <c r="V1772" s="3">
        <v>42560</v>
      </c>
      <c r="W1772" t="s">
        <v>23</v>
      </c>
      <c r="X1772">
        <v>260</v>
      </c>
      <c r="Y1772">
        <v>2016</v>
      </c>
      <c r="Z1772">
        <v>7</v>
      </c>
      <c r="AA1772" s="3" t="s">
        <v>24</v>
      </c>
      <c r="AB1772" s="3">
        <v>45489</v>
      </c>
    </row>
    <row r="1773" spans="1:28" x14ac:dyDescent="0.25">
      <c r="A1773">
        <v>213182</v>
      </c>
      <c r="B1773">
        <v>717</v>
      </c>
      <c r="C1773" t="s">
        <v>19</v>
      </c>
      <c r="D1773" s="3">
        <v>42560</v>
      </c>
      <c r="E1773" t="s">
        <v>282</v>
      </c>
      <c r="F1773">
        <v>80</v>
      </c>
      <c r="G1773">
        <v>1</v>
      </c>
      <c r="H1773">
        <v>2105</v>
      </c>
      <c r="I1773">
        <v>100148760</v>
      </c>
      <c r="J1773" s="19" t="s">
        <v>33</v>
      </c>
      <c r="T1773">
        <v>0</v>
      </c>
      <c r="U1773" t="s">
        <v>39</v>
      </c>
      <c r="V1773" s="3">
        <v>42560</v>
      </c>
      <c r="W1773" t="s">
        <v>23</v>
      </c>
      <c r="X1773">
        <v>80</v>
      </c>
      <c r="Y1773">
        <v>2016</v>
      </c>
      <c r="Z1773">
        <v>7</v>
      </c>
      <c r="AA1773" s="3" t="s">
        <v>24</v>
      </c>
      <c r="AB1773" s="3">
        <v>45489</v>
      </c>
    </row>
    <row r="1774" spans="1:28" x14ac:dyDescent="0.25">
      <c r="A1774">
        <v>213183</v>
      </c>
      <c r="B1774">
        <v>717</v>
      </c>
      <c r="C1774" t="s">
        <v>19</v>
      </c>
      <c r="D1774" s="3">
        <v>42560</v>
      </c>
      <c r="E1774" t="s">
        <v>87</v>
      </c>
      <c r="F1774">
        <v>465</v>
      </c>
      <c r="G1774">
        <v>1</v>
      </c>
      <c r="H1774">
        <v>2105</v>
      </c>
      <c r="I1774">
        <v>100148760</v>
      </c>
      <c r="J1774" s="19" t="s">
        <v>33</v>
      </c>
      <c r="T1774">
        <v>0</v>
      </c>
      <c r="U1774" t="s">
        <v>39</v>
      </c>
      <c r="V1774" s="3">
        <v>42560</v>
      </c>
      <c r="W1774" t="s">
        <v>23</v>
      </c>
      <c r="X1774">
        <v>465</v>
      </c>
      <c r="Y1774">
        <v>2016</v>
      </c>
      <c r="Z1774">
        <v>7</v>
      </c>
      <c r="AA1774" s="3" t="s">
        <v>24</v>
      </c>
      <c r="AB1774" s="3">
        <v>45489</v>
      </c>
    </row>
    <row r="1775" spans="1:28" x14ac:dyDescent="0.25">
      <c r="A1775">
        <v>213184</v>
      </c>
      <c r="B1775">
        <v>717</v>
      </c>
      <c r="C1775" t="s">
        <v>19</v>
      </c>
      <c r="D1775" s="3">
        <v>42560</v>
      </c>
      <c r="E1775" t="s">
        <v>73</v>
      </c>
      <c r="F1775">
        <v>435</v>
      </c>
      <c r="G1775">
        <v>1</v>
      </c>
      <c r="H1775">
        <v>2105</v>
      </c>
      <c r="I1775">
        <v>100148760</v>
      </c>
      <c r="J1775" s="19" t="s">
        <v>33</v>
      </c>
      <c r="T1775">
        <v>0</v>
      </c>
      <c r="U1775" t="s">
        <v>39</v>
      </c>
      <c r="V1775" s="3">
        <v>42560</v>
      </c>
      <c r="W1775" t="s">
        <v>23</v>
      </c>
      <c r="X1775">
        <v>435</v>
      </c>
      <c r="Y1775">
        <v>2016</v>
      </c>
      <c r="Z1775">
        <v>7</v>
      </c>
      <c r="AA1775" s="3" t="s">
        <v>24</v>
      </c>
      <c r="AB1775" s="3">
        <v>45489</v>
      </c>
    </row>
    <row r="1776" spans="1:28" x14ac:dyDescent="0.25">
      <c r="A1776">
        <v>213185</v>
      </c>
      <c r="B1776">
        <v>717</v>
      </c>
      <c r="C1776" t="s">
        <v>19</v>
      </c>
      <c r="D1776" s="3">
        <v>42560</v>
      </c>
      <c r="E1776" t="s">
        <v>129</v>
      </c>
      <c r="F1776">
        <v>425</v>
      </c>
      <c r="G1776">
        <v>1</v>
      </c>
      <c r="H1776">
        <v>2105</v>
      </c>
      <c r="I1776">
        <v>100148760</v>
      </c>
      <c r="J1776" s="19" t="s">
        <v>33</v>
      </c>
      <c r="T1776">
        <v>0</v>
      </c>
      <c r="U1776" t="s">
        <v>39</v>
      </c>
      <c r="V1776" s="3">
        <v>42560</v>
      </c>
      <c r="W1776" t="s">
        <v>23</v>
      </c>
      <c r="X1776">
        <v>425</v>
      </c>
      <c r="Y1776">
        <v>2016</v>
      </c>
      <c r="Z1776">
        <v>7</v>
      </c>
      <c r="AA1776" s="3" t="s">
        <v>24</v>
      </c>
      <c r="AB1776" s="3">
        <v>45489</v>
      </c>
    </row>
    <row r="1777" spans="1:28" x14ac:dyDescent="0.25">
      <c r="A1777">
        <v>213186</v>
      </c>
      <c r="B1777">
        <v>431</v>
      </c>
      <c r="C1777" t="s">
        <v>25</v>
      </c>
      <c r="D1777" s="3">
        <v>42560</v>
      </c>
      <c r="E1777" t="s">
        <v>94</v>
      </c>
      <c r="F1777">
        <v>325</v>
      </c>
      <c r="G1777">
        <v>1</v>
      </c>
      <c r="H1777">
        <v>325</v>
      </c>
      <c r="I1777">
        <v>100148761</v>
      </c>
      <c r="J1777" s="19" t="s">
        <v>33</v>
      </c>
      <c r="T1777">
        <v>0</v>
      </c>
      <c r="U1777" t="s">
        <v>39</v>
      </c>
      <c r="V1777" s="3">
        <v>42560</v>
      </c>
      <c r="W1777" t="s">
        <v>28</v>
      </c>
      <c r="X1777">
        <v>325</v>
      </c>
      <c r="Y1777">
        <v>2016</v>
      </c>
      <c r="Z1777">
        <v>7</v>
      </c>
      <c r="AA1777" s="3" t="s">
        <v>24</v>
      </c>
      <c r="AB1777" s="3">
        <v>45489</v>
      </c>
    </row>
    <row r="1778" spans="1:28" x14ac:dyDescent="0.25">
      <c r="A1778">
        <v>213187</v>
      </c>
      <c r="B1778">
        <v>712</v>
      </c>
      <c r="C1778" t="s">
        <v>25</v>
      </c>
      <c r="D1778" s="3">
        <v>42560</v>
      </c>
      <c r="E1778" t="s">
        <v>860</v>
      </c>
      <c r="F1778">
        <v>2300</v>
      </c>
      <c r="G1778">
        <v>1</v>
      </c>
      <c r="H1778">
        <v>2300</v>
      </c>
      <c r="I1778">
        <v>100148762</v>
      </c>
      <c r="J1778" s="19" t="s">
        <v>47</v>
      </c>
      <c r="T1778">
        <v>0</v>
      </c>
      <c r="U1778" t="s">
        <v>201</v>
      </c>
      <c r="V1778" s="3">
        <v>42560</v>
      </c>
      <c r="W1778" t="s">
        <v>28</v>
      </c>
      <c r="X1778" s="4">
        <v>2300</v>
      </c>
      <c r="Y1778">
        <v>2016</v>
      </c>
      <c r="Z1778">
        <v>7</v>
      </c>
      <c r="AA1778" s="3" t="s">
        <v>24</v>
      </c>
      <c r="AB1778" s="3">
        <v>45489</v>
      </c>
    </row>
    <row r="1779" spans="1:28" x14ac:dyDescent="0.25">
      <c r="A1779">
        <v>213188</v>
      </c>
      <c r="B1779">
        <v>718</v>
      </c>
      <c r="C1779" t="s">
        <v>19</v>
      </c>
      <c r="D1779" s="3">
        <v>42560</v>
      </c>
      <c r="E1779" t="s">
        <v>861</v>
      </c>
      <c r="F1779">
        <v>350</v>
      </c>
      <c r="G1779">
        <v>1</v>
      </c>
      <c r="H1779">
        <v>350</v>
      </c>
      <c r="I1779">
        <v>100148763</v>
      </c>
      <c r="J1779" s="19" t="s">
        <v>170</v>
      </c>
      <c r="T1779">
        <v>0</v>
      </c>
      <c r="U1779" t="s">
        <v>22</v>
      </c>
      <c r="V1779" s="3">
        <v>42560</v>
      </c>
      <c r="W1779" t="s">
        <v>23</v>
      </c>
      <c r="X1779">
        <v>350</v>
      </c>
      <c r="Y1779">
        <v>2016</v>
      </c>
      <c r="Z1779">
        <v>7</v>
      </c>
      <c r="AA1779" s="3" t="s">
        <v>24</v>
      </c>
      <c r="AB1779" s="3">
        <v>45489</v>
      </c>
    </row>
    <row r="1780" spans="1:28" x14ac:dyDescent="0.25">
      <c r="A1780">
        <v>213189</v>
      </c>
      <c r="B1780">
        <v>481</v>
      </c>
      <c r="C1780" t="s">
        <v>19</v>
      </c>
      <c r="D1780" s="3">
        <v>42560</v>
      </c>
      <c r="E1780" t="s">
        <v>613</v>
      </c>
      <c r="F1780">
        <v>1999</v>
      </c>
      <c r="G1780">
        <v>1</v>
      </c>
      <c r="H1780">
        <v>13698</v>
      </c>
      <c r="I1780">
        <v>100148764</v>
      </c>
      <c r="J1780" s="19" t="s">
        <v>51</v>
      </c>
      <c r="T1780">
        <v>0</v>
      </c>
      <c r="U1780" t="s">
        <v>201</v>
      </c>
      <c r="V1780" s="3">
        <v>42560</v>
      </c>
      <c r="W1780" t="s">
        <v>23</v>
      </c>
      <c r="X1780" s="4">
        <v>1999</v>
      </c>
      <c r="Y1780">
        <v>2016</v>
      </c>
      <c r="Z1780">
        <v>7</v>
      </c>
      <c r="AA1780" s="3" t="s">
        <v>24</v>
      </c>
      <c r="AB1780" s="3">
        <v>45489</v>
      </c>
    </row>
    <row r="1781" spans="1:28" x14ac:dyDescent="0.25">
      <c r="A1781">
        <v>213191</v>
      </c>
      <c r="B1781">
        <v>481</v>
      </c>
      <c r="C1781" t="s">
        <v>19</v>
      </c>
      <c r="D1781" s="3">
        <v>42560</v>
      </c>
      <c r="E1781" t="s">
        <v>614</v>
      </c>
      <c r="F1781">
        <v>1999</v>
      </c>
      <c r="G1781">
        <v>1</v>
      </c>
      <c r="H1781">
        <v>13698</v>
      </c>
      <c r="I1781">
        <v>100148764</v>
      </c>
      <c r="J1781" s="19" t="s">
        <v>51</v>
      </c>
      <c r="T1781">
        <v>0</v>
      </c>
      <c r="U1781" t="s">
        <v>201</v>
      </c>
      <c r="V1781" s="3">
        <v>42560</v>
      </c>
      <c r="W1781" t="s">
        <v>23</v>
      </c>
      <c r="X1781" s="4">
        <v>1999</v>
      </c>
      <c r="Y1781">
        <v>2016</v>
      </c>
      <c r="Z1781">
        <v>7</v>
      </c>
      <c r="AA1781" s="3" t="s">
        <v>24</v>
      </c>
      <c r="AB1781" s="3">
        <v>45489</v>
      </c>
    </row>
    <row r="1782" spans="1:28" x14ac:dyDescent="0.25">
      <c r="A1782">
        <v>213193</v>
      </c>
      <c r="B1782">
        <v>481</v>
      </c>
      <c r="C1782" t="s">
        <v>19</v>
      </c>
      <c r="D1782" s="3">
        <v>42560</v>
      </c>
      <c r="E1782" t="s">
        <v>862</v>
      </c>
      <c r="F1782">
        <v>5500</v>
      </c>
      <c r="G1782">
        <v>1</v>
      </c>
      <c r="H1782">
        <v>13698</v>
      </c>
      <c r="I1782">
        <v>100148764</v>
      </c>
      <c r="J1782" s="19" t="s">
        <v>51</v>
      </c>
      <c r="T1782">
        <v>0</v>
      </c>
      <c r="U1782" t="s">
        <v>201</v>
      </c>
      <c r="V1782" s="3">
        <v>42560</v>
      </c>
      <c r="W1782" t="s">
        <v>23</v>
      </c>
      <c r="X1782" s="4">
        <v>5500</v>
      </c>
      <c r="Y1782">
        <v>2016</v>
      </c>
      <c r="Z1782">
        <v>7</v>
      </c>
      <c r="AA1782" s="3" t="s">
        <v>24</v>
      </c>
      <c r="AB1782" s="3">
        <v>45489</v>
      </c>
    </row>
    <row r="1783" spans="1:28" x14ac:dyDescent="0.25">
      <c r="A1783">
        <v>213195</v>
      </c>
      <c r="B1783">
        <v>481</v>
      </c>
      <c r="C1783" t="s">
        <v>19</v>
      </c>
      <c r="D1783" s="3">
        <v>42560</v>
      </c>
      <c r="E1783" t="s">
        <v>863</v>
      </c>
      <c r="F1783">
        <v>4200</v>
      </c>
      <c r="G1783">
        <v>1</v>
      </c>
      <c r="H1783">
        <v>13698</v>
      </c>
      <c r="I1783">
        <v>100148764</v>
      </c>
      <c r="J1783" s="19" t="s">
        <v>51</v>
      </c>
      <c r="T1783">
        <v>0</v>
      </c>
      <c r="U1783" t="s">
        <v>201</v>
      </c>
      <c r="V1783" s="3">
        <v>42560</v>
      </c>
      <c r="W1783" t="s">
        <v>23</v>
      </c>
      <c r="X1783" s="4">
        <v>4200</v>
      </c>
      <c r="Y1783">
        <v>2016</v>
      </c>
      <c r="Z1783">
        <v>7</v>
      </c>
      <c r="AA1783" s="3" t="s">
        <v>24</v>
      </c>
      <c r="AB1783" s="3">
        <v>45489</v>
      </c>
    </row>
    <row r="1784" spans="1:28" x14ac:dyDescent="0.25">
      <c r="A1784">
        <v>213197</v>
      </c>
      <c r="B1784">
        <v>719</v>
      </c>
      <c r="C1784" t="s">
        <v>19</v>
      </c>
      <c r="D1784" s="3">
        <v>42560</v>
      </c>
      <c r="E1784" t="s">
        <v>227</v>
      </c>
      <c r="F1784">
        <v>1765</v>
      </c>
      <c r="G1784">
        <v>1</v>
      </c>
      <c r="H1784">
        <v>1765</v>
      </c>
      <c r="I1784">
        <v>100148765</v>
      </c>
      <c r="J1784" s="19" t="s">
        <v>38</v>
      </c>
      <c r="T1784">
        <v>0</v>
      </c>
      <c r="U1784" t="s">
        <v>22</v>
      </c>
      <c r="V1784" s="3">
        <v>42560</v>
      </c>
      <c r="W1784" t="s">
        <v>23</v>
      </c>
      <c r="X1784" s="4">
        <v>1765</v>
      </c>
      <c r="Y1784">
        <v>2016</v>
      </c>
      <c r="Z1784">
        <v>7</v>
      </c>
      <c r="AA1784" s="3" t="s">
        <v>24</v>
      </c>
      <c r="AB1784" s="3">
        <v>45489</v>
      </c>
    </row>
    <row r="1785" spans="1:28" x14ac:dyDescent="0.25">
      <c r="A1785">
        <v>213198</v>
      </c>
      <c r="B1785">
        <v>511</v>
      </c>
      <c r="C1785" t="s">
        <v>19</v>
      </c>
      <c r="D1785" s="3">
        <v>42560</v>
      </c>
      <c r="E1785" t="s">
        <v>645</v>
      </c>
      <c r="F1785">
        <v>1240</v>
      </c>
      <c r="G1785">
        <v>1</v>
      </c>
      <c r="H1785">
        <v>1740</v>
      </c>
      <c r="I1785">
        <v>100148766</v>
      </c>
      <c r="J1785" s="19" t="s">
        <v>51</v>
      </c>
      <c r="T1785">
        <v>0</v>
      </c>
      <c r="U1785" t="s">
        <v>22</v>
      </c>
      <c r="V1785" s="3">
        <v>42560</v>
      </c>
      <c r="W1785" t="s">
        <v>23</v>
      </c>
      <c r="X1785" s="4">
        <v>1240</v>
      </c>
      <c r="Y1785">
        <v>2016</v>
      </c>
      <c r="Z1785">
        <v>7</v>
      </c>
      <c r="AA1785" s="3" t="s">
        <v>24</v>
      </c>
      <c r="AB1785" s="3">
        <v>45489</v>
      </c>
    </row>
    <row r="1786" spans="1:28" x14ac:dyDescent="0.25">
      <c r="A1786">
        <v>213200</v>
      </c>
      <c r="B1786">
        <v>511</v>
      </c>
      <c r="C1786" t="s">
        <v>19</v>
      </c>
      <c r="D1786" s="3">
        <v>42560</v>
      </c>
      <c r="E1786" t="s">
        <v>231</v>
      </c>
      <c r="F1786">
        <v>500</v>
      </c>
      <c r="G1786">
        <v>1</v>
      </c>
      <c r="H1786">
        <v>1740</v>
      </c>
      <c r="I1786">
        <v>100148766</v>
      </c>
      <c r="J1786" s="19" t="s">
        <v>51</v>
      </c>
      <c r="T1786">
        <v>0</v>
      </c>
      <c r="U1786" t="s">
        <v>22</v>
      </c>
      <c r="V1786" s="3">
        <v>42560</v>
      </c>
      <c r="W1786" t="s">
        <v>23</v>
      </c>
      <c r="X1786">
        <v>500</v>
      </c>
      <c r="Y1786">
        <v>2016</v>
      </c>
      <c r="Z1786">
        <v>7</v>
      </c>
      <c r="AA1786" s="3" t="s">
        <v>24</v>
      </c>
      <c r="AB1786" s="3">
        <v>45489</v>
      </c>
    </row>
    <row r="1787" spans="1:28" x14ac:dyDescent="0.25">
      <c r="A1787">
        <v>213202</v>
      </c>
      <c r="B1787">
        <v>720</v>
      </c>
      <c r="C1787" t="s">
        <v>31</v>
      </c>
      <c r="D1787" s="3">
        <v>42560</v>
      </c>
      <c r="E1787" t="s">
        <v>257</v>
      </c>
      <c r="F1787">
        <v>790</v>
      </c>
      <c r="G1787">
        <v>1</v>
      </c>
      <c r="H1787">
        <v>790</v>
      </c>
      <c r="I1787">
        <v>100148767</v>
      </c>
      <c r="J1787" s="19" t="s">
        <v>59</v>
      </c>
      <c r="T1787">
        <v>0</v>
      </c>
      <c r="U1787" t="s">
        <v>22</v>
      </c>
      <c r="V1787" s="3">
        <v>42560</v>
      </c>
      <c r="W1787" t="s">
        <v>34</v>
      </c>
      <c r="X1787">
        <v>790</v>
      </c>
      <c r="Y1787">
        <v>2016</v>
      </c>
      <c r="Z1787">
        <v>7</v>
      </c>
      <c r="AA1787" s="3" t="s">
        <v>24</v>
      </c>
      <c r="AB1787" s="3">
        <v>45489</v>
      </c>
    </row>
    <row r="1788" spans="1:28" x14ac:dyDescent="0.25">
      <c r="A1788">
        <v>213203</v>
      </c>
      <c r="B1788">
        <v>721</v>
      </c>
      <c r="C1788" t="s">
        <v>19</v>
      </c>
      <c r="D1788" s="3">
        <v>42560</v>
      </c>
      <c r="E1788" t="s">
        <v>864</v>
      </c>
      <c r="F1788">
        <v>120</v>
      </c>
      <c r="G1788">
        <v>1</v>
      </c>
      <c r="H1788">
        <v>120</v>
      </c>
      <c r="I1788">
        <v>100148768</v>
      </c>
      <c r="J1788" s="19" t="s">
        <v>47</v>
      </c>
      <c r="T1788">
        <v>0</v>
      </c>
      <c r="U1788" t="s">
        <v>22</v>
      </c>
      <c r="V1788" s="3">
        <v>42560</v>
      </c>
      <c r="W1788" t="s">
        <v>23</v>
      </c>
      <c r="X1788">
        <v>120</v>
      </c>
      <c r="Y1788">
        <v>2016</v>
      </c>
      <c r="Z1788">
        <v>7</v>
      </c>
      <c r="AA1788" s="3" t="s">
        <v>24</v>
      </c>
      <c r="AB1788" s="3">
        <v>45489</v>
      </c>
    </row>
    <row r="1789" spans="1:28" x14ac:dyDescent="0.25">
      <c r="A1789">
        <v>213204</v>
      </c>
      <c r="B1789">
        <v>641</v>
      </c>
      <c r="C1789" t="s">
        <v>25</v>
      </c>
      <c r="D1789" s="3">
        <v>42560</v>
      </c>
      <c r="E1789" t="s">
        <v>26</v>
      </c>
      <c r="F1789">
        <v>240</v>
      </c>
      <c r="G1789">
        <v>1</v>
      </c>
      <c r="H1789">
        <v>240</v>
      </c>
      <c r="I1789">
        <v>100148769</v>
      </c>
      <c r="J1789" s="19" t="s">
        <v>27</v>
      </c>
      <c r="T1789">
        <v>0</v>
      </c>
      <c r="U1789" t="s">
        <v>22</v>
      </c>
      <c r="V1789" s="3">
        <v>42560</v>
      </c>
      <c r="W1789" t="s">
        <v>28</v>
      </c>
      <c r="X1789">
        <v>240</v>
      </c>
      <c r="Y1789">
        <v>2016</v>
      </c>
      <c r="Z1789">
        <v>7</v>
      </c>
      <c r="AA1789" s="3" t="s">
        <v>24</v>
      </c>
      <c r="AB1789" s="3">
        <v>45489</v>
      </c>
    </row>
    <row r="1790" spans="1:28" x14ac:dyDescent="0.25">
      <c r="A1790">
        <v>213205</v>
      </c>
      <c r="B1790">
        <v>264</v>
      </c>
      <c r="C1790" t="s">
        <v>19</v>
      </c>
      <c r="D1790" s="3">
        <v>42560</v>
      </c>
      <c r="E1790" t="s">
        <v>86</v>
      </c>
      <c r="F1790">
        <v>150</v>
      </c>
      <c r="G1790">
        <v>1</v>
      </c>
      <c r="H1790">
        <v>150</v>
      </c>
      <c r="I1790">
        <v>100148770</v>
      </c>
      <c r="J1790" s="19" t="s">
        <v>33</v>
      </c>
      <c r="T1790">
        <v>0</v>
      </c>
      <c r="U1790" t="s">
        <v>22</v>
      </c>
      <c r="V1790" s="3">
        <v>42560</v>
      </c>
      <c r="W1790" t="s">
        <v>23</v>
      </c>
      <c r="X1790">
        <v>150</v>
      </c>
      <c r="Y1790">
        <v>2016</v>
      </c>
      <c r="Z1790">
        <v>7</v>
      </c>
      <c r="AA1790" s="3" t="s">
        <v>24</v>
      </c>
      <c r="AB1790" s="3">
        <v>45489</v>
      </c>
    </row>
    <row r="1791" spans="1:28" x14ac:dyDescent="0.25">
      <c r="A1791">
        <v>213206</v>
      </c>
      <c r="B1791">
        <v>722</v>
      </c>
      <c r="C1791" t="s">
        <v>19</v>
      </c>
      <c r="D1791" s="3">
        <v>42560</v>
      </c>
      <c r="E1791" t="s">
        <v>227</v>
      </c>
      <c r="F1791">
        <v>1765</v>
      </c>
      <c r="G1791">
        <v>1</v>
      </c>
      <c r="H1791">
        <v>1765</v>
      </c>
      <c r="I1791">
        <v>100148771</v>
      </c>
      <c r="J1791" s="19" t="s">
        <v>38</v>
      </c>
      <c r="T1791">
        <v>0</v>
      </c>
      <c r="U1791" t="s">
        <v>22</v>
      </c>
      <c r="V1791" s="3">
        <v>42560</v>
      </c>
      <c r="W1791" t="s">
        <v>23</v>
      </c>
      <c r="X1791" s="4">
        <v>1765</v>
      </c>
      <c r="Y1791">
        <v>2016</v>
      </c>
      <c r="Z1791">
        <v>7</v>
      </c>
      <c r="AA1791" s="3" t="s">
        <v>24</v>
      </c>
      <c r="AB1791" s="3">
        <v>45489</v>
      </c>
    </row>
    <row r="1792" spans="1:28" x14ac:dyDescent="0.25">
      <c r="A1792">
        <v>213207</v>
      </c>
      <c r="B1792">
        <v>723</v>
      </c>
      <c r="C1792" t="s">
        <v>19</v>
      </c>
      <c r="D1792" s="3">
        <v>42560</v>
      </c>
      <c r="E1792" t="s">
        <v>865</v>
      </c>
      <c r="F1792">
        <v>2996</v>
      </c>
      <c r="G1792">
        <v>1</v>
      </c>
      <c r="H1792">
        <v>5992</v>
      </c>
      <c r="I1792">
        <v>100148772</v>
      </c>
      <c r="J1792" s="19" t="s">
        <v>21</v>
      </c>
      <c r="T1792">
        <v>0</v>
      </c>
      <c r="U1792" t="s">
        <v>22</v>
      </c>
      <c r="V1792" s="3">
        <v>42560</v>
      </c>
      <c r="W1792" t="s">
        <v>23</v>
      </c>
      <c r="X1792" s="4">
        <v>2996</v>
      </c>
      <c r="Y1792">
        <v>2016</v>
      </c>
      <c r="Z1792">
        <v>7</v>
      </c>
      <c r="AA1792" s="3" t="s">
        <v>24</v>
      </c>
      <c r="AB1792" s="3">
        <v>45489</v>
      </c>
    </row>
    <row r="1793" spans="1:28" x14ac:dyDescent="0.25">
      <c r="A1793">
        <v>213208</v>
      </c>
      <c r="B1793">
        <v>723</v>
      </c>
      <c r="C1793" t="s">
        <v>19</v>
      </c>
      <c r="D1793" s="3">
        <v>42560</v>
      </c>
      <c r="E1793" t="s">
        <v>866</v>
      </c>
      <c r="F1793">
        <v>2996</v>
      </c>
      <c r="G1793">
        <v>1</v>
      </c>
      <c r="H1793">
        <v>5992</v>
      </c>
      <c r="I1793">
        <v>100148772</v>
      </c>
      <c r="J1793" s="19" t="s">
        <v>21</v>
      </c>
      <c r="T1793">
        <v>0</v>
      </c>
      <c r="U1793" t="s">
        <v>22</v>
      </c>
      <c r="V1793" s="3">
        <v>42560</v>
      </c>
      <c r="W1793" t="s">
        <v>23</v>
      </c>
      <c r="X1793" s="4">
        <v>2996</v>
      </c>
      <c r="Y1793">
        <v>2016</v>
      </c>
      <c r="Z1793">
        <v>7</v>
      </c>
      <c r="AA1793" s="3" t="s">
        <v>24</v>
      </c>
      <c r="AB1793" s="3">
        <v>45489</v>
      </c>
    </row>
    <row r="1794" spans="1:28" x14ac:dyDescent="0.25">
      <c r="A1794">
        <v>213209</v>
      </c>
      <c r="B1794">
        <v>724</v>
      </c>
      <c r="C1794" t="s">
        <v>19</v>
      </c>
      <c r="D1794" s="3">
        <v>42560</v>
      </c>
      <c r="E1794" t="s">
        <v>227</v>
      </c>
      <c r="F1794">
        <v>1765</v>
      </c>
      <c r="G1794">
        <v>1</v>
      </c>
      <c r="H1794">
        <v>1765</v>
      </c>
      <c r="I1794">
        <v>100148773</v>
      </c>
      <c r="J1794" s="19" t="s">
        <v>38</v>
      </c>
      <c r="T1794">
        <v>0</v>
      </c>
      <c r="U1794" t="s">
        <v>22</v>
      </c>
      <c r="V1794" s="3">
        <v>42560</v>
      </c>
      <c r="W1794" t="s">
        <v>23</v>
      </c>
      <c r="X1794" s="4">
        <v>1765</v>
      </c>
      <c r="Y1794">
        <v>2016</v>
      </c>
      <c r="Z1794">
        <v>7</v>
      </c>
      <c r="AA1794" s="3" t="s">
        <v>24</v>
      </c>
      <c r="AB1794" s="3">
        <v>45489</v>
      </c>
    </row>
    <row r="1795" spans="1:28" x14ac:dyDescent="0.25">
      <c r="A1795">
        <v>213210</v>
      </c>
      <c r="B1795">
        <v>725</v>
      </c>
      <c r="C1795" t="s">
        <v>19</v>
      </c>
      <c r="D1795" s="3">
        <v>42560</v>
      </c>
      <c r="E1795" t="s">
        <v>867</v>
      </c>
      <c r="F1795">
        <v>6055</v>
      </c>
      <c r="G1795">
        <v>2</v>
      </c>
      <c r="H1795">
        <v>12110</v>
      </c>
      <c r="I1795">
        <v>100148774</v>
      </c>
      <c r="J1795" s="19" t="s">
        <v>42</v>
      </c>
      <c r="T1795">
        <v>0</v>
      </c>
      <c r="U1795" t="s">
        <v>22</v>
      </c>
      <c r="V1795" s="3">
        <v>42560</v>
      </c>
      <c r="W1795" t="s">
        <v>23</v>
      </c>
      <c r="X1795" s="4">
        <v>12110</v>
      </c>
      <c r="Y1795">
        <v>2016</v>
      </c>
      <c r="Z1795">
        <v>7</v>
      </c>
      <c r="AA1795" s="3" t="s">
        <v>24</v>
      </c>
      <c r="AB1795" s="3">
        <v>45489</v>
      </c>
    </row>
    <row r="1796" spans="1:28" x14ac:dyDescent="0.25">
      <c r="A1796">
        <v>213211</v>
      </c>
      <c r="B1796">
        <v>726</v>
      </c>
      <c r="C1796" t="s">
        <v>19</v>
      </c>
      <c r="D1796" s="3">
        <v>42560</v>
      </c>
      <c r="E1796" t="s">
        <v>868</v>
      </c>
      <c r="F1796">
        <v>750</v>
      </c>
      <c r="G1796">
        <v>1</v>
      </c>
      <c r="H1796">
        <v>750</v>
      </c>
      <c r="I1796">
        <v>100148775</v>
      </c>
      <c r="J1796" s="19" t="s">
        <v>38</v>
      </c>
      <c r="T1796">
        <v>0</v>
      </c>
      <c r="U1796" t="s">
        <v>22</v>
      </c>
      <c r="V1796" s="3">
        <v>42560</v>
      </c>
      <c r="W1796" t="s">
        <v>23</v>
      </c>
      <c r="X1796">
        <v>750</v>
      </c>
      <c r="Y1796">
        <v>2016</v>
      </c>
      <c r="Z1796">
        <v>7</v>
      </c>
      <c r="AA1796" s="3" t="s">
        <v>24</v>
      </c>
      <c r="AB1796" s="3">
        <v>45489</v>
      </c>
    </row>
    <row r="1797" spans="1:28" x14ac:dyDescent="0.25">
      <c r="A1797">
        <v>213212</v>
      </c>
      <c r="B1797">
        <v>727</v>
      </c>
      <c r="C1797" t="s">
        <v>19</v>
      </c>
      <c r="D1797" s="3">
        <v>42560</v>
      </c>
      <c r="E1797" t="s">
        <v>869</v>
      </c>
      <c r="F1797">
        <v>923</v>
      </c>
      <c r="G1797">
        <v>1</v>
      </c>
      <c r="H1797">
        <v>923</v>
      </c>
      <c r="I1797">
        <v>100148776</v>
      </c>
      <c r="J1797" s="19" t="s">
        <v>51</v>
      </c>
      <c r="T1797">
        <v>0</v>
      </c>
      <c r="U1797" t="s">
        <v>22</v>
      </c>
      <c r="V1797" s="3">
        <v>42560</v>
      </c>
      <c r="W1797" t="s">
        <v>23</v>
      </c>
      <c r="X1797">
        <v>923</v>
      </c>
      <c r="Y1797">
        <v>2016</v>
      </c>
      <c r="Z1797">
        <v>7</v>
      </c>
      <c r="AA1797" s="3" t="s">
        <v>24</v>
      </c>
      <c r="AB1797" s="3">
        <v>45489</v>
      </c>
    </row>
    <row r="1798" spans="1:28" x14ac:dyDescent="0.25">
      <c r="A1798">
        <v>213214</v>
      </c>
      <c r="B1798">
        <v>728</v>
      </c>
      <c r="C1798" t="s">
        <v>19</v>
      </c>
      <c r="D1798" s="3">
        <v>42560</v>
      </c>
      <c r="E1798" t="s">
        <v>870</v>
      </c>
      <c r="F1798">
        <v>3499</v>
      </c>
      <c r="G1798">
        <v>1</v>
      </c>
      <c r="H1798">
        <v>3499</v>
      </c>
      <c r="I1798">
        <v>100148777</v>
      </c>
      <c r="J1798" s="19" t="s">
        <v>38</v>
      </c>
      <c r="T1798">
        <v>0</v>
      </c>
      <c r="U1798" t="s">
        <v>22</v>
      </c>
      <c r="V1798" s="3">
        <v>42560</v>
      </c>
      <c r="W1798" t="s">
        <v>23</v>
      </c>
      <c r="X1798" s="4">
        <v>3499</v>
      </c>
      <c r="Y1798">
        <v>2016</v>
      </c>
      <c r="Z1798">
        <v>7</v>
      </c>
      <c r="AA1798" s="3" t="s">
        <v>24</v>
      </c>
      <c r="AB1798" s="3">
        <v>45489</v>
      </c>
    </row>
    <row r="1799" spans="1:28" x14ac:dyDescent="0.25">
      <c r="A1799">
        <v>213215</v>
      </c>
      <c r="B1799">
        <v>459</v>
      </c>
      <c r="C1799" t="s">
        <v>31</v>
      </c>
      <c r="D1799" s="3">
        <v>42560</v>
      </c>
      <c r="E1799" t="s">
        <v>871</v>
      </c>
      <c r="F1799">
        <v>10999</v>
      </c>
      <c r="G1799">
        <v>1</v>
      </c>
      <c r="H1799">
        <v>10999</v>
      </c>
      <c r="I1799">
        <v>100148778</v>
      </c>
      <c r="J1799" s="19" t="s">
        <v>38</v>
      </c>
      <c r="T1799">
        <v>0</v>
      </c>
      <c r="U1799" t="s">
        <v>22</v>
      </c>
      <c r="V1799" s="3">
        <v>42560</v>
      </c>
      <c r="W1799" t="s">
        <v>34</v>
      </c>
      <c r="X1799" s="4">
        <v>10999</v>
      </c>
      <c r="Y1799">
        <v>2016</v>
      </c>
      <c r="Z1799">
        <v>7</v>
      </c>
      <c r="AA1799" s="3" t="s">
        <v>24</v>
      </c>
      <c r="AB1799" s="3">
        <v>45489</v>
      </c>
    </row>
    <row r="1800" spans="1:28" x14ac:dyDescent="0.25">
      <c r="A1800">
        <v>213216</v>
      </c>
      <c r="B1800">
        <v>729</v>
      </c>
      <c r="C1800" t="s">
        <v>25</v>
      </c>
      <c r="D1800" s="3">
        <v>42560</v>
      </c>
      <c r="E1800" t="s">
        <v>312</v>
      </c>
      <c r="F1800">
        <v>33685</v>
      </c>
      <c r="G1800">
        <v>1</v>
      </c>
      <c r="H1800">
        <v>33685</v>
      </c>
      <c r="I1800">
        <v>100148779</v>
      </c>
      <c r="J1800" s="19" t="s">
        <v>42</v>
      </c>
      <c r="T1800">
        <v>0</v>
      </c>
      <c r="U1800" t="s">
        <v>22</v>
      </c>
      <c r="V1800" s="3">
        <v>42560</v>
      </c>
      <c r="W1800" t="s">
        <v>28</v>
      </c>
      <c r="X1800" s="4">
        <v>33685</v>
      </c>
      <c r="Y1800">
        <v>2016</v>
      </c>
      <c r="Z1800">
        <v>7</v>
      </c>
      <c r="AA1800" s="3" t="s">
        <v>24</v>
      </c>
      <c r="AB1800" s="3">
        <v>45489</v>
      </c>
    </row>
    <row r="1801" spans="1:28" x14ac:dyDescent="0.25">
      <c r="A1801">
        <v>213217</v>
      </c>
      <c r="B1801">
        <v>730</v>
      </c>
      <c r="C1801" t="s">
        <v>19</v>
      </c>
      <c r="D1801" s="3">
        <v>42560</v>
      </c>
      <c r="E1801" t="s">
        <v>227</v>
      </c>
      <c r="F1801">
        <v>1765</v>
      </c>
      <c r="G1801">
        <v>1</v>
      </c>
      <c r="H1801">
        <v>1765</v>
      </c>
      <c r="I1801">
        <v>100148780</v>
      </c>
      <c r="J1801" s="19" t="s">
        <v>38</v>
      </c>
      <c r="T1801">
        <v>0</v>
      </c>
      <c r="U1801" t="s">
        <v>22</v>
      </c>
      <c r="V1801" s="3">
        <v>42560</v>
      </c>
      <c r="W1801" t="s">
        <v>23</v>
      </c>
      <c r="X1801" s="4">
        <v>1765</v>
      </c>
      <c r="Y1801">
        <v>2016</v>
      </c>
      <c r="Z1801">
        <v>7</v>
      </c>
      <c r="AA1801" s="3" t="s">
        <v>24</v>
      </c>
      <c r="AB1801" s="3">
        <v>45489</v>
      </c>
    </row>
    <row r="1802" spans="1:28" x14ac:dyDescent="0.25">
      <c r="A1802">
        <v>213218</v>
      </c>
      <c r="B1802">
        <v>731</v>
      </c>
      <c r="C1802" t="s">
        <v>19</v>
      </c>
      <c r="D1802" s="3">
        <v>42560</v>
      </c>
      <c r="E1802" t="s">
        <v>872</v>
      </c>
      <c r="F1802">
        <v>120</v>
      </c>
      <c r="G1802">
        <v>1</v>
      </c>
      <c r="H1802">
        <v>120</v>
      </c>
      <c r="I1802">
        <v>100148781</v>
      </c>
      <c r="J1802" s="19" t="s">
        <v>47</v>
      </c>
      <c r="T1802">
        <v>0</v>
      </c>
      <c r="U1802" t="s">
        <v>22</v>
      </c>
      <c r="V1802" s="3">
        <v>42560</v>
      </c>
      <c r="W1802" t="s">
        <v>23</v>
      </c>
      <c r="X1802">
        <v>120</v>
      </c>
      <c r="Y1802">
        <v>2016</v>
      </c>
      <c r="Z1802">
        <v>7</v>
      </c>
      <c r="AA1802" s="3" t="s">
        <v>24</v>
      </c>
      <c r="AB1802" s="3">
        <v>45489</v>
      </c>
    </row>
    <row r="1803" spans="1:28" x14ac:dyDescent="0.25">
      <c r="A1803">
        <v>213219</v>
      </c>
      <c r="B1803">
        <v>732</v>
      </c>
      <c r="C1803" t="s">
        <v>19</v>
      </c>
      <c r="D1803" s="3">
        <v>42561</v>
      </c>
      <c r="E1803" t="s">
        <v>48</v>
      </c>
      <c r="F1803">
        <v>320</v>
      </c>
      <c r="G1803">
        <v>1</v>
      </c>
      <c r="H1803">
        <v>320</v>
      </c>
      <c r="I1803">
        <v>100148782</v>
      </c>
      <c r="J1803" s="19" t="s">
        <v>27</v>
      </c>
      <c r="T1803">
        <v>0</v>
      </c>
      <c r="U1803" t="s">
        <v>22</v>
      </c>
      <c r="V1803" s="3">
        <v>42561</v>
      </c>
      <c r="W1803" t="s">
        <v>23</v>
      </c>
      <c r="X1803">
        <v>320</v>
      </c>
      <c r="Y1803">
        <v>2016</v>
      </c>
      <c r="Z1803">
        <v>7</v>
      </c>
      <c r="AA1803" s="3" t="s">
        <v>24</v>
      </c>
      <c r="AB1803" s="3">
        <v>45489</v>
      </c>
    </row>
    <row r="1804" spans="1:28" x14ac:dyDescent="0.25">
      <c r="A1804">
        <v>213220</v>
      </c>
      <c r="B1804">
        <v>733</v>
      </c>
      <c r="C1804" t="s">
        <v>71</v>
      </c>
      <c r="D1804" s="3">
        <v>42561</v>
      </c>
      <c r="E1804" t="s">
        <v>72</v>
      </c>
      <c r="F1804">
        <v>165</v>
      </c>
      <c r="G1804">
        <v>1</v>
      </c>
      <c r="H1804">
        <v>305</v>
      </c>
      <c r="I1804">
        <v>100148783</v>
      </c>
      <c r="J1804" s="19" t="s">
        <v>27</v>
      </c>
      <c r="T1804">
        <v>0</v>
      </c>
      <c r="U1804" t="s">
        <v>22</v>
      </c>
      <c r="V1804" s="3">
        <v>42561</v>
      </c>
      <c r="W1804" t="s">
        <v>34</v>
      </c>
      <c r="X1804">
        <v>165</v>
      </c>
      <c r="Y1804">
        <v>2016</v>
      </c>
      <c r="Z1804">
        <v>7</v>
      </c>
      <c r="AA1804" s="3" t="s">
        <v>24</v>
      </c>
      <c r="AB1804" s="3">
        <v>45489</v>
      </c>
    </row>
    <row r="1805" spans="1:28" x14ac:dyDescent="0.25">
      <c r="A1805">
        <v>213221</v>
      </c>
      <c r="B1805">
        <v>733</v>
      </c>
      <c r="C1805" t="s">
        <v>71</v>
      </c>
      <c r="D1805" s="3">
        <v>42561</v>
      </c>
      <c r="E1805" t="s">
        <v>873</v>
      </c>
      <c r="F1805">
        <v>140</v>
      </c>
      <c r="G1805">
        <v>1</v>
      </c>
      <c r="H1805">
        <v>305</v>
      </c>
      <c r="I1805">
        <v>100148783</v>
      </c>
      <c r="J1805" s="19" t="s">
        <v>27</v>
      </c>
      <c r="T1805">
        <v>0</v>
      </c>
      <c r="U1805" t="s">
        <v>22</v>
      </c>
      <c r="V1805" s="3">
        <v>42561</v>
      </c>
      <c r="W1805" t="s">
        <v>34</v>
      </c>
      <c r="X1805">
        <v>140</v>
      </c>
      <c r="Y1805">
        <v>2016</v>
      </c>
      <c r="Z1805">
        <v>7</v>
      </c>
      <c r="AA1805" s="3" t="s">
        <v>24</v>
      </c>
      <c r="AB1805" s="3">
        <v>45489</v>
      </c>
    </row>
    <row r="1806" spans="1:28" x14ac:dyDescent="0.25">
      <c r="A1806">
        <v>213222</v>
      </c>
      <c r="B1806">
        <v>734</v>
      </c>
      <c r="C1806" t="s">
        <v>19</v>
      </c>
      <c r="D1806" s="3">
        <v>42561</v>
      </c>
      <c r="E1806" t="s">
        <v>874</v>
      </c>
      <c r="F1806">
        <v>455</v>
      </c>
      <c r="G1806">
        <v>1</v>
      </c>
      <c r="H1806">
        <v>455</v>
      </c>
      <c r="I1806">
        <v>100148784</v>
      </c>
      <c r="J1806" s="19" t="s">
        <v>51</v>
      </c>
      <c r="T1806">
        <v>0</v>
      </c>
      <c r="U1806" t="s">
        <v>22</v>
      </c>
      <c r="V1806" s="3">
        <v>42561</v>
      </c>
      <c r="W1806" t="s">
        <v>23</v>
      </c>
      <c r="X1806">
        <v>455</v>
      </c>
      <c r="Y1806">
        <v>2016</v>
      </c>
      <c r="Z1806">
        <v>7</v>
      </c>
      <c r="AA1806" s="3" t="s">
        <v>24</v>
      </c>
      <c r="AB1806" s="3">
        <v>45489</v>
      </c>
    </row>
    <row r="1807" spans="1:28" x14ac:dyDescent="0.25">
      <c r="A1807">
        <v>213223</v>
      </c>
      <c r="B1807">
        <v>735</v>
      </c>
      <c r="C1807" t="s">
        <v>19</v>
      </c>
      <c r="D1807" s="3">
        <v>42561</v>
      </c>
      <c r="E1807" t="s">
        <v>875</v>
      </c>
      <c r="F1807">
        <v>500</v>
      </c>
      <c r="G1807">
        <v>1</v>
      </c>
      <c r="H1807">
        <v>500</v>
      </c>
      <c r="I1807">
        <v>100148785</v>
      </c>
      <c r="J1807" s="19" t="s">
        <v>51</v>
      </c>
      <c r="T1807">
        <v>0</v>
      </c>
      <c r="U1807" t="s">
        <v>22</v>
      </c>
      <c r="V1807" s="3">
        <v>42561</v>
      </c>
      <c r="W1807" t="s">
        <v>23</v>
      </c>
      <c r="X1807">
        <v>500</v>
      </c>
      <c r="Y1807">
        <v>2016</v>
      </c>
      <c r="Z1807">
        <v>7</v>
      </c>
      <c r="AA1807" s="3" t="s">
        <v>24</v>
      </c>
      <c r="AB1807" s="3">
        <v>45489</v>
      </c>
    </row>
    <row r="1808" spans="1:28" x14ac:dyDescent="0.25">
      <c r="A1808">
        <v>213225</v>
      </c>
      <c r="B1808">
        <v>556</v>
      </c>
      <c r="C1808" t="s">
        <v>25</v>
      </c>
      <c r="D1808" s="3">
        <v>42561</v>
      </c>
      <c r="E1808" t="s">
        <v>608</v>
      </c>
      <c r="F1808">
        <v>800</v>
      </c>
      <c r="G1808">
        <v>1</v>
      </c>
      <c r="H1808">
        <v>800</v>
      </c>
      <c r="I1808">
        <v>100148786</v>
      </c>
      <c r="J1808" s="19" t="s">
        <v>38</v>
      </c>
      <c r="T1808">
        <v>0</v>
      </c>
      <c r="U1808" t="s">
        <v>39</v>
      </c>
      <c r="V1808" s="3">
        <v>42561</v>
      </c>
      <c r="W1808" t="s">
        <v>28</v>
      </c>
      <c r="X1808">
        <v>800</v>
      </c>
      <c r="Y1808">
        <v>2016</v>
      </c>
      <c r="Z1808">
        <v>7</v>
      </c>
      <c r="AA1808" s="3" t="s">
        <v>24</v>
      </c>
      <c r="AB1808" s="3">
        <v>45489</v>
      </c>
    </row>
    <row r="1809" spans="1:28" x14ac:dyDescent="0.25">
      <c r="A1809">
        <v>213226</v>
      </c>
      <c r="B1809">
        <v>735</v>
      </c>
      <c r="C1809" t="s">
        <v>19</v>
      </c>
      <c r="D1809" s="3">
        <v>42561</v>
      </c>
      <c r="E1809" t="s">
        <v>876</v>
      </c>
      <c r="F1809">
        <v>217</v>
      </c>
      <c r="G1809">
        <v>1</v>
      </c>
      <c r="H1809">
        <v>217</v>
      </c>
      <c r="I1809">
        <v>100148787</v>
      </c>
      <c r="J1809" s="19" t="s">
        <v>51</v>
      </c>
      <c r="T1809">
        <v>0</v>
      </c>
      <c r="U1809" t="s">
        <v>22</v>
      </c>
      <c r="V1809" s="3">
        <v>42561</v>
      </c>
      <c r="W1809" t="s">
        <v>23</v>
      </c>
      <c r="X1809">
        <v>217</v>
      </c>
      <c r="Y1809">
        <v>2016</v>
      </c>
      <c r="Z1809">
        <v>7</v>
      </c>
      <c r="AA1809" s="3" t="s">
        <v>24</v>
      </c>
      <c r="AB1809" s="3">
        <v>45489</v>
      </c>
    </row>
    <row r="1810" spans="1:28" x14ac:dyDescent="0.25">
      <c r="A1810">
        <v>213228</v>
      </c>
      <c r="B1810">
        <v>736</v>
      </c>
      <c r="C1810" t="s">
        <v>19</v>
      </c>
      <c r="D1810" s="3">
        <v>42561</v>
      </c>
      <c r="E1810" t="s">
        <v>88</v>
      </c>
      <c r="F1810">
        <v>380</v>
      </c>
      <c r="G1810">
        <v>1</v>
      </c>
      <c r="H1810">
        <v>680</v>
      </c>
      <c r="I1810">
        <v>100148788</v>
      </c>
      <c r="J1810" s="19" t="s">
        <v>33</v>
      </c>
      <c r="T1810">
        <v>0</v>
      </c>
      <c r="U1810" t="s">
        <v>22</v>
      </c>
      <c r="V1810" s="3">
        <v>42561</v>
      </c>
      <c r="W1810" t="s">
        <v>23</v>
      </c>
      <c r="X1810">
        <v>380</v>
      </c>
      <c r="Y1810">
        <v>2016</v>
      </c>
      <c r="Z1810">
        <v>7</v>
      </c>
      <c r="AA1810" s="3" t="s">
        <v>24</v>
      </c>
      <c r="AB1810" s="3">
        <v>45489</v>
      </c>
    </row>
    <row r="1811" spans="1:28" x14ac:dyDescent="0.25">
      <c r="A1811">
        <v>213229</v>
      </c>
      <c r="B1811">
        <v>736</v>
      </c>
      <c r="C1811" t="s">
        <v>19</v>
      </c>
      <c r="D1811" s="3">
        <v>42561</v>
      </c>
      <c r="E1811" t="s">
        <v>188</v>
      </c>
      <c r="F1811">
        <v>150</v>
      </c>
      <c r="G1811">
        <v>2</v>
      </c>
      <c r="H1811">
        <v>680</v>
      </c>
      <c r="I1811">
        <v>100148788</v>
      </c>
      <c r="J1811" s="19" t="s">
        <v>33</v>
      </c>
      <c r="T1811">
        <v>0</v>
      </c>
      <c r="U1811" t="s">
        <v>22</v>
      </c>
      <c r="V1811" s="3">
        <v>42561</v>
      </c>
      <c r="W1811" t="s">
        <v>23</v>
      </c>
      <c r="X1811">
        <v>300</v>
      </c>
      <c r="Y1811">
        <v>2016</v>
      </c>
      <c r="Z1811">
        <v>7</v>
      </c>
      <c r="AA1811" s="3" t="s">
        <v>24</v>
      </c>
      <c r="AB1811" s="3">
        <v>45489</v>
      </c>
    </row>
    <row r="1812" spans="1:28" x14ac:dyDescent="0.25">
      <c r="A1812">
        <v>213230</v>
      </c>
      <c r="B1812">
        <v>737</v>
      </c>
      <c r="C1812" t="s">
        <v>19</v>
      </c>
      <c r="D1812" s="3">
        <v>42561</v>
      </c>
      <c r="E1812" t="s">
        <v>877</v>
      </c>
      <c r="F1812">
        <v>990</v>
      </c>
      <c r="G1812">
        <v>1</v>
      </c>
      <c r="H1812">
        <v>990</v>
      </c>
      <c r="I1812">
        <v>100148789</v>
      </c>
      <c r="J1812" s="19" t="s">
        <v>59</v>
      </c>
      <c r="T1812">
        <v>0</v>
      </c>
      <c r="U1812" t="s">
        <v>22</v>
      </c>
      <c r="V1812" s="3">
        <v>42561</v>
      </c>
      <c r="W1812" t="s">
        <v>23</v>
      </c>
      <c r="X1812">
        <v>990</v>
      </c>
      <c r="Y1812">
        <v>2016</v>
      </c>
      <c r="Z1812">
        <v>7</v>
      </c>
      <c r="AA1812" s="3" t="s">
        <v>24</v>
      </c>
      <c r="AB1812" s="3">
        <v>45489</v>
      </c>
    </row>
    <row r="1813" spans="1:28" x14ac:dyDescent="0.25">
      <c r="A1813">
        <v>213231</v>
      </c>
      <c r="B1813">
        <v>556</v>
      </c>
      <c r="C1813" t="s">
        <v>19</v>
      </c>
      <c r="D1813" s="3">
        <v>42561</v>
      </c>
      <c r="E1813" t="s">
        <v>608</v>
      </c>
      <c r="F1813">
        <v>800</v>
      </c>
      <c r="G1813">
        <v>1</v>
      </c>
      <c r="H1813">
        <v>800</v>
      </c>
      <c r="I1813">
        <v>100148790</v>
      </c>
      <c r="J1813" s="19" t="s">
        <v>38</v>
      </c>
      <c r="T1813">
        <v>0</v>
      </c>
      <c r="U1813" t="s">
        <v>22</v>
      </c>
      <c r="V1813" s="3">
        <v>42561</v>
      </c>
      <c r="W1813" t="s">
        <v>23</v>
      </c>
      <c r="X1813">
        <v>800</v>
      </c>
      <c r="Y1813">
        <v>2016</v>
      </c>
      <c r="Z1813">
        <v>7</v>
      </c>
      <c r="AA1813" s="3" t="s">
        <v>24</v>
      </c>
      <c r="AB1813" s="3">
        <v>45489</v>
      </c>
    </row>
    <row r="1814" spans="1:28" x14ac:dyDescent="0.25">
      <c r="A1814">
        <v>213232</v>
      </c>
      <c r="B1814">
        <v>738</v>
      </c>
      <c r="C1814" t="s">
        <v>19</v>
      </c>
      <c r="D1814" s="3">
        <v>42561</v>
      </c>
      <c r="E1814" t="s">
        <v>73</v>
      </c>
      <c r="F1814">
        <v>435</v>
      </c>
      <c r="G1814">
        <v>1</v>
      </c>
      <c r="H1814">
        <v>435</v>
      </c>
      <c r="I1814">
        <v>100148791</v>
      </c>
      <c r="J1814" s="19" t="s">
        <v>33</v>
      </c>
      <c r="T1814">
        <v>0</v>
      </c>
      <c r="U1814" t="s">
        <v>39</v>
      </c>
      <c r="V1814" s="3">
        <v>42561</v>
      </c>
      <c r="W1814" t="s">
        <v>23</v>
      </c>
      <c r="X1814">
        <v>435</v>
      </c>
      <c r="Y1814">
        <v>2016</v>
      </c>
      <c r="Z1814">
        <v>7</v>
      </c>
      <c r="AA1814" s="3" t="s">
        <v>24</v>
      </c>
      <c r="AB1814" s="3">
        <v>45489</v>
      </c>
    </row>
    <row r="1815" spans="1:28" x14ac:dyDescent="0.25">
      <c r="A1815">
        <v>213233</v>
      </c>
      <c r="B1815">
        <v>739</v>
      </c>
      <c r="C1815" t="s">
        <v>19</v>
      </c>
      <c r="D1815" s="3">
        <v>42561</v>
      </c>
      <c r="E1815" t="s">
        <v>490</v>
      </c>
      <c r="F1815">
        <v>500</v>
      </c>
      <c r="G1815">
        <v>1</v>
      </c>
      <c r="H1815">
        <v>500</v>
      </c>
      <c r="I1815">
        <v>100148792</v>
      </c>
      <c r="J1815" s="19" t="s">
        <v>33</v>
      </c>
      <c r="T1815">
        <v>0</v>
      </c>
      <c r="U1815" t="s">
        <v>22</v>
      </c>
      <c r="V1815" s="3">
        <v>42561</v>
      </c>
      <c r="W1815" t="s">
        <v>23</v>
      </c>
      <c r="X1815">
        <v>500</v>
      </c>
      <c r="Y1815">
        <v>2016</v>
      </c>
      <c r="Z1815">
        <v>7</v>
      </c>
      <c r="AA1815" s="3" t="s">
        <v>24</v>
      </c>
      <c r="AB1815" s="3">
        <v>45489</v>
      </c>
    </row>
    <row r="1816" spans="1:28" x14ac:dyDescent="0.25">
      <c r="A1816">
        <v>213234</v>
      </c>
      <c r="B1816">
        <v>739</v>
      </c>
      <c r="C1816" t="s">
        <v>19</v>
      </c>
      <c r="D1816" s="3">
        <v>42561</v>
      </c>
      <c r="E1816" t="s">
        <v>120</v>
      </c>
      <c r="F1816">
        <v>520</v>
      </c>
      <c r="G1816">
        <v>1</v>
      </c>
      <c r="H1816">
        <v>850</v>
      </c>
      <c r="I1816">
        <v>100148793</v>
      </c>
      <c r="J1816" s="19" t="s">
        <v>33</v>
      </c>
      <c r="T1816">
        <v>0</v>
      </c>
      <c r="U1816" t="s">
        <v>22</v>
      </c>
      <c r="V1816" s="3">
        <v>42561</v>
      </c>
      <c r="W1816" t="s">
        <v>23</v>
      </c>
      <c r="X1816">
        <v>520</v>
      </c>
      <c r="Y1816">
        <v>2016</v>
      </c>
      <c r="Z1816">
        <v>7</v>
      </c>
      <c r="AA1816" s="3" t="s">
        <v>24</v>
      </c>
      <c r="AB1816" s="3">
        <v>45489</v>
      </c>
    </row>
    <row r="1817" spans="1:28" x14ac:dyDescent="0.25">
      <c r="A1817">
        <v>213235</v>
      </c>
      <c r="B1817">
        <v>739</v>
      </c>
      <c r="C1817" t="s">
        <v>19</v>
      </c>
      <c r="D1817" s="3">
        <v>42561</v>
      </c>
      <c r="E1817" t="s">
        <v>363</v>
      </c>
      <c r="F1817">
        <v>330</v>
      </c>
      <c r="G1817">
        <v>1</v>
      </c>
      <c r="H1817">
        <v>850</v>
      </c>
      <c r="I1817">
        <v>100148793</v>
      </c>
      <c r="J1817" s="19" t="s">
        <v>33</v>
      </c>
      <c r="T1817">
        <v>0</v>
      </c>
      <c r="U1817" t="s">
        <v>22</v>
      </c>
      <c r="V1817" s="3">
        <v>42561</v>
      </c>
      <c r="W1817" t="s">
        <v>23</v>
      </c>
      <c r="X1817">
        <v>330</v>
      </c>
      <c r="Y1817">
        <v>2016</v>
      </c>
      <c r="Z1817">
        <v>7</v>
      </c>
      <c r="AA1817" s="3" t="s">
        <v>24</v>
      </c>
      <c r="AB1817" s="3">
        <v>45489</v>
      </c>
    </row>
    <row r="1818" spans="1:28" x14ac:dyDescent="0.25">
      <c r="A1818">
        <v>213236</v>
      </c>
      <c r="B1818">
        <v>740</v>
      </c>
      <c r="C1818" t="s">
        <v>25</v>
      </c>
      <c r="D1818" s="3">
        <v>42561</v>
      </c>
      <c r="E1818" t="s">
        <v>878</v>
      </c>
      <c r="F1818">
        <v>151545</v>
      </c>
      <c r="G1818">
        <v>1</v>
      </c>
      <c r="H1818">
        <v>151545</v>
      </c>
      <c r="I1818">
        <v>100148794</v>
      </c>
      <c r="J1818" s="19" t="s">
        <v>97</v>
      </c>
      <c r="T1818">
        <v>0</v>
      </c>
      <c r="U1818" t="s">
        <v>39</v>
      </c>
      <c r="V1818" s="3">
        <v>42561</v>
      </c>
      <c r="W1818" t="s">
        <v>28</v>
      </c>
      <c r="X1818" s="4">
        <v>151545</v>
      </c>
      <c r="Y1818">
        <v>2016</v>
      </c>
      <c r="Z1818">
        <v>7</v>
      </c>
      <c r="AA1818" s="3" t="s">
        <v>24</v>
      </c>
      <c r="AB1818" s="3">
        <v>45489</v>
      </c>
    </row>
    <row r="1819" spans="1:28" x14ac:dyDescent="0.25">
      <c r="A1819">
        <v>213237</v>
      </c>
      <c r="B1819">
        <v>740</v>
      </c>
      <c r="C1819" t="s">
        <v>25</v>
      </c>
      <c r="D1819" s="3">
        <v>42561</v>
      </c>
      <c r="E1819" t="s">
        <v>586</v>
      </c>
      <c r="F1819">
        <v>71999</v>
      </c>
      <c r="G1819">
        <v>1</v>
      </c>
      <c r="H1819">
        <v>71999</v>
      </c>
      <c r="I1819">
        <v>100148795</v>
      </c>
      <c r="J1819" s="19" t="s">
        <v>38</v>
      </c>
      <c r="T1819">
        <v>0</v>
      </c>
      <c r="U1819" t="s">
        <v>40</v>
      </c>
      <c r="V1819" s="3">
        <v>42561</v>
      </c>
      <c r="W1819" t="s">
        <v>28</v>
      </c>
      <c r="X1819" s="4">
        <v>71999</v>
      </c>
      <c r="Y1819">
        <v>2016</v>
      </c>
      <c r="Z1819">
        <v>7</v>
      </c>
      <c r="AA1819" s="3" t="s">
        <v>24</v>
      </c>
      <c r="AB1819" s="3">
        <v>45489</v>
      </c>
    </row>
    <row r="1820" spans="1:28" x14ac:dyDescent="0.25">
      <c r="A1820">
        <v>213238</v>
      </c>
      <c r="B1820">
        <v>740</v>
      </c>
      <c r="C1820" t="s">
        <v>19</v>
      </c>
      <c r="D1820" s="3">
        <v>42561</v>
      </c>
      <c r="E1820" t="s">
        <v>586</v>
      </c>
      <c r="F1820">
        <v>71999</v>
      </c>
      <c r="G1820">
        <v>1</v>
      </c>
      <c r="H1820">
        <v>71999</v>
      </c>
      <c r="I1820">
        <v>100148796</v>
      </c>
      <c r="J1820" s="19" t="s">
        <v>38</v>
      </c>
      <c r="T1820">
        <v>0</v>
      </c>
      <c r="U1820" t="s">
        <v>39</v>
      </c>
      <c r="V1820" s="3">
        <v>42561</v>
      </c>
      <c r="W1820" t="s">
        <v>23</v>
      </c>
      <c r="X1820" s="4">
        <v>71999</v>
      </c>
      <c r="Y1820">
        <v>2016</v>
      </c>
      <c r="Z1820">
        <v>7</v>
      </c>
      <c r="AA1820" s="3" t="s">
        <v>24</v>
      </c>
      <c r="AB1820" s="3">
        <v>45489</v>
      </c>
    </row>
    <row r="1821" spans="1:28" x14ac:dyDescent="0.25">
      <c r="A1821">
        <v>213239</v>
      </c>
      <c r="B1821">
        <v>741</v>
      </c>
      <c r="C1821" t="s">
        <v>19</v>
      </c>
      <c r="D1821" s="3">
        <v>42561</v>
      </c>
      <c r="E1821" t="s">
        <v>93</v>
      </c>
      <c r="F1821">
        <v>510</v>
      </c>
      <c r="G1821">
        <v>1</v>
      </c>
      <c r="H1821">
        <v>510</v>
      </c>
      <c r="I1821">
        <v>100148797</v>
      </c>
      <c r="J1821" s="19" t="s">
        <v>33</v>
      </c>
      <c r="T1821">
        <v>0</v>
      </c>
      <c r="U1821" t="s">
        <v>22</v>
      </c>
      <c r="V1821" s="3">
        <v>42561</v>
      </c>
      <c r="W1821" t="s">
        <v>23</v>
      </c>
      <c r="X1821">
        <v>510</v>
      </c>
      <c r="Y1821">
        <v>2016</v>
      </c>
      <c r="Z1821">
        <v>7</v>
      </c>
      <c r="AA1821" s="3" t="s">
        <v>24</v>
      </c>
      <c r="AB1821" s="3">
        <v>45489</v>
      </c>
    </row>
    <row r="1822" spans="1:28" x14ac:dyDescent="0.25">
      <c r="A1822">
        <v>213240</v>
      </c>
      <c r="B1822">
        <v>742</v>
      </c>
      <c r="C1822" t="s">
        <v>19</v>
      </c>
      <c r="D1822" s="3">
        <v>42561</v>
      </c>
      <c r="E1822" t="s">
        <v>879</v>
      </c>
      <c r="F1822">
        <v>1550</v>
      </c>
      <c r="G1822">
        <v>1</v>
      </c>
      <c r="H1822">
        <v>1550</v>
      </c>
      <c r="I1822">
        <v>100148798</v>
      </c>
      <c r="J1822" s="19" t="s">
        <v>66</v>
      </c>
      <c r="T1822">
        <v>0</v>
      </c>
      <c r="U1822" t="s">
        <v>22</v>
      </c>
      <c r="V1822" s="3">
        <v>42561</v>
      </c>
      <c r="W1822" t="s">
        <v>23</v>
      </c>
      <c r="X1822" s="4">
        <v>1550</v>
      </c>
      <c r="Y1822">
        <v>2016</v>
      </c>
      <c r="Z1822">
        <v>7</v>
      </c>
      <c r="AA1822" s="3" t="s">
        <v>24</v>
      </c>
      <c r="AB1822" s="3">
        <v>45489</v>
      </c>
    </row>
    <row r="1823" spans="1:28" x14ac:dyDescent="0.25">
      <c r="A1823">
        <v>213241</v>
      </c>
      <c r="B1823">
        <v>505</v>
      </c>
      <c r="C1823" t="s">
        <v>25</v>
      </c>
      <c r="D1823" s="3">
        <v>42561</v>
      </c>
      <c r="E1823" t="s">
        <v>209</v>
      </c>
      <c r="F1823">
        <v>640</v>
      </c>
      <c r="G1823">
        <v>1</v>
      </c>
      <c r="H1823">
        <v>640</v>
      </c>
      <c r="I1823">
        <v>100148799</v>
      </c>
      <c r="J1823" s="19" t="s">
        <v>27</v>
      </c>
      <c r="T1823">
        <v>0</v>
      </c>
      <c r="U1823" t="s">
        <v>22</v>
      </c>
      <c r="V1823" s="3">
        <v>42561</v>
      </c>
      <c r="W1823" t="s">
        <v>28</v>
      </c>
      <c r="X1823">
        <v>640</v>
      </c>
      <c r="Y1823">
        <v>2016</v>
      </c>
      <c r="Z1823">
        <v>7</v>
      </c>
      <c r="AA1823" s="3" t="s">
        <v>24</v>
      </c>
      <c r="AB1823" s="3">
        <v>45489</v>
      </c>
    </row>
    <row r="1824" spans="1:28" x14ac:dyDescent="0.25">
      <c r="A1824">
        <v>213242</v>
      </c>
      <c r="B1824">
        <v>505</v>
      </c>
      <c r="C1824" t="s">
        <v>25</v>
      </c>
      <c r="D1824" s="3">
        <v>42561</v>
      </c>
      <c r="E1824" t="s">
        <v>244</v>
      </c>
      <c r="F1824">
        <v>640</v>
      </c>
      <c r="G1824">
        <v>1</v>
      </c>
      <c r="H1824">
        <v>640</v>
      </c>
      <c r="I1824">
        <v>100148800</v>
      </c>
      <c r="J1824" s="19" t="s">
        <v>27</v>
      </c>
      <c r="T1824">
        <v>0</v>
      </c>
      <c r="U1824" t="s">
        <v>22</v>
      </c>
      <c r="V1824" s="3">
        <v>42561</v>
      </c>
      <c r="W1824" t="s">
        <v>28</v>
      </c>
      <c r="X1824">
        <v>640</v>
      </c>
      <c r="Y1824">
        <v>2016</v>
      </c>
      <c r="Z1824">
        <v>7</v>
      </c>
      <c r="AA1824" s="3" t="s">
        <v>24</v>
      </c>
      <c r="AB1824" s="3">
        <v>45489</v>
      </c>
    </row>
    <row r="1825" spans="1:28" x14ac:dyDescent="0.25">
      <c r="A1825">
        <v>213243</v>
      </c>
      <c r="B1825">
        <v>335</v>
      </c>
      <c r="C1825" t="s">
        <v>19</v>
      </c>
      <c r="D1825" s="3">
        <v>42561</v>
      </c>
      <c r="E1825" t="s">
        <v>276</v>
      </c>
      <c r="F1825">
        <v>120</v>
      </c>
      <c r="G1825">
        <v>1</v>
      </c>
      <c r="H1825">
        <v>120</v>
      </c>
      <c r="I1825">
        <v>100148801</v>
      </c>
      <c r="J1825" s="19" t="s">
        <v>27</v>
      </c>
      <c r="T1825">
        <v>0</v>
      </c>
      <c r="U1825" t="s">
        <v>22</v>
      </c>
      <c r="V1825" s="3">
        <v>42561</v>
      </c>
      <c r="W1825" t="s">
        <v>23</v>
      </c>
      <c r="X1825">
        <v>120</v>
      </c>
      <c r="Y1825">
        <v>2016</v>
      </c>
      <c r="Z1825">
        <v>7</v>
      </c>
      <c r="AA1825" s="3" t="s">
        <v>24</v>
      </c>
      <c r="AB1825" s="3">
        <v>45489</v>
      </c>
    </row>
    <row r="1826" spans="1:28" x14ac:dyDescent="0.25">
      <c r="A1826">
        <v>213244</v>
      </c>
      <c r="B1826">
        <v>640</v>
      </c>
      <c r="C1826" t="s">
        <v>19</v>
      </c>
      <c r="D1826" s="3">
        <v>42561</v>
      </c>
      <c r="E1826" t="s">
        <v>880</v>
      </c>
      <c r="F1826">
        <v>250</v>
      </c>
      <c r="G1826">
        <v>1</v>
      </c>
      <c r="H1826">
        <v>990</v>
      </c>
      <c r="I1826">
        <v>100148802</v>
      </c>
      <c r="J1826" s="19" t="s">
        <v>27</v>
      </c>
      <c r="T1826">
        <v>0</v>
      </c>
      <c r="U1826" t="s">
        <v>22</v>
      </c>
      <c r="V1826" s="3">
        <v>42561</v>
      </c>
      <c r="W1826" t="s">
        <v>23</v>
      </c>
      <c r="X1826">
        <v>250</v>
      </c>
      <c r="Y1826">
        <v>2016</v>
      </c>
      <c r="Z1826">
        <v>7</v>
      </c>
      <c r="AA1826" s="3" t="s">
        <v>24</v>
      </c>
      <c r="AB1826" s="3">
        <v>45489</v>
      </c>
    </row>
    <row r="1827" spans="1:28" x14ac:dyDescent="0.25">
      <c r="A1827">
        <v>213245</v>
      </c>
      <c r="B1827">
        <v>640</v>
      </c>
      <c r="C1827" t="s">
        <v>19</v>
      </c>
      <c r="D1827" s="3">
        <v>42561</v>
      </c>
      <c r="E1827" t="s">
        <v>351</v>
      </c>
      <c r="F1827">
        <v>180</v>
      </c>
      <c r="G1827">
        <v>1</v>
      </c>
      <c r="H1827">
        <v>990</v>
      </c>
      <c r="I1827">
        <v>100148802</v>
      </c>
      <c r="J1827" s="19" t="s">
        <v>27</v>
      </c>
      <c r="T1827">
        <v>0</v>
      </c>
      <c r="U1827" t="s">
        <v>22</v>
      </c>
      <c r="V1827" s="3">
        <v>42561</v>
      </c>
      <c r="W1827" t="s">
        <v>23</v>
      </c>
      <c r="X1827">
        <v>180</v>
      </c>
      <c r="Y1827">
        <v>2016</v>
      </c>
      <c r="Z1827">
        <v>7</v>
      </c>
      <c r="AA1827" s="3" t="s">
        <v>24</v>
      </c>
      <c r="AB1827" s="3">
        <v>45489</v>
      </c>
    </row>
    <row r="1828" spans="1:28" x14ac:dyDescent="0.25">
      <c r="A1828">
        <v>213246</v>
      </c>
      <c r="B1828">
        <v>640</v>
      </c>
      <c r="C1828" t="s">
        <v>19</v>
      </c>
      <c r="D1828" s="3">
        <v>42561</v>
      </c>
      <c r="E1828" t="s">
        <v>273</v>
      </c>
      <c r="F1828">
        <v>280</v>
      </c>
      <c r="G1828">
        <v>1</v>
      </c>
      <c r="H1828">
        <v>990</v>
      </c>
      <c r="I1828">
        <v>100148802</v>
      </c>
      <c r="J1828" s="19" t="s">
        <v>27</v>
      </c>
      <c r="T1828">
        <v>0</v>
      </c>
      <c r="U1828" t="s">
        <v>22</v>
      </c>
      <c r="V1828" s="3">
        <v>42561</v>
      </c>
      <c r="W1828" t="s">
        <v>23</v>
      </c>
      <c r="X1828">
        <v>280</v>
      </c>
      <c r="Y1828">
        <v>2016</v>
      </c>
      <c r="Z1828">
        <v>7</v>
      </c>
      <c r="AA1828" s="3" t="s">
        <v>24</v>
      </c>
      <c r="AB1828" s="3">
        <v>45489</v>
      </c>
    </row>
    <row r="1829" spans="1:28" x14ac:dyDescent="0.25">
      <c r="A1829">
        <v>213247</v>
      </c>
      <c r="B1829">
        <v>640</v>
      </c>
      <c r="C1829" t="s">
        <v>19</v>
      </c>
      <c r="D1829" s="3">
        <v>42561</v>
      </c>
      <c r="E1829" t="s">
        <v>270</v>
      </c>
      <c r="F1829">
        <v>280</v>
      </c>
      <c r="G1829">
        <v>1</v>
      </c>
      <c r="H1829">
        <v>990</v>
      </c>
      <c r="I1829">
        <v>100148802</v>
      </c>
      <c r="J1829" s="19" t="s">
        <v>27</v>
      </c>
      <c r="T1829">
        <v>0</v>
      </c>
      <c r="U1829" t="s">
        <v>22</v>
      </c>
      <c r="V1829" s="3">
        <v>42561</v>
      </c>
      <c r="W1829" t="s">
        <v>23</v>
      </c>
      <c r="X1829">
        <v>280</v>
      </c>
      <c r="Y1829">
        <v>2016</v>
      </c>
      <c r="Z1829">
        <v>7</v>
      </c>
      <c r="AA1829" s="3" t="s">
        <v>24</v>
      </c>
      <c r="AB1829" s="3">
        <v>45489</v>
      </c>
    </row>
    <row r="1830" spans="1:28" x14ac:dyDescent="0.25">
      <c r="A1830">
        <v>213248</v>
      </c>
      <c r="B1830">
        <v>743</v>
      </c>
      <c r="C1830" t="s">
        <v>25</v>
      </c>
      <c r="D1830" s="3">
        <v>42561</v>
      </c>
      <c r="E1830" t="s">
        <v>401</v>
      </c>
      <c r="F1830">
        <v>8420</v>
      </c>
      <c r="G1830">
        <v>1</v>
      </c>
      <c r="H1830">
        <v>8420</v>
      </c>
      <c r="I1830">
        <v>100148803</v>
      </c>
      <c r="J1830" s="19" t="s">
        <v>62</v>
      </c>
      <c r="T1830">
        <v>0</v>
      </c>
      <c r="U1830" t="s">
        <v>22</v>
      </c>
      <c r="V1830" s="3">
        <v>42561</v>
      </c>
      <c r="W1830" t="s">
        <v>28</v>
      </c>
      <c r="X1830" s="4">
        <v>8420</v>
      </c>
      <c r="Y1830">
        <v>2016</v>
      </c>
      <c r="Z1830">
        <v>7</v>
      </c>
      <c r="AA1830" s="3" t="s">
        <v>24</v>
      </c>
      <c r="AB1830" s="3">
        <v>45489</v>
      </c>
    </row>
    <row r="1831" spans="1:28" x14ac:dyDescent="0.25">
      <c r="A1831">
        <v>213249</v>
      </c>
      <c r="B1831">
        <v>744</v>
      </c>
      <c r="C1831" t="s">
        <v>19</v>
      </c>
      <c r="D1831" s="3">
        <v>42561</v>
      </c>
      <c r="E1831" t="s">
        <v>881</v>
      </c>
      <c r="F1831">
        <v>630</v>
      </c>
      <c r="G1831">
        <v>1</v>
      </c>
      <c r="H1831">
        <v>430</v>
      </c>
      <c r="I1831">
        <v>100148804</v>
      </c>
      <c r="J1831" s="19" t="s">
        <v>47</v>
      </c>
      <c r="T1831">
        <v>200</v>
      </c>
      <c r="U1831" t="s">
        <v>22</v>
      </c>
      <c r="V1831" s="3">
        <v>42561</v>
      </c>
      <c r="W1831" t="s">
        <v>23</v>
      </c>
      <c r="X1831">
        <v>630</v>
      </c>
      <c r="Y1831">
        <v>2016</v>
      </c>
      <c r="Z1831">
        <v>7</v>
      </c>
      <c r="AA1831" s="3" t="s">
        <v>24</v>
      </c>
      <c r="AB1831" s="3">
        <v>45489</v>
      </c>
    </row>
    <row r="1832" spans="1:28" x14ac:dyDescent="0.25">
      <c r="A1832">
        <v>213250</v>
      </c>
      <c r="B1832">
        <v>745</v>
      </c>
      <c r="C1832" t="s">
        <v>25</v>
      </c>
      <c r="D1832" s="3">
        <v>42561</v>
      </c>
      <c r="E1832" t="s">
        <v>882</v>
      </c>
      <c r="F1832">
        <v>2550</v>
      </c>
      <c r="G1832">
        <v>1</v>
      </c>
      <c r="H1832">
        <v>6780</v>
      </c>
      <c r="I1832">
        <v>100148805</v>
      </c>
      <c r="J1832" s="19" t="s">
        <v>21</v>
      </c>
      <c r="T1832">
        <v>0</v>
      </c>
      <c r="U1832" t="s">
        <v>22</v>
      </c>
      <c r="V1832" s="3">
        <v>42561</v>
      </c>
      <c r="W1832" t="s">
        <v>28</v>
      </c>
      <c r="X1832" s="4">
        <v>2550</v>
      </c>
      <c r="Y1832">
        <v>2016</v>
      </c>
      <c r="Z1832">
        <v>7</v>
      </c>
      <c r="AA1832" s="3" t="s">
        <v>24</v>
      </c>
      <c r="AB1832" s="3">
        <v>45489</v>
      </c>
    </row>
    <row r="1833" spans="1:28" x14ac:dyDescent="0.25">
      <c r="A1833">
        <v>213251</v>
      </c>
      <c r="B1833">
        <v>745</v>
      </c>
      <c r="C1833" t="s">
        <v>25</v>
      </c>
      <c r="D1833" s="3">
        <v>42561</v>
      </c>
      <c r="E1833" t="s">
        <v>883</v>
      </c>
      <c r="F1833">
        <v>2550</v>
      </c>
      <c r="G1833">
        <v>1</v>
      </c>
      <c r="H1833">
        <v>6780</v>
      </c>
      <c r="I1833">
        <v>100148805</v>
      </c>
      <c r="J1833" s="19" t="s">
        <v>21</v>
      </c>
      <c r="T1833">
        <v>0</v>
      </c>
      <c r="U1833" t="s">
        <v>22</v>
      </c>
      <c r="V1833" s="3">
        <v>42561</v>
      </c>
      <c r="W1833" t="s">
        <v>28</v>
      </c>
      <c r="X1833" s="4">
        <v>2550</v>
      </c>
      <c r="Y1833">
        <v>2016</v>
      </c>
      <c r="Z1833">
        <v>7</v>
      </c>
      <c r="AA1833" s="3" t="s">
        <v>24</v>
      </c>
      <c r="AB1833" s="3">
        <v>45489</v>
      </c>
    </row>
    <row r="1834" spans="1:28" x14ac:dyDescent="0.25">
      <c r="A1834">
        <v>213252</v>
      </c>
      <c r="B1834">
        <v>745</v>
      </c>
      <c r="C1834" t="s">
        <v>25</v>
      </c>
      <c r="D1834" s="3">
        <v>42561</v>
      </c>
      <c r="E1834" t="s">
        <v>884</v>
      </c>
      <c r="F1834">
        <v>1680</v>
      </c>
      <c r="G1834">
        <v>1</v>
      </c>
      <c r="H1834">
        <v>6780</v>
      </c>
      <c r="I1834">
        <v>100148805</v>
      </c>
      <c r="J1834" s="19" t="s">
        <v>51</v>
      </c>
      <c r="T1834">
        <v>0</v>
      </c>
      <c r="U1834" t="s">
        <v>22</v>
      </c>
      <c r="V1834" s="3">
        <v>42561</v>
      </c>
      <c r="W1834" t="s">
        <v>28</v>
      </c>
      <c r="X1834" s="4">
        <v>1680</v>
      </c>
      <c r="Y1834">
        <v>2016</v>
      </c>
      <c r="Z1834">
        <v>7</v>
      </c>
      <c r="AA1834" s="3" t="s">
        <v>24</v>
      </c>
      <c r="AB1834" s="3">
        <v>45489</v>
      </c>
    </row>
    <row r="1835" spans="1:28" x14ac:dyDescent="0.25">
      <c r="A1835">
        <v>213253</v>
      </c>
      <c r="B1835">
        <v>746</v>
      </c>
      <c r="C1835" t="s">
        <v>25</v>
      </c>
      <c r="D1835" s="3">
        <v>42561</v>
      </c>
      <c r="E1835" t="s">
        <v>885</v>
      </c>
      <c r="F1835">
        <v>675</v>
      </c>
      <c r="G1835">
        <v>1</v>
      </c>
      <c r="H1835">
        <v>675</v>
      </c>
      <c r="I1835">
        <v>100148806</v>
      </c>
      <c r="J1835" s="19" t="s">
        <v>170</v>
      </c>
      <c r="T1835">
        <v>0</v>
      </c>
      <c r="U1835" t="s">
        <v>22</v>
      </c>
      <c r="V1835" s="3">
        <v>42561</v>
      </c>
      <c r="W1835" t="s">
        <v>28</v>
      </c>
      <c r="X1835">
        <v>675</v>
      </c>
      <c r="Y1835">
        <v>2016</v>
      </c>
      <c r="Z1835">
        <v>7</v>
      </c>
      <c r="AA1835" s="3" t="s">
        <v>24</v>
      </c>
      <c r="AB1835" s="3">
        <v>45489</v>
      </c>
    </row>
    <row r="1836" spans="1:28" x14ac:dyDescent="0.25">
      <c r="A1836">
        <v>213254</v>
      </c>
      <c r="B1836">
        <v>747</v>
      </c>
      <c r="C1836" t="s">
        <v>19</v>
      </c>
      <c r="D1836" s="3">
        <v>42561</v>
      </c>
      <c r="E1836" t="s">
        <v>612</v>
      </c>
      <c r="F1836">
        <v>999</v>
      </c>
      <c r="G1836">
        <v>1</v>
      </c>
      <c r="H1836">
        <v>999</v>
      </c>
      <c r="I1836">
        <v>100148807</v>
      </c>
      <c r="J1836" s="19" t="s">
        <v>51</v>
      </c>
      <c r="T1836">
        <v>0</v>
      </c>
      <c r="U1836" t="s">
        <v>22</v>
      </c>
      <c r="V1836" s="3">
        <v>42561</v>
      </c>
      <c r="W1836" t="s">
        <v>23</v>
      </c>
      <c r="X1836">
        <v>999</v>
      </c>
      <c r="Y1836">
        <v>2016</v>
      </c>
      <c r="Z1836">
        <v>7</v>
      </c>
      <c r="AA1836" s="3" t="s">
        <v>24</v>
      </c>
      <c r="AB1836" s="3">
        <v>45489</v>
      </c>
    </row>
    <row r="1837" spans="1:28" x14ac:dyDescent="0.25">
      <c r="A1837">
        <v>213255</v>
      </c>
      <c r="B1837">
        <v>342</v>
      </c>
      <c r="C1837" t="s">
        <v>19</v>
      </c>
      <c r="D1837" s="3">
        <v>42561</v>
      </c>
      <c r="E1837" t="s">
        <v>886</v>
      </c>
      <c r="F1837">
        <v>300</v>
      </c>
      <c r="G1837">
        <v>1</v>
      </c>
      <c r="H1837">
        <v>1210</v>
      </c>
      <c r="I1837">
        <v>100148808</v>
      </c>
      <c r="J1837" s="19" t="s">
        <v>33</v>
      </c>
      <c r="T1837">
        <v>0</v>
      </c>
      <c r="U1837" t="s">
        <v>201</v>
      </c>
      <c r="V1837" s="3">
        <v>42561</v>
      </c>
      <c r="W1837" t="s">
        <v>23</v>
      </c>
      <c r="X1837">
        <v>300</v>
      </c>
      <c r="Y1837">
        <v>2016</v>
      </c>
      <c r="Z1837">
        <v>7</v>
      </c>
      <c r="AA1837" s="3" t="s">
        <v>24</v>
      </c>
      <c r="AB1837" s="3">
        <v>45489</v>
      </c>
    </row>
    <row r="1838" spans="1:28" x14ac:dyDescent="0.25">
      <c r="A1838">
        <v>213256</v>
      </c>
      <c r="B1838">
        <v>342</v>
      </c>
      <c r="C1838" t="s">
        <v>19</v>
      </c>
      <c r="D1838" s="3">
        <v>42561</v>
      </c>
      <c r="E1838" t="s">
        <v>482</v>
      </c>
      <c r="F1838">
        <v>340</v>
      </c>
      <c r="G1838">
        <v>1</v>
      </c>
      <c r="H1838">
        <v>1210</v>
      </c>
      <c r="I1838">
        <v>100148808</v>
      </c>
      <c r="J1838" s="19" t="s">
        <v>33</v>
      </c>
      <c r="T1838">
        <v>0</v>
      </c>
      <c r="U1838" t="s">
        <v>201</v>
      </c>
      <c r="V1838" s="3">
        <v>42561</v>
      </c>
      <c r="W1838" t="s">
        <v>23</v>
      </c>
      <c r="X1838">
        <v>340</v>
      </c>
      <c r="Y1838">
        <v>2016</v>
      </c>
      <c r="Z1838">
        <v>7</v>
      </c>
      <c r="AA1838" s="3" t="s">
        <v>24</v>
      </c>
      <c r="AB1838" s="3">
        <v>45489</v>
      </c>
    </row>
    <row r="1839" spans="1:28" x14ac:dyDescent="0.25">
      <c r="A1839">
        <v>213257</v>
      </c>
      <c r="B1839">
        <v>342</v>
      </c>
      <c r="C1839" t="s">
        <v>19</v>
      </c>
      <c r="D1839" s="3">
        <v>42561</v>
      </c>
      <c r="E1839" t="s">
        <v>178</v>
      </c>
      <c r="F1839">
        <v>285</v>
      </c>
      <c r="G1839">
        <v>2</v>
      </c>
      <c r="H1839">
        <v>1210</v>
      </c>
      <c r="I1839">
        <v>100148808</v>
      </c>
      <c r="J1839" s="19" t="s">
        <v>33</v>
      </c>
      <c r="T1839">
        <v>0</v>
      </c>
      <c r="U1839" t="s">
        <v>201</v>
      </c>
      <c r="V1839" s="3">
        <v>42561</v>
      </c>
      <c r="W1839" t="s">
        <v>23</v>
      </c>
      <c r="X1839">
        <v>570</v>
      </c>
      <c r="Y1839">
        <v>2016</v>
      </c>
      <c r="Z1839">
        <v>7</v>
      </c>
      <c r="AA1839" s="3" t="s">
        <v>24</v>
      </c>
      <c r="AB1839" s="3">
        <v>45489</v>
      </c>
    </row>
    <row r="1840" spans="1:28" x14ac:dyDescent="0.25">
      <c r="A1840">
        <v>213259</v>
      </c>
      <c r="B1840">
        <v>748</v>
      </c>
      <c r="C1840" t="s">
        <v>19</v>
      </c>
      <c r="D1840" s="3">
        <v>42561</v>
      </c>
      <c r="E1840" t="s">
        <v>110</v>
      </c>
      <c r="F1840">
        <v>435</v>
      </c>
      <c r="G1840">
        <v>1</v>
      </c>
      <c r="H1840">
        <v>435</v>
      </c>
      <c r="I1840">
        <v>100148810</v>
      </c>
      <c r="J1840" s="19" t="s">
        <v>33</v>
      </c>
      <c r="T1840">
        <v>0</v>
      </c>
      <c r="U1840" t="s">
        <v>22</v>
      </c>
      <c r="V1840" s="3">
        <v>42561</v>
      </c>
      <c r="W1840" t="s">
        <v>23</v>
      </c>
      <c r="X1840">
        <v>435</v>
      </c>
      <c r="Y1840">
        <v>2016</v>
      </c>
      <c r="Z1840">
        <v>7</v>
      </c>
      <c r="AA1840" s="3" t="s">
        <v>24</v>
      </c>
      <c r="AB1840" s="3">
        <v>45489</v>
      </c>
    </row>
    <row r="1841" spans="1:28" x14ac:dyDescent="0.25">
      <c r="A1841">
        <v>213258</v>
      </c>
      <c r="B1841">
        <v>749</v>
      </c>
      <c r="C1841" t="s">
        <v>19</v>
      </c>
      <c r="D1841" s="3">
        <v>42561</v>
      </c>
      <c r="E1841" t="s">
        <v>306</v>
      </c>
      <c r="F1841">
        <v>3900</v>
      </c>
      <c r="G1841">
        <v>5</v>
      </c>
      <c r="H1841">
        <v>19500</v>
      </c>
      <c r="I1841">
        <v>100148809</v>
      </c>
      <c r="J1841" s="19" t="s">
        <v>42</v>
      </c>
      <c r="T1841">
        <v>0</v>
      </c>
      <c r="U1841" t="s">
        <v>22</v>
      </c>
      <c r="V1841" s="3">
        <v>42561</v>
      </c>
      <c r="W1841" t="s">
        <v>23</v>
      </c>
      <c r="X1841" s="4">
        <v>19500</v>
      </c>
      <c r="Y1841">
        <v>2016</v>
      </c>
      <c r="Z1841">
        <v>7</v>
      </c>
      <c r="AA1841" s="3" t="s">
        <v>24</v>
      </c>
      <c r="AB1841" s="3">
        <v>45489</v>
      </c>
    </row>
    <row r="1842" spans="1:28" x14ac:dyDescent="0.25">
      <c r="A1842">
        <v>213260</v>
      </c>
      <c r="B1842">
        <v>330</v>
      </c>
      <c r="C1842" t="s">
        <v>19</v>
      </c>
      <c r="D1842" s="3">
        <v>42561</v>
      </c>
      <c r="E1842" t="s">
        <v>542</v>
      </c>
      <c r="F1842">
        <v>299</v>
      </c>
      <c r="G1842">
        <v>1</v>
      </c>
      <c r="H1842">
        <v>299</v>
      </c>
      <c r="I1842">
        <v>100148811</v>
      </c>
      <c r="J1842" s="19" t="s">
        <v>27</v>
      </c>
      <c r="T1842">
        <v>0</v>
      </c>
      <c r="U1842" t="s">
        <v>22</v>
      </c>
      <c r="V1842" s="3">
        <v>42561</v>
      </c>
      <c r="W1842" t="s">
        <v>23</v>
      </c>
      <c r="X1842">
        <v>299</v>
      </c>
      <c r="Y1842">
        <v>2016</v>
      </c>
      <c r="Z1842">
        <v>7</v>
      </c>
      <c r="AA1842" s="3" t="s">
        <v>24</v>
      </c>
      <c r="AB1842" s="3">
        <v>45489</v>
      </c>
    </row>
    <row r="1843" spans="1:28" x14ac:dyDescent="0.25">
      <c r="A1843">
        <v>213261</v>
      </c>
      <c r="B1843">
        <v>468</v>
      </c>
      <c r="C1843" t="s">
        <v>19</v>
      </c>
      <c r="D1843" s="3">
        <v>42561</v>
      </c>
      <c r="E1843" t="s">
        <v>26</v>
      </c>
      <c r="F1843">
        <v>240</v>
      </c>
      <c r="G1843">
        <v>5</v>
      </c>
      <c r="H1843">
        <v>700</v>
      </c>
      <c r="I1843">
        <v>100148812</v>
      </c>
      <c r="J1843" s="19" t="s">
        <v>27</v>
      </c>
      <c r="T1843">
        <v>500</v>
      </c>
      <c r="U1843" t="s">
        <v>22</v>
      </c>
      <c r="V1843" s="3">
        <v>42561</v>
      </c>
      <c r="W1843" t="s">
        <v>23</v>
      </c>
      <c r="X1843" s="4">
        <v>1200</v>
      </c>
      <c r="Y1843">
        <v>2016</v>
      </c>
      <c r="Z1843">
        <v>7</v>
      </c>
      <c r="AA1843" s="3" t="s">
        <v>24</v>
      </c>
      <c r="AB1843" s="3">
        <v>45489</v>
      </c>
    </row>
    <row r="1844" spans="1:28" x14ac:dyDescent="0.25">
      <c r="A1844">
        <v>213262</v>
      </c>
      <c r="B1844">
        <v>750</v>
      </c>
      <c r="C1844" t="s">
        <v>19</v>
      </c>
      <c r="D1844" s="3">
        <v>42561</v>
      </c>
      <c r="E1844" t="s">
        <v>887</v>
      </c>
      <c r="F1844">
        <v>6050</v>
      </c>
      <c r="G1844">
        <v>1</v>
      </c>
      <c r="H1844">
        <v>6050</v>
      </c>
      <c r="I1844">
        <v>100148813</v>
      </c>
      <c r="J1844" s="19" t="s">
        <v>51</v>
      </c>
      <c r="T1844">
        <v>0</v>
      </c>
      <c r="U1844" t="s">
        <v>22</v>
      </c>
      <c r="V1844" s="3">
        <v>42561</v>
      </c>
      <c r="W1844" t="s">
        <v>23</v>
      </c>
      <c r="X1844" s="4">
        <v>6050</v>
      </c>
      <c r="Y1844">
        <v>2016</v>
      </c>
      <c r="Z1844">
        <v>7</v>
      </c>
      <c r="AA1844" s="3" t="s">
        <v>24</v>
      </c>
      <c r="AB1844" s="3">
        <v>45489</v>
      </c>
    </row>
    <row r="1845" spans="1:28" x14ac:dyDescent="0.25">
      <c r="A1845">
        <v>213263</v>
      </c>
      <c r="B1845">
        <v>468</v>
      </c>
      <c r="C1845" t="s">
        <v>19</v>
      </c>
      <c r="D1845" s="3">
        <v>42561</v>
      </c>
      <c r="E1845" t="s">
        <v>888</v>
      </c>
      <c r="F1845">
        <v>143</v>
      </c>
      <c r="G1845">
        <v>3</v>
      </c>
      <c r="H1845">
        <v>529</v>
      </c>
      <c r="I1845">
        <v>100148814</v>
      </c>
      <c r="J1845" s="19" t="s">
        <v>27</v>
      </c>
      <c r="T1845">
        <v>208.45</v>
      </c>
      <c r="U1845" t="s">
        <v>22</v>
      </c>
      <c r="V1845" s="3">
        <v>42561</v>
      </c>
      <c r="W1845" t="s">
        <v>23</v>
      </c>
      <c r="X1845">
        <v>429</v>
      </c>
      <c r="Y1845">
        <v>2016</v>
      </c>
      <c r="Z1845">
        <v>7</v>
      </c>
      <c r="AA1845" s="3" t="s">
        <v>24</v>
      </c>
      <c r="AB1845" s="3">
        <v>45489</v>
      </c>
    </row>
    <row r="1846" spans="1:28" x14ac:dyDescent="0.25">
      <c r="A1846">
        <v>213264</v>
      </c>
      <c r="B1846">
        <v>468</v>
      </c>
      <c r="C1846" t="s">
        <v>19</v>
      </c>
      <c r="D1846" s="3">
        <v>42561</v>
      </c>
      <c r="E1846" t="s">
        <v>276</v>
      </c>
      <c r="F1846">
        <v>120</v>
      </c>
      <c r="G1846">
        <v>5</v>
      </c>
      <c r="H1846">
        <v>529</v>
      </c>
      <c r="I1846">
        <v>100148814</v>
      </c>
      <c r="J1846" s="19" t="s">
        <v>27</v>
      </c>
      <c r="T1846">
        <v>291.55</v>
      </c>
      <c r="U1846" t="s">
        <v>22</v>
      </c>
      <c r="V1846" s="3">
        <v>42561</v>
      </c>
      <c r="W1846" t="s">
        <v>23</v>
      </c>
      <c r="X1846">
        <v>600</v>
      </c>
      <c r="Y1846">
        <v>2016</v>
      </c>
      <c r="Z1846">
        <v>7</v>
      </c>
      <c r="AA1846" s="3" t="s">
        <v>24</v>
      </c>
      <c r="AB1846" s="3">
        <v>45489</v>
      </c>
    </row>
    <row r="1847" spans="1:28" x14ac:dyDescent="0.25">
      <c r="A1847">
        <v>213265</v>
      </c>
      <c r="B1847">
        <v>751</v>
      </c>
      <c r="C1847" t="s">
        <v>25</v>
      </c>
      <c r="D1847" s="3">
        <v>42561</v>
      </c>
      <c r="E1847" t="s">
        <v>889</v>
      </c>
      <c r="F1847">
        <v>6300</v>
      </c>
      <c r="G1847">
        <v>1</v>
      </c>
      <c r="H1847">
        <v>6300</v>
      </c>
      <c r="I1847">
        <v>100148815</v>
      </c>
      <c r="J1847" s="19" t="s">
        <v>27</v>
      </c>
      <c r="T1847">
        <v>0</v>
      </c>
      <c r="U1847" t="s">
        <v>39</v>
      </c>
      <c r="V1847" s="3">
        <v>42561</v>
      </c>
      <c r="W1847" t="s">
        <v>28</v>
      </c>
      <c r="X1847" s="4">
        <v>6300</v>
      </c>
      <c r="Y1847">
        <v>2016</v>
      </c>
      <c r="Z1847">
        <v>7</v>
      </c>
      <c r="AA1847" s="3" t="s">
        <v>24</v>
      </c>
      <c r="AB1847" s="3">
        <v>45489</v>
      </c>
    </row>
    <row r="1848" spans="1:28" x14ac:dyDescent="0.25">
      <c r="A1848">
        <v>213266</v>
      </c>
      <c r="B1848">
        <v>752</v>
      </c>
      <c r="C1848" t="s">
        <v>19</v>
      </c>
      <c r="D1848" s="3">
        <v>42561</v>
      </c>
      <c r="E1848" t="s">
        <v>330</v>
      </c>
      <c r="F1848">
        <v>480</v>
      </c>
      <c r="G1848">
        <v>4</v>
      </c>
      <c r="H1848">
        <v>1920</v>
      </c>
      <c r="I1848">
        <v>100148816</v>
      </c>
      <c r="J1848" s="19" t="s">
        <v>194</v>
      </c>
      <c r="T1848">
        <v>0</v>
      </c>
      <c r="U1848" t="s">
        <v>22</v>
      </c>
      <c r="V1848" s="3">
        <v>42561</v>
      </c>
      <c r="W1848" t="s">
        <v>23</v>
      </c>
      <c r="X1848" s="4">
        <v>1920</v>
      </c>
      <c r="Y1848">
        <v>2016</v>
      </c>
      <c r="Z1848">
        <v>7</v>
      </c>
      <c r="AA1848" s="3" t="s">
        <v>24</v>
      </c>
      <c r="AB1848" s="3">
        <v>45489</v>
      </c>
    </row>
    <row r="1849" spans="1:28" x14ac:dyDescent="0.25">
      <c r="A1849">
        <v>213267</v>
      </c>
      <c r="B1849">
        <v>468</v>
      </c>
      <c r="C1849" t="s">
        <v>19</v>
      </c>
      <c r="D1849" s="3">
        <v>42561</v>
      </c>
      <c r="E1849" t="s">
        <v>205</v>
      </c>
      <c r="F1849">
        <v>120</v>
      </c>
      <c r="G1849">
        <v>2</v>
      </c>
      <c r="H1849">
        <v>500</v>
      </c>
      <c r="I1849">
        <v>100148817</v>
      </c>
      <c r="J1849" s="19" t="s">
        <v>27</v>
      </c>
      <c r="T1849">
        <v>120</v>
      </c>
      <c r="U1849" t="s">
        <v>22</v>
      </c>
      <c r="V1849" s="3">
        <v>42561</v>
      </c>
      <c r="W1849" t="s">
        <v>23</v>
      </c>
      <c r="X1849">
        <v>240</v>
      </c>
      <c r="Y1849">
        <v>2016</v>
      </c>
      <c r="Z1849">
        <v>7</v>
      </c>
      <c r="AA1849" s="3" t="s">
        <v>24</v>
      </c>
      <c r="AB1849" s="3">
        <v>45489</v>
      </c>
    </row>
    <row r="1850" spans="1:28" x14ac:dyDescent="0.25">
      <c r="A1850">
        <v>213268</v>
      </c>
      <c r="B1850">
        <v>468</v>
      </c>
      <c r="C1850" t="s">
        <v>19</v>
      </c>
      <c r="D1850" s="3">
        <v>42561</v>
      </c>
      <c r="E1850" t="s">
        <v>30</v>
      </c>
      <c r="F1850">
        <v>360</v>
      </c>
      <c r="G1850">
        <v>1</v>
      </c>
      <c r="H1850">
        <v>500</v>
      </c>
      <c r="I1850">
        <v>100148817</v>
      </c>
      <c r="J1850" s="19" t="s">
        <v>27</v>
      </c>
      <c r="T1850">
        <v>180</v>
      </c>
      <c r="U1850" t="s">
        <v>22</v>
      </c>
      <c r="V1850" s="3">
        <v>42561</v>
      </c>
      <c r="W1850" t="s">
        <v>23</v>
      </c>
      <c r="X1850">
        <v>360</v>
      </c>
      <c r="Y1850">
        <v>2016</v>
      </c>
      <c r="Z1850">
        <v>7</v>
      </c>
      <c r="AA1850" s="3" t="s">
        <v>24</v>
      </c>
      <c r="AB1850" s="3">
        <v>45489</v>
      </c>
    </row>
    <row r="1851" spans="1:28" x14ac:dyDescent="0.25">
      <c r="A1851">
        <v>213269</v>
      </c>
      <c r="B1851">
        <v>468</v>
      </c>
      <c r="C1851" t="s">
        <v>19</v>
      </c>
      <c r="D1851" s="3">
        <v>42561</v>
      </c>
      <c r="E1851" t="s">
        <v>48</v>
      </c>
      <c r="F1851">
        <v>320</v>
      </c>
      <c r="G1851">
        <v>1</v>
      </c>
      <c r="H1851">
        <v>500</v>
      </c>
      <c r="I1851">
        <v>100148817</v>
      </c>
      <c r="J1851" s="19" t="s">
        <v>27</v>
      </c>
      <c r="T1851">
        <v>160</v>
      </c>
      <c r="U1851" t="s">
        <v>22</v>
      </c>
      <c r="V1851" s="3">
        <v>42561</v>
      </c>
      <c r="W1851" t="s">
        <v>23</v>
      </c>
      <c r="X1851">
        <v>320</v>
      </c>
      <c r="Y1851">
        <v>2016</v>
      </c>
      <c r="Z1851">
        <v>7</v>
      </c>
      <c r="AA1851" s="3" t="s">
        <v>24</v>
      </c>
      <c r="AB1851" s="3">
        <v>45489</v>
      </c>
    </row>
    <row r="1852" spans="1:28" x14ac:dyDescent="0.25">
      <c r="A1852">
        <v>213270</v>
      </c>
      <c r="B1852">
        <v>468</v>
      </c>
      <c r="C1852" t="s">
        <v>19</v>
      </c>
      <c r="D1852" s="3">
        <v>42561</v>
      </c>
      <c r="E1852" t="s">
        <v>531</v>
      </c>
      <c r="F1852">
        <v>80</v>
      </c>
      <c r="G1852">
        <v>1</v>
      </c>
      <c r="H1852">
        <v>500</v>
      </c>
      <c r="I1852">
        <v>100148817</v>
      </c>
      <c r="J1852" s="19" t="s">
        <v>33</v>
      </c>
      <c r="T1852">
        <v>40</v>
      </c>
      <c r="U1852" t="s">
        <v>22</v>
      </c>
      <c r="V1852" s="3">
        <v>42561</v>
      </c>
      <c r="W1852" t="s">
        <v>23</v>
      </c>
      <c r="X1852">
        <v>80</v>
      </c>
      <c r="Y1852">
        <v>2016</v>
      </c>
      <c r="Z1852">
        <v>7</v>
      </c>
      <c r="AA1852" s="3" t="s">
        <v>24</v>
      </c>
      <c r="AB1852" s="3">
        <v>45489</v>
      </c>
    </row>
    <row r="1853" spans="1:28" x14ac:dyDescent="0.25">
      <c r="A1853">
        <v>213271</v>
      </c>
      <c r="B1853">
        <v>753</v>
      </c>
      <c r="C1853" t="s">
        <v>19</v>
      </c>
      <c r="D1853" s="3">
        <v>42561</v>
      </c>
      <c r="E1853" t="s">
        <v>890</v>
      </c>
      <c r="F1853">
        <v>265</v>
      </c>
      <c r="G1853">
        <v>1</v>
      </c>
      <c r="H1853">
        <v>265</v>
      </c>
      <c r="I1853">
        <v>100148818</v>
      </c>
      <c r="J1853" s="19" t="s">
        <v>33</v>
      </c>
      <c r="T1853">
        <v>0</v>
      </c>
      <c r="U1853" t="s">
        <v>22</v>
      </c>
      <c r="V1853" s="3">
        <v>42561</v>
      </c>
      <c r="W1853" t="s">
        <v>23</v>
      </c>
      <c r="X1853">
        <v>265</v>
      </c>
      <c r="Y1853">
        <v>2016</v>
      </c>
      <c r="Z1853">
        <v>7</v>
      </c>
      <c r="AA1853" s="3" t="s">
        <v>24</v>
      </c>
      <c r="AB1853" s="3">
        <v>45489</v>
      </c>
    </row>
    <row r="1854" spans="1:28" x14ac:dyDescent="0.25">
      <c r="A1854">
        <v>213272</v>
      </c>
      <c r="B1854">
        <v>754</v>
      </c>
      <c r="C1854" t="s">
        <v>19</v>
      </c>
      <c r="D1854" s="3">
        <v>42561</v>
      </c>
      <c r="E1854" t="s">
        <v>891</v>
      </c>
      <c r="F1854">
        <v>12530</v>
      </c>
      <c r="G1854">
        <v>2</v>
      </c>
      <c r="H1854">
        <v>25060</v>
      </c>
      <c r="I1854">
        <v>100148819</v>
      </c>
      <c r="J1854" s="19" t="s">
        <v>38</v>
      </c>
      <c r="T1854">
        <v>0</v>
      </c>
      <c r="U1854" t="s">
        <v>201</v>
      </c>
      <c r="V1854" s="3">
        <v>42561</v>
      </c>
      <c r="W1854" t="s">
        <v>23</v>
      </c>
      <c r="X1854" s="4">
        <v>25060</v>
      </c>
      <c r="Y1854">
        <v>2016</v>
      </c>
      <c r="Z1854">
        <v>7</v>
      </c>
      <c r="AA1854" s="3" t="s">
        <v>24</v>
      </c>
      <c r="AB1854" s="3">
        <v>45489</v>
      </c>
    </row>
    <row r="1855" spans="1:28" x14ac:dyDescent="0.25">
      <c r="A1855">
        <v>213273</v>
      </c>
      <c r="B1855">
        <v>755</v>
      </c>
      <c r="C1855" t="s">
        <v>19</v>
      </c>
      <c r="D1855" s="3">
        <v>42561</v>
      </c>
      <c r="E1855" t="s">
        <v>421</v>
      </c>
      <c r="F1855">
        <v>6900</v>
      </c>
      <c r="G1855">
        <v>1</v>
      </c>
      <c r="H1855">
        <v>6900</v>
      </c>
      <c r="I1855">
        <v>100148820</v>
      </c>
      <c r="J1855" s="19" t="s">
        <v>38</v>
      </c>
      <c r="T1855">
        <v>0</v>
      </c>
      <c r="U1855" t="s">
        <v>22</v>
      </c>
      <c r="V1855" s="3">
        <v>42561</v>
      </c>
      <c r="W1855" t="s">
        <v>23</v>
      </c>
      <c r="X1855" s="4">
        <v>6900</v>
      </c>
      <c r="Y1855">
        <v>2016</v>
      </c>
      <c r="Z1855">
        <v>7</v>
      </c>
      <c r="AA1855" s="3" t="s">
        <v>24</v>
      </c>
      <c r="AB1855" s="3">
        <v>45489</v>
      </c>
    </row>
    <row r="1856" spans="1:28" x14ac:dyDescent="0.25">
      <c r="A1856">
        <v>213274</v>
      </c>
      <c r="B1856">
        <v>756</v>
      </c>
      <c r="C1856" t="s">
        <v>31</v>
      </c>
      <c r="D1856" s="3">
        <v>42561</v>
      </c>
      <c r="E1856" t="s">
        <v>892</v>
      </c>
      <c r="F1856">
        <v>1195</v>
      </c>
      <c r="G1856">
        <v>1</v>
      </c>
      <c r="H1856">
        <v>1195</v>
      </c>
      <c r="I1856">
        <v>100148821</v>
      </c>
      <c r="J1856" s="19" t="s">
        <v>418</v>
      </c>
      <c r="T1856">
        <v>0</v>
      </c>
      <c r="U1856" t="s">
        <v>22</v>
      </c>
      <c r="V1856" s="3">
        <v>42561</v>
      </c>
      <c r="W1856" t="s">
        <v>34</v>
      </c>
      <c r="X1856" s="4">
        <v>1195</v>
      </c>
      <c r="Y1856">
        <v>2016</v>
      </c>
      <c r="Z1856">
        <v>7</v>
      </c>
      <c r="AA1856" s="3" t="s">
        <v>24</v>
      </c>
      <c r="AB1856" s="3">
        <v>45489</v>
      </c>
    </row>
    <row r="1857" spans="1:28" x14ac:dyDescent="0.25">
      <c r="A1857">
        <v>213275</v>
      </c>
      <c r="B1857">
        <v>756</v>
      </c>
      <c r="C1857" t="s">
        <v>19</v>
      </c>
      <c r="D1857" s="3">
        <v>42561</v>
      </c>
      <c r="E1857" t="s">
        <v>893</v>
      </c>
      <c r="F1857">
        <v>1050</v>
      </c>
      <c r="G1857">
        <v>1</v>
      </c>
      <c r="H1857">
        <v>1050</v>
      </c>
      <c r="I1857">
        <v>100148822</v>
      </c>
      <c r="J1857" s="19" t="s">
        <v>418</v>
      </c>
      <c r="T1857">
        <v>0</v>
      </c>
      <c r="U1857" t="s">
        <v>22</v>
      </c>
      <c r="V1857" s="3">
        <v>42561</v>
      </c>
      <c r="W1857" t="s">
        <v>23</v>
      </c>
      <c r="X1857" s="4">
        <v>1050</v>
      </c>
      <c r="Y1857">
        <v>2016</v>
      </c>
      <c r="Z1857">
        <v>7</v>
      </c>
      <c r="AA1857" s="3" t="s">
        <v>24</v>
      </c>
      <c r="AB1857" s="3">
        <v>45489</v>
      </c>
    </row>
    <row r="1858" spans="1:28" x14ac:dyDescent="0.25">
      <c r="A1858">
        <v>213276</v>
      </c>
      <c r="B1858">
        <v>757</v>
      </c>
      <c r="C1858" t="s">
        <v>19</v>
      </c>
      <c r="D1858" s="3">
        <v>42561</v>
      </c>
      <c r="E1858" t="s">
        <v>894</v>
      </c>
      <c r="F1858">
        <v>1525</v>
      </c>
      <c r="G1858">
        <v>1</v>
      </c>
      <c r="H1858">
        <v>1525</v>
      </c>
      <c r="I1858">
        <v>100148823</v>
      </c>
      <c r="J1858" s="19" t="s">
        <v>38</v>
      </c>
      <c r="T1858">
        <v>0</v>
      </c>
      <c r="U1858" t="s">
        <v>22</v>
      </c>
      <c r="V1858" s="3">
        <v>42561</v>
      </c>
      <c r="W1858" t="s">
        <v>23</v>
      </c>
      <c r="X1858" s="4">
        <v>1525</v>
      </c>
      <c r="Y1858">
        <v>2016</v>
      </c>
      <c r="Z1858">
        <v>7</v>
      </c>
      <c r="AA1858" s="3" t="s">
        <v>24</v>
      </c>
      <c r="AB1858" s="3">
        <v>45489</v>
      </c>
    </row>
    <row r="1859" spans="1:28" x14ac:dyDescent="0.25">
      <c r="A1859">
        <v>213277</v>
      </c>
      <c r="B1859">
        <v>758</v>
      </c>
      <c r="C1859" t="s">
        <v>19</v>
      </c>
      <c r="D1859" s="3">
        <v>42561</v>
      </c>
      <c r="E1859" t="s">
        <v>895</v>
      </c>
      <c r="F1859">
        <v>490</v>
      </c>
      <c r="G1859">
        <v>1</v>
      </c>
      <c r="H1859">
        <v>880</v>
      </c>
      <c r="I1859">
        <v>100148824</v>
      </c>
      <c r="J1859" s="19" t="s">
        <v>59</v>
      </c>
      <c r="T1859">
        <v>0</v>
      </c>
      <c r="U1859" t="s">
        <v>22</v>
      </c>
      <c r="V1859" s="3">
        <v>42561</v>
      </c>
      <c r="W1859" t="s">
        <v>23</v>
      </c>
      <c r="X1859">
        <v>490</v>
      </c>
      <c r="Y1859">
        <v>2016</v>
      </c>
      <c r="Z1859">
        <v>7</v>
      </c>
      <c r="AA1859" s="3" t="s">
        <v>24</v>
      </c>
      <c r="AB1859" s="3">
        <v>45489</v>
      </c>
    </row>
    <row r="1860" spans="1:28" x14ac:dyDescent="0.25">
      <c r="A1860">
        <v>213278</v>
      </c>
      <c r="B1860">
        <v>758</v>
      </c>
      <c r="C1860" t="s">
        <v>19</v>
      </c>
      <c r="D1860" s="3">
        <v>42561</v>
      </c>
      <c r="E1860" t="s">
        <v>896</v>
      </c>
      <c r="F1860">
        <v>390</v>
      </c>
      <c r="G1860">
        <v>1</v>
      </c>
      <c r="H1860">
        <v>880</v>
      </c>
      <c r="I1860">
        <v>100148824</v>
      </c>
      <c r="J1860" s="19" t="s">
        <v>59</v>
      </c>
      <c r="T1860">
        <v>0</v>
      </c>
      <c r="U1860" t="s">
        <v>22</v>
      </c>
      <c r="V1860" s="3">
        <v>42561</v>
      </c>
      <c r="W1860" t="s">
        <v>23</v>
      </c>
      <c r="X1860">
        <v>390</v>
      </c>
      <c r="Y1860">
        <v>2016</v>
      </c>
      <c r="Z1860">
        <v>7</v>
      </c>
      <c r="AA1860" s="3" t="s">
        <v>24</v>
      </c>
      <c r="AB1860" s="3">
        <v>45489</v>
      </c>
    </row>
    <row r="1861" spans="1:28" x14ac:dyDescent="0.25">
      <c r="A1861">
        <v>213279</v>
      </c>
      <c r="B1861">
        <v>759</v>
      </c>
      <c r="C1861" t="s">
        <v>19</v>
      </c>
      <c r="D1861" s="3">
        <v>42561</v>
      </c>
      <c r="E1861" t="s">
        <v>897</v>
      </c>
      <c r="F1861">
        <v>120</v>
      </c>
      <c r="G1861">
        <v>1</v>
      </c>
      <c r="H1861">
        <v>120</v>
      </c>
      <c r="I1861">
        <v>100148825</v>
      </c>
      <c r="J1861" s="19" t="s">
        <v>47</v>
      </c>
      <c r="T1861">
        <v>0</v>
      </c>
      <c r="U1861" t="s">
        <v>22</v>
      </c>
      <c r="V1861" s="3">
        <v>42561</v>
      </c>
      <c r="W1861" t="s">
        <v>23</v>
      </c>
      <c r="X1861">
        <v>120</v>
      </c>
      <c r="Y1861">
        <v>2016</v>
      </c>
      <c r="Z1861">
        <v>7</v>
      </c>
      <c r="AA1861" s="3" t="s">
        <v>24</v>
      </c>
      <c r="AB1861" s="3">
        <v>45489</v>
      </c>
    </row>
    <row r="1862" spans="1:28" x14ac:dyDescent="0.25">
      <c r="A1862">
        <v>213280</v>
      </c>
      <c r="B1862">
        <v>746</v>
      </c>
      <c r="C1862" t="s">
        <v>19</v>
      </c>
      <c r="D1862" s="3">
        <v>42561</v>
      </c>
      <c r="E1862" t="s">
        <v>885</v>
      </c>
      <c r="F1862">
        <v>675</v>
      </c>
      <c r="G1862">
        <v>1</v>
      </c>
      <c r="H1862">
        <v>675</v>
      </c>
      <c r="I1862">
        <v>100148826</v>
      </c>
      <c r="J1862" s="19" t="s">
        <v>170</v>
      </c>
      <c r="T1862">
        <v>0</v>
      </c>
      <c r="U1862" t="s">
        <v>22</v>
      </c>
      <c r="V1862" s="3">
        <v>42561</v>
      </c>
      <c r="W1862" t="s">
        <v>23</v>
      </c>
      <c r="X1862">
        <v>675</v>
      </c>
      <c r="Y1862">
        <v>2016</v>
      </c>
      <c r="Z1862">
        <v>7</v>
      </c>
      <c r="AA1862" s="3" t="s">
        <v>24</v>
      </c>
      <c r="AB1862" s="3">
        <v>45489</v>
      </c>
    </row>
    <row r="1863" spans="1:28" x14ac:dyDescent="0.25">
      <c r="A1863">
        <v>213281</v>
      </c>
      <c r="B1863">
        <v>760</v>
      </c>
      <c r="C1863" t="s">
        <v>25</v>
      </c>
      <c r="D1863" s="3">
        <v>42561</v>
      </c>
      <c r="E1863" t="s">
        <v>344</v>
      </c>
      <c r="F1863">
        <v>4380</v>
      </c>
      <c r="G1863">
        <v>1</v>
      </c>
      <c r="H1863">
        <v>4380</v>
      </c>
      <c r="I1863">
        <v>100148827</v>
      </c>
      <c r="J1863" s="19" t="s">
        <v>38</v>
      </c>
      <c r="T1863">
        <v>0</v>
      </c>
      <c r="U1863" t="s">
        <v>22</v>
      </c>
      <c r="V1863" s="3">
        <v>42561</v>
      </c>
      <c r="W1863" t="s">
        <v>28</v>
      </c>
      <c r="X1863" s="4">
        <v>4380</v>
      </c>
      <c r="Y1863">
        <v>2016</v>
      </c>
      <c r="Z1863">
        <v>7</v>
      </c>
      <c r="AA1863" s="3" t="s">
        <v>24</v>
      </c>
      <c r="AB1863" s="3">
        <v>45489</v>
      </c>
    </row>
    <row r="1864" spans="1:28" x14ac:dyDescent="0.25">
      <c r="A1864">
        <v>213282</v>
      </c>
      <c r="B1864">
        <v>761</v>
      </c>
      <c r="C1864" t="s">
        <v>19</v>
      </c>
      <c r="D1864" s="3">
        <v>42561</v>
      </c>
      <c r="E1864" t="s">
        <v>152</v>
      </c>
      <c r="F1864">
        <v>3750</v>
      </c>
      <c r="G1864">
        <v>1</v>
      </c>
      <c r="H1864">
        <v>3750</v>
      </c>
      <c r="I1864">
        <v>100148828</v>
      </c>
      <c r="J1864" s="19" t="s">
        <v>51</v>
      </c>
      <c r="T1864">
        <v>0</v>
      </c>
      <c r="U1864" t="s">
        <v>22</v>
      </c>
      <c r="V1864" s="3">
        <v>42561</v>
      </c>
      <c r="W1864" t="s">
        <v>23</v>
      </c>
      <c r="X1864" s="4">
        <v>3750</v>
      </c>
      <c r="Y1864">
        <v>2016</v>
      </c>
      <c r="Z1864">
        <v>7</v>
      </c>
      <c r="AA1864" s="3" t="s">
        <v>24</v>
      </c>
      <c r="AB1864" s="3">
        <v>45489</v>
      </c>
    </row>
    <row r="1865" spans="1:28" x14ac:dyDescent="0.25">
      <c r="A1865">
        <v>213283</v>
      </c>
      <c r="B1865">
        <v>330</v>
      </c>
      <c r="C1865" t="s">
        <v>25</v>
      </c>
      <c r="D1865" s="3">
        <v>42561</v>
      </c>
      <c r="E1865" t="s">
        <v>205</v>
      </c>
      <c r="F1865">
        <v>120</v>
      </c>
      <c r="G1865">
        <v>1</v>
      </c>
      <c r="H1865">
        <v>120</v>
      </c>
      <c r="I1865">
        <v>100148829</v>
      </c>
      <c r="J1865" s="19" t="s">
        <v>27</v>
      </c>
      <c r="T1865">
        <v>0</v>
      </c>
      <c r="U1865" t="s">
        <v>22</v>
      </c>
      <c r="V1865" s="3">
        <v>42561</v>
      </c>
      <c r="W1865" t="s">
        <v>28</v>
      </c>
      <c r="X1865">
        <v>120</v>
      </c>
      <c r="Y1865">
        <v>2016</v>
      </c>
      <c r="Z1865">
        <v>7</v>
      </c>
      <c r="AA1865" s="3" t="s">
        <v>24</v>
      </c>
      <c r="AB1865" s="3">
        <v>45489</v>
      </c>
    </row>
    <row r="1866" spans="1:28" x14ac:dyDescent="0.25">
      <c r="A1866">
        <v>213284</v>
      </c>
      <c r="B1866">
        <v>762</v>
      </c>
      <c r="C1866" t="s">
        <v>31</v>
      </c>
      <c r="D1866" s="3">
        <v>42561</v>
      </c>
      <c r="E1866" t="s">
        <v>136</v>
      </c>
      <c r="F1866">
        <v>599</v>
      </c>
      <c r="G1866">
        <v>1</v>
      </c>
      <c r="H1866">
        <v>599</v>
      </c>
      <c r="I1866">
        <v>100148830</v>
      </c>
      <c r="J1866" s="19" t="s">
        <v>51</v>
      </c>
      <c r="T1866">
        <v>0</v>
      </c>
      <c r="U1866" t="s">
        <v>22</v>
      </c>
      <c r="V1866" s="3">
        <v>42561</v>
      </c>
      <c r="W1866" t="s">
        <v>34</v>
      </c>
      <c r="X1866">
        <v>599</v>
      </c>
      <c r="Y1866">
        <v>2016</v>
      </c>
      <c r="Z1866">
        <v>7</v>
      </c>
      <c r="AA1866" s="3" t="s">
        <v>24</v>
      </c>
      <c r="AB1866" s="3">
        <v>45489</v>
      </c>
    </row>
    <row r="1867" spans="1:28" x14ac:dyDescent="0.25">
      <c r="A1867">
        <v>213286</v>
      </c>
      <c r="B1867">
        <v>763</v>
      </c>
      <c r="C1867" t="s">
        <v>19</v>
      </c>
      <c r="D1867" s="3">
        <v>42561</v>
      </c>
      <c r="E1867" t="s">
        <v>898</v>
      </c>
      <c r="F1867">
        <v>999</v>
      </c>
      <c r="G1867">
        <v>1</v>
      </c>
      <c r="H1867">
        <v>679</v>
      </c>
      <c r="I1867">
        <v>100148831</v>
      </c>
      <c r="J1867" s="19" t="s">
        <v>51</v>
      </c>
      <c r="T1867">
        <v>423.66</v>
      </c>
      <c r="U1867" t="s">
        <v>22</v>
      </c>
      <c r="V1867" s="3">
        <v>42561</v>
      </c>
      <c r="W1867" t="s">
        <v>23</v>
      </c>
      <c r="X1867">
        <v>999</v>
      </c>
      <c r="Y1867">
        <v>2016</v>
      </c>
      <c r="Z1867">
        <v>7</v>
      </c>
      <c r="AA1867" s="3" t="s">
        <v>24</v>
      </c>
      <c r="AB1867" s="3">
        <v>45489</v>
      </c>
    </row>
    <row r="1868" spans="1:28" x14ac:dyDescent="0.25">
      <c r="A1868">
        <v>213288</v>
      </c>
      <c r="B1868">
        <v>763</v>
      </c>
      <c r="C1868" t="s">
        <v>19</v>
      </c>
      <c r="D1868" s="3">
        <v>42561</v>
      </c>
      <c r="E1868" t="s">
        <v>351</v>
      </c>
      <c r="F1868">
        <v>180</v>
      </c>
      <c r="G1868">
        <v>1</v>
      </c>
      <c r="H1868">
        <v>679</v>
      </c>
      <c r="I1868">
        <v>100148831</v>
      </c>
      <c r="J1868" s="19" t="s">
        <v>27</v>
      </c>
      <c r="T1868">
        <v>76.34</v>
      </c>
      <c r="U1868" t="s">
        <v>22</v>
      </c>
      <c r="V1868" s="3">
        <v>42561</v>
      </c>
      <c r="W1868" t="s">
        <v>23</v>
      </c>
      <c r="X1868">
        <v>180</v>
      </c>
      <c r="Y1868">
        <v>2016</v>
      </c>
      <c r="Z1868">
        <v>7</v>
      </c>
      <c r="AA1868" s="3" t="s">
        <v>24</v>
      </c>
      <c r="AB1868" s="3">
        <v>45489</v>
      </c>
    </row>
    <row r="1869" spans="1:28" x14ac:dyDescent="0.25">
      <c r="A1869">
        <v>213289</v>
      </c>
      <c r="B1869">
        <v>608</v>
      </c>
      <c r="C1869" t="s">
        <v>19</v>
      </c>
      <c r="D1869" s="3">
        <v>42561</v>
      </c>
      <c r="E1869" t="s">
        <v>89</v>
      </c>
      <c r="F1869">
        <v>350</v>
      </c>
      <c r="G1869">
        <v>1</v>
      </c>
      <c r="H1869">
        <v>350</v>
      </c>
      <c r="I1869">
        <v>100148832</v>
      </c>
      <c r="J1869" s="19" t="s">
        <v>33</v>
      </c>
      <c r="T1869">
        <v>0</v>
      </c>
      <c r="U1869" t="s">
        <v>22</v>
      </c>
      <c r="V1869" s="3">
        <v>42561</v>
      </c>
      <c r="W1869" t="s">
        <v>23</v>
      </c>
      <c r="X1869">
        <v>350</v>
      </c>
      <c r="Y1869">
        <v>2016</v>
      </c>
      <c r="Z1869">
        <v>7</v>
      </c>
      <c r="AA1869" s="3" t="s">
        <v>24</v>
      </c>
      <c r="AB1869" s="3">
        <v>45489</v>
      </c>
    </row>
    <row r="1870" spans="1:28" x14ac:dyDescent="0.25">
      <c r="A1870">
        <v>213290</v>
      </c>
      <c r="B1870">
        <v>764</v>
      </c>
      <c r="C1870" t="s">
        <v>25</v>
      </c>
      <c r="D1870" s="3">
        <v>42561</v>
      </c>
      <c r="E1870" t="s">
        <v>899</v>
      </c>
      <c r="F1870">
        <v>4500</v>
      </c>
      <c r="G1870">
        <v>1</v>
      </c>
      <c r="H1870">
        <v>4500</v>
      </c>
      <c r="I1870">
        <v>100148833</v>
      </c>
      <c r="J1870" s="19" t="s">
        <v>194</v>
      </c>
      <c r="T1870">
        <v>0</v>
      </c>
      <c r="U1870" t="s">
        <v>22</v>
      </c>
      <c r="V1870" s="3">
        <v>42561</v>
      </c>
      <c r="W1870" t="s">
        <v>28</v>
      </c>
      <c r="X1870" s="4">
        <v>4500</v>
      </c>
      <c r="Y1870">
        <v>2016</v>
      </c>
      <c r="Z1870">
        <v>7</v>
      </c>
      <c r="AA1870" s="3" t="s">
        <v>24</v>
      </c>
      <c r="AB1870" s="3">
        <v>45489</v>
      </c>
    </row>
    <row r="1871" spans="1:28" x14ac:dyDescent="0.25">
      <c r="A1871">
        <v>213291</v>
      </c>
      <c r="B1871">
        <v>765</v>
      </c>
      <c r="C1871" t="s">
        <v>19</v>
      </c>
      <c r="D1871" s="3">
        <v>42561</v>
      </c>
      <c r="E1871" t="s">
        <v>471</v>
      </c>
      <c r="F1871">
        <v>80</v>
      </c>
      <c r="G1871">
        <v>1</v>
      </c>
      <c r="H1871">
        <v>80</v>
      </c>
      <c r="I1871">
        <v>100148834</v>
      </c>
      <c r="J1871" s="19" t="s">
        <v>33</v>
      </c>
      <c r="T1871">
        <v>0</v>
      </c>
      <c r="U1871" t="s">
        <v>22</v>
      </c>
      <c r="V1871" s="3">
        <v>42561</v>
      </c>
      <c r="W1871" t="s">
        <v>23</v>
      </c>
      <c r="X1871">
        <v>80</v>
      </c>
      <c r="Y1871">
        <v>2016</v>
      </c>
      <c r="Z1871">
        <v>7</v>
      </c>
      <c r="AA1871" s="3" t="s">
        <v>24</v>
      </c>
      <c r="AB1871" s="3">
        <v>45489</v>
      </c>
    </row>
    <row r="1872" spans="1:28" x14ac:dyDescent="0.25">
      <c r="A1872">
        <v>213292</v>
      </c>
      <c r="B1872">
        <v>723</v>
      </c>
      <c r="C1872" t="s">
        <v>19</v>
      </c>
      <c r="D1872" s="3">
        <v>42561</v>
      </c>
      <c r="E1872" t="s">
        <v>594</v>
      </c>
      <c r="F1872">
        <v>2996</v>
      </c>
      <c r="G1872">
        <v>1</v>
      </c>
      <c r="H1872">
        <v>5992</v>
      </c>
      <c r="I1872">
        <v>100148835</v>
      </c>
      <c r="J1872" s="19" t="s">
        <v>21</v>
      </c>
      <c r="T1872">
        <v>0</v>
      </c>
      <c r="U1872" t="s">
        <v>22</v>
      </c>
      <c r="V1872" s="3">
        <v>42561</v>
      </c>
      <c r="W1872" t="s">
        <v>23</v>
      </c>
      <c r="X1872" s="4">
        <v>2996</v>
      </c>
      <c r="Y1872">
        <v>2016</v>
      </c>
      <c r="Z1872">
        <v>7</v>
      </c>
      <c r="AA1872" s="3" t="s">
        <v>24</v>
      </c>
      <c r="AB1872" s="3">
        <v>45489</v>
      </c>
    </row>
    <row r="1873" spans="1:28" x14ac:dyDescent="0.25">
      <c r="A1873">
        <v>213293</v>
      </c>
      <c r="B1873">
        <v>723</v>
      </c>
      <c r="C1873" t="s">
        <v>19</v>
      </c>
      <c r="D1873" s="3">
        <v>42561</v>
      </c>
      <c r="E1873" t="s">
        <v>866</v>
      </c>
      <c r="F1873">
        <v>2996</v>
      </c>
      <c r="G1873">
        <v>1</v>
      </c>
      <c r="H1873">
        <v>5992</v>
      </c>
      <c r="I1873">
        <v>100148835</v>
      </c>
      <c r="J1873" s="19" t="s">
        <v>21</v>
      </c>
      <c r="T1873">
        <v>0</v>
      </c>
      <c r="U1873" t="s">
        <v>22</v>
      </c>
      <c r="V1873" s="3">
        <v>42561</v>
      </c>
      <c r="W1873" t="s">
        <v>23</v>
      </c>
      <c r="X1873" s="4">
        <v>2996</v>
      </c>
      <c r="Y1873">
        <v>2016</v>
      </c>
      <c r="Z1873">
        <v>7</v>
      </c>
      <c r="AA1873" s="3" t="s">
        <v>24</v>
      </c>
      <c r="AB1873" s="3">
        <v>45489</v>
      </c>
    </row>
    <row r="1874" spans="1:28" x14ac:dyDescent="0.25">
      <c r="A1874">
        <v>213294</v>
      </c>
      <c r="B1874">
        <v>760</v>
      </c>
      <c r="C1874" t="s">
        <v>19</v>
      </c>
      <c r="D1874" s="3">
        <v>42561</v>
      </c>
      <c r="E1874" t="s">
        <v>344</v>
      </c>
      <c r="F1874">
        <v>4380</v>
      </c>
      <c r="G1874">
        <v>1</v>
      </c>
      <c r="H1874">
        <v>4380</v>
      </c>
      <c r="I1874">
        <v>100148836</v>
      </c>
      <c r="J1874" s="19" t="s">
        <v>38</v>
      </c>
      <c r="T1874">
        <v>0</v>
      </c>
      <c r="U1874" t="s">
        <v>22</v>
      </c>
      <c r="V1874" s="3">
        <v>42561</v>
      </c>
      <c r="W1874" t="s">
        <v>23</v>
      </c>
      <c r="X1874" s="4">
        <v>4380</v>
      </c>
      <c r="Y1874">
        <v>2016</v>
      </c>
      <c r="Z1874">
        <v>7</v>
      </c>
      <c r="AA1874" s="3" t="s">
        <v>24</v>
      </c>
      <c r="AB1874" s="3">
        <v>45489</v>
      </c>
    </row>
    <row r="1875" spans="1:28" x14ac:dyDescent="0.25">
      <c r="A1875">
        <v>213295</v>
      </c>
      <c r="B1875">
        <v>766</v>
      </c>
      <c r="C1875" t="s">
        <v>31</v>
      </c>
      <c r="D1875" s="3">
        <v>42561</v>
      </c>
      <c r="E1875" t="s">
        <v>861</v>
      </c>
      <c r="F1875">
        <v>350</v>
      </c>
      <c r="G1875">
        <v>1</v>
      </c>
      <c r="H1875">
        <v>350</v>
      </c>
      <c r="I1875">
        <v>100148837</v>
      </c>
      <c r="J1875" s="19" t="s">
        <v>170</v>
      </c>
      <c r="T1875">
        <v>0</v>
      </c>
      <c r="U1875" t="s">
        <v>22</v>
      </c>
      <c r="V1875" s="3">
        <v>42561</v>
      </c>
      <c r="W1875" t="s">
        <v>34</v>
      </c>
      <c r="X1875">
        <v>350</v>
      </c>
      <c r="Y1875">
        <v>2016</v>
      </c>
      <c r="Z1875">
        <v>7</v>
      </c>
      <c r="AA1875" s="3" t="s">
        <v>24</v>
      </c>
      <c r="AB1875" s="3">
        <v>45489</v>
      </c>
    </row>
    <row r="1876" spans="1:28" x14ac:dyDescent="0.25">
      <c r="A1876">
        <v>213296</v>
      </c>
      <c r="B1876">
        <v>767</v>
      </c>
      <c r="C1876" t="s">
        <v>19</v>
      </c>
      <c r="D1876" s="3">
        <v>42561</v>
      </c>
      <c r="E1876" t="s">
        <v>900</v>
      </c>
      <c r="F1876">
        <v>925</v>
      </c>
      <c r="G1876">
        <v>1</v>
      </c>
      <c r="H1876">
        <v>575</v>
      </c>
      <c r="I1876">
        <v>100148838</v>
      </c>
      <c r="J1876" s="19" t="s">
        <v>62</v>
      </c>
      <c r="T1876">
        <v>430.23</v>
      </c>
      <c r="U1876" t="s">
        <v>22</v>
      </c>
      <c r="V1876" s="3">
        <v>42561</v>
      </c>
      <c r="W1876" t="s">
        <v>23</v>
      </c>
      <c r="X1876">
        <v>925</v>
      </c>
      <c r="Y1876">
        <v>2016</v>
      </c>
      <c r="Z1876">
        <v>7</v>
      </c>
      <c r="AA1876" s="3" t="s">
        <v>24</v>
      </c>
      <c r="AB1876" s="3">
        <v>45489</v>
      </c>
    </row>
    <row r="1877" spans="1:28" x14ac:dyDescent="0.25">
      <c r="A1877">
        <v>213297</v>
      </c>
      <c r="B1877">
        <v>767</v>
      </c>
      <c r="C1877" t="s">
        <v>19</v>
      </c>
      <c r="D1877" s="3">
        <v>42561</v>
      </c>
      <c r="E1877" t="s">
        <v>901</v>
      </c>
      <c r="F1877">
        <v>150</v>
      </c>
      <c r="G1877">
        <v>1</v>
      </c>
      <c r="H1877">
        <v>575</v>
      </c>
      <c r="I1877">
        <v>100148838</v>
      </c>
      <c r="J1877" s="19" t="s">
        <v>33</v>
      </c>
      <c r="T1877">
        <v>69.77</v>
      </c>
      <c r="U1877" t="s">
        <v>22</v>
      </c>
      <c r="V1877" s="3">
        <v>42561</v>
      </c>
      <c r="W1877" t="s">
        <v>23</v>
      </c>
      <c r="X1877">
        <v>150</v>
      </c>
      <c r="Y1877">
        <v>2016</v>
      </c>
      <c r="Z1877">
        <v>7</v>
      </c>
      <c r="AA1877" s="3" t="s">
        <v>24</v>
      </c>
      <c r="AB1877" s="3">
        <v>45489</v>
      </c>
    </row>
    <row r="1878" spans="1:28" x14ac:dyDescent="0.25">
      <c r="A1878">
        <v>213298</v>
      </c>
      <c r="B1878">
        <v>364</v>
      </c>
      <c r="C1878" t="s">
        <v>19</v>
      </c>
      <c r="D1878" s="3">
        <v>42561</v>
      </c>
      <c r="E1878" t="s">
        <v>902</v>
      </c>
      <c r="F1878">
        <v>3160</v>
      </c>
      <c r="G1878">
        <v>1</v>
      </c>
      <c r="H1878">
        <v>2660</v>
      </c>
      <c r="I1878">
        <v>100148839</v>
      </c>
      <c r="J1878" s="19" t="s">
        <v>47</v>
      </c>
      <c r="T1878">
        <v>500</v>
      </c>
      <c r="U1878" t="s">
        <v>22</v>
      </c>
      <c r="V1878" s="3">
        <v>42561</v>
      </c>
      <c r="W1878" t="s">
        <v>23</v>
      </c>
      <c r="X1878" s="4">
        <v>3160</v>
      </c>
      <c r="Y1878">
        <v>2016</v>
      </c>
      <c r="Z1878">
        <v>7</v>
      </c>
      <c r="AA1878" s="3" t="s">
        <v>24</v>
      </c>
      <c r="AB1878" s="3">
        <v>45489</v>
      </c>
    </row>
    <row r="1879" spans="1:28" x14ac:dyDescent="0.25">
      <c r="A1879">
        <v>213299</v>
      </c>
      <c r="B1879">
        <v>364</v>
      </c>
      <c r="C1879" t="s">
        <v>19</v>
      </c>
      <c r="D1879" s="3">
        <v>42561</v>
      </c>
      <c r="E1879" t="s">
        <v>903</v>
      </c>
      <c r="F1879">
        <v>999</v>
      </c>
      <c r="G1879">
        <v>1</v>
      </c>
      <c r="H1879">
        <v>999</v>
      </c>
      <c r="I1879">
        <v>100148840</v>
      </c>
      <c r="J1879" s="19" t="s">
        <v>21</v>
      </c>
      <c r="T1879">
        <v>0</v>
      </c>
      <c r="U1879" t="s">
        <v>22</v>
      </c>
      <c r="V1879" s="3">
        <v>42561</v>
      </c>
      <c r="W1879" t="s">
        <v>23</v>
      </c>
      <c r="X1879">
        <v>999</v>
      </c>
      <c r="Y1879">
        <v>2016</v>
      </c>
      <c r="Z1879">
        <v>7</v>
      </c>
      <c r="AA1879" s="3" t="s">
        <v>24</v>
      </c>
      <c r="AB1879" s="3">
        <v>45489</v>
      </c>
    </row>
    <row r="1880" spans="1:28" x14ac:dyDescent="0.25">
      <c r="A1880">
        <v>213300</v>
      </c>
      <c r="B1880">
        <v>768</v>
      </c>
      <c r="C1880" t="s">
        <v>19</v>
      </c>
      <c r="D1880" s="3">
        <v>42561</v>
      </c>
      <c r="E1880" t="s">
        <v>89</v>
      </c>
      <c r="F1880">
        <v>350</v>
      </c>
      <c r="G1880">
        <v>1</v>
      </c>
      <c r="H1880">
        <v>350</v>
      </c>
      <c r="I1880">
        <v>100148841</v>
      </c>
      <c r="J1880" s="19" t="s">
        <v>33</v>
      </c>
      <c r="T1880">
        <v>0</v>
      </c>
      <c r="U1880" t="s">
        <v>22</v>
      </c>
      <c r="V1880" s="3">
        <v>42561</v>
      </c>
      <c r="W1880" t="s">
        <v>23</v>
      </c>
      <c r="X1880">
        <v>350</v>
      </c>
      <c r="Y1880">
        <v>2016</v>
      </c>
      <c r="Z1880">
        <v>7</v>
      </c>
      <c r="AA1880" s="3" t="s">
        <v>24</v>
      </c>
      <c r="AB1880" s="3">
        <v>45489</v>
      </c>
    </row>
    <row r="1881" spans="1:28" x14ac:dyDescent="0.25">
      <c r="A1881">
        <v>213301</v>
      </c>
      <c r="B1881">
        <v>769</v>
      </c>
      <c r="C1881" t="s">
        <v>19</v>
      </c>
      <c r="D1881" s="3">
        <v>42561</v>
      </c>
      <c r="E1881" t="s">
        <v>86</v>
      </c>
      <c r="F1881">
        <v>150</v>
      </c>
      <c r="G1881">
        <v>1</v>
      </c>
      <c r="H1881">
        <v>150</v>
      </c>
      <c r="I1881">
        <v>100148842</v>
      </c>
      <c r="J1881" s="19" t="s">
        <v>33</v>
      </c>
      <c r="T1881">
        <v>0</v>
      </c>
      <c r="U1881" t="s">
        <v>22</v>
      </c>
      <c r="V1881" s="3">
        <v>42561</v>
      </c>
      <c r="W1881" t="s">
        <v>23</v>
      </c>
      <c r="X1881">
        <v>150</v>
      </c>
      <c r="Y1881">
        <v>2016</v>
      </c>
      <c r="Z1881">
        <v>7</v>
      </c>
      <c r="AA1881" s="3" t="s">
        <v>24</v>
      </c>
      <c r="AB1881" s="3">
        <v>45489</v>
      </c>
    </row>
    <row r="1882" spans="1:28" x14ac:dyDescent="0.25">
      <c r="A1882">
        <v>213302</v>
      </c>
      <c r="B1882">
        <v>770</v>
      </c>
      <c r="C1882" t="s">
        <v>19</v>
      </c>
      <c r="D1882" s="3">
        <v>42561</v>
      </c>
      <c r="E1882" t="s">
        <v>904</v>
      </c>
      <c r="F1882">
        <v>999</v>
      </c>
      <c r="G1882">
        <v>1</v>
      </c>
      <c r="H1882">
        <v>999</v>
      </c>
      <c r="I1882">
        <v>100148843</v>
      </c>
      <c r="J1882" s="19" t="s">
        <v>62</v>
      </c>
      <c r="T1882">
        <v>0</v>
      </c>
      <c r="U1882" t="s">
        <v>22</v>
      </c>
      <c r="V1882" s="3">
        <v>42561</v>
      </c>
      <c r="W1882" t="s">
        <v>23</v>
      </c>
      <c r="X1882">
        <v>999</v>
      </c>
      <c r="Y1882">
        <v>2016</v>
      </c>
      <c r="Z1882">
        <v>7</v>
      </c>
      <c r="AA1882" s="3" t="s">
        <v>24</v>
      </c>
      <c r="AB1882" s="3">
        <v>45489</v>
      </c>
    </row>
    <row r="1883" spans="1:28" x14ac:dyDescent="0.25">
      <c r="A1883">
        <v>213303</v>
      </c>
      <c r="B1883">
        <v>771</v>
      </c>
      <c r="C1883" t="s">
        <v>19</v>
      </c>
      <c r="D1883" s="3">
        <v>42561</v>
      </c>
      <c r="E1883" t="s">
        <v>905</v>
      </c>
      <c r="F1883">
        <v>2500</v>
      </c>
      <c r="G1883">
        <v>1</v>
      </c>
      <c r="H1883">
        <v>3219</v>
      </c>
      <c r="I1883">
        <v>100148844</v>
      </c>
      <c r="J1883" s="19" t="s">
        <v>21</v>
      </c>
      <c r="T1883">
        <v>0</v>
      </c>
      <c r="U1883" t="s">
        <v>22</v>
      </c>
      <c r="V1883" s="3">
        <v>42561</v>
      </c>
      <c r="W1883" t="s">
        <v>23</v>
      </c>
      <c r="X1883" s="4">
        <v>2500</v>
      </c>
      <c r="Y1883">
        <v>2016</v>
      </c>
      <c r="Z1883">
        <v>7</v>
      </c>
      <c r="AA1883" s="3" t="s">
        <v>24</v>
      </c>
      <c r="AB1883" s="3">
        <v>45489</v>
      </c>
    </row>
    <row r="1884" spans="1:28" x14ac:dyDescent="0.25">
      <c r="A1884">
        <v>213304</v>
      </c>
      <c r="B1884">
        <v>771</v>
      </c>
      <c r="C1884" t="s">
        <v>19</v>
      </c>
      <c r="D1884" s="3">
        <v>42561</v>
      </c>
      <c r="E1884" t="s">
        <v>906</v>
      </c>
      <c r="F1884">
        <v>719</v>
      </c>
      <c r="G1884">
        <v>1</v>
      </c>
      <c r="H1884">
        <v>3219</v>
      </c>
      <c r="I1884">
        <v>100148844</v>
      </c>
      <c r="J1884" s="19" t="s">
        <v>21</v>
      </c>
      <c r="T1884">
        <v>0</v>
      </c>
      <c r="U1884" t="s">
        <v>22</v>
      </c>
      <c r="V1884" s="3">
        <v>42561</v>
      </c>
      <c r="W1884" t="s">
        <v>23</v>
      </c>
      <c r="X1884">
        <v>719</v>
      </c>
      <c r="Y1884">
        <v>2016</v>
      </c>
      <c r="Z1884">
        <v>7</v>
      </c>
      <c r="AA1884" s="3" t="s">
        <v>24</v>
      </c>
      <c r="AB1884" s="3">
        <v>45489</v>
      </c>
    </row>
    <row r="1885" spans="1:28" x14ac:dyDescent="0.25">
      <c r="A1885">
        <v>213305</v>
      </c>
      <c r="B1885">
        <v>772</v>
      </c>
      <c r="C1885" t="s">
        <v>31</v>
      </c>
      <c r="D1885" s="3">
        <v>42561</v>
      </c>
      <c r="E1885" t="s">
        <v>907</v>
      </c>
      <c r="F1885">
        <v>875</v>
      </c>
      <c r="G1885">
        <v>1</v>
      </c>
      <c r="H1885">
        <v>0</v>
      </c>
      <c r="I1885">
        <v>100148845</v>
      </c>
      <c r="J1885" s="19" t="s">
        <v>66</v>
      </c>
      <c r="T1885">
        <v>0</v>
      </c>
      <c r="U1885" t="s">
        <v>49</v>
      </c>
      <c r="V1885" s="3">
        <v>42561</v>
      </c>
      <c r="W1885" t="s">
        <v>34</v>
      </c>
      <c r="X1885">
        <v>875</v>
      </c>
      <c r="Y1885">
        <v>2016</v>
      </c>
      <c r="Z1885">
        <v>7</v>
      </c>
      <c r="AA1885" s="3" t="s">
        <v>24</v>
      </c>
      <c r="AB1885" s="3">
        <v>45489</v>
      </c>
    </row>
    <row r="1886" spans="1:28" x14ac:dyDescent="0.25">
      <c r="A1886">
        <v>213306</v>
      </c>
      <c r="B1886">
        <v>773</v>
      </c>
      <c r="C1886" t="s">
        <v>25</v>
      </c>
      <c r="D1886" s="3">
        <v>42561</v>
      </c>
      <c r="E1886" t="s">
        <v>152</v>
      </c>
      <c r="F1886">
        <v>3750</v>
      </c>
      <c r="G1886">
        <v>1</v>
      </c>
      <c r="H1886">
        <v>3750</v>
      </c>
      <c r="I1886">
        <v>100148846</v>
      </c>
      <c r="J1886" s="19" t="s">
        <v>51</v>
      </c>
      <c r="T1886">
        <v>0</v>
      </c>
      <c r="U1886" t="s">
        <v>40</v>
      </c>
      <c r="V1886" s="3">
        <v>42561</v>
      </c>
      <c r="W1886" t="s">
        <v>28</v>
      </c>
      <c r="X1886" s="4">
        <v>3750</v>
      </c>
      <c r="Y1886">
        <v>2016</v>
      </c>
      <c r="Z1886">
        <v>7</v>
      </c>
      <c r="AA1886" s="3" t="s">
        <v>24</v>
      </c>
      <c r="AB1886" s="3">
        <v>45489</v>
      </c>
    </row>
    <row r="1887" spans="1:28" x14ac:dyDescent="0.25">
      <c r="A1887">
        <v>213307</v>
      </c>
      <c r="B1887">
        <v>774</v>
      </c>
      <c r="C1887" t="s">
        <v>19</v>
      </c>
      <c r="D1887" s="3">
        <v>42561</v>
      </c>
      <c r="E1887" t="s">
        <v>908</v>
      </c>
      <c r="F1887">
        <v>3000</v>
      </c>
      <c r="G1887">
        <v>1</v>
      </c>
      <c r="H1887">
        <v>3000</v>
      </c>
      <c r="I1887">
        <v>100148847</v>
      </c>
      <c r="J1887" s="19" t="s">
        <v>97</v>
      </c>
      <c r="T1887">
        <v>0</v>
      </c>
      <c r="U1887" t="s">
        <v>22</v>
      </c>
      <c r="V1887" s="3">
        <v>42561</v>
      </c>
      <c r="W1887" t="s">
        <v>23</v>
      </c>
      <c r="X1887" s="4">
        <v>3000</v>
      </c>
      <c r="Y1887">
        <v>2016</v>
      </c>
      <c r="Z1887">
        <v>7</v>
      </c>
      <c r="AA1887" s="3" t="s">
        <v>24</v>
      </c>
      <c r="AB1887" s="3">
        <v>45489</v>
      </c>
    </row>
    <row r="1888" spans="1:28" x14ac:dyDescent="0.25">
      <c r="A1888">
        <v>213308</v>
      </c>
      <c r="B1888">
        <v>543</v>
      </c>
      <c r="C1888" t="s">
        <v>19</v>
      </c>
      <c r="D1888" s="3">
        <v>42561</v>
      </c>
      <c r="E1888" t="s">
        <v>401</v>
      </c>
      <c r="F1888">
        <v>8420</v>
      </c>
      <c r="G1888">
        <v>1</v>
      </c>
      <c r="H1888">
        <v>8420</v>
      </c>
      <c r="I1888">
        <v>100148848</v>
      </c>
      <c r="J1888" s="19" t="s">
        <v>62</v>
      </c>
      <c r="T1888">
        <v>0</v>
      </c>
      <c r="U1888" t="s">
        <v>39</v>
      </c>
      <c r="V1888" s="3">
        <v>42561</v>
      </c>
      <c r="W1888" t="s">
        <v>23</v>
      </c>
      <c r="X1888" s="4">
        <v>8420</v>
      </c>
      <c r="Y1888">
        <v>2016</v>
      </c>
      <c r="Z1888">
        <v>7</v>
      </c>
      <c r="AA1888" s="3" t="s">
        <v>24</v>
      </c>
      <c r="AB1888" s="3">
        <v>45489</v>
      </c>
    </row>
    <row r="1889" spans="1:28" x14ac:dyDescent="0.25">
      <c r="A1889">
        <v>213309</v>
      </c>
      <c r="B1889">
        <v>775</v>
      </c>
      <c r="C1889" t="s">
        <v>19</v>
      </c>
      <c r="D1889" s="3">
        <v>42561</v>
      </c>
      <c r="E1889" t="s">
        <v>26</v>
      </c>
      <c r="F1889">
        <v>240</v>
      </c>
      <c r="G1889">
        <v>1</v>
      </c>
      <c r="H1889">
        <v>240</v>
      </c>
      <c r="I1889">
        <v>100148849</v>
      </c>
      <c r="J1889" s="19" t="s">
        <v>27</v>
      </c>
      <c r="T1889">
        <v>0</v>
      </c>
      <c r="U1889" t="s">
        <v>22</v>
      </c>
      <c r="V1889" s="3">
        <v>42561</v>
      </c>
      <c r="W1889" t="s">
        <v>23</v>
      </c>
      <c r="X1889">
        <v>240</v>
      </c>
      <c r="Y1889">
        <v>2016</v>
      </c>
      <c r="Z1889">
        <v>7</v>
      </c>
      <c r="AA1889" s="3" t="s">
        <v>24</v>
      </c>
      <c r="AB1889" s="3">
        <v>45489</v>
      </c>
    </row>
    <row r="1890" spans="1:28" x14ac:dyDescent="0.25">
      <c r="A1890">
        <v>213310</v>
      </c>
      <c r="B1890">
        <v>775</v>
      </c>
      <c r="C1890" t="s">
        <v>19</v>
      </c>
      <c r="D1890" s="3">
        <v>42561</v>
      </c>
      <c r="E1890" t="s">
        <v>909</v>
      </c>
      <c r="F1890">
        <v>180</v>
      </c>
      <c r="G1890">
        <v>1</v>
      </c>
      <c r="H1890">
        <v>180</v>
      </c>
      <c r="I1890">
        <v>100148850</v>
      </c>
      <c r="J1890" s="19" t="s">
        <v>33</v>
      </c>
      <c r="T1890">
        <v>0</v>
      </c>
      <c r="U1890" t="s">
        <v>22</v>
      </c>
      <c r="V1890" s="3">
        <v>42561</v>
      </c>
      <c r="W1890" t="s">
        <v>23</v>
      </c>
      <c r="X1890">
        <v>180</v>
      </c>
      <c r="Y1890">
        <v>2016</v>
      </c>
      <c r="Z1890">
        <v>7</v>
      </c>
      <c r="AA1890" s="3" t="s">
        <v>24</v>
      </c>
      <c r="AB1890" s="3">
        <v>45489</v>
      </c>
    </row>
    <row r="1891" spans="1:28" x14ac:dyDescent="0.25">
      <c r="A1891">
        <v>213311</v>
      </c>
      <c r="B1891">
        <v>775</v>
      </c>
      <c r="C1891" t="s">
        <v>19</v>
      </c>
      <c r="D1891" s="3">
        <v>42561</v>
      </c>
      <c r="E1891" t="s">
        <v>396</v>
      </c>
      <c r="F1891">
        <v>90</v>
      </c>
      <c r="G1891">
        <v>1</v>
      </c>
      <c r="H1891">
        <v>90</v>
      </c>
      <c r="I1891">
        <v>100148851</v>
      </c>
      <c r="J1891" s="19" t="s">
        <v>33</v>
      </c>
      <c r="T1891">
        <v>0</v>
      </c>
      <c r="U1891" t="s">
        <v>22</v>
      </c>
      <c r="V1891" s="3">
        <v>42561</v>
      </c>
      <c r="W1891" t="s">
        <v>23</v>
      </c>
      <c r="X1891">
        <v>90</v>
      </c>
      <c r="Y1891">
        <v>2016</v>
      </c>
      <c r="Z1891">
        <v>7</v>
      </c>
      <c r="AA1891" s="3" t="s">
        <v>24</v>
      </c>
      <c r="AB1891" s="3">
        <v>45489</v>
      </c>
    </row>
    <row r="1892" spans="1:28" x14ac:dyDescent="0.25">
      <c r="A1892">
        <v>213312</v>
      </c>
      <c r="B1892">
        <v>776</v>
      </c>
      <c r="C1892" t="s">
        <v>19</v>
      </c>
      <c r="D1892" s="3">
        <v>42561</v>
      </c>
      <c r="E1892" t="s">
        <v>105</v>
      </c>
      <c r="F1892">
        <v>280</v>
      </c>
      <c r="G1892">
        <v>1</v>
      </c>
      <c r="H1892">
        <v>280</v>
      </c>
      <c r="I1892">
        <v>100148852</v>
      </c>
      <c r="J1892" s="19" t="s">
        <v>33</v>
      </c>
      <c r="T1892">
        <v>0</v>
      </c>
      <c r="U1892" t="s">
        <v>22</v>
      </c>
      <c r="V1892" s="3">
        <v>42561</v>
      </c>
      <c r="W1892" t="s">
        <v>23</v>
      </c>
      <c r="X1892">
        <v>280</v>
      </c>
      <c r="Y1892">
        <v>2016</v>
      </c>
      <c r="Z1892">
        <v>7</v>
      </c>
      <c r="AA1892" s="3" t="s">
        <v>24</v>
      </c>
      <c r="AB1892" s="3">
        <v>45489</v>
      </c>
    </row>
    <row r="1893" spans="1:28" x14ac:dyDescent="0.25">
      <c r="A1893">
        <v>213313</v>
      </c>
      <c r="B1893">
        <v>776</v>
      </c>
      <c r="C1893" t="s">
        <v>19</v>
      </c>
      <c r="D1893" s="3">
        <v>42561</v>
      </c>
      <c r="E1893" t="s">
        <v>665</v>
      </c>
      <c r="F1893">
        <v>200</v>
      </c>
      <c r="G1893">
        <v>1</v>
      </c>
      <c r="H1893">
        <v>200</v>
      </c>
      <c r="I1893">
        <v>100148853</v>
      </c>
      <c r="J1893" s="19" t="s">
        <v>33</v>
      </c>
      <c r="T1893">
        <v>0</v>
      </c>
      <c r="U1893" t="s">
        <v>22</v>
      </c>
      <c r="V1893" s="3">
        <v>42561</v>
      </c>
      <c r="W1893" t="s">
        <v>23</v>
      </c>
      <c r="X1893">
        <v>200</v>
      </c>
      <c r="Y1893">
        <v>2016</v>
      </c>
      <c r="Z1893">
        <v>7</v>
      </c>
      <c r="AA1893" s="3" t="s">
        <v>24</v>
      </c>
      <c r="AB1893" s="3">
        <v>45489</v>
      </c>
    </row>
    <row r="1894" spans="1:28" x14ac:dyDescent="0.25">
      <c r="A1894">
        <v>213314</v>
      </c>
      <c r="B1894">
        <v>776</v>
      </c>
      <c r="C1894" t="s">
        <v>19</v>
      </c>
      <c r="D1894" s="3">
        <v>42561</v>
      </c>
      <c r="E1894" t="s">
        <v>123</v>
      </c>
      <c r="F1894">
        <v>260</v>
      </c>
      <c r="G1894">
        <v>1</v>
      </c>
      <c r="H1894">
        <v>260</v>
      </c>
      <c r="I1894">
        <v>100148854</v>
      </c>
      <c r="J1894" s="19" t="s">
        <v>33</v>
      </c>
      <c r="T1894">
        <v>0</v>
      </c>
      <c r="U1894" t="s">
        <v>22</v>
      </c>
      <c r="V1894" s="3">
        <v>42561</v>
      </c>
      <c r="W1894" t="s">
        <v>23</v>
      </c>
      <c r="X1894">
        <v>260</v>
      </c>
      <c r="Y1894">
        <v>2016</v>
      </c>
      <c r="Z1894">
        <v>7</v>
      </c>
      <c r="AA1894" s="3" t="s">
        <v>24</v>
      </c>
      <c r="AB1894" s="3">
        <v>45489</v>
      </c>
    </row>
    <row r="1895" spans="1:28" x14ac:dyDescent="0.25">
      <c r="A1895">
        <v>213315</v>
      </c>
      <c r="B1895">
        <v>777</v>
      </c>
      <c r="C1895" t="s">
        <v>19</v>
      </c>
      <c r="D1895" s="3">
        <v>42561</v>
      </c>
      <c r="E1895" t="s">
        <v>471</v>
      </c>
      <c r="F1895">
        <v>80</v>
      </c>
      <c r="G1895">
        <v>1</v>
      </c>
      <c r="H1895">
        <v>80</v>
      </c>
      <c r="I1895">
        <v>100148855</v>
      </c>
      <c r="J1895" s="19" t="s">
        <v>33</v>
      </c>
      <c r="T1895">
        <v>0</v>
      </c>
      <c r="U1895" t="s">
        <v>22</v>
      </c>
      <c r="V1895" s="3">
        <v>42561</v>
      </c>
      <c r="W1895" t="s">
        <v>23</v>
      </c>
      <c r="X1895">
        <v>80</v>
      </c>
      <c r="Y1895">
        <v>2016</v>
      </c>
      <c r="Z1895">
        <v>7</v>
      </c>
      <c r="AA1895" s="3" t="s">
        <v>24</v>
      </c>
      <c r="AB1895" s="3">
        <v>45489</v>
      </c>
    </row>
    <row r="1896" spans="1:28" x14ac:dyDescent="0.25">
      <c r="A1896">
        <v>213316</v>
      </c>
      <c r="B1896">
        <v>778</v>
      </c>
      <c r="C1896" t="s">
        <v>19</v>
      </c>
      <c r="D1896" s="3">
        <v>42561</v>
      </c>
      <c r="E1896" t="s">
        <v>910</v>
      </c>
      <c r="F1896">
        <v>4900</v>
      </c>
      <c r="G1896">
        <v>1</v>
      </c>
      <c r="H1896">
        <v>4900</v>
      </c>
      <c r="I1896">
        <v>100148856</v>
      </c>
      <c r="J1896" s="19" t="s">
        <v>170</v>
      </c>
      <c r="T1896">
        <v>0</v>
      </c>
      <c r="U1896" t="s">
        <v>22</v>
      </c>
      <c r="V1896" s="3">
        <v>42561</v>
      </c>
      <c r="W1896" t="s">
        <v>23</v>
      </c>
      <c r="X1896" s="4">
        <v>4900</v>
      </c>
      <c r="Y1896">
        <v>2016</v>
      </c>
      <c r="Z1896">
        <v>7</v>
      </c>
      <c r="AA1896" s="3" t="s">
        <v>24</v>
      </c>
      <c r="AB1896" s="3">
        <v>45489</v>
      </c>
    </row>
    <row r="1897" spans="1:28" x14ac:dyDescent="0.25">
      <c r="A1897">
        <v>213317</v>
      </c>
      <c r="B1897">
        <v>779</v>
      </c>
      <c r="C1897" t="s">
        <v>19</v>
      </c>
      <c r="D1897" s="3">
        <v>42562</v>
      </c>
      <c r="E1897" t="s">
        <v>373</v>
      </c>
      <c r="F1897">
        <v>626</v>
      </c>
      <c r="G1897">
        <v>1</v>
      </c>
      <c r="H1897">
        <v>626</v>
      </c>
      <c r="I1897">
        <v>100148857</v>
      </c>
      <c r="J1897" s="19" t="s">
        <v>51</v>
      </c>
      <c r="T1897">
        <v>0</v>
      </c>
      <c r="U1897" t="s">
        <v>22</v>
      </c>
      <c r="V1897" s="3">
        <v>42562</v>
      </c>
      <c r="W1897" t="s">
        <v>23</v>
      </c>
      <c r="X1897">
        <v>626</v>
      </c>
      <c r="Y1897">
        <v>2016</v>
      </c>
      <c r="Z1897">
        <v>7</v>
      </c>
      <c r="AA1897" s="3" t="s">
        <v>24</v>
      </c>
      <c r="AB1897" s="3">
        <v>45489</v>
      </c>
    </row>
    <row r="1898" spans="1:28" x14ac:dyDescent="0.25">
      <c r="A1898">
        <v>213318</v>
      </c>
      <c r="B1898">
        <v>780</v>
      </c>
      <c r="C1898" t="s">
        <v>827</v>
      </c>
      <c r="D1898" s="3">
        <v>42562</v>
      </c>
      <c r="E1898" t="s">
        <v>911</v>
      </c>
      <c r="F1898">
        <v>512</v>
      </c>
      <c r="G1898">
        <v>1</v>
      </c>
      <c r="H1898">
        <v>0</v>
      </c>
      <c r="I1898">
        <v>100148858</v>
      </c>
      <c r="J1898" s="19" t="s">
        <v>51</v>
      </c>
      <c r="T1898">
        <v>0</v>
      </c>
      <c r="U1898" t="s">
        <v>298</v>
      </c>
      <c r="V1898" s="3">
        <v>42562</v>
      </c>
      <c r="W1898" t="s">
        <v>23</v>
      </c>
      <c r="X1898">
        <v>512</v>
      </c>
      <c r="Y1898">
        <v>2016</v>
      </c>
      <c r="Z1898">
        <v>7</v>
      </c>
      <c r="AA1898" s="3" t="s">
        <v>24</v>
      </c>
      <c r="AB1898" s="3">
        <v>45489</v>
      </c>
    </row>
    <row r="1899" spans="1:28" x14ac:dyDescent="0.25">
      <c r="A1899">
        <v>213319</v>
      </c>
      <c r="B1899">
        <v>780</v>
      </c>
      <c r="C1899" t="s">
        <v>827</v>
      </c>
      <c r="D1899" s="3">
        <v>42562</v>
      </c>
      <c r="E1899" t="s">
        <v>912</v>
      </c>
      <c r="F1899">
        <v>156</v>
      </c>
      <c r="G1899">
        <v>1</v>
      </c>
      <c r="H1899">
        <v>0</v>
      </c>
      <c r="I1899">
        <v>100148858</v>
      </c>
      <c r="J1899" s="19" t="s">
        <v>47</v>
      </c>
      <c r="T1899">
        <v>0</v>
      </c>
      <c r="U1899" t="s">
        <v>298</v>
      </c>
      <c r="V1899" s="3">
        <v>42562</v>
      </c>
      <c r="W1899" t="s">
        <v>23</v>
      </c>
      <c r="X1899">
        <v>156</v>
      </c>
      <c r="Y1899">
        <v>2016</v>
      </c>
      <c r="Z1899">
        <v>7</v>
      </c>
      <c r="AA1899" s="3" t="s">
        <v>24</v>
      </c>
      <c r="AB1899" s="3">
        <v>45489</v>
      </c>
    </row>
    <row r="1900" spans="1:28" x14ac:dyDescent="0.25">
      <c r="A1900">
        <v>213320</v>
      </c>
      <c r="B1900">
        <v>781</v>
      </c>
      <c r="C1900" t="s">
        <v>19</v>
      </c>
      <c r="D1900" s="3">
        <v>42562</v>
      </c>
      <c r="E1900" t="s">
        <v>913</v>
      </c>
      <c r="F1900">
        <v>874</v>
      </c>
      <c r="G1900">
        <v>1</v>
      </c>
      <c r="H1900">
        <v>874</v>
      </c>
      <c r="I1900">
        <v>100148859</v>
      </c>
      <c r="J1900" s="19" t="s">
        <v>47</v>
      </c>
      <c r="T1900">
        <v>0</v>
      </c>
      <c r="U1900" t="s">
        <v>22</v>
      </c>
      <c r="V1900" s="3">
        <v>42562</v>
      </c>
      <c r="W1900" t="s">
        <v>23</v>
      </c>
      <c r="X1900">
        <v>874</v>
      </c>
      <c r="Y1900">
        <v>2016</v>
      </c>
      <c r="Z1900">
        <v>7</v>
      </c>
      <c r="AA1900" s="3" t="s">
        <v>24</v>
      </c>
      <c r="AB1900" s="3">
        <v>45489</v>
      </c>
    </row>
    <row r="1901" spans="1:28" x14ac:dyDescent="0.25">
      <c r="A1901">
        <v>213321</v>
      </c>
      <c r="B1901">
        <v>782</v>
      </c>
      <c r="C1901" t="s">
        <v>19</v>
      </c>
      <c r="D1901" s="3">
        <v>42562</v>
      </c>
      <c r="E1901" t="s">
        <v>914</v>
      </c>
      <c r="F1901">
        <v>2996</v>
      </c>
      <c r="G1901">
        <v>1</v>
      </c>
      <c r="H1901">
        <v>2996</v>
      </c>
      <c r="I1901">
        <v>100148860</v>
      </c>
      <c r="J1901" s="19" t="s">
        <v>21</v>
      </c>
      <c r="T1901">
        <v>0</v>
      </c>
      <c r="U1901" t="s">
        <v>22</v>
      </c>
      <c r="V1901" s="3">
        <v>42562</v>
      </c>
      <c r="W1901" t="s">
        <v>23</v>
      </c>
      <c r="X1901" s="4">
        <v>2996</v>
      </c>
      <c r="Y1901">
        <v>2016</v>
      </c>
      <c r="Z1901">
        <v>7</v>
      </c>
      <c r="AA1901" s="3" t="s">
        <v>24</v>
      </c>
      <c r="AB1901" s="3">
        <v>45489</v>
      </c>
    </row>
    <row r="1902" spans="1:28" x14ac:dyDescent="0.25">
      <c r="A1902">
        <v>213322</v>
      </c>
      <c r="B1902">
        <v>783</v>
      </c>
      <c r="C1902" t="s">
        <v>19</v>
      </c>
      <c r="D1902" s="3">
        <v>42562</v>
      </c>
      <c r="E1902" t="s">
        <v>190</v>
      </c>
      <c r="F1902">
        <v>350</v>
      </c>
      <c r="G1902">
        <v>2</v>
      </c>
      <c r="H1902">
        <v>1445</v>
      </c>
      <c r="I1902">
        <v>100148861</v>
      </c>
      <c r="J1902" s="19" t="s">
        <v>33</v>
      </c>
      <c r="T1902">
        <v>0</v>
      </c>
      <c r="U1902" t="s">
        <v>22</v>
      </c>
      <c r="V1902" s="3">
        <v>42562</v>
      </c>
      <c r="W1902" t="s">
        <v>23</v>
      </c>
      <c r="X1902">
        <v>700</v>
      </c>
      <c r="Y1902">
        <v>2016</v>
      </c>
      <c r="Z1902">
        <v>7</v>
      </c>
      <c r="AA1902" s="3" t="s">
        <v>24</v>
      </c>
      <c r="AB1902" s="3">
        <v>45489</v>
      </c>
    </row>
    <row r="1903" spans="1:28" x14ac:dyDescent="0.25">
      <c r="A1903">
        <v>213323</v>
      </c>
      <c r="B1903">
        <v>783</v>
      </c>
      <c r="C1903" t="s">
        <v>19</v>
      </c>
      <c r="D1903" s="3">
        <v>42562</v>
      </c>
      <c r="E1903" t="s">
        <v>131</v>
      </c>
      <c r="F1903">
        <v>210</v>
      </c>
      <c r="G1903">
        <v>1</v>
      </c>
      <c r="H1903">
        <v>1445</v>
      </c>
      <c r="I1903">
        <v>100148861</v>
      </c>
      <c r="J1903" s="19" t="s">
        <v>33</v>
      </c>
      <c r="T1903">
        <v>0</v>
      </c>
      <c r="U1903" t="s">
        <v>22</v>
      </c>
      <c r="V1903" s="3">
        <v>42562</v>
      </c>
      <c r="W1903" t="s">
        <v>23</v>
      </c>
      <c r="X1903">
        <v>210</v>
      </c>
      <c r="Y1903">
        <v>2016</v>
      </c>
      <c r="Z1903">
        <v>7</v>
      </c>
      <c r="AA1903" s="3" t="s">
        <v>24</v>
      </c>
      <c r="AB1903" s="3">
        <v>45489</v>
      </c>
    </row>
    <row r="1904" spans="1:28" x14ac:dyDescent="0.25">
      <c r="A1904">
        <v>213324</v>
      </c>
      <c r="B1904">
        <v>783</v>
      </c>
      <c r="C1904" t="s">
        <v>19</v>
      </c>
      <c r="D1904" s="3">
        <v>42562</v>
      </c>
      <c r="E1904" t="s">
        <v>835</v>
      </c>
      <c r="F1904">
        <v>335</v>
      </c>
      <c r="G1904">
        <v>1</v>
      </c>
      <c r="H1904">
        <v>1445</v>
      </c>
      <c r="I1904">
        <v>100148861</v>
      </c>
      <c r="J1904" s="19" t="s">
        <v>33</v>
      </c>
      <c r="T1904">
        <v>0</v>
      </c>
      <c r="U1904" t="s">
        <v>22</v>
      </c>
      <c r="V1904" s="3">
        <v>42562</v>
      </c>
      <c r="W1904" t="s">
        <v>23</v>
      </c>
      <c r="X1904">
        <v>335</v>
      </c>
      <c r="Y1904">
        <v>2016</v>
      </c>
      <c r="Z1904">
        <v>7</v>
      </c>
      <c r="AA1904" s="3" t="s">
        <v>24</v>
      </c>
      <c r="AB1904" s="3">
        <v>45489</v>
      </c>
    </row>
    <row r="1905" spans="1:28" x14ac:dyDescent="0.25">
      <c r="A1905">
        <v>213325</v>
      </c>
      <c r="B1905">
        <v>783</v>
      </c>
      <c r="C1905" t="s">
        <v>19</v>
      </c>
      <c r="D1905" s="3">
        <v>42562</v>
      </c>
      <c r="E1905" t="s">
        <v>405</v>
      </c>
      <c r="F1905">
        <v>200</v>
      </c>
      <c r="G1905">
        <v>1</v>
      </c>
      <c r="H1905">
        <v>1445</v>
      </c>
      <c r="I1905">
        <v>100148861</v>
      </c>
      <c r="J1905" s="19" t="s">
        <v>33</v>
      </c>
      <c r="T1905">
        <v>0</v>
      </c>
      <c r="U1905" t="s">
        <v>22</v>
      </c>
      <c r="V1905" s="3">
        <v>42562</v>
      </c>
      <c r="W1905" t="s">
        <v>23</v>
      </c>
      <c r="X1905">
        <v>200</v>
      </c>
      <c r="Y1905">
        <v>2016</v>
      </c>
      <c r="Z1905">
        <v>7</v>
      </c>
      <c r="AA1905" s="3" t="s">
        <v>24</v>
      </c>
      <c r="AB1905" s="3">
        <v>45489</v>
      </c>
    </row>
    <row r="1906" spans="1:28" x14ac:dyDescent="0.25">
      <c r="A1906">
        <v>213326</v>
      </c>
      <c r="B1906">
        <v>784</v>
      </c>
      <c r="C1906" t="s">
        <v>19</v>
      </c>
      <c r="D1906" s="3">
        <v>42562</v>
      </c>
      <c r="E1906" t="s">
        <v>915</v>
      </c>
      <c r="F1906">
        <v>1870</v>
      </c>
      <c r="G1906">
        <v>1</v>
      </c>
      <c r="H1906">
        <v>1870</v>
      </c>
      <c r="I1906">
        <v>100148862</v>
      </c>
      <c r="J1906" s="19" t="s">
        <v>42</v>
      </c>
      <c r="T1906">
        <v>0</v>
      </c>
      <c r="U1906" t="s">
        <v>22</v>
      </c>
      <c r="V1906" s="3">
        <v>42562</v>
      </c>
      <c r="W1906" t="s">
        <v>23</v>
      </c>
      <c r="X1906" s="4">
        <v>1870</v>
      </c>
      <c r="Y1906">
        <v>2016</v>
      </c>
      <c r="Z1906">
        <v>7</v>
      </c>
      <c r="AA1906" s="3" t="s">
        <v>24</v>
      </c>
      <c r="AB1906" s="3">
        <v>45489</v>
      </c>
    </row>
    <row r="1907" spans="1:28" x14ac:dyDescent="0.25">
      <c r="A1907">
        <v>213327</v>
      </c>
      <c r="B1907">
        <v>627</v>
      </c>
      <c r="C1907" t="s">
        <v>19</v>
      </c>
      <c r="D1907" s="3">
        <v>42562</v>
      </c>
      <c r="E1907" t="s">
        <v>715</v>
      </c>
      <c r="F1907">
        <v>699</v>
      </c>
      <c r="G1907">
        <v>1</v>
      </c>
      <c r="H1907">
        <v>699</v>
      </c>
      <c r="I1907">
        <v>100148863</v>
      </c>
      <c r="J1907" s="19" t="s">
        <v>42</v>
      </c>
      <c r="T1907">
        <v>0</v>
      </c>
      <c r="U1907" t="s">
        <v>22</v>
      </c>
      <c r="V1907" s="3">
        <v>42562</v>
      </c>
      <c r="W1907" t="s">
        <v>23</v>
      </c>
      <c r="X1907">
        <v>699</v>
      </c>
      <c r="Y1907">
        <v>2016</v>
      </c>
      <c r="Z1907">
        <v>7</v>
      </c>
      <c r="AA1907" s="3" t="s">
        <v>24</v>
      </c>
      <c r="AB1907" s="3">
        <v>45489</v>
      </c>
    </row>
    <row r="1908" spans="1:28" x14ac:dyDescent="0.25">
      <c r="A1908">
        <v>213328</v>
      </c>
      <c r="B1908">
        <v>785</v>
      </c>
      <c r="C1908" t="s">
        <v>19</v>
      </c>
      <c r="D1908" s="3">
        <v>42562</v>
      </c>
      <c r="E1908" t="s">
        <v>295</v>
      </c>
      <c r="F1908">
        <v>260</v>
      </c>
      <c r="G1908">
        <v>1</v>
      </c>
      <c r="H1908">
        <v>780</v>
      </c>
      <c r="I1908">
        <v>100148864</v>
      </c>
      <c r="J1908" s="19" t="s">
        <v>33</v>
      </c>
      <c r="T1908">
        <v>0</v>
      </c>
      <c r="U1908" t="s">
        <v>22</v>
      </c>
      <c r="V1908" s="3">
        <v>42562</v>
      </c>
      <c r="W1908" t="s">
        <v>23</v>
      </c>
      <c r="X1908">
        <v>260</v>
      </c>
      <c r="Y1908">
        <v>2016</v>
      </c>
      <c r="Z1908">
        <v>7</v>
      </c>
      <c r="AA1908" s="3" t="s">
        <v>24</v>
      </c>
      <c r="AB1908" s="3">
        <v>45489</v>
      </c>
    </row>
    <row r="1909" spans="1:28" x14ac:dyDescent="0.25">
      <c r="A1909">
        <v>213329</v>
      </c>
      <c r="B1909">
        <v>785</v>
      </c>
      <c r="C1909" t="s">
        <v>19</v>
      </c>
      <c r="D1909" s="3">
        <v>42562</v>
      </c>
      <c r="E1909" t="s">
        <v>281</v>
      </c>
      <c r="F1909">
        <v>260</v>
      </c>
      <c r="G1909">
        <v>1</v>
      </c>
      <c r="H1909">
        <v>780</v>
      </c>
      <c r="I1909">
        <v>100148864</v>
      </c>
      <c r="J1909" s="19" t="s">
        <v>33</v>
      </c>
      <c r="T1909">
        <v>0</v>
      </c>
      <c r="U1909" t="s">
        <v>22</v>
      </c>
      <c r="V1909" s="3">
        <v>42562</v>
      </c>
      <c r="W1909" t="s">
        <v>23</v>
      </c>
      <c r="X1909">
        <v>260</v>
      </c>
      <c r="Y1909">
        <v>2016</v>
      </c>
      <c r="Z1909">
        <v>7</v>
      </c>
      <c r="AA1909" s="3" t="s">
        <v>24</v>
      </c>
      <c r="AB1909" s="3">
        <v>45489</v>
      </c>
    </row>
    <row r="1910" spans="1:28" x14ac:dyDescent="0.25">
      <c r="A1910">
        <v>213330</v>
      </c>
      <c r="B1910">
        <v>785</v>
      </c>
      <c r="C1910" t="s">
        <v>19</v>
      </c>
      <c r="D1910" s="3">
        <v>42562</v>
      </c>
      <c r="E1910" t="s">
        <v>123</v>
      </c>
      <c r="F1910">
        <v>260</v>
      </c>
      <c r="G1910">
        <v>1</v>
      </c>
      <c r="H1910">
        <v>780</v>
      </c>
      <c r="I1910">
        <v>100148864</v>
      </c>
      <c r="J1910" s="19" t="s">
        <v>33</v>
      </c>
      <c r="T1910">
        <v>0</v>
      </c>
      <c r="U1910" t="s">
        <v>22</v>
      </c>
      <c r="V1910" s="3">
        <v>42562</v>
      </c>
      <c r="W1910" t="s">
        <v>23</v>
      </c>
      <c r="X1910">
        <v>260</v>
      </c>
      <c r="Y1910">
        <v>2016</v>
      </c>
      <c r="Z1910">
        <v>7</v>
      </c>
      <c r="AA1910" s="3" t="s">
        <v>24</v>
      </c>
      <c r="AB1910" s="3">
        <v>45489</v>
      </c>
    </row>
    <row r="1911" spans="1:28" x14ac:dyDescent="0.25">
      <c r="A1911">
        <v>213331</v>
      </c>
      <c r="B1911">
        <v>786</v>
      </c>
      <c r="C1911" t="s">
        <v>31</v>
      </c>
      <c r="D1911" s="3">
        <v>42562</v>
      </c>
      <c r="E1911" t="s">
        <v>270</v>
      </c>
      <c r="F1911">
        <v>280</v>
      </c>
      <c r="G1911">
        <v>1</v>
      </c>
      <c r="H1911">
        <v>280</v>
      </c>
      <c r="I1911">
        <v>100148865</v>
      </c>
      <c r="J1911" s="19" t="s">
        <v>27</v>
      </c>
      <c r="T1911">
        <v>0</v>
      </c>
      <c r="U1911" t="s">
        <v>22</v>
      </c>
      <c r="V1911" s="3">
        <v>42562</v>
      </c>
      <c r="W1911" t="s">
        <v>34</v>
      </c>
      <c r="X1911">
        <v>280</v>
      </c>
      <c r="Y1911">
        <v>2016</v>
      </c>
      <c r="Z1911">
        <v>7</v>
      </c>
      <c r="AA1911" s="3" t="s">
        <v>24</v>
      </c>
      <c r="AB1911" s="3">
        <v>45489</v>
      </c>
    </row>
    <row r="1912" spans="1:28" x14ac:dyDescent="0.25">
      <c r="A1912">
        <v>213332</v>
      </c>
      <c r="B1912">
        <v>787</v>
      </c>
      <c r="C1912" t="s">
        <v>19</v>
      </c>
      <c r="D1912" s="3">
        <v>42562</v>
      </c>
      <c r="E1912" t="s">
        <v>481</v>
      </c>
      <c r="F1912">
        <v>99</v>
      </c>
      <c r="G1912">
        <v>1</v>
      </c>
      <c r="H1912">
        <v>99</v>
      </c>
      <c r="I1912">
        <v>100148866</v>
      </c>
      <c r="J1912" s="19" t="s">
        <v>33</v>
      </c>
      <c r="T1912">
        <v>0</v>
      </c>
      <c r="U1912" t="s">
        <v>22</v>
      </c>
      <c r="V1912" s="3">
        <v>42562</v>
      </c>
      <c r="W1912" t="s">
        <v>23</v>
      </c>
      <c r="X1912">
        <v>99</v>
      </c>
      <c r="Y1912">
        <v>2016</v>
      </c>
      <c r="Z1912">
        <v>7</v>
      </c>
      <c r="AA1912" s="3" t="s">
        <v>24</v>
      </c>
      <c r="AB1912" s="3">
        <v>45489</v>
      </c>
    </row>
    <row r="1913" spans="1:28" x14ac:dyDescent="0.25">
      <c r="A1913">
        <v>213333</v>
      </c>
      <c r="B1913">
        <v>788</v>
      </c>
      <c r="C1913" t="s">
        <v>25</v>
      </c>
      <c r="D1913" s="3">
        <v>42562</v>
      </c>
      <c r="E1913" t="s">
        <v>916</v>
      </c>
      <c r="F1913">
        <v>2995</v>
      </c>
      <c r="G1913">
        <v>1</v>
      </c>
      <c r="H1913">
        <v>7815</v>
      </c>
      <c r="I1913">
        <v>100148867</v>
      </c>
      <c r="J1913" s="19" t="s">
        <v>27</v>
      </c>
      <c r="T1913">
        <v>0</v>
      </c>
      <c r="U1913" t="s">
        <v>39</v>
      </c>
      <c r="V1913" s="3">
        <v>42562</v>
      </c>
      <c r="W1913" t="s">
        <v>28</v>
      </c>
      <c r="X1913" s="4">
        <v>2995</v>
      </c>
      <c r="Y1913">
        <v>2016</v>
      </c>
      <c r="Z1913">
        <v>7</v>
      </c>
      <c r="AA1913" s="3" t="s">
        <v>24</v>
      </c>
      <c r="AB1913" s="3">
        <v>45489</v>
      </c>
    </row>
    <row r="1914" spans="1:28" x14ac:dyDescent="0.25">
      <c r="A1914">
        <v>213334</v>
      </c>
      <c r="B1914">
        <v>788</v>
      </c>
      <c r="C1914" t="s">
        <v>25</v>
      </c>
      <c r="D1914" s="3">
        <v>42562</v>
      </c>
      <c r="E1914" t="s">
        <v>917</v>
      </c>
      <c r="F1914">
        <v>3000</v>
      </c>
      <c r="G1914">
        <v>1</v>
      </c>
      <c r="H1914">
        <v>7815</v>
      </c>
      <c r="I1914">
        <v>100148867</v>
      </c>
      <c r="J1914" s="19" t="s">
        <v>27</v>
      </c>
      <c r="T1914">
        <v>0</v>
      </c>
      <c r="U1914" t="s">
        <v>39</v>
      </c>
      <c r="V1914" s="3">
        <v>42562</v>
      </c>
      <c r="W1914" t="s">
        <v>28</v>
      </c>
      <c r="X1914" s="4">
        <v>3000</v>
      </c>
      <c r="Y1914">
        <v>2016</v>
      </c>
      <c r="Z1914">
        <v>7</v>
      </c>
      <c r="AA1914" s="3" t="s">
        <v>24</v>
      </c>
      <c r="AB1914" s="3">
        <v>45489</v>
      </c>
    </row>
    <row r="1915" spans="1:28" x14ac:dyDescent="0.25">
      <c r="A1915">
        <v>213335</v>
      </c>
      <c r="B1915">
        <v>788</v>
      </c>
      <c r="C1915" t="s">
        <v>25</v>
      </c>
      <c r="D1915" s="3">
        <v>42562</v>
      </c>
      <c r="E1915" t="s">
        <v>918</v>
      </c>
      <c r="F1915">
        <v>970</v>
      </c>
      <c r="G1915">
        <v>1</v>
      </c>
      <c r="H1915">
        <v>7815</v>
      </c>
      <c r="I1915">
        <v>100148867</v>
      </c>
      <c r="J1915" s="19" t="s">
        <v>27</v>
      </c>
      <c r="T1915">
        <v>0</v>
      </c>
      <c r="U1915" t="s">
        <v>39</v>
      </c>
      <c r="V1915" s="3">
        <v>42562</v>
      </c>
      <c r="W1915" t="s">
        <v>28</v>
      </c>
      <c r="X1915">
        <v>970</v>
      </c>
      <c r="Y1915">
        <v>2016</v>
      </c>
      <c r="Z1915">
        <v>7</v>
      </c>
      <c r="AA1915" s="3" t="s">
        <v>24</v>
      </c>
      <c r="AB1915" s="3">
        <v>45489</v>
      </c>
    </row>
    <row r="1916" spans="1:28" x14ac:dyDescent="0.25">
      <c r="A1916">
        <v>213336</v>
      </c>
      <c r="B1916">
        <v>788</v>
      </c>
      <c r="C1916" t="s">
        <v>25</v>
      </c>
      <c r="D1916" s="3">
        <v>42562</v>
      </c>
      <c r="E1916" t="s">
        <v>919</v>
      </c>
      <c r="F1916">
        <v>850</v>
      </c>
      <c r="G1916">
        <v>1</v>
      </c>
      <c r="H1916">
        <v>7815</v>
      </c>
      <c r="I1916">
        <v>100148867</v>
      </c>
      <c r="J1916" s="19" t="s">
        <v>27</v>
      </c>
      <c r="T1916">
        <v>0</v>
      </c>
      <c r="U1916" t="s">
        <v>39</v>
      </c>
      <c r="V1916" s="3">
        <v>42562</v>
      </c>
      <c r="W1916" t="s">
        <v>28</v>
      </c>
      <c r="X1916">
        <v>850</v>
      </c>
      <c r="Y1916">
        <v>2016</v>
      </c>
      <c r="Z1916">
        <v>7</v>
      </c>
      <c r="AA1916" s="3" t="s">
        <v>24</v>
      </c>
      <c r="AB1916" s="3">
        <v>45489</v>
      </c>
    </row>
    <row r="1917" spans="1:28" x14ac:dyDescent="0.25">
      <c r="A1917">
        <v>213337</v>
      </c>
      <c r="B1917">
        <v>789</v>
      </c>
      <c r="C1917" t="s">
        <v>19</v>
      </c>
      <c r="D1917" s="3">
        <v>42562</v>
      </c>
      <c r="E1917" t="s">
        <v>920</v>
      </c>
      <c r="F1917">
        <v>800</v>
      </c>
      <c r="G1917">
        <v>1</v>
      </c>
      <c r="H1917">
        <v>800</v>
      </c>
      <c r="I1917">
        <v>100148868</v>
      </c>
      <c r="J1917" s="19" t="s">
        <v>194</v>
      </c>
      <c r="T1917">
        <v>0</v>
      </c>
      <c r="U1917" t="s">
        <v>22</v>
      </c>
      <c r="V1917" s="3">
        <v>42562</v>
      </c>
      <c r="W1917" t="s">
        <v>23</v>
      </c>
      <c r="X1917">
        <v>800</v>
      </c>
      <c r="Y1917">
        <v>2016</v>
      </c>
      <c r="Z1917">
        <v>7</v>
      </c>
      <c r="AA1917" s="3" t="s">
        <v>24</v>
      </c>
      <c r="AB1917" s="3">
        <v>45489</v>
      </c>
    </row>
    <row r="1918" spans="1:28" x14ac:dyDescent="0.25">
      <c r="A1918">
        <v>213338</v>
      </c>
      <c r="B1918">
        <v>790</v>
      </c>
      <c r="C1918" t="s">
        <v>31</v>
      </c>
      <c r="D1918" s="3">
        <v>42562</v>
      </c>
      <c r="E1918" t="s">
        <v>269</v>
      </c>
      <c r="F1918">
        <v>630</v>
      </c>
      <c r="G1918">
        <v>2</v>
      </c>
      <c r="H1918">
        <v>1260</v>
      </c>
      <c r="I1918">
        <v>100148869</v>
      </c>
      <c r="J1918" s="19" t="s">
        <v>47</v>
      </c>
      <c r="T1918">
        <v>0</v>
      </c>
      <c r="U1918" t="s">
        <v>22</v>
      </c>
      <c r="V1918" s="3">
        <v>42562</v>
      </c>
      <c r="W1918" t="s">
        <v>34</v>
      </c>
      <c r="X1918" s="4">
        <v>1260</v>
      </c>
      <c r="Y1918">
        <v>2016</v>
      </c>
      <c r="Z1918">
        <v>7</v>
      </c>
      <c r="AA1918" s="3" t="s">
        <v>24</v>
      </c>
      <c r="AB1918" s="3">
        <v>45489</v>
      </c>
    </row>
    <row r="1919" spans="1:28" x14ac:dyDescent="0.25">
      <c r="A1919">
        <v>213339</v>
      </c>
      <c r="B1919">
        <v>791</v>
      </c>
      <c r="C1919" t="s">
        <v>19</v>
      </c>
      <c r="D1919" s="3">
        <v>42562</v>
      </c>
      <c r="E1919" t="s">
        <v>48</v>
      </c>
      <c r="F1919">
        <v>320</v>
      </c>
      <c r="G1919">
        <v>1</v>
      </c>
      <c r="H1919">
        <v>320</v>
      </c>
      <c r="I1919">
        <v>100148870</v>
      </c>
      <c r="J1919" s="19" t="s">
        <v>27</v>
      </c>
      <c r="T1919">
        <v>0</v>
      </c>
      <c r="U1919" t="s">
        <v>22</v>
      </c>
      <c r="V1919" s="3">
        <v>42562</v>
      </c>
      <c r="W1919" t="s">
        <v>23</v>
      </c>
      <c r="X1919">
        <v>320</v>
      </c>
      <c r="Y1919">
        <v>2016</v>
      </c>
      <c r="Z1919">
        <v>7</v>
      </c>
      <c r="AA1919" s="3" t="s">
        <v>24</v>
      </c>
      <c r="AB1919" s="3">
        <v>45489</v>
      </c>
    </row>
    <row r="1920" spans="1:28" x14ac:dyDescent="0.25">
      <c r="A1920">
        <v>213340</v>
      </c>
      <c r="B1920">
        <v>35</v>
      </c>
      <c r="C1920" t="s">
        <v>19</v>
      </c>
      <c r="D1920" s="3">
        <v>42562</v>
      </c>
      <c r="E1920" t="s">
        <v>622</v>
      </c>
      <c r="F1920">
        <v>16500</v>
      </c>
      <c r="G1920">
        <v>1</v>
      </c>
      <c r="H1920">
        <v>16500</v>
      </c>
      <c r="I1920">
        <v>100148871</v>
      </c>
      <c r="J1920" s="19" t="s">
        <v>38</v>
      </c>
      <c r="T1920">
        <v>0</v>
      </c>
      <c r="U1920" t="s">
        <v>22</v>
      </c>
      <c r="V1920" s="3">
        <v>42562</v>
      </c>
      <c r="W1920" t="s">
        <v>23</v>
      </c>
      <c r="X1920" s="4">
        <v>16500</v>
      </c>
      <c r="Y1920">
        <v>2016</v>
      </c>
      <c r="Z1920">
        <v>7</v>
      </c>
      <c r="AA1920" s="3" t="s">
        <v>24</v>
      </c>
      <c r="AB1920" s="3">
        <v>45489</v>
      </c>
    </row>
    <row r="1921" spans="1:28" x14ac:dyDescent="0.25">
      <c r="A1921">
        <v>213341</v>
      </c>
      <c r="B1921">
        <v>43</v>
      </c>
      <c r="C1921" t="s">
        <v>19</v>
      </c>
      <c r="D1921" s="3">
        <v>42562</v>
      </c>
      <c r="E1921" t="s">
        <v>26</v>
      </c>
      <c r="F1921">
        <v>240</v>
      </c>
      <c r="G1921">
        <v>1</v>
      </c>
      <c r="H1921">
        <v>240</v>
      </c>
      <c r="I1921">
        <v>100148872</v>
      </c>
      <c r="J1921" s="19" t="s">
        <v>27</v>
      </c>
      <c r="T1921">
        <v>0</v>
      </c>
      <c r="U1921" t="s">
        <v>22</v>
      </c>
      <c r="V1921" s="3">
        <v>42562</v>
      </c>
      <c r="W1921" t="s">
        <v>23</v>
      </c>
      <c r="X1921">
        <v>240</v>
      </c>
      <c r="Y1921">
        <v>2016</v>
      </c>
      <c r="Z1921">
        <v>7</v>
      </c>
      <c r="AA1921" s="3" t="s">
        <v>24</v>
      </c>
      <c r="AB1921" s="3">
        <v>45489</v>
      </c>
    </row>
    <row r="1922" spans="1:28" x14ac:dyDescent="0.25">
      <c r="A1922">
        <v>213342</v>
      </c>
      <c r="B1922">
        <v>137</v>
      </c>
      <c r="C1922" t="s">
        <v>31</v>
      </c>
      <c r="D1922" s="3">
        <v>42562</v>
      </c>
      <c r="E1922" t="s">
        <v>26</v>
      </c>
      <c r="F1922">
        <v>240</v>
      </c>
      <c r="G1922">
        <v>1</v>
      </c>
      <c r="H1922">
        <v>240</v>
      </c>
      <c r="I1922">
        <v>100148873</v>
      </c>
      <c r="J1922" s="19" t="s">
        <v>27</v>
      </c>
      <c r="T1922">
        <v>0</v>
      </c>
      <c r="U1922" t="s">
        <v>22</v>
      </c>
      <c r="V1922" s="3">
        <v>42562</v>
      </c>
      <c r="W1922" t="s">
        <v>34</v>
      </c>
      <c r="X1922">
        <v>240</v>
      </c>
      <c r="Y1922">
        <v>2016</v>
      </c>
      <c r="Z1922">
        <v>7</v>
      </c>
      <c r="AA1922" s="3" t="s">
        <v>24</v>
      </c>
      <c r="AB1922" s="3">
        <v>45489</v>
      </c>
    </row>
    <row r="1923" spans="1:28" x14ac:dyDescent="0.25">
      <c r="A1923">
        <v>213343</v>
      </c>
      <c r="B1923">
        <v>56</v>
      </c>
      <c r="C1923" t="s">
        <v>19</v>
      </c>
      <c r="D1923" s="3">
        <v>42562</v>
      </c>
      <c r="E1923" t="s">
        <v>30</v>
      </c>
      <c r="F1923">
        <v>360</v>
      </c>
      <c r="G1923">
        <v>1</v>
      </c>
      <c r="H1923">
        <v>360</v>
      </c>
      <c r="I1923">
        <v>100148874</v>
      </c>
      <c r="J1923" s="19" t="s">
        <v>27</v>
      </c>
      <c r="T1923">
        <v>0</v>
      </c>
      <c r="U1923" t="s">
        <v>22</v>
      </c>
      <c r="V1923" s="3">
        <v>42562</v>
      </c>
      <c r="W1923" t="s">
        <v>23</v>
      </c>
      <c r="X1923">
        <v>360</v>
      </c>
      <c r="Y1923">
        <v>2016</v>
      </c>
      <c r="Z1923">
        <v>7</v>
      </c>
      <c r="AA1923" s="3" t="s">
        <v>24</v>
      </c>
      <c r="AB1923" s="3">
        <v>45489</v>
      </c>
    </row>
    <row r="1924" spans="1:28" x14ac:dyDescent="0.25">
      <c r="A1924">
        <v>213344</v>
      </c>
      <c r="B1924">
        <v>137</v>
      </c>
      <c r="C1924" t="s">
        <v>31</v>
      </c>
      <c r="D1924" s="3">
        <v>42562</v>
      </c>
      <c r="E1924" t="s">
        <v>48</v>
      </c>
      <c r="F1924">
        <v>320</v>
      </c>
      <c r="G1924">
        <v>1</v>
      </c>
      <c r="H1924">
        <v>320</v>
      </c>
      <c r="I1924">
        <v>100148875</v>
      </c>
      <c r="J1924" s="19" t="s">
        <v>27</v>
      </c>
      <c r="T1924">
        <v>0</v>
      </c>
      <c r="U1924" t="s">
        <v>22</v>
      </c>
      <c r="V1924" s="3">
        <v>42562</v>
      </c>
      <c r="W1924" t="s">
        <v>34</v>
      </c>
      <c r="X1924">
        <v>320</v>
      </c>
      <c r="Y1924">
        <v>2016</v>
      </c>
      <c r="Z1924">
        <v>7</v>
      </c>
      <c r="AA1924" s="3" t="s">
        <v>24</v>
      </c>
      <c r="AB1924" s="3">
        <v>45489</v>
      </c>
    </row>
    <row r="1925" spans="1:28" x14ac:dyDescent="0.25">
      <c r="A1925">
        <v>213345</v>
      </c>
      <c r="B1925">
        <v>137</v>
      </c>
      <c r="C1925" t="s">
        <v>31</v>
      </c>
      <c r="D1925" s="3">
        <v>42562</v>
      </c>
      <c r="E1925" t="s">
        <v>30</v>
      </c>
      <c r="F1925">
        <v>360</v>
      </c>
      <c r="G1925">
        <v>1</v>
      </c>
      <c r="H1925">
        <v>360</v>
      </c>
      <c r="I1925">
        <v>100148876</v>
      </c>
      <c r="J1925" s="19" t="s">
        <v>27</v>
      </c>
      <c r="T1925">
        <v>0</v>
      </c>
      <c r="U1925" t="s">
        <v>22</v>
      </c>
      <c r="V1925" s="3">
        <v>42562</v>
      </c>
      <c r="W1925" t="s">
        <v>34</v>
      </c>
      <c r="X1925">
        <v>360</v>
      </c>
      <c r="Y1925">
        <v>2016</v>
      </c>
      <c r="Z1925">
        <v>7</v>
      </c>
      <c r="AA1925" s="3" t="s">
        <v>24</v>
      </c>
      <c r="AB1925" s="3">
        <v>45489</v>
      </c>
    </row>
    <row r="1926" spans="1:28" x14ac:dyDescent="0.25">
      <c r="A1926">
        <v>213346</v>
      </c>
      <c r="B1926">
        <v>792</v>
      </c>
      <c r="C1926" t="s">
        <v>19</v>
      </c>
      <c r="D1926" s="3">
        <v>42562</v>
      </c>
      <c r="E1926" t="s">
        <v>86</v>
      </c>
      <c r="F1926">
        <v>150</v>
      </c>
      <c r="G1926">
        <v>1</v>
      </c>
      <c r="H1926">
        <v>150</v>
      </c>
      <c r="I1926">
        <v>100148877</v>
      </c>
      <c r="J1926" s="19" t="s">
        <v>33</v>
      </c>
      <c r="T1926">
        <v>0</v>
      </c>
      <c r="U1926" t="s">
        <v>22</v>
      </c>
      <c r="V1926" s="3">
        <v>42562</v>
      </c>
      <c r="W1926" t="s">
        <v>23</v>
      </c>
      <c r="X1926">
        <v>150</v>
      </c>
      <c r="Y1926">
        <v>2016</v>
      </c>
      <c r="Z1926">
        <v>7</v>
      </c>
      <c r="AA1926" s="3" t="s">
        <v>24</v>
      </c>
      <c r="AB1926" s="3">
        <v>45489</v>
      </c>
    </row>
    <row r="1927" spans="1:28" x14ac:dyDescent="0.25">
      <c r="A1927">
        <v>213347</v>
      </c>
      <c r="B1927">
        <v>793</v>
      </c>
      <c r="C1927" t="s">
        <v>25</v>
      </c>
      <c r="D1927" s="3">
        <v>42562</v>
      </c>
      <c r="E1927" t="s">
        <v>921</v>
      </c>
      <c r="F1927">
        <v>499</v>
      </c>
      <c r="G1927">
        <v>1</v>
      </c>
      <c r="H1927">
        <v>499</v>
      </c>
      <c r="I1927">
        <v>100148878</v>
      </c>
      <c r="J1927" s="19" t="s">
        <v>42</v>
      </c>
      <c r="T1927">
        <v>0</v>
      </c>
      <c r="U1927" t="s">
        <v>22</v>
      </c>
      <c r="V1927" s="3">
        <v>42562</v>
      </c>
      <c r="W1927" t="s">
        <v>28</v>
      </c>
      <c r="X1927">
        <v>499</v>
      </c>
      <c r="Y1927">
        <v>2016</v>
      </c>
      <c r="Z1927">
        <v>7</v>
      </c>
      <c r="AA1927" s="3" t="s">
        <v>24</v>
      </c>
      <c r="AB1927" s="3">
        <v>45489</v>
      </c>
    </row>
    <row r="1928" spans="1:28" x14ac:dyDescent="0.25">
      <c r="A1928">
        <v>213348</v>
      </c>
      <c r="B1928">
        <v>794</v>
      </c>
      <c r="C1928" t="s">
        <v>31</v>
      </c>
      <c r="D1928" s="3">
        <v>42562</v>
      </c>
      <c r="E1928" t="s">
        <v>922</v>
      </c>
      <c r="F1928">
        <v>95360</v>
      </c>
      <c r="G1928">
        <v>1</v>
      </c>
      <c r="H1928">
        <v>95360</v>
      </c>
      <c r="I1928">
        <v>100148879</v>
      </c>
      <c r="J1928" s="19" t="s">
        <v>97</v>
      </c>
      <c r="T1928">
        <v>0</v>
      </c>
      <c r="U1928" t="s">
        <v>22</v>
      </c>
      <c r="V1928" s="3">
        <v>42562</v>
      </c>
      <c r="W1928" t="s">
        <v>34</v>
      </c>
      <c r="X1928" s="4">
        <v>95360</v>
      </c>
      <c r="Y1928">
        <v>2016</v>
      </c>
      <c r="Z1928">
        <v>7</v>
      </c>
      <c r="AA1928" s="3" t="s">
        <v>24</v>
      </c>
      <c r="AB1928" s="3">
        <v>45489</v>
      </c>
    </row>
    <row r="1929" spans="1:28" x14ac:dyDescent="0.25">
      <c r="A1929">
        <v>213349</v>
      </c>
      <c r="B1929">
        <v>795</v>
      </c>
      <c r="C1929" t="s">
        <v>31</v>
      </c>
      <c r="D1929" s="3">
        <v>42562</v>
      </c>
      <c r="E1929" t="s">
        <v>459</v>
      </c>
      <c r="F1929">
        <v>29000</v>
      </c>
      <c r="G1929">
        <v>1</v>
      </c>
      <c r="H1929">
        <v>29000</v>
      </c>
      <c r="I1929">
        <v>100148880</v>
      </c>
      <c r="J1929" s="19" t="s">
        <v>42</v>
      </c>
      <c r="T1929">
        <v>0</v>
      </c>
      <c r="U1929" t="s">
        <v>22</v>
      </c>
      <c r="V1929" s="3">
        <v>42562</v>
      </c>
      <c r="W1929" t="s">
        <v>34</v>
      </c>
      <c r="X1929" s="4">
        <v>29000</v>
      </c>
      <c r="Y1929">
        <v>2016</v>
      </c>
      <c r="Z1929">
        <v>7</v>
      </c>
      <c r="AA1929" s="3" t="s">
        <v>24</v>
      </c>
      <c r="AB1929" s="3">
        <v>45489</v>
      </c>
    </row>
    <row r="1930" spans="1:28" x14ac:dyDescent="0.25">
      <c r="A1930">
        <v>213350</v>
      </c>
      <c r="B1930">
        <v>106</v>
      </c>
      <c r="C1930" t="s">
        <v>31</v>
      </c>
      <c r="D1930" s="3">
        <v>42562</v>
      </c>
      <c r="E1930" t="s">
        <v>158</v>
      </c>
      <c r="F1930">
        <v>300</v>
      </c>
      <c r="G1930">
        <v>1</v>
      </c>
      <c r="H1930">
        <v>300</v>
      </c>
      <c r="I1930">
        <v>100148881</v>
      </c>
      <c r="J1930" s="19" t="s">
        <v>38</v>
      </c>
      <c r="T1930">
        <v>0</v>
      </c>
      <c r="U1930" t="s">
        <v>22</v>
      </c>
      <c r="V1930" s="3">
        <v>42562</v>
      </c>
      <c r="W1930" t="s">
        <v>34</v>
      </c>
      <c r="X1930">
        <v>300</v>
      </c>
      <c r="Y1930">
        <v>2016</v>
      </c>
      <c r="Z1930">
        <v>7</v>
      </c>
      <c r="AA1930" s="3" t="s">
        <v>24</v>
      </c>
      <c r="AB1930" s="3">
        <v>45489</v>
      </c>
    </row>
    <row r="1931" spans="1:28" x14ac:dyDescent="0.25">
      <c r="A1931">
        <v>213351</v>
      </c>
      <c r="B1931">
        <v>137</v>
      </c>
      <c r="C1931" t="s">
        <v>31</v>
      </c>
      <c r="D1931" s="3">
        <v>42562</v>
      </c>
      <c r="E1931" t="s">
        <v>30</v>
      </c>
      <c r="F1931">
        <v>360</v>
      </c>
      <c r="G1931">
        <v>1</v>
      </c>
      <c r="H1931">
        <v>360</v>
      </c>
      <c r="I1931">
        <v>100148882</v>
      </c>
      <c r="J1931" s="19" t="s">
        <v>27</v>
      </c>
      <c r="T1931">
        <v>0</v>
      </c>
      <c r="U1931" t="s">
        <v>22</v>
      </c>
      <c r="V1931" s="3">
        <v>42562</v>
      </c>
      <c r="W1931" t="s">
        <v>34</v>
      </c>
      <c r="X1931">
        <v>360</v>
      </c>
      <c r="Y1931">
        <v>2016</v>
      </c>
      <c r="Z1931">
        <v>7</v>
      </c>
      <c r="AA1931" s="3" t="s">
        <v>24</v>
      </c>
      <c r="AB1931" s="3">
        <v>45489</v>
      </c>
    </row>
    <row r="1932" spans="1:28" x14ac:dyDescent="0.25">
      <c r="A1932">
        <v>213352</v>
      </c>
      <c r="B1932">
        <v>163</v>
      </c>
      <c r="C1932" t="s">
        <v>19</v>
      </c>
      <c r="D1932" s="3">
        <v>42562</v>
      </c>
      <c r="E1932" t="s">
        <v>404</v>
      </c>
      <c r="F1932">
        <v>1300</v>
      </c>
      <c r="G1932">
        <v>1</v>
      </c>
      <c r="H1932">
        <v>1300</v>
      </c>
      <c r="I1932">
        <v>100148883</v>
      </c>
      <c r="J1932" s="19" t="s">
        <v>47</v>
      </c>
      <c r="T1932">
        <v>0</v>
      </c>
      <c r="U1932" t="s">
        <v>22</v>
      </c>
      <c r="V1932" s="3">
        <v>42562</v>
      </c>
      <c r="W1932" t="s">
        <v>23</v>
      </c>
      <c r="X1932" s="4">
        <v>1300</v>
      </c>
      <c r="Y1932">
        <v>2016</v>
      </c>
      <c r="Z1932">
        <v>7</v>
      </c>
      <c r="AA1932" s="3" t="s">
        <v>24</v>
      </c>
      <c r="AB1932" s="3">
        <v>45489</v>
      </c>
    </row>
    <row r="1933" spans="1:28" x14ac:dyDescent="0.25">
      <c r="A1933">
        <v>213353</v>
      </c>
      <c r="B1933">
        <v>230</v>
      </c>
      <c r="C1933" t="s">
        <v>19</v>
      </c>
      <c r="D1933" s="3">
        <v>42562</v>
      </c>
      <c r="E1933" t="s">
        <v>89</v>
      </c>
      <c r="F1933">
        <v>350</v>
      </c>
      <c r="G1933">
        <v>1</v>
      </c>
      <c r="H1933">
        <v>350</v>
      </c>
      <c r="I1933">
        <v>100148884</v>
      </c>
      <c r="J1933" s="19" t="s">
        <v>33</v>
      </c>
      <c r="T1933">
        <v>0</v>
      </c>
      <c r="U1933" t="s">
        <v>22</v>
      </c>
      <c r="V1933" s="3">
        <v>42562</v>
      </c>
      <c r="W1933" t="s">
        <v>23</v>
      </c>
      <c r="X1933">
        <v>350</v>
      </c>
      <c r="Y1933">
        <v>2016</v>
      </c>
      <c r="Z1933">
        <v>7</v>
      </c>
      <c r="AA1933" s="3" t="s">
        <v>24</v>
      </c>
      <c r="AB1933" s="3">
        <v>45489</v>
      </c>
    </row>
    <row r="1934" spans="1:28" x14ac:dyDescent="0.25">
      <c r="A1934">
        <v>213354</v>
      </c>
      <c r="B1934">
        <v>101</v>
      </c>
      <c r="C1934" t="s">
        <v>31</v>
      </c>
      <c r="D1934" s="3">
        <v>42562</v>
      </c>
      <c r="E1934" t="s">
        <v>421</v>
      </c>
      <c r="F1934">
        <v>6900</v>
      </c>
      <c r="G1934">
        <v>1</v>
      </c>
      <c r="H1934">
        <v>6900</v>
      </c>
      <c r="I1934">
        <v>100148885</v>
      </c>
      <c r="J1934" s="19" t="s">
        <v>38</v>
      </c>
      <c r="T1934">
        <v>0</v>
      </c>
      <c r="U1934" t="s">
        <v>22</v>
      </c>
      <c r="V1934" s="3">
        <v>42562</v>
      </c>
      <c r="W1934" t="s">
        <v>34</v>
      </c>
      <c r="X1934" s="4">
        <v>6900</v>
      </c>
      <c r="Y1934">
        <v>2016</v>
      </c>
      <c r="Z1934">
        <v>7</v>
      </c>
      <c r="AA1934" s="3" t="s">
        <v>24</v>
      </c>
      <c r="AB1934" s="3">
        <v>45489</v>
      </c>
    </row>
    <row r="1935" spans="1:28" x14ac:dyDescent="0.25">
      <c r="A1935">
        <v>213355</v>
      </c>
      <c r="B1935">
        <v>230</v>
      </c>
      <c r="C1935" t="s">
        <v>19</v>
      </c>
      <c r="D1935" s="3">
        <v>42562</v>
      </c>
      <c r="E1935" t="s">
        <v>89</v>
      </c>
      <c r="F1935">
        <v>350</v>
      </c>
      <c r="G1935">
        <v>1</v>
      </c>
      <c r="H1935">
        <v>350</v>
      </c>
      <c r="I1935">
        <v>100148886</v>
      </c>
      <c r="J1935" s="19" t="s">
        <v>33</v>
      </c>
      <c r="T1935">
        <v>0</v>
      </c>
      <c r="U1935" t="s">
        <v>22</v>
      </c>
      <c r="V1935" s="3">
        <v>42562</v>
      </c>
      <c r="W1935" t="s">
        <v>23</v>
      </c>
      <c r="X1935">
        <v>350</v>
      </c>
      <c r="Y1935">
        <v>2016</v>
      </c>
      <c r="Z1935">
        <v>7</v>
      </c>
      <c r="AA1935" s="3" t="s">
        <v>24</v>
      </c>
      <c r="AB1935" s="3">
        <v>45489</v>
      </c>
    </row>
    <row r="1936" spans="1:28" x14ac:dyDescent="0.25">
      <c r="A1936">
        <v>213356</v>
      </c>
      <c r="B1936">
        <v>360</v>
      </c>
      <c r="C1936" t="s">
        <v>19</v>
      </c>
      <c r="D1936" s="3">
        <v>42562</v>
      </c>
      <c r="E1936" t="s">
        <v>260</v>
      </c>
      <c r="F1936">
        <v>290</v>
      </c>
      <c r="G1936">
        <v>1</v>
      </c>
      <c r="H1936">
        <v>170</v>
      </c>
      <c r="I1936">
        <v>100148887</v>
      </c>
      <c r="J1936" s="19" t="s">
        <v>59</v>
      </c>
      <c r="T1936">
        <v>156.76</v>
      </c>
      <c r="U1936" t="s">
        <v>22</v>
      </c>
      <c r="V1936" s="3">
        <v>42562</v>
      </c>
      <c r="W1936" t="s">
        <v>23</v>
      </c>
      <c r="X1936">
        <v>290</v>
      </c>
      <c r="Y1936">
        <v>2016</v>
      </c>
      <c r="Z1936">
        <v>7</v>
      </c>
      <c r="AA1936" s="3" t="s">
        <v>24</v>
      </c>
      <c r="AB1936" s="3">
        <v>45489</v>
      </c>
    </row>
    <row r="1937" spans="1:28" x14ac:dyDescent="0.25">
      <c r="A1937">
        <v>213357</v>
      </c>
      <c r="B1937">
        <v>360</v>
      </c>
      <c r="C1937" t="s">
        <v>19</v>
      </c>
      <c r="D1937" s="3">
        <v>42562</v>
      </c>
      <c r="E1937" t="s">
        <v>35</v>
      </c>
      <c r="F1937">
        <v>80</v>
      </c>
      <c r="G1937">
        <v>1</v>
      </c>
      <c r="H1937">
        <v>170</v>
      </c>
      <c r="I1937">
        <v>100148887</v>
      </c>
      <c r="J1937" s="19" t="s">
        <v>33</v>
      </c>
      <c r="T1937">
        <v>43.24</v>
      </c>
      <c r="U1937" t="s">
        <v>22</v>
      </c>
      <c r="V1937" s="3">
        <v>42562</v>
      </c>
      <c r="W1937" t="s">
        <v>23</v>
      </c>
      <c r="X1937">
        <v>80</v>
      </c>
      <c r="Y1937">
        <v>2016</v>
      </c>
      <c r="Z1937">
        <v>7</v>
      </c>
      <c r="AA1937" s="3" t="s">
        <v>24</v>
      </c>
      <c r="AB1937" s="3">
        <v>45489</v>
      </c>
    </row>
    <row r="1938" spans="1:28" x14ac:dyDescent="0.25">
      <c r="A1938">
        <v>213358</v>
      </c>
      <c r="B1938">
        <v>796</v>
      </c>
      <c r="C1938" t="s">
        <v>19</v>
      </c>
      <c r="D1938" s="3">
        <v>42562</v>
      </c>
      <c r="E1938" t="s">
        <v>899</v>
      </c>
      <c r="F1938">
        <v>4500</v>
      </c>
      <c r="G1938">
        <v>1</v>
      </c>
      <c r="H1938">
        <v>4500</v>
      </c>
      <c r="I1938">
        <v>100148888</v>
      </c>
      <c r="J1938" s="19" t="s">
        <v>194</v>
      </c>
      <c r="T1938">
        <v>0</v>
      </c>
      <c r="U1938" t="s">
        <v>22</v>
      </c>
      <c r="V1938" s="3">
        <v>42562</v>
      </c>
      <c r="W1938" t="s">
        <v>23</v>
      </c>
      <c r="X1938" s="4">
        <v>4500</v>
      </c>
      <c r="Y1938">
        <v>2016</v>
      </c>
      <c r="Z1938">
        <v>7</v>
      </c>
      <c r="AA1938" s="3" t="s">
        <v>24</v>
      </c>
      <c r="AB1938" s="3">
        <v>45489</v>
      </c>
    </row>
    <row r="1939" spans="1:28" x14ac:dyDescent="0.25">
      <c r="A1939">
        <v>213359</v>
      </c>
      <c r="B1939">
        <v>230</v>
      </c>
      <c r="C1939" t="s">
        <v>19</v>
      </c>
      <c r="D1939" s="3">
        <v>42562</v>
      </c>
      <c r="E1939" t="s">
        <v>89</v>
      </c>
      <c r="F1939">
        <v>350</v>
      </c>
      <c r="G1939">
        <v>1</v>
      </c>
      <c r="H1939">
        <v>350</v>
      </c>
      <c r="I1939">
        <v>100148889</v>
      </c>
      <c r="J1939" s="19" t="s">
        <v>33</v>
      </c>
      <c r="T1939">
        <v>0</v>
      </c>
      <c r="U1939" t="s">
        <v>22</v>
      </c>
      <c r="V1939" s="3">
        <v>42562</v>
      </c>
      <c r="W1939" t="s">
        <v>23</v>
      </c>
      <c r="X1939">
        <v>350</v>
      </c>
      <c r="Y1939">
        <v>2016</v>
      </c>
      <c r="Z1939">
        <v>7</v>
      </c>
      <c r="AA1939" s="3" t="s">
        <v>24</v>
      </c>
      <c r="AB1939" s="3">
        <v>45489</v>
      </c>
    </row>
    <row r="1940" spans="1:28" x14ac:dyDescent="0.25">
      <c r="A1940">
        <v>213360</v>
      </c>
      <c r="B1940">
        <v>797</v>
      </c>
      <c r="C1940" t="s">
        <v>71</v>
      </c>
      <c r="D1940" s="3">
        <v>42562</v>
      </c>
      <c r="E1940" t="s">
        <v>923</v>
      </c>
      <c r="F1940">
        <v>700</v>
      </c>
      <c r="G1940">
        <v>1</v>
      </c>
      <c r="H1940">
        <v>0</v>
      </c>
      <c r="I1940">
        <v>100148890</v>
      </c>
      <c r="J1940" s="19" t="s">
        <v>170</v>
      </c>
      <c r="T1940">
        <v>0</v>
      </c>
      <c r="U1940" t="s">
        <v>49</v>
      </c>
      <c r="V1940" s="3">
        <v>42562</v>
      </c>
      <c r="W1940" t="s">
        <v>34</v>
      </c>
      <c r="X1940">
        <v>700</v>
      </c>
      <c r="Y1940">
        <v>2016</v>
      </c>
      <c r="Z1940">
        <v>7</v>
      </c>
      <c r="AA1940" s="3" t="s">
        <v>24</v>
      </c>
      <c r="AB1940" s="3">
        <v>45489</v>
      </c>
    </row>
    <row r="1941" spans="1:28" x14ac:dyDescent="0.25">
      <c r="A1941">
        <v>213361</v>
      </c>
      <c r="B1941">
        <v>64</v>
      </c>
      <c r="C1941" t="s">
        <v>19</v>
      </c>
      <c r="D1941" s="3">
        <v>42562</v>
      </c>
      <c r="E1941" t="s">
        <v>924</v>
      </c>
      <c r="F1941">
        <v>6390</v>
      </c>
      <c r="G1941">
        <v>1</v>
      </c>
      <c r="H1941">
        <v>6390</v>
      </c>
      <c r="I1941">
        <v>100148891</v>
      </c>
      <c r="J1941" s="19" t="s">
        <v>38</v>
      </c>
      <c r="T1941">
        <v>0</v>
      </c>
      <c r="U1941" t="s">
        <v>22</v>
      </c>
      <c r="V1941" s="3">
        <v>42562</v>
      </c>
      <c r="W1941" t="s">
        <v>23</v>
      </c>
      <c r="X1941" s="4">
        <v>6390</v>
      </c>
      <c r="Y1941">
        <v>2016</v>
      </c>
      <c r="Z1941">
        <v>7</v>
      </c>
      <c r="AA1941" s="3" t="s">
        <v>24</v>
      </c>
      <c r="AB1941" s="3">
        <v>45489</v>
      </c>
    </row>
    <row r="1942" spans="1:28" x14ac:dyDescent="0.25">
      <c r="A1942">
        <v>213362</v>
      </c>
      <c r="B1942">
        <v>798</v>
      </c>
      <c r="C1942" t="s">
        <v>19</v>
      </c>
      <c r="D1942" s="3">
        <v>42562</v>
      </c>
      <c r="E1942" t="s">
        <v>925</v>
      </c>
      <c r="F1942">
        <v>1490</v>
      </c>
      <c r="G1942">
        <v>1</v>
      </c>
      <c r="H1942">
        <v>1490</v>
      </c>
      <c r="I1942">
        <v>100148892</v>
      </c>
      <c r="J1942" s="19" t="s">
        <v>38</v>
      </c>
      <c r="T1942">
        <v>0</v>
      </c>
      <c r="U1942" t="s">
        <v>22</v>
      </c>
      <c r="V1942" s="3">
        <v>42562</v>
      </c>
      <c r="W1942" t="s">
        <v>23</v>
      </c>
      <c r="X1942" s="4">
        <v>1490</v>
      </c>
      <c r="Y1942">
        <v>2016</v>
      </c>
      <c r="Z1942">
        <v>7</v>
      </c>
      <c r="AA1942" s="3" t="s">
        <v>24</v>
      </c>
      <c r="AB1942" s="3">
        <v>45489</v>
      </c>
    </row>
    <row r="1943" spans="1:28" x14ac:dyDescent="0.25">
      <c r="A1943">
        <v>213363</v>
      </c>
      <c r="B1943">
        <v>767</v>
      </c>
      <c r="C1943" t="s">
        <v>19</v>
      </c>
      <c r="D1943" s="3">
        <v>42562</v>
      </c>
      <c r="E1943" t="s">
        <v>344</v>
      </c>
      <c r="F1943">
        <v>4380</v>
      </c>
      <c r="G1943">
        <v>1</v>
      </c>
      <c r="H1943">
        <v>4380</v>
      </c>
      <c r="I1943">
        <v>100148893</v>
      </c>
      <c r="J1943" s="19" t="s">
        <v>38</v>
      </c>
      <c r="T1943">
        <v>0</v>
      </c>
      <c r="U1943" t="s">
        <v>22</v>
      </c>
      <c r="V1943" s="3">
        <v>42562</v>
      </c>
      <c r="W1943" t="s">
        <v>23</v>
      </c>
      <c r="X1943" s="4">
        <v>4380</v>
      </c>
      <c r="Y1943">
        <v>2016</v>
      </c>
      <c r="Z1943">
        <v>7</v>
      </c>
      <c r="AA1943" s="3" t="s">
        <v>24</v>
      </c>
      <c r="AB1943" s="3">
        <v>45489</v>
      </c>
    </row>
    <row r="1944" spans="1:28" x14ac:dyDescent="0.25">
      <c r="A1944">
        <v>213364</v>
      </c>
      <c r="B1944">
        <v>799</v>
      </c>
      <c r="C1944" t="s">
        <v>19</v>
      </c>
      <c r="D1944" s="3">
        <v>42562</v>
      </c>
      <c r="E1944" t="s">
        <v>926</v>
      </c>
      <c r="F1944">
        <v>2695</v>
      </c>
      <c r="G1944">
        <v>1</v>
      </c>
      <c r="H1944">
        <v>2195</v>
      </c>
      <c r="I1944">
        <v>100148894</v>
      </c>
      <c r="J1944" s="19" t="s">
        <v>21</v>
      </c>
      <c r="T1944">
        <v>500</v>
      </c>
      <c r="U1944" t="s">
        <v>22</v>
      </c>
      <c r="V1944" s="3">
        <v>42562</v>
      </c>
      <c r="W1944" t="s">
        <v>23</v>
      </c>
      <c r="X1944" s="4">
        <v>2695</v>
      </c>
      <c r="Y1944">
        <v>2016</v>
      </c>
      <c r="Z1944">
        <v>7</v>
      </c>
      <c r="AA1944" s="3" t="s">
        <v>24</v>
      </c>
      <c r="AB1944" s="3">
        <v>45489</v>
      </c>
    </row>
    <row r="1945" spans="1:28" x14ac:dyDescent="0.25">
      <c r="A1945">
        <v>213365</v>
      </c>
      <c r="B1945">
        <v>800</v>
      </c>
      <c r="C1945" t="s">
        <v>19</v>
      </c>
      <c r="D1945" s="3">
        <v>42562</v>
      </c>
      <c r="E1945" t="s">
        <v>927</v>
      </c>
      <c r="F1945">
        <v>140</v>
      </c>
      <c r="G1945">
        <v>1</v>
      </c>
      <c r="H1945">
        <v>140</v>
      </c>
      <c r="I1945">
        <v>100148895</v>
      </c>
      <c r="J1945" s="19" t="s">
        <v>27</v>
      </c>
      <c r="T1945">
        <v>0</v>
      </c>
      <c r="U1945" t="s">
        <v>22</v>
      </c>
      <c r="V1945" s="3">
        <v>42562</v>
      </c>
      <c r="W1945" t="s">
        <v>23</v>
      </c>
      <c r="X1945">
        <v>140</v>
      </c>
      <c r="Y1945">
        <v>2016</v>
      </c>
      <c r="Z1945">
        <v>7</v>
      </c>
      <c r="AA1945" s="3" t="s">
        <v>24</v>
      </c>
      <c r="AB1945" s="3">
        <v>45489</v>
      </c>
    </row>
    <row r="1946" spans="1:28" x14ac:dyDescent="0.25">
      <c r="A1946">
        <v>213366</v>
      </c>
      <c r="B1946">
        <v>66</v>
      </c>
      <c r="C1946" t="s">
        <v>31</v>
      </c>
      <c r="D1946" s="3">
        <v>42562</v>
      </c>
      <c r="E1946" t="s">
        <v>511</v>
      </c>
      <c r="F1946">
        <v>1082</v>
      </c>
      <c r="G1946">
        <v>1</v>
      </c>
      <c r="H1946">
        <v>1082</v>
      </c>
      <c r="I1946">
        <v>100148896</v>
      </c>
      <c r="J1946" s="19" t="s">
        <v>51</v>
      </c>
      <c r="T1946">
        <v>0</v>
      </c>
      <c r="U1946" t="s">
        <v>22</v>
      </c>
      <c r="V1946" s="3">
        <v>42562</v>
      </c>
      <c r="W1946" t="s">
        <v>34</v>
      </c>
      <c r="X1946" s="4">
        <v>1082</v>
      </c>
      <c r="Y1946">
        <v>2016</v>
      </c>
      <c r="Z1946">
        <v>7</v>
      </c>
      <c r="AA1946" s="3" t="s">
        <v>24</v>
      </c>
      <c r="AB1946" s="3">
        <v>45489</v>
      </c>
    </row>
    <row r="1947" spans="1:28" x14ac:dyDescent="0.25">
      <c r="A1947">
        <v>213367</v>
      </c>
      <c r="B1947">
        <v>799</v>
      </c>
      <c r="C1947" t="s">
        <v>19</v>
      </c>
      <c r="D1947" s="3">
        <v>42562</v>
      </c>
      <c r="E1947" t="s">
        <v>928</v>
      </c>
      <c r="F1947">
        <v>3975</v>
      </c>
      <c r="G1947">
        <v>1</v>
      </c>
      <c r="H1947">
        <v>3475</v>
      </c>
      <c r="I1947">
        <v>100148897</v>
      </c>
      <c r="J1947" s="19" t="s">
        <v>21</v>
      </c>
      <c r="T1947">
        <v>500</v>
      </c>
      <c r="U1947" t="s">
        <v>22</v>
      </c>
      <c r="V1947" s="3">
        <v>42562</v>
      </c>
      <c r="W1947" t="s">
        <v>23</v>
      </c>
      <c r="X1947" s="4">
        <v>3975</v>
      </c>
      <c r="Y1947">
        <v>2016</v>
      </c>
      <c r="Z1947">
        <v>7</v>
      </c>
      <c r="AA1947" s="3" t="s">
        <v>24</v>
      </c>
      <c r="AB1947" s="3">
        <v>45489</v>
      </c>
    </row>
    <row r="1948" spans="1:28" x14ac:dyDescent="0.25">
      <c r="A1948">
        <v>213368</v>
      </c>
      <c r="B1948">
        <v>251</v>
      </c>
      <c r="C1948" t="s">
        <v>25</v>
      </c>
      <c r="D1948" s="3">
        <v>42562</v>
      </c>
      <c r="E1948" t="s">
        <v>929</v>
      </c>
      <c r="F1948">
        <v>210</v>
      </c>
      <c r="G1948">
        <v>1</v>
      </c>
      <c r="H1948">
        <v>6051</v>
      </c>
      <c r="I1948">
        <v>100148898</v>
      </c>
      <c r="J1948" s="19" t="s">
        <v>33</v>
      </c>
      <c r="T1948">
        <v>0</v>
      </c>
      <c r="U1948" t="s">
        <v>22</v>
      </c>
      <c r="V1948" s="3">
        <v>42562</v>
      </c>
      <c r="W1948" t="s">
        <v>28</v>
      </c>
      <c r="X1948">
        <v>210</v>
      </c>
      <c r="Y1948">
        <v>2016</v>
      </c>
      <c r="Z1948">
        <v>7</v>
      </c>
      <c r="AA1948" s="3" t="s">
        <v>24</v>
      </c>
      <c r="AB1948" s="3">
        <v>45489</v>
      </c>
    </row>
    <row r="1949" spans="1:28" x14ac:dyDescent="0.25">
      <c r="A1949">
        <v>213369</v>
      </c>
      <c r="B1949">
        <v>251</v>
      </c>
      <c r="C1949" t="s">
        <v>25</v>
      </c>
      <c r="D1949" s="3">
        <v>42562</v>
      </c>
      <c r="E1949" t="s">
        <v>930</v>
      </c>
      <c r="F1949">
        <v>355</v>
      </c>
      <c r="G1949">
        <v>1</v>
      </c>
      <c r="H1949">
        <v>6051</v>
      </c>
      <c r="I1949">
        <v>100148898</v>
      </c>
      <c r="J1949" s="19" t="s">
        <v>33</v>
      </c>
      <c r="T1949">
        <v>0</v>
      </c>
      <c r="U1949" t="s">
        <v>22</v>
      </c>
      <c r="V1949" s="3">
        <v>42562</v>
      </c>
      <c r="W1949" t="s">
        <v>28</v>
      </c>
      <c r="X1949">
        <v>355</v>
      </c>
      <c r="Y1949">
        <v>2016</v>
      </c>
      <c r="Z1949">
        <v>7</v>
      </c>
      <c r="AA1949" s="3" t="s">
        <v>24</v>
      </c>
      <c r="AB1949" s="3">
        <v>45489</v>
      </c>
    </row>
    <row r="1950" spans="1:28" x14ac:dyDescent="0.25">
      <c r="A1950">
        <v>213370</v>
      </c>
      <c r="B1950">
        <v>251</v>
      </c>
      <c r="C1950" t="s">
        <v>25</v>
      </c>
      <c r="D1950" s="3">
        <v>42562</v>
      </c>
      <c r="E1950" t="s">
        <v>140</v>
      </c>
      <c r="F1950">
        <v>90</v>
      </c>
      <c r="G1950">
        <v>1</v>
      </c>
      <c r="H1950">
        <v>6051</v>
      </c>
      <c r="I1950">
        <v>100148898</v>
      </c>
      <c r="J1950" s="19" t="s">
        <v>33</v>
      </c>
      <c r="T1950">
        <v>0</v>
      </c>
      <c r="U1950" t="s">
        <v>22</v>
      </c>
      <c r="V1950" s="3">
        <v>42562</v>
      </c>
      <c r="W1950" t="s">
        <v>28</v>
      </c>
      <c r="X1950">
        <v>90</v>
      </c>
      <c r="Y1950">
        <v>2016</v>
      </c>
      <c r="Z1950">
        <v>7</v>
      </c>
      <c r="AA1950" s="3" t="s">
        <v>24</v>
      </c>
      <c r="AB1950" s="3">
        <v>45489</v>
      </c>
    </row>
    <row r="1951" spans="1:28" x14ac:dyDescent="0.25">
      <c r="A1951">
        <v>213371</v>
      </c>
      <c r="B1951">
        <v>251</v>
      </c>
      <c r="C1951" t="s">
        <v>25</v>
      </c>
      <c r="D1951" s="3">
        <v>42562</v>
      </c>
      <c r="E1951" t="s">
        <v>396</v>
      </c>
      <c r="F1951">
        <v>90</v>
      </c>
      <c r="G1951">
        <v>1</v>
      </c>
      <c r="H1951">
        <v>6051</v>
      </c>
      <c r="I1951">
        <v>100148898</v>
      </c>
      <c r="J1951" s="19" t="s">
        <v>33</v>
      </c>
      <c r="T1951">
        <v>0</v>
      </c>
      <c r="U1951" t="s">
        <v>22</v>
      </c>
      <c r="V1951" s="3">
        <v>42562</v>
      </c>
      <c r="W1951" t="s">
        <v>28</v>
      </c>
      <c r="X1951">
        <v>90</v>
      </c>
      <c r="Y1951">
        <v>2016</v>
      </c>
      <c r="Z1951">
        <v>7</v>
      </c>
      <c r="AA1951" s="3" t="s">
        <v>24</v>
      </c>
      <c r="AB1951" s="3">
        <v>45489</v>
      </c>
    </row>
    <row r="1952" spans="1:28" x14ac:dyDescent="0.25">
      <c r="A1952">
        <v>213372</v>
      </c>
      <c r="B1952">
        <v>251</v>
      </c>
      <c r="C1952" t="s">
        <v>25</v>
      </c>
      <c r="D1952" s="3">
        <v>42562</v>
      </c>
      <c r="E1952" t="s">
        <v>311</v>
      </c>
      <c r="F1952">
        <v>495</v>
      </c>
      <c r="G1952">
        <v>1</v>
      </c>
      <c r="H1952">
        <v>6051</v>
      </c>
      <c r="I1952">
        <v>100148898</v>
      </c>
      <c r="J1952" s="19" t="s">
        <v>33</v>
      </c>
      <c r="T1952">
        <v>0</v>
      </c>
      <c r="U1952" t="s">
        <v>22</v>
      </c>
      <c r="V1952" s="3">
        <v>42562</v>
      </c>
      <c r="W1952" t="s">
        <v>28</v>
      </c>
      <c r="X1952">
        <v>495</v>
      </c>
      <c r="Y1952">
        <v>2016</v>
      </c>
      <c r="Z1952">
        <v>7</v>
      </c>
      <c r="AA1952" s="3" t="s">
        <v>24</v>
      </c>
      <c r="AB1952" s="3">
        <v>45489</v>
      </c>
    </row>
    <row r="1953" spans="1:28" x14ac:dyDescent="0.25">
      <c r="A1953">
        <v>213373</v>
      </c>
      <c r="B1953">
        <v>251</v>
      </c>
      <c r="C1953" t="s">
        <v>25</v>
      </c>
      <c r="D1953" s="3">
        <v>42562</v>
      </c>
      <c r="E1953" t="s">
        <v>931</v>
      </c>
      <c r="F1953">
        <v>290</v>
      </c>
      <c r="G1953">
        <v>1</v>
      </c>
      <c r="H1953">
        <v>6051</v>
      </c>
      <c r="I1953">
        <v>100148898</v>
      </c>
      <c r="J1953" s="19" t="s">
        <v>33</v>
      </c>
      <c r="T1953">
        <v>0</v>
      </c>
      <c r="U1953" t="s">
        <v>22</v>
      </c>
      <c r="V1953" s="3">
        <v>42562</v>
      </c>
      <c r="W1953" t="s">
        <v>28</v>
      </c>
      <c r="X1953">
        <v>290</v>
      </c>
      <c r="Y1953">
        <v>2016</v>
      </c>
      <c r="Z1953">
        <v>7</v>
      </c>
      <c r="AA1953" s="3" t="s">
        <v>24</v>
      </c>
      <c r="AB1953" s="3">
        <v>45489</v>
      </c>
    </row>
    <row r="1954" spans="1:28" x14ac:dyDescent="0.25">
      <c r="A1954">
        <v>213374</v>
      </c>
      <c r="B1954">
        <v>251</v>
      </c>
      <c r="C1954" t="s">
        <v>25</v>
      </c>
      <c r="D1954" s="3">
        <v>42562</v>
      </c>
      <c r="E1954" t="s">
        <v>932</v>
      </c>
      <c r="F1954">
        <v>665</v>
      </c>
      <c r="G1954">
        <v>1</v>
      </c>
      <c r="H1954">
        <v>6051</v>
      </c>
      <c r="I1954">
        <v>100148898</v>
      </c>
      <c r="J1954" s="19" t="s">
        <v>33</v>
      </c>
      <c r="T1954">
        <v>0</v>
      </c>
      <c r="U1954" t="s">
        <v>22</v>
      </c>
      <c r="V1954" s="3">
        <v>42562</v>
      </c>
      <c r="W1954" t="s">
        <v>28</v>
      </c>
      <c r="X1954">
        <v>665</v>
      </c>
      <c r="Y1954">
        <v>2016</v>
      </c>
      <c r="Z1954">
        <v>7</v>
      </c>
      <c r="AA1954" s="3" t="s">
        <v>24</v>
      </c>
      <c r="AB1954" s="3">
        <v>45489</v>
      </c>
    </row>
    <row r="1955" spans="1:28" x14ac:dyDescent="0.25">
      <c r="A1955">
        <v>213375</v>
      </c>
      <c r="B1955">
        <v>251</v>
      </c>
      <c r="C1955" t="s">
        <v>25</v>
      </c>
      <c r="D1955" s="3">
        <v>42562</v>
      </c>
      <c r="E1955" t="s">
        <v>87</v>
      </c>
      <c r="F1955">
        <v>465</v>
      </c>
      <c r="G1955">
        <v>1</v>
      </c>
      <c r="H1955">
        <v>6051</v>
      </c>
      <c r="I1955">
        <v>100148898</v>
      </c>
      <c r="J1955" s="19" t="s">
        <v>33</v>
      </c>
      <c r="T1955">
        <v>0</v>
      </c>
      <c r="U1955" t="s">
        <v>22</v>
      </c>
      <c r="V1955" s="3">
        <v>42562</v>
      </c>
      <c r="W1955" t="s">
        <v>28</v>
      </c>
      <c r="X1955">
        <v>465</v>
      </c>
      <c r="Y1955">
        <v>2016</v>
      </c>
      <c r="Z1955">
        <v>7</v>
      </c>
      <c r="AA1955" s="3" t="s">
        <v>24</v>
      </c>
      <c r="AB1955" s="3">
        <v>45489</v>
      </c>
    </row>
    <row r="1956" spans="1:28" x14ac:dyDescent="0.25">
      <c r="A1956">
        <v>213376</v>
      </c>
      <c r="B1956">
        <v>251</v>
      </c>
      <c r="C1956" t="s">
        <v>25</v>
      </c>
      <c r="D1956" s="3">
        <v>42562</v>
      </c>
      <c r="E1956" t="s">
        <v>933</v>
      </c>
      <c r="F1956">
        <v>400</v>
      </c>
      <c r="G1956">
        <v>1</v>
      </c>
      <c r="H1956">
        <v>6051</v>
      </c>
      <c r="I1956">
        <v>100148898</v>
      </c>
      <c r="J1956" s="19" t="s">
        <v>33</v>
      </c>
      <c r="T1956">
        <v>0</v>
      </c>
      <c r="U1956" t="s">
        <v>22</v>
      </c>
      <c r="V1956" s="3">
        <v>42562</v>
      </c>
      <c r="W1956" t="s">
        <v>28</v>
      </c>
      <c r="X1956">
        <v>400</v>
      </c>
      <c r="Y1956">
        <v>2016</v>
      </c>
      <c r="Z1956">
        <v>7</v>
      </c>
      <c r="AA1956" s="3" t="s">
        <v>24</v>
      </c>
      <c r="AB1956" s="3">
        <v>45489</v>
      </c>
    </row>
    <row r="1957" spans="1:28" x14ac:dyDescent="0.25">
      <c r="A1957">
        <v>213377</v>
      </c>
      <c r="B1957">
        <v>251</v>
      </c>
      <c r="C1957" t="s">
        <v>25</v>
      </c>
      <c r="D1957" s="3">
        <v>42562</v>
      </c>
      <c r="E1957" t="s">
        <v>88</v>
      </c>
      <c r="F1957">
        <v>380</v>
      </c>
      <c r="G1957">
        <v>1</v>
      </c>
      <c r="H1957">
        <v>6051</v>
      </c>
      <c r="I1957">
        <v>100148898</v>
      </c>
      <c r="J1957" s="19" t="s">
        <v>33</v>
      </c>
      <c r="T1957">
        <v>0</v>
      </c>
      <c r="U1957" t="s">
        <v>22</v>
      </c>
      <c r="V1957" s="3">
        <v>42562</v>
      </c>
      <c r="W1957" t="s">
        <v>28</v>
      </c>
      <c r="X1957">
        <v>380</v>
      </c>
      <c r="Y1957">
        <v>2016</v>
      </c>
      <c r="Z1957">
        <v>7</v>
      </c>
      <c r="AA1957" s="3" t="s">
        <v>24</v>
      </c>
      <c r="AB1957" s="3">
        <v>45489</v>
      </c>
    </row>
    <row r="1958" spans="1:28" x14ac:dyDescent="0.25">
      <c r="A1958">
        <v>213378</v>
      </c>
      <c r="B1958">
        <v>251</v>
      </c>
      <c r="C1958" t="s">
        <v>25</v>
      </c>
      <c r="D1958" s="3">
        <v>42562</v>
      </c>
      <c r="E1958" t="s">
        <v>94</v>
      </c>
      <c r="F1958">
        <v>325</v>
      </c>
      <c r="G1958">
        <v>1</v>
      </c>
      <c r="H1958">
        <v>6051</v>
      </c>
      <c r="I1958">
        <v>100148898</v>
      </c>
      <c r="J1958" s="19" t="s">
        <v>33</v>
      </c>
      <c r="T1958">
        <v>0</v>
      </c>
      <c r="U1958" t="s">
        <v>22</v>
      </c>
      <c r="V1958" s="3">
        <v>42562</v>
      </c>
      <c r="W1958" t="s">
        <v>28</v>
      </c>
      <c r="X1958">
        <v>325</v>
      </c>
      <c r="Y1958">
        <v>2016</v>
      </c>
      <c r="Z1958">
        <v>7</v>
      </c>
      <c r="AA1958" s="3" t="s">
        <v>24</v>
      </c>
      <c r="AB1958" s="3">
        <v>45489</v>
      </c>
    </row>
    <row r="1959" spans="1:28" x14ac:dyDescent="0.25">
      <c r="A1959">
        <v>213379</v>
      </c>
      <c r="B1959">
        <v>251</v>
      </c>
      <c r="C1959" t="s">
        <v>25</v>
      </c>
      <c r="D1959" s="3">
        <v>42562</v>
      </c>
      <c r="E1959" t="s">
        <v>934</v>
      </c>
      <c r="F1959">
        <v>400</v>
      </c>
      <c r="G1959">
        <v>1</v>
      </c>
      <c r="H1959">
        <v>6051</v>
      </c>
      <c r="I1959">
        <v>100148898</v>
      </c>
      <c r="J1959" s="19" t="s">
        <v>33</v>
      </c>
      <c r="T1959">
        <v>0</v>
      </c>
      <c r="U1959" t="s">
        <v>22</v>
      </c>
      <c r="V1959" s="3">
        <v>42562</v>
      </c>
      <c r="W1959" t="s">
        <v>28</v>
      </c>
      <c r="X1959">
        <v>400</v>
      </c>
      <c r="Y1959">
        <v>2016</v>
      </c>
      <c r="Z1959">
        <v>7</v>
      </c>
      <c r="AA1959" s="3" t="s">
        <v>24</v>
      </c>
      <c r="AB1959" s="3">
        <v>45489</v>
      </c>
    </row>
    <row r="1960" spans="1:28" x14ac:dyDescent="0.25">
      <c r="A1960">
        <v>213380</v>
      </c>
      <c r="B1960">
        <v>251</v>
      </c>
      <c r="C1960" t="s">
        <v>25</v>
      </c>
      <c r="D1960" s="3">
        <v>42562</v>
      </c>
      <c r="E1960" t="s">
        <v>628</v>
      </c>
      <c r="F1960">
        <v>410</v>
      </c>
      <c r="G1960">
        <v>1</v>
      </c>
      <c r="H1960">
        <v>6051</v>
      </c>
      <c r="I1960">
        <v>100148898</v>
      </c>
      <c r="J1960" s="19" t="s">
        <v>33</v>
      </c>
      <c r="T1960">
        <v>0</v>
      </c>
      <c r="U1960" t="s">
        <v>22</v>
      </c>
      <c r="V1960" s="3">
        <v>42562</v>
      </c>
      <c r="W1960" t="s">
        <v>28</v>
      </c>
      <c r="X1960">
        <v>410</v>
      </c>
      <c r="Y1960">
        <v>2016</v>
      </c>
      <c r="Z1960">
        <v>7</v>
      </c>
      <c r="AA1960" s="3" t="s">
        <v>24</v>
      </c>
      <c r="AB1960" s="3">
        <v>45489</v>
      </c>
    </row>
    <row r="1961" spans="1:28" x14ac:dyDescent="0.25">
      <c r="A1961">
        <v>213381</v>
      </c>
      <c r="B1961">
        <v>251</v>
      </c>
      <c r="C1961" t="s">
        <v>25</v>
      </c>
      <c r="D1961" s="3">
        <v>42562</v>
      </c>
      <c r="E1961" t="s">
        <v>630</v>
      </c>
      <c r="F1961">
        <v>375</v>
      </c>
      <c r="G1961">
        <v>1</v>
      </c>
      <c r="H1961">
        <v>6051</v>
      </c>
      <c r="I1961">
        <v>100148898</v>
      </c>
      <c r="J1961" s="19" t="s">
        <v>33</v>
      </c>
      <c r="T1961">
        <v>0</v>
      </c>
      <c r="U1961" t="s">
        <v>22</v>
      </c>
      <c r="V1961" s="3">
        <v>42562</v>
      </c>
      <c r="W1961" t="s">
        <v>28</v>
      </c>
      <c r="X1961">
        <v>375</v>
      </c>
      <c r="Y1961">
        <v>2016</v>
      </c>
      <c r="Z1961">
        <v>7</v>
      </c>
      <c r="AA1961" s="3" t="s">
        <v>24</v>
      </c>
      <c r="AB1961" s="3">
        <v>45489</v>
      </c>
    </row>
    <row r="1962" spans="1:28" x14ac:dyDescent="0.25">
      <c r="A1962">
        <v>213382</v>
      </c>
      <c r="B1962">
        <v>251</v>
      </c>
      <c r="C1962" t="s">
        <v>25</v>
      </c>
      <c r="D1962" s="3">
        <v>42562</v>
      </c>
      <c r="E1962" t="s">
        <v>743</v>
      </c>
      <c r="F1962">
        <v>242</v>
      </c>
      <c r="G1962">
        <v>1</v>
      </c>
      <c r="H1962">
        <v>6051</v>
      </c>
      <c r="I1962">
        <v>100148898</v>
      </c>
      <c r="J1962" s="19" t="s">
        <v>42</v>
      </c>
      <c r="T1962">
        <v>0</v>
      </c>
      <c r="U1962" t="s">
        <v>22</v>
      </c>
      <c r="V1962" s="3">
        <v>42562</v>
      </c>
      <c r="W1962" t="s">
        <v>28</v>
      </c>
      <c r="X1962">
        <v>242</v>
      </c>
      <c r="Y1962">
        <v>2016</v>
      </c>
      <c r="Z1962">
        <v>7</v>
      </c>
      <c r="AA1962" s="3" t="s">
        <v>24</v>
      </c>
      <c r="AB1962" s="3">
        <v>45489</v>
      </c>
    </row>
    <row r="1963" spans="1:28" x14ac:dyDescent="0.25">
      <c r="A1963">
        <v>213383</v>
      </c>
      <c r="B1963">
        <v>251</v>
      </c>
      <c r="C1963" t="s">
        <v>25</v>
      </c>
      <c r="D1963" s="3">
        <v>42562</v>
      </c>
      <c r="E1963" t="s">
        <v>726</v>
      </c>
      <c r="F1963">
        <v>327</v>
      </c>
      <c r="G1963">
        <v>1</v>
      </c>
      <c r="H1963">
        <v>6051</v>
      </c>
      <c r="I1963">
        <v>100148898</v>
      </c>
      <c r="J1963" s="19" t="s">
        <v>42</v>
      </c>
      <c r="T1963">
        <v>0</v>
      </c>
      <c r="U1963" t="s">
        <v>22</v>
      </c>
      <c r="V1963" s="3">
        <v>42562</v>
      </c>
      <c r="W1963" t="s">
        <v>28</v>
      </c>
      <c r="X1963">
        <v>327</v>
      </c>
      <c r="Y1963">
        <v>2016</v>
      </c>
      <c r="Z1963">
        <v>7</v>
      </c>
      <c r="AA1963" s="3" t="s">
        <v>24</v>
      </c>
      <c r="AB1963" s="3">
        <v>45489</v>
      </c>
    </row>
    <row r="1964" spans="1:28" x14ac:dyDescent="0.25">
      <c r="A1964">
        <v>213384</v>
      </c>
      <c r="B1964">
        <v>251</v>
      </c>
      <c r="C1964" t="s">
        <v>25</v>
      </c>
      <c r="D1964" s="3">
        <v>42562</v>
      </c>
      <c r="E1964" t="s">
        <v>712</v>
      </c>
      <c r="F1964">
        <v>151</v>
      </c>
      <c r="G1964">
        <v>1</v>
      </c>
      <c r="H1964">
        <v>6051</v>
      </c>
      <c r="I1964">
        <v>100148898</v>
      </c>
      <c r="J1964" s="19" t="s">
        <v>42</v>
      </c>
      <c r="T1964">
        <v>0</v>
      </c>
      <c r="U1964" t="s">
        <v>22</v>
      </c>
      <c r="V1964" s="3">
        <v>42562</v>
      </c>
      <c r="W1964" t="s">
        <v>28</v>
      </c>
      <c r="X1964">
        <v>151</v>
      </c>
      <c r="Y1964">
        <v>2016</v>
      </c>
      <c r="Z1964">
        <v>7</v>
      </c>
      <c r="AA1964" s="3" t="s">
        <v>24</v>
      </c>
      <c r="AB1964" s="3">
        <v>45489</v>
      </c>
    </row>
    <row r="1965" spans="1:28" x14ac:dyDescent="0.25">
      <c r="A1965">
        <v>213385</v>
      </c>
      <c r="B1965">
        <v>251</v>
      </c>
      <c r="C1965" t="s">
        <v>25</v>
      </c>
      <c r="D1965" s="3">
        <v>42562</v>
      </c>
      <c r="E1965" t="s">
        <v>935</v>
      </c>
      <c r="F1965">
        <v>133</v>
      </c>
      <c r="G1965">
        <v>1</v>
      </c>
      <c r="H1965">
        <v>6051</v>
      </c>
      <c r="I1965">
        <v>100148898</v>
      </c>
      <c r="J1965" s="19" t="s">
        <v>42</v>
      </c>
      <c r="T1965">
        <v>0</v>
      </c>
      <c r="U1965" t="s">
        <v>22</v>
      </c>
      <c r="V1965" s="3">
        <v>42562</v>
      </c>
      <c r="W1965" t="s">
        <v>28</v>
      </c>
      <c r="X1965">
        <v>133</v>
      </c>
      <c r="Y1965">
        <v>2016</v>
      </c>
      <c r="Z1965">
        <v>7</v>
      </c>
      <c r="AA1965" s="3" t="s">
        <v>24</v>
      </c>
      <c r="AB1965" s="3">
        <v>45489</v>
      </c>
    </row>
    <row r="1966" spans="1:28" x14ac:dyDescent="0.25">
      <c r="A1966">
        <v>213386</v>
      </c>
      <c r="B1966">
        <v>251</v>
      </c>
      <c r="C1966" t="s">
        <v>25</v>
      </c>
      <c r="D1966" s="3">
        <v>42562</v>
      </c>
      <c r="E1966" t="s">
        <v>936</v>
      </c>
      <c r="F1966">
        <v>124</v>
      </c>
      <c r="G1966">
        <v>2</v>
      </c>
      <c r="H1966">
        <v>6051</v>
      </c>
      <c r="I1966">
        <v>100148898</v>
      </c>
      <c r="J1966" s="19" t="s">
        <v>42</v>
      </c>
      <c r="T1966">
        <v>0</v>
      </c>
      <c r="U1966" t="s">
        <v>22</v>
      </c>
      <c r="V1966" s="3">
        <v>42562</v>
      </c>
      <c r="W1966" t="s">
        <v>28</v>
      </c>
      <c r="X1966">
        <v>248</v>
      </c>
      <c r="Y1966">
        <v>2016</v>
      </c>
      <c r="Z1966">
        <v>7</v>
      </c>
      <c r="AA1966" s="3" t="s">
        <v>24</v>
      </c>
      <c r="AB1966" s="3">
        <v>45489</v>
      </c>
    </row>
    <row r="1967" spans="1:28" x14ac:dyDescent="0.25">
      <c r="A1967">
        <v>213387</v>
      </c>
      <c r="B1967">
        <v>801</v>
      </c>
      <c r="C1967" t="s">
        <v>31</v>
      </c>
      <c r="D1967" s="3">
        <v>42562</v>
      </c>
      <c r="E1967" t="s">
        <v>345</v>
      </c>
      <c r="F1967">
        <v>20104</v>
      </c>
      <c r="G1967">
        <v>1</v>
      </c>
      <c r="H1967">
        <v>20104</v>
      </c>
      <c r="I1967">
        <v>100148899</v>
      </c>
      <c r="J1967" s="19" t="s">
        <v>97</v>
      </c>
      <c r="T1967">
        <v>0</v>
      </c>
      <c r="U1967" t="s">
        <v>22</v>
      </c>
      <c r="V1967" s="3">
        <v>42562</v>
      </c>
      <c r="W1967" t="s">
        <v>34</v>
      </c>
      <c r="X1967" s="4">
        <v>20104</v>
      </c>
      <c r="Y1967">
        <v>2016</v>
      </c>
      <c r="Z1967">
        <v>7</v>
      </c>
      <c r="AA1967" s="3" t="s">
        <v>24</v>
      </c>
      <c r="AB1967" s="3">
        <v>45489</v>
      </c>
    </row>
    <row r="1968" spans="1:28" x14ac:dyDescent="0.25">
      <c r="A1968">
        <v>213388</v>
      </c>
      <c r="B1968">
        <v>251</v>
      </c>
      <c r="C1968" t="s">
        <v>25</v>
      </c>
      <c r="D1968" s="3">
        <v>42562</v>
      </c>
      <c r="E1968" t="s">
        <v>712</v>
      </c>
      <c r="F1968">
        <v>151</v>
      </c>
      <c r="G1968">
        <v>7</v>
      </c>
      <c r="H1968">
        <v>1057</v>
      </c>
      <c r="I1968">
        <v>100148900</v>
      </c>
      <c r="J1968" s="19" t="s">
        <v>42</v>
      </c>
      <c r="T1968">
        <v>0</v>
      </c>
      <c r="U1968" t="s">
        <v>22</v>
      </c>
      <c r="V1968" s="3">
        <v>42562</v>
      </c>
      <c r="W1968" t="s">
        <v>28</v>
      </c>
      <c r="X1968" s="4">
        <v>1057</v>
      </c>
      <c r="Y1968">
        <v>2016</v>
      </c>
      <c r="Z1968">
        <v>7</v>
      </c>
      <c r="AA1968" s="3" t="s">
        <v>24</v>
      </c>
      <c r="AB1968" s="3">
        <v>45489</v>
      </c>
    </row>
    <row r="1969" spans="1:28" x14ac:dyDescent="0.25">
      <c r="A1969">
        <v>213389</v>
      </c>
      <c r="B1969">
        <v>802</v>
      </c>
      <c r="C1969" t="s">
        <v>19</v>
      </c>
      <c r="D1969" s="3">
        <v>42562</v>
      </c>
      <c r="E1969" t="s">
        <v>937</v>
      </c>
      <c r="F1969">
        <v>2325</v>
      </c>
      <c r="G1969">
        <v>1</v>
      </c>
      <c r="H1969">
        <v>2325</v>
      </c>
      <c r="I1969">
        <v>100148901</v>
      </c>
      <c r="J1969" s="19" t="s">
        <v>42</v>
      </c>
      <c r="T1969">
        <v>0</v>
      </c>
      <c r="U1969" t="s">
        <v>22</v>
      </c>
      <c r="V1969" s="3">
        <v>42562</v>
      </c>
      <c r="W1969" t="s">
        <v>23</v>
      </c>
      <c r="X1969" s="4">
        <v>2325</v>
      </c>
      <c r="Y1969">
        <v>2016</v>
      </c>
      <c r="Z1969">
        <v>7</v>
      </c>
      <c r="AA1969" s="3" t="s">
        <v>24</v>
      </c>
      <c r="AB1969" s="3">
        <v>45489</v>
      </c>
    </row>
    <row r="1970" spans="1:28" x14ac:dyDescent="0.25">
      <c r="A1970">
        <v>213390</v>
      </c>
      <c r="B1970">
        <v>66</v>
      </c>
      <c r="C1970" t="s">
        <v>31</v>
      </c>
      <c r="D1970" s="3">
        <v>42562</v>
      </c>
      <c r="E1970" t="s">
        <v>938</v>
      </c>
      <c r="F1970">
        <v>3915</v>
      </c>
      <c r="G1970">
        <v>1</v>
      </c>
      <c r="H1970">
        <v>3915</v>
      </c>
      <c r="I1970">
        <v>100148902</v>
      </c>
      <c r="J1970" s="19" t="s">
        <v>38</v>
      </c>
      <c r="T1970">
        <v>0</v>
      </c>
      <c r="U1970" t="s">
        <v>22</v>
      </c>
      <c r="V1970" s="3">
        <v>42562</v>
      </c>
      <c r="W1970" t="s">
        <v>34</v>
      </c>
      <c r="X1970" s="4">
        <v>3915</v>
      </c>
      <c r="Y1970">
        <v>2016</v>
      </c>
      <c r="Z1970">
        <v>7</v>
      </c>
      <c r="AA1970" s="3" t="s">
        <v>24</v>
      </c>
      <c r="AB1970" s="3">
        <v>45489</v>
      </c>
    </row>
    <row r="1971" spans="1:28" x14ac:dyDescent="0.25">
      <c r="A1971">
        <v>213391</v>
      </c>
      <c r="B1971">
        <v>220</v>
      </c>
      <c r="C1971" t="s">
        <v>19</v>
      </c>
      <c r="D1971" s="3">
        <v>42562</v>
      </c>
      <c r="E1971" t="s">
        <v>354</v>
      </c>
      <c r="F1971">
        <v>19370</v>
      </c>
      <c r="G1971">
        <v>1</v>
      </c>
      <c r="H1971">
        <v>19370</v>
      </c>
      <c r="I1971">
        <v>100148903</v>
      </c>
      <c r="J1971" s="19" t="s">
        <v>38</v>
      </c>
      <c r="T1971">
        <v>0</v>
      </c>
      <c r="U1971" t="s">
        <v>22</v>
      </c>
      <c r="V1971" s="3">
        <v>42562</v>
      </c>
      <c r="W1971" t="s">
        <v>23</v>
      </c>
      <c r="X1971" s="4">
        <v>19370</v>
      </c>
      <c r="Y1971">
        <v>2016</v>
      </c>
      <c r="Z1971">
        <v>7</v>
      </c>
      <c r="AA1971" s="3" t="s">
        <v>24</v>
      </c>
      <c r="AB1971" s="3">
        <v>45489</v>
      </c>
    </row>
    <row r="1972" spans="1:28" x14ac:dyDescent="0.25">
      <c r="A1972">
        <v>213392</v>
      </c>
      <c r="B1972">
        <v>803</v>
      </c>
      <c r="C1972" t="s">
        <v>25</v>
      </c>
      <c r="D1972" s="3">
        <v>42562</v>
      </c>
      <c r="E1972" t="s">
        <v>279</v>
      </c>
      <c r="F1972">
        <v>45215</v>
      </c>
      <c r="G1972">
        <v>1</v>
      </c>
      <c r="H1972">
        <v>45215</v>
      </c>
      <c r="I1972">
        <v>100148904</v>
      </c>
      <c r="J1972" s="19" t="s">
        <v>42</v>
      </c>
      <c r="T1972">
        <v>0</v>
      </c>
      <c r="U1972" t="s">
        <v>22</v>
      </c>
      <c r="V1972" s="3">
        <v>42562</v>
      </c>
      <c r="W1972" t="s">
        <v>28</v>
      </c>
      <c r="X1972" s="4">
        <v>45215</v>
      </c>
      <c r="Y1972">
        <v>2016</v>
      </c>
      <c r="Z1972">
        <v>7</v>
      </c>
      <c r="AA1972" s="3" t="s">
        <v>24</v>
      </c>
      <c r="AB1972" s="3">
        <v>45489</v>
      </c>
    </row>
    <row r="1973" spans="1:28" x14ac:dyDescent="0.25">
      <c r="A1973">
        <v>213393</v>
      </c>
      <c r="B1973">
        <v>66</v>
      </c>
      <c r="C1973" t="s">
        <v>19</v>
      </c>
      <c r="D1973" s="3">
        <v>42562</v>
      </c>
      <c r="E1973" t="s">
        <v>939</v>
      </c>
      <c r="F1973">
        <v>2285</v>
      </c>
      <c r="G1973">
        <v>1</v>
      </c>
      <c r="H1973">
        <v>2285</v>
      </c>
      <c r="I1973">
        <v>100148905</v>
      </c>
      <c r="J1973" s="19" t="s">
        <v>42</v>
      </c>
      <c r="T1973">
        <v>0</v>
      </c>
      <c r="U1973" t="s">
        <v>22</v>
      </c>
      <c r="V1973" s="3">
        <v>42562</v>
      </c>
      <c r="W1973" t="s">
        <v>23</v>
      </c>
      <c r="X1973" s="4">
        <v>2285</v>
      </c>
      <c r="Y1973">
        <v>2016</v>
      </c>
      <c r="Z1973">
        <v>7</v>
      </c>
      <c r="AA1973" s="3" t="s">
        <v>24</v>
      </c>
      <c r="AB1973" s="3">
        <v>45489</v>
      </c>
    </row>
    <row r="1974" spans="1:28" x14ac:dyDescent="0.25">
      <c r="A1974">
        <v>213394</v>
      </c>
      <c r="B1974">
        <v>256</v>
      </c>
      <c r="C1974" t="s">
        <v>25</v>
      </c>
      <c r="D1974" s="3">
        <v>42562</v>
      </c>
      <c r="E1974" t="s">
        <v>35</v>
      </c>
      <c r="F1974">
        <v>80</v>
      </c>
      <c r="G1974">
        <v>1</v>
      </c>
      <c r="H1974">
        <v>80</v>
      </c>
      <c r="I1974">
        <v>100148906</v>
      </c>
      <c r="J1974" s="19" t="s">
        <v>33</v>
      </c>
      <c r="T1974">
        <v>0</v>
      </c>
      <c r="U1974" t="s">
        <v>22</v>
      </c>
      <c r="V1974" s="3">
        <v>42562</v>
      </c>
      <c r="W1974" t="s">
        <v>28</v>
      </c>
      <c r="X1974">
        <v>80</v>
      </c>
      <c r="Y1974">
        <v>2016</v>
      </c>
      <c r="Z1974">
        <v>7</v>
      </c>
      <c r="AA1974" s="3" t="s">
        <v>24</v>
      </c>
      <c r="AB1974" s="3">
        <v>45489</v>
      </c>
    </row>
    <row r="1975" spans="1:28" x14ac:dyDescent="0.25">
      <c r="A1975">
        <v>213396</v>
      </c>
      <c r="B1975">
        <v>251</v>
      </c>
      <c r="C1975" t="s">
        <v>25</v>
      </c>
      <c r="D1975" s="3">
        <v>42562</v>
      </c>
      <c r="E1975" t="s">
        <v>712</v>
      </c>
      <c r="F1975">
        <v>151</v>
      </c>
      <c r="G1975">
        <v>7</v>
      </c>
      <c r="H1975">
        <v>1057</v>
      </c>
      <c r="I1975">
        <v>100148908</v>
      </c>
      <c r="J1975" s="19" t="s">
        <v>42</v>
      </c>
      <c r="T1975">
        <v>0</v>
      </c>
      <c r="U1975" t="s">
        <v>22</v>
      </c>
      <c r="V1975" s="3">
        <v>42562</v>
      </c>
      <c r="W1975" t="s">
        <v>28</v>
      </c>
      <c r="X1975" s="4">
        <v>1057</v>
      </c>
      <c r="Y1975">
        <v>2016</v>
      </c>
      <c r="Z1975">
        <v>7</v>
      </c>
      <c r="AA1975" s="3" t="s">
        <v>24</v>
      </c>
      <c r="AB1975" s="3">
        <v>45489</v>
      </c>
    </row>
    <row r="1976" spans="1:28" x14ac:dyDescent="0.25">
      <c r="A1976">
        <v>213395</v>
      </c>
      <c r="B1976">
        <v>804</v>
      </c>
      <c r="C1976" t="s">
        <v>19</v>
      </c>
      <c r="D1976" s="3">
        <v>42562</v>
      </c>
      <c r="E1976" t="s">
        <v>712</v>
      </c>
      <c r="F1976">
        <v>151</v>
      </c>
      <c r="G1976">
        <v>7</v>
      </c>
      <c r="H1976">
        <v>557</v>
      </c>
      <c r="I1976">
        <v>100148907</v>
      </c>
      <c r="J1976" s="19" t="s">
        <v>42</v>
      </c>
      <c r="T1976">
        <v>500</v>
      </c>
      <c r="U1976" t="s">
        <v>22</v>
      </c>
      <c r="V1976" s="3">
        <v>42562</v>
      </c>
      <c r="W1976" t="s">
        <v>23</v>
      </c>
      <c r="X1976" s="4">
        <v>1057</v>
      </c>
      <c r="Y1976">
        <v>2016</v>
      </c>
      <c r="Z1976">
        <v>7</v>
      </c>
      <c r="AA1976" s="3" t="s">
        <v>24</v>
      </c>
      <c r="AB1976" s="3">
        <v>45489</v>
      </c>
    </row>
    <row r="1977" spans="1:28" x14ac:dyDescent="0.25">
      <c r="A1977">
        <v>213397</v>
      </c>
      <c r="B1977">
        <v>256</v>
      </c>
      <c r="C1977" t="s">
        <v>19</v>
      </c>
      <c r="D1977" s="3">
        <v>42562</v>
      </c>
      <c r="E1977" t="s">
        <v>35</v>
      </c>
      <c r="F1977">
        <v>80</v>
      </c>
      <c r="G1977">
        <v>1</v>
      </c>
      <c r="H1977">
        <v>80</v>
      </c>
      <c r="I1977">
        <v>100148909</v>
      </c>
      <c r="J1977" s="19" t="s">
        <v>33</v>
      </c>
      <c r="T1977">
        <v>0</v>
      </c>
      <c r="U1977" t="s">
        <v>22</v>
      </c>
      <c r="V1977" s="3">
        <v>42562</v>
      </c>
      <c r="W1977" t="s">
        <v>23</v>
      </c>
      <c r="X1977">
        <v>80</v>
      </c>
      <c r="Y1977">
        <v>2016</v>
      </c>
      <c r="Z1977">
        <v>7</v>
      </c>
      <c r="AA1977" s="3" t="s">
        <v>24</v>
      </c>
      <c r="AB1977" s="3">
        <v>45489</v>
      </c>
    </row>
    <row r="1978" spans="1:28" x14ac:dyDescent="0.25">
      <c r="A1978">
        <v>213398</v>
      </c>
      <c r="B1978">
        <v>805</v>
      </c>
      <c r="C1978" t="s">
        <v>19</v>
      </c>
      <c r="D1978" s="3">
        <v>42562</v>
      </c>
      <c r="E1978" t="s">
        <v>89</v>
      </c>
      <c r="F1978">
        <v>350</v>
      </c>
      <c r="G1978">
        <v>1</v>
      </c>
      <c r="H1978">
        <v>350</v>
      </c>
      <c r="I1978">
        <v>100148910</v>
      </c>
      <c r="J1978" s="19" t="s">
        <v>33</v>
      </c>
      <c r="T1978">
        <v>0</v>
      </c>
      <c r="U1978" t="s">
        <v>22</v>
      </c>
      <c r="V1978" s="3">
        <v>42562</v>
      </c>
      <c r="W1978" t="s">
        <v>23</v>
      </c>
      <c r="X1978">
        <v>350</v>
      </c>
      <c r="Y1978">
        <v>2016</v>
      </c>
      <c r="Z1978">
        <v>7</v>
      </c>
      <c r="AA1978" s="3" t="s">
        <v>24</v>
      </c>
      <c r="AB1978" s="3">
        <v>45489</v>
      </c>
    </row>
    <row r="1979" spans="1:28" x14ac:dyDescent="0.25">
      <c r="A1979">
        <v>213399</v>
      </c>
      <c r="B1979">
        <v>799</v>
      </c>
      <c r="C1979" t="s">
        <v>19</v>
      </c>
      <c r="D1979" s="3">
        <v>42562</v>
      </c>
      <c r="E1979" t="s">
        <v>163</v>
      </c>
      <c r="F1979">
        <v>4530</v>
      </c>
      <c r="G1979">
        <v>1</v>
      </c>
      <c r="H1979">
        <v>4030</v>
      </c>
      <c r="I1979">
        <v>100148911</v>
      </c>
      <c r="J1979" s="19" t="s">
        <v>38</v>
      </c>
      <c r="T1979">
        <v>500</v>
      </c>
      <c r="U1979" t="s">
        <v>22</v>
      </c>
      <c r="V1979" s="3">
        <v>42562</v>
      </c>
      <c r="W1979" t="s">
        <v>23</v>
      </c>
      <c r="X1979" s="4">
        <v>4530</v>
      </c>
      <c r="Y1979">
        <v>2016</v>
      </c>
      <c r="Z1979">
        <v>7</v>
      </c>
      <c r="AA1979" s="3" t="s">
        <v>24</v>
      </c>
      <c r="AB1979" s="3">
        <v>45489</v>
      </c>
    </row>
    <row r="1980" spans="1:28" x14ac:dyDescent="0.25">
      <c r="A1980">
        <v>213400</v>
      </c>
      <c r="B1980">
        <v>806</v>
      </c>
      <c r="C1980" t="s">
        <v>19</v>
      </c>
      <c r="D1980" s="3">
        <v>42562</v>
      </c>
      <c r="E1980" t="s">
        <v>30</v>
      </c>
      <c r="F1980">
        <v>360</v>
      </c>
      <c r="G1980">
        <v>1</v>
      </c>
      <c r="H1980">
        <v>360</v>
      </c>
      <c r="I1980">
        <v>100148912</v>
      </c>
      <c r="J1980" s="19" t="s">
        <v>27</v>
      </c>
      <c r="T1980">
        <v>0</v>
      </c>
      <c r="U1980" t="s">
        <v>22</v>
      </c>
      <c r="V1980" s="3">
        <v>42562</v>
      </c>
      <c r="W1980" t="s">
        <v>23</v>
      </c>
      <c r="X1980">
        <v>360</v>
      </c>
      <c r="Y1980">
        <v>2016</v>
      </c>
      <c r="Z1980">
        <v>7</v>
      </c>
      <c r="AA1980" s="3" t="s">
        <v>24</v>
      </c>
      <c r="AB1980" s="3">
        <v>45489</v>
      </c>
    </row>
    <row r="1981" spans="1:28" x14ac:dyDescent="0.25">
      <c r="A1981">
        <v>213401</v>
      </c>
      <c r="B1981">
        <v>807</v>
      </c>
      <c r="C1981" t="s">
        <v>19</v>
      </c>
      <c r="D1981" s="3">
        <v>42562</v>
      </c>
      <c r="E1981" t="s">
        <v>89</v>
      </c>
      <c r="F1981">
        <v>350</v>
      </c>
      <c r="G1981">
        <v>1</v>
      </c>
      <c r="H1981">
        <v>350</v>
      </c>
      <c r="I1981">
        <v>100148913</v>
      </c>
      <c r="J1981" s="19" t="s">
        <v>33</v>
      </c>
      <c r="T1981">
        <v>0</v>
      </c>
      <c r="U1981" t="s">
        <v>22</v>
      </c>
      <c r="V1981" s="3">
        <v>42562</v>
      </c>
      <c r="W1981" t="s">
        <v>23</v>
      </c>
      <c r="X1981">
        <v>350</v>
      </c>
      <c r="Y1981">
        <v>2016</v>
      </c>
      <c r="Z1981">
        <v>7</v>
      </c>
      <c r="AA1981" s="3" t="s">
        <v>24</v>
      </c>
      <c r="AB1981" s="3">
        <v>45489</v>
      </c>
    </row>
    <row r="1982" spans="1:28" x14ac:dyDescent="0.25">
      <c r="A1982">
        <v>213402</v>
      </c>
      <c r="B1982">
        <v>163</v>
      </c>
      <c r="C1982" t="s">
        <v>19</v>
      </c>
      <c r="D1982" s="3">
        <v>42562</v>
      </c>
      <c r="E1982" t="s">
        <v>754</v>
      </c>
      <c r="F1982">
        <v>379</v>
      </c>
      <c r="G1982">
        <v>1</v>
      </c>
      <c r="H1982">
        <v>379</v>
      </c>
      <c r="I1982">
        <v>100148914</v>
      </c>
      <c r="J1982" s="19" t="s">
        <v>47</v>
      </c>
      <c r="T1982">
        <v>0</v>
      </c>
      <c r="U1982" t="s">
        <v>22</v>
      </c>
      <c r="V1982" s="3">
        <v>42562</v>
      </c>
      <c r="W1982" t="s">
        <v>23</v>
      </c>
      <c r="X1982">
        <v>379</v>
      </c>
      <c r="Y1982">
        <v>2016</v>
      </c>
      <c r="Z1982">
        <v>7</v>
      </c>
      <c r="AA1982" s="3" t="s">
        <v>24</v>
      </c>
      <c r="AB1982" s="3">
        <v>45489</v>
      </c>
    </row>
    <row r="1983" spans="1:28" x14ac:dyDescent="0.25">
      <c r="A1983">
        <v>213403</v>
      </c>
      <c r="B1983">
        <v>36</v>
      </c>
      <c r="C1983" t="s">
        <v>19</v>
      </c>
      <c r="D1983" s="3">
        <v>42562</v>
      </c>
      <c r="E1983" t="s">
        <v>940</v>
      </c>
      <c r="F1983">
        <v>1106</v>
      </c>
      <c r="G1983">
        <v>1</v>
      </c>
      <c r="H1983">
        <v>1106</v>
      </c>
      <c r="I1983">
        <v>100148915</v>
      </c>
      <c r="J1983" s="19" t="s">
        <v>47</v>
      </c>
      <c r="T1983">
        <v>0</v>
      </c>
      <c r="U1983" t="s">
        <v>22</v>
      </c>
      <c r="V1983" s="3">
        <v>42562</v>
      </c>
      <c r="W1983" t="s">
        <v>23</v>
      </c>
      <c r="X1983" s="4">
        <v>1106</v>
      </c>
      <c r="Y1983">
        <v>2016</v>
      </c>
      <c r="Z1983">
        <v>7</v>
      </c>
      <c r="AA1983" s="3" t="s">
        <v>24</v>
      </c>
      <c r="AB1983" s="3">
        <v>45489</v>
      </c>
    </row>
    <row r="1984" spans="1:28" x14ac:dyDescent="0.25">
      <c r="A1984">
        <v>213404</v>
      </c>
      <c r="B1984">
        <v>262</v>
      </c>
      <c r="C1984" t="s">
        <v>31</v>
      </c>
      <c r="D1984" s="3">
        <v>42562</v>
      </c>
      <c r="E1984" t="s">
        <v>941</v>
      </c>
      <c r="F1984">
        <v>1700</v>
      </c>
      <c r="G1984">
        <v>1</v>
      </c>
      <c r="H1984">
        <v>1700</v>
      </c>
      <c r="I1984">
        <v>100148916</v>
      </c>
      <c r="J1984" s="19" t="s">
        <v>59</v>
      </c>
      <c r="T1984">
        <v>0</v>
      </c>
      <c r="U1984" t="s">
        <v>22</v>
      </c>
      <c r="V1984" s="3">
        <v>42562</v>
      </c>
      <c r="W1984" t="s">
        <v>34</v>
      </c>
      <c r="X1984" s="4">
        <v>1700</v>
      </c>
      <c r="Y1984">
        <v>2016</v>
      </c>
      <c r="Z1984">
        <v>7</v>
      </c>
      <c r="AA1984" s="3" t="s">
        <v>24</v>
      </c>
      <c r="AB1984" s="3">
        <v>45489</v>
      </c>
    </row>
    <row r="1985" spans="1:28" x14ac:dyDescent="0.25">
      <c r="A1985">
        <v>213405</v>
      </c>
      <c r="B1985">
        <v>230</v>
      </c>
      <c r="C1985" t="s">
        <v>19</v>
      </c>
      <c r="D1985" s="3">
        <v>42562</v>
      </c>
      <c r="E1985" t="s">
        <v>942</v>
      </c>
      <c r="F1985">
        <v>700</v>
      </c>
      <c r="G1985">
        <v>1</v>
      </c>
      <c r="H1985">
        <v>0</v>
      </c>
      <c r="I1985">
        <v>100148917</v>
      </c>
      <c r="J1985" s="19" t="s">
        <v>51</v>
      </c>
      <c r="T1985">
        <v>0</v>
      </c>
      <c r="U1985" t="s">
        <v>49</v>
      </c>
      <c r="V1985" s="3">
        <v>42562</v>
      </c>
      <c r="W1985" t="s">
        <v>23</v>
      </c>
      <c r="X1985">
        <v>700</v>
      </c>
      <c r="Y1985">
        <v>2016</v>
      </c>
      <c r="Z1985">
        <v>7</v>
      </c>
      <c r="AA1985" s="3" t="s">
        <v>24</v>
      </c>
      <c r="AB1985" s="3">
        <v>45489</v>
      </c>
    </row>
    <row r="1986" spans="1:28" x14ac:dyDescent="0.25">
      <c r="A1986">
        <v>213407</v>
      </c>
      <c r="B1986">
        <v>35</v>
      </c>
      <c r="C1986" t="s">
        <v>31</v>
      </c>
      <c r="D1986" s="3">
        <v>42562</v>
      </c>
      <c r="E1986" t="s">
        <v>30</v>
      </c>
      <c r="F1986">
        <v>360</v>
      </c>
      <c r="G1986">
        <v>1</v>
      </c>
      <c r="H1986">
        <v>360</v>
      </c>
      <c r="I1986">
        <v>100148918</v>
      </c>
      <c r="J1986" s="19" t="s">
        <v>27</v>
      </c>
      <c r="T1986">
        <v>0</v>
      </c>
      <c r="U1986" t="s">
        <v>22</v>
      </c>
      <c r="V1986" s="3">
        <v>42562</v>
      </c>
      <c r="W1986" t="s">
        <v>34</v>
      </c>
      <c r="X1986">
        <v>360</v>
      </c>
      <c r="Y1986">
        <v>2016</v>
      </c>
      <c r="Z1986">
        <v>7</v>
      </c>
      <c r="AA1986" s="3" t="s">
        <v>24</v>
      </c>
      <c r="AB1986" s="3">
        <v>45489</v>
      </c>
    </row>
    <row r="1987" spans="1:28" x14ac:dyDescent="0.25">
      <c r="A1987">
        <v>213408</v>
      </c>
      <c r="B1987">
        <v>20</v>
      </c>
      <c r="C1987" t="s">
        <v>19</v>
      </c>
      <c r="D1987" s="3">
        <v>42562</v>
      </c>
      <c r="E1987" t="s">
        <v>30</v>
      </c>
      <c r="F1987">
        <v>360</v>
      </c>
      <c r="G1987">
        <v>1</v>
      </c>
      <c r="H1987">
        <v>360</v>
      </c>
      <c r="I1987">
        <v>100148919</v>
      </c>
      <c r="J1987" s="19" t="s">
        <v>27</v>
      </c>
      <c r="T1987">
        <v>0</v>
      </c>
      <c r="U1987" t="s">
        <v>22</v>
      </c>
      <c r="V1987" s="3">
        <v>42562</v>
      </c>
      <c r="W1987" t="s">
        <v>23</v>
      </c>
      <c r="X1987">
        <v>360</v>
      </c>
      <c r="Y1987">
        <v>2016</v>
      </c>
      <c r="Z1987">
        <v>7</v>
      </c>
      <c r="AA1987" s="3" t="s">
        <v>24</v>
      </c>
      <c r="AB1987" s="3">
        <v>45489</v>
      </c>
    </row>
    <row r="1988" spans="1:28" x14ac:dyDescent="0.25">
      <c r="A1988">
        <v>213409</v>
      </c>
      <c r="B1988">
        <v>806</v>
      </c>
      <c r="C1988" t="s">
        <v>19</v>
      </c>
      <c r="D1988" s="3">
        <v>42562</v>
      </c>
      <c r="E1988" t="s">
        <v>30</v>
      </c>
      <c r="F1988">
        <v>360</v>
      </c>
      <c r="G1988">
        <v>1</v>
      </c>
      <c r="H1988">
        <v>360</v>
      </c>
      <c r="I1988">
        <v>100148920</v>
      </c>
      <c r="J1988" s="19" t="s">
        <v>27</v>
      </c>
      <c r="T1988">
        <v>0</v>
      </c>
      <c r="U1988" t="s">
        <v>22</v>
      </c>
      <c r="V1988" s="3">
        <v>42562</v>
      </c>
      <c r="W1988" t="s">
        <v>23</v>
      </c>
      <c r="X1988">
        <v>360</v>
      </c>
      <c r="Y1988">
        <v>2016</v>
      </c>
      <c r="Z1988">
        <v>7</v>
      </c>
      <c r="AA1988" s="3" t="s">
        <v>24</v>
      </c>
      <c r="AB1988" s="3">
        <v>45489</v>
      </c>
    </row>
    <row r="1989" spans="1:28" x14ac:dyDescent="0.25">
      <c r="A1989">
        <v>213410</v>
      </c>
      <c r="B1989">
        <v>808</v>
      </c>
      <c r="C1989" t="s">
        <v>19</v>
      </c>
      <c r="D1989" s="3">
        <v>42562</v>
      </c>
      <c r="E1989" t="s">
        <v>89</v>
      </c>
      <c r="F1989">
        <v>350</v>
      </c>
      <c r="G1989">
        <v>2</v>
      </c>
      <c r="H1989">
        <v>700</v>
      </c>
      <c r="I1989">
        <v>100148921</v>
      </c>
      <c r="J1989" s="19" t="s">
        <v>33</v>
      </c>
      <c r="T1989">
        <v>0</v>
      </c>
      <c r="U1989" t="s">
        <v>22</v>
      </c>
      <c r="V1989" s="3">
        <v>42562</v>
      </c>
      <c r="W1989" t="s">
        <v>23</v>
      </c>
      <c r="X1989">
        <v>700</v>
      </c>
      <c r="Y1989">
        <v>2016</v>
      </c>
      <c r="Z1989">
        <v>7</v>
      </c>
      <c r="AA1989" s="3" t="s">
        <v>24</v>
      </c>
      <c r="AB1989" s="3">
        <v>45489</v>
      </c>
    </row>
    <row r="1990" spans="1:28" x14ac:dyDescent="0.25">
      <c r="A1990">
        <v>213411</v>
      </c>
      <c r="B1990">
        <v>66</v>
      </c>
      <c r="C1990" t="s">
        <v>19</v>
      </c>
      <c r="D1990" s="3">
        <v>42562</v>
      </c>
      <c r="E1990" t="s">
        <v>943</v>
      </c>
      <c r="F1990">
        <v>495</v>
      </c>
      <c r="G1990">
        <v>1</v>
      </c>
      <c r="H1990">
        <v>495</v>
      </c>
      <c r="I1990">
        <v>100148922</v>
      </c>
      <c r="J1990" s="19" t="s">
        <v>59</v>
      </c>
      <c r="T1990">
        <v>0</v>
      </c>
      <c r="U1990" t="s">
        <v>22</v>
      </c>
      <c r="V1990" s="3">
        <v>42562</v>
      </c>
      <c r="W1990" t="s">
        <v>23</v>
      </c>
      <c r="X1990">
        <v>495</v>
      </c>
      <c r="Y1990">
        <v>2016</v>
      </c>
      <c r="Z1990">
        <v>7</v>
      </c>
      <c r="AA1990" s="3" t="s">
        <v>24</v>
      </c>
      <c r="AB1990" s="3">
        <v>45489</v>
      </c>
    </row>
    <row r="1991" spans="1:28" x14ac:dyDescent="0.25">
      <c r="A1991">
        <v>213412</v>
      </c>
      <c r="B1991">
        <v>809</v>
      </c>
      <c r="C1991" t="s">
        <v>19</v>
      </c>
      <c r="D1991" s="3">
        <v>42562</v>
      </c>
      <c r="E1991" t="s">
        <v>944</v>
      </c>
      <c r="F1991">
        <v>700</v>
      </c>
      <c r="G1991">
        <v>1</v>
      </c>
      <c r="H1991">
        <v>700</v>
      </c>
      <c r="I1991">
        <v>100148923</v>
      </c>
      <c r="J1991" s="19" t="s">
        <v>576</v>
      </c>
      <c r="T1991">
        <v>0</v>
      </c>
      <c r="U1991" t="s">
        <v>22</v>
      </c>
      <c r="V1991" s="3">
        <v>42562</v>
      </c>
      <c r="W1991" t="s">
        <v>23</v>
      </c>
      <c r="X1991">
        <v>700</v>
      </c>
      <c r="Y1991">
        <v>2016</v>
      </c>
      <c r="Z1991">
        <v>7</v>
      </c>
      <c r="AA1991" s="3" t="s">
        <v>24</v>
      </c>
      <c r="AB1991" s="3">
        <v>45489</v>
      </c>
    </row>
    <row r="1992" spans="1:28" x14ac:dyDescent="0.25">
      <c r="A1992">
        <v>213413</v>
      </c>
      <c r="B1992">
        <v>151</v>
      </c>
      <c r="C1992" t="s">
        <v>19</v>
      </c>
      <c r="D1992" s="3">
        <v>42562</v>
      </c>
      <c r="E1992" t="s">
        <v>945</v>
      </c>
      <c r="F1992">
        <v>950</v>
      </c>
      <c r="G1992">
        <v>1</v>
      </c>
      <c r="H1992">
        <v>950</v>
      </c>
      <c r="I1992">
        <v>100148924</v>
      </c>
      <c r="J1992" s="19" t="s">
        <v>47</v>
      </c>
      <c r="T1992">
        <v>0</v>
      </c>
      <c r="U1992" t="s">
        <v>22</v>
      </c>
      <c r="V1992" s="3">
        <v>42562</v>
      </c>
      <c r="W1992" t="s">
        <v>23</v>
      </c>
      <c r="X1992">
        <v>950</v>
      </c>
      <c r="Y1992">
        <v>2016</v>
      </c>
      <c r="Z1992">
        <v>7</v>
      </c>
      <c r="AA1992" s="3" t="s">
        <v>24</v>
      </c>
      <c r="AB1992" s="3">
        <v>45489</v>
      </c>
    </row>
    <row r="1993" spans="1:28" x14ac:dyDescent="0.25">
      <c r="A1993">
        <v>213414</v>
      </c>
      <c r="B1993">
        <v>810</v>
      </c>
      <c r="C1993" t="s">
        <v>19</v>
      </c>
      <c r="D1993" s="3">
        <v>42562</v>
      </c>
      <c r="E1993" t="s">
        <v>899</v>
      </c>
      <c r="F1993">
        <v>4500</v>
      </c>
      <c r="G1993">
        <v>1</v>
      </c>
      <c r="H1993">
        <v>4500</v>
      </c>
      <c r="I1993">
        <v>100148925</v>
      </c>
      <c r="J1993" s="19" t="s">
        <v>194</v>
      </c>
      <c r="T1993">
        <v>0</v>
      </c>
      <c r="U1993" t="s">
        <v>22</v>
      </c>
      <c r="V1993" s="3">
        <v>42562</v>
      </c>
      <c r="W1993" t="s">
        <v>23</v>
      </c>
      <c r="X1993" s="4">
        <v>4500</v>
      </c>
      <c r="Y1993">
        <v>2016</v>
      </c>
      <c r="Z1993">
        <v>7</v>
      </c>
      <c r="AA1993" s="3" t="s">
        <v>24</v>
      </c>
      <c r="AB1993" s="3">
        <v>45489</v>
      </c>
    </row>
    <row r="1994" spans="1:28" x14ac:dyDescent="0.25">
      <c r="A1994">
        <v>213415</v>
      </c>
      <c r="B1994">
        <v>83</v>
      </c>
      <c r="C1994" t="s">
        <v>31</v>
      </c>
      <c r="D1994" s="3">
        <v>42562</v>
      </c>
      <c r="E1994" t="s">
        <v>115</v>
      </c>
      <c r="F1994">
        <v>2</v>
      </c>
      <c r="G1994">
        <v>1</v>
      </c>
      <c r="H1994">
        <v>973</v>
      </c>
      <c r="I1994">
        <v>100148926</v>
      </c>
      <c r="J1994" s="19" t="s">
        <v>62</v>
      </c>
      <c r="T1994">
        <v>0</v>
      </c>
      <c r="U1994" t="s">
        <v>22</v>
      </c>
      <c r="V1994" s="3">
        <v>42562</v>
      </c>
      <c r="W1994" t="s">
        <v>34</v>
      </c>
      <c r="X1994">
        <v>2</v>
      </c>
      <c r="Y1994">
        <v>2016</v>
      </c>
      <c r="Z1994">
        <v>7</v>
      </c>
      <c r="AA1994" s="3" t="s">
        <v>24</v>
      </c>
      <c r="AB1994" s="3">
        <v>45489</v>
      </c>
    </row>
    <row r="1995" spans="1:28" x14ac:dyDescent="0.25">
      <c r="A1995">
        <v>213416</v>
      </c>
      <c r="B1995">
        <v>83</v>
      </c>
      <c r="C1995" t="s">
        <v>31</v>
      </c>
      <c r="D1995" s="3">
        <v>42562</v>
      </c>
      <c r="E1995" t="s">
        <v>168</v>
      </c>
      <c r="F1995">
        <v>5</v>
      </c>
      <c r="G1995">
        <v>1</v>
      </c>
      <c r="H1995">
        <v>973</v>
      </c>
      <c r="I1995">
        <v>100148926</v>
      </c>
      <c r="J1995" s="19" t="s">
        <v>62</v>
      </c>
      <c r="T1995">
        <v>0</v>
      </c>
      <c r="U1995" t="s">
        <v>22</v>
      </c>
      <c r="V1995" s="3">
        <v>42562</v>
      </c>
      <c r="W1995" t="s">
        <v>34</v>
      </c>
      <c r="X1995">
        <v>5</v>
      </c>
      <c r="Y1995">
        <v>2016</v>
      </c>
      <c r="Z1995">
        <v>7</v>
      </c>
      <c r="AA1995" s="3" t="s">
        <v>24</v>
      </c>
      <c r="AB1995" s="3">
        <v>45489</v>
      </c>
    </row>
    <row r="1996" spans="1:28" x14ac:dyDescent="0.25">
      <c r="A1996">
        <v>213418</v>
      </c>
      <c r="B1996">
        <v>83</v>
      </c>
      <c r="C1996" t="s">
        <v>31</v>
      </c>
      <c r="D1996" s="3">
        <v>42562</v>
      </c>
      <c r="E1996" t="s">
        <v>167</v>
      </c>
      <c r="F1996">
        <v>1</v>
      </c>
      <c r="G1996">
        <v>1</v>
      </c>
      <c r="H1996">
        <v>973</v>
      </c>
      <c r="I1996">
        <v>100148926</v>
      </c>
      <c r="J1996" s="19" t="s">
        <v>62</v>
      </c>
      <c r="T1996">
        <v>0</v>
      </c>
      <c r="U1996" t="s">
        <v>22</v>
      </c>
      <c r="V1996" s="3">
        <v>42562</v>
      </c>
      <c r="W1996" t="s">
        <v>34</v>
      </c>
      <c r="X1996">
        <v>1</v>
      </c>
      <c r="Y1996">
        <v>2016</v>
      </c>
      <c r="Z1996">
        <v>7</v>
      </c>
      <c r="AA1996" s="3" t="s">
        <v>24</v>
      </c>
      <c r="AB1996" s="3">
        <v>45489</v>
      </c>
    </row>
    <row r="1997" spans="1:28" x14ac:dyDescent="0.25">
      <c r="A1997">
        <v>213419</v>
      </c>
      <c r="B1997">
        <v>83</v>
      </c>
      <c r="C1997" t="s">
        <v>31</v>
      </c>
      <c r="D1997" s="3">
        <v>42562</v>
      </c>
      <c r="E1997" t="s">
        <v>946</v>
      </c>
      <c r="F1997">
        <v>5</v>
      </c>
      <c r="G1997">
        <v>1</v>
      </c>
      <c r="H1997">
        <v>973</v>
      </c>
      <c r="I1997">
        <v>100148926</v>
      </c>
      <c r="J1997" s="19" t="s">
        <v>62</v>
      </c>
      <c r="T1997">
        <v>0</v>
      </c>
      <c r="U1997" t="s">
        <v>22</v>
      </c>
      <c r="V1997" s="3">
        <v>42562</v>
      </c>
      <c r="W1997" t="s">
        <v>34</v>
      </c>
      <c r="X1997">
        <v>5</v>
      </c>
      <c r="Y1997">
        <v>2016</v>
      </c>
      <c r="Z1997">
        <v>7</v>
      </c>
      <c r="AA1997" s="3" t="s">
        <v>24</v>
      </c>
      <c r="AB1997" s="3">
        <v>45489</v>
      </c>
    </row>
    <row r="1998" spans="1:28" x14ac:dyDescent="0.25">
      <c r="A1998">
        <v>213421</v>
      </c>
      <c r="B1998">
        <v>83</v>
      </c>
      <c r="C1998" t="s">
        <v>31</v>
      </c>
      <c r="D1998" s="3">
        <v>42562</v>
      </c>
      <c r="E1998" t="s">
        <v>947</v>
      </c>
      <c r="F1998">
        <v>5</v>
      </c>
      <c r="G1998">
        <v>1</v>
      </c>
      <c r="H1998">
        <v>973</v>
      </c>
      <c r="I1998">
        <v>100148926</v>
      </c>
      <c r="J1998" s="19" t="s">
        <v>62</v>
      </c>
      <c r="T1998">
        <v>0</v>
      </c>
      <c r="U1998" t="s">
        <v>22</v>
      </c>
      <c r="V1998" s="3">
        <v>42562</v>
      </c>
      <c r="W1998" t="s">
        <v>34</v>
      </c>
      <c r="X1998">
        <v>5</v>
      </c>
      <c r="Y1998">
        <v>2016</v>
      </c>
      <c r="Z1998">
        <v>7</v>
      </c>
      <c r="AA1998" s="3" t="s">
        <v>24</v>
      </c>
      <c r="AB1998" s="3">
        <v>45489</v>
      </c>
    </row>
    <row r="1999" spans="1:28" x14ac:dyDescent="0.25">
      <c r="A1999">
        <v>213422</v>
      </c>
      <c r="B1999">
        <v>83</v>
      </c>
      <c r="C1999" t="s">
        <v>31</v>
      </c>
      <c r="D1999" s="3">
        <v>42562</v>
      </c>
      <c r="E1999" t="s">
        <v>94</v>
      </c>
      <c r="F1999">
        <v>325</v>
      </c>
      <c r="G1999">
        <v>1</v>
      </c>
      <c r="H1999">
        <v>973</v>
      </c>
      <c r="I1999">
        <v>100148926</v>
      </c>
      <c r="J1999" s="19" t="s">
        <v>33</v>
      </c>
      <c r="T1999">
        <v>0</v>
      </c>
      <c r="U1999" t="s">
        <v>22</v>
      </c>
      <c r="V1999" s="3">
        <v>42562</v>
      </c>
      <c r="W1999" t="s">
        <v>34</v>
      </c>
      <c r="X1999">
        <v>325</v>
      </c>
      <c r="Y1999">
        <v>2016</v>
      </c>
      <c r="Z1999">
        <v>7</v>
      </c>
      <c r="AA1999" s="3" t="s">
        <v>24</v>
      </c>
      <c r="AB1999" s="3">
        <v>45489</v>
      </c>
    </row>
    <row r="2000" spans="1:28" x14ac:dyDescent="0.25">
      <c r="A2000">
        <v>213423</v>
      </c>
      <c r="B2000">
        <v>83</v>
      </c>
      <c r="C2000" t="s">
        <v>31</v>
      </c>
      <c r="D2000" s="3">
        <v>42562</v>
      </c>
      <c r="E2000" t="s">
        <v>85</v>
      </c>
      <c r="F2000">
        <v>300</v>
      </c>
      <c r="G2000">
        <v>1</v>
      </c>
      <c r="H2000">
        <v>973</v>
      </c>
      <c r="I2000">
        <v>100148926</v>
      </c>
      <c r="J2000" s="19" t="s">
        <v>33</v>
      </c>
      <c r="T2000">
        <v>0</v>
      </c>
      <c r="U2000" t="s">
        <v>22</v>
      </c>
      <c r="V2000" s="3">
        <v>42562</v>
      </c>
      <c r="W2000" t="s">
        <v>34</v>
      </c>
      <c r="X2000">
        <v>300</v>
      </c>
      <c r="Y2000">
        <v>2016</v>
      </c>
      <c r="Z2000">
        <v>7</v>
      </c>
      <c r="AA2000" s="3" t="s">
        <v>24</v>
      </c>
      <c r="AB2000" s="3">
        <v>45489</v>
      </c>
    </row>
    <row r="2001" spans="1:28" x14ac:dyDescent="0.25">
      <c r="A2001">
        <v>213424</v>
      </c>
      <c r="B2001">
        <v>83</v>
      </c>
      <c r="C2001" t="s">
        <v>31</v>
      </c>
      <c r="D2001" s="3">
        <v>42562</v>
      </c>
      <c r="E2001" t="s">
        <v>363</v>
      </c>
      <c r="F2001">
        <v>330</v>
      </c>
      <c r="G2001">
        <v>1</v>
      </c>
      <c r="H2001">
        <v>973</v>
      </c>
      <c r="I2001">
        <v>100148926</v>
      </c>
      <c r="J2001" s="19" t="s">
        <v>33</v>
      </c>
      <c r="T2001">
        <v>0</v>
      </c>
      <c r="U2001" t="s">
        <v>22</v>
      </c>
      <c r="V2001" s="3">
        <v>42562</v>
      </c>
      <c r="W2001" t="s">
        <v>34</v>
      </c>
      <c r="X2001">
        <v>330</v>
      </c>
      <c r="Y2001">
        <v>2016</v>
      </c>
      <c r="Z2001">
        <v>7</v>
      </c>
      <c r="AA2001" s="3" t="s">
        <v>24</v>
      </c>
      <c r="AB2001" s="3">
        <v>45489</v>
      </c>
    </row>
    <row r="2002" spans="1:28" x14ac:dyDescent="0.25">
      <c r="A2002">
        <v>213425</v>
      </c>
      <c r="B2002">
        <v>66</v>
      </c>
      <c r="C2002" t="s">
        <v>19</v>
      </c>
      <c r="D2002" s="3">
        <v>42562</v>
      </c>
      <c r="E2002" t="s">
        <v>948</v>
      </c>
      <c r="F2002">
        <v>395</v>
      </c>
      <c r="G2002">
        <v>1</v>
      </c>
      <c r="H2002">
        <v>395</v>
      </c>
      <c r="I2002">
        <v>100148927</v>
      </c>
      <c r="J2002" s="19" t="s">
        <v>59</v>
      </c>
      <c r="T2002">
        <v>0</v>
      </c>
      <c r="U2002" t="s">
        <v>22</v>
      </c>
      <c r="V2002" s="3">
        <v>42562</v>
      </c>
      <c r="W2002" t="s">
        <v>23</v>
      </c>
      <c r="X2002">
        <v>395</v>
      </c>
      <c r="Y2002">
        <v>2016</v>
      </c>
      <c r="Z2002">
        <v>7</v>
      </c>
      <c r="AA2002" s="3" t="s">
        <v>24</v>
      </c>
      <c r="AB2002" s="3">
        <v>45489</v>
      </c>
    </row>
    <row r="2003" spans="1:28" x14ac:dyDescent="0.25">
      <c r="A2003">
        <v>213426</v>
      </c>
      <c r="B2003">
        <v>811</v>
      </c>
      <c r="C2003" t="s">
        <v>19</v>
      </c>
      <c r="D2003" s="3">
        <v>42562</v>
      </c>
      <c r="E2003" t="s">
        <v>949</v>
      </c>
      <c r="F2003">
        <v>1499</v>
      </c>
      <c r="G2003">
        <v>1</v>
      </c>
      <c r="H2003">
        <v>0</v>
      </c>
      <c r="I2003">
        <v>100148928</v>
      </c>
      <c r="J2003" s="19" t="s">
        <v>21</v>
      </c>
      <c r="T2003">
        <v>0</v>
      </c>
      <c r="U2003" t="s">
        <v>49</v>
      </c>
      <c r="V2003" s="3">
        <v>42562</v>
      </c>
      <c r="W2003" t="s">
        <v>23</v>
      </c>
      <c r="X2003" s="4">
        <v>1499</v>
      </c>
      <c r="Y2003">
        <v>2016</v>
      </c>
      <c r="Z2003">
        <v>7</v>
      </c>
      <c r="AA2003" s="3" t="s">
        <v>24</v>
      </c>
      <c r="AB2003" s="3">
        <v>45489</v>
      </c>
    </row>
    <row r="2004" spans="1:28" x14ac:dyDescent="0.25">
      <c r="A2004">
        <v>213427</v>
      </c>
      <c r="B2004">
        <v>66</v>
      </c>
      <c r="C2004" t="s">
        <v>19</v>
      </c>
      <c r="D2004" s="3">
        <v>42562</v>
      </c>
      <c r="E2004" t="s">
        <v>950</v>
      </c>
      <c r="F2004">
        <v>395</v>
      </c>
      <c r="G2004">
        <v>1</v>
      </c>
      <c r="H2004">
        <v>395</v>
      </c>
      <c r="I2004">
        <v>100148929</v>
      </c>
      <c r="J2004" s="19" t="s">
        <v>59</v>
      </c>
      <c r="T2004">
        <v>0</v>
      </c>
      <c r="U2004" t="s">
        <v>22</v>
      </c>
      <c r="V2004" s="3">
        <v>42562</v>
      </c>
      <c r="W2004" t="s">
        <v>23</v>
      </c>
      <c r="X2004">
        <v>395</v>
      </c>
      <c r="Y2004">
        <v>2016</v>
      </c>
      <c r="Z2004">
        <v>7</v>
      </c>
      <c r="AA2004" s="3" t="s">
        <v>24</v>
      </c>
      <c r="AB2004" s="3">
        <v>45489</v>
      </c>
    </row>
    <row r="2005" spans="1:28" x14ac:dyDescent="0.25">
      <c r="A2005">
        <v>213428</v>
      </c>
      <c r="B2005">
        <v>230</v>
      </c>
      <c r="C2005" t="s">
        <v>19</v>
      </c>
      <c r="D2005" s="3">
        <v>42562</v>
      </c>
      <c r="E2005" t="s">
        <v>245</v>
      </c>
      <c r="F2005">
        <v>655</v>
      </c>
      <c r="G2005">
        <v>1</v>
      </c>
      <c r="H2005">
        <v>0</v>
      </c>
      <c r="I2005">
        <v>100148930</v>
      </c>
      <c r="J2005" s="19" t="s">
        <v>33</v>
      </c>
      <c r="T2005">
        <v>0</v>
      </c>
      <c r="U2005" t="s">
        <v>49</v>
      </c>
      <c r="V2005" s="3">
        <v>42562</v>
      </c>
      <c r="W2005" t="s">
        <v>23</v>
      </c>
      <c r="X2005">
        <v>655</v>
      </c>
      <c r="Y2005">
        <v>2016</v>
      </c>
      <c r="Z2005">
        <v>7</v>
      </c>
      <c r="AA2005" s="3" t="s">
        <v>24</v>
      </c>
      <c r="AB2005" s="3">
        <v>45489</v>
      </c>
    </row>
    <row r="2006" spans="1:28" x14ac:dyDescent="0.25">
      <c r="A2006">
        <v>213429</v>
      </c>
      <c r="B2006">
        <v>812</v>
      </c>
      <c r="C2006" t="s">
        <v>19</v>
      </c>
      <c r="D2006" s="3">
        <v>42562</v>
      </c>
      <c r="E2006" t="s">
        <v>364</v>
      </c>
      <c r="F2006">
        <v>210</v>
      </c>
      <c r="G2006">
        <v>1</v>
      </c>
      <c r="H2006">
        <v>210</v>
      </c>
      <c r="I2006">
        <v>100148931</v>
      </c>
      <c r="J2006" s="19" t="s">
        <v>33</v>
      </c>
      <c r="T2006">
        <v>0</v>
      </c>
      <c r="U2006" t="s">
        <v>22</v>
      </c>
      <c r="V2006" s="3">
        <v>42562</v>
      </c>
      <c r="W2006" t="s">
        <v>23</v>
      </c>
      <c r="X2006">
        <v>210</v>
      </c>
      <c r="Y2006">
        <v>2016</v>
      </c>
      <c r="Z2006">
        <v>7</v>
      </c>
      <c r="AA2006" s="3" t="s">
        <v>24</v>
      </c>
      <c r="AB2006" s="3">
        <v>45489</v>
      </c>
    </row>
    <row r="2007" spans="1:28" x14ac:dyDescent="0.25">
      <c r="A2007">
        <v>213430</v>
      </c>
      <c r="B2007">
        <v>83</v>
      </c>
      <c r="C2007" t="s">
        <v>31</v>
      </c>
      <c r="D2007" s="3">
        <v>42562</v>
      </c>
      <c r="E2007" t="s">
        <v>115</v>
      </c>
      <c r="F2007">
        <v>2</v>
      </c>
      <c r="G2007">
        <v>1</v>
      </c>
      <c r="H2007">
        <v>973</v>
      </c>
      <c r="I2007">
        <v>100148932</v>
      </c>
      <c r="J2007" s="19" t="s">
        <v>62</v>
      </c>
      <c r="T2007">
        <v>0</v>
      </c>
      <c r="U2007" t="s">
        <v>22</v>
      </c>
      <c r="V2007" s="3">
        <v>42562</v>
      </c>
      <c r="W2007" t="s">
        <v>34</v>
      </c>
      <c r="X2007">
        <v>2</v>
      </c>
      <c r="Y2007">
        <v>2016</v>
      </c>
      <c r="Z2007">
        <v>7</v>
      </c>
      <c r="AA2007" s="3" t="s">
        <v>24</v>
      </c>
      <c r="AB2007" s="3">
        <v>45489</v>
      </c>
    </row>
    <row r="2008" spans="1:28" x14ac:dyDescent="0.25">
      <c r="A2008">
        <v>213431</v>
      </c>
      <c r="B2008">
        <v>83</v>
      </c>
      <c r="C2008" t="s">
        <v>31</v>
      </c>
      <c r="D2008" s="3">
        <v>42562</v>
      </c>
      <c r="E2008" t="s">
        <v>168</v>
      </c>
      <c r="F2008">
        <v>5</v>
      </c>
      <c r="G2008">
        <v>1</v>
      </c>
      <c r="H2008">
        <v>973</v>
      </c>
      <c r="I2008">
        <v>100148932</v>
      </c>
      <c r="J2008" s="19" t="s">
        <v>62</v>
      </c>
      <c r="T2008">
        <v>0</v>
      </c>
      <c r="U2008" t="s">
        <v>22</v>
      </c>
      <c r="V2008" s="3">
        <v>42562</v>
      </c>
      <c r="W2008" t="s">
        <v>34</v>
      </c>
      <c r="X2008">
        <v>5</v>
      </c>
      <c r="Y2008">
        <v>2016</v>
      </c>
      <c r="Z2008">
        <v>7</v>
      </c>
      <c r="AA2008" s="3" t="s">
        <v>24</v>
      </c>
      <c r="AB2008" s="3">
        <v>45489</v>
      </c>
    </row>
    <row r="2009" spans="1:28" x14ac:dyDescent="0.25">
      <c r="A2009">
        <v>213433</v>
      </c>
      <c r="B2009">
        <v>83</v>
      </c>
      <c r="C2009" t="s">
        <v>31</v>
      </c>
      <c r="D2009" s="3">
        <v>42562</v>
      </c>
      <c r="E2009" t="s">
        <v>167</v>
      </c>
      <c r="F2009">
        <v>1</v>
      </c>
      <c r="G2009">
        <v>1</v>
      </c>
      <c r="H2009">
        <v>973</v>
      </c>
      <c r="I2009">
        <v>100148932</v>
      </c>
      <c r="J2009" s="19" t="s">
        <v>62</v>
      </c>
      <c r="T2009">
        <v>0</v>
      </c>
      <c r="U2009" t="s">
        <v>22</v>
      </c>
      <c r="V2009" s="3">
        <v>42562</v>
      </c>
      <c r="W2009" t="s">
        <v>34</v>
      </c>
      <c r="X2009">
        <v>1</v>
      </c>
      <c r="Y2009">
        <v>2016</v>
      </c>
      <c r="Z2009">
        <v>7</v>
      </c>
      <c r="AA2009" s="3" t="s">
        <v>24</v>
      </c>
      <c r="AB2009" s="3">
        <v>45489</v>
      </c>
    </row>
    <row r="2010" spans="1:28" x14ac:dyDescent="0.25">
      <c r="A2010">
        <v>213434</v>
      </c>
      <c r="B2010">
        <v>83</v>
      </c>
      <c r="C2010" t="s">
        <v>31</v>
      </c>
      <c r="D2010" s="3">
        <v>42562</v>
      </c>
      <c r="E2010" t="s">
        <v>946</v>
      </c>
      <c r="F2010">
        <v>5</v>
      </c>
      <c r="G2010">
        <v>1</v>
      </c>
      <c r="H2010">
        <v>973</v>
      </c>
      <c r="I2010">
        <v>100148932</v>
      </c>
      <c r="J2010" s="19" t="s">
        <v>62</v>
      </c>
      <c r="T2010">
        <v>0</v>
      </c>
      <c r="U2010" t="s">
        <v>22</v>
      </c>
      <c r="V2010" s="3">
        <v>42562</v>
      </c>
      <c r="W2010" t="s">
        <v>34</v>
      </c>
      <c r="X2010">
        <v>5</v>
      </c>
      <c r="Y2010">
        <v>2016</v>
      </c>
      <c r="Z2010">
        <v>7</v>
      </c>
      <c r="AA2010" s="3" t="s">
        <v>24</v>
      </c>
      <c r="AB2010" s="3">
        <v>45489</v>
      </c>
    </row>
    <row r="2011" spans="1:28" x14ac:dyDescent="0.25">
      <c r="A2011">
        <v>213436</v>
      </c>
      <c r="B2011">
        <v>83</v>
      </c>
      <c r="C2011" t="s">
        <v>31</v>
      </c>
      <c r="D2011" s="3">
        <v>42562</v>
      </c>
      <c r="E2011" t="s">
        <v>947</v>
      </c>
      <c r="F2011">
        <v>5</v>
      </c>
      <c r="G2011">
        <v>1</v>
      </c>
      <c r="H2011">
        <v>973</v>
      </c>
      <c r="I2011">
        <v>100148932</v>
      </c>
      <c r="J2011" s="19" t="s">
        <v>62</v>
      </c>
      <c r="T2011">
        <v>0</v>
      </c>
      <c r="U2011" t="s">
        <v>22</v>
      </c>
      <c r="V2011" s="3">
        <v>42562</v>
      </c>
      <c r="W2011" t="s">
        <v>34</v>
      </c>
      <c r="X2011">
        <v>5</v>
      </c>
      <c r="Y2011">
        <v>2016</v>
      </c>
      <c r="Z2011">
        <v>7</v>
      </c>
      <c r="AA2011" s="3" t="s">
        <v>24</v>
      </c>
      <c r="AB2011" s="3">
        <v>45489</v>
      </c>
    </row>
    <row r="2012" spans="1:28" x14ac:dyDescent="0.25">
      <c r="A2012">
        <v>213437</v>
      </c>
      <c r="B2012">
        <v>83</v>
      </c>
      <c r="C2012" t="s">
        <v>31</v>
      </c>
      <c r="D2012" s="3">
        <v>42562</v>
      </c>
      <c r="E2012" t="s">
        <v>94</v>
      </c>
      <c r="F2012">
        <v>325</v>
      </c>
      <c r="G2012">
        <v>1</v>
      </c>
      <c r="H2012">
        <v>973</v>
      </c>
      <c r="I2012">
        <v>100148932</v>
      </c>
      <c r="J2012" s="19" t="s">
        <v>33</v>
      </c>
      <c r="T2012">
        <v>0</v>
      </c>
      <c r="U2012" t="s">
        <v>22</v>
      </c>
      <c r="V2012" s="3">
        <v>42562</v>
      </c>
      <c r="W2012" t="s">
        <v>34</v>
      </c>
      <c r="X2012">
        <v>325</v>
      </c>
      <c r="Y2012">
        <v>2016</v>
      </c>
      <c r="Z2012">
        <v>7</v>
      </c>
      <c r="AA2012" s="3" t="s">
        <v>24</v>
      </c>
      <c r="AB2012" s="3">
        <v>45489</v>
      </c>
    </row>
    <row r="2013" spans="1:28" x14ac:dyDescent="0.25">
      <c r="A2013">
        <v>213438</v>
      </c>
      <c r="B2013">
        <v>83</v>
      </c>
      <c r="C2013" t="s">
        <v>31</v>
      </c>
      <c r="D2013" s="3">
        <v>42562</v>
      </c>
      <c r="E2013" t="s">
        <v>85</v>
      </c>
      <c r="F2013">
        <v>300</v>
      </c>
      <c r="G2013">
        <v>1</v>
      </c>
      <c r="H2013">
        <v>973</v>
      </c>
      <c r="I2013">
        <v>100148932</v>
      </c>
      <c r="J2013" s="19" t="s">
        <v>33</v>
      </c>
      <c r="T2013">
        <v>0</v>
      </c>
      <c r="U2013" t="s">
        <v>22</v>
      </c>
      <c r="V2013" s="3">
        <v>42562</v>
      </c>
      <c r="W2013" t="s">
        <v>34</v>
      </c>
      <c r="X2013">
        <v>300</v>
      </c>
      <c r="Y2013">
        <v>2016</v>
      </c>
      <c r="Z2013">
        <v>7</v>
      </c>
      <c r="AA2013" s="3" t="s">
        <v>24</v>
      </c>
      <c r="AB2013" s="3">
        <v>45489</v>
      </c>
    </row>
    <row r="2014" spans="1:28" x14ac:dyDescent="0.25">
      <c r="A2014">
        <v>213439</v>
      </c>
      <c r="B2014">
        <v>83</v>
      </c>
      <c r="C2014" t="s">
        <v>31</v>
      </c>
      <c r="D2014" s="3">
        <v>42562</v>
      </c>
      <c r="E2014" t="s">
        <v>363</v>
      </c>
      <c r="F2014">
        <v>330</v>
      </c>
      <c r="G2014">
        <v>1</v>
      </c>
      <c r="H2014">
        <v>973</v>
      </c>
      <c r="I2014">
        <v>100148932</v>
      </c>
      <c r="J2014" s="19" t="s">
        <v>33</v>
      </c>
      <c r="T2014">
        <v>0</v>
      </c>
      <c r="U2014" t="s">
        <v>22</v>
      </c>
      <c r="V2014" s="3">
        <v>42562</v>
      </c>
      <c r="W2014" t="s">
        <v>34</v>
      </c>
      <c r="X2014">
        <v>330</v>
      </c>
      <c r="Y2014">
        <v>2016</v>
      </c>
      <c r="Z2014">
        <v>7</v>
      </c>
      <c r="AA2014" s="3" t="s">
        <v>24</v>
      </c>
      <c r="AB2014" s="3">
        <v>45489</v>
      </c>
    </row>
    <row r="2015" spans="1:28" x14ac:dyDescent="0.25">
      <c r="A2015">
        <v>213440</v>
      </c>
      <c r="B2015">
        <v>230</v>
      </c>
      <c r="C2015" t="s">
        <v>19</v>
      </c>
      <c r="D2015" s="3">
        <v>42562</v>
      </c>
      <c r="E2015" t="s">
        <v>951</v>
      </c>
      <c r="F2015">
        <v>599</v>
      </c>
      <c r="G2015">
        <v>1</v>
      </c>
      <c r="H2015">
        <v>0</v>
      </c>
      <c r="I2015">
        <v>100148933</v>
      </c>
      <c r="J2015" s="19" t="s">
        <v>51</v>
      </c>
      <c r="T2015">
        <v>0</v>
      </c>
      <c r="U2015" t="s">
        <v>49</v>
      </c>
      <c r="V2015" s="3">
        <v>42562</v>
      </c>
      <c r="W2015" t="s">
        <v>23</v>
      </c>
      <c r="X2015">
        <v>599</v>
      </c>
      <c r="Y2015">
        <v>2016</v>
      </c>
      <c r="Z2015">
        <v>7</v>
      </c>
      <c r="AA2015" s="3" t="s">
        <v>24</v>
      </c>
      <c r="AB2015" s="3">
        <v>45489</v>
      </c>
    </row>
    <row r="2016" spans="1:28" x14ac:dyDescent="0.25">
      <c r="A2016">
        <v>213442</v>
      </c>
      <c r="B2016">
        <v>813</v>
      </c>
      <c r="C2016" t="s">
        <v>19</v>
      </c>
      <c r="D2016" s="3">
        <v>42562</v>
      </c>
      <c r="E2016" t="s">
        <v>48</v>
      </c>
      <c r="F2016">
        <v>320</v>
      </c>
      <c r="G2016">
        <v>1</v>
      </c>
      <c r="H2016">
        <v>320</v>
      </c>
      <c r="I2016">
        <v>100148934</v>
      </c>
      <c r="J2016" s="19" t="s">
        <v>27</v>
      </c>
      <c r="T2016">
        <v>0</v>
      </c>
      <c r="U2016" t="s">
        <v>22</v>
      </c>
      <c r="V2016" s="3">
        <v>42562</v>
      </c>
      <c r="W2016" t="s">
        <v>23</v>
      </c>
      <c r="X2016">
        <v>320</v>
      </c>
      <c r="Y2016">
        <v>2016</v>
      </c>
      <c r="Z2016">
        <v>7</v>
      </c>
      <c r="AA2016" s="3" t="s">
        <v>24</v>
      </c>
      <c r="AB2016" s="3">
        <v>45489</v>
      </c>
    </row>
    <row r="2017" spans="1:28" x14ac:dyDescent="0.25">
      <c r="A2017">
        <v>213443</v>
      </c>
      <c r="B2017">
        <v>813</v>
      </c>
      <c r="C2017" t="s">
        <v>19</v>
      </c>
      <c r="D2017" s="3">
        <v>42562</v>
      </c>
      <c r="E2017" t="s">
        <v>26</v>
      </c>
      <c r="F2017">
        <v>240</v>
      </c>
      <c r="G2017">
        <v>1</v>
      </c>
      <c r="H2017">
        <v>240</v>
      </c>
      <c r="I2017">
        <v>100148935</v>
      </c>
      <c r="J2017" s="19" t="s">
        <v>27</v>
      </c>
      <c r="T2017">
        <v>0</v>
      </c>
      <c r="U2017" t="s">
        <v>22</v>
      </c>
      <c r="V2017" s="3">
        <v>42562</v>
      </c>
      <c r="W2017" t="s">
        <v>23</v>
      </c>
      <c r="X2017">
        <v>240</v>
      </c>
      <c r="Y2017">
        <v>2016</v>
      </c>
      <c r="Z2017">
        <v>7</v>
      </c>
      <c r="AA2017" s="3" t="s">
        <v>24</v>
      </c>
      <c r="AB2017" s="3">
        <v>45489</v>
      </c>
    </row>
    <row r="2018" spans="1:28" x14ac:dyDescent="0.25">
      <c r="A2018">
        <v>213444</v>
      </c>
      <c r="B2018">
        <v>806</v>
      </c>
      <c r="C2018" t="s">
        <v>19</v>
      </c>
      <c r="D2018" s="3">
        <v>42562</v>
      </c>
      <c r="E2018" t="s">
        <v>30</v>
      </c>
      <c r="F2018">
        <v>360</v>
      </c>
      <c r="G2018">
        <v>1</v>
      </c>
      <c r="H2018">
        <v>360</v>
      </c>
      <c r="I2018">
        <v>100148936</v>
      </c>
      <c r="J2018" s="19" t="s">
        <v>27</v>
      </c>
      <c r="T2018">
        <v>0</v>
      </c>
      <c r="U2018" t="s">
        <v>22</v>
      </c>
      <c r="V2018" s="3">
        <v>42562</v>
      </c>
      <c r="W2018" t="s">
        <v>23</v>
      </c>
      <c r="X2018">
        <v>360</v>
      </c>
      <c r="Y2018">
        <v>2016</v>
      </c>
      <c r="Z2018">
        <v>7</v>
      </c>
      <c r="AA2018" s="3" t="s">
        <v>24</v>
      </c>
      <c r="AB2018" s="3">
        <v>45489</v>
      </c>
    </row>
    <row r="2019" spans="1:28" x14ac:dyDescent="0.25">
      <c r="A2019">
        <v>213445</v>
      </c>
      <c r="B2019">
        <v>230</v>
      </c>
      <c r="C2019" t="s">
        <v>19</v>
      </c>
      <c r="D2019" s="3">
        <v>42562</v>
      </c>
      <c r="E2019" t="s">
        <v>536</v>
      </c>
      <c r="F2019">
        <v>210</v>
      </c>
      <c r="G2019">
        <v>1</v>
      </c>
      <c r="H2019">
        <v>0</v>
      </c>
      <c r="I2019">
        <v>100148937</v>
      </c>
      <c r="J2019" s="19" t="s">
        <v>33</v>
      </c>
      <c r="T2019">
        <v>0</v>
      </c>
      <c r="U2019" t="s">
        <v>49</v>
      </c>
      <c r="V2019" s="3">
        <v>42562</v>
      </c>
      <c r="W2019" t="s">
        <v>23</v>
      </c>
      <c r="X2019">
        <v>210</v>
      </c>
      <c r="Y2019">
        <v>2016</v>
      </c>
      <c r="Z2019">
        <v>7</v>
      </c>
      <c r="AA2019" s="3" t="s">
        <v>24</v>
      </c>
      <c r="AB2019" s="3">
        <v>45489</v>
      </c>
    </row>
    <row r="2020" spans="1:28" x14ac:dyDescent="0.25">
      <c r="A2020">
        <v>213446</v>
      </c>
      <c r="B2020">
        <v>230</v>
      </c>
      <c r="C2020" t="s">
        <v>19</v>
      </c>
      <c r="D2020" s="3">
        <v>42562</v>
      </c>
      <c r="E2020" t="s">
        <v>952</v>
      </c>
      <c r="F2020">
        <v>210</v>
      </c>
      <c r="G2020">
        <v>1</v>
      </c>
      <c r="H2020">
        <v>0</v>
      </c>
      <c r="I2020">
        <v>100148937</v>
      </c>
      <c r="J2020" s="19" t="s">
        <v>33</v>
      </c>
      <c r="T2020">
        <v>0</v>
      </c>
      <c r="U2020" t="s">
        <v>49</v>
      </c>
      <c r="V2020" s="3">
        <v>42562</v>
      </c>
      <c r="W2020" t="s">
        <v>23</v>
      </c>
      <c r="X2020">
        <v>210</v>
      </c>
      <c r="Y2020">
        <v>2016</v>
      </c>
      <c r="Z2020">
        <v>7</v>
      </c>
      <c r="AA2020" s="3" t="s">
        <v>24</v>
      </c>
      <c r="AB2020" s="3">
        <v>45489</v>
      </c>
    </row>
    <row r="2021" spans="1:28" x14ac:dyDescent="0.25">
      <c r="A2021">
        <v>213447</v>
      </c>
      <c r="B2021">
        <v>814</v>
      </c>
      <c r="C2021" t="s">
        <v>19</v>
      </c>
      <c r="D2021" s="3">
        <v>42562</v>
      </c>
      <c r="E2021" t="s">
        <v>30</v>
      </c>
      <c r="F2021">
        <v>360</v>
      </c>
      <c r="G2021">
        <v>1</v>
      </c>
      <c r="H2021">
        <v>360</v>
      </c>
      <c r="I2021">
        <v>100148938</v>
      </c>
      <c r="J2021" s="19" t="s">
        <v>27</v>
      </c>
      <c r="T2021">
        <v>0</v>
      </c>
      <c r="U2021" t="s">
        <v>22</v>
      </c>
      <c r="V2021" s="3">
        <v>42562</v>
      </c>
      <c r="W2021" t="s">
        <v>23</v>
      </c>
      <c r="X2021">
        <v>360</v>
      </c>
      <c r="Y2021">
        <v>2016</v>
      </c>
      <c r="Z2021">
        <v>7</v>
      </c>
      <c r="AA2021" s="3" t="s">
        <v>24</v>
      </c>
      <c r="AB2021" s="3">
        <v>45489</v>
      </c>
    </row>
    <row r="2022" spans="1:28" x14ac:dyDescent="0.25">
      <c r="A2022">
        <v>213448</v>
      </c>
      <c r="B2022">
        <v>815</v>
      </c>
      <c r="C2022" t="s">
        <v>31</v>
      </c>
      <c r="D2022" s="3">
        <v>42562</v>
      </c>
      <c r="E2022" t="s">
        <v>953</v>
      </c>
      <c r="F2022">
        <v>405</v>
      </c>
      <c r="G2022">
        <v>1</v>
      </c>
      <c r="H2022">
        <v>405</v>
      </c>
      <c r="I2022">
        <v>100148939</v>
      </c>
      <c r="J2022" s="19" t="s">
        <v>27</v>
      </c>
      <c r="T2022">
        <v>0</v>
      </c>
      <c r="U2022" t="s">
        <v>22</v>
      </c>
      <c r="V2022" s="3">
        <v>42562</v>
      </c>
      <c r="W2022" t="s">
        <v>34</v>
      </c>
      <c r="X2022">
        <v>405</v>
      </c>
      <c r="Y2022">
        <v>2016</v>
      </c>
      <c r="Z2022">
        <v>7</v>
      </c>
      <c r="AA2022" s="3" t="s">
        <v>24</v>
      </c>
      <c r="AB2022" s="3">
        <v>45489</v>
      </c>
    </row>
    <row r="2023" spans="1:28" x14ac:dyDescent="0.25">
      <c r="A2023">
        <v>213449</v>
      </c>
      <c r="B2023">
        <v>64</v>
      </c>
      <c r="C2023" t="s">
        <v>31</v>
      </c>
      <c r="D2023" s="3">
        <v>42562</v>
      </c>
      <c r="E2023" t="s">
        <v>954</v>
      </c>
      <c r="F2023">
        <v>6990</v>
      </c>
      <c r="G2023">
        <v>1</v>
      </c>
      <c r="H2023">
        <v>6990</v>
      </c>
      <c r="I2023">
        <v>100148940</v>
      </c>
      <c r="J2023" s="19" t="s">
        <v>38</v>
      </c>
      <c r="T2023">
        <v>0</v>
      </c>
      <c r="U2023" t="s">
        <v>22</v>
      </c>
      <c r="V2023" s="3">
        <v>42562</v>
      </c>
      <c r="W2023" t="s">
        <v>34</v>
      </c>
      <c r="X2023" s="4">
        <v>6990</v>
      </c>
      <c r="Y2023">
        <v>2016</v>
      </c>
      <c r="Z2023">
        <v>7</v>
      </c>
      <c r="AA2023" s="3" t="s">
        <v>24</v>
      </c>
      <c r="AB2023" s="3">
        <v>45489</v>
      </c>
    </row>
    <row r="2024" spans="1:28" x14ac:dyDescent="0.25">
      <c r="A2024">
        <v>213450</v>
      </c>
      <c r="B2024">
        <v>64</v>
      </c>
      <c r="C2024" t="s">
        <v>71</v>
      </c>
      <c r="D2024" s="3">
        <v>42562</v>
      </c>
      <c r="E2024" t="s">
        <v>955</v>
      </c>
      <c r="F2024">
        <v>550</v>
      </c>
      <c r="G2024">
        <v>2</v>
      </c>
      <c r="H2024">
        <v>1100</v>
      </c>
      <c r="I2024">
        <v>100148941</v>
      </c>
      <c r="J2024" s="19" t="s">
        <v>27</v>
      </c>
      <c r="T2024">
        <v>0</v>
      </c>
      <c r="U2024" t="s">
        <v>22</v>
      </c>
      <c r="V2024" s="3">
        <v>42562</v>
      </c>
      <c r="W2024" t="s">
        <v>34</v>
      </c>
      <c r="X2024" s="4">
        <v>1100</v>
      </c>
      <c r="Y2024">
        <v>2016</v>
      </c>
      <c r="Z2024">
        <v>7</v>
      </c>
      <c r="AA2024" s="3" t="s">
        <v>24</v>
      </c>
      <c r="AB2024" s="3">
        <v>45489</v>
      </c>
    </row>
    <row r="2025" spans="1:28" x14ac:dyDescent="0.25">
      <c r="A2025">
        <v>213451</v>
      </c>
      <c r="B2025">
        <v>59</v>
      </c>
      <c r="C2025" t="s">
        <v>31</v>
      </c>
      <c r="D2025" s="3">
        <v>42562</v>
      </c>
      <c r="E2025" t="s">
        <v>401</v>
      </c>
      <c r="F2025">
        <v>8420</v>
      </c>
      <c r="G2025">
        <v>1</v>
      </c>
      <c r="H2025">
        <v>8420</v>
      </c>
      <c r="I2025">
        <v>100148942</v>
      </c>
      <c r="J2025" s="19" t="s">
        <v>62</v>
      </c>
      <c r="T2025">
        <v>0</v>
      </c>
      <c r="U2025" t="s">
        <v>22</v>
      </c>
      <c r="V2025" s="3">
        <v>42562</v>
      </c>
      <c r="W2025" t="s">
        <v>34</v>
      </c>
      <c r="X2025" s="4">
        <v>8420</v>
      </c>
      <c r="Y2025">
        <v>2016</v>
      </c>
      <c r="Z2025">
        <v>7</v>
      </c>
      <c r="AA2025" s="3" t="s">
        <v>24</v>
      </c>
      <c r="AB2025" s="3">
        <v>45489</v>
      </c>
    </row>
    <row r="2026" spans="1:28" x14ac:dyDescent="0.25">
      <c r="A2026">
        <v>213452</v>
      </c>
      <c r="B2026">
        <v>35</v>
      </c>
      <c r="C2026" t="s">
        <v>19</v>
      </c>
      <c r="D2026" s="3">
        <v>42562</v>
      </c>
      <c r="E2026" t="s">
        <v>30</v>
      </c>
      <c r="F2026">
        <v>360</v>
      </c>
      <c r="G2026">
        <v>1</v>
      </c>
      <c r="H2026">
        <v>360</v>
      </c>
      <c r="I2026">
        <v>100148943</v>
      </c>
      <c r="J2026" s="19" t="s">
        <v>27</v>
      </c>
      <c r="T2026">
        <v>0</v>
      </c>
      <c r="U2026" t="s">
        <v>22</v>
      </c>
      <c r="V2026" s="3">
        <v>42562</v>
      </c>
      <c r="W2026" t="s">
        <v>23</v>
      </c>
      <c r="X2026">
        <v>360</v>
      </c>
      <c r="Y2026">
        <v>2016</v>
      </c>
      <c r="Z2026">
        <v>7</v>
      </c>
      <c r="AA2026" s="3" t="s">
        <v>24</v>
      </c>
      <c r="AB2026" s="3">
        <v>45489</v>
      </c>
    </row>
    <row r="2027" spans="1:28" x14ac:dyDescent="0.25">
      <c r="A2027">
        <v>213453</v>
      </c>
      <c r="B2027">
        <v>816</v>
      </c>
      <c r="C2027" t="s">
        <v>19</v>
      </c>
      <c r="D2027" s="3">
        <v>42562</v>
      </c>
      <c r="E2027" t="s">
        <v>956</v>
      </c>
      <c r="F2027">
        <v>1065</v>
      </c>
      <c r="G2027">
        <v>1</v>
      </c>
      <c r="H2027">
        <v>265</v>
      </c>
      <c r="I2027">
        <v>100148944</v>
      </c>
      <c r="J2027" s="19" t="s">
        <v>47</v>
      </c>
      <c r="T2027">
        <v>0</v>
      </c>
      <c r="U2027" t="s">
        <v>22</v>
      </c>
      <c r="V2027" s="3">
        <v>42562</v>
      </c>
      <c r="W2027" t="s">
        <v>23</v>
      </c>
      <c r="X2027" s="4">
        <v>1065</v>
      </c>
      <c r="Y2027">
        <v>2016</v>
      </c>
      <c r="Z2027">
        <v>7</v>
      </c>
      <c r="AA2027" s="3" t="s">
        <v>24</v>
      </c>
      <c r="AB2027" s="3">
        <v>45489</v>
      </c>
    </row>
    <row r="2028" spans="1:28" x14ac:dyDescent="0.25">
      <c r="A2028">
        <v>213454</v>
      </c>
      <c r="B2028">
        <v>364</v>
      </c>
      <c r="C2028" t="s">
        <v>19</v>
      </c>
      <c r="D2028" s="3">
        <v>42562</v>
      </c>
      <c r="E2028" t="s">
        <v>48</v>
      </c>
      <c r="F2028">
        <v>320</v>
      </c>
      <c r="G2028">
        <v>1</v>
      </c>
      <c r="H2028">
        <v>320</v>
      </c>
      <c r="I2028">
        <v>100148945</v>
      </c>
      <c r="J2028" s="19" t="s">
        <v>27</v>
      </c>
      <c r="T2028">
        <v>0</v>
      </c>
      <c r="U2028" t="s">
        <v>22</v>
      </c>
      <c r="V2028" s="3">
        <v>42562</v>
      </c>
      <c r="W2028" t="s">
        <v>23</v>
      </c>
      <c r="X2028">
        <v>320</v>
      </c>
      <c r="Y2028">
        <v>2016</v>
      </c>
      <c r="Z2028">
        <v>7</v>
      </c>
      <c r="AA2028" s="3" t="s">
        <v>24</v>
      </c>
      <c r="AB2028" s="3">
        <v>45489</v>
      </c>
    </row>
    <row r="2029" spans="1:28" x14ac:dyDescent="0.25">
      <c r="A2029">
        <v>213455</v>
      </c>
      <c r="B2029">
        <v>817</v>
      </c>
      <c r="C2029" t="s">
        <v>25</v>
      </c>
      <c r="D2029" s="3">
        <v>42562</v>
      </c>
      <c r="E2029" t="s">
        <v>957</v>
      </c>
      <c r="F2029">
        <v>34000</v>
      </c>
      <c r="G2029">
        <v>1</v>
      </c>
      <c r="H2029">
        <v>34000</v>
      </c>
      <c r="I2029">
        <v>100148946</v>
      </c>
      <c r="J2029" s="19" t="s">
        <v>42</v>
      </c>
      <c r="T2029">
        <v>0</v>
      </c>
      <c r="U2029" t="s">
        <v>39</v>
      </c>
      <c r="V2029" s="3">
        <v>42562</v>
      </c>
      <c r="W2029" t="s">
        <v>28</v>
      </c>
      <c r="X2029" s="4">
        <v>34000</v>
      </c>
      <c r="Y2029">
        <v>2016</v>
      </c>
      <c r="Z2029">
        <v>7</v>
      </c>
      <c r="AA2029" s="3" t="s">
        <v>24</v>
      </c>
      <c r="AB2029" s="3">
        <v>45489</v>
      </c>
    </row>
    <row r="2030" spans="1:28" x14ac:dyDescent="0.25">
      <c r="A2030">
        <v>213456</v>
      </c>
      <c r="B2030">
        <v>818</v>
      </c>
      <c r="C2030" t="s">
        <v>71</v>
      </c>
      <c r="D2030" s="3">
        <v>42562</v>
      </c>
      <c r="E2030" t="s">
        <v>56</v>
      </c>
      <c r="F2030">
        <v>899</v>
      </c>
      <c r="G2030">
        <v>5</v>
      </c>
      <c r="H2030">
        <v>4495</v>
      </c>
      <c r="I2030">
        <v>100148947</v>
      </c>
      <c r="J2030" s="19" t="s">
        <v>47</v>
      </c>
      <c r="T2030">
        <v>0</v>
      </c>
      <c r="U2030" t="s">
        <v>22</v>
      </c>
      <c r="V2030" s="3">
        <v>42562</v>
      </c>
      <c r="W2030" t="s">
        <v>34</v>
      </c>
      <c r="X2030" s="4">
        <v>4495</v>
      </c>
      <c r="Y2030">
        <v>2016</v>
      </c>
      <c r="Z2030">
        <v>7</v>
      </c>
      <c r="AA2030" s="3" t="s">
        <v>24</v>
      </c>
      <c r="AB2030" s="3">
        <v>45489</v>
      </c>
    </row>
    <row r="2031" spans="1:28" x14ac:dyDescent="0.25">
      <c r="A2031">
        <v>213457</v>
      </c>
      <c r="B2031">
        <v>815</v>
      </c>
      <c r="C2031" t="s">
        <v>19</v>
      </c>
      <c r="D2031" s="3">
        <v>42562</v>
      </c>
      <c r="E2031" t="s">
        <v>958</v>
      </c>
      <c r="F2031">
        <v>300</v>
      </c>
      <c r="G2031">
        <v>1</v>
      </c>
      <c r="H2031">
        <v>300</v>
      </c>
      <c r="I2031">
        <v>100148948</v>
      </c>
      <c r="J2031" s="19" t="s">
        <v>27</v>
      </c>
      <c r="T2031">
        <v>0</v>
      </c>
      <c r="U2031" t="s">
        <v>22</v>
      </c>
      <c r="V2031" s="3">
        <v>42562</v>
      </c>
      <c r="W2031" t="s">
        <v>23</v>
      </c>
      <c r="X2031">
        <v>300</v>
      </c>
      <c r="Y2031">
        <v>2016</v>
      </c>
      <c r="Z2031">
        <v>7</v>
      </c>
      <c r="AA2031" s="3" t="s">
        <v>24</v>
      </c>
      <c r="AB2031" s="3">
        <v>45489</v>
      </c>
    </row>
    <row r="2032" spans="1:28" x14ac:dyDescent="0.25">
      <c r="A2032">
        <v>213458</v>
      </c>
      <c r="B2032">
        <v>819</v>
      </c>
      <c r="C2032" t="s">
        <v>19</v>
      </c>
      <c r="D2032" s="3">
        <v>42562</v>
      </c>
      <c r="E2032" t="s">
        <v>861</v>
      </c>
      <c r="F2032">
        <v>350</v>
      </c>
      <c r="G2032">
        <v>1</v>
      </c>
      <c r="H2032">
        <v>350</v>
      </c>
      <c r="I2032">
        <v>100148949</v>
      </c>
      <c r="J2032" s="19" t="s">
        <v>170</v>
      </c>
      <c r="T2032">
        <v>0</v>
      </c>
      <c r="U2032" t="s">
        <v>22</v>
      </c>
      <c r="V2032" s="3">
        <v>42562</v>
      </c>
      <c r="W2032" t="s">
        <v>23</v>
      </c>
      <c r="X2032">
        <v>350</v>
      </c>
      <c r="Y2032">
        <v>2016</v>
      </c>
      <c r="Z2032">
        <v>7</v>
      </c>
      <c r="AA2032" s="3" t="s">
        <v>24</v>
      </c>
      <c r="AB2032" s="3">
        <v>45489</v>
      </c>
    </row>
    <row r="2033" spans="1:28" x14ac:dyDescent="0.25">
      <c r="A2033">
        <v>213459</v>
      </c>
      <c r="B2033">
        <v>230</v>
      </c>
      <c r="C2033" t="s">
        <v>19</v>
      </c>
      <c r="D2033" s="3">
        <v>42562</v>
      </c>
      <c r="E2033" t="s">
        <v>959</v>
      </c>
      <c r="F2033">
        <v>599</v>
      </c>
      <c r="G2033">
        <v>1</v>
      </c>
      <c r="H2033">
        <v>599</v>
      </c>
      <c r="I2033">
        <v>100148950</v>
      </c>
      <c r="J2033" s="19" t="s">
        <v>51</v>
      </c>
      <c r="T2033">
        <v>0</v>
      </c>
      <c r="U2033" t="s">
        <v>121</v>
      </c>
      <c r="V2033" s="3">
        <v>42562</v>
      </c>
      <c r="W2033" t="s">
        <v>23</v>
      </c>
      <c r="X2033">
        <v>599</v>
      </c>
      <c r="Y2033">
        <v>2016</v>
      </c>
      <c r="Z2033">
        <v>7</v>
      </c>
      <c r="AA2033" s="3" t="s">
        <v>24</v>
      </c>
      <c r="AB2033" s="3">
        <v>45489</v>
      </c>
    </row>
    <row r="2034" spans="1:28" x14ac:dyDescent="0.25">
      <c r="A2034">
        <v>213461</v>
      </c>
      <c r="B2034">
        <v>148</v>
      </c>
      <c r="C2034" t="s">
        <v>31</v>
      </c>
      <c r="D2034" s="3">
        <v>42562</v>
      </c>
      <c r="E2034" t="s">
        <v>960</v>
      </c>
      <c r="F2034">
        <v>999</v>
      </c>
      <c r="G2034">
        <v>1</v>
      </c>
      <c r="H2034">
        <v>999</v>
      </c>
      <c r="I2034">
        <v>100148951</v>
      </c>
      <c r="J2034" s="19" t="s">
        <v>51</v>
      </c>
      <c r="T2034">
        <v>0</v>
      </c>
      <c r="U2034" t="s">
        <v>22</v>
      </c>
      <c r="V2034" s="3">
        <v>42562</v>
      </c>
      <c r="W2034" t="s">
        <v>34</v>
      </c>
      <c r="X2034">
        <v>999</v>
      </c>
      <c r="Y2034">
        <v>2016</v>
      </c>
      <c r="Z2034">
        <v>7</v>
      </c>
      <c r="AA2034" s="3" t="s">
        <v>24</v>
      </c>
      <c r="AB2034" s="3">
        <v>45489</v>
      </c>
    </row>
    <row r="2035" spans="1:28" x14ac:dyDescent="0.25">
      <c r="A2035">
        <v>213463</v>
      </c>
      <c r="B2035">
        <v>806</v>
      </c>
      <c r="C2035" t="s">
        <v>19</v>
      </c>
      <c r="D2035" s="3">
        <v>42562</v>
      </c>
      <c r="E2035" t="s">
        <v>30</v>
      </c>
      <c r="F2035">
        <v>360</v>
      </c>
      <c r="G2035">
        <v>1</v>
      </c>
      <c r="H2035">
        <v>360</v>
      </c>
      <c r="I2035">
        <v>100148952</v>
      </c>
      <c r="J2035" s="19" t="s">
        <v>27</v>
      </c>
      <c r="T2035">
        <v>0</v>
      </c>
      <c r="U2035" t="s">
        <v>22</v>
      </c>
      <c r="V2035" s="3">
        <v>42562</v>
      </c>
      <c r="W2035" t="s">
        <v>23</v>
      </c>
      <c r="X2035">
        <v>360</v>
      </c>
      <c r="Y2035">
        <v>2016</v>
      </c>
      <c r="Z2035">
        <v>7</v>
      </c>
      <c r="AA2035" s="3" t="s">
        <v>24</v>
      </c>
      <c r="AB2035" s="3">
        <v>45489</v>
      </c>
    </row>
    <row r="2036" spans="1:28" x14ac:dyDescent="0.25">
      <c r="A2036">
        <v>213464</v>
      </c>
      <c r="B2036">
        <v>820</v>
      </c>
      <c r="C2036" t="s">
        <v>19</v>
      </c>
      <c r="D2036" s="3">
        <v>42562</v>
      </c>
      <c r="E2036" t="s">
        <v>89</v>
      </c>
      <c r="F2036">
        <v>350</v>
      </c>
      <c r="G2036">
        <v>1</v>
      </c>
      <c r="H2036">
        <v>350</v>
      </c>
      <c r="I2036">
        <v>100148953</v>
      </c>
      <c r="J2036" s="19" t="s">
        <v>33</v>
      </c>
      <c r="T2036">
        <v>0</v>
      </c>
      <c r="U2036" t="s">
        <v>22</v>
      </c>
      <c r="V2036" s="3">
        <v>42562</v>
      </c>
      <c r="W2036" t="s">
        <v>23</v>
      </c>
      <c r="X2036">
        <v>350</v>
      </c>
      <c r="Y2036">
        <v>2016</v>
      </c>
      <c r="Z2036">
        <v>7</v>
      </c>
      <c r="AA2036" s="3" t="s">
        <v>24</v>
      </c>
      <c r="AB2036" s="3">
        <v>45489</v>
      </c>
    </row>
    <row r="2037" spans="1:28" x14ac:dyDescent="0.25">
      <c r="A2037">
        <v>213465</v>
      </c>
      <c r="B2037">
        <v>61</v>
      </c>
      <c r="C2037" t="s">
        <v>19</v>
      </c>
      <c r="D2037" s="3">
        <v>42562</v>
      </c>
      <c r="E2037" t="s">
        <v>891</v>
      </c>
      <c r="F2037">
        <v>12530</v>
      </c>
      <c r="G2037">
        <v>1</v>
      </c>
      <c r="H2037">
        <v>12530</v>
      </c>
      <c r="I2037">
        <v>100148954</v>
      </c>
      <c r="J2037" s="19" t="s">
        <v>38</v>
      </c>
      <c r="T2037">
        <v>0</v>
      </c>
      <c r="U2037" t="s">
        <v>22</v>
      </c>
      <c r="V2037" s="3">
        <v>42562</v>
      </c>
      <c r="W2037" t="s">
        <v>23</v>
      </c>
      <c r="X2037" s="4">
        <v>12530</v>
      </c>
      <c r="Y2037">
        <v>2016</v>
      </c>
      <c r="Z2037">
        <v>7</v>
      </c>
      <c r="AA2037" s="3" t="s">
        <v>24</v>
      </c>
      <c r="AB2037" s="3">
        <v>45489</v>
      </c>
    </row>
    <row r="2038" spans="1:28" x14ac:dyDescent="0.25">
      <c r="A2038">
        <v>213466</v>
      </c>
      <c r="B2038">
        <v>417</v>
      </c>
      <c r="C2038" t="s">
        <v>19</v>
      </c>
      <c r="D2038" s="3">
        <v>42562</v>
      </c>
      <c r="E2038" t="s">
        <v>961</v>
      </c>
      <c r="F2038">
        <v>1950</v>
      </c>
      <c r="G2038">
        <v>1</v>
      </c>
      <c r="H2038">
        <v>3302</v>
      </c>
      <c r="I2038">
        <v>100148955</v>
      </c>
      <c r="J2038" s="19" t="s">
        <v>51</v>
      </c>
      <c r="T2038">
        <v>0</v>
      </c>
      <c r="U2038" t="s">
        <v>22</v>
      </c>
      <c r="V2038" s="3">
        <v>42562</v>
      </c>
      <c r="W2038" t="s">
        <v>23</v>
      </c>
      <c r="X2038" s="4">
        <v>1950</v>
      </c>
      <c r="Y2038">
        <v>2016</v>
      </c>
      <c r="Z2038">
        <v>7</v>
      </c>
      <c r="AA2038" s="3" t="s">
        <v>24</v>
      </c>
      <c r="AB2038" s="3">
        <v>45489</v>
      </c>
    </row>
    <row r="2039" spans="1:28" x14ac:dyDescent="0.25">
      <c r="A2039">
        <v>213468</v>
      </c>
      <c r="B2039">
        <v>417</v>
      </c>
      <c r="C2039" t="s">
        <v>19</v>
      </c>
      <c r="D2039" s="3">
        <v>42562</v>
      </c>
      <c r="E2039" t="s">
        <v>552</v>
      </c>
      <c r="F2039">
        <v>1352</v>
      </c>
      <c r="G2039">
        <v>1</v>
      </c>
      <c r="H2039">
        <v>3302</v>
      </c>
      <c r="I2039">
        <v>100148955</v>
      </c>
      <c r="J2039" s="19" t="s">
        <v>51</v>
      </c>
      <c r="T2039">
        <v>0</v>
      </c>
      <c r="U2039" t="s">
        <v>22</v>
      </c>
      <c r="V2039" s="3">
        <v>42562</v>
      </c>
      <c r="W2039" t="s">
        <v>23</v>
      </c>
      <c r="X2039" s="4">
        <v>1352</v>
      </c>
      <c r="Y2039">
        <v>2016</v>
      </c>
      <c r="Z2039">
        <v>7</v>
      </c>
      <c r="AA2039" s="3" t="s">
        <v>24</v>
      </c>
      <c r="AB2039" s="3">
        <v>45489</v>
      </c>
    </row>
    <row r="2040" spans="1:28" x14ac:dyDescent="0.25">
      <c r="A2040">
        <v>213470</v>
      </c>
      <c r="B2040">
        <v>42</v>
      </c>
      <c r="C2040" t="s">
        <v>19</v>
      </c>
      <c r="D2040" s="3">
        <v>42562</v>
      </c>
      <c r="E2040" t="s">
        <v>962</v>
      </c>
      <c r="F2040">
        <v>1500</v>
      </c>
      <c r="G2040">
        <v>1</v>
      </c>
      <c r="H2040">
        <v>1500</v>
      </c>
      <c r="I2040">
        <v>100148956</v>
      </c>
      <c r="J2040" s="19" t="s">
        <v>51</v>
      </c>
      <c r="T2040">
        <v>0</v>
      </c>
      <c r="U2040" t="s">
        <v>121</v>
      </c>
      <c r="V2040" s="3">
        <v>42562</v>
      </c>
      <c r="W2040" t="s">
        <v>23</v>
      </c>
      <c r="X2040" s="4">
        <v>1500</v>
      </c>
      <c r="Y2040">
        <v>2016</v>
      </c>
      <c r="Z2040">
        <v>7</v>
      </c>
      <c r="AA2040" s="3" t="s">
        <v>24</v>
      </c>
      <c r="AB2040" s="3">
        <v>45489</v>
      </c>
    </row>
    <row r="2041" spans="1:28" x14ac:dyDescent="0.25">
      <c r="A2041">
        <v>213472</v>
      </c>
      <c r="B2041">
        <v>821</v>
      </c>
      <c r="C2041" t="s">
        <v>19</v>
      </c>
      <c r="D2041" s="3">
        <v>42562</v>
      </c>
      <c r="E2041" t="s">
        <v>311</v>
      </c>
      <c r="F2041">
        <v>495</v>
      </c>
      <c r="G2041">
        <v>1</v>
      </c>
      <c r="H2041">
        <v>1425</v>
      </c>
      <c r="I2041">
        <v>100148957</v>
      </c>
      <c r="J2041" s="19" t="s">
        <v>33</v>
      </c>
      <c r="T2041">
        <v>0</v>
      </c>
      <c r="U2041" t="s">
        <v>22</v>
      </c>
      <c r="V2041" s="3">
        <v>42562</v>
      </c>
      <c r="W2041" t="s">
        <v>23</v>
      </c>
      <c r="X2041">
        <v>495</v>
      </c>
      <c r="Y2041">
        <v>2016</v>
      </c>
      <c r="Z2041">
        <v>7</v>
      </c>
      <c r="AA2041" s="3" t="s">
        <v>24</v>
      </c>
      <c r="AB2041" s="3">
        <v>45489</v>
      </c>
    </row>
    <row r="2042" spans="1:28" x14ac:dyDescent="0.25">
      <c r="A2042">
        <v>213473</v>
      </c>
      <c r="B2042">
        <v>821</v>
      </c>
      <c r="C2042" t="s">
        <v>19</v>
      </c>
      <c r="D2042" s="3">
        <v>42562</v>
      </c>
      <c r="E2042" t="s">
        <v>133</v>
      </c>
      <c r="F2042">
        <v>280</v>
      </c>
      <c r="G2042">
        <v>1</v>
      </c>
      <c r="H2042">
        <v>1425</v>
      </c>
      <c r="I2042">
        <v>100148957</v>
      </c>
      <c r="J2042" s="19" t="s">
        <v>33</v>
      </c>
      <c r="T2042">
        <v>0</v>
      </c>
      <c r="U2042" t="s">
        <v>22</v>
      </c>
      <c r="V2042" s="3">
        <v>42562</v>
      </c>
      <c r="W2042" t="s">
        <v>23</v>
      </c>
      <c r="X2042">
        <v>280</v>
      </c>
      <c r="Y2042">
        <v>2016</v>
      </c>
      <c r="Z2042">
        <v>7</v>
      </c>
      <c r="AA2042" s="3" t="s">
        <v>24</v>
      </c>
      <c r="AB2042" s="3">
        <v>45489</v>
      </c>
    </row>
    <row r="2043" spans="1:28" x14ac:dyDescent="0.25">
      <c r="A2043">
        <v>213474</v>
      </c>
      <c r="B2043">
        <v>821</v>
      </c>
      <c r="C2043" t="s">
        <v>19</v>
      </c>
      <c r="D2043" s="3">
        <v>42562</v>
      </c>
      <c r="E2043" t="s">
        <v>148</v>
      </c>
      <c r="F2043">
        <v>75</v>
      </c>
      <c r="G2043">
        <v>3</v>
      </c>
      <c r="H2043">
        <v>1425</v>
      </c>
      <c r="I2043">
        <v>100148957</v>
      </c>
      <c r="J2043" s="19" t="s">
        <v>33</v>
      </c>
      <c r="T2043">
        <v>0</v>
      </c>
      <c r="U2043" t="s">
        <v>22</v>
      </c>
      <c r="V2043" s="3">
        <v>42562</v>
      </c>
      <c r="W2043" t="s">
        <v>23</v>
      </c>
      <c r="X2043">
        <v>225</v>
      </c>
      <c r="Y2043">
        <v>2016</v>
      </c>
      <c r="Z2043">
        <v>7</v>
      </c>
      <c r="AA2043" s="3" t="s">
        <v>24</v>
      </c>
      <c r="AB2043" s="3">
        <v>45489</v>
      </c>
    </row>
    <row r="2044" spans="1:28" x14ac:dyDescent="0.25">
      <c r="A2044">
        <v>213475</v>
      </c>
      <c r="B2044">
        <v>821</v>
      </c>
      <c r="C2044" t="s">
        <v>19</v>
      </c>
      <c r="D2044" s="3">
        <v>42562</v>
      </c>
      <c r="E2044" t="s">
        <v>129</v>
      </c>
      <c r="F2044">
        <v>425</v>
      </c>
      <c r="G2044">
        <v>1</v>
      </c>
      <c r="H2044">
        <v>1425</v>
      </c>
      <c r="I2044">
        <v>100148957</v>
      </c>
      <c r="J2044" s="19" t="s">
        <v>33</v>
      </c>
      <c r="T2044">
        <v>0</v>
      </c>
      <c r="U2044" t="s">
        <v>22</v>
      </c>
      <c r="V2044" s="3">
        <v>42562</v>
      </c>
      <c r="W2044" t="s">
        <v>23</v>
      </c>
      <c r="X2044">
        <v>425</v>
      </c>
      <c r="Y2044">
        <v>2016</v>
      </c>
      <c r="Z2044">
        <v>7</v>
      </c>
      <c r="AA2044" s="3" t="s">
        <v>24</v>
      </c>
      <c r="AB2044" s="3">
        <v>45489</v>
      </c>
    </row>
    <row r="2045" spans="1:28" x14ac:dyDescent="0.25">
      <c r="A2045">
        <v>213476</v>
      </c>
      <c r="B2045">
        <v>230</v>
      </c>
      <c r="C2045" t="s">
        <v>19</v>
      </c>
      <c r="D2045" s="3">
        <v>42562</v>
      </c>
      <c r="E2045" t="s">
        <v>963</v>
      </c>
      <c r="F2045">
        <v>200</v>
      </c>
      <c r="G2045">
        <v>1</v>
      </c>
      <c r="H2045">
        <v>530</v>
      </c>
      <c r="I2045">
        <v>100148958</v>
      </c>
      <c r="J2045" s="19" t="s">
        <v>33</v>
      </c>
      <c r="T2045">
        <v>0</v>
      </c>
      <c r="U2045" t="s">
        <v>121</v>
      </c>
      <c r="V2045" s="3">
        <v>42562</v>
      </c>
      <c r="W2045" t="s">
        <v>23</v>
      </c>
      <c r="X2045">
        <v>200</v>
      </c>
      <c r="Y2045">
        <v>2016</v>
      </c>
      <c r="Z2045">
        <v>7</v>
      </c>
      <c r="AA2045" s="3" t="s">
        <v>24</v>
      </c>
      <c r="AB2045" s="3">
        <v>45489</v>
      </c>
    </row>
    <row r="2046" spans="1:28" x14ac:dyDescent="0.25">
      <c r="A2046">
        <v>213477</v>
      </c>
      <c r="B2046">
        <v>230</v>
      </c>
      <c r="C2046" t="s">
        <v>19</v>
      </c>
      <c r="D2046" s="3">
        <v>42562</v>
      </c>
      <c r="E2046" t="s">
        <v>363</v>
      </c>
      <c r="F2046">
        <v>330</v>
      </c>
      <c r="G2046">
        <v>1</v>
      </c>
      <c r="H2046">
        <v>530</v>
      </c>
      <c r="I2046">
        <v>100148958</v>
      </c>
      <c r="J2046" s="19" t="s">
        <v>33</v>
      </c>
      <c r="T2046">
        <v>0</v>
      </c>
      <c r="U2046" t="s">
        <v>121</v>
      </c>
      <c r="V2046" s="3">
        <v>42562</v>
      </c>
      <c r="W2046" t="s">
        <v>23</v>
      </c>
      <c r="X2046">
        <v>330</v>
      </c>
      <c r="Y2046">
        <v>2016</v>
      </c>
      <c r="Z2046">
        <v>7</v>
      </c>
      <c r="AA2046" s="3" t="s">
        <v>24</v>
      </c>
      <c r="AB2046" s="3">
        <v>45489</v>
      </c>
    </row>
    <row r="2047" spans="1:28" x14ac:dyDescent="0.25">
      <c r="A2047">
        <v>213478</v>
      </c>
      <c r="B2047">
        <v>230</v>
      </c>
      <c r="C2047" t="s">
        <v>19</v>
      </c>
      <c r="D2047" s="3">
        <v>42562</v>
      </c>
      <c r="E2047" t="s">
        <v>93</v>
      </c>
      <c r="F2047">
        <v>510</v>
      </c>
      <c r="G2047">
        <v>1</v>
      </c>
      <c r="H2047">
        <v>510</v>
      </c>
      <c r="I2047">
        <v>100148959</v>
      </c>
      <c r="J2047" s="19" t="s">
        <v>33</v>
      </c>
      <c r="T2047">
        <v>0</v>
      </c>
      <c r="U2047" t="s">
        <v>121</v>
      </c>
      <c r="V2047" s="3">
        <v>42562</v>
      </c>
      <c r="W2047" t="s">
        <v>23</v>
      </c>
      <c r="X2047">
        <v>510</v>
      </c>
      <c r="Y2047">
        <v>2016</v>
      </c>
      <c r="Z2047">
        <v>7</v>
      </c>
      <c r="AA2047" s="3" t="s">
        <v>24</v>
      </c>
      <c r="AB2047" s="3">
        <v>45489</v>
      </c>
    </row>
    <row r="2048" spans="1:28" x14ac:dyDescent="0.25">
      <c r="A2048">
        <v>213479</v>
      </c>
      <c r="B2048">
        <v>822</v>
      </c>
      <c r="C2048" t="s">
        <v>31</v>
      </c>
      <c r="D2048" s="3">
        <v>42562</v>
      </c>
      <c r="E2048" t="s">
        <v>964</v>
      </c>
      <c r="F2048">
        <v>1050</v>
      </c>
      <c r="G2048">
        <v>1</v>
      </c>
      <c r="H2048">
        <v>550</v>
      </c>
      <c r="I2048">
        <v>100148960</v>
      </c>
      <c r="J2048" s="19" t="s">
        <v>42</v>
      </c>
      <c r="T2048">
        <v>500</v>
      </c>
      <c r="U2048" t="s">
        <v>22</v>
      </c>
      <c r="V2048" s="3">
        <v>42562</v>
      </c>
      <c r="W2048" t="s">
        <v>34</v>
      </c>
      <c r="X2048" s="4">
        <v>1050</v>
      </c>
      <c r="Y2048">
        <v>2016</v>
      </c>
      <c r="Z2048">
        <v>7</v>
      </c>
      <c r="AA2048" s="3" t="s">
        <v>24</v>
      </c>
      <c r="AB2048" s="3">
        <v>45489</v>
      </c>
    </row>
    <row r="2049" spans="1:28" x14ac:dyDescent="0.25">
      <c r="A2049">
        <v>213480</v>
      </c>
      <c r="B2049">
        <v>823</v>
      </c>
      <c r="C2049" t="s">
        <v>31</v>
      </c>
      <c r="D2049" s="3">
        <v>42562</v>
      </c>
      <c r="E2049" t="s">
        <v>115</v>
      </c>
      <c r="F2049">
        <v>2</v>
      </c>
      <c r="G2049">
        <v>1</v>
      </c>
      <c r="H2049">
        <v>0</v>
      </c>
      <c r="I2049">
        <v>100148961</v>
      </c>
      <c r="J2049" s="19" t="s">
        <v>62</v>
      </c>
      <c r="T2049">
        <v>0</v>
      </c>
      <c r="U2049" t="s">
        <v>298</v>
      </c>
      <c r="V2049" s="3">
        <v>42562</v>
      </c>
      <c r="W2049" t="s">
        <v>34</v>
      </c>
      <c r="X2049">
        <v>2</v>
      </c>
      <c r="Y2049">
        <v>2016</v>
      </c>
      <c r="Z2049">
        <v>7</v>
      </c>
      <c r="AA2049" s="3" t="s">
        <v>24</v>
      </c>
      <c r="AB2049" s="3">
        <v>45489</v>
      </c>
    </row>
    <row r="2050" spans="1:28" x14ac:dyDescent="0.25">
      <c r="A2050">
        <v>213481</v>
      </c>
      <c r="B2050">
        <v>824</v>
      </c>
      <c r="C2050" t="s">
        <v>19</v>
      </c>
      <c r="D2050" s="3">
        <v>42562</v>
      </c>
      <c r="E2050" t="s">
        <v>510</v>
      </c>
      <c r="F2050">
        <v>1500</v>
      </c>
      <c r="G2050">
        <v>1</v>
      </c>
      <c r="H2050">
        <v>1500</v>
      </c>
      <c r="I2050">
        <v>100148962</v>
      </c>
      <c r="J2050" s="19" t="s">
        <v>194</v>
      </c>
      <c r="T2050">
        <v>0</v>
      </c>
      <c r="U2050" t="s">
        <v>22</v>
      </c>
      <c r="V2050" s="3">
        <v>42562</v>
      </c>
      <c r="W2050" t="s">
        <v>23</v>
      </c>
      <c r="X2050" s="4">
        <v>1500</v>
      </c>
      <c r="Y2050">
        <v>2016</v>
      </c>
      <c r="Z2050">
        <v>7</v>
      </c>
      <c r="AA2050" s="3" t="s">
        <v>24</v>
      </c>
      <c r="AB2050" s="3">
        <v>45489</v>
      </c>
    </row>
    <row r="2051" spans="1:28" x14ac:dyDescent="0.25">
      <c r="A2051">
        <v>213482</v>
      </c>
      <c r="B2051">
        <v>825</v>
      </c>
      <c r="C2051" t="s">
        <v>19</v>
      </c>
      <c r="D2051" s="3">
        <v>42562</v>
      </c>
      <c r="E2051" t="s">
        <v>955</v>
      </c>
      <c r="F2051">
        <v>550</v>
      </c>
      <c r="G2051">
        <v>3</v>
      </c>
      <c r="H2051">
        <v>1800</v>
      </c>
      <c r="I2051">
        <v>100148963</v>
      </c>
      <c r="J2051" s="19" t="s">
        <v>27</v>
      </c>
      <c r="T2051">
        <v>0</v>
      </c>
      <c r="U2051" t="s">
        <v>22</v>
      </c>
      <c r="V2051" s="3">
        <v>42562</v>
      </c>
      <c r="W2051" t="s">
        <v>23</v>
      </c>
      <c r="X2051" s="4">
        <v>1650</v>
      </c>
      <c r="Y2051">
        <v>2016</v>
      </c>
      <c r="Z2051">
        <v>7</v>
      </c>
      <c r="AA2051" s="3" t="s">
        <v>24</v>
      </c>
      <c r="AB2051" s="3">
        <v>45489</v>
      </c>
    </row>
    <row r="2052" spans="1:28" x14ac:dyDescent="0.25">
      <c r="A2052">
        <v>213483</v>
      </c>
      <c r="B2052">
        <v>825</v>
      </c>
      <c r="C2052" t="s">
        <v>19</v>
      </c>
      <c r="D2052" s="3">
        <v>42562</v>
      </c>
      <c r="E2052" t="s">
        <v>965</v>
      </c>
      <c r="F2052">
        <v>150</v>
      </c>
      <c r="G2052">
        <v>1</v>
      </c>
      <c r="H2052">
        <v>1800</v>
      </c>
      <c r="I2052">
        <v>100148963</v>
      </c>
      <c r="J2052" s="19" t="s">
        <v>27</v>
      </c>
      <c r="T2052">
        <v>0</v>
      </c>
      <c r="U2052" t="s">
        <v>22</v>
      </c>
      <c r="V2052" s="3">
        <v>42562</v>
      </c>
      <c r="W2052" t="s">
        <v>23</v>
      </c>
      <c r="X2052">
        <v>150</v>
      </c>
      <c r="Y2052">
        <v>2016</v>
      </c>
      <c r="Z2052">
        <v>7</v>
      </c>
      <c r="AA2052" s="3" t="s">
        <v>24</v>
      </c>
      <c r="AB2052" s="3">
        <v>45489</v>
      </c>
    </row>
    <row r="2053" spans="1:28" x14ac:dyDescent="0.25">
      <c r="A2053">
        <v>213484</v>
      </c>
      <c r="B2053">
        <v>806</v>
      </c>
      <c r="C2053" t="s">
        <v>19</v>
      </c>
      <c r="D2053" s="3">
        <v>42562</v>
      </c>
      <c r="E2053" t="s">
        <v>30</v>
      </c>
      <c r="F2053">
        <v>360</v>
      </c>
      <c r="G2053">
        <v>1</v>
      </c>
      <c r="H2053">
        <v>360</v>
      </c>
      <c r="I2053">
        <v>100148964</v>
      </c>
      <c r="J2053" s="19" t="s">
        <v>27</v>
      </c>
      <c r="T2053">
        <v>0</v>
      </c>
      <c r="U2053" t="s">
        <v>22</v>
      </c>
      <c r="V2053" s="3">
        <v>42562</v>
      </c>
      <c r="W2053" t="s">
        <v>23</v>
      </c>
      <c r="X2053">
        <v>360</v>
      </c>
      <c r="Y2053">
        <v>2016</v>
      </c>
      <c r="Z2053">
        <v>7</v>
      </c>
      <c r="AA2053" s="3" t="s">
        <v>24</v>
      </c>
      <c r="AB2053" s="3">
        <v>45489</v>
      </c>
    </row>
    <row r="2054" spans="1:28" x14ac:dyDescent="0.25">
      <c r="A2054">
        <v>213485</v>
      </c>
      <c r="B2054">
        <v>826</v>
      </c>
      <c r="C2054" t="s">
        <v>19</v>
      </c>
      <c r="D2054" s="3">
        <v>42562</v>
      </c>
      <c r="E2054" t="s">
        <v>966</v>
      </c>
      <c r="F2054">
        <v>188</v>
      </c>
      <c r="G2054">
        <v>2</v>
      </c>
      <c r="H2054">
        <v>756</v>
      </c>
      <c r="I2054">
        <v>100148965</v>
      </c>
      <c r="J2054" s="19" t="s">
        <v>33</v>
      </c>
      <c r="T2054">
        <v>0</v>
      </c>
      <c r="U2054" t="s">
        <v>22</v>
      </c>
      <c r="V2054" s="3">
        <v>42562</v>
      </c>
      <c r="W2054" t="s">
        <v>23</v>
      </c>
      <c r="X2054">
        <v>376</v>
      </c>
      <c r="Y2054">
        <v>2016</v>
      </c>
      <c r="Z2054">
        <v>7</v>
      </c>
      <c r="AA2054" s="3" t="s">
        <v>24</v>
      </c>
      <c r="AB2054" s="3">
        <v>45489</v>
      </c>
    </row>
    <row r="2055" spans="1:28" x14ac:dyDescent="0.25">
      <c r="A2055">
        <v>213486</v>
      </c>
      <c r="B2055">
        <v>826</v>
      </c>
      <c r="C2055" t="s">
        <v>19</v>
      </c>
      <c r="D2055" s="3">
        <v>42562</v>
      </c>
      <c r="E2055" t="s">
        <v>967</v>
      </c>
      <c r="F2055">
        <v>140</v>
      </c>
      <c r="G2055">
        <v>1</v>
      </c>
      <c r="H2055">
        <v>756</v>
      </c>
      <c r="I2055">
        <v>100148965</v>
      </c>
      <c r="J2055" s="19" t="s">
        <v>33</v>
      </c>
      <c r="T2055">
        <v>0</v>
      </c>
      <c r="U2055" t="s">
        <v>22</v>
      </c>
      <c r="V2055" s="3">
        <v>42562</v>
      </c>
      <c r="W2055" t="s">
        <v>23</v>
      </c>
      <c r="X2055">
        <v>140</v>
      </c>
      <c r="Y2055">
        <v>2016</v>
      </c>
      <c r="Z2055">
        <v>7</v>
      </c>
      <c r="AA2055" s="3" t="s">
        <v>24</v>
      </c>
      <c r="AB2055" s="3">
        <v>45489</v>
      </c>
    </row>
    <row r="2056" spans="1:28" x14ac:dyDescent="0.25">
      <c r="A2056">
        <v>213487</v>
      </c>
      <c r="B2056">
        <v>826</v>
      </c>
      <c r="C2056" t="s">
        <v>19</v>
      </c>
      <c r="D2056" s="3">
        <v>42562</v>
      </c>
      <c r="E2056" t="s">
        <v>968</v>
      </c>
      <c r="F2056">
        <v>140</v>
      </c>
      <c r="G2056">
        <v>1</v>
      </c>
      <c r="H2056">
        <v>756</v>
      </c>
      <c r="I2056">
        <v>100148965</v>
      </c>
      <c r="J2056" s="19" t="s">
        <v>33</v>
      </c>
      <c r="T2056">
        <v>0</v>
      </c>
      <c r="U2056" t="s">
        <v>22</v>
      </c>
      <c r="V2056" s="3">
        <v>42562</v>
      </c>
      <c r="W2056" t="s">
        <v>23</v>
      </c>
      <c r="X2056">
        <v>140</v>
      </c>
      <c r="Y2056">
        <v>2016</v>
      </c>
      <c r="Z2056">
        <v>7</v>
      </c>
      <c r="AA2056" s="3" t="s">
        <v>24</v>
      </c>
      <c r="AB2056" s="3">
        <v>45489</v>
      </c>
    </row>
    <row r="2057" spans="1:28" x14ac:dyDescent="0.25">
      <c r="A2057">
        <v>213488</v>
      </c>
      <c r="B2057">
        <v>826</v>
      </c>
      <c r="C2057" t="s">
        <v>19</v>
      </c>
      <c r="D2057" s="3">
        <v>42562</v>
      </c>
      <c r="E2057" t="s">
        <v>969</v>
      </c>
      <c r="F2057">
        <v>100</v>
      </c>
      <c r="G2057">
        <v>1</v>
      </c>
      <c r="H2057">
        <v>756</v>
      </c>
      <c r="I2057">
        <v>100148965</v>
      </c>
      <c r="J2057" s="19" t="s">
        <v>33</v>
      </c>
      <c r="T2057">
        <v>0</v>
      </c>
      <c r="U2057" t="s">
        <v>22</v>
      </c>
      <c r="V2057" s="3">
        <v>42562</v>
      </c>
      <c r="W2057" t="s">
        <v>23</v>
      </c>
      <c r="X2057">
        <v>100</v>
      </c>
      <c r="Y2057">
        <v>2016</v>
      </c>
      <c r="Z2057">
        <v>7</v>
      </c>
      <c r="AA2057" s="3" t="s">
        <v>24</v>
      </c>
      <c r="AB2057" s="3">
        <v>45489</v>
      </c>
    </row>
    <row r="2058" spans="1:28" x14ac:dyDescent="0.25">
      <c r="A2058">
        <v>213489</v>
      </c>
      <c r="B2058">
        <v>827</v>
      </c>
      <c r="C2058" t="s">
        <v>31</v>
      </c>
      <c r="D2058" s="3">
        <v>42562</v>
      </c>
      <c r="E2058" t="s">
        <v>970</v>
      </c>
      <c r="F2058">
        <v>1490</v>
      </c>
      <c r="G2058">
        <v>1</v>
      </c>
      <c r="H2058">
        <v>1490</v>
      </c>
      <c r="I2058">
        <v>100148966</v>
      </c>
      <c r="J2058" s="19" t="s">
        <v>38</v>
      </c>
      <c r="T2058">
        <v>0</v>
      </c>
      <c r="U2058" t="s">
        <v>22</v>
      </c>
      <c r="V2058" s="3">
        <v>42562</v>
      </c>
      <c r="W2058" t="s">
        <v>34</v>
      </c>
      <c r="X2058" s="4">
        <v>1490</v>
      </c>
      <c r="Y2058">
        <v>2016</v>
      </c>
      <c r="Z2058">
        <v>7</v>
      </c>
      <c r="AA2058" s="3" t="s">
        <v>24</v>
      </c>
      <c r="AB2058" s="3">
        <v>45489</v>
      </c>
    </row>
    <row r="2059" spans="1:28" x14ac:dyDescent="0.25">
      <c r="A2059">
        <v>213490</v>
      </c>
      <c r="B2059">
        <v>828</v>
      </c>
      <c r="C2059" t="s">
        <v>19</v>
      </c>
      <c r="D2059" s="3">
        <v>42562</v>
      </c>
      <c r="E2059" t="s">
        <v>971</v>
      </c>
      <c r="F2059">
        <v>750</v>
      </c>
      <c r="G2059">
        <v>1</v>
      </c>
      <c r="H2059">
        <v>750</v>
      </c>
      <c r="I2059">
        <v>100148967</v>
      </c>
      <c r="J2059" s="19" t="s">
        <v>27</v>
      </c>
      <c r="T2059">
        <v>0</v>
      </c>
      <c r="U2059" t="s">
        <v>22</v>
      </c>
      <c r="V2059" s="3">
        <v>42562</v>
      </c>
      <c r="W2059" t="s">
        <v>23</v>
      </c>
      <c r="X2059">
        <v>750</v>
      </c>
      <c r="Y2059">
        <v>2016</v>
      </c>
      <c r="Z2059">
        <v>7</v>
      </c>
      <c r="AA2059" s="3" t="s">
        <v>24</v>
      </c>
      <c r="AB2059" s="3">
        <v>45489</v>
      </c>
    </row>
    <row r="2060" spans="1:28" x14ac:dyDescent="0.25">
      <c r="A2060">
        <v>213491</v>
      </c>
      <c r="B2060">
        <v>83</v>
      </c>
      <c r="C2060" t="s">
        <v>31</v>
      </c>
      <c r="D2060" s="3">
        <v>42562</v>
      </c>
      <c r="E2060" t="s">
        <v>115</v>
      </c>
      <c r="F2060">
        <v>2</v>
      </c>
      <c r="G2060">
        <v>1</v>
      </c>
      <c r="H2060">
        <v>0</v>
      </c>
      <c r="I2060">
        <v>100148968</v>
      </c>
      <c r="J2060" s="19" t="s">
        <v>62</v>
      </c>
      <c r="T2060">
        <v>0</v>
      </c>
      <c r="U2060" t="s">
        <v>49</v>
      </c>
      <c r="V2060" s="3">
        <v>42562</v>
      </c>
      <c r="W2060" t="s">
        <v>34</v>
      </c>
      <c r="X2060">
        <v>2</v>
      </c>
      <c r="Y2060">
        <v>2016</v>
      </c>
      <c r="Z2060">
        <v>7</v>
      </c>
      <c r="AA2060" s="3" t="s">
        <v>24</v>
      </c>
      <c r="AB2060" s="3">
        <v>45489</v>
      </c>
    </row>
    <row r="2061" spans="1:28" x14ac:dyDescent="0.25">
      <c r="A2061">
        <v>213492</v>
      </c>
      <c r="B2061">
        <v>86</v>
      </c>
      <c r="C2061" t="s">
        <v>19</v>
      </c>
      <c r="D2061" s="3">
        <v>42562</v>
      </c>
      <c r="E2061" t="s">
        <v>399</v>
      </c>
      <c r="F2061">
        <v>570</v>
      </c>
      <c r="G2061">
        <v>1</v>
      </c>
      <c r="H2061">
        <v>570</v>
      </c>
      <c r="I2061">
        <v>100148969</v>
      </c>
      <c r="J2061" s="19" t="s">
        <v>33</v>
      </c>
      <c r="T2061">
        <v>0</v>
      </c>
      <c r="U2061" t="s">
        <v>121</v>
      </c>
      <c r="V2061" s="3">
        <v>42562</v>
      </c>
      <c r="W2061" t="s">
        <v>23</v>
      </c>
      <c r="X2061">
        <v>570</v>
      </c>
      <c r="Y2061">
        <v>2016</v>
      </c>
      <c r="Z2061">
        <v>7</v>
      </c>
      <c r="AA2061" s="3" t="s">
        <v>24</v>
      </c>
      <c r="AB2061" s="3">
        <v>45489</v>
      </c>
    </row>
    <row r="2062" spans="1:28" x14ac:dyDescent="0.25">
      <c r="A2062">
        <v>213493</v>
      </c>
      <c r="B2062">
        <v>829</v>
      </c>
      <c r="C2062" t="s">
        <v>19</v>
      </c>
      <c r="D2062" s="3">
        <v>42562</v>
      </c>
      <c r="E2062" t="s">
        <v>30</v>
      </c>
      <c r="F2062">
        <v>360</v>
      </c>
      <c r="G2062">
        <v>1</v>
      </c>
      <c r="H2062">
        <v>360</v>
      </c>
      <c r="I2062">
        <v>100148970</v>
      </c>
      <c r="J2062" s="19" t="s">
        <v>27</v>
      </c>
      <c r="T2062">
        <v>0</v>
      </c>
      <c r="U2062" t="s">
        <v>22</v>
      </c>
      <c r="V2062" s="3">
        <v>42562</v>
      </c>
      <c r="W2062" t="s">
        <v>23</v>
      </c>
      <c r="X2062">
        <v>360</v>
      </c>
      <c r="Y2062">
        <v>2016</v>
      </c>
      <c r="Z2062">
        <v>7</v>
      </c>
      <c r="AA2062" s="3" t="s">
        <v>24</v>
      </c>
      <c r="AB2062" s="3">
        <v>45489</v>
      </c>
    </row>
    <row r="2063" spans="1:28" x14ac:dyDescent="0.25">
      <c r="A2063">
        <v>213494</v>
      </c>
      <c r="B2063">
        <v>830</v>
      </c>
      <c r="C2063" t="s">
        <v>19</v>
      </c>
      <c r="D2063" s="3">
        <v>42562</v>
      </c>
      <c r="E2063" t="s">
        <v>782</v>
      </c>
      <c r="F2063">
        <v>15850</v>
      </c>
      <c r="G2063">
        <v>1</v>
      </c>
      <c r="H2063">
        <v>15850</v>
      </c>
      <c r="I2063">
        <v>100148971</v>
      </c>
      <c r="J2063" s="19" t="s">
        <v>97</v>
      </c>
      <c r="T2063">
        <v>0</v>
      </c>
      <c r="U2063" t="s">
        <v>22</v>
      </c>
      <c r="V2063" s="3">
        <v>42562</v>
      </c>
      <c r="W2063" t="s">
        <v>23</v>
      </c>
      <c r="X2063" s="4">
        <v>15850</v>
      </c>
      <c r="Y2063">
        <v>2016</v>
      </c>
      <c r="Z2063">
        <v>7</v>
      </c>
      <c r="AA2063" s="3" t="s">
        <v>24</v>
      </c>
      <c r="AB2063" s="3">
        <v>45489</v>
      </c>
    </row>
    <row r="2064" spans="1:28" x14ac:dyDescent="0.25">
      <c r="A2064">
        <v>213496</v>
      </c>
      <c r="B2064">
        <v>831</v>
      </c>
      <c r="C2064" t="s">
        <v>19</v>
      </c>
      <c r="D2064" s="3">
        <v>42562</v>
      </c>
      <c r="E2064" t="s">
        <v>972</v>
      </c>
      <c r="F2064">
        <v>5900</v>
      </c>
      <c r="G2064">
        <v>1</v>
      </c>
      <c r="H2064">
        <v>5900</v>
      </c>
      <c r="I2064">
        <v>100148973</v>
      </c>
      <c r="J2064" s="19" t="s">
        <v>21</v>
      </c>
      <c r="T2064">
        <v>0</v>
      </c>
      <c r="U2064" t="s">
        <v>22</v>
      </c>
      <c r="V2064" s="3">
        <v>42562</v>
      </c>
      <c r="W2064" t="s">
        <v>23</v>
      </c>
      <c r="X2064" s="4">
        <v>5900</v>
      </c>
      <c r="Y2064">
        <v>2016</v>
      </c>
      <c r="Z2064">
        <v>7</v>
      </c>
      <c r="AA2064" s="3" t="s">
        <v>24</v>
      </c>
      <c r="AB2064" s="3">
        <v>45489</v>
      </c>
    </row>
    <row r="2065" spans="1:28" x14ac:dyDescent="0.25">
      <c r="A2065">
        <v>213495</v>
      </c>
      <c r="B2065">
        <v>832</v>
      </c>
      <c r="C2065" t="s">
        <v>19</v>
      </c>
      <c r="D2065" s="3">
        <v>42562</v>
      </c>
      <c r="E2065" t="s">
        <v>824</v>
      </c>
      <c r="F2065">
        <v>100</v>
      </c>
      <c r="G2065">
        <v>2</v>
      </c>
      <c r="H2065">
        <v>200</v>
      </c>
      <c r="I2065">
        <v>100148972</v>
      </c>
      <c r="J2065" s="19" t="s">
        <v>47</v>
      </c>
      <c r="T2065">
        <v>0</v>
      </c>
      <c r="U2065" t="s">
        <v>22</v>
      </c>
      <c r="V2065" s="3">
        <v>42562</v>
      </c>
      <c r="W2065" t="s">
        <v>23</v>
      </c>
      <c r="X2065">
        <v>200</v>
      </c>
      <c r="Y2065">
        <v>2016</v>
      </c>
      <c r="Z2065">
        <v>7</v>
      </c>
      <c r="AA2065" s="3" t="s">
        <v>24</v>
      </c>
      <c r="AB2065" s="3">
        <v>45489</v>
      </c>
    </row>
    <row r="2066" spans="1:28" x14ac:dyDescent="0.25">
      <c r="A2066">
        <v>213498</v>
      </c>
      <c r="B2066">
        <v>833</v>
      </c>
      <c r="C2066" t="s">
        <v>19</v>
      </c>
      <c r="D2066" s="3">
        <v>42562</v>
      </c>
      <c r="E2066" t="s">
        <v>389</v>
      </c>
      <c r="F2066">
        <v>299</v>
      </c>
      <c r="G2066">
        <v>1</v>
      </c>
      <c r="H2066">
        <v>299</v>
      </c>
      <c r="I2066">
        <v>100148974</v>
      </c>
      <c r="J2066" s="19" t="s">
        <v>27</v>
      </c>
      <c r="T2066">
        <v>0</v>
      </c>
      <c r="U2066" t="s">
        <v>22</v>
      </c>
      <c r="V2066" s="3">
        <v>42562</v>
      </c>
      <c r="W2066" t="s">
        <v>23</v>
      </c>
      <c r="X2066">
        <v>299</v>
      </c>
      <c r="Y2066">
        <v>2016</v>
      </c>
      <c r="Z2066">
        <v>7</v>
      </c>
      <c r="AA2066" s="3" t="s">
        <v>24</v>
      </c>
      <c r="AB2066" s="3">
        <v>45489</v>
      </c>
    </row>
    <row r="2067" spans="1:28" x14ac:dyDescent="0.25">
      <c r="A2067">
        <v>213499</v>
      </c>
      <c r="B2067">
        <v>21</v>
      </c>
      <c r="C2067" t="s">
        <v>25</v>
      </c>
      <c r="D2067" s="3">
        <v>42562</v>
      </c>
      <c r="E2067" t="s">
        <v>73</v>
      </c>
      <c r="F2067">
        <v>435</v>
      </c>
      <c r="G2067">
        <v>1</v>
      </c>
      <c r="H2067">
        <v>600</v>
      </c>
      <c r="I2067">
        <v>100148975</v>
      </c>
      <c r="J2067" s="19" t="s">
        <v>33</v>
      </c>
      <c r="T2067">
        <v>0</v>
      </c>
      <c r="U2067" t="s">
        <v>22</v>
      </c>
      <c r="V2067" s="3">
        <v>42562</v>
      </c>
      <c r="W2067" t="s">
        <v>28</v>
      </c>
      <c r="X2067">
        <v>435</v>
      </c>
      <c r="Y2067">
        <v>2016</v>
      </c>
      <c r="Z2067">
        <v>7</v>
      </c>
      <c r="AA2067" s="3" t="s">
        <v>24</v>
      </c>
      <c r="AB2067" s="3">
        <v>45489</v>
      </c>
    </row>
    <row r="2068" spans="1:28" x14ac:dyDescent="0.25">
      <c r="A2068">
        <v>213500</v>
      </c>
      <c r="B2068">
        <v>21</v>
      </c>
      <c r="C2068" t="s">
        <v>25</v>
      </c>
      <c r="D2068" s="3">
        <v>42562</v>
      </c>
      <c r="E2068" t="s">
        <v>507</v>
      </c>
      <c r="F2068">
        <v>165</v>
      </c>
      <c r="G2068">
        <v>1</v>
      </c>
      <c r="H2068">
        <v>600</v>
      </c>
      <c r="I2068">
        <v>100148975</v>
      </c>
      <c r="J2068" s="19" t="s">
        <v>27</v>
      </c>
      <c r="T2068">
        <v>0</v>
      </c>
      <c r="U2068" t="s">
        <v>22</v>
      </c>
      <c r="V2068" s="3">
        <v>42562</v>
      </c>
      <c r="W2068" t="s">
        <v>28</v>
      </c>
      <c r="X2068">
        <v>165</v>
      </c>
      <c r="Y2068">
        <v>2016</v>
      </c>
      <c r="Z2068">
        <v>7</v>
      </c>
      <c r="AA2068" s="3" t="s">
        <v>24</v>
      </c>
      <c r="AB2068" s="3">
        <v>45489</v>
      </c>
    </row>
    <row r="2069" spans="1:28" x14ac:dyDescent="0.25">
      <c r="A2069">
        <v>213501</v>
      </c>
      <c r="B2069">
        <v>86</v>
      </c>
      <c r="C2069" t="s">
        <v>19</v>
      </c>
      <c r="D2069" s="3">
        <v>42562</v>
      </c>
      <c r="E2069" t="s">
        <v>173</v>
      </c>
      <c r="F2069">
        <v>1870</v>
      </c>
      <c r="G2069">
        <v>1</v>
      </c>
      <c r="H2069">
        <v>1870</v>
      </c>
      <c r="I2069">
        <v>100148976</v>
      </c>
      <c r="J2069" s="19" t="s">
        <v>27</v>
      </c>
      <c r="T2069">
        <v>0</v>
      </c>
      <c r="U2069" t="s">
        <v>121</v>
      </c>
      <c r="V2069" s="3">
        <v>42562</v>
      </c>
      <c r="W2069" t="s">
        <v>23</v>
      </c>
      <c r="X2069" s="4">
        <v>1870</v>
      </c>
      <c r="Y2069">
        <v>2016</v>
      </c>
      <c r="Z2069">
        <v>7</v>
      </c>
      <c r="AA2069" s="3" t="s">
        <v>24</v>
      </c>
      <c r="AB2069" s="3">
        <v>45489</v>
      </c>
    </row>
    <row r="2070" spans="1:28" x14ac:dyDescent="0.25">
      <c r="A2070">
        <v>213502</v>
      </c>
      <c r="B2070">
        <v>35</v>
      </c>
      <c r="C2070" t="s">
        <v>19</v>
      </c>
      <c r="D2070" s="3">
        <v>42562</v>
      </c>
      <c r="E2070" t="s">
        <v>30</v>
      </c>
      <c r="F2070">
        <v>360</v>
      </c>
      <c r="G2070">
        <v>1</v>
      </c>
      <c r="H2070">
        <v>360</v>
      </c>
      <c r="I2070">
        <v>100148977</v>
      </c>
      <c r="J2070" s="19" t="s">
        <v>27</v>
      </c>
      <c r="T2070">
        <v>0</v>
      </c>
      <c r="U2070" t="s">
        <v>22</v>
      </c>
      <c r="V2070" s="3">
        <v>42562</v>
      </c>
      <c r="W2070" t="s">
        <v>23</v>
      </c>
      <c r="X2070">
        <v>360</v>
      </c>
      <c r="Y2070">
        <v>2016</v>
      </c>
      <c r="Z2070">
        <v>7</v>
      </c>
      <c r="AA2070" s="3" t="s">
        <v>24</v>
      </c>
      <c r="AB2070" s="3">
        <v>45489</v>
      </c>
    </row>
    <row r="2071" spans="1:28" x14ac:dyDescent="0.25">
      <c r="A2071">
        <v>213503</v>
      </c>
      <c r="B2071">
        <v>833</v>
      </c>
      <c r="C2071" t="s">
        <v>19</v>
      </c>
      <c r="D2071" s="3">
        <v>42562</v>
      </c>
      <c r="E2071" t="s">
        <v>389</v>
      </c>
      <c r="F2071">
        <v>299</v>
      </c>
      <c r="G2071">
        <v>1</v>
      </c>
      <c r="H2071">
        <v>299</v>
      </c>
      <c r="I2071">
        <v>100148978</v>
      </c>
      <c r="J2071" s="19" t="s">
        <v>27</v>
      </c>
      <c r="T2071">
        <v>0</v>
      </c>
      <c r="U2071" t="s">
        <v>22</v>
      </c>
      <c r="V2071" s="3">
        <v>42562</v>
      </c>
      <c r="W2071" t="s">
        <v>23</v>
      </c>
      <c r="X2071">
        <v>299</v>
      </c>
      <c r="Y2071">
        <v>2016</v>
      </c>
      <c r="Z2071">
        <v>7</v>
      </c>
      <c r="AA2071" s="3" t="s">
        <v>24</v>
      </c>
      <c r="AB2071" s="3">
        <v>45489</v>
      </c>
    </row>
    <row r="2072" spans="1:28" x14ac:dyDescent="0.25">
      <c r="A2072">
        <v>213504</v>
      </c>
      <c r="B2072">
        <v>834</v>
      </c>
      <c r="C2072" t="s">
        <v>19</v>
      </c>
      <c r="D2072" s="3">
        <v>42562</v>
      </c>
      <c r="E2072" t="s">
        <v>973</v>
      </c>
      <c r="F2072">
        <v>690</v>
      </c>
      <c r="G2072">
        <v>1</v>
      </c>
      <c r="H2072">
        <v>1380</v>
      </c>
      <c r="I2072">
        <v>100148979</v>
      </c>
      <c r="J2072" s="19" t="s">
        <v>194</v>
      </c>
      <c r="T2072">
        <v>0</v>
      </c>
      <c r="U2072" t="s">
        <v>22</v>
      </c>
      <c r="V2072" s="3">
        <v>42562</v>
      </c>
      <c r="W2072" t="s">
        <v>23</v>
      </c>
      <c r="X2072">
        <v>690</v>
      </c>
      <c r="Y2072">
        <v>2016</v>
      </c>
      <c r="Z2072">
        <v>7</v>
      </c>
      <c r="AA2072" s="3" t="s">
        <v>24</v>
      </c>
      <c r="AB2072" s="3">
        <v>45489</v>
      </c>
    </row>
    <row r="2073" spans="1:28" x14ac:dyDescent="0.25">
      <c r="A2073">
        <v>213505</v>
      </c>
      <c r="B2073">
        <v>834</v>
      </c>
      <c r="C2073" t="s">
        <v>19</v>
      </c>
      <c r="D2073" s="3">
        <v>42562</v>
      </c>
      <c r="E2073" t="s">
        <v>710</v>
      </c>
      <c r="F2073">
        <v>690</v>
      </c>
      <c r="G2073">
        <v>1</v>
      </c>
      <c r="H2073">
        <v>1380</v>
      </c>
      <c r="I2073">
        <v>100148979</v>
      </c>
      <c r="J2073" s="19" t="s">
        <v>27</v>
      </c>
      <c r="T2073">
        <v>0</v>
      </c>
      <c r="U2073" t="s">
        <v>22</v>
      </c>
      <c r="V2073" s="3">
        <v>42562</v>
      </c>
      <c r="W2073" t="s">
        <v>23</v>
      </c>
      <c r="X2073">
        <v>690</v>
      </c>
      <c r="Y2073">
        <v>2016</v>
      </c>
      <c r="Z2073">
        <v>7</v>
      </c>
      <c r="AA2073" s="3" t="s">
        <v>24</v>
      </c>
      <c r="AB2073" s="3">
        <v>45489</v>
      </c>
    </row>
    <row r="2074" spans="1:28" x14ac:dyDescent="0.25">
      <c r="A2074">
        <v>213506</v>
      </c>
      <c r="B2074">
        <v>835</v>
      </c>
      <c r="C2074" t="s">
        <v>31</v>
      </c>
      <c r="D2074" s="3">
        <v>42562</v>
      </c>
      <c r="E2074" t="s">
        <v>974</v>
      </c>
      <c r="F2074">
        <v>2600</v>
      </c>
      <c r="G2074">
        <v>1</v>
      </c>
      <c r="H2074">
        <v>2600</v>
      </c>
      <c r="I2074">
        <v>100148980</v>
      </c>
      <c r="J2074" s="19" t="s">
        <v>51</v>
      </c>
      <c r="T2074">
        <v>0</v>
      </c>
      <c r="U2074" t="s">
        <v>22</v>
      </c>
      <c r="V2074" s="3">
        <v>42562</v>
      </c>
      <c r="W2074" t="s">
        <v>34</v>
      </c>
      <c r="X2074" s="4">
        <v>2600</v>
      </c>
      <c r="Y2074">
        <v>2016</v>
      </c>
      <c r="Z2074">
        <v>7</v>
      </c>
      <c r="AA2074" s="3" t="s">
        <v>24</v>
      </c>
      <c r="AB2074" s="3">
        <v>45489</v>
      </c>
    </row>
    <row r="2075" spans="1:28" x14ac:dyDescent="0.25">
      <c r="A2075">
        <v>213508</v>
      </c>
      <c r="B2075">
        <v>833</v>
      </c>
      <c r="C2075" t="s">
        <v>19</v>
      </c>
      <c r="D2075" s="3">
        <v>42562</v>
      </c>
      <c r="E2075" t="s">
        <v>389</v>
      </c>
      <c r="F2075">
        <v>299</v>
      </c>
      <c r="G2075">
        <v>1</v>
      </c>
      <c r="H2075">
        <v>299</v>
      </c>
      <c r="I2075">
        <v>100148981</v>
      </c>
      <c r="J2075" s="19" t="s">
        <v>27</v>
      </c>
      <c r="T2075">
        <v>0</v>
      </c>
      <c r="U2075" t="s">
        <v>22</v>
      </c>
      <c r="V2075" s="3">
        <v>42562</v>
      </c>
      <c r="W2075" t="s">
        <v>23</v>
      </c>
      <c r="X2075">
        <v>299</v>
      </c>
      <c r="Y2075">
        <v>2016</v>
      </c>
      <c r="Z2075">
        <v>7</v>
      </c>
      <c r="AA2075" s="3" t="s">
        <v>24</v>
      </c>
      <c r="AB2075" s="3">
        <v>45489</v>
      </c>
    </row>
    <row r="2076" spans="1:28" x14ac:dyDescent="0.25">
      <c r="A2076">
        <v>213509</v>
      </c>
      <c r="B2076">
        <v>647</v>
      </c>
      <c r="C2076" t="s">
        <v>31</v>
      </c>
      <c r="D2076" s="3">
        <v>42562</v>
      </c>
      <c r="E2076" t="s">
        <v>975</v>
      </c>
      <c r="F2076">
        <v>260</v>
      </c>
      <c r="G2076">
        <v>1</v>
      </c>
      <c r="H2076">
        <v>260</v>
      </c>
      <c r="I2076">
        <v>100148982</v>
      </c>
      <c r="J2076" s="19" t="s">
        <v>27</v>
      </c>
      <c r="T2076">
        <v>0</v>
      </c>
      <c r="U2076" t="s">
        <v>22</v>
      </c>
      <c r="V2076" s="3">
        <v>42562</v>
      </c>
      <c r="W2076" t="s">
        <v>34</v>
      </c>
      <c r="X2076">
        <v>260</v>
      </c>
      <c r="Y2076">
        <v>2016</v>
      </c>
      <c r="Z2076">
        <v>7</v>
      </c>
      <c r="AA2076" s="3" t="s">
        <v>24</v>
      </c>
      <c r="AB2076" s="3">
        <v>45489</v>
      </c>
    </row>
    <row r="2077" spans="1:28" x14ac:dyDescent="0.25">
      <c r="A2077">
        <v>213510</v>
      </c>
      <c r="B2077">
        <v>836</v>
      </c>
      <c r="C2077" t="s">
        <v>19</v>
      </c>
      <c r="D2077" s="3">
        <v>42562</v>
      </c>
      <c r="E2077" t="s">
        <v>976</v>
      </c>
      <c r="F2077">
        <v>1699</v>
      </c>
      <c r="G2077">
        <v>1</v>
      </c>
      <c r="H2077">
        <v>1699</v>
      </c>
      <c r="I2077">
        <v>100148983</v>
      </c>
      <c r="J2077" s="19" t="s">
        <v>47</v>
      </c>
      <c r="T2077">
        <v>0</v>
      </c>
      <c r="U2077" t="s">
        <v>22</v>
      </c>
      <c r="V2077" s="3">
        <v>42562</v>
      </c>
      <c r="W2077" t="s">
        <v>23</v>
      </c>
      <c r="X2077" s="4">
        <v>1699</v>
      </c>
      <c r="Y2077">
        <v>2016</v>
      </c>
      <c r="Z2077">
        <v>7</v>
      </c>
      <c r="AA2077" s="3" t="s">
        <v>24</v>
      </c>
      <c r="AB2077" s="3">
        <v>45489</v>
      </c>
    </row>
    <row r="2078" spans="1:28" x14ac:dyDescent="0.25">
      <c r="A2078">
        <v>213511</v>
      </c>
      <c r="B2078">
        <v>837</v>
      </c>
      <c r="C2078" t="s">
        <v>19</v>
      </c>
      <c r="D2078" s="3">
        <v>42562</v>
      </c>
      <c r="E2078" t="s">
        <v>899</v>
      </c>
      <c r="F2078">
        <v>4500</v>
      </c>
      <c r="G2078">
        <v>1</v>
      </c>
      <c r="H2078">
        <v>4500</v>
      </c>
      <c r="I2078">
        <v>100148984</v>
      </c>
      <c r="J2078" s="19" t="s">
        <v>194</v>
      </c>
      <c r="T2078">
        <v>0</v>
      </c>
      <c r="U2078" t="s">
        <v>22</v>
      </c>
      <c r="V2078" s="3">
        <v>42562</v>
      </c>
      <c r="W2078" t="s">
        <v>23</v>
      </c>
      <c r="X2078" s="4">
        <v>4500</v>
      </c>
      <c r="Y2078">
        <v>2016</v>
      </c>
      <c r="Z2078">
        <v>7</v>
      </c>
      <c r="AA2078" s="3" t="s">
        <v>24</v>
      </c>
      <c r="AB2078" s="3">
        <v>45489</v>
      </c>
    </row>
    <row r="2079" spans="1:28" x14ac:dyDescent="0.25">
      <c r="A2079">
        <v>213512</v>
      </c>
      <c r="B2079">
        <v>838</v>
      </c>
      <c r="C2079" t="s">
        <v>25</v>
      </c>
      <c r="D2079" s="3">
        <v>42562</v>
      </c>
      <c r="E2079" t="s">
        <v>977</v>
      </c>
      <c r="F2079">
        <v>64499</v>
      </c>
      <c r="G2079">
        <v>1</v>
      </c>
      <c r="H2079">
        <v>64499</v>
      </c>
      <c r="I2079">
        <v>100148985</v>
      </c>
      <c r="J2079" s="19" t="s">
        <v>38</v>
      </c>
      <c r="T2079">
        <v>0</v>
      </c>
      <c r="U2079" t="s">
        <v>22</v>
      </c>
      <c r="V2079" s="3">
        <v>42562</v>
      </c>
      <c r="W2079" t="s">
        <v>28</v>
      </c>
      <c r="X2079" s="4">
        <v>64499</v>
      </c>
      <c r="Y2079">
        <v>2016</v>
      </c>
      <c r="Z2079">
        <v>7</v>
      </c>
      <c r="AA2079" s="3" t="s">
        <v>24</v>
      </c>
      <c r="AB2079" s="3">
        <v>45489</v>
      </c>
    </row>
    <row r="2080" spans="1:28" x14ac:dyDescent="0.25">
      <c r="A2080">
        <v>213513</v>
      </c>
      <c r="B2080">
        <v>120</v>
      </c>
      <c r="C2080" t="s">
        <v>19</v>
      </c>
      <c r="D2080" s="3">
        <v>42562</v>
      </c>
      <c r="E2080" t="s">
        <v>222</v>
      </c>
      <c r="F2080">
        <v>8300</v>
      </c>
      <c r="G2080">
        <v>1</v>
      </c>
      <c r="H2080">
        <v>17790</v>
      </c>
      <c r="I2080">
        <v>100148986</v>
      </c>
      <c r="J2080" s="19" t="s">
        <v>27</v>
      </c>
      <c r="T2080">
        <v>0</v>
      </c>
      <c r="U2080" t="s">
        <v>22</v>
      </c>
      <c r="V2080" s="3">
        <v>42562</v>
      </c>
      <c r="W2080" t="s">
        <v>23</v>
      </c>
      <c r="X2080" s="4">
        <v>8300</v>
      </c>
      <c r="Y2080">
        <v>2016</v>
      </c>
      <c r="Z2080">
        <v>7</v>
      </c>
      <c r="AA2080" s="3" t="s">
        <v>24</v>
      </c>
      <c r="AB2080" s="3">
        <v>45489</v>
      </c>
    </row>
    <row r="2081" spans="1:28" x14ac:dyDescent="0.25">
      <c r="A2081">
        <v>213514</v>
      </c>
      <c r="B2081">
        <v>120</v>
      </c>
      <c r="C2081" t="s">
        <v>19</v>
      </c>
      <c r="D2081" s="3">
        <v>42562</v>
      </c>
      <c r="E2081" t="s">
        <v>223</v>
      </c>
      <c r="F2081">
        <v>9490</v>
      </c>
      <c r="G2081">
        <v>1</v>
      </c>
      <c r="H2081">
        <v>17790</v>
      </c>
      <c r="I2081">
        <v>100148986</v>
      </c>
      <c r="J2081" s="19" t="s">
        <v>21</v>
      </c>
      <c r="T2081">
        <v>0</v>
      </c>
      <c r="U2081" t="s">
        <v>22</v>
      </c>
      <c r="V2081" s="3">
        <v>42562</v>
      </c>
      <c r="W2081" t="s">
        <v>23</v>
      </c>
      <c r="X2081" s="4">
        <v>9490</v>
      </c>
      <c r="Y2081">
        <v>2016</v>
      </c>
      <c r="Z2081">
        <v>7</v>
      </c>
      <c r="AA2081" s="3" t="s">
        <v>24</v>
      </c>
      <c r="AB2081" s="3">
        <v>45489</v>
      </c>
    </row>
    <row r="2082" spans="1:28" x14ac:dyDescent="0.25">
      <c r="A2082">
        <v>213515</v>
      </c>
      <c r="B2082">
        <v>839</v>
      </c>
      <c r="C2082" t="s">
        <v>25</v>
      </c>
      <c r="D2082" s="3">
        <v>42562</v>
      </c>
      <c r="E2082" t="s">
        <v>978</v>
      </c>
      <c r="F2082">
        <v>1990</v>
      </c>
      <c r="G2082">
        <v>1</v>
      </c>
      <c r="H2082">
        <v>1990</v>
      </c>
      <c r="I2082">
        <v>100148987</v>
      </c>
      <c r="J2082" s="19" t="s">
        <v>51</v>
      </c>
      <c r="T2082">
        <v>0</v>
      </c>
      <c r="U2082" t="s">
        <v>22</v>
      </c>
      <c r="V2082" s="3">
        <v>42562</v>
      </c>
      <c r="W2082" t="s">
        <v>28</v>
      </c>
      <c r="X2082" s="4">
        <v>1990</v>
      </c>
      <c r="Y2082">
        <v>2016</v>
      </c>
      <c r="Z2082">
        <v>7</v>
      </c>
      <c r="AA2082" s="3" t="s">
        <v>24</v>
      </c>
      <c r="AB2082" s="3">
        <v>45489</v>
      </c>
    </row>
    <row r="2083" spans="1:28" x14ac:dyDescent="0.25">
      <c r="A2083">
        <v>213517</v>
      </c>
      <c r="B2083">
        <v>840</v>
      </c>
      <c r="C2083" t="s">
        <v>19</v>
      </c>
      <c r="D2083" s="3">
        <v>42562</v>
      </c>
      <c r="E2083" t="s">
        <v>628</v>
      </c>
      <c r="F2083">
        <v>410</v>
      </c>
      <c r="G2083">
        <v>1</v>
      </c>
      <c r="H2083">
        <v>0</v>
      </c>
      <c r="I2083">
        <v>100148988</v>
      </c>
      <c r="J2083" s="19" t="s">
        <v>33</v>
      </c>
      <c r="T2083">
        <v>0</v>
      </c>
      <c r="U2083" t="s">
        <v>49</v>
      </c>
      <c r="V2083" s="3">
        <v>42562</v>
      </c>
      <c r="W2083" t="s">
        <v>23</v>
      </c>
      <c r="X2083">
        <v>410</v>
      </c>
      <c r="Y2083">
        <v>2016</v>
      </c>
      <c r="Z2083">
        <v>7</v>
      </c>
      <c r="AA2083" s="3" t="s">
        <v>24</v>
      </c>
      <c r="AB2083" s="3">
        <v>45489</v>
      </c>
    </row>
    <row r="2084" spans="1:28" x14ac:dyDescent="0.25">
      <c r="A2084">
        <v>213518</v>
      </c>
      <c r="B2084">
        <v>841</v>
      </c>
      <c r="C2084" t="s">
        <v>31</v>
      </c>
      <c r="D2084" s="3">
        <v>42562</v>
      </c>
      <c r="E2084" t="s">
        <v>93</v>
      </c>
      <c r="F2084">
        <v>510</v>
      </c>
      <c r="G2084">
        <v>1</v>
      </c>
      <c r="H2084">
        <v>510</v>
      </c>
      <c r="I2084">
        <v>100148989</v>
      </c>
      <c r="J2084" s="19" t="s">
        <v>33</v>
      </c>
      <c r="T2084">
        <v>0</v>
      </c>
      <c r="U2084" t="s">
        <v>22</v>
      </c>
      <c r="V2084" s="3">
        <v>42562</v>
      </c>
      <c r="W2084" t="s">
        <v>34</v>
      </c>
      <c r="X2084">
        <v>510</v>
      </c>
      <c r="Y2084">
        <v>2016</v>
      </c>
      <c r="Z2084">
        <v>7</v>
      </c>
      <c r="AA2084" s="3" t="s">
        <v>24</v>
      </c>
      <c r="AB2084" s="3">
        <v>45489</v>
      </c>
    </row>
    <row r="2085" spans="1:28" x14ac:dyDescent="0.25">
      <c r="A2085">
        <v>213519</v>
      </c>
      <c r="B2085">
        <v>163</v>
      </c>
      <c r="C2085" t="s">
        <v>19</v>
      </c>
      <c r="D2085" s="3">
        <v>42562</v>
      </c>
      <c r="E2085" t="s">
        <v>289</v>
      </c>
      <c r="F2085">
        <v>250</v>
      </c>
      <c r="G2085">
        <v>1</v>
      </c>
      <c r="H2085">
        <v>250</v>
      </c>
      <c r="I2085">
        <v>100148990</v>
      </c>
      <c r="J2085" s="19" t="s">
        <v>27</v>
      </c>
      <c r="T2085">
        <v>0</v>
      </c>
      <c r="U2085" t="s">
        <v>22</v>
      </c>
      <c r="V2085" s="3">
        <v>42562</v>
      </c>
      <c r="W2085" t="s">
        <v>23</v>
      </c>
      <c r="X2085">
        <v>250</v>
      </c>
      <c r="Y2085">
        <v>2016</v>
      </c>
      <c r="Z2085">
        <v>7</v>
      </c>
      <c r="AA2085" s="3" t="s">
        <v>24</v>
      </c>
      <c r="AB2085" s="3">
        <v>45489</v>
      </c>
    </row>
    <row r="2086" spans="1:28" x14ac:dyDescent="0.25">
      <c r="A2086">
        <v>213520</v>
      </c>
      <c r="B2086">
        <v>36</v>
      </c>
      <c r="C2086" t="s">
        <v>25</v>
      </c>
      <c r="D2086" s="3">
        <v>42562</v>
      </c>
      <c r="E2086" t="s">
        <v>979</v>
      </c>
      <c r="F2086">
        <v>3585</v>
      </c>
      <c r="G2086">
        <v>1</v>
      </c>
      <c r="H2086">
        <v>3585</v>
      </c>
      <c r="I2086">
        <v>100148991</v>
      </c>
      <c r="J2086" s="19" t="s">
        <v>42</v>
      </c>
      <c r="T2086">
        <v>0</v>
      </c>
      <c r="U2086" t="s">
        <v>22</v>
      </c>
      <c r="V2086" s="3">
        <v>42562</v>
      </c>
      <c r="W2086" t="s">
        <v>28</v>
      </c>
      <c r="X2086" s="4">
        <v>3585</v>
      </c>
      <c r="Y2086">
        <v>2016</v>
      </c>
      <c r="Z2086">
        <v>7</v>
      </c>
      <c r="AA2086" s="3" t="s">
        <v>24</v>
      </c>
      <c r="AB2086" s="3">
        <v>45489</v>
      </c>
    </row>
    <row r="2087" spans="1:28" x14ac:dyDescent="0.25">
      <c r="A2087">
        <v>213522</v>
      </c>
      <c r="B2087">
        <v>230</v>
      </c>
      <c r="C2087" t="s">
        <v>19</v>
      </c>
      <c r="D2087" s="3">
        <v>42562</v>
      </c>
      <c r="E2087" t="s">
        <v>980</v>
      </c>
      <c r="F2087">
        <v>100</v>
      </c>
      <c r="G2087">
        <v>4</v>
      </c>
      <c r="H2087">
        <v>400</v>
      </c>
      <c r="I2087">
        <v>100148993</v>
      </c>
      <c r="J2087" s="19" t="s">
        <v>33</v>
      </c>
      <c r="T2087">
        <v>0</v>
      </c>
      <c r="U2087" t="s">
        <v>22</v>
      </c>
      <c r="V2087" s="3">
        <v>42562</v>
      </c>
      <c r="W2087" t="s">
        <v>23</v>
      </c>
      <c r="X2087">
        <v>400</v>
      </c>
      <c r="Y2087">
        <v>2016</v>
      </c>
      <c r="Z2087">
        <v>7</v>
      </c>
      <c r="AA2087" s="3" t="s">
        <v>24</v>
      </c>
      <c r="AB2087" s="3">
        <v>45489</v>
      </c>
    </row>
    <row r="2088" spans="1:28" x14ac:dyDescent="0.25">
      <c r="A2088">
        <v>213521</v>
      </c>
      <c r="B2088">
        <v>842</v>
      </c>
      <c r="C2088" t="s">
        <v>19</v>
      </c>
      <c r="D2088" s="3">
        <v>42562</v>
      </c>
      <c r="E2088" t="s">
        <v>867</v>
      </c>
      <c r="F2088">
        <v>6055</v>
      </c>
      <c r="G2088">
        <v>1</v>
      </c>
      <c r="H2088">
        <v>6055</v>
      </c>
      <c r="I2088">
        <v>100148992</v>
      </c>
      <c r="J2088" s="19" t="s">
        <v>42</v>
      </c>
      <c r="T2088">
        <v>0</v>
      </c>
      <c r="U2088" t="s">
        <v>22</v>
      </c>
      <c r="V2088" s="3">
        <v>42562</v>
      </c>
      <c r="W2088" t="s">
        <v>23</v>
      </c>
      <c r="X2088" s="4">
        <v>6055</v>
      </c>
      <c r="Y2088">
        <v>2016</v>
      </c>
      <c r="Z2088">
        <v>7</v>
      </c>
      <c r="AA2088" s="3" t="s">
        <v>24</v>
      </c>
      <c r="AB2088" s="3">
        <v>45489</v>
      </c>
    </row>
    <row r="2089" spans="1:28" x14ac:dyDescent="0.25">
      <c r="A2089">
        <v>213523</v>
      </c>
      <c r="B2089">
        <v>843</v>
      </c>
      <c r="C2089" t="s">
        <v>19</v>
      </c>
      <c r="D2089" s="3">
        <v>42562</v>
      </c>
      <c r="E2089" t="s">
        <v>706</v>
      </c>
      <c r="F2089">
        <v>790</v>
      </c>
      <c r="G2089">
        <v>1</v>
      </c>
      <c r="H2089">
        <v>190</v>
      </c>
      <c r="I2089">
        <v>100148994</v>
      </c>
      <c r="J2089" s="19" t="s">
        <v>97</v>
      </c>
      <c r="T2089">
        <v>0</v>
      </c>
      <c r="U2089" t="s">
        <v>22</v>
      </c>
      <c r="V2089" s="3">
        <v>42562</v>
      </c>
      <c r="W2089" t="s">
        <v>23</v>
      </c>
      <c r="X2089">
        <v>790</v>
      </c>
      <c r="Y2089">
        <v>2016</v>
      </c>
      <c r="Z2089">
        <v>7</v>
      </c>
      <c r="AA2089" s="3" t="s">
        <v>24</v>
      </c>
      <c r="AB2089" s="3">
        <v>45489</v>
      </c>
    </row>
    <row r="2090" spans="1:28" x14ac:dyDescent="0.25">
      <c r="A2090">
        <v>213524</v>
      </c>
      <c r="B2090">
        <v>844</v>
      </c>
      <c r="C2090" t="s">
        <v>19</v>
      </c>
      <c r="D2090" s="3">
        <v>42562</v>
      </c>
      <c r="E2090" t="s">
        <v>784</v>
      </c>
      <c r="F2090">
        <v>2000</v>
      </c>
      <c r="G2090">
        <v>1</v>
      </c>
      <c r="H2090">
        <v>2000</v>
      </c>
      <c r="I2090">
        <v>100148995</v>
      </c>
      <c r="J2090" s="19" t="s">
        <v>194</v>
      </c>
      <c r="T2090">
        <v>0</v>
      </c>
      <c r="U2090" t="s">
        <v>22</v>
      </c>
      <c r="V2090" s="3">
        <v>42562</v>
      </c>
      <c r="W2090" t="s">
        <v>23</v>
      </c>
      <c r="X2090" s="4">
        <v>2000</v>
      </c>
      <c r="Y2090">
        <v>2016</v>
      </c>
      <c r="Z2090">
        <v>7</v>
      </c>
      <c r="AA2090" s="3" t="s">
        <v>24</v>
      </c>
      <c r="AB2090" s="3">
        <v>45489</v>
      </c>
    </row>
    <row r="2091" spans="1:28" x14ac:dyDescent="0.25">
      <c r="A2091">
        <v>213525</v>
      </c>
      <c r="B2091">
        <v>64</v>
      </c>
      <c r="C2091" t="s">
        <v>19</v>
      </c>
      <c r="D2091" s="3">
        <v>42562</v>
      </c>
      <c r="E2091" t="s">
        <v>981</v>
      </c>
      <c r="F2091">
        <v>1625</v>
      </c>
      <c r="G2091">
        <v>1</v>
      </c>
      <c r="H2091">
        <v>1625</v>
      </c>
      <c r="I2091">
        <v>100148996</v>
      </c>
      <c r="J2091" s="19" t="s">
        <v>27</v>
      </c>
      <c r="T2091">
        <v>0</v>
      </c>
      <c r="U2091" t="s">
        <v>22</v>
      </c>
      <c r="V2091" s="3">
        <v>42562</v>
      </c>
      <c r="W2091" t="s">
        <v>23</v>
      </c>
      <c r="X2091" s="4">
        <v>1625</v>
      </c>
      <c r="Y2091">
        <v>2016</v>
      </c>
      <c r="Z2091">
        <v>7</v>
      </c>
      <c r="AA2091" s="3" t="s">
        <v>24</v>
      </c>
      <c r="AB2091" s="3">
        <v>45489</v>
      </c>
    </row>
    <row r="2092" spans="1:28" x14ac:dyDescent="0.25">
      <c r="A2092">
        <v>213526</v>
      </c>
      <c r="B2092">
        <v>230</v>
      </c>
      <c r="C2092" t="s">
        <v>19</v>
      </c>
      <c r="D2092" s="3">
        <v>42562</v>
      </c>
      <c r="E2092" t="s">
        <v>89</v>
      </c>
      <c r="F2092">
        <v>350</v>
      </c>
      <c r="G2092">
        <v>2</v>
      </c>
      <c r="H2092">
        <v>700</v>
      </c>
      <c r="I2092">
        <v>100148997</v>
      </c>
      <c r="J2092" s="19" t="s">
        <v>33</v>
      </c>
      <c r="T2092">
        <v>0</v>
      </c>
      <c r="U2092" t="s">
        <v>22</v>
      </c>
      <c r="V2092" s="3">
        <v>42562</v>
      </c>
      <c r="W2092" t="s">
        <v>23</v>
      </c>
      <c r="X2092">
        <v>700</v>
      </c>
      <c r="Y2092">
        <v>2016</v>
      </c>
      <c r="Z2092">
        <v>7</v>
      </c>
      <c r="AA2092" s="3" t="s">
        <v>24</v>
      </c>
      <c r="AB2092" s="3">
        <v>45489</v>
      </c>
    </row>
    <row r="2093" spans="1:28" x14ac:dyDescent="0.25">
      <c r="A2093">
        <v>213527</v>
      </c>
      <c r="B2093">
        <v>36</v>
      </c>
      <c r="C2093" t="s">
        <v>19</v>
      </c>
      <c r="D2093" s="3">
        <v>42562</v>
      </c>
      <c r="E2093" t="s">
        <v>344</v>
      </c>
      <c r="F2093">
        <v>4380</v>
      </c>
      <c r="G2093">
        <v>1</v>
      </c>
      <c r="H2093">
        <v>4380</v>
      </c>
      <c r="I2093">
        <v>100148998</v>
      </c>
      <c r="J2093" s="19" t="s">
        <v>38</v>
      </c>
      <c r="T2093">
        <v>0</v>
      </c>
      <c r="U2093" t="s">
        <v>22</v>
      </c>
      <c r="V2093" s="3">
        <v>42562</v>
      </c>
      <c r="W2093" t="s">
        <v>23</v>
      </c>
      <c r="X2093" s="4">
        <v>4380</v>
      </c>
      <c r="Y2093">
        <v>2016</v>
      </c>
      <c r="Z2093">
        <v>7</v>
      </c>
      <c r="AA2093" s="3" t="s">
        <v>24</v>
      </c>
      <c r="AB2093" s="3">
        <v>45489</v>
      </c>
    </row>
    <row r="2094" spans="1:28" x14ac:dyDescent="0.25">
      <c r="A2094">
        <v>213528</v>
      </c>
      <c r="B2094">
        <v>845</v>
      </c>
      <c r="C2094" t="s">
        <v>25</v>
      </c>
      <c r="D2094" s="3">
        <v>42562</v>
      </c>
      <c r="E2094" t="s">
        <v>206</v>
      </c>
      <c r="F2094">
        <v>120</v>
      </c>
      <c r="G2094">
        <v>1</v>
      </c>
      <c r="H2094">
        <v>120</v>
      </c>
      <c r="I2094">
        <v>100148999</v>
      </c>
      <c r="J2094" s="19" t="s">
        <v>27</v>
      </c>
      <c r="T2094">
        <v>0</v>
      </c>
      <c r="U2094" t="s">
        <v>40</v>
      </c>
      <c r="V2094" s="3">
        <v>42562</v>
      </c>
      <c r="W2094" t="s">
        <v>28</v>
      </c>
      <c r="X2094">
        <v>120</v>
      </c>
      <c r="Y2094">
        <v>2016</v>
      </c>
      <c r="Z2094">
        <v>7</v>
      </c>
      <c r="AA2094" s="3" t="s">
        <v>24</v>
      </c>
      <c r="AB2094" s="3">
        <v>45489</v>
      </c>
    </row>
    <row r="2095" spans="1:28" x14ac:dyDescent="0.25">
      <c r="A2095">
        <v>213529</v>
      </c>
      <c r="B2095">
        <v>846</v>
      </c>
      <c r="C2095" t="s">
        <v>19</v>
      </c>
      <c r="D2095" s="3">
        <v>42562</v>
      </c>
      <c r="E2095" t="s">
        <v>54</v>
      </c>
      <c r="F2095">
        <v>490</v>
      </c>
      <c r="G2095">
        <v>1</v>
      </c>
      <c r="H2095">
        <v>490</v>
      </c>
      <c r="I2095">
        <v>100149000</v>
      </c>
      <c r="J2095" s="19" t="s">
        <v>27</v>
      </c>
      <c r="T2095">
        <v>0</v>
      </c>
      <c r="U2095" t="s">
        <v>22</v>
      </c>
      <c r="V2095" s="3">
        <v>42562</v>
      </c>
      <c r="W2095" t="s">
        <v>23</v>
      </c>
      <c r="X2095">
        <v>490</v>
      </c>
      <c r="Y2095">
        <v>2016</v>
      </c>
      <c r="Z2095">
        <v>7</v>
      </c>
      <c r="AA2095" s="3" t="s">
        <v>24</v>
      </c>
      <c r="AB2095" s="3">
        <v>45489</v>
      </c>
    </row>
    <row r="2096" spans="1:28" x14ac:dyDescent="0.25">
      <c r="A2096">
        <v>213530</v>
      </c>
      <c r="B2096">
        <v>847</v>
      </c>
      <c r="C2096" t="s">
        <v>19</v>
      </c>
      <c r="D2096" s="3">
        <v>42562</v>
      </c>
      <c r="E2096" t="s">
        <v>982</v>
      </c>
      <c r="F2096">
        <v>18599</v>
      </c>
      <c r="G2096">
        <v>1</v>
      </c>
      <c r="H2096">
        <v>18599</v>
      </c>
      <c r="I2096">
        <v>100149001</v>
      </c>
      <c r="J2096" s="19" t="s">
        <v>51</v>
      </c>
      <c r="T2096">
        <v>0</v>
      </c>
      <c r="U2096" t="s">
        <v>22</v>
      </c>
      <c r="V2096" s="3">
        <v>42562</v>
      </c>
      <c r="W2096" t="s">
        <v>23</v>
      </c>
      <c r="X2096" s="4">
        <v>18599</v>
      </c>
      <c r="Y2096">
        <v>2016</v>
      </c>
      <c r="Z2096">
        <v>7</v>
      </c>
      <c r="AA2096" s="3" t="s">
        <v>24</v>
      </c>
      <c r="AB2096" s="3">
        <v>45489</v>
      </c>
    </row>
    <row r="2097" spans="1:28" x14ac:dyDescent="0.25">
      <c r="A2097">
        <v>213532</v>
      </c>
      <c r="B2097">
        <v>846</v>
      </c>
      <c r="C2097" t="s">
        <v>19</v>
      </c>
      <c r="D2097" s="3">
        <v>42562</v>
      </c>
      <c r="E2097" t="s">
        <v>343</v>
      </c>
      <c r="F2097">
        <v>120</v>
      </c>
      <c r="G2097">
        <v>1</v>
      </c>
      <c r="H2097">
        <v>120</v>
      </c>
      <c r="I2097">
        <v>100149003</v>
      </c>
      <c r="J2097" s="19" t="s">
        <v>27</v>
      </c>
      <c r="T2097">
        <v>0</v>
      </c>
      <c r="U2097" t="s">
        <v>22</v>
      </c>
      <c r="V2097" s="3">
        <v>42562</v>
      </c>
      <c r="W2097" t="s">
        <v>23</v>
      </c>
      <c r="X2097">
        <v>120</v>
      </c>
      <c r="Y2097">
        <v>2016</v>
      </c>
      <c r="Z2097">
        <v>7</v>
      </c>
      <c r="AA2097" s="3" t="s">
        <v>24</v>
      </c>
      <c r="AB2097" s="3">
        <v>45489</v>
      </c>
    </row>
    <row r="2098" spans="1:28" x14ac:dyDescent="0.25">
      <c r="A2098">
        <v>213531</v>
      </c>
      <c r="B2098">
        <v>253</v>
      </c>
      <c r="C2098" t="s">
        <v>19</v>
      </c>
      <c r="D2098" s="3">
        <v>42562</v>
      </c>
      <c r="E2098" t="s">
        <v>26</v>
      </c>
      <c r="F2098">
        <v>240</v>
      </c>
      <c r="G2098">
        <v>1</v>
      </c>
      <c r="H2098">
        <v>240</v>
      </c>
      <c r="I2098">
        <v>100149002</v>
      </c>
      <c r="J2098" s="19" t="s">
        <v>27</v>
      </c>
      <c r="T2098">
        <v>0</v>
      </c>
      <c r="U2098" t="s">
        <v>22</v>
      </c>
      <c r="V2098" s="3">
        <v>42562</v>
      </c>
      <c r="W2098" t="s">
        <v>23</v>
      </c>
      <c r="X2098">
        <v>240</v>
      </c>
      <c r="Y2098">
        <v>2016</v>
      </c>
      <c r="Z2098">
        <v>7</v>
      </c>
      <c r="AA2098" s="3" t="s">
        <v>24</v>
      </c>
      <c r="AB2098" s="3">
        <v>45489</v>
      </c>
    </row>
    <row r="2099" spans="1:28" x14ac:dyDescent="0.25">
      <c r="A2099">
        <v>213533</v>
      </c>
      <c r="B2099">
        <v>848</v>
      </c>
      <c r="C2099" t="s">
        <v>19</v>
      </c>
      <c r="D2099" s="3">
        <v>42562</v>
      </c>
      <c r="E2099" t="s">
        <v>983</v>
      </c>
      <c r="F2099">
        <v>5500</v>
      </c>
      <c r="G2099">
        <v>1</v>
      </c>
      <c r="H2099">
        <v>5500</v>
      </c>
      <c r="I2099">
        <v>100149004</v>
      </c>
      <c r="J2099" s="19" t="s">
        <v>51</v>
      </c>
      <c r="T2099">
        <v>0</v>
      </c>
      <c r="U2099" t="s">
        <v>22</v>
      </c>
      <c r="V2099" s="3">
        <v>42562</v>
      </c>
      <c r="W2099" t="s">
        <v>23</v>
      </c>
      <c r="X2099" s="4">
        <v>5500</v>
      </c>
      <c r="Y2099">
        <v>2016</v>
      </c>
      <c r="Z2099">
        <v>7</v>
      </c>
      <c r="AA2099" s="3" t="s">
        <v>24</v>
      </c>
      <c r="AB2099" s="3">
        <v>45489</v>
      </c>
    </row>
    <row r="2100" spans="1:28" x14ac:dyDescent="0.25">
      <c r="A2100">
        <v>213535</v>
      </c>
      <c r="B2100">
        <v>839</v>
      </c>
      <c r="C2100" t="s">
        <v>25</v>
      </c>
      <c r="D2100" s="3">
        <v>42562</v>
      </c>
      <c r="E2100" t="s">
        <v>978</v>
      </c>
      <c r="F2100">
        <v>1990</v>
      </c>
      <c r="G2100">
        <v>1</v>
      </c>
      <c r="H2100">
        <v>1990</v>
      </c>
      <c r="I2100">
        <v>100149005</v>
      </c>
      <c r="J2100" s="19" t="s">
        <v>51</v>
      </c>
      <c r="T2100">
        <v>0</v>
      </c>
      <c r="U2100" t="s">
        <v>22</v>
      </c>
      <c r="V2100" s="3">
        <v>42562</v>
      </c>
      <c r="W2100" t="s">
        <v>28</v>
      </c>
      <c r="X2100" s="4">
        <v>1990</v>
      </c>
      <c r="Y2100">
        <v>2016</v>
      </c>
      <c r="Z2100">
        <v>7</v>
      </c>
      <c r="AA2100" s="3" t="s">
        <v>24</v>
      </c>
      <c r="AB2100" s="3">
        <v>45489</v>
      </c>
    </row>
    <row r="2101" spans="1:28" x14ac:dyDescent="0.25">
      <c r="A2101">
        <v>213537</v>
      </c>
      <c r="B2101">
        <v>800</v>
      </c>
      <c r="C2101" t="s">
        <v>31</v>
      </c>
      <c r="D2101" s="3">
        <v>42562</v>
      </c>
      <c r="E2101" t="s">
        <v>688</v>
      </c>
      <c r="F2101">
        <v>6900</v>
      </c>
      <c r="G2101">
        <v>1</v>
      </c>
      <c r="H2101">
        <v>6900</v>
      </c>
      <c r="I2101">
        <v>100149006</v>
      </c>
      <c r="J2101" s="19" t="s">
        <v>38</v>
      </c>
      <c r="T2101">
        <v>0</v>
      </c>
      <c r="U2101" t="s">
        <v>22</v>
      </c>
      <c r="V2101" s="3">
        <v>42562</v>
      </c>
      <c r="W2101" t="s">
        <v>34</v>
      </c>
      <c r="X2101" s="4">
        <v>6900</v>
      </c>
      <c r="Y2101">
        <v>2016</v>
      </c>
      <c r="Z2101">
        <v>7</v>
      </c>
      <c r="AA2101" s="3" t="s">
        <v>24</v>
      </c>
      <c r="AB2101" s="3">
        <v>45489</v>
      </c>
    </row>
    <row r="2102" spans="1:28" x14ac:dyDescent="0.25">
      <c r="A2102">
        <v>213538</v>
      </c>
      <c r="B2102">
        <v>148</v>
      </c>
      <c r="C2102" t="s">
        <v>31</v>
      </c>
      <c r="D2102" s="3">
        <v>42562</v>
      </c>
      <c r="E2102" t="s">
        <v>102</v>
      </c>
      <c r="F2102">
        <v>999</v>
      </c>
      <c r="G2102">
        <v>1</v>
      </c>
      <c r="H2102">
        <v>999</v>
      </c>
      <c r="I2102">
        <v>100149007</v>
      </c>
      <c r="J2102" s="19" t="s">
        <v>51</v>
      </c>
      <c r="T2102">
        <v>0</v>
      </c>
      <c r="U2102" t="s">
        <v>22</v>
      </c>
      <c r="V2102" s="3">
        <v>42562</v>
      </c>
      <c r="W2102" t="s">
        <v>34</v>
      </c>
      <c r="X2102">
        <v>999</v>
      </c>
      <c r="Y2102">
        <v>2016</v>
      </c>
      <c r="Z2102">
        <v>7</v>
      </c>
      <c r="AA2102" s="3" t="s">
        <v>24</v>
      </c>
      <c r="AB2102" s="3">
        <v>45489</v>
      </c>
    </row>
    <row r="2103" spans="1:28" x14ac:dyDescent="0.25">
      <c r="A2103">
        <v>213539</v>
      </c>
      <c r="B2103">
        <v>849</v>
      </c>
      <c r="C2103" t="s">
        <v>19</v>
      </c>
      <c r="D2103" s="3">
        <v>42562</v>
      </c>
      <c r="E2103" t="s">
        <v>565</v>
      </c>
      <c r="F2103">
        <v>22800</v>
      </c>
      <c r="G2103">
        <v>1</v>
      </c>
      <c r="H2103">
        <v>22800</v>
      </c>
      <c r="I2103">
        <v>100149008</v>
      </c>
      <c r="J2103" s="19" t="s">
        <v>42</v>
      </c>
      <c r="T2103">
        <v>0</v>
      </c>
      <c r="U2103" t="s">
        <v>22</v>
      </c>
      <c r="V2103" s="3">
        <v>42562</v>
      </c>
      <c r="W2103" t="s">
        <v>23</v>
      </c>
      <c r="X2103" s="4">
        <v>22800</v>
      </c>
      <c r="Y2103">
        <v>2016</v>
      </c>
      <c r="Z2103">
        <v>7</v>
      </c>
      <c r="AA2103" s="3" t="s">
        <v>24</v>
      </c>
      <c r="AB2103" s="3">
        <v>45489</v>
      </c>
    </row>
    <row r="2104" spans="1:28" x14ac:dyDescent="0.25">
      <c r="A2104">
        <v>213542</v>
      </c>
      <c r="B2104">
        <v>776</v>
      </c>
      <c r="C2104" t="s">
        <v>19</v>
      </c>
      <c r="D2104" s="3">
        <v>42562</v>
      </c>
      <c r="E2104" t="s">
        <v>945</v>
      </c>
      <c r="F2104">
        <v>950</v>
      </c>
      <c r="G2104">
        <v>1</v>
      </c>
      <c r="H2104">
        <v>1170</v>
      </c>
      <c r="I2104">
        <v>100149011</v>
      </c>
      <c r="J2104" s="19" t="s">
        <v>47</v>
      </c>
      <c r="T2104">
        <v>0</v>
      </c>
      <c r="U2104" t="s">
        <v>22</v>
      </c>
      <c r="V2104" s="3">
        <v>42562</v>
      </c>
      <c r="W2104" t="s">
        <v>23</v>
      </c>
      <c r="X2104">
        <v>950</v>
      </c>
      <c r="Y2104">
        <v>2016</v>
      </c>
      <c r="Z2104">
        <v>7</v>
      </c>
      <c r="AA2104" s="3" t="s">
        <v>24</v>
      </c>
      <c r="AB2104" s="3">
        <v>45489</v>
      </c>
    </row>
    <row r="2105" spans="1:28" x14ac:dyDescent="0.25">
      <c r="A2105">
        <v>213543</v>
      </c>
      <c r="B2105">
        <v>776</v>
      </c>
      <c r="C2105" t="s">
        <v>19</v>
      </c>
      <c r="D2105" s="3">
        <v>42562</v>
      </c>
      <c r="E2105" t="s">
        <v>984</v>
      </c>
      <c r="F2105">
        <v>220</v>
      </c>
      <c r="G2105">
        <v>1</v>
      </c>
      <c r="H2105">
        <v>1170</v>
      </c>
      <c r="I2105">
        <v>100149011</v>
      </c>
      <c r="J2105" s="19" t="s">
        <v>576</v>
      </c>
      <c r="T2105">
        <v>0</v>
      </c>
      <c r="U2105" t="s">
        <v>22</v>
      </c>
      <c r="V2105" s="3">
        <v>42562</v>
      </c>
      <c r="W2105" t="s">
        <v>23</v>
      </c>
      <c r="X2105">
        <v>220</v>
      </c>
      <c r="Y2105">
        <v>2016</v>
      </c>
      <c r="Z2105">
        <v>7</v>
      </c>
      <c r="AA2105" s="3" t="s">
        <v>24</v>
      </c>
      <c r="AB2105" s="3">
        <v>45489</v>
      </c>
    </row>
    <row r="2106" spans="1:28" x14ac:dyDescent="0.25">
      <c r="A2106">
        <v>213540</v>
      </c>
      <c r="B2106">
        <v>850</v>
      </c>
      <c r="C2106" t="s">
        <v>19</v>
      </c>
      <c r="D2106" s="3">
        <v>42562</v>
      </c>
      <c r="E2106" t="s">
        <v>89</v>
      </c>
      <c r="F2106">
        <v>350</v>
      </c>
      <c r="G2106">
        <v>1</v>
      </c>
      <c r="H2106">
        <v>350</v>
      </c>
      <c r="I2106">
        <v>100149009</v>
      </c>
      <c r="J2106" s="19" t="s">
        <v>33</v>
      </c>
      <c r="T2106">
        <v>0</v>
      </c>
      <c r="U2106" t="s">
        <v>39</v>
      </c>
      <c r="V2106" s="3">
        <v>42562</v>
      </c>
      <c r="W2106" t="s">
        <v>23</v>
      </c>
      <c r="X2106">
        <v>350</v>
      </c>
      <c r="Y2106">
        <v>2016</v>
      </c>
      <c r="Z2106">
        <v>7</v>
      </c>
      <c r="AA2106" s="3" t="s">
        <v>24</v>
      </c>
      <c r="AB2106" s="3">
        <v>45489</v>
      </c>
    </row>
    <row r="2107" spans="1:28" x14ac:dyDescent="0.25">
      <c r="A2107">
        <v>213541</v>
      </c>
      <c r="B2107">
        <v>163</v>
      </c>
      <c r="C2107" t="s">
        <v>31</v>
      </c>
      <c r="D2107" s="3">
        <v>42562</v>
      </c>
      <c r="E2107" t="s">
        <v>26</v>
      </c>
      <c r="F2107">
        <v>240</v>
      </c>
      <c r="G2107">
        <v>1</v>
      </c>
      <c r="H2107">
        <v>240</v>
      </c>
      <c r="I2107">
        <v>100149010</v>
      </c>
      <c r="J2107" s="19" t="s">
        <v>27</v>
      </c>
      <c r="T2107">
        <v>0</v>
      </c>
      <c r="U2107" t="s">
        <v>22</v>
      </c>
      <c r="V2107" s="3">
        <v>42562</v>
      </c>
      <c r="W2107" t="s">
        <v>34</v>
      </c>
      <c r="X2107">
        <v>240</v>
      </c>
      <c r="Y2107">
        <v>2016</v>
      </c>
      <c r="Z2107">
        <v>7</v>
      </c>
      <c r="AA2107" s="3" t="s">
        <v>24</v>
      </c>
      <c r="AB2107" s="3">
        <v>45489</v>
      </c>
    </row>
    <row r="2108" spans="1:28" x14ac:dyDescent="0.25">
      <c r="A2108">
        <v>213544</v>
      </c>
      <c r="B2108">
        <v>301</v>
      </c>
      <c r="C2108" t="s">
        <v>19</v>
      </c>
      <c r="D2108" s="3">
        <v>42562</v>
      </c>
      <c r="E2108" t="s">
        <v>448</v>
      </c>
      <c r="F2108">
        <v>1050</v>
      </c>
      <c r="G2108">
        <v>1</v>
      </c>
      <c r="H2108">
        <v>1050</v>
      </c>
      <c r="I2108">
        <v>100149012</v>
      </c>
      <c r="J2108" s="19" t="s">
        <v>42</v>
      </c>
      <c r="T2108">
        <v>0</v>
      </c>
      <c r="U2108" t="s">
        <v>22</v>
      </c>
      <c r="V2108" s="3">
        <v>42562</v>
      </c>
      <c r="W2108" t="s">
        <v>23</v>
      </c>
      <c r="X2108" s="4">
        <v>1050</v>
      </c>
      <c r="Y2108">
        <v>2016</v>
      </c>
      <c r="Z2108">
        <v>7</v>
      </c>
      <c r="AA2108" s="3" t="s">
        <v>24</v>
      </c>
      <c r="AB2108" s="3">
        <v>45489</v>
      </c>
    </row>
    <row r="2109" spans="1:28" x14ac:dyDescent="0.25">
      <c r="A2109">
        <v>213545</v>
      </c>
      <c r="B2109">
        <v>851</v>
      </c>
      <c r="C2109" t="s">
        <v>19</v>
      </c>
      <c r="D2109" s="3">
        <v>42562</v>
      </c>
      <c r="E2109" t="s">
        <v>573</v>
      </c>
      <c r="F2109">
        <v>169</v>
      </c>
      <c r="G2109">
        <v>2</v>
      </c>
      <c r="H2109">
        <v>338</v>
      </c>
      <c r="I2109">
        <v>100149013</v>
      </c>
      <c r="J2109" s="19" t="s">
        <v>51</v>
      </c>
      <c r="T2109">
        <v>0</v>
      </c>
      <c r="U2109" t="s">
        <v>22</v>
      </c>
      <c r="V2109" s="3">
        <v>42562</v>
      </c>
      <c r="W2109" t="s">
        <v>23</v>
      </c>
      <c r="X2109">
        <v>338</v>
      </c>
      <c r="Y2109">
        <v>2016</v>
      </c>
      <c r="Z2109">
        <v>7</v>
      </c>
      <c r="AA2109" s="3" t="s">
        <v>24</v>
      </c>
      <c r="AB2109" s="3">
        <v>45489</v>
      </c>
    </row>
    <row r="2110" spans="1:28" x14ac:dyDescent="0.25">
      <c r="A2110">
        <v>213547</v>
      </c>
      <c r="B2110">
        <v>148</v>
      </c>
      <c r="C2110" t="s">
        <v>71</v>
      </c>
      <c r="D2110" s="3">
        <v>42562</v>
      </c>
      <c r="E2110" t="s">
        <v>423</v>
      </c>
      <c r="F2110">
        <v>160</v>
      </c>
      <c r="G2110">
        <v>1</v>
      </c>
      <c r="H2110">
        <v>890</v>
      </c>
      <c r="I2110">
        <v>100149014</v>
      </c>
      <c r="J2110" s="19" t="s">
        <v>27</v>
      </c>
      <c r="T2110">
        <v>0</v>
      </c>
      <c r="U2110" t="s">
        <v>22</v>
      </c>
      <c r="V2110" s="3">
        <v>42562</v>
      </c>
      <c r="W2110" t="s">
        <v>34</v>
      </c>
      <c r="X2110">
        <v>160</v>
      </c>
      <c r="Y2110">
        <v>2016</v>
      </c>
      <c r="Z2110">
        <v>7</v>
      </c>
      <c r="AA2110" s="3" t="s">
        <v>24</v>
      </c>
      <c r="AB2110" s="3">
        <v>45489</v>
      </c>
    </row>
    <row r="2111" spans="1:28" x14ac:dyDescent="0.25">
      <c r="A2111">
        <v>213548</v>
      </c>
      <c r="B2111">
        <v>148</v>
      </c>
      <c r="C2111" t="s">
        <v>71</v>
      </c>
      <c r="D2111" s="3">
        <v>42562</v>
      </c>
      <c r="E2111" t="s">
        <v>582</v>
      </c>
      <c r="F2111">
        <v>140</v>
      </c>
      <c r="G2111">
        <v>1</v>
      </c>
      <c r="H2111">
        <v>890</v>
      </c>
      <c r="I2111">
        <v>100149014</v>
      </c>
      <c r="J2111" s="19" t="s">
        <v>27</v>
      </c>
      <c r="T2111">
        <v>0</v>
      </c>
      <c r="U2111" t="s">
        <v>22</v>
      </c>
      <c r="V2111" s="3">
        <v>42562</v>
      </c>
      <c r="W2111" t="s">
        <v>34</v>
      </c>
      <c r="X2111">
        <v>140</v>
      </c>
      <c r="Y2111">
        <v>2016</v>
      </c>
      <c r="Z2111">
        <v>7</v>
      </c>
      <c r="AA2111" s="3" t="s">
        <v>24</v>
      </c>
      <c r="AB2111" s="3">
        <v>45489</v>
      </c>
    </row>
    <row r="2112" spans="1:28" x14ac:dyDescent="0.25">
      <c r="A2112">
        <v>213549</v>
      </c>
      <c r="B2112">
        <v>148</v>
      </c>
      <c r="C2112" t="s">
        <v>71</v>
      </c>
      <c r="D2112" s="3">
        <v>42562</v>
      </c>
      <c r="E2112" t="s">
        <v>985</v>
      </c>
      <c r="F2112">
        <v>260</v>
      </c>
      <c r="G2112">
        <v>1</v>
      </c>
      <c r="H2112">
        <v>890</v>
      </c>
      <c r="I2112">
        <v>100149014</v>
      </c>
      <c r="J2112" s="19" t="s">
        <v>27</v>
      </c>
      <c r="T2112">
        <v>0</v>
      </c>
      <c r="U2112" t="s">
        <v>22</v>
      </c>
      <c r="V2112" s="3">
        <v>42562</v>
      </c>
      <c r="W2112" t="s">
        <v>34</v>
      </c>
      <c r="X2112">
        <v>260</v>
      </c>
      <c r="Y2112">
        <v>2016</v>
      </c>
      <c r="Z2112">
        <v>7</v>
      </c>
      <c r="AA2112" s="3" t="s">
        <v>24</v>
      </c>
      <c r="AB2112" s="3">
        <v>45489</v>
      </c>
    </row>
    <row r="2113" spans="1:28" x14ac:dyDescent="0.25">
      <c r="A2113">
        <v>213550</v>
      </c>
      <c r="B2113">
        <v>148</v>
      </c>
      <c r="C2113" t="s">
        <v>71</v>
      </c>
      <c r="D2113" s="3">
        <v>42562</v>
      </c>
      <c r="E2113" t="s">
        <v>363</v>
      </c>
      <c r="F2113">
        <v>330</v>
      </c>
      <c r="G2113">
        <v>1</v>
      </c>
      <c r="H2113">
        <v>890</v>
      </c>
      <c r="I2113">
        <v>100149014</v>
      </c>
      <c r="J2113" s="19" t="s">
        <v>33</v>
      </c>
      <c r="T2113">
        <v>0</v>
      </c>
      <c r="U2113" t="s">
        <v>22</v>
      </c>
      <c r="V2113" s="3">
        <v>42562</v>
      </c>
      <c r="W2113" t="s">
        <v>34</v>
      </c>
      <c r="X2113">
        <v>330</v>
      </c>
      <c r="Y2113">
        <v>2016</v>
      </c>
      <c r="Z2113">
        <v>7</v>
      </c>
      <c r="AA2113" s="3" t="s">
        <v>24</v>
      </c>
      <c r="AB2113" s="3">
        <v>45489</v>
      </c>
    </row>
    <row r="2114" spans="1:28" x14ac:dyDescent="0.25">
      <c r="A2114">
        <v>213551</v>
      </c>
      <c r="B2114">
        <v>42</v>
      </c>
      <c r="C2114" t="s">
        <v>19</v>
      </c>
      <c r="D2114" s="3">
        <v>42562</v>
      </c>
      <c r="E2114" t="s">
        <v>923</v>
      </c>
      <c r="F2114">
        <v>700</v>
      </c>
      <c r="G2114">
        <v>1</v>
      </c>
      <c r="H2114">
        <v>700</v>
      </c>
      <c r="I2114">
        <v>100149015</v>
      </c>
      <c r="J2114" s="19" t="s">
        <v>170</v>
      </c>
      <c r="T2114">
        <v>0</v>
      </c>
      <c r="U2114" t="s">
        <v>22</v>
      </c>
      <c r="V2114" s="3">
        <v>42562</v>
      </c>
      <c r="W2114" t="s">
        <v>23</v>
      </c>
      <c r="X2114">
        <v>700</v>
      </c>
      <c r="Y2114">
        <v>2016</v>
      </c>
      <c r="Z2114">
        <v>7</v>
      </c>
      <c r="AA2114" s="3" t="s">
        <v>24</v>
      </c>
      <c r="AB2114" s="3">
        <v>45489</v>
      </c>
    </row>
    <row r="2115" spans="1:28" x14ac:dyDescent="0.25">
      <c r="A2115">
        <v>213552</v>
      </c>
      <c r="B2115">
        <v>852</v>
      </c>
      <c r="C2115" t="s">
        <v>31</v>
      </c>
      <c r="D2115" s="3">
        <v>42562</v>
      </c>
      <c r="E2115" t="s">
        <v>543</v>
      </c>
      <c r="F2115">
        <v>12500</v>
      </c>
      <c r="G2115">
        <v>1</v>
      </c>
      <c r="H2115">
        <v>12500</v>
      </c>
      <c r="I2115">
        <v>100149016</v>
      </c>
      <c r="J2115" s="19" t="s">
        <v>38</v>
      </c>
      <c r="T2115">
        <v>0</v>
      </c>
      <c r="U2115" t="s">
        <v>22</v>
      </c>
      <c r="V2115" s="3">
        <v>42562</v>
      </c>
      <c r="W2115" t="s">
        <v>34</v>
      </c>
      <c r="X2115" s="4">
        <v>12500</v>
      </c>
      <c r="Y2115">
        <v>2016</v>
      </c>
      <c r="Z2115">
        <v>7</v>
      </c>
      <c r="AA2115" s="3" t="s">
        <v>24</v>
      </c>
      <c r="AB2115" s="3">
        <v>45489</v>
      </c>
    </row>
    <row r="2116" spans="1:28" x14ac:dyDescent="0.25">
      <c r="A2116">
        <v>213553</v>
      </c>
      <c r="B2116">
        <v>853</v>
      </c>
      <c r="C2116" t="s">
        <v>19</v>
      </c>
      <c r="D2116" s="3">
        <v>42562</v>
      </c>
      <c r="E2116" t="s">
        <v>986</v>
      </c>
      <c r="F2116">
        <v>234</v>
      </c>
      <c r="G2116">
        <v>1</v>
      </c>
      <c r="H2116">
        <v>2118.0100000000002</v>
      </c>
      <c r="I2116">
        <v>100149017</v>
      </c>
      <c r="J2116" s="19" t="s">
        <v>33</v>
      </c>
      <c r="T2116">
        <v>44.69</v>
      </c>
      <c r="U2116" t="s">
        <v>22</v>
      </c>
      <c r="V2116" s="3">
        <v>42562</v>
      </c>
      <c r="W2116" t="s">
        <v>23</v>
      </c>
      <c r="X2116">
        <v>234</v>
      </c>
      <c r="Y2116">
        <v>2016</v>
      </c>
      <c r="Z2116">
        <v>7</v>
      </c>
      <c r="AA2116" s="3" t="s">
        <v>24</v>
      </c>
      <c r="AB2116" s="3">
        <v>45489</v>
      </c>
    </row>
    <row r="2117" spans="1:28" x14ac:dyDescent="0.25">
      <c r="A2117">
        <v>213554</v>
      </c>
      <c r="B2117">
        <v>853</v>
      </c>
      <c r="C2117" t="s">
        <v>19</v>
      </c>
      <c r="D2117" s="3">
        <v>42562</v>
      </c>
      <c r="E2117" t="s">
        <v>489</v>
      </c>
      <c r="F2117">
        <v>234</v>
      </c>
      <c r="G2117">
        <v>1</v>
      </c>
      <c r="H2117">
        <v>2118.0100000000002</v>
      </c>
      <c r="I2117">
        <v>100149017</v>
      </c>
      <c r="J2117" s="19" t="s">
        <v>33</v>
      </c>
      <c r="T2117">
        <v>44.69</v>
      </c>
      <c r="U2117" t="s">
        <v>22</v>
      </c>
      <c r="V2117" s="3">
        <v>42562</v>
      </c>
      <c r="W2117" t="s">
        <v>23</v>
      </c>
      <c r="X2117">
        <v>234</v>
      </c>
      <c r="Y2117">
        <v>2016</v>
      </c>
      <c r="Z2117">
        <v>7</v>
      </c>
      <c r="AA2117" s="3" t="s">
        <v>24</v>
      </c>
      <c r="AB2117" s="3">
        <v>45489</v>
      </c>
    </row>
    <row r="2118" spans="1:28" x14ac:dyDescent="0.25">
      <c r="A2118">
        <v>213555</v>
      </c>
      <c r="B2118">
        <v>853</v>
      </c>
      <c r="C2118" t="s">
        <v>19</v>
      </c>
      <c r="D2118" s="3">
        <v>42562</v>
      </c>
      <c r="E2118" t="s">
        <v>190</v>
      </c>
      <c r="F2118">
        <v>350</v>
      </c>
      <c r="G2118">
        <v>1</v>
      </c>
      <c r="H2118">
        <v>2118.0100000000002</v>
      </c>
      <c r="I2118">
        <v>100149017</v>
      </c>
      <c r="J2118" s="19" t="s">
        <v>33</v>
      </c>
      <c r="T2118">
        <v>66.84</v>
      </c>
      <c r="U2118" t="s">
        <v>22</v>
      </c>
      <c r="V2118" s="3">
        <v>42562</v>
      </c>
      <c r="W2118" t="s">
        <v>23</v>
      </c>
      <c r="X2118">
        <v>350</v>
      </c>
      <c r="Y2118">
        <v>2016</v>
      </c>
      <c r="Z2118">
        <v>7</v>
      </c>
      <c r="AA2118" s="3" t="s">
        <v>24</v>
      </c>
      <c r="AB2118" s="3">
        <v>45489</v>
      </c>
    </row>
    <row r="2119" spans="1:28" x14ac:dyDescent="0.25">
      <c r="A2119">
        <v>213556</v>
      </c>
      <c r="B2119">
        <v>853</v>
      </c>
      <c r="C2119" t="s">
        <v>19</v>
      </c>
      <c r="D2119" s="3">
        <v>42562</v>
      </c>
      <c r="E2119" t="s">
        <v>987</v>
      </c>
      <c r="F2119">
        <v>1800</v>
      </c>
      <c r="G2119">
        <v>1</v>
      </c>
      <c r="H2119">
        <v>2118.0100000000002</v>
      </c>
      <c r="I2119">
        <v>100149017</v>
      </c>
      <c r="J2119" s="19" t="s">
        <v>38</v>
      </c>
      <c r="T2119">
        <v>343.77</v>
      </c>
      <c r="U2119" t="s">
        <v>22</v>
      </c>
      <c r="V2119" s="3">
        <v>42562</v>
      </c>
      <c r="W2119" t="s">
        <v>23</v>
      </c>
      <c r="X2119" s="4">
        <v>1800</v>
      </c>
      <c r="Y2119">
        <v>2016</v>
      </c>
      <c r="Z2119">
        <v>7</v>
      </c>
      <c r="AA2119" s="3" t="s">
        <v>24</v>
      </c>
      <c r="AB2119" s="3">
        <v>45489</v>
      </c>
    </row>
    <row r="2120" spans="1:28" x14ac:dyDescent="0.25">
      <c r="A2120">
        <v>213557</v>
      </c>
      <c r="B2120">
        <v>854</v>
      </c>
      <c r="C2120" t="s">
        <v>19</v>
      </c>
      <c r="D2120" s="3">
        <v>42562</v>
      </c>
      <c r="E2120" t="s">
        <v>988</v>
      </c>
      <c r="F2120">
        <v>1370</v>
      </c>
      <c r="G2120">
        <v>1</v>
      </c>
      <c r="H2120">
        <v>1370</v>
      </c>
      <c r="I2120">
        <v>100149018</v>
      </c>
      <c r="J2120" s="19" t="s">
        <v>27</v>
      </c>
      <c r="T2120">
        <v>0</v>
      </c>
      <c r="U2120" t="s">
        <v>22</v>
      </c>
      <c r="V2120" s="3">
        <v>42562</v>
      </c>
      <c r="W2120" t="s">
        <v>23</v>
      </c>
      <c r="X2120" s="4">
        <v>1370</v>
      </c>
      <c r="Y2120">
        <v>2016</v>
      </c>
      <c r="Z2120">
        <v>7</v>
      </c>
      <c r="AA2120" s="3" t="s">
        <v>24</v>
      </c>
      <c r="AB2120" s="3">
        <v>45489</v>
      </c>
    </row>
    <row r="2121" spans="1:28" x14ac:dyDescent="0.25">
      <c r="A2121">
        <v>213558</v>
      </c>
      <c r="B2121">
        <v>820</v>
      </c>
      <c r="C2121" t="s">
        <v>19</v>
      </c>
      <c r="D2121" s="3">
        <v>42562</v>
      </c>
      <c r="E2121" t="s">
        <v>927</v>
      </c>
      <c r="F2121">
        <v>140</v>
      </c>
      <c r="G2121">
        <v>1</v>
      </c>
      <c r="H2121">
        <v>140</v>
      </c>
      <c r="I2121">
        <v>100149019</v>
      </c>
      <c r="J2121" s="19" t="s">
        <v>27</v>
      </c>
      <c r="T2121">
        <v>0</v>
      </c>
      <c r="U2121" t="s">
        <v>22</v>
      </c>
      <c r="V2121" s="3">
        <v>42562</v>
      </c>
      <c r="W2121" t="s">
        <v>23</v>
      </c>
      <c r="X2121">
        <v>140</v>
      </c>
      <c r="Y2121">
        <v>2016</v>
      </c>
      <c r="Z2121">
        <v>7</v>
      </c>
      <c r="AA2121" s="3" t="s">
        <v>24</v>
      </c>
      <c r="AB2121" s="3">
        <v>45489</v>
      </c>
    </row>
    <row r="2122" spans="1:28" x14ac:dyDescent="0.25">
      <c r="A2122">
        <v>213559</v>
      </c>
      <c r="B2122">
        <v>855</v>
      </c>
      <c r="C2122" t="s">
        <v>19</v>
      </c>
      <c r="D2122" s="3">
        <v>42562</v>
      </c>
      <c r="E2122" t="s">
        <v>955</v>
      </c>
      <c r="F2122">
        <v>550</v>
      </c>
      <c r="G2122">
        <v>2</v>
      </c>
      <c r="H2122">
        <v>1100</v>
      </c>
      <c r="I2122">
        <v>100149020</v>
      </c>
      <c r="J2122" s="19" t="s">
        <v>27</v>
      </c>
      <c r="T2122">
        <v>0</v>
      </c>
      <c r="U2122" t="s">
        <v>22</v>
      </c>
      <c r="V2122" s="3">
        <v>42562</v>
      </c>
      <c r="W2122" t="s">
        <v>23</v>
      </c>
      <c r="X2122" s="4">
        <v>1100</v>
      </c>
      <c r="Y2122">
        <v>2016</v>
      </c>
      <c r="Z2122">
        <v>7</v>
      </c>
      <c r="AA2122" s="3" t="s">
        <v>24</v>
      </c>
      <c r="AB2122" s="3">
        <v>45489</v>
      </c>
    </row>
    <row r="2123" spans="1:28" x14ac:dyDescent="0.25">
      <c r="A2123">
        <v>213560</v>
      </c>
      <c r="B2123">
        <v>853</v>
      </c>
      <c r="C2123" t="s">
        <v>19</v>
      </c>
      <c r="D2123" s="3">
        <v>42562</v>
      </c>
      <c r="E2123" t="s">
        <v>989</v>
      </c>
      <c r="F2123">
        <v>3775</v>
      </c>
      <c r="G2123">
        <v>1</v>
      </c>
      <c r="H2123">
        <v>5088</v>
      </c>
      <c r="I2123">
        <v>100149021</v>
      </c>
      <c r="J2123" s="19" t="s">
        <v>21</v>
      </c>
      <c r="T2123">
        <v>0</v>
      </c>
      <c r="U2123" t="s">
        <v>22</v>
      </c>
      <c r="V2123" s="3">
        <v>42562</v>
      </c>
      <c r="W2123" t="s">
        <v>23</v>
      </c>
      <c r="X2123" s="4">
        <v>3775</v>
      </c>
      <c r="Y2123">
        <v>2016</v>
      </c>
      <c r="Z2123">
        <v>7</v>
      </c>
      <c r="AA2123" s="3" t="s">
        <v>24</v>
      </c>
      <c r="AB2123" s="3">
        <v>45489</v>
      </c>
    </row>
    <row r="2124" spans="1:28" x14ac:dyDescent="0.25">
      <c r="A2124">
        <v>213561</v>
      </c>
      <c r="B2124">
        <v>853</v>
      </c>
      <c r="C2124" t="s">
        <v>19</v>
      </c>
      <c r="D2124" s="3">
        <v>42562</v>
      </c>
      <c r="E2124" t="s">
        <v>990</v>
      </c>
      <c r="F2124">
        <v>1313</v>
      </c>
      <c r="G2124">
        <v>1</v>
      </c>
      <c r="H2124">
        <v>5088</v>
      </c>
      <c r="I2124">
        <v>100149021</v>
      </c>
      <c r="J2124" s="19" t="s">
        <v>21</v>
      </c>
      <c r="T2124">
        <v>0</v>
      </c>
      <c r="U2124" t="s">
        <v>22</v>
      </c>
      <c r="V2124" s="3">
        <v>42562</v>
      </c>
      <c r="W2124" t="s">
        <v>23</v>
      </c>
      <c r="X2124" s="4">
        <v>1313</v>
      </c>
      <c r="Y2124">
        <v>2016</v>
      </c>
      <c r="Z2124">
        <v>7</v>
      </c>
      <c r="AA2124" s="3" t="s">
        <v>24</v>
      </c>
      <c r="AB2124" s="3">
        <v>45489</v>
      </c>
    </row>
    <row r="2125" spans="1:28" x14ac:dyDescent="0.25">
      <c r="A2125">
        <v>213562</v>
      </c>
      <c r="B2125">
        <v>114</v>
      </c>
      <c r="C2125" t="s">
        <v>19</v>
      </c>
      <c r="D2125" s="3">
        <v>42562</v>
      </c>
      <c r="E2125" t="s">
        <v>48</v>
      </c>
      <c r="F2125">
        <v>320</v>
      </c>
      <c r="G2125">
        <v>1</v>
      </c>
      <c r="H2125">
        <v>320</v>
      </c>
      <c r="I2125">
        <v>100149022</v>
      </c>
      <c r="J2125" s="19" t="s">
        <v>27</v>
      </c>
      <c r="T2125">
        <v>0</v>
      </c>
      <c r="U2125" t="s">
        <v>22</v>
      </c>
      <c r="V2125" s="3">
        <v>42562</v>
      </c>
      <c r="W2125" t="s">
        <v>23</v>
      </c>
      <c r="X2125">
        <v>320</v>
      </c>
      <c r="Y2125">
        <v>2016</v>
      </c>
      <c r="Z2125">
        <v>7</v>
      </c>
      <c r="AA2125" s="3" t="s">
        <v>24</v>
      </c>
      <c r="AB2125" s="3">
        <v>45489</v>
      </c>
    </row>
    <row r="2126" spans="1:28" x14ac:dyDescent="0.25">
      <c r="A2126">
        <v>213563</v>
      </c>
      <c r="B2126">
        <v>856</v>
      </c>
      <c r="C2126" t="s">
        <v>19</v>
      </c>
      <c r="D2126" s="3">
        <v>42562</v>
      </c>
      <c r="E2126" t="s">
        <v>404</v>
      </c>
      <c r="F2126">
        <v>1300</v>
      </c>
      <c r="G2126">
        <v>1</v>
      </c>
      <c r="H2126">
        <v>1300</v>
      </c>
      <c r="I2126">
        <v>100149023</v>
      </c>
      <c r="J2126" s="19" t="s">
        <v>47</v>
      </c>
      <c r="T2126">
        <v>0</v>
      </c>
      <c r="U2126" t="s">
        <v>22</v>
      </c>
      <c r="V2126" s="3">
        <v>42562</v>
      </c>
      <c r="W2126" t="s">
        <v>23</v>
      </c>
      <c r="X2126" s="4">
        <v>1300</v>
      </c>
      <c r="Y2126">
        <v>2016</v>
      </c>
      <c r="Z2126">
        <v>7</v>
      </c>
      <c r="AA2126" s="3" t="s">
        <v>24</v>
      </c>
      <c r="AB2126" s="3">
        <v>45489</v>
      </c>
    </row>
    <row r="2127" spans="1:28" x14ac:dyDescent="0.25">
      <c r="A2127">
        <v>213564</v>
      </c>
      <c r="B2127">
        <v>114</v>
      </c>
      <c r="C2127" t="s">
        <v>19</v>
      </c>
      <c r="D2127" s="3">
        <v>42562</v>
      </c>
      <c r="E2127" t="s">
        <v>89</v>
      </c>
      <c r="F2127">
        <v>350</v>
      </c>
      <c r="G2127">
        <v>1</v>
      </c>
      <c r="H2127">
        <v>350</v>
      </c>
      <c r="I2127">
        <v>100149024</v>
      </c>
      <c r="J2127" s="19" t="s">
        <v>33</v>
      </c>
      <c r="T2127">
        <v>0</v>
      </c>
      <c r="U2127" t="s">
        <v>22</v>
      </c>
      <c r="V2127" s="3">
        <v>42562</v>
      </c>
      <c r="W2127" t="s">
        <v>23</v>
      </c>
      <c r="X2127">
        <v>350</v>
      </c>
      <c r="Y2127">
        <v>2016</v>
      </c>
      <c r="Z2127">
        <v>7</v>
      </c>
      <c r="AA2127" s="3" t="s">
        <v>24</v>
      </c>
      <c r="AB2127" s="3">
        <v>45489</v>
      </c>
    </row>
    <row r="2128" spans="1:28" x14ac:dyDescent="0.25">
      <c r="A2128">
        <v>213565</v>
      </c>
      <c r="B2128">
        <v>776</v>
      </c>
      <c r="C2128" t="s">
        <v>19</v>
      </c>
      <c r="D2128" s="3">
        <v>42562</v>
      </c>
      <c r="E2128" t="s">
        <v>368</v>
      </c>
      <c r="F2128">
        <v>1375</v>
      </c>
      <c r="G2128">
        <v>1</v>
      </c>
      <c r="H2128">
        <v>1375</v>
      </c>
      <c r="I2128">
        <v>100149025</v>
      </c>
      <c r="J2128" s="19" t="s">
        <v>170</v>
      </c>
      <c r="T2128">
        <v>0</v>
      </c>
      <c r="U2128" t="s">
        <v>22</v>
      </c>
      <c r="V2128" s="3">
        <v>42562</v>
      </c>
      <c r="W2128" t="s">
        <v>23</v>
      </c>
      <c r="X2128" s="4">
        <v>1375</v>
      </c>
      <c r="Y2128">
        <v>2016</v>
      </c>
      <c r="Z2128">
        <v>7</v>
      </c>
      <c r="AA2128" s="3" t="s">
        <v>24</v>
      </c>
      <c r="AB2128" s="3">
        <v>45489</v>
      </c>
    </row>
    <row r="2129" spans="1:28" x14ac:dyDescent="0.25">
      <c r="A2129">
        <v>213566</v>
      </c>
      <c r="B2129">
        <v>857</v>
      </c>
      <c r="C2129" t="s">
        <v>25</v>
      </c>
      <c r="D2129" s="3">
        <v>42562</v>
      </c>
      <c r="E2129" t="s">
        <v>991</v>
      </c>
      <c r="F2129">
        <v>840</v>
      </c>
      <c r="G2129">
        <v>1</v>
      </c>
      <c r="H2129">
        <v>840</v>
      </c>
      <c r="I2129">
        <v>100149026</v>
      </c>
      <c r="J2129" s="19" t="s">
        <v>51</v>
      </c>
      <c r="T2129">
        <v>0</v>
      </c>
      <c r="U2129" t="s">
        <v>22</v>
      </c>
      <c r="V2129" s="3">
        <v>42562</v>
      </c>
      <c r="W2129" t="s">
        <v>28</v>
      </c>
      <c r="X2129">
        <v>840</v>
      </c>
      <c r="Y2129">
        <v>2016</v>
      </c>
      <c r="Z2129">
        <v>7</v>
      </c>
      <c r="AA2129" s="3" t="s">
        <v>24</v>
      </c>
      <c r="AB2129" s="3">
        <v>45489</v>
      </c>
    </row>
    <row r="2130" spans="1:28" x14ac:dyDescent="0.25">
      <c r="A2130">
        <v>213568</v>
      </c>
      <c r="B2130">
        <v>858</v>
      </c>
      <c r="C2130" t="s">
        <v>19</v>
      </c>
      <c r="D2130" s="3">
        <v>42562</v>
      </c>
      <c r="E2130" t="s">
        <v>992</v>
      </c>
      <c r="F2130">
        <v>1950</v>
      </c>
      <c r="G2130">
        <v>1</v>
      </c>
      <c r="H2130">
        <v>1950</v>
      </c>
      <c r="I2130">
        <v>100149027</v>
      </c>
      <c r="J2130" s="19" t="s">
        <v>51</v>
      </c>
      <c r="T2130">
        <v>0</v>
      </c>
      <c r="U2130" t="s">
        <v>22</v>
      </c>
      <c r="V2130" s="3">
        <v>42562</v>
      </c>
      <c r="W2130" t="s">
        <v>23</v>
      </c>
      <c r="X2130" s="4">
        <v>1950</v>
      </c>
      <c r="Y2130">
        <v>2016</v>
      </c>
      <c r="Z2130">
        <v>7</v>
      </c>
      <c r="AA2130" s="3" t="s">
        <v>24</v>
      </c>
      <c r="AB2130" s="3">
        <v>45489</v>
      </c>
    </row>
    <row r="2131" spans="1:28" x14ac:dyDescent="0.25">
      <c r="A2131">
        <v>213569</v>
      </c>
      <c r="B2131">
        <v>342</v>
      </c>
      <c r="C2131" t="s">
        <v>19</v>
      </c>
      <c r="D2131" s="3">
        <v>42562</v>
      </c>
      <c r="E2131" t="s">
        <v>483</v>
      </c>
      <c r="F2131">
        <v>520</v>
      </c>
      <c r="G2131">
        <v>3</v>
      </c>
      <c r="H2131">
        <v>1560</v>
      </c>
      <c r="I2131">
        <v>100149028</v>
      </c>
      <c r="J2131" s="19" t="s">
        <v>33</v>
      </c>
      <c r="T2131">
        <v>0</v>
      </c>
      <c r="U2131" t="s">
        <v>201</v>
      </c>
      <c r="V2131" s="3">
        <v>42562</v>
      </c>
      <c r="W2131" t="s">
        <v>23</v>
      </c>
      <c r="X2131" s="4">
        <v>1560</v>
      </c>
      <c r="Y2131">
        <v>2016</v>
      </c>
      <c r="Z2131">
        <v>7</v>
      </c>
      <c r="AA2131" s="3" t="s">
        <v>24</v>
      </c>
      <c r="AB2131" s="3">
        <v>45489</v>
      </c>
    </row>
    <row r="2132" spans="1:28" x14ac:dyDescent="0.25">
      <c r="A2132">
        <v>213570</v>
      </c>
      <c r="B2132">
        <v>859</v>
      </c>
      <c r="C2132" t="s">
        <v>31</v>
      </c>
      <c r="D2132" s="3">
        <v>42562</v>
      </c>
      <c r="E2132" t="s">
        <v>293</v>
      </c>
      <c r="F2132">
        <v>999</v>
      </c>
      <c r="G2132">
        <v>1</v>
      </c>
      <c r="H2132">
        <v>999</v>
      </c>
      <c r="I2132">
        <v>100149029</v>
      </c>
      <c r="J2132" s="19" t="s">
        <v>51</v>
      </c>
      <c r="T2132">
        <v>0</v>
      </c>
      <c r="U2132" t="s">
        <v>22</v>
      </c>
      <c r="V2132" s="3">
        <v>42562</v>
      </c>
      <c r="W2132" t="s">
        <v>34</v>
      </c>
      <c r="X2132">
        <v>999</v>
      </c>
      <c r="Y2132">
        <v>2016</v>
      </c>
      <c r="Z2132">
        <v>7</v>
      </c>
      <c r="AA2132" s="3" t="s">
        <v>24</v>
      </c>
      <c r="AB2132" s="3">
        <v>45489</v>
      </c>
    </row>
    <row r="2133" spans="1:28" x14ac:dyDescent="0.25">
      <c r="A2133">
        <v>213571</v>
      </c>
      <c r="B2133">
        <v>860</v>
      </c>
      <c r="C2133" t="s">
        <v>19</v>
      </c>
      <c r="D2133" s="3">
        <v>42562</v>
      </c>
      <c r="E2133" t="s">
        <v>421</v>
      </c>
      <c r="F2133">
        <v>6900</v>
      </c>
      <c r="G2133">
        <v>1</v>
      </c>
      <c r="H2133">
        <v>6900</v>
      </c>
      <c r="I2133">
        <v>100149030</v>
      </c>
      <c r="J2133" s="19" t="s">
        <v>38</v>
      </c>
      <c r="T2133">
        <v>0</v>
      </c>
      <c r="U2133" t="s">
        <v>22</v>
      </c>
      <c r="V2133" s="3">
        <v>42562</v>
      </c>
      <c r="W2133" t="s">
        <v>23</v>
      </c>
      <c r="X2133" s="4">
        <v>6900</v>
      </c>
      <c r="Y2133">
        <v>2016</v>
      </c>
      <c r="Z2133">
        <v>7</v>
      </c>
      <c r="AA2133" s="3" t="s">
        <v>24</v>
      </c>
      <c r="AB2133" s="3">
        <v>45489</v>
      </c>
    </row>
    <row r="2134" spans="1:28" x14ac:dyDescent="0.25">
      <c r="A2134">
        <v>213572</v>
      </c>
      <c r="B2134">
        <v>835</v>
      </c>
      <c r="C2134" t="s">
        <v>31</v>
      </c>
      <c r="D2134" s="3">
        <v>42562</v>
      </c>
      <c r="E2134" t="s">
        <v>993</v>
      </c>
      <c r="F2134">
        <v>1500</v>
      </c>
      <c r="G2134">
        <v>1</v>
      </c>
      <c r="H2134">
        <v>1500</v>
      </c>
      <c r="I2134">
        <v>100149031</v>
      </c>
      <c r="J2134" s="19" t="s">
        <v>51</v>
      </c>
      <c r="T2134">
        <v>0</v>
      </c>
      <c r="U2134" t="s">
        <v>22</v>
      </c>
      <c r="V2134" s="3">
        <v>42562</v>
      </c>
      <c r="W2134" t="s">
        <v>34</v>
      </c>
      <c r="X2134" s="4">
        <v>1500</v>
      </c>
      <c r="Y2134">
        <v>2016</v>
      </c>
      <c r="Z2134">
        <v>7</v>
      </c>
      <c r="AA2134" s="3" t="s">
        <v>24</v>
      </c>
      <c r="AB2134" s="3">
        <v>45489</v>
      </c>
    </row>
    <row r="2135" spans="1:28" x14ac:dyDescent="0.25">
      <c r="A2135">
        <v>213574</v>
      </c>
      <c r="B2135">
        <v>861</v>
      </c>
      <c r="C2135" t="s">
        <v>19</v>
      </c>
      <c r="D2135" s="3">
        <v>42562</v>
      </c>
      <c r="E2135" t="s">
        <v>880</v>
      </c>
      <c r="F2135">
        <v>250</v>
      </c>
      <c r="G2135">
        <v>1</v>
      </c>
      <c r="H2135">
        <v>430</v>
      </c>
      <c r="I2135">
        <v>100149032</v>
      </c>
      <c r="J2135" s="19" t="s">
        <v>27</v>
      </c>
      <c r="T2135">
        <v>0</v>
      </c>
      <c r="U2135" t="s">
        <v>22</v>
      </c>
      <c r="V2135" s="3">
        <v>42562</v>
      </c>
      <c r="W2135" t="s">
        <v>23</v>
      </c>
      <c r="X2135">
        <v>250</v>
      </c>
      <c r="Y2135">
        <v>2016</v>
      </c>
      <c r="Z2135">
        <v>7</v>
      </c>
      <c r="AA2135" s="3" t="s">
        <v>24</v>
      </c>
      <c r="AB2135" s="3">
        <v>45489</v>
      </c>
    </row>
    <row r="2136" spans="1:28" x14ac:dyDescent="0.25">
      <c r="A2136">
        <v>213575</v>
      </c>
      <c r="B2136">
        <v>861</v>
      </c>
      <c r="C2136" t="s">
        <v>19</v>
      </c>
      <c r="D2136" s="3">
        <v>42562</v>
      </c>
      <c r="E2136" t="s">
        <v>767</v>
      </c>
      <c r="F2136">
        <v>180</v>
      </c>
      <c r="G2136">
        <v>1</v>
      </c>
      <c r="H2136">
        <v>430</v>
      </c>
      <c r="I2136">
        <v>100149032</v>
      </c>
      <c r="J2136" s="19" t="s">
        <v>27</v>
      </c>
      <c r="T2136">
        <v>0</v>
      </c>
      <c r="U2136" t="s">
        <v>22</v>
      </c>
      <c r="V2136" s="3">
        <v>42562</v>
      </c>
      <c r="W2136" t="s">
        <v>23</v>
      </c>
      <c r="X2136">
        <v>180</v>
      </c>
      <c r="Y2136">
        <v>2016</v>
      </c>
      <c r="Z2136">
        <v>7</v>
      </c>
      <c r="AA2136" s="3" t="s">
        <v>24</v>
      </c>
      <c r="AB2136" s="3">
        <v>45489</v>
      </c>
    </row>
    <row r="2137" spans="1:28" x14ac:dyDescent="0.25">
      <c r="A2137">
        <v>213577</v>
      </c>
      <c r="B2137">
        <v>776</v>
      </c>
      <c r="C2137" t="s">
        <v>19</v>
      </c>
      <c r="D2137" s="3">
        <v>42562</v>
      </c>
      <c r="E2137" t="s">
        <v>994</v>
      </c>
      <c r="F2137">
        <v>735</v>
      </c>
      <c r="G2137">
        <v>1</v>
      </c>
      <c r="H2137">
        <v>735</v>
      </c>
      <c r="I2137">
        <v>100149034</v>
      </c>
      <c r="J2137" s="19" t="s">
        <v>47</v>
      </c>
      <c r="T2137">
        <v>0</v>
      </c>
      <c r="U2137" t="s">
        <v>22</v>
      </c>
      <c r="V2137" s="3">
        <v>42562</v>
      </c>
      <c r="W2137" t="s">
        <v>23</v>
      </c>
      <c r="X2137">
        <v>735</v>
      </c>
      <c r="Y2137">
        <v>2016</v>
      </c>
      <c r="Z2137">
        <v>7</v>
      </c>
      <c r="AA2137" s="3" t="s">
        <v>24</v>
      </c>
      <c r="AB2137" s="3">
        <v>45489</v>
      </c>
    </row>
    <row r="2138" spans="1:28" x14ac:dyDescent="0.25">
      <c r="A2138">
        <v>213576</v>
      </c>
      <c r="B2138">
        <v>862</v>
      </c>
      <c r="C2138" t="s">
        <v>19</v>
      </c>
      <c r="D2138" s="3">
        <v>42562</v>
      </c>
      <c r="E2138" t="s">
        <v>899</v>
      </c>
      <c r="F2138">
        <v>4500</v>
      </c>
      <c r="G2138">
        <v>1</v>
      </c>
      <c r="H2138">
        <v>4500</v>
      </c>
      <c r="I2138">
        <v>100149033</v>
      </c>
      <c r="J2138" s="19" t="s">
        <v>194</v>
      </c>
      <c r="T2138">
        <v>0</v>
      </c>
      <c r="U2138" t="s">
        <v>22</v>
      </c>
      <c r="V2138" s="3">
        <v>42562</v>
      </c>
      <c r="W2138" t="s">
        <v>23</v>
      </c>
      <c r="X2138" s="4">
        <v>4500</v>
      </c>
      <c r="Y2138">
        <v>2016</v>
      </c>
      <c r="Z2138">
        <v>7</v>
      </c>
      <c r="AA2138" s="3" t="s">
        <v>24</v>
      </c>
      <c r="AB2138" s="3">
        <v>45489</v>
      </c>
    </row>
    <row r="2139" spans="1:28" x14ac:dyDescent="0.25">
      <c r="A2139">
        <v>213578</v>
      </c>
      <c r="B2139">
        <v>483</v>
      </c>
      <c r="C2139" t="s">
        <v>25</v>
      </c>
      <c r="D2139" s="3">
        <v>42562</v>
      </c>
      <c r="E2139" t="s">
        <v>89</v>
      </c>
      <c r="F2139">
        <v>350</v>
      </c>
      <c r="G2139">
        <v>1</v>
      </c>
      <c r="H2139">
        <v>350</v>
      </c>
      <c r="I2139">
        <v>100149035</v>
      </c>
      <c r="J2139" s="19" t="s">
        <v>33</v>
      </c>
      <c r="T2139">
        <v>0</v>
      </c>
      <c r="U2139" t="s">
        <v>22</v>
      </c>
      <c r="V2139" s="3">
        <v>42562</v>
      </c>
      <c r="W2139" t="s">
        <v>28</v>
      </c>
      <c r="X2139">
        <v>350</v>
      </c>
      <c r="Y2139">
        <v>2016</v>
      </c>
      <c r="Z2139">
        <v>7</v>
      </c>
      <c r="AA2139" s="3" t="s">
        <v>24</v>
      </c>
      <c r="AB2139" s="3">
        <v>45489</v>
      </c>
    </row>
    <row r="2140" spans="1:28" x14ac:dyDescent="0.25">
      <c r="A2140">
        <v>213579</v>
      </c>
      <c r="B2140">
        <v>863</v>
      </c>
      <c r="C2140" t="s">
        <v>19</v>
      </c>
      <c r="D2140" s="3">
        <v>42562</v>
      </c>
      <c r="E2140" t="s">
        <v>995</v>
      </c>
      <c r="F2140">
        <v>1310</v>
      </c>
      <c r="G2140">
        <v>2</v>
      </c>
      <c r="H2140">
        <v>2620</v>
      </c>
      <c r="I2140">
        <v>100149036</v>
      </c>
      <c r="J2140" s="19" t="s">
        <v>66</v>
      </c>
      <c r="T2140">
        <v>0</v>
      </c>
      <c r="U2140" t="s">
        <v>22</v>
      </c>
      <c r="V2140" s="3">
        <v>42562</v>
      </c>
      <c r="W2140" t="s">
        <v>23</v>
      </c>
      <c r="X2140" s="4">
        <v>2620</v>
      </c>
      <c r="Y2140">
        <v>2016</v>
      </c>
      <c r="Z2140">
        <v>7</v>
      </c>
      <c r="AA2140" s="3" t="s">
        <v>24</v>
      </c>
      <c r="AB2140" s="3">
        <v>45489</v>
      </c>
    </row>
    <row r="2141" spans="1:28" x14ac:dyDescent="0.25">
      <c r="A2141">
        <v>213580</v>
      </c>
      <c r="B2141">
        <v>483</v>
      </c>
      <c r="C2141" t="s">
        <v>19</v>
      </c>
      <c r="D2141" s="3">
        <v>42562</v>
      </c>
      <c r="E2141" t="s">
        <v>89</v>
      </c>
      <c r="F2141">
        <v>350</v>
      </c>
      <c r="G2141">
        <v>1</v>
      </c>
      <c r="H2141">
        <v>0</v>
      </c>
      <c r="I2141">
        <v>100149037</v>
      </c>
      <c r="J2141" s="19" t="s">
        <v>33</v>
      </c>
      <c r="T2141">
        <v>0</v>
      </c>
      <c r="U2141" t="s">
        <v>49</v>
      </c>
      <c r="V2141" s="3">
        <v>42562</v>
      </c>
      <c r="W2141" t="s">
        <v>23</v>
      </c>
      <c r="X2141">
        <v>350</v>
      </c>
      <c r="Y2141">
        <v>2016</v>
      </c>
      <c r="Z2141">
        <v>7</v>
      </c>
      <c r="AA2141" s="3" t="s">
        <v>24</v>
      </c>
      <c r="AB2141" s="3">
        <v>45489</v>
      </c>
    </row>
    <row r="2142" spans="1:28" x14ac:dyDescent="0.25">
      <c r="A2142">
        <v>213581</v>
      </c>
      <c r="B2142">
        <v>864</v>
      </c>
      <c r="C2142" t="s">
        <v>19</v>
      </c>
      <c r="D2142" s="3">
        <v>42562</v>
      </c>
      <c r="E2142" t="s">
        <v>272</v>
      </c>
      <c r="F2142">
        <v>3000</v>
      </c>
      <c r="G2142">
        <v>1</v>
      </c>
      <c r="H2142">
        <v>0</v>
      </c>
      <c r="I2142">
        <v>100149038</v>
      </c>
      <c r="J2142" s="19" t="s">
        <v>42</v>
      </c>
      <c r="T2142">
        <v>0</v>
      </c>
      <c r="U2142" t="s">
        <v>298</v>
      </c>
      <c r="V2142" s="3">
        <v>42562</v>
      </c>
      <c r="W2142" t="s">
        <v>23</v>
      </c>
      <c r="X2142" s="4">
        <v>3000</v>
      </c>
      <c r="Y2142">
        <v>2016</v>
      </c>
      <c r="Z2142">
        <v>7</v>
      </c>
      <c r="AA2142" s="3" t="s">
        <v>24</v>
      </c>
      <c r="AB2142" s="3">
        <v>45489</v>
      </c>
    </row>
    <row r="2143" spans="1:28" x14ac:dyDescent="0.25">
      <c r="A2143">
        <v>213582</v>
      </c>
      <c r="B2143">
        <v>864</v>
      </c>
      <c r="C2143" t="s">
        <v>19</v>
      </c>
      <c r="D2143" s="3">
        <v>42562</v>
      </c>
      <c r="E2143" t="s">
        <v>996</v>
      </c>
      <c r="F2143">
        <v>1499</v>
      </c>
      <c r="G2143">
        <v>1</v>
      </c>
      <c r="H2143">
        <v>0</v>
      </c>
      <c r="I2143">
        <v>100149039</v>
      </c>
      <c r="J2143" s="19" t="s">
        <v>27</v>
      </c>
      <c r="T2143">
        <v>0</v>
      </c>
      <c r="U2143" t="s">
        <v>298</v>
      </c>
      <c r="V2143" s="3">
        <v>42562</v>
      </c>
      <c r="W2143" t="s">
        <v>23</v>
      </c>
      <c r="X2143" s="4">
        <v>1499</v>
      </c>
      <c r="Y2143">
        <v>2016</v>
      </c>
      <c r="Z2143">
        <v>7</v>
      </c>
      <c r="AA2143" s="3" t="s">
        <v>24</v>
      </c>
      <c r="AB2143" s="3">
        <v>45489</v>
      </c>
    </row>
    <row r="2144" spans="1:28" x14ac:dyDescent="0.25">
      <c r="A2144">
        <v>213583</v>
      </c>
      <c r="B2144">
        <v>79</v>
      </c>
      <c r="C2144" t="s">
        <v>19</v>
      </c>
      <c r="D2144" s="3">
        <v>42562</v>
      </c>
      <c r="E2144" t="s">
        <v>997</v>
      </c>
      <c r="F2144">
        <v>3500</v>
      </c>
      <c r="G2144">
        <v>1</v>
      </c>
      <c r="H2144">
        <v>3500</v>
      </c>
      <c r="I2144">
        <v>100149040</v>
      </c>
      <c r="J2144" s="19" t="s">
        <v>42</v>
      </c>
      <c r="T2144">
        <v>0</v>
      </c>
      <c r="U2144" t="s">
        <v>22</v>
      </c>
      <c r="V2144" s="3">
        <v>42562</v>
      </c>
      <c r="W2144" t="s">
        <v>23</v>
      </c>
      <c r="X2144" s="4">
        <v>3500</v>
      </c>
      <c r="Y2144">
        <v>2016</v>
      </c>
      <c r="Z2144">
        <v>7</v>
      </c>
      <c r="AA2144" s="3" t="s">
        <v>24</v>
      </c>
      <c r="AB2144" s="3">
        <v>45489</v>
      </c>
    </row>
    <row r="2145" spans="1:28" x14ac:dyDescent="0.25">
      <c r="A2145">
        <v>213584</v>
      </c>
      <c r="B2145">
        <v>813</v>
      </c>
      <c r="C2145" t="s">
        <v>19</v>
      </c>
      <c r="D2145" s="3">
        <v>42562</v>
      </c>
      <c r="E2145" t="s">
        <v>48</v>
      </c>
      <c r="F2145">
        <v>320</v>
      </c>
      <c r="G2145">
        <v>1</v>
      </c>
      <c r="H2145">
        <v>320</v>
      </c>
      <c r="I2145">
        <v>100149041</v>
      </c>
      <c r="J2145" s="19" t="s">
        <v>27</v>
      </c>
      <c r="T2145">
        <v>0</v>
      </c>
      <c r="U2145" t="s">
        <v>22</v>
      </c>
      <c r="V2145" s="3">
        <v>42562</v>
      </c>
      <c r="W2145" t="s">
        <v>23</v>
      </c>
      <c r="X2145">
        <v>320</v>
      </c>
      <c r="Y2145">
        <v>2016</v>
      </c>
      <c r="Z2145">
        <v>7</v>
      </c>
      <c r="AA2145" s="3" t="s">
        <v>24</v>
      </c>
      <c r="AB2145" s="3">
        <v>45489</v>
      </c>
    </row>
    <row r="2146" spans="1:28" x14ac:dyDescent="0.25">
      <c r="A2146">
        <v>213585</v>
      </c>
      <c r="B2146">
        <v>79</v>
      </c>
      <c r="C2146" t="s">
        <v>19</v>
      </c>
      <c r="D2146" s="3">
        <v>42562</v>
      </c>
      <c r="E2146" t="s">
        <v>997</v>
      </c>
      <c r="F2146">
        <v>3500</v>
      </c>
      <c r="G2146">
        <v>1</v>
      </c>
      <c r="H2146">
        <v>3500</v>
      </c>
      <c r="I2146">
        <v>100149042</v>
      </c>
      <c r="J2146" s="19" t="s">
        <v>42</v>
      </c>
      <c r="T2146">
        <v>0</v>
      </c>
      <c r="U2146" t="s">
        <v>22</v>
      </c>
      <c r="V2146" s="3">
        <v>42562</v>
      </c>
      <c r="W2146" t="s">
        <v>23</v>
      </c>
      <c r="X2146" s="4">
        <v>3500</v>
      </c>
      <c r="Y2146">
        <v>2016</v>
      </c>
      <c r="Z2146">
        <v>7</v>
      </c>
      <c r="AA2146" s="3" t="s">
        <v>24</v>
      </c>
      <c r="AB2146" s="3">
        <v>45489</v>
      </c>
    </row>
    <row r="2147" spans="1:28" x14ac:dyDescent="0.25">
      <c r="A2147">
        <v>213586</v>
      </c>
      <c r="B2147">
        <v>813</v>
      </c>
      <c r="C2147" t="s">
        <v>19</v>
      </c>
      <c r="D2147" s="3">
        <v>42562</v>
      </c>
      <c r="E2147" t="s">
        <v>998</v>
      </c>
      <c r="F2147">
        <v>299</v>
      </c>
      <c r="G2147">
        <v>1</v>
      </c>
      <c r="H2147">
        <v>299</v>
      </c>
      <c r="I2147">
        <v>100149043</v>
      </c>
      <c r="J2147" s="19" t="s">
        <v>27</v>
      </c>
      <c r="T2147">
        <v>0</v>
      </c>
      <c r="U2147" t="s">
        <v>22</v>
      </c>
      <c r="V2147" s="3">
        <v>42562</v>
      </c>
      <c r="W2147" t="s">
        <v>23</v>
      </c>
      <c r="X2147">
        <v>299</v>
      </c>
      <c r="Y2147">
        <v>2016</v>
      </c>
      <c r="Z2147">
        <v>7</v>
      </c>
      <c r="AA2147" s="3" t="s">
        <v>24</v>
      </c>
      <c r="AB2147" s="3">
        <v>45489</v>
      </c>
    </row>
    <row r="2148" spans="1:28" x14ac:dyDescent="0.25">
      <c r="A2148">
        <v>213587</v>
      </c>
      <c r="B2148">
        <v>865</v>
      </c>
      <c r="C2148" t="s">
        <v>19</v>
      </c>
      <c r="D2148" s="3">
        <v>42562</v>
      </c>
      <c r="E2148" t="s">
        <v>999</v>
      </c>
      <c r="F2148">
        <v>2130</v>
      </c>
      <c r="G2148">
        <v>1</v>
      </c>
      <c r="H2148">
        <v>2130</v>
      </c>
      <c r="I2148">
        <v>100149044</v>
      </c>
      <c r="J2148" s="19" t="s">
        <v>42</v>
      </c>
      <c r="T2148">
        <v>0</v>
      </c>
      <c r="U2148" t="s">
        <v>22</v>
      </c>
      <c r="V2148" s="3">
        <v>42562</v>
      </c>
      <c r="W2148" t="s">
        <v>23</v>
      </c>
      <c r="X2148" s="4">
        <v>2130</v>
      </c>
      <c r="Y2148">
        <v>2016</v>
      </c>
      <c r="Z2148">
        <v>7</v>
      </c>
      <c r="AA2148" s="3" t="s">
        <v>24</v>
      </c>
      <c r="AB2148" s="3">
        <v>45489</v>
      </c>
    </row>
    <row r="2149" spans="1:28" x14ac:dyDescent="0.25">
      <c r="A2149">
        <v>213588</v>
      </c>
      <c r="B2149">
        <v>180</v>
      </c>
      <c r="C2149" t="s">
        <v>19</v>
      </c>
      <c r="D2149" s="3">
        <v>42562</v>
      </c>
      <c r="E2149" t="s">
        <v>129</v>
      </c>
      <c r="F2149">
        <v>425</v>
      </c>
      <c r="G2149">
        <v>1</v>
      </c>
      <c r="H2149">
        <v>590</v>
      </c>
      <c r="I2149">
        <v>100149045</v>
      </c>
      <c r="J2149" s="19" t="s">
        <v>33</v>
      </c>
      <c r="T2149">
        <v>194.95</v>
      </c>
      <c r="U2149" t="s">
        <v>22</v>
      </c>
      <c r="V2149" s="3">
        <v>42562</v>
      </c>
      <c r="W2149" t="s">
        <v>23</v>
      </c>
      <c r="X2149">
        <v>425</v>
      </c>
      <c r="Y2149">
        <v>2016</v>
      </c>
      <c r="Z2149">
        <v>7</v>
      </c>
      <c r="AA2149" s="3" t="s">
        <v>24</v>
      </c>
      <c r="AB2149" s="3">
        <v>45489</v>
      </c>
    </row>
    <row r="2150" spans="1:28" x14ac:dyDescent="0.25">
      <c r="A2150">
        <v>213589</v>
      </c>
      <c r="B2150">
        <v>180</v>
      </c>
      <c r="C2150" t="s">
        <v>19</v>
      </c>
      <c r="D2150" s="3">
        <v>42562</v>
      </c>
      <c r="E2150" t="s">
        <v>1000</v>
      </c>
      <c r="F2150">
        <v>190</v>
      </c>
      <c r="G2150">
        <v>1</v>
      </c>
      <c r="H2150">
        <v>590</v>
      </c>
      <c r="I2150">
        <v>100149045</v>
      </c>
      <c r="J2150" s="19" t="s">
        <v>33</v>
      </c>
      <c r="T2150">
        <v>87.16</v>
      </c>
      <c r="U2150" t="s">
        <v>22</v>
      </c>
      <c r="V2150" s="3">
        <v>42562</v>
      </c>
      <c r="W2150" t="s">
        <v>23</v>
      </c>
      <c r="X2150">
        <v>190</v>
      </c>
      <c r="Y2150">
        <v>2016</v>
      </c>
      <c r="Z2150">
        <v>7</v>
      </c>
      <c r="AA2150" s="3" t="s">
        <v>24</v>
      </c>
      <c r="AB2150" s="3">
        <v>45489</v>
      </c>
    </row>
    <row r="2151" spans="1:28" x14ac:dyDescent="0.25">
      <c r="A2151">
        <v>213590</v>
      </c>
      <c r="B2151">
        <v>180</v>
      </c>
      <c r="C2151" t="s">
        <v>19</v>
      </c>
      <c r="D2151" s="3">
        <v>42562</v>
      </c>
      <c r="E2151" t="s">
        <v>626</v>
      </c>
      <c r="F2151">
        <v>95</v>
      </c>
      <c r="G2151">
        <v>5</v>
      </c>
      <c r="H2151">
        <v>590</v>
      </c>
      <c r="I2151">
        <v>100149045</v>
      </c>
      <c r="J2151" s="19" t="s">
        <v>33</v>
      </c>
      <c r="T2151">
        <v>217.89</v>
      </c>
      <c r="U2151" t="s">
        <v>22</v>
      </c>
      <c r="V2151" s="3">
        <v>42562</v>
      </c>
      <c r="W2151" t="s">
        <v>23</v>
      </c>
      <c r="X2151">
        <v>475</v>
      </c>
      <c r="Y2151">
        <v>2016</v>
      </c>
      <c r="Z2151">
        <v>7</v>
      </c>
      <c r="AA2151" s="3" t="s">
        <v>24</v>
      </c>
      <c r="AB2151" s="3">
        <v>45489</v>
      </c>
    </row>
    <row r="2152" spans="1:28" x14ac:dyDescent="0.25">
      <c r="A2152">
        <v>213591</v>
      </c>
      <c r="B2152">
        <v>479</v>
      </c>
      <c r="C2152" t="s">
        <v>19</v>
      </c>
      <c r="D2152" s="3">
        <v>42562</v>
      </c>
      <c r="E2152" t="s">
        <v>105</v>
      </c>
      <c r="F2152">
        <v>280</v>
      </c>
      <c r="G2152">
        <v>1</v>
      </c>
      <c r="H2152">
        <v>280</v>
      </c>
      <c r="I2152">
        <v>100149046</v>
      </c>
      <c r="J2152" s="19" t="s">
        <v>33</v>
      </c>
      <c r="T2152">
        <v>0</v>
      </c>
      <c r="U2152" t="s">
        <v>22</v>
      </c>
      <c r="V2152" s="3">
        <v>42562</v>
      </c>
      <c r="W2152" t="s">
        <v>23</v>
      </c>
      <c r="X2152">
        <v>280</v>
      </c>
      <c r="Y2152">
        <v>2016</v>
      </c>
      <c r="Z2152">
        <v>7</v>
      </c>
      <c r="AA2152" s="3" t="s">
        <v>24</v>
      </c>
      <c r="AB2152" s="3">
        <v>45489</v>
      </c>
    </row>
    <row r="2153" spans="1:28" x14ac:dyDescent="0.25">
      <c r="A2153">
        <v>213592</v>
      </c>
      <c r="B2153">
        <v>641</v>
      </c>
      <c r="C2153" t="s">
        <v>19</v>
      </c>
      <c r="D2153" s="3">
        <v>42562</v>
      </c>
      <c r="E2153" t="s">
        <v>48</v>
      </c>
      <c r="F2153">
        <v>320</v>
      </c>
      <c r="G2153">
        <v>1</v>
      </c>
      <c r="H2153">
        <v>320</v>
      </c>
      <c r="I2153">
        <v>100149047</v>
      </c>
      <c r="J2153" s="19" t="s">
        <v>27</v>
      </c>
      <c r="T2153">
        <v>0</v>
      </c>
      <c r="U2153" t="s">
        <v>22</v>
      </c>
      <c r="V2153" s="3">
        <v>42562</v>
      </c>
      <c r="W2153" t="s">
        <v>23</v>
      </c>
      <c r="X2153">
        <v>320</v>
      </c>
      <c r="Y2153">
        <v>2016</v>
      </c>
      <c r="Z2153">
        <v>7</v>
      </c>
      <c r="AA2153" s="3" t="s">
        <v>24</v>
      </c>
      <c r="AB2153" s="3">
        <v>45489</v>
      </c>
    </row>
    <row r="2154" spans="1:28" x14ac:dyDescent="0.25">
      <c r="A2154">
        <v>213593</v>
      </c>
      <c r="B2154">
        <v>866</v>
      </c>
      <c r="C2154" t="s">
        <v>19</v>
      </c>
      <c r="D2154" s="3">
        <v>42562</v>
      </c>
      <c r="E2154" t="s">
        <v>955</v>
      </c>
      <c r="F2154">
        <v>550</v>
      </c>
      <c r="G2154">
        <v>1</v>
      </c>
      <c r="H2154">
        <v>550</v>
      </c>
      <c r="I2154">
        <v>100149048</v>
      </c>
      <c r="J2154" s="19" t="s">
        <v>27</v>
      </c>
      <c r="T2154">
        <v>0</v>
      </c>
      <c r="U2154" t="s">
        <v>22</v>
      </c>
      <c r="V2154" s="3">
        <v>42562</v>
      </c>
      <c r="W2154" t="s">
        <v>23</v>
      </c>
      <c r="X2154">
        <v>550</v>
      </c>
      <c r="Y2154">
        <v>2016</v>
      </c>
      <c r="Z2154">
        <v>7</v>
      </c>
      <c r="AA2154" s="3" t="s">
        <v>24</v>
      </c>
      <c r="AB2154" s="3">
        <v>45489</v>
      </c>
    </row>
    <row r="2155" spans="1:28" x14ac:dyDescent="0.25">
      <c r="A2155">
        <v>213594</v>
      </c>
      <c r="B2155">
        <v>867</v>
      </c>
      <c r="C2155" t="s">
        <v>25</v>
      </c>
      <c r="D2155" s="3">
        <v>42562</v>
      </c>
      <c r="E2155" t="s">
        <v>1001</v>
      </c>
      <c r="F2155">
        <v>700</v>
      </c>
      <c r="G2155">
        <v>1</v>
      </c>
      <c r="H2155">
        <v>700</v>
      </c>
      <c r="I2155">
        <v>100149049</v>
      </c>
      <c r="J2155" s="19" t="s">
        <v>27</v>
      </c>
      <c r="T2155">
        <v>0</v>
      </c>
      <c r="U2155" t="s">
        <v>22</v>
      </c>
      <c r="V2155" s="3">
        <v>42562</v>
      </c>
      <c r="W2155" t="s">
        <v>28</v>
      </c>
      <c r="X2155">
        <v>700</v>
      </c>
      <c r="Y2155">
        <v>2016</v>
      </c>
      <c r="Z2155">
        <v>7</v>
      </c>
      <c r="AA2155" s="3" t="s">
        <v>24</v>
      </c>
      <c r="AB2155" s="3">
        <v>45489</v>
      </c>
    </row>
    <row r="2156" spans="1:28" x14ac:dyDescent="0.25">
      <c r="A2156">
        <v>213595</v>
      </c>
      <c r="B2156">
        <v>868</v>
      </c>
      <c r="C2156" t="s">
        <v>25</v>
      </c>
      <c r="D2156" s="3">
        <v>42562</v>
      </c>
      <c r="E2156" t="s">
        <v>675</v>
      </c>
      <c r="F2156">
        <v>3499</v>
      </c>
      <c r="G2156">
        <v>1</v>
      </c>
      <c r="H2156">
        <v>3499</v>
      </c>
      <c r="I2156">
        <v>100149050</v>
      </c>
      <c r="J2156" s="19" t="s">
        <v>38</v>
      </c>
      <c r="T2156">
        <v>0</v>
      </c>
      <c r="U2156" t="s">
        <v>22</v>
      </c>
      <c r="V2156" s="3">
        <v>42562</v>
      </c>
      <c r="W2156" t="s">
        <v>28</v>
      </c>
      <c r="X2156" s="4">
        <v>3499</v>
      </c>
      <c r="Y2156">
        <v>2016</v>
      </c>
      <c r="Z2156">
        <v>7</v>
      </c>
      <c r="AA2156" s="3" t="s">
        <v>24</v>
      </c>
      <c r="AB2156" s="3">
        <v>45489</v>
      </c>
    </row>
    <row r="2157" spans="1:28" x14ac:dyDescent="0.25">
      <c r="A2157">
        <v>213596</v>
      </c>
      <c r="B2157">
        <v>869</v>
      </c>
      <c r="C2157" t="s">
        <v>19</v>
      </c>
      <c r="D2157" s="3">
        <v>42562</v>
      </c>
      <c r="E2157" t="s">
        <v>289</v>
      </c>
      <c r="F2157">
        <v>250</v>
      </c>
      <c r="G2157">
        <v>1</v>
      </c>
      <c r="H2157">
        <v>250</v>
      </c>
      <c r="I2157">
        <v>100149051</v>
      </c>
      <c r="J2157" s="19" t="s">
        <v>27</v>
      </c>
      <c r="T2157">
        <v>0</v>
      </c>
      <c r="U2157" t="s">
        <v>22</v>
      </c>
      <c r="V2157" s="3">
        <v>42562</v>
      </c>
      <c r="W2157" t="s">
        <v>23</v>
      </c>
      <c r="X2157">
        <v>250</v>
      </c>
      <c r="Y2157">
        <v>2016</v>
      </c>
      <c r="Z2157">
        <v>7</v>
      </c>
      <c r="AA2157" s="3" t="s">
        <v>24</v>
      </c>
      <c r="AB2157" s="3">
        <v>45489</v>
      </c>
    </row>
    <row r="2158" spans="1:28" x14ac:dyDescent="0.25">
      <c r="A2158">
        <v>213597</v>
      </c>
      <c r="B2158">
        <v>870</v>
      </c>
      <c r="C2158" t="s">
        <v>19</v>
      </c>
      <c r="D2158" s="3">
        <v>42562</v>
      </c>
      <c r="E2158" t="s">
        <v>1002</v>
      </c>
      <c r="F2158">
        <v>4000</v>
      </c>
      <c r="G2158">
        <v>1</v>
      </c>
      <c r="H2158">
        <v>8000</v>
      </c>
      <c r="I2158">
        <v>100149052</v>
      </c>
      <c r="J2158" s="19" t="s">
        <v>51</v>
      </c>
      <c r="T2158">
        <v>0</v>
      </c>
      <c r="U2158" t="s">
        <v>22</v>
      </c>
      <c r="V2158" s="3">
        <v>42562</v>
      </c>
      <c r="W2158" t="s">
        <v>23</v>
      </c>
      <c r="X2158" s="4">
        <v>4000</v>
      </c>
      <c r="Y2158">
        <v>2016</v>
      </c>
      <c r="Z2158">
        <v>7</v>
      </c>
      <c r="AA2158" s="3" t="s">
        <v>24</v>
      </c>
      <c r="AB2158" s="3">
        <v>45489</v>
      </c>
    </row>
    <row r="2159" spans="1:28" x14ac:dyDescent="0.25">
      <c r="A2159">
        <v>213599</v>
      </c>
      <c r="B2159">
        <v>870</v>
      </c>
      <c r="C2159" t="s">
        <v>19</v>
      </c>
      <c r="D2159" s="3">
        <v>42562</v>
      </c>
      <c r="E2159" t="s">
        <v>1003</v>
      </c>
      <c r="F2159">
        <v>4000</v>
      </c>
      <c r="G2159">
        <v>1</v>
      </c>
      <c r="H2159">
        <v>8000</v>
      </c>
      <c r="I2159">
        <v>100149052</v>
      </c>
      <c r="J2159" s="19" t="s">
        <v>51</v>
      </c>
      <c r="T2159">
        <v>0</v>
      </c>
      <c r="U2159" t="s">
        <v>22</v>
      </c>
      <c r="V2159" s="3">
        <v>42562</v>
      </c>
      <c r="W2159" t="s">
        <v>23</v>
      </c>
      <c r="X2159" s="4">
        <v>4000</v>
      </c>
      <c r="Y2159">
        <v>2016</v>
      </c>
      <c r="Z2159">
        <v>7</v>
      </c>
      <c r="AA2159" s="3" t="s">
        <v>24</v>
      </c>
      <c r="AB2159" s="3">
        <v>45489</v>
      </c>
    </row>
    <row r="2160" spans="1:28" x14ac:dyDescent="0.25">
      <c r="A2160">
        <v>213601</v>
      </c>
      <c r="B2160">
        <v>871</v>
      </c>
      <c r="C2160" t="s">
        <v>19</v>
      </c>
      <c r="D2160" s="3">
        <v>42562</v>
      </c>
      <c r="E2160" t="s">
        <v>1004</v>
      </c>
      <c r="F2160">
        <v>2200</v>
      </c>
      <c r="G2160">
        <v>1</v>
      </c>
      <c r="H2160">
        <v>2200</v>
      </c>
      <c r="I2160">
        <v>100149053</v>
      </c>
      <c r="J2160" s="19" t="s">
        <v>51</v>
      </c>
      <c r="T2160">
        <v>0</v>
      </c>
      <c r="U2160" t="s">
        <v>22</v>
      </c>
      <c r="V2160" s="3">
        <v>42562</v>
      </c>
      <c r="W2160" t="s">
        <v>23</v>
      </c>
      <c r="X2160" s="4">
        <v>2200</v>
      </c>
      <c r="Y2160">
        <v>2016</v>
      </c>
      <c r="Z2160">
        <v>7</v>
      </c>
      <c r="AA2160" s="3" t="s">
        <v>24</v>
      </c>
      <c r="AB2160" s="3">
        <v>45489</v>
      </c>
    </row>
    <row r="2161" spans="1:28" x14ac:dyDescent="0.25">
      <c r="A2161">
        <v>213603</v>
      </c>
      <c r="B2161">
        <v>395</v>
      </c>
      <c r="C2161" t="s">
        <v>19</v>
      </c>
      <c r="D2161" s="3">
        <v>42563</v>
      </c>
      <c r="E2161" t="s">
        <v>89</v>
      </c>
      <c r="F2161">
        <v>350</v>
      </c>
      <c r="G2161">
        <v>1</v>
      </c>
      <c r="H2161">
        <v>350</v>
      </c>
      <c r="I2161">
        <v>100149054</v>
      </c>
      <c r="J2161" s="19" t="s">
        <v>33</v>
      </c>
      <c r="T2161">
        <v>0</v>
      </c>
      <c r="U2161" t="s">
        <v>22</v>
      </c>
      <c r="V2161" s="3">
        <v>42563</v>
      </c>
      <c r="W2161" t="s">
        <v>23</v>
      </c>
      <c r="X2161">
        <v>350</v>
      </c>
      <c r="Y2161">
        <v>2016</v>
      </c>
      <c r="Z2161">
        <v>7</v>
      </c>
      <c r="AA2161" s="3" t="s">
        <v>24</v>
      </c>
      <c r="AB2161" s="3">
        <v>45489</v>
      </c>
    </row>
    <row r="2162" spans="1:28" x14ac:dyDescent="0.25">
      <c r="A2162">
        <v>213604</v>
      </c>
      <c r="B2162">
        <v>872</v>
      </c>
      <c r="C2162" t="s">
        <v>25</v>
      </c>
      <c r="D2162" s="3">
        <v>42563</v>
      </c>
      <c r="E2162" t="s">
        <v>354</v>
      </c>
      <c r="F2162">
        <v>19370</v>
      </c>
      <c r="G2162">
        <v>1</v>
      </c>
      <c r="H2162">
        <v>19370</v>
      </c>
      <c r="I2162">
        <v>100149055</v>
      </c>
      <c r="J2162" s="19" t="s">
        <v>38</v>
      </c>
      <c r="T2162">
        <v>0</v>
      </c>
      <c r="U2162" t="s">
        <v>39</v>
      </c>
      <c r="V2162" s="3">
        <v>42563</v>
      </c>
      <c r="W2162" t="s">
        <v>28</v>
      </c>
      <c r="X2162" s="4">
        <v>19370</v>
      </c>
      <c r="Y2162">
        <v>2016</v>
      </c>
      <c r="Z2162">
        <v>7</v>
      </c>
      <c r="AA2162" s="3" t="s">
        <v>24</v>
      </c>
      <c r="AB2162" s="3">
        <v>45489</v>
      </c>
    </row>
    <row r="2163" spans="1:28" x14ac:dyDescent="0.25">
      <c r="A2163">
        <v>213605</v>
      </c>
      <c r="B2163">
        <v>106</v>
      </c>
      <c r="C2163" t="s">
        <v>25</v>
      </c>
      <c r="D2163" s="3">
        <v>42563</v>
      </c>
      <c r="E2163" t="s">
        <v>302</v>
      </c>
      <c r="F2163">
        <v>1315</v>
      </c>
      <c r="G2163">
        <v>1</v>
      </c>
      <c r="H2163">
        <v>1315</v>
      </c>
      <c r="I2163">
        <v>100149056</v>
      </c>
      <c r="J2163" s="19" t="s">
        <v>42</v>
      </c>
      <c r="T2163">
        <v>0</v>
      </c>
      <c r="U2163" t="s">
        <v>22</v>
      </c>
      <c r="V2163" s="3">
        <v>42563</v>
      </c>
      <c r="W2163" t="s">
        <v>28</v>
      </c>
      <c r="X2163" s="4">
        <v>1315</v>
      </c>
      <c r="Y2163">
        <v>2016</v>
      </c>
      <c r="Z2163">
        <v>7</v>
      </c>
      <c r="AA2163" s="3" t="s">
        <v>24</v>
      </c>
      <c r="AB2163" s="3">
        <v>45489</v>
      </c>
    </row>
    <row r="2164" spans="1:28" x14ac:dyDescent="0.25">
      <c r="A2164">
        <v>213606</v>
      </c>
      <c r="B2164">
        <v>873</v>
      </c>
      <c r="C2164" t="s">
        <v>19</v>
      </c>
      <c r="D2164" s="3">
        <v>42563</v>
      </c>
      <c r="E2164" t="s">
        <v>53</v>
      </c>
      <c r="F2164">
        <v>360</v>
      </c>
      <c r="G2164">
        <v>1</v>
      </c>
      <c r="H2164">
        <v>360</v>
      </c>
      <c r="I2164">
        <v>100149057</v>
      </c>
      <c r="J2164" s="19" t="s">
        <v>33</v>
      </c>
      <c r="T2164">
        <v>0</v>
      </c>
      <c r="U2164" t="s">
        <v>22</v>
      </c>
      <c r="V2164" s="3">
        <v>42563</v>
      </c>
      <c r="W2164" t="s">
        <v>23</v>
      </c>
      <c r="X2164">
        <v>360</v>
      </c>
      <c r="Y2164">
        <v>2016</v>
      </c>
      <c r="Z2164">
        <v>7</v>
      </c>
      <c r="AA2164" s="3" t="s">
        <v>24</v>
      </c>
      <c r="AB2164" s="3">
        <v>45489</v>
      </c>
    </row>
    <row r="2165" spans="1:28" x14ac:dyDescent="0.25">
      <c r="A2165">
        <v>213607</v>
      </c>
      <c r="B2165">
        <v>106</v>
      </c>
      <c r="C2165" t="s">
        <v>19</v>
      </c>
      <c r="D2165" s="3">
        <v>42563</v>
      </c>
      <c r="E2165" t="s">
        <v>302</v>
      </c>
      <c r="F2165">
        <v>1315</v>
      </c>
      <c r="G2165">
        <v>1</v>
      </c>
      <c r="H2165">
        <v>1315</v>
      </c>
      <c r="I2165">
        <v>100149058</v>
      </c>
      <c r="J2165" s="19" t="s">
        <v>42</v>
      </c>
      <c r="T2165">
        <v>0</v>
      </c>
      <c r="U2165" t="s">
        <v>22</v>
      </c>
      <c r="V2165" s="3">
        <v>42563</v>
      </c>
      <c r="W2165" t="s">
        <v>23</v>
      </c>
      <c r="X2165" s="4">
        <v>1315</v>
      </c>
      <c r="Y2165">
        <v>2016</v>
      </c>
      <c r="Z2165">
        <v>7</v>
      </c>
      <c r="AA2165" s="3" t="s">
        <v>24</v>
      </c>
      <c r="AB2165" s="3">
        <v>45489</v>
      </c>
    </row>
    <row r="2166" spans="1:28" x14ac:dyDescent="0.25">
      <c r="A2166">
        <v>213608</v>
      </c>
      <c r="B2166">
        <v>364</v>
      </c>
      <c r="C2166" t="s">
        <v>19</v>
      </c>
      <c r="D2166" s="3">
        <v>42563</v>
      </c>
      <c r="E2166" t="s">
        <v>402</v>
      </c>
      <c r="F2166">
        <v>180</v>
      </c>
      <c r="G2166">
        <v>1</v>
      </c>
      <c r="H2166">
        <v>180</v>
      </c>
      <c r="I2166">
        <v>100149059</v>
      </c>
      <c r="J2166" s="19" t="s">
        <v>27</v>
      </c>
      <c r="T2166">
        <v>0</v>
      </c>
      <c r="U2166" t="s">
        <v>22</v>
      </c>
      <c r="V2166" s="3">
        <v>42563</v>
      </c>
      <c r="W2166" t="s">
        <v>23</v>
      </c>
      <c r="X2166">
        <v>180</v>
      </c>
      <c r="Y2166">
        <v>2016</v>
      </c>
      <c r="Z2166">
        <v>7</v>
      </c>
      <c r="AA2166" s="3" t="s">
        <v>24</v>
      </c>
      <c r="AB2166" s="3">
        <v>45489</v>
      </c>
    </row>
    <row r="2167" spans="1:28" x14ac:dyDescent="0.25">
      <c r="A2167">
        <v>213609</v>
      </c>
      <c r="B2167">
        <v>874</v>
      </c>
      <c r="C2167" t="s">
        <v>25</v>
      </c>
      <c r="D2167" s="3">
        <v>42563</v>
      </c>
      <c r="E2167" t="s">
        <v>354</v>
      </c>
      <c r="F2167">
        <v>19370</v>
      </c>
      <c r="G2167">
        <v>1</v>
      </c>
      <c r="H2167">
        <v>19370</v>
      </c>
      <c r="I2167">
        <v>100149060</v>
      </c>
      <c r="J2167" s="19" t="s">
        <v>38</v>
      </c>
      <c r="T2167">
        <v>0</v>
      </c>
      <c r="U2167" t="s">
        <v>22</v>
      </c>
      <c r="V2167" s="3">
        <v>42563</v>
      </c>
      <c r="W2167" t="s">
        <v>28</v>
      </c>
      <c r="X2167" s="4">
        <v>19370</v>
      </c>
      <c r="Y2167">
        <v>2016</v>
      </c>
      <c r="Z2167">
        <v>7</v>
      </c>
      <c r="AA2167" s="3" t="s">
        <v>24</v>
      </c>
      <c r="AB2167" s="3">
        <v>45489</v>
      </c>
    </row>
    <row r="2168" spans="1:28" x14ac:dyDescent="0.25">
      <c r="A2168">
        <v>213610</v>
      </c>
      <c r="B2168">
        <v>874</v>
      </c>
      <c r="C2168" t="s">
        <v>25</v>
      </c>
      <c r="D2168" s="3">
        <v>42563</v>
      </c>
      <c r="E2168" t="s">
        <v>354</v>
      </c>
      <c r="F2168">
        <v>19370</v>
      </c>
      <c r="G2168">
        <v>1</v>
      </c>
      <c r="H2168">
        <v>19370</v>
      </c>
      <c r="I2168">
        <v>100149061</v>
      </c>
      <c r="J2168" s="19" t="s">
        <v>38</v>
      </c>
      <c r="T2168">
        <v>0</v>
      </c>
      <c r="U2168" t="s">
        <v>22</v>
      </c>
      <c r="V2168" s="3">
        <v>42563</v>
      </c>
      <c r="W2168" t="s">
        <v>28</v>
      </c>
      <c r="X2168" s="4">
        <v>19370</v>
      </c>
      <c r="Y2168">
        <v>2016</v>
      </c>
      <c r="Z2168">
        <v>7</v>
      </c>
      <c r="AA2168" s="3" t="s">
        <v>24</v>
      </c>
      <c r="AB2168" s="3">
        <v>45489</v>
      </c>
    </row>
    <row r="2169" spans="1:28" x14ac:dyDescent="0.25">
      <c r="A2169">
        <v>213611</v>
      </c>
      <c r="B2169">
        <v>364</v>
      </c>
      <c r="C2169" t="s">
        <v>25</v>
      </c>
      <c r="D2169" s="3">
        <v>42563</v>
      </c>
      <c r="E2169" t="s">
        <v>731</v>
      </c>
      <c r="F2169">
        <v>250</v>
      </c>
      <c r="G2169">
        <v>1</v>
      </c>
      <c r="H2169">
        <v>250</v>
      </c>
      <c r="I2169">
        <v>100149062</v>
      </c>
      <c r="J2169" s="19" t="s">
        <v>170</v>
      </c>
      <c r="T2169">
        <v>0</v>
      </c>
      <c r="U2169" t="s">
        <v>22</v>
      </c>
      <c r="V2169" s="3">
        <v>42563</v>
      </c>
      <c r="W2169" t="s">
        <v>28</v>
      </c>
      <c r="X2169">
        <v>250</v>
      </c>
      <c r="Y2169">
        <v>2016</v>
      </c>
      <c r="Z2169">
        <v>7</v>
      </c>
      <c r="AA2169" s="3" t="s">
        <v>24</v>
      </c>
      <c r="AB2169" s="3">
        <v>45489</v>
      </c>
    </row>
    <row r="2170" spans="1:28" x14ac:dyDescent="0.25">
      <c r="A2170">
        <v>213612</v>
      </c>
      <c r="B2170">
        <v>364</v>
      </c>
      <c r="C2170" t="s">
        <v>25</v>
      </c>
      <c r="D2170" s="3">
        <v>42563</v>
      </c>
      <c r="E2170" t="s">
        <v>1005</v>
      </c>
      <c r="F2170">
        <v>863</v>
      </c>
      <c r="G2170">
        <v>1</v>
      </c>
      <c r="H2170">
        <v>863</v>
      </c>
      <c r="I2170">
        <v>100149063</v>
      </c>
      <c r="J2170" s="19" t="s">
        <v>21</v>
      </c>
      <c r="T2170">
        <v>0</v>
      </c>
      <c r="U2170" t="s">
        <v>22</v>
      </c>
      <c r="V2170" s="3">
        <v>42563</v>
      </c>
      <c r="W2170" t="s">
        <v>28</v>
      </c>
      <c r="X2170">
        <v>863</v>
      </c>
      <c r="Y2170">
        <v>2016</v>
      </c>
      <c r="Z2170">
        <v>7</v>
      </c>
      <c r="AA2170" s="3" t="s">
        <v>24</v>
      </c>
      <c r="AB2170" s="3">
        <v>45489</v>
      </c>
    </row>
    <row r="2171" spans="1:28" x14ac:dyDescent="0.25">
      <c r="A2171">
        <v>213613</v>
      </c>
      <c r="B2171">
        <v>875</v>
      </c>
      <c r="C2171" t="s">
        <v>19</v>
      </c>
      <c r="D2171" s="3">
        <v>42563</v>
      </c>
      <c r="E2171" t="s">
        <v>89</v>
      </c>
      <c r="F2171">
        <v>350</v>
      </c>
      <c r="G2171">
        <v>1</v>
      </c>
      <c r="H2171">
        <v>350</v>
      </c>
      <c r="I2171">
        <v>100149064</v>
      </c>
      <c r="J2171" s="19" t="s">
        <v>33</v>
      </c>
      <c r="T2171">
        <v>0</v>
      </c>
      <c r="U2171" t="s">
        <v>22</v>
      </c>
      <c r="V2171" s="3">
        <v>42563</v>
      </c>
      <c r="W2171" t="s">
        <v>23</v>
      </c>
      <c r="X2171">
        <v>350</v>
      </c>
      <c r="Y2171">
        <v>2016</v>
      </c>
      <c r="Z2171">
        <v>7</v>
      </c>
      <c r="AA2171" s="3" t="s">
        <v>24</v>
      </c>
      <c r="AB2171" s="3">
        <v>45489</v>
      </c>
    </row>
    <row r="2172" spans="1:28" x14ac:dyDescent="0.25">
      <c r="A2172">
        <v>213614</v>
      </c>
      <c r="B2172">
        <v>566</v>
      </c>
      <c r="C2172" t="s">
        <v>19</v>
      </c>
      <c r="D2172" s="3">
        <v>42563</v>
      </c>
      <c r="E2172" t="s">
        <v>1006</v>
      </c>
      <c r="F2172">
        <v>850</v>
      </c>
      <c r="G2172">
        <v>1</v>
      </c>
      <c r="H2172">
        <v>710</v>
      </c>
      <c r="I2172">
        <v>100149065</v>
      </c>
      <c r="J2172" s="19" t="s">
        <v>42</v>
      </c>
      <c r="T2172">
        <v>351.25</v>
      </c>
      <c r="U2172" t="s">
        <v>22</v>
      </c>
      <c r="V2172" s="3">
        <v>42563</v>
      </c>
      <c r="W2172" t="s">
        <v>23</v>
      </c>
      <c r="X2172">
        <v>850</v>
      </c>
      <c r="Y2172">
        <v>2016</v>
      </c>
      <c r="Z2172">
        <v>7</v>
      </c>
      <c r="AA2172" s="3" t="s">
        <v>24</v>
      </c>
      <c r="AB2172" s="3">
        <v>45489</v>
      </c>
    </row>
    <row r="2173" spans="1:28" x14ac:dyDescent="0.25">
      <c r="A2173">
        <v>213615</v>
      </c>
      <c r="B2173">
        <v>566</v>
      </c>
      <c r="C2173" t="s">
        <v>19</v>
      </c>
      <c r="D2173" s="3">
        <v>42563</v>
      </c>
      <c r="E2173" t="s">
        <v>30</v>
      </c>
      <c r="F2173">
        <v>360</v>
      </c>
      <c r="G2173">
        <v>1</v>
      </c>
      <c r="H2173">
        <v>710</v>
      </c>
      <c r="I2173">
        <v>100149065</v>
      </c>
      <c r="J2173" s="19" t="s">
        <v>27</v>
      </c>
      <c r="T2173">
        <v>148.75</v>
      </c>
      <c r="U2173" t="s">
        <v>22</v>
      </c>
      <c r="V2173" s="3">
        <v>42563</v>
      </c>
      <c r="W2173" t="s">
        <v>23</v>
      </c>
      <c r="X2173">
        <v>360</v>
      </c>
      <c r="Y2173">
        <v>2016</v>
      </c>
      <c r="Z2173">
        <v>7</v>
      </c>
      <c r="AA2173" s="3" t="s">
        <v>24</v>
      </c>
      <c r="AB2173" s="3">
        <v>45489</v>
      </c>
    </row>
    <row r="2174" spans="1:28" x14ac:dyDescent="0.25">
      <c r="A2174">
        <v>213616</v>
      </c>
      <c r="B2174">
        <v>318</v>
      </c>
      <c r="C2174" t="s">
        <v>31</v>
      </c>
      <c r="D2174" s="3">
        <v>42563</v>
      </c>
      <c r="E2174" t="s">
        <v>72</v>
      </c>
      <c r="F2174">
        <v>165</v>
      </c>
      <c r="G2174">
        <v>1</v>
      </c>
      <c r="H2174">
        <v>165</v>
      </c>
      <c r="I2174">
        <v>100149066</v>
      </c>
      <c r="J2174" s="19" t="s">
        <v>27</v>
      </c>
      <c r="T2174">
        <v>0</v>
      </c>
      <c r="U2174" t="s">
        <v>22</v>
      </c>
      <c r="V2174" s="3">
        <v>42563</v>
      </c>
      <c r="W2174" t="s">
        <v>34</v>
      </c>
      <c r="X2174">
        <v>165</v>
      </c>
      <c r="Y2174">
        <v>2016</v>
      </c>
      <c r="Z2174">
        <v>7</v>
      </c>
      <c r="AA2174" s="3" t="s">
        <v>24</v>
      </c>
      <c r="AB2174" s="3">
        <v>45489</v>
      </c>
    </row>
    <row r="2175" spans="1:28" x14ac:dyDescent="0.25">
      <c r="A2175">
        <v>213617</v>
      </c>
      <c r="B2175">
        <v>876</v>
      </c>
      <c r="C2175" t="s">
        <v>25</v>
      </c>
      <c r="D2175" s="3">
        <v>42563</v>
      </c>
      <c r="E2175" t="s">
        <v>1007</v>
      </c>
      <c r="F2175">
        <v>480</v>
      </c>
      <c r="G2175">
        <v>1</v>
      </c>
      <c r="H2175">
        <v>480</v>
      </c>
      <c r="I2175">
        <v>100149067</v>
      </c>
      <c r="J2175" s="19" t="s">
        <v>47</v>
      </c>
      <c r="T2175">
        <v>0</v>
      </c>
      <c r="U2175" t="s">
        <v>22</v>
      </c>
      <c r="V2175" s="3">
        <v>42563</v>
      </c>
      <c r="W2175" t="s">
        <v>28</v>
      </c>
      <c r="X2175">
        <v>480</v>
      </c>
      <c r="Y2175">
        <v>2016</v>
      </c>
      <c r="Z2175">
        <v>7</v>
      </c>
      <c r="AA2175" s="3" t="s">
        <v>24</v>
      </c>
      <c r="AB2175" s="3">
        <v>45489</v>
      </c>
    </row>
    <row r="2176" spans="1:28" x14ac:dyDescent="0.25">
      <c r="A2176">
        <v>213618</v>
      </c>
      <c r="B2176">
        <v>877</v>
      </c>
      <c r="C2176" t="s">
        <v>25</v>
      </c>
      <c r="D2176" s="3">
        <v>42563</v>
      </c>
      <c r="E2176" t="s">
        <v>1008</v>
      </c>
      <c r="F2176">
        <v>500</v>
      </c>
      <c r="G2176">
        <v>2</v>
      </c>
      <c r="H2176">
        <v>1000</v>
      </c>
      <c r="I2176">
        <v>100149068</v>
      </c>
      <c r="J2176" s="19" t="s">
        <v>27</v>
      </c>
      <c r="T2176">
        <v>0</v>
      </c>
      <c r="U2176" t="s">
        <v>22</v>
      </c>
      <c r="V2176" s="3">
        <v>42563</v>
      </c>
      <c r="W2176" t="s">
        <v>28</v>
      </c>
      <c r="X2176" s="4">
        <v>1000</v>
      </c>
      <c r="Y2176">
        <v>2016</v>
      </c>
      <c r="Z2176">
        <v>7</v>
      </c>
      <c r="AA2176" s="3" t="s">
        <v>24</v>
      </c>
      <c r="AB2176" s="3">
        <v>45489</v>
      </c>
    </row>
    <row r="2177" spans="1:28" x14ac:dyDescent="0.25">
      <c r="A2177">
        <v>213619</v>
      </c>
      <c r="B2177">
        <v>304</v>
      </c>
      <c r="C2177" t="s">
        <v>31</v>
      </c>
      <c r="D2177" s="3">
        <v>42563</v>
      </c>
      <c r="E2177" t="s">
        <v>570</v>
      </c>
      <c r="F2177">
        <v>165</v>
      </c>
      <c r="G2177">
        <v>1</v>
      </c>
      <c r="H2177">
        <v>165</v>
      </c>
      <c r="I2177">
        <v>100149069</v>
      </c>
      <c r="J2177" s="19" t="s">
        <v>27</v>
      </c>
      <c r="T2177">
        <v>0</v>
      </c>
      <c r="U2177" t="s">
        <v>22</v>
      </c>
      <c r="V2177" s="3">
        <v>42563</v>
      </c>
      <c r="W2177" t="s">
        <v>34</v>
      </c>
      <c r="X2177">
        <v>165</v>
      </c>
      <c r="Y2177">
        <v>2016</v>
      </c>
      <c r="Z2177">
        <v>7</v>
      </c>
      <c r="AA2177" s="3" t="s">
        <v>24</v>
      </c>
      <c r="AB2177" s="3">
        <v>45489</v>
      </c>
    </row>
    <row r="2178" spans="1:28" x14ac:dyDescent="0.25">
      <c r="A2178">
        <v>213620</v>
      </c>
      <c r="B2178">
        <v>304</v>
      </c>
      <c r="C2178" t="s">
        <v>31</v>
      </c>
      <c r="D2178" s="3">
        <v>42563</v>
      </c>
      <c r="E2178" t="s">
        <v>72</v>
      </c>
      <c r="F2178">
        <v>165</v>
      </c>
      <c r="G2178">
        <v>1</v>
      </c>
      <c r="H2178">
        <v>165</v>
      </c>
      <c r="I2178">
        <v>100149070</v>
      </c>
      <c r="J2178" s="19" t="s">
        <v>27</v>
      </c>
      <c r="T2178">
        <v>0</v>
      </c>
      <c r="U2178" t="s">
        <v>22</v>
      </c>
      <c r="V2178" s="3">
        <v>42563</v>
      </c>
      <c r="W2178" t="s">
        <v>34</v>
      </c>
      <c r="X2178">
        <v>165</v>
      </c>
      <c r="Y2178">
        <v>2016</v>
      </c>
      <c r="Z2178">
        <v>7</v>
      </c>
      <c r="AA2178" s="3" t="s">
        <v>24</v>
      </c>
      <c r="AB2178" s="3">
        <v>45489</v>
      </c>
    </row>
    <row r="2179" spans="1:28" x14ac:dyDescent="0.25">
      <c r="A2179">
        <v>213621</v>
      </c>
      <c r="B2179">
        <v>878</v>
      </c>
      <c r="C2179" t="s">
        <v>19</v>
      </c>
      <c r="D2179" s="3">
        <v>42563</v>
      </c>
      <c r="E2179" t="s">
        <v>754</v>
      </c>
      <c r="F2179">
        <v>379</v>
      </c>
      <c r="G2179">
        <v>1</v>
      </c>
      <c r="H2179">
        <v>379</v>
      </c>
      <c r="I2179">
        <v>100149071</v>
      </c>
      <c r="J2179" s="19" t="s">
        <v>47</v>
      </c>
      <c r="T2179">
        <v>0</v>
      </c>
      <c r="U2179" t="s">
        <v>22</v>
      </c>
      <c r="V2179" s="3">
        <v>42563</v>
      </c>
      <c r="W2179" t="s">
        <v>23</v>
      </c>
      <c r="X2179">
        <v>379</v>
      </c>
      <c r="Y2179">
        <v>2016</v>
      </c>
      <c r="Z2179">
        <v>7</v>
      </c>
      <c r="AA2179" s="3" t="s">
        <v>24</v>
      </c>
      <c r="AB2179" s="3">
        <v>45489</v>
      </c>
    </row>
    <row r="2180" spans="1:28" x14ac:dyDescent="0.25">
      <c r="A2180">
        <v>213625</v>
      </c>
      <c r="B2180">
        <v>558</v>
      </c>
      <c r="C2180" t="s">
        <v>19</v>
      </c>
      <c r="D2180" s="3">
        <v>42563</v>
      </c>
      <c r="E2180" t="s">
        <v>1009</v>
      </c>
      <c r="F2180">
        <v>799</v>
      </c>
      <c r="G2180">
        <v>1</v>
      </c>
      <c r="H2180">
        <v>48</v>
      </c>
      <c r="I2180">
        <v>100149073</v>
      </c>
      <c r="J2180" s="19" t="s">
        <v>21</v>
      </c>
      <c r="T2180">
        <v>0</v>
      </c>
      <c r="U2180" t="s">
        <v>22</v>
      </c>
      <c r="V2180" s="3">
        <v>42563</v>
      </c>
      <c r="W2180" t="s">
        <v>23</v>
      </c>
      <c r="X2180">
        <v>799</v>
      </c>
      <c r="Y2180">
        <v>2016</v>
      </c>
      <c r="Z2180">
        <v>7</v>
      </c>
      <c r="AA2180" s="3" t="s">
        <v>24</v>
      </c>
      <c r="AB2180" s="3">
        <v>45489</v>
      </c>
    </row>
    <row r="2181" spans="1:28" x14ac:dyDescent="0.25">
      <c r="A2181">
        <v>213622</v>
      </c>
      <c r="B2181">
        <v>879</v>
      </c>
      <c r="C2181" t="s">
        <v>25</v>
      </c>
      <c r="D2181" s="3">
        <v>42563</v>
      </c>
      <c r="E2181" t="s">
        <v>285</v>
      </c>
      <c r="F2181">
        <v>80</v>
      </c>
      <c r="G2181">
        <v>1</v>
      </c>
      <c r="H2181">
        <v>420</v>
      </c>
      <c r="I2181">
        <v>100149072</v>
      </c>
      <c r="J2181" s="19" t="s">
        <v>33</v>
      </c>
      <c r="T2181">
        <v>0</v>
      </c>
      <c r="U2181" t="s">
        <v>22</v>
      </c>
      <c r="V2181" s="3">
        <v>42563</v>
      </c>
      <c r="W2181" t="s">
        <v>28</v>
      </c>
      <c r="X2181">
        <v>80</v>
      </c>
      <c r="Y2181">
        <v>2016</v>
      </c>
      <c r="Z2181">
        <v>7</v>
      </c>
      <c r="AA2181" s="3" t="s">
        <v>24</v>
      </c>
      <c r="AB2181" s="3">
        <v>45489</v>
      </c>
    </row>
    <row r="2182" spans="1:28" x14ac:dyDescent="0.25">
      <c r="A2182">
        <v>213623</v>
      </c>
      <c r="B2182">
        <v>879</v>
      </c>
      <c r="C2182" t="s">
        <v>25</v>
      </c>
      <c r="D2182" s="3">
        <v>42563</v>
      </c>
      <c r="E2182" t="s">
        <v>281</v>
      </c>
      <c r="F2182">
        <v>260</v>
      </c>
      <c r="G2182">
        <v>1</v>
      </c>
      <c r="H2182">
        <v>420</v>
      </c>
      <c r="I2182">
        <v>100149072</v>
      </c>
      <c r="J2182" s="19" t="s">
        <v>33</v>
      </c>
      <c r="T2182">
        <v>0</v>
      </c>
      <c r="U2182" t="s">
        <v>22</v>
      </c>
      <c r="V2182" s="3">
        <v>42563</v>
      </c>
      <c r="W2182" t="s">
        <v>28</v>
      </c>
      <c r="X2182">
        <v>260</v>
      </c>
      <c r="Y2182">
        <v>2016</v>
      </c>
      <c r="Z2182">
        <v>7</v>
      </c>
      <c r="AA2182" s="3" t="s">
        <v>24</v>
      </c>
      <c r="AB2182" s="3">
        <v>45489</v>
      </c>
    </row>
    <row r="2183" spans="1:28" x14ac:dyDescent="0.25">
      <c r="A2183">
        <v>213624</v>
      </c>
      <c r="B2183">
        <v>879</v>
      </c>
      <c r="C2183" t="s">
        <v>25</v>
      </c>
      <c r="D2183" s="3">
        <v>42563</v>
      </c>
      <c r="E2183" t="s">
        <v>531</v>
      </c>
      <c r="F2183">
        <v>80</v>
      </c>
      <c r="G2183">
        <v>1</v>
      </c>
      <c r="H2183">
        <v>420</v>
      </c>
      <c r="I2183">
        <v>100149072</v>
      </c>
      <c r="J2183" s="19" t="s">
        <v>33</v>
      </c>
      <c r="T2183">
        <v>0</v>
      </c>
      <c r="U2183" t="s">
        <v>22</v>
      </c>
      <c r="V2183" s="3">
        <v>42563</v>
      </c>
      <c r="W2183" t="s">
        <v>28</v>
      </c>
      <c r="X2183">
        <v>80</v>
      </c>
      <c r="Y2183">
        <v>2016</v>
      </c>
      <c r="Z2183">
        <v>7</v>
      </c>
      <c r="AA2183" s="3" t="s">
        <v>24</v>
      </c>
      <c r="AB2183" s="3">
        <v>45489</v>
      </c>
    </row>
    <row r="2184" spans="1:28" x14ac:dyDescent="0.25">
      <c r="A2184">
        <v>213627</v>
      </c>
      <c r="B2184">
        <v>880</v>
      </c>
      <c r="C2184" t="s">
        <v>25</v>
      </c>
      <c r="D2184" s="3">
        <v>42563</v>
      </c>
      <c r="E2184" t="s">
        <v>385</v>
      </c>
      <c r="F2184">
        <v>925</v>
      </c>
      <c r="G2184">
        <v>1</v>
      </c>
      <c r="H2184">
        <v>1315</v>
      </c>
      <c r="I2184">
        <v>100149074</v>
      </c>
      <c r="J2184" s="19" t="s">
        <v>170</v>
      </c>
      <c r="T2184">
        <v>0</v>
      </c>
      <c r="U2184" t="s">
        <v>22</v>
      </c>
      <c r="V2184" s="3">
        <v>42563</v>
      </c>
      <c r="W2184" t="s">
        <v>28</v>
      </c>
      <c r="X2184">
        <v>925</v>
      </c>
      <c r="Y2184">
        <v>2016</v>
      </c>
      <c r="Z2184">
        <v>7</v>
      </c>
      <c r="AA2184" s="3" t="s">
        <v>24</v>
      </c>
      <c r="AB2184" s="3">
        <v>45489</v>
      </c>
    </row>
    <row r="2185" spans="1:28" x14ac:dyDescent="0.25">
      <c r="A2185">
        <v>213628</v>
      </c>
      <c r="B2185">
        <v>880</v>
      </c>
      <c r="C2185" t="s">
        <v>25</v>
      </c>
      <c r="D2185" s="3">
        <v>42563</v>
      </c>
      <c r="E2185" t="s">
        <v>751</v>
      </c>
      <c r="F2185">
        <v>390</v>
      </c>
      <c r="G2185">
        <v>1</v>
      </c>
      <c r="H2185">
        <v>1315</v>
      </c>
      <c r="I2185">
        <v>100149074</v>
      </c>
      <c r="J2185" s="19" t="s">
        <v>170</v>
      </c>
      <c r="T2185">
        <v>0</v>
      </c>
      <c r="U2185" t="s">
        <v>22</v>
      </c>
      <c r="V2185" s="3">
        <v>42563</v>
      </c>
      <c r="W2185" t="s">
        <v>28</v>
      </c>
      <c r="X2185">
        <v>390</v>
      </c>
      <c r="Y2185">
        <v>2016</v>
      </c>
      <c r="Z2185">
        <v>7</v>
      </c>
      <c r="AA2185" s="3" t="s">
        <v>24</v>
      </c>
      <c r="AB2185" s="3">
        <v>45489</v>
      </c>
    </row>
    <row r="2186" spans="1:28" x14ac:dyDescent="0.25">
      <c r="A2186">
        <v>213629</v>
      </c>
      <c r="B2186">
        <v>881</v>
      </c>
      <c r="C2186" t="s">
        <v>19</v>
      </c>
      <c r="D2186" s="3">
        <v>42563</v>
      </c>
      <c r="E2186" t="s">
        <v>1010</v>
      </c>
      <c r="F2186">
        <v>1450</v>
      </c>
      <c r="G2186">
        <v>1</v>
      </c>
      <c r="H2186">
        <v>1450</v>
      </c>
      <c r="I2186">
        <v>100149075</v>
      </c>
      <c r="J2186" s="19" t="s">
        <v>51</v>
      </c>
      <c r="T2186">
        <v>0</v>
      </c>
      <c r="U2186" t="s">
        <v>22</v>
      </c>
      <c r="V2186" s="3">
        <v>42563</v>
      </c>
      <c r="W2186" t="s">
        <v>23</v>
      </c>
      <c r="X2186" s="4">
        <v>1450</v>
      </c>
      <c r="Y2186">
        <v>2016</v>
      </c>
      <c r="Z2186">
        <v>7</v>
      </c>
      <c r="AA2186" s="3" t="s">
        <v>24</v>
      </c>
      <c r="AB2186" s="3">
        <v>45489</v>
      </c>
    </row>
    <row r="2187" spans="1:28" x14ac:dyDescent="0.25">
      <c r="A2187">
        <v>213631</v>
      </c>
      <c r="B2187">
        <v>882</v>
      </c>
      <c r="C2187" t="s">
        <v>19</v>
      </c>
      <c r="D2187" s="3">
        <v>42563</v>
      </c>
      <c r="E2187" t="s">
        <v>176</v>
      </c>
      <c r="F2187">
        <v>995</v>
      </c>
      <c r="G2187">
        <v>1</v>
      </c>
      <c r="H2187">
        <v>995</v>
      </c>
      <c r="I2187">
        <v>100149076</v>
      </c>
      <c r="J2187" s="19" t="s">
        <v>170</v>
      </c>
      <c r="T2187">
        <v>0</v>
      </c>
      <c r="U2187" t="s">
        <v>22</v>
      </c>
      <c r="V2187" s="3">
        <v>42563</v>
      </c>
      <c r="W2187" t="s">
        <v>23</v>
      </c>
      <c r="X2187">
        <v>995</v>
      </c>
      <c r="Y2187">
        <v>2016</v>
      </c>
      <c r="Z2187">
        <v>7</v>
      </c>
      <c r="AA2187" s="3" t="s">
        <v>24</v>
      </c>
      <c r="AB2187" s="3">
        <v>45489</v>
      </c>
    </row>
    <row r="2188" spans="1:28" x14ac:dyDescent="0.25">
      <c r="A2188">
        <v>213632</v>
      </c>
      <c r="B2188">
        <v>852</v>
      </c>
      <c r="C2188" t="s">
        <v>25</v>
      </c>
      <c r="D2188" s="3">
        <v>42563</v>
      </c>
      <c r="E2188" t="s">
        <v>1011</v>
      </c>
      <c r="F2188">
        <v>62500</v>
      </c>
      <c r="G2188">
        <v>1</v>
      </c>
      <c r="H2188">
        <v>62500</v>
      </c>
      <c r="I2188">
        <v>100149077</v>
      </c>
      <c r="J2188" s="19" t="s">
        <v>42</v>
      </c>
      <c r="T2188">
        <v>0</v>
      </c>
      <c r="U2188" t="s">
        <v>39</v>
      </c>
      <c r="V2188" s="3">
        <v>42563</v>
      </c>
      <c r="W2188" t="s">
        <v>28</v>
      </c>
      <c r="X2188" s="4">
        <v>62500</v>
      </c>
      <c r="Y2188">
        <v>2016</v>
      </c>
      <c r="Z2188">
        <v>7</v>
      </c>
      <c r="AA2188" s="3" t="s">
        <v>24</v>
      </c>
      <c r="AB2188" s="3">
        <v>45489</v>
      </c>
    </row>
    <row r="2189" spans="1:28" x14ac:dyDescent="0.25">
      <c r="A2189">
        <v>213633</v>
      </c>
      <c r="B2189">
        <v>883</v>
      </c>
      <c r="C2189" t="s">
        <v>19</v>
      </c>
      <c r="D2189" s="3">
        <v>42563</v>
      </c>
      <c r="E2189" t="s">
        <v>1012</v>
      </c>
      <c r="F2189">
        <v>7990</v>
      </c>
      <c r="G2189">
        <v>1</v>
      </c>
      <c r="H2189">
        <v>7990</v>
      </c>
      <c r="I2189">
        <v>100149078</v>
      </c>
      <c r="J2189" s="19" t="s">
        <v>62</v>
      </c>
      <c r="T2189">
        <v>0</v>
      </c>
      <c r="U2189" t="s">
        <v>22</v>
      </c>
      <c r="V2189" s="3">
        <v>42563</v>
      </c>
      <c r="W2189" t="s">
        <v>23</v>
      </c>
      <c r="X2189" s="4">
        <v>7990</v>
      </c>
      <c r="Y2189">
        <v>2016</v>
      </c>
      <c r="Z2189">
        <v>7</v>
      </c>
      <c r="AA2189" s="3" t="s">
        <v>24</v>
      </c>
      <c r="AB2189" s="3">
        <v>45489</v>
      </c>
    </row>
    <row r="2190" spans="1:28" x14ac:dyDescent="0.25">
      <c r="A2190">
        <v>213634</v>
      </c>
      <c r="B2190">
        <v>884</v>
      </c>
      <c r="C2190" t="s">
        <v>25</v>
      </c>
      <c r="D2190" s="3">
        <v>42563</v>
      </c>
      <c r="E2190" t="s">
        <v>1013</v>
      </c>
      <c r="F2190">
        <v>120</v>
      </c>
      <c r="G2190">
        <v>1</v>
      </c>
      <c r="H2190">
        <v>120</v>
      </c>
      <c r="I2190">
        <v>100149079</v>
      </c>
      <c r="J2190" s="19" t="s">
        <v>576</v>
      </c>
      <c r="T2190">
        <v>0</v>
      </c>
      <c r="U2190" t="s">
        <v>22</v>
      </c>
      <c r="V2190" s="3">
        <v>42563</v>
      </c>
      <c r="W2190" t="s">
        <v>28</v>
      </c>
      <c r="X2190">
        <v>120</v>
      </c>
      <c r="Y2190">
        <v>2016</v>
      </c>
      <c r="Z2190">
        <v>7</v>
      </c>
      <c r="AA2190" s="3" t="s">
        <v>24</v>
      </c>
      <c r="AB2190" s="3">
        <v>45489</v>
      </c>
    </row>
    <row r="2191" spans="1:28" x14ac:dyDescent="0.25">
      <c r="A2191">
        <v>213635</v>
      </c>
      <c r="B2191">
        <v>885</v>
      </c>
      <c r="C2191" t="s">
        <v>25</v>
      </c>
      <c r="D2191" s="3">
        <v>42563</v>
      </c>
      <c r="E2191" t="s">
        <v>727</v>
      </c>
      <c r="F2191">
        <v>895</v>
      </c>
      <c r="G2191">
        <v>1</v>
      </c>
      <c r="H2191">
        <v>895</v>
      </c>
      <c r="I2191">
        <v>100149080</v>
      </c>
      <c r="J2191" s="19" t="s">
        <v>51</v>
      </c>
      <c r="T2191">
        <v>0</v>
      </c>
      <c r="U2191" t="s">
        <v>22</v>
      </c>
      <c r="V2191" s="3">
        <v>42563</v>
      </c>
      <c r="W2191" t="s">
        <v>28</v>
      </c>
      <c r="X2191">
        <v>895</v>
      </c>
      <c r="Y2191">
        <v>2016</v>
      </c>
      <c r="Z2191">
        <v>7</v>
      </c>
      <c r="AA2191" s="3" t="s">
        <v>24</v>
      </c>
      <c r="AB2191" s="3">
        <v>45489</v>
      </c>
    </row>
    <row r="2192" spans="1:28" x14ac:dyDescent="0.25">
      <c r="A2192">
        <v>213636</v>
      </c>
      <c r="B2192">
        <v>886</v>
      </c>
      <c r="C2192" t="s">
        <v>31</v>
      </c>
      <c r="D2192" s="3">
        <v>42563</v>
      </c>
      <c r="E2192" t="s">
        <v>675</v>
      </c>
      <c r="F2192">
        <v>3499</v>
      </c>
      <c r="G2192">
        <v>1</v>
      </c>
      <c r="H2192">
        <v>3499</v>
      </c>
      <c r="I2192">
        <v>100149081</v>
      </c>
      <c r="J2192" s="19" t="s">
        <v>38</v>
      </c>
      <c r="T2192">
        <v>0</v>
      </c>
      <c r="U2192" t="s">
        <v>22</v>
      </c>
      <c r="V2192" s="3">
        <v>42563</v>
      </c>
      <c r="W2192" t="s">
        <v>34</v>
      </c>
      <c r="X2192" s="4">
        <v>3499</v>
      </c>
      <c r="Y2192">
        <v>2016</v>
      </c>
      <c r="Z2192">
        <v>7</v>
      </c>
      <c r="AA2192" s="3" t="s">
        <v>24</v>
      </c>
      <c r="AB2192" s="3">
        <v>45489</v>
      </c>
    </row>
    <row r="2193" spans="1:28" x14ac:dyDescent="0.25">
      <c r="A2193">
        <v>213637</v>
      </c>
      <c r="B2193">
        <v>641</v>
      </c>
      <c r="C2193" t="s">
        <v>19</v>
      </c>
      <c r="D2193" s="3">
        <v>42563</v>
      </c>
      <c r="E2193" t="s">
        <v>26</v>
      </c>
      <c r="F2193">
        <v>240</v>
      </c>
      <c r="G2193">
        <v>1</v>
      </c>
      <c r="H2193">
        <v>240</v>
      </c>
      <c r="I2193">
        <v>100149082</v>
      </c>
      <c r="J2193" s="19" t="s">
        <v>27</v>
      </c>
      <c r="T2193">
        <v>0</v>
      </c>
      <c r="U2193" t="s">
        <v>22</v>
      </c>
      <c r="V2193" s="3">
        <v>42563</v>
      </c>
      <c r="W2193" t="s">
        <v>23</v>
      </c>
      <c r="X2193">
        <v>240</v>
      </c>
      <c r="Y2193">
        <v>2016</v>
      </c>
      <c r="Z2193">
        <v>7</v>
      </c>
      <c r="AA2193" s="3" t="s">
        <v>24</v>
      </c>
      <c r="AB2193" s="3">
        <v>45489</v>
      </c>
    </row>
    <row r="2194" spans="1:28" x14ac:dyDescent="0.25">
      <c r="A2194">
        <v>213638</v>
      </c>
      <c r="B2194">
        <v>887</v>
      </c>
      <c r="C2194" t="s">
        <v>19</v>
      </c>
      <c r="D2194" s="3">
        <v>42563</v>
      </c>
      <c r="E2194" t="s">
        <v>302</v>
      </c>
      <c r="F2194">
        <v>1315</v>
      </c>
      <c r="G2194">
        <v>1</v>
      </c>
      <c r="H2194">
        <v>1315</v>
      </c>
      <c r="I2194">
        <v>100149083</v>
      </c>
      <c r="J2194" s="19" t="s">
        <v>42</v>
      </c>
      <c r="T2194">
        <v>0</v>
      </c>
      <c r="U2194" t="s">
        <v>22</v>
      </c>
      <c r="V2194" s="3">
        <v>42563</v>
      </c>
      <c r="W2194" t="s">
        <v>23</v>
      </c>
      <c r="X2194" s="4">
        <v>1315</v>
      </c>
      <c r="Y2194">
        <v>2016</v>
      </c>
      <c r="Z2194">
        <v>7</v>
      </c>
      <c r="AA2194" s="3" t="s">
        <v>24</v>
      </c>
      <c r="AB2194" s="3">
        <v>45489</v>
      </c>
    </row>
    <row r="2195" spans="1:28" x14ac:dyDescent="0.25">
      <c r="A2195">
        <v>213639</v>
      </c>
      <c r="B2195">
        <v>44</v>
      </c>
      <c r="C2195" t="s">
        <v>71</v>
      </c>
      <c r="D2195" s="3">
        <v>42563</v>
      </c>
      <c r="E2195" t="s">
        <v>48</v>
      </c>
      <c r="F2195">
        <v>320</v>
      </c>
      <c r="G2195">
        <v>1</v>
      </c>
      <c r="H2195">
        <v>320</v>
      </c>
      <c r="I2195">
        <v>100149084</v>
      </c>
      <c r="J2195" s="19" t="s">
        <v>27</v>
      </c>
      <c r="T2195">
        <v>0</v>
      </c>
      <c r="U2195" t="s">
        <v>22</v>
      </c>
      <c r="V2195" s="3">
        <v>42563</v>
      </c>
      <c r="W2195" t="s">
        <v>34</v>
      </c>
      <c r="X2195">
        <v>320</v>
      </c>
      <c r="Y2195">
        <v>2016</v>
      </c>
      <c r="Z2195">
        <v>7</v>
      </c>
      <c r="AA2195" s="3" t="s">
        <v>24</v>
      </c>
      <c r="AB2195" s="3">
        <v>45489</v>
      </c>
    </row>
    <row r="2196" spans="1:28" x14ac:dyDescent="0.25">
      <c r="A2196">
        <v>213641</v>
      </c>
      <c r="B2196">
        <v>44</v>
      </c>
      <c r="C2196" t="s">
        <v>19</v>
      </c>
      <c r="D2196" s="3">
        <v>42563</v>
      </c>
      <c r="E2196" t="s">
        <v>396</v>
      </c>
      <c r="F2196">
        <v>90</v>
      </c>
      <c r="G2196">
        <v>1</v>
      </c>
      <c r="H2196">
        <v>90</v>
      </c>
      <c r="I2196">
        <v>100149086</v>
      </c>
      <c r="J2196" s="19" t="s">
        <v>33</v>
      </c>
      <c r="T2196">
        <v>0</v>
      </c>
      <c r="U2196" t="s">
        <v>22</v>
      </c>
      <c r="V2196" s="3">
        <v>42563</v>
      </c>
      <c r="W2196" t="s">
        <v>23</v>
      </c>
      <c r="X2196">
        <v>90</v>
      </c>
      <c r="Y2196">
        <v>2016</v>
      </c>
      <c r="Z2196">
        <v>7</v>
      </c>
      <c r="AA2196" s="3" t="s">
        <v>24</v>
      </c>
      <c r="AB2196" s="3">
        <v>45489</v>
      </c>
    </row>
    <row r="2197" spans="1:28" x14ac:dyDescent="0.25">
      <c r="A2197">
        <v>213640</v>
      </c>
      <c r="B2197">
        <v>137</v>
      </c>
      <c r="C2197" t="s">
        <v>19</v>
      </c>
      <c r="D2197" s="3">
        <v>42563</v>
      </c>
      <c r="E2197" t="s">
        <v>1014</v>
      </c>
      <c r="F2197">
        <v>54080</v>
      </c>
      <c r="G2197">
        <v>1</v>
      </c>
      <c r="H2197">
        <v>54080</v>
      </c>
      <c r="I2197">
        <v>100149085</v>
      </c>
      <c r="J2197" s="19" t="s">
        <v>42</v>
      </c>
      <c r="T2197">
        <v>0</v>
      </c>
      <c r="U2197" t="s">
        <v>22</v>
      </c>
      <c r="V2197" s="3">
        <v>42563</v>
      </c>
      <c r="W2197" t="s">
        <v>23</v>
      </c>
      <c r="X2197" s="4">
        <v>54080</v>
      </c>
      <c r="Y2197">
        <v>2016</v>
      </c>
      <c r="Z2197">
        <v>7</v>
      </c>
      <c r="AA2197" s="3" t="s">
        <v>24</v>
      </c>
      <c r="AB2197" s="3">
        <v>45489</v>
      </c>
    </row>
    <row r="2198" spans="1:28" x14ac:dyDescent="0.25">
      <c r="A2198">
        <v>213642</v>
      </c>
      <c r="B2198">
        <v>44</v>
      </c>
      <c r="C2198" t="s">
        <v>19</v>
      </c>
      <c r="D2198" s="3">
        <v>42563</v>
      </c>
      <c r="E2198" t="s">
        <v>48</v>
      </c>
      <c r="F2198">
        <v>320</v>
      </c>
      <c r="G2198">
        <v>1</v>
      </c>
      <c r="H2198">
        <v>320</v>
      </c>
      <c r="I2198">
        <v>100149087</v>
      </c>
      <c r="J2198" s="19" t="s">
        <v>27</v>
      </c>
      <c r="T2198">
        <v>0</v>
      </c>
      <c r="U2198" t="s">
        <v>22</v>
      </c>
      <c r="V2198" s="3">
        <v>42563</v>
      </c>
      <c r="W2198" t="s">
        <v>23</v>
      </c>
      <c r="X2198">
        <v>320</v>
      </c>
      <c r="Y2198">
        <v>2016</v>
      </c>
      <c r="Z2198">
        <v>7</v>
      </c>
      <c r="AA2198" s="3" t="s">
        <v>24</v>
      </c>
      <c r="AB2198" s="3">
        <v>45489</v>
      </c>
    </row>
    <row r="2199" spans="1:28" x14ac:dyDescent="0.25">
      <c r="A2199">
        <v>213643</v>
      </c>
      <c r="B2199">
        <v>888</v>
      </c>
      <c r="C2199" t="s">
        <v>25</v>
      </c>
      <c r="D2199" s="3">
        <v>42563</v>
      </c>
      <c r="E2199" t="s">
        <v>339</v>
      </c>
      <c r="F2199">
        <v>2995</v>
      </c>
      <c r="G2199">
        <v>1</v>
      </c>
      <c r="H2199">
        <v>2995</v>
      </c>
      <c r="I2199">
        <v>100149088</v>
      </c>
      <c r="J2199" s="19" t="s">
        <v>62</v>
      </c>
      <c r="T2199">
        <v>0</v>
      </c>
      <c r="U2199" t="s">
        <v>22</v>
      </c>
      <c r="V2199" s="3">
        <v>42563</v>
      </c>
      <c r="W2199" t="s">
        <v>28</v>
      </c>
      <c r="X2199" s="4">
        <v>2995</v>
      </c>
      <c r="Y2199">
        <v>2016</v>
      </c>
      <c r="Z2199">
        <v>7</v>
      </c>
      <c r="AA2199" s="3" t="s">
        <v>24</v>
      </c>
      <c r="AB2199" s="3">
        <v>45489</v>
      </c>
    </row>
    <row r="2200" spans="1:28" x14ac:dyDescent="0.25">
      <c r="A2200">
        <v>213645</v>
      </c>
      <c r="B2200">
        <v>222</v>
      </c>
      <c r="C2200" t="s">
        <v>19</v>
      </c>
      <c r="D2200" s="3">
        <v>42563</v>
      </c>
      <c r="E2200" t="s">
        <v>1015</v>
      </c>
      <c r="F2200">
        <v>120</v>
      </c>
      <c r="G2200">
        <v>1</v>
      </c>
      <c r="H2200">
        <v>120</v>
      </c>
      <c r="I2200">
        <v>100149089</v>
      </c>
      <c r="J2200" s="19" t="s">
        <v>47</v>
      </c>
      <c r="T2200">
        <v>0</v>
      </c>
      <c r="U2200" t="s">
        <v>22</v>
      </c>
      <c r="V2200" s="3">
        <v>42563</v>
      </c>
      <c r="W2200" t="s">
        <v>23</v>
      </c>
      <c r="X2200">
        <v>120</v>
      </c>
      <c r="Y2200">
        <v>2016</v>
      </c>
      <c r="Z2200">
        <v>7</v>
      </c>
      <c r="AA2200" s="3" t="s">
        <v>24</v>
      </c>
      <c r="AB2200" s="3">
        <v>45489</v>
      </c>
    </row>
    <row r="2201" spans="1:28" x14ac:dyDescent="0.25">
      <c r="A2201">
        <v>213646</v>
      </c>
      <c r="B2201">
        <v>889</v>
      </c>
      <c r="C2201" t="s">
        <v>19</v>
      </c>
      <c r="D2201" s="3">
        <v>42563</v>
      </c>
      <c r="E2201" t="s">
        <v>1016</v>
      </c>
      <c r="F2201">
        <v>1000</v>
      </c>
      <c r="G2201">
        <v>1</v>
      </c>
      <c r="H2201">
        <v>1000</v>
      </c>
      <c r="I2201">
        <v>100149090</v>
      </c>
      <c r="J2201" s="19" t="s">
        <v>47</v>
      </c>
      <c r="T2201">
        <v>0</v>
      </c>
      <c r="U2201" t="s">
        <v>22</v>
      </c>
      <c r="V2201" s="3">
        <v>42563</v>
      </c>
      <c r="W2201" t="s">
        <v>23</v>
      </c>
      <c r="X2201" s="4">
        <v>1000</v>
      </c>
      <c r="Y2201">
        <v>2016</v>
      </c>
      <c r="Z2201">
        <v>7</v>
      </c>
      <c r="AA2201" s="3" t="s">
        <v>24</v>
      </c>
      <c r="AB2201" s="3">
        <v>45489</v>
      </c>
    </row>
    <row r="2202" spans="1:28" x14ac:dyDescent="0.25">
      <c r="A2202">
        <v>213647</v>
      </c>
      <c r="B2202">
        <v>222</v>
      </c>
      <c r="C2202" t="s">
        <v>19</v>
      </c>
      <c r="D2202" s="3">
        <v>42563</v>
      </c>
      <c r="E2202" t="s">
        <v>207</v>
      </c>
      <c r="F2202">
        <v>120</v>
      </c>
      <c r="G2202">
        <v>1</v>
      </c>
      <c r="H2202">
        <v>120</v>
      </c>
      <c r="I2202">
        <v>100149091</v>
      </c>
      <c r="J2202" s="19" t="s">
        <v>27</v>
      </c>
      <c r="T2202">
        <v>0</v>
      </c>
      <c r="U2202" t="s">
        <v>22</v>
      </c>
      <c r="V2202" s="3">
        <v>42563</v>
      </c>
      <c r="W2202" t="s">
        <v>23</v>
      </c>
      <c r="X2202">
        <v>120</v>
      </c>
      <c r="Y2202">
        <v>2016</v>
      </c>
      <c r="Z2202">
        <v>7</v>
      </c>
      <c r="AA2202" s="3" t="s">
        <v>24</v>
      </c>
      <c r="AB2202" s="3">
        <v>45489</v>
      </c>
    </row>
    <row r="2203" spans="1:28" x14ac:dyDescent="0.25">
      <c r="A2203">
        <v>213648</v>
      </c>
      <c r="B2203">
        <v>890</v>
      </c>
      <c r="C2203" t="s">
        <v>31</v>
      </c>
      <c r="D2203" s="3">
        <v>42563</v>
      </c>
      <c r="E2203" t="s">
        <v>1017</v>
      </c>
      <c r="F2203">
        <v>1499</v>
      </c>
      <c r="G2203">
        <v>1</v>
      </c>
      <c r="H2203">
        <v>1499</v>
      </c>
      <c r="I2203">
        <v>100149092</v>
      </c>
      <c r="J2203" s="19" t="s">
        <v>51</v>
      </c>
      <c r="T2203">
        <v>0</v>
      </c>
      <c r="U2203" t="s">
        <v>22</v>
      </c>
      <c r="V2203" s="3">
        <v>42563</v>
      </c>
      <c r="W2203" t="s">
        <v>34</v>
      </c>
      <c r="X2203" s="4">
        <v>1499</v>
      </c>
      <c r="Y2203">
        <v>2016</v>
      </c>
      <c r="Z2203">
        <v>7</v>
      </c>
      <c r="AA2203" s="3" t="s">
        <v>24</v>
      </c>
      <c r="AB2203" s="3">
        <v>45489</v>
      </c>
    </row>
    <row r="2204" spans="1:28" x14ac:dyDescent="0.25">
      <c r="A2204">
        <v>213650</v>
      </c>
      <c r="B2204">
        <v>64</v>
      </c>
      <c r="C2204" t="s">
        <v>31</v>
      </c>
      <c r="D2204" s="3">
        <v>42563</v>
      </c>
      <c r="E2204" t="s">
        <v>1018</v>
      </c>
      <c r="F2204">
        <v>2950</v>
      </c>
      <c r="G2204">
        <v>1</v>
      </c>
      <c r="H2204">
        <v>2950</v>
      </c>
      <c r="I2204">
        <v>100149093</v>
      </c>
      <c r="J2204" s="19" t="s">
        <v>38</v>
      </c>
      <c r="T2204">
        <v>0</v>
      </c>
      <c r="U2204" t="s">
        <v>22</v>
      </c>
      <c r="V2204" s="3">
        <v>42563</v>
      </c>
      <c r="W2204" t="s">
        <v>34</v>
      </c>
      <c r="X2204" s="4">
        <v>2950</v>
      </c>
      <c r="Y2204">
        <v>2016</v>
      </c>
      <c r="Z2204">
        <v>7</v>
      </c>
      <c r="AA2204" s="3" t="s">
        <v>24</v>
      </c>
      <c r="AB2204" s="3">
        <v>45489</v>
      </c>
    </row>
    <row r="2205" spans="1:28" x14ac:dyDescent="0.25">
      <c r="A2205">
        <v>213651</v>
      </c>
      <c r="B2205">
        <v>35</v>
      </c>
      <c r="C2205" t="s">
        <v>19</v>
      </c>
      <c r="D2205" s="3">
        <v>42563</v>
      </c>
      <c r="E2205" t="s">
        <v>30</v>
      </c>
      <c r="F2205">
        <v>360</v>
      </c>
      <c r="G2205">
        <v>1</v>
      </c>
      <c r="H2205">
        <v>360</v>
      </c>
      <c r="I2205">
        <v>100149094</v>
      </c>
      <c r="J2205" s="19" t="s">
        <v>27</v>
      </c>
      <c r="T2205">
        <v>0</v>
      </c>
      <c r="U2205" t="s">
        <v>22</v>
      </c>
      <c r="V2205" s="3">
        <v>42563</v>
      </c>
      <c r="W2205" t="s">
        <v>23</v>
      </c>
      <c r="X2205">
        <v>360</v>
      </c>
      <c r="Y2205">
        <v>2016</v>
      </c>
      <c r="Z2205">
        <v>7</v>
      </c>
      <c r="AA2205" s="3" t="s">
        <v>24</v>
      </c>
      <c r="AB2205" s="3">
        <v>45489</v>
      </c>
    </row>
    <row r="2206" spans="1:28" x14ac:dyDescent="0.25">
      <c r="A2206">
        <v>213652</v>
      </c>
      <c r="B2206">
        <v>891</v>
      </c>
      <c r="C2206" t="s">
        <v>31</v>
      </c>
      <c r="D2206" s="3">
        <v>42563</v>
      </c>
      <c r="E2206" t="s">
        <v>293</v>
      </c>
      <c r="F2206">
        <v>999</v>
      </c>
      <c r="G2206">
        <v>1</v>
      </c>
      <c r="H2206">
        <v>999</v>
      </c>
      <c r="I2206">
        <v>100149095</v>
      </c>
      <c r="J2206" s="19" t="s">
        <v>51</v>
      </c>
      <c r="T2206">
        <v>0</v>
      </c>
      <c r="U2206" t="s">
        <v>22</v>
      </c>
      <c r="V2206" s="3">
        <v>42563</v>
      </c>
      <c r="W2206" t="s">
        <v>34</v>
      </c>
      <c r="X2206">
        <v>999</v>
      </c>
      <c r="Y2206">
        <v>2016</v>
      </c>
      <c r="Z2206">
        <v>7</v>
      </c>
      <c r="AA2206" s="3" t="s">
        <v>24</v>
      </c>
      <c r="AB2206" s="3">
        <v>45489</v>
      </c>
    </row>
    <row r="2207" spans="1:28" x14ac:dyDescent="0.25">
      <c r="A2207">
        <v>213653</v>
      </c>
      <c r="B2207">
        <v>137</v>
      </c>
      <c r="C2207" t="s">
        <v>19</v>
      </c>
      <c r="D2207" s="3">
        <v>42563</v>
      </c>
      <c r="E2207" t="s">
        <v>48</v>
      </c>
      <c r="F2207">
        <v>320</v>
      </c>
      <c r="G2207">
        <v>1</v>
      </c>
      <c r="H2207">
        <v>320</v>
      </c>
      <c r="I2207">
        <v>100149096</v>
      </c>
      <c r="J2207" s="19" t="s">
        <v>27</v>
      </c>
      <c r="T2207">
        <v>0</v>
      </c>
      <c r="U2207" t="s">
        <v>22</v>
      </c>
      <c r="V2207" s="3">
        <v>42563</v>
      </c>
      <c r="W2207" t="s">
        <v>23</v>
      </c>
      <c r="X2207">
        <v>320</v>
      </c>
      <c r="Y2207">
        <v>2016</v>
      </c>
      <c r="Z2207">
        <v>7</v>
      </c>
      <c r="AA2207" s="3" t="s">
        <v>24</v>
      </c>
      <c r="AB2207" s="3">
        <v>45489</v>
      </c>
    </row>
    <row r="2208" spans="1:28" x14ac:dyDescent="0.25">
      <c r="A2208">
        <v>213654</v>
      </c>
      <c r="B2208">
        <v>892</v>
      </c>
      <c r="C2208" t="s">
        <v>25</v>
      </c>
      <c r="D2208" s="3">
        <v>42563</v>
      </c>
      <c r="E2208" t="s">
        <v>1019</v>
      </c>
      <c r="F2208">
        <v>1999</v>
      </c>
      <c r="G2208">
        <v>2</v>
      </c>
      <c r="H2208">
        <v>3998</v>
      </c>
      <c r="I2208">
        <v>100149097</v>
      </c>
      <c r="J2208" s="19" t="s">
        <v>51</v>
      </c>
      <c r="T2208">
        <v>0</v>
      </c>
      <c r="U2208" t="s">
        <v>201</v>
      </c>
      <c r="V2208" s="3">
        <v>42563</v>
      </c>
      <c r="W2208" t="s">
        <v>28</v>
      </c>
      <c r="X2208" s="4">
        <v>3998</v>
      </c>
      <c r="Y2208">
        <v>2016</v>
      </c>
      <c r="Z2208">
        <v>7</v>
      </c>
      <c r="AA2208" s="3" t="s">
        <v>24</v>
      </c>
      <c r="AB2208" s="3">
        <v>45489</v>
      </c>
    </row>
    <row r="2209" spans="1:28" x14ac:dyDescent="0.25">
      <c r="A2209">
        <v>213656</v>
      </c>
      <c r="B2209">
        <v>893</v>
      </c>
      <c r="C2209" t="s">
        <v>19</v>
      </c>
      <c r="D2209" s="3">
        <v>42563</v>
      </c>
      <c r="E2209" t="s">
        <v>48</v>
      </c>
      <c r="F2209">
        <v>320</v>
      </c>
      <c r="G2209">
        <v>1</v>
      </c>
      <c r="H2209">
        <v>320</v>
      </c>
      <c r="I2209">
        <v>100149098</v>
      </c>
      <c r="J2209" s="19" t="s">
        <v>27</v>
      </c>
      <c r="T2209">
        <v>0</v>
      </c>
      <c r="U2209" t="s">
        <v>22</v>
      </c>
      <c r="V2209" s="3">
        <v>42563</v>
      </c>
      <c r="W2209" t="s">
        <v>23</v>
      </c>
      <c r="X2209">
        <v>320</v>
      </c>
      <c r="Y2209">
        <v>2016</v>
      </c>
      <c r="Z2209">
        <v>7</v>
      </c>
      <c r="AA2209" s="3" t="s">
        <v>24</v>
      </c>
      <c r="AB2209" s="3">
        <v>45489</v>
      </c>
    </row>
    <row r="2210" spans="1:28" x14ac:dyDescent="0.25">
      <c r="A2210">
        <v>213657</v>
      </c>
      <c r="B2210">
        <v>806</v>
      </c>
      <c r="C2210" t="s">
        <v>31</v>
      </c>
      <c r="D2210" s="3">
        <v>42563</v>
      </c>
      <c r="E2210" t="s">
        <v>1020</v>
      </c>
      <c r="F2210">
        <v>1250</v>
      </c>
      <c r="G2210">
        <v>2</v>
      </c>
      <c r="H2210">
        <v>2500</v>
      </c>
      <c r="I2210">
        <v>100149099</v>
      </c>
      <c r="J2210" s="19" t="s">
        <v>51</v>
      </c>
      <c r="T2210">
        <v>0</v>
      </c>
      <c r="U2210" t="s">
        <v>22</v>
      </c>
      <c r="V2210" s="3">
        <v>42563</v>
      </c>
      <c r="W2210" t="s">
        <v>34</v>
      </c>
      <c r="X2210" s="4">
        <v>2500</v>
      </c>
      <c r="Y2210">
        <v>2016</v>
      </c>
      <c r="Z2210">
        <v>7</v>
      </c>
      <c r="AA2210" s="3" t="s">
        <v>24</v>
      </c>
      <c r="AB2210" s="3">
        <v>45489</v>
      </c>
    </row>
    <row r="2211" spans="1:28" x14ac:dyDescent="0.25">
      <c r="A2211">
        <v>213659</v>
      </c>
      <c r="B2211">
        <v>432</v>
      </c>
      <c r="C2211" t="s">
        <v>25</v>
      </c>
      <c r="D2211" s="3">
        <v>42563</v>
      </c>
      <c r="E2211" t="s">
        <v>947</v>
      </c>
      <c r="F2211">
        <v>5</v>
      </c>
      <c r="G2211">
        <v>1</v>
      </c>
      <c r="H2211">
        <v>5</v>
      </c>
      <c r="I2211">
        <v>100149100</v>
      </c>
      <c r="J2211" s="19" t="s">
        <v>62</v>
      </c>
      <c r="T2211">
        <v>0</v>
      </c>
      <c r="U2211" t="s">
        <v>22</v>
      </c>
      <c r="V2211" s="3">
        <v>42563</v>
      </c>
      <c r="W2211" t="s">
        <v>28</v>
      </c>
      <c r="X2211">
        <v>5</v>
      </c>
      <c r="Y2211">
        <v>2016</v>
      </c>
      <c r="Z2211">
        <v>7</v>
      </c>
      <c r="AA2211" s="3" t="s">
        <v>24</v>
      </c>
      <c r="AB2211" s="3">
        <v>45489</v>
      </c>
    </row>
    <row r="2212" spans="1:28" x14ac:dyDescent="0.25">
      <c r="A2212">
        <v>213660</v>
      </c>
      <c r="B2212">
        <v>36</v>
      </c>
      <c r="C2212" t="s">
        <v>19</v>
      </c>
      <c r="D2212" s="3">
        <v>42563</v>
      </c>
      <c r="E2212" t="s">
        <v>255</v>
      </c>
      <c r="F2212">
        <v>140</v>
      </c>
      <c r="G2212">
        <v>1</v>
      </c>
      <c r="H2212">
        <v>140</v>
      </c>
      <c r="I2212">
        <v>100149101</v>
      </c>
      <c r="J2212" s="19" t="s">
        <v>27</v>
      </c>
      <c r="T2212">
        <v>0</v>
      </c>
      <c r="U2212" t="s">
        <v>22</v>
      </c>
      <c r="V2212" s="3">
        <v>42563</v>
      </c>
      <c r="W2212" t="s">
        <v>23</v>
      </c>
      <c r="X2212">
        <v>140</v>
      </c>
      <c r="Y2212">
        <v>2016</v>
      </c>
      <c r="Z2212">
        <v>7</v>
      </c>
      <c r="AA2212" s="3" t="s">
        <v>24</v>
      </c>
      <c r="AB2212" s="3">
        <v>45489</v>
      </c>
    </row>
    <row r="2213" spans="1:28" x14ac:dyDescent="0.25">
      <c r="A2213">
        <v>213661</v>
      </c>
      <c r="B2213">
        <v>894</v>
      </c>
      <c r="C2213" t="s">
        <v>25</v>
      </c>
      <c r="D2213" s="3">
        <v>42563</v>
      </c>
      <c r="E2213" t="s">
        <v>570</v>
      </c>
      <c r="F2213">
        <v>165</v>
      </c>
      <c r="G2213">
        <v>1</v>
      </c>
      <c r="H2213">
        <v>165</v>
      </c>
      <c r="I2213">
        <v>100149102</v>
      </c>
      <c r="J2213" s="19" t="s">
        <v>27</v>
      </c>
      <c r="T2213">
        <v>0</v>
      </c>
      <c r="U2213" t="s">
        <v>22</v>
      </c>
      <c r="V2213" s="3">
        <v>42563</v>
      </c>
      <c r="W2213" t="s">
        <v>28</v>
      </c>
      <c r="X2213">
        <v>165</v>
      </c>
      <c r="Y2213">
        <v>2016</v>
      </c>
      <c r="Z2213">
        <v>7</v>
      </c>
      <c r="AA2213" s="3" t="s">
        <v>24</v>
      </c>
      <c r="AB2213" s="3">
        <v>45489</v>
      </c>
    </row>
    <row r="2214" spans="1:28" x14ac:dyDescent="0.25">
      <c r="A2214">
        <v>213662</v>
      </c>
      <c r="B2214">
        <v>568</v>
      </c>
      <c r="C2214" t="s">
        <v>19</v>
      </c>
      <c r="D2214" s="3">
        <v>42563</v>
      </c>
      <c r="E2214" t="s">
        <v>577</v>
      </c>
      <c r="F2214">
        <v>535</v>
      </c>
      <c r="G2214">
        <v>1</v>
      </c>
      <c r="H2214">
        <v>535</v>
      </c>
      <c r="I2214">
        <v>100149103</v>
      </c>
      <c r="J2214" s="19" t="s">
        <v>170</v>
      </c>
      <c r="T2214">
        <v>0</v>
      </c>
      <c r="U2214" t="s">
        <v>22</v>
      </c>
      <c r="V2214" s="3">
        <v>42563</v>
      </c>
      <c r="W2214" t="s">
        <v>23</v>
      </c>
      <c r="X2214">
        <v>535</v>
      </c>
      <c r="Y2214">
        <v>2016</v>
      </c>
      <c r="Z2214">
        <v>7</v>
      </c>
      <c r="AA2214" s="3" t="s">
        <v>24</v>
      </c>
      <c r="AB2214" s="3">
        <v>45489</v>
      </c>
    </row>
    <row r="2215" spans="1:28" x14ac:dyDescent="0.25">
      <c r="A2215">
        <v>213663</v>
      </c>
      <c r="B2215">
        <v>63</v>
      </c>
      <c r="C2215" t="s">
        <v>19</v>
      </c>
      <c r="D2215" s="3">
        <v>42563</v>
      </c>
      <c r="E2215" t="s">
        <v>30</v>
      </c>
      <c r="F2215">
        <v>360</v>
      </c>
      <c r="G2215">
        <v>1</v>
      </c>
      <c r="H2215">
        <v>360</v>
      </c>
      <c r="I2215">
        <v>100149104</v>
      </c>
      <c r="J2215" s="19" t="s">
        <v>27</v>
      </c>
      <c r="T2215">
        <v>0</v>
      </c>
      <c r="U2215" t="s">
        <v>22</v>
      </c>
      <c r="V2215" s="3">
        <v>42563</v>
      </c>
      <c r="W2215" t="s">
        <v>23</v>
      </c>
      <c r="X2215">
        <v>360</v>
      </c>
      <c r="Y2215">
        <v>2016</v>
      </c>
      <c r="Z2215">
        <v>7</v>
      </c>
      <c r="AA2215" s="3" t="s">
        <v>24</v>
      </c>
      <c r="AB2215" s="3">
        <v>45489</v>
      </c>
    </row>
    <row r="2216" spans="1:28" x14ac:dyDescent="0.25">
      <c r="A2216">
        <v>213664</v>
      </c>
      <c r="B2216">
        <v>895</v>
      </c>
      <c r="C2216" t="s">
        <v>19</v>
      </c>
      <c r="D2216" s="3">
        <v>42563</v>
      </c>
      <c r="E2216" t="s">
        <v>148</v>
      </c>
      <c r="F2216">
        <v>75</v>
      </c>
      <c r="G2216">
        <v>3</v>
      </c>
      <c r="H2216">
        <v>305</v>
      </c>
      <c r="I2216">
        <v>100149105</v>
      </c>
      <c r="J2216" s="19" t="s">
        <v>33</v>
      </c>
      <c r="T2216">
        <v>0</v>
      </c>
      <c r="U2216" t="s">
        <v>22</v>
      </c>
      <c r="V2216" s="3">
        <v>42563</v>
      </c>
      <c r="W2216" t="s">
        <v>23</v>
      </c>
      <c r="X2216">
        <v>225</v>
      </c>
      <c r="Y2216">
        <v>2016</v>
      </c>
      <c r="Z2216">
        <v>7</v>
      </c>
      <c r="AA2216" s="3" t="s">
        <v>24</v>
      </c>
      <c r="AB2216" s="3">
        <v>45489</v>
      </c>
    </row>
    <row r="2217" spans="1:28" x14ac:dyDescent="0.25">
      <c r="A2217">
        <v>213665</v>
      </c>
      <c r="B2217">
        <v>895</v>
      </c>
      <c r="C2217" t="s">
        <v>19</v>
      </c>
      <c r="D2217" s="3">
        <v>42563</v>
      </c>
      <c r="E2217" t="s">
        <v>471</v>
      </c>
      <c r="F2217">
        <v>80</v>
      </c>
      <c r="G2217">
        <v>1</v>
      </c>
      <c r="H2217">
        <v>305</v>
      </c>
      <c r="I2217">
        <v>100149105</v>
      </c>
      <c r="J2217" s="19" t="s">
        <v>33</v>
      </c>
      <c r="T2217">
        <v>0</v>
      </c>
      <c r="U2217" t="s">
        <v>22</v>
      </c>
      <c r="V2217" s="3">
        <v>42563</v>
      </c>
      <c r="W2217" t="s">
        <v>23</v>
      </c>
      <c r="X2217">
        <v>80</v>
      </c>
      <c r="Y2217">
        <v>2016</v>
      </c>
      <c r="Z2217">
        <v>7</v>
      </c>
      <c r="AA2217" s="3" t="s">
        <v>24</v>
      </c>
      <c r="AB2217" s="3">
        <v>45489</v>
      </c>
    </row>
    <row r="2218" spans="1:28" x14ac:dyDescent="0.25">
      <c r="A2218">
        <v>213666</v>
      </c>
      <c r="B2218">
        <v>292</v>
      </c>
      <c r="C2218" t="s">
        <v>19</v>
      </c>
      <c r="D2218" s="3">
        <v>42563</v>
      </c>
      <c r="E2218" t="s">
        <v>959</v>
      </c>
      <c r="F2218">
        <v>599</v>
      </c>
      <c r="G2218">
        <v>1</v>
      </c>
      <c r="H2218">
        <v>599</v>
      </c>
      <c r="I2218">
        <v>100149106</v>
      </c>
      <c r="J2218" s="19" t="s">
        <v>51</v>
      </c>
      <c r="T2218">
        <v>0</v>
      </c>
      <c r="U2218" t="s">
        <v>121</v>
      </c>
      <c r="V2218" s="3">
        <v>42563</v>
      </c>
      <c r="W2218" t="s">
        <v>23</v>
      </c>
      <c r="X2218">
        <v>599</v>
      </c>
      <c r="Y2218">
        <v>2016</v>
      </c>
      <c r="Z2218">
        <v>7</v>
      </c>
      <c r="AA2218" s="3" t="s">
        <v>24</v>
      </c>
      <c r="AB2218" s="3">
        <v>45489</v>
      </c>
    </row>
    <row r="2219" spans="1:28" x14ac:dyDescent="0.25">
      <c r="A2219">
        <v>213668</v>
      </c>
      <c r="B2219">
        <v>21</v>
      </c>
      <c r="C2219" t="s">
        <v>19</v>
      </c>
      <c r="D2219" s="3">
        <v>42563</v>
      </c>
      <c r="E2219" t="s">
        <v>72</v>
      </c>
      <c r="F2219">
        <v>165</v>
      </c>
      <c r="G2219">
        <v>1</v>
      </c>
      <c r="H2219">
        <v>300</v>
      </c>
      <c r="I2219">
        <v>100149107</v>
      </c>
      <c r="J2219" s="19" t="s">
        <v>27</v>
      </c>
      <c r="T2219">
        <v>0</v>
      </c>
      <c r="U2219" t="s">
        <v>22</v>
      </c>
      <c r="V2219" s="3">
        <v>42563</v>
      </c>
      <c r="W2219" t="s">
        <v>23</v>
      </c>
      <c r="X2219">
        <v>165</v>
      </c>
      <c r="Y2219">
        <v>2016</v>
      </c>
      <c r="Z2219">
        <v>7</v>
      </c>
      <c r="AA2219" s="3" t="s">
        <v>24</v>
      </c>
      <c r="AB2219" s="3">
        <v>45489</v>
      </c>
    </row>
    <row r="2220" spans="1:28" x14ac:dyDescent="0.25">
      <c r="A2220">
        <v>213669</v>
      </c>
      <c r="B2220">
        <v>21</v>
      </c>
      <c r="C2220" t="s">
        <v>19</v>
      </c>
      <c r="D2220" s="3">
        <v>42563</v>
      </c>
      <c r="E2220" t="s">
        <v>73</v>
      </c>
      <c r="F2220">
        <v>435</v>
      </c>
      <c r="G2220">
        <v>1</v>
      </c>
      <c r="H2220">
        <v>300</v>
      </c>
      <c r="I2220">
        <v>100149107</v>
      </c>
      <c r="J2220" s="19" t="s">
        <v>33</v>
      </c>
      <c r="T2220">
        <v>0</v>
      </c>
      <c r="U2220" t="s">
        <v>22</v>
      </c>
      <c r="V2220" s="3">
        <v>42563</v>
      </c>
      <c r="W2220" t="s">
        <v>23</v>
      </c>
      <c r="X2220">
        <v>435</v>
      </c>
      <c r="Y2220">
        <v>2016</v>
      </c>
      <c r="Z2220">
        <v>7</v>
      </c>
      <c r="AA2220" s="3" t="s">
        <v>24</v>
      </c>
      <c r="AB2220" s="3">
        <v>45489</v>
      </c>
    </row>
    <row r="2221" spans="1:28" x14ac:dyDescent="0.25">
      <c r="A2221">
        <v>213670</v>
      </c>
      <c r="B2221">
        <v>20</v>
      </c>
      <c r="C2221" t="s">
        <v>19</v>
      </c>
      <c r="D2221" s="3">
        <v>42563</v>
      </c>
      <c r="E2221" t="s">
        <v>30</v>
      </c>
      <c r="F2221">
        <v>360</v>
      </c>
      <c r="G2221">
        <v>1</v>
      </c>
      <c r="H2221">
        <v>360</v>
      </c>
      <c r="I2221">
        <v>100149108</v>
      </c>
      <c r="J2221" s="19" t="s">
        <v>27</v>
      </c>
      <c r="T2221">
        <v>0</v>
      </c>
      <c r="U2221" t="s">
        <v>22</v>
      </c>
      <c r="V2221" s="3">
        <v>42563</v>
      </c>
      <c r="W2221" t="s">
        <v>23</v>
      </c>
      <c r="X2221">
        <v>360</v>
      </c>
      <c r="Y2221">
        <v>2016</v>
      </c>
      <c r="Z2221">
        <v>7</v>
      </c>
      <c r="AA2221" s="3" t="s">
        <v>24</v>
      </c>
      <c r="AB2221" s="3">
        <v>45489</v>
      </c>
    </row>
    <row r="2222" spans="1:28" x14ac:dyDescent="0.25">
      <c r="A2222">
        <v>213671</v>
      </c>
      <c r="B2222">
        <v>20</v>
      </c>
      <c r="C2222" t="s">
        <v>19</v>
      </c>
      <c r="D2222" s="3">
        <v>42563</v>
      </c>
      <c r="E2222" t="s">
        <v>48</v>
      </c>
      <c r="F2222">
        <v>320</v>
      </c>
      <c r="G2222">
        <v>1</v>
      </c>
      <c r="H2222">
        <v>320</v>
      </c>
      <c r="I2222">
        <v>100149109</v>
      </c>
      <c r="J2222" s="19" t="s">
        <v>27</v>
      </c>
      <c r="T2222">
        <v>0</v>
      </c>
      <c r="U2222" t="s">
        <v>22</v>
      </c>
      <c r="V2222" s="3">
        <v>42563</v>
      </c>
      <c r="W2222" t="s">
        <v>23</v>
      </c>
      <c r="X2222">
        <v>320</v>
      </c>
      <c r="Y2222">
        <v>2016</v>
      </c>
      <c r="Z2222">
        <v>7</v>
      </c>
      <c r="AA2222" s="3" t="s">
        <v>24</v>
      </c>
      <c r="AB2222" s="3">
        <v>45489</v>
      </c>
    </row>
    <row r="2223" spans="1:28" x14ac:dyDescent="0.25">
      <c r="A2223">
        <v>213672</v>
      </c>
      <c r="B2223">
        <v>896</v>
      </c>
      <c r="C2223" t="s">
        <v>19</v>
      </c>
      <c r="D2223" s="3">
        <v>42563</v>
      </c>
      <c r="E2223" t="s">
        <v>148</v>
      </c>
      <c r="F2223">
        <v>75</v>
      </c>
      <c r="G2223">
        <v>1</v>
      </c>
      <c r="H2223">
        <v>75</v>
      </c>
      <c r="I2223">
        <v>100149110</v>
      </c>
      <c r="J2223" s="19" t="s">
        <v>33</v>
      </c>
      <c r="T2223">
        <v>0</v>
      </c>
      <c r="U2223" t="s">
        <v>22</v>
      </c>
      <c r="V2223" s="3">
        <v>42563</v>
      </c>
      <c r="W2223" t="s">
        <v>23</v>
      </c>
      <c r="X2223">
        <v>75</v>
      </c>
      <c r="Y2223">
        <v>2016</v>
      </c>
      <c r="Z2223">
        <v>7</v>
      </c>
      <c r="AA2223" s="3" t="s">
        <v>24</v>
      </c>
      <c r="AB2223" s="3">
        <v>45489</v>
      </c>
    </row>
    <row r="2224" spans="1:28" x14ac:dyDescent="0.25">
      <c r="A2224">
        <v>213673</v>
      </c>
      <c r="B2224">
        <v>897</v>
      </c>
      <c r="C2224" t="s">
        <v>25</v>
      </c>
      <c r="D2224" s="3">
        <v>42563</v>
      </c>
      <c r="E2224" t="s">
        <v>1021</v>
      </c>
      <c r="F2224">
        <v>5597</v>
      </c>
      <c r="G2224">
        <v>2</v>
      </c>
      <c r="H2224">
        <v>11194</v>
      </c>
      <c r="I2224">
        <v>100149111</v>
      </c>
      <c r="J2224" s="19" t="s">
        <v>21</v>
      </c>
      <c r="T2224">
        <v>0</v>
      </c>
      <c r="U2224" t="s">
        <v>22</v>
      </c>
      <c r="V2224" s="3">
        <v>42563</v>
      </c>
      <c r="W2224" t="s">
        <v>28</v>
      </c>
      <c r="X2224" s="4">
        <v>11194</v>
      </c>
      <c r="Y2224">
        <v>2016</v>
      </c>
      <c r="Z2224">
        <v>7</v>
      </c>
      <c r="AA2224" s="3" t="s">
        <v>24</v>
      </c>
      <c r="AB2224" s="3">
        <v>45489</v>
      </c>
    </row>
    <row r="2225" spans="1:28" x14ac:dyDescent="0.25">
      <c r="A2225">
        <v>213674</v>
      </c>
      <c r="B2225">
        <v>874</v>
      </c>
      <c r="C2225" t="s">
        <v>25</v>
      </c>
      <c r="D2225" s="3">
        <v>42563</v>
      </c>
      <c r="E2225" t="s">
        <v>354</v>
      </c>
      <c r="F2225">
        <v>19370</v>
      </c>
      <c r="G2225">
        <v>1</v>
      </c>
      <c r="H2225">
        <v>19370</v>
      </c>
      <c r="I2225">
        <v>100149112</v>
      </c>
      <c r="J2225" s="19" t="s">
        <v>38</v>
      </c>
      <c r="T2225">
        <v>0</v>
      </c>
      <c r="U2225" t="s">
        <v>22</v>
      </c>
      <c r="V2225" s="3">
        <v>42563</v>
      </c>
      <c r="W2225" t="s">
        <v>28</v>
      </c>
      <c r="X2225" s="4">
        <v>19370</v>
      </c>
      <c r="Y2225">
        <v>2016</v>
      </c>
      <c r="Z2225">
        <v>7</v>
      </c>
      <c r="AA2225" s="3" t="s">
        <v>24</v>
      </c>
      <c r="AB2225" s="3">
        <v>45489</v>
      </c>
    </row>
    <row r="2226" spans="1:28" x14ac:dyDescent="0.25">
      <c r="A2226">
        <v>213675</v>
      </c>
      <c r="B2226">
        <v>898</v>
      </c>
      <c r="C2226" t="s">
        <v>19</v>
      </c>
      <c r="D2226" s="3">
        <v>42563</v>
      </c>
      <c r="E2226" t="s">
        <v>1022</v>
      </c>
      <c r="F2226">
        <v>810</v>
      </c>
      <c r="G2226">
        <v>1</v>
      </c>
      <c r="H2226">
        <v>810</v>
      </c>
      <c r="I2226">
        <v>100149113</v>
      </c>
      <c r="J2226" s="19" t="s">
        <v>183</v>
      </c>
      <c r="T2226">
        <v>0</v>
      </c>
      <c r="U2226" t="s">
        <v>22</v>
      </c>
      <c r="V2226" s="3">
        <v>42563</v>
      </c>
      <c r="W2226" t="s">
        <v>23</v>
      </c>
      <c r="X2226">
        <v>810</v>
      </c>
      <c r="Y2226">
        <v>2016</v>
      </c>
      <c r="Z2226">
        <v>7</v>
      </c>
      <c r="AA2226" s="3" t="s">
        <v>24</v>
      </c>
      <c r="AB2226" s="3">
        <v>45489</v>
      </c>
    </row>
    <row r="2227" spans="1:28" x14ac:dyDescent="0.25">
      <c r="A2227">
        <v>213676</v>
      </c>
      <c r="B2227">
        <v>100</v>
      </c>
      <c r="C2227" t="s">
        <v>71</v>
      </c>
      <c r="D2227" s="3">
        <v>42563</v>
      </c>
      <c r="E2227" t="s">
        <v>195</v>
      </c>
      <c r="F2227">
        <v>999</v>
      </c>
      <c r="G2227">
        <v>1</v>
      </c>
      <c r="H2227">
        <v>999</v>
      </c>
      <c r="I2227">
        <v>100149114</v>
      </c>
      <c r="J2227" s="19" t="s">
        <v>51</v>
      </c>
      <c r="T2227">
        <v>0</v>
      </c>
      <c r="U2227" t="s">
        <v>22</v>
      </c>
      <c r="V2227" s="3">
        <v>42563</v>
      </c>
      <c r="W2227" t="s">
        <v>34</v>
      </c>
      <c r="X2227">
        <v>999</v>
      </c>
      <c r="Y2227">
        <v>2016</v>
      </c>
      <c r="Z2227">
        <v>7</v>
      </c>
      <c r="AA2227" s="3" t="s">
        <v>24</v>
      </c>
      <c r="AB2227" s="3">
        <v>45489</v>
      </c>
    </row>
    <row r="2228" spans="1:28" x14ac:dyDescent="0.25">
      <c r="A2228">
        <v>213678</v>
      </c>
      <c r="B2228">
        <v>899</v>
      </c>
      <c r="C2228" t="s">
        <v>19</v>
      </c>
      <c r="D2228" s="3">
        <v>42563</v>
      </c>
      <c r="E2228" t="s">
        <v>283</v>
      </c>
      <c r="F2228">
        <v>90</v>
      </c>
      <c r="G2228">
        <v>2</v>
      </c>
      <c r="H2228">
        <v>0</v>
      </c>
      <c r="I2228">
        <v>100149115</v>
      </c>
      <c r="J2228" s="19" t="s">
        <v>33</v>
      </c>
      <c r="T2228">
        <v>0</v>
      </c>
      <c r="U2228" t="s">
        <v>49</v>
      </c>
      <c r="V2228" s="3">
        <v>42563</v>
      </c>
      <c r="W2228" t="s">
        <v>23</v>
      </c>
      <c r="X2228">
        <v>180</v>
      </c>
      <c r="Y2228">
        <v>2016</v>
      </c>
      <c r="Z2228">
        <v>7</v>
      </c>
      <c r="AA2228" s="3" t="s">
        <v>24</v>
      </c>
      <c r="AB2228" s="3">
        <v>45489</v>
      </c>
    </row>
    <row r="2229" spans="1:28" x14ac:dyDescent="0.25">
      <c r="A2229">
        <v>213679</v>
      </c>
      <c r="B2229">
        <v>900</v>
      </c>
      <c r="C2229" t="s">
        <v>31</v>
      </c>
      <c r="D2229" s="3">
        <v>42563</v>
      </c>
      <c r="E2229" t="s">
        <v>1023</v>
      </c>
      <c r="F2229">
        <v>23999</v>
      </c>
      <c r="G2229">
        <v>1</v>
      </c>
      <c r="H2229">
        <v>23999</v>
      </c>
      <c r="I2229">
        <v>100149116</v>
      </c>
      <c r="J2229" s="19" t="s">
        <v>59</v>
      </c>
      <c r="T2229">
        <v>0</v>
      </c>
      <c r="U2229" t="s">
        <v>22</v>
      </c>
      <c r="V2229" s="3">
        <v>42563</v>
      </c>
      <c r="W2229" t="s">
        <v>34</v>
      </c>
      <c r="X2229" s="4">
        <v>23999</v>
      </c>
      <c r="Y2229">
        <v>2016</v>
      </c>
      <c r="Z2229">
        <v>7</v>
      </c>
      <c r="AA2229" s="3" t="s">
        <v>24</v>
      </c>
      <c r="AB2229" s="3">
        <v>45489</v>
      </c>
    </row>
    <row r="2230" spans="1:28" x14ac:dyDescent="0.25">
      <c r="A2230">
        <v>213680</v>
      </c>
      <c r="B2230">
        <v>872</v>
      </c>
      <c r="C2230" t="s">
        <v>25</v>
      </c>
      <c r="D2230" s="3">
        <v>42563</v>
      </c>
      <c r="E2230" t="s">
        <v>354</v>
      </c>
      <c r="F2230">
        <v>19370</v>
      </c>
      <c r="G2230">
        <v>1</v>
      </c>
      <c r="H2230">
        <v>19370</v>
      </c>
      <c r="I2230">
        <v>100149117</v>
      </c>
      <c r="J2230" s="19" t="s">
        <v>38</v>
      </c>
      <c r="T2230">
        <v>0</v>
      </c>
      <c r="U2230" t="s">
        <v>39</v>
      </c>
      <c r="V2230" s="3">
        <v>42563</v>
      </c>
      <c r="W2230" t="s">
        <v>28</v>
      </c>
      <c r="X2230" s="4">
        <v>19370</v>
      </c>
      <c r="Y2230">
        <v>2016</v>
      </c>
      <c r="Z2230">
        <v>7</v>
      </c>
      <c r="AA2230" s="3" t="s">
        <v>24</v>
      </c>
      <c r="AB2230" s="3">
        <v>45489</v>
      </c>
    </row>
    <row r="2231" spans="1:28" x14ac:dyDescent="0.25">
      <c r="A2231">
        <v>213681</v>
      </c>
      <c r="B2231">
        <v>901</v>
      </c>
      <c r="C2231" t="s">
        <v>25</v>
      </c>
      <c r="D2231" s="3">
        <v>42563</v>
      </c>
      <c r="E2231" t="s">
        <v>545</v>
      </c>
      <c r="F2231">
        <v>9400</v>
      </c>
      <c r="G2231">
        <v>1</v>
      </c>
      <c r="H2231">
        <v>9400</v>
      </c>
      <c r="I2231">
        <v>100149118</v>
      </c>
      <c r="J2231" s="19" t="s">
        <v>38</v>
      </c>
      <c r="T2231">
        <v>0</v>
      </c>
      <c r="U2231" t="s">
        <v>22</v>
      </c>
      <c r="V2231" s="3">
        <v>42563</v>
      </c>
      <c r="W2231" t="s">
        <v>28</v>
      </c>
      <c r="X2231" s="4">
        <v>9400</v>
      </c>
      <c r="Y2231">
        <v>2016</v>
      </c>
      <c r="Z2231">
        <v>7</v>
      </c>
      <c r="AA2231" s="3" t="s">
        <v>24</v>
      </c>
      <c r="AB2231" s="3">
        <v>45489</v>
      </c>
    </row>
    <row r="2232" spans="1:28" x14ac:dyDescent="0.25">
      <c r="A2232">
        <v>213682</v>
      </c>
      <c r="B2232">
        <v>58</v>
      </c>
      <c r="C2232" t="s">
        <v>31</v>
      </c>
      <c r="D2232" s="3">
        <v>42563</v>
      </c>
      <c r="E2232" t="s">
        <v>269</v>
      </c>
      <c r="F2232">
        <v>630</v>
      </c>
      <c r="G2232">
        <v>1</v>
      </c>
      <c r="H2232">
        <v>630</v>
      </c>
      <c r="I2232">
        <v>100149119</v>
      </c>
      <c r="J2232" s="19" t="s">
        <v>47</v>
      </c>
      <c r="T2232">
        <v>0</v>
      </c>
      <c r="U2232" t="s">
        <v>22</v>
      </c>
      <c r="V2232" s="3">
        <v>42563</v>
      </c>
      <c r="W2232" t="s">
        <v>34</v>
      </c>
      <c r="X2232">
        <v>630</v>
      </c>
      <c r="Y2232">
        <v>2016</v>
      </c>
      <c r="Z2232">
        <v>7</v>
      </c>
      <c r="AA2232" s="3" t="s">
        <v>24</v>
      </c>
      <c r="AB2232" s="3">
        <v>45489</v>
      </c>
    </row>
    <row r="2233" spans="1:28" x14ac:dyDescent="0.25">
      <c r="A2233">
        <v>213683</v>
      </c>
      <c r="B2233">
        <v>58</v>
      </c>
      <c r="C2233" t="s">
        <v>19</v>
      </c>
      <c r="D2233" s="3">
        <v>42563</v>
      </c>
      <c r="E2233" t="s">
        <v>1024</v>
      </c>
      <c r="F2233">
        <v>570</v>
      </c>
      <c r="G2233">
        <v>1</v>
      </c>
      <c r="H2233">
        <v>570</v>
      </c>
      <c r="I2233">
        <v>100149120</v>
      </c>
      <c r="J2233" s="19" t="s">
        <v>47</v>
      </c>
      <c r="T2233">
        <v>0</v>
      </c>
      <c r="U2233" t="s">
        <v>22</v>
      </c>
      <c r="V2233" s="3">
        <v>42563</v>
      </c>
      <c r="W2233" t="s">
        <v>23</v>
      </c>
      <c r="X2233">
        <v>570</v>
      </c>
      <c r="Y2233">
        <v>2016</v>
      </c>
      <c r="Z2233">
        <v>7</v>
      </c>
      <c r="AA2233" s="3" t="s">
        <v>24</v>
      </c>
      <c r="AB2233" s="3">
        <v>45489</v>
      </c>
    </row>
    <row r="2234" spans="1:28" x14ac:dyDescent="0.25">
      <c r="A2234">
        <v>213684</v>
      </c>
      <c r="B2234">
        <v>902</v>
      </c>
      <c r="C2234" t="s">
        <v>31</v>
      </c>
      <c r="D2234" s="3">
        <v>42563</v>
      </c>
      <c r="E2234" t="s">
        <v>368</v>
      </c>
      <c r="F2234">
        <v>1375</v>
      </c>
      <c r="G2234">
        <v>1</v>
      </c>
      <c r="H2234">
        <v>1375</v>
      </c>
      <c r="I2234">
        <v>100149121</v>
      </c>
      <c r="J2234" s="19" t="s">
        <v>170</v>
      </c>
      <c r="T2234">
        <v>0</v>
      </c>
      <c r="U2234" t="s">
        <v>22</v>
      </c>
      <c r="V2234" s="3">
        <v>42563</v>
      </c>
      <c r="W2234" t="s">
        <v>34</v>
      </c>
      <c r="X2234" s="4">
        <v>1375</v>
      </c>
      <c r="Y2234">
        <v>2016</v>
      </c>
      <c r="Z2234">
        <v>7</v>
      </c>
      <c r="AA2234" s="3" t="s">
        <v>24</v>
      </c>
      <c r="AB2234" s="3">
        <v>45489</v>
      </c>
    </row>
    <row r="2235" spans="1:28" x14ac:dyDescent="0.25">
      <c r="A2235">
        <v>213686</v>
      </c>
      <c r="B2235">
        <v>903</v>
      </c>
      <c r="C2235" t="s">
        <v>19</v>
      </c>
      <c r="D2235" s="3">
        <v>42563</v>
      </c>
      <c r="E2235" t="s">
        <v>880</v>
      </c>
      <c r="F2235">
        <v>250</v>
      </c>
      <c r="G2235">
        <v>1</v>
      </c>
      <c r="H2235">
        <v>100</v>
      </c>
      <c r="I2235">
        <v>100149123</v>
      </c>
      <c r="J2235" s="19" t="s">
        <v>27</v>
      </c>
      <c r="T2235">
        <v>0</v>
      </c>
      <c r="U2235" t="s">
        <v>22</v>
      </c>
      <c r="V2235" s="3">
        <v>42563</v>
      </c>
      <c r="W2235" t="s">
        <v>23</v>
      </c>
      <c r="X2235">
        <v>250</v>
      </c>
      <c r="Y2235">
        <v>2016</v>
      </c>
      <c r="Z2235">
        <v>7</v>
      </c>
      <c r="AA2235" s="3" t="s">
        <v>24</v>
      </c>
      <c r="AB2235" s="3">
        <v>45489</v>
      </c>
    </row>
    <row r="2236" spans="1:28" x14ac:dyDescent="0.25">
      <c r="A2236">
        <v>213687</v>
      </c>
      <c r="B2236">
        <v>903</v>
      </c>
      <c r="C2236" t="s">
        <v>19</v>
      </c>
      <c r="D2236" s="3">
        <v>42563</v>
      </c>
      <c r="E2236" t="s">
        <v>141</v>
      </c>
      <c r="F2236">
        <v>250</v>
      </c>
      <c r="G2236">
        <v>1</v>
      </c>
      <c r="H2236">
        <v>100</v>
      </c>
      <c r="I2236">
        <v>100149123</v>
      </c>
      <c r="J2236" s="19" t="s">
        <v>27</v>
      </c>
      <c r="T2236">
        <v>0</v>
      </c>
      <c r="U2236" t="s">
        <v>22</v>
      </c>
      <c r="V2236" s="3">
        <v>42563</v>
      </c>
      <c r="W2236" t="s">
        <v>23</v>
      </c>
      <c r="X2236">
        <v>250</v>
      </c>
      <c r="Y2236">
        <v>2016</v>
      </c>
      <c r="Z2236">
        <v>7</v>
      </c>
      <c r="AA2236" s="3" t="s">
        <v>24</v>
      </c>
      <c r="AB2236" s="3">
        <v>45489</v>
      </c>
    </row>
    <row r="2237" spans="1:28" x14ac:dyDescent="0.25">
      <c r="A2237">
        <v>213685</v>
      </c>
      <c r="B2237">
        <v>32</v>
      </c>
      <c r="C2237" t="s">
        <v>19</v>
      </c>
      <c r="D2237" s="3">
        <v>42563</v>
      </c>
      <c r="E2237" t="s">
        <v>48</v>
      </c>
      <c r="F2237">
        <v>320</v>
      </c>
      <c r="G2237">
        <v>1</v>
      </c>
      <c r="H2237">
        <v>320</v>
      </c>
      <c r="I2237">
        <v>100149122</v>
      </c>
      <c r="J2237" s="19" t="s">
        <v>27</v>
      </c>
      <c r="T2237">
        <v>0</v>
      </c>
      <c r="U2237" t="s">
        <v>22</v>
      </c>
      <c r="V2237" s="3">
        <v>42563</v>
      </c>
      <c r="W2237" t="s">
        <v>23</v>
      </c>
      <c r="X2237">
        <v>320</v>
      </c>
      <c r="Y2237">
        <v>2016</v>
      </c>
      <c r="Z2237">
        <v>7</v>
      </c>
      <c r="AA2237" s="3" t="s">
        <v>24</v>
      </c>
      <c r="AB2237" s="3">
        <v>45489</v>
      </c>
    </row>
    <row r="2238" spans="1:28" x14ac:dyDescent="0.25">
      <c r="A2238">
        <v>213688</v>
      </c>
      <c r="B2238">
        <v>32</v>
      </c>
      <c r="C2238" t="s">
        <v>19</v>
      </c>
      <c r="D2238" s="3">
        <v>42563</v>
      </c>
      <c r="E2238" t="s">
        <v>48</v>
      </c>
      <c r="F2238">
        <v>320</v>
      </c>
      <c r="G2238">
        <v>1</v>
      </c>
      <c r="H2238">
        <v>320</v>
      </c>
      <c r="I2238">
        <v>100149124</v>
      </c>
      <c r="J2238" s="19" t="s">
        <v>27</v>
      </c>
      <c r="T2238">
        <v>0</v>
      </c>
      <c r="U2238" t="s">
        <v>22</v>
      </c>
      <c r="V2238" s="3">
        <v>42563</v>
      </c>
      <c r="W2238" t="s">
        <v>23</v>
      </c>
      <c r="X2238">
        <v>320</v>
      </c>
      <c r="Y2238">
        <v>2016</v>
      </c>
      <c r="Z2238">
        <v>7</v>
      </c>
      <c r="AA2238" s="3" t="s">
        <v>24</v>
      </c>
      <c r="AB2238" s="3">
        <v>45489</v>
      </c>
    </row>
    <row r="2239" spans="1:28" x14ac:dyDescent="0.25">
      <c r="A2239">
        <v>213689</v>
      </c>
      <c r="B2239">
        <v>32</v>
      </c>
      <c r="C2239" t="s">
        <v>19</v>
      </c>
      <c r="D2239" s="3">
        <v>42563</v>
      </c>
      <c r="E2239" t="s">
        <v>48</v>
      </c>
      <c r="F2239">
        <v>320</v>
      </c>
      <c r="G2239">
        <v>1</v>
      </c>
      <c r="H2239">
        <v>320</v>
      </c>
      <c r="I2239">
        <v>100149125</v>
      </c>
      <c r="J2239" s="19" t="s">
        <v>27</v>
      </c>
      <c r="T2239">
        <v>0</v>
      </c>
      <c r="U2239" t="s">
        <v>22</v>
      </c>
      <c r="V2239" s="3">
        <v>42563</v>
      </c>
      <c r="W2239" t="s">
        <v>23</v>
      </c>
      <c r="X2239">
        <v>320</v>
      </c>
      <c r="Y2239">
        <v>2016</v>
      </c>
      <c r="Z2239">
        <v>7</v>
      </c>
      <c r="AA2239" s="3" t="s">
        <v>24</v>
      </c>
      <c r="AB2239" s="3">
        <v>45489</v>
      </c>
    </row>
    <row r="2240" spans="1:28" x14ac:dyDescent="0.25">
      <c r="A2240">
        <v>213690</v>
      </c>
      <c r="B2240">
        <v>904</v>
      </c>
      <c r="C2240" t="s">
        <v>19</v>
      </c>
      <c r="D2240" s="3">
        <v>42563</v>
      </c>
      <c r="E2240" t="s">
        <v>1025</v>
      </c>
      <c r="F2240">
        <v>5200</v>
      </c>
      <c r="G2240">
        <v>2</v>
      </c>
      <c r="H2240">
        <v>29050</v>
      </c>
      <c r="I2240">
        <v>100149126</v>
      </c>
      <c r="J2240" s="19" t="s">
        <v>21</v>
      </c>
      <c r="T2240">
        <v>0</v>
      </c>
      <c r="U2240" t="s">
        <v>22</v>
      </c>
      <c r="V2240" s="3">
        <v>42563</v>
      </c>
      <c r="W2240" t="s">
        <v>23</v>
      </c>
      <c r="X2240" s="4">
        <v>10400</v>
      </c>
      <c r="Y2240">
        <v>2016</v>
      </c>
      <c r="Z2240">
        <v>7</v>
      </c>
      <c r="AA2240" s="3" t="s">
        <v>24</v>
      </c>
      <c r="AB2240" s="3">
        <v>45489</v>
      </c>
    </row>
    <row r="2241" spans="1:28" x14ac:dyDescent="0.25">
      <c r="A2241">
        <v>213692</v>
      </c>
      <c r="B2241">
        <v>904</v>
      </c>
      <c r="C2241" t="s">
        <v>19</v>
      </c>
      <c r="D2241" s="3">
        <v>42563</v>
      </c>
      <c r="E2241" t="s">
        <v>1026</v>
      </c>
      <c r="F2241">
        <v>5950</v>
      </c>
      <c r="G2241">
        <v>2</v>
      </c>
      <c r="H2241">
        <v>29050</v>
      </c>
      <c r="I2241">
        <v>100149126</v>
      </c>
      <c r="J2241" s="19" t="s">
        <v>21</v>
      </c>
      <c r="T2241">
        <v>0</v>
      </c>
      <c r="U2241" t="s">
        <v>22</v>
      </c>
      <c r="V2241" s="3">
        <v>42563</v>
      </c>
      <c r="W2241" t="s">
        <v>23</v>
      </c>
      <c r="X2241" s="4">
        <v>11900</v>
      </c>
      <c r="Y2241">
        <v>2016</v>
      </c>
      <c r="Z2241">
        <v>7</v>
      </c>
      <c r="AA2241" s="3" t="s">
        <v>24</v>
      </c>
      <c r="AB2241" s="3">
        <v>45489</v>
      </c>
    </row>
    <row r="2242" spans="1:28" x14ac:dyDescent="0.25">
      <c r="A2242">
        <v>213694</v>
      </c>
      <c r="B2242">
        <v>904</v>
      </c>
      <c r="C2242" t="s">
        <v>19</v>
      </c>
      <c r="D2242" s="3">
        <v>42563</v>
      </c>
      <c r="E2242" t="s">
        <v>1027</v>
      </c>
      <c r="F2242">
        <v>6750</v>
      </c>
      <c r="G2242">
        <v>1</v>
      </c>
      <c r="H2242">
        <v>29050</v>
      </c>
      <c r="I2242">
        <v>100149126</v>
      </c>
      <c r="J2242" s="19" t="s">
        <v>21</v>
      </c>
      <c r="T2242">
        <v>0</v>
      </c>
      <c r="U2242" t="s">
        <v>22</v>
      </c>
      <c r="V2242" s="3">
        <v>42563</v>
      </c>
      <c r="W2242" t="s">
        <v>23</v>
      </c>
      <c r="X2242" s="4">
        <v>6750</v>
      </c>
      <c r="Y2242">
        <v>2016</v>
      </c>
      <c r="Z2242">
        <v>7</v>
      </c>
      <c r="AA2242" s="3" t="s">
        <v>24</v>
      </c>
      <c r="AB2242" s="3">
        <v>45489</v>
      </c>
    </row>
    <row r="2243" spans="1:28" x14ac:dyDescent="0.25">
      <c r="A2243">
        <v>213696</v>
      </c>
      <c r="B2243">
        <v>905</v>
      </c>
      <c r="C2243" t="s">
        <v>31</v>
      </c>
      <c r="D2243" s="3">
        <v>42563</v>
      </c>
      <c r="E2243" t="s">
        <v>1028</v>
      </c>
      <c r="F2243">
        <v>3000</v>
      </c>
      <c r="G2243">
        <v>1</v>
      </c>
      <c r="H2243">
        <v>3000</v>
      </c>
      <c r="I2243">
        <v>100149127</v>
      </c>
      <c r="J2243" s="19" t="s">
        <v>21</v>
      </c>
      <c r="T2243">
        <v>0</v>
      </c>
      <c r="U2243" t="s">
        <v>22</v>
      </c>
      <c r="V2243" s="3">
        <v>42563</v>
      </c>
      <c r="W2243" t="s">
        <v>34</v>
      </c>
      <c r="X2243" s="4">
        <v>3000</v>
      </c>
      <c r="Y2243">
        <v>2016</v>
      </c>
      <c r="Z2243">
        <v>7</v>
      </c>
      <c r="AA2243" s="3" t="s">
        <v>24</v>
      </c>
      <c r="AB2243" s="3">
        <v>45489</v>
      </c>
    </row>
    <row r="2244" spans="1:28" x14ac:dyDescent="0.25">
      <c r="A2244">
        <v>213698</v>
      </c>
      <c r="B2244">
        <v>906</v>
      </c>
      <c r="C2244" t="s">
        <v>19</v>
      </c>
      <c r="D2244" s="3">
        <v>42563</v>
      </c>
      <c r="E2244" t="s">
        <v>400</v>
      </c>
      <c r="F2244">
        <v>190</v>
      </c>
      <c r="G2244">
        <v>1</v>
      </c>
      <c r="H2244">
        <v>190</v>
      </c>
      <c r="I2244">
        <v>100149128</v>
      </c>
      <c r="J2244" s="19" t="s">
        <v>170</v>
      </c>
      <c r="T2244">
        <v>0</v>
      </c>
      <c r="U2244" t="s">
        <v>22</v>
      </c>
      <c r="V2244" s="3">
        <v>42563</v>
      </c>
      <c r="W2244" t="s">
        <v>23</v>
      </c>
      <c r="X2244">
        <v>190</v>
      </c>
      <c r="Y2244">
        <v>2016</v>
      </c>
      <c r="Z2244">
        <v>7</v>
      </c>
      <c r="AA2244" s="3" t="s">
        <v>24</v>
      </c>
      <c r="AB2244" s="3">
        <v>45489</v>
      </c>
    </row>
    <row r="2245" spans="1:28" x14ac:dyDescent="0.25">
      <c r="A2245">
        <v>213699</v>
      </c>
      <c r="B2245">
        <v>220</v>
      </c>
      <c r="C2245" t="s">
        <v>31</v>
      </c>
      <c r="D2245" s="3">
        <v>42563</v>
      </c>
      <c r="E2245" t="s">
        <v>1029</v>
      </c>
      <c r="F2245">
        <v>16999</v>
      </c>
      <c r="G2245">
        <v>1</v>
      </c>
      <c r="H2245">
        <v>16999</v>
      </c>
      <c r="I2245">
        <v>100149129</v>
      </c>
      <c r="J2245" s="19" t="s">
        <v>38</v>
      </c>
      <c r="T2245">
        <v>0</v>
      </c>
      <c r="U2245" t="s">
        <v>22</v>
      </c>
      <c r="V2245" s="3">
        <v>42563</v>
      </c>
      <c r="W2245" t="s">
        <v>34</v>
      </c>
      <c r="X2245" s="4">
        <v>16999</v>
      </c>
      <c r="Y2245">
        <v>2016</v>
      </c>
      <c r="Z2245">
        <v>7</v>
      </c>
      <c r="AA2245" s="3" t="s">
        <v>24</v>
      </c>
      <c r="AB2245" s="3">
        <v>45489</v>
      </c>
    </row>
    <row r="2246" spans="1:28" x14ac:dyDescent="0.25">
      <c r="A2246">
        <v>213700</v>
      </c>
      <c r="B2246">
        <v>907</v>
      </c>
      <c r="C2246" t="s">
        <v>25</v>
      </c>
      <c r="D2246" s="3">
        <v>42563</v>
      </c>
      <c r="E2246" t="s">
        <v>356</v>
      </c>
      <c r="F2246">
        <v>1099</v>
      </c>
      <c r="G2246">
        <v>1</v>
      </c>
      <c r="H2246">
        <v>2048</v>
      </c>
      <c r="I2246">
        <v>100149130</v>
      </c>
      <c r="J2246" s="19" t="s">
        <v>51</v>
      </c>
      <c r="T2246">
        <v>0</v>
      </c>
      <c r="U2246" t="s">
        <v>22</v>
      </c>
      <c r="V2246" s="3">
        <v>42563</v>
      </c>
      <c r="W2246" t="s">
        <v>28</v>
      </c>
      <c r="X2246" s="4">
        <v>1099</v>
      </c>
      <c r="Y2246">
        <v>2016</v>
      </c>
      <c r="Z2246">
        <v>7</v>
      </c>
      <c r="AA2246" s="3" t="s">
        <v>24</v>
      </c>
      <c r="AB2246" s="3">
        <v>45489</v>
      </c>
    </row>
    <row r="2247" spans="1:28" x14ac:dyDescent="0.25">
      <c r="A2247">
        <v>213701</v>
      </c>
      <c r="B2247">
        <v>907</v>
      </c>
      <c r="C2247" t="s">
        <v>25</v>
      </c>
      <c r="D2247" s="3">
        <v>42563</v>
      </c>
      <c r="E2247" t="s">
        <v>731</v>
      </c>
      <c r="F2247">
        <v>250</v>
      </c>
      <c r="G2247">
        <v>1</v>
      </c>
      <c r="H2247">
        <v>2048</v>
      </c>
      <c r="I2247">
        <v>100149130</v>
      </c>
      <c r="J2247" s="19" t="s">
        <v>170</v>
      </c>
      <c r="T2247">
        <v>0</v>
      </c>
      <c r="U2247" t="s">
        <v>22</v>
      </c>
      <c r="V2247" s="3">
        <v>42563</v>
      </c>
      <c r="W2247" t="s">
        <v>28</v>
      </c>
      <c r="X2247">
        <v>250</v>
      </c>
      <c r="Y2247">
        <v>2016</v>
      </c>
      <c r="Z2247">
        <v>7</v>
      </c>
      <c r="AA2247" s="3" t="s">
        <v>24</v>
      </c>
      <c r="AB2247" s="3">
        <v>45489</v>
      </c>
    </row>
    <row r="2248" spans="1:28" x14ac:dyDescent="0.25">
      <c r="A2248">
        <v>213702</v>
      </c>
      <c r="B2248">
        <v>907</v>
      </c>
      <c r="C2248" t="s">
        <v>25</v>
      </c>
      <c r="D2248" s="3">
        <v>42563</v>
      </c>
      <c r="E2248" t="s">
        <v>787</v>
      </c>
      <c r="F2248">
        <v>699</v>
      </c>
      <c r="G2248">
        <v>1</v>
      </c>
      <c r="H2248">
        <v>2048</v>
      </c>
      <c r="I2248">
        <v>100149130</v>
      </c>
      <c r="J2248" s="19" t="s">
        <v>51</v>
      </c>
      <c r="T2248">
        <v>0</v>
      </c>
      <c r="U2248" t="s">
        <v>22</v>
      </c>
      <c r="V2248" s="3">
        <v>42563</v>
      </c>
      <c r="W2248" t="s">
        <v>28</v>
      </c>
      <c r="X2248">
        <v>699</v>
      </c>
      <c r="Y2248">
        <v>2016</v>
      </c>
      <c r="Z2248">
        <v>7</v>
      </c>
      <c r="AA2248" s="3" t="s">
        <v>24</v>
      </c>
      <c r="AB2248" s="3">
        <v>45489</v>
      </c>
    </row>
    <row r="2249" spans="1:28" x14ac:dyDescent="0.25">
      <c r="A2249">
        <v>213704</v>
      </c>
      <c r="B2249">
        <v>230</v>
      </c>
      <c r="C2249" t="s">
        <v>31</v>
      </c>
      <c r="D2249" s="3">
        <v>42563</v>
      </c>
      <c r="E2249" t="s">
        <v>1030</v>
      </c>
      <c r="F2249">
        <v>599</v>
      </c>
      <c r="G2249">
        <v>1</v>
      </c>
      <c r="H2249">
        <v>599</v>
      </c>
      <c r="I2249">
        <v>100149131</v>
      </c>
      <c r="J2249" s="19" t="s">
        <v>51</v>
      </c>
      <c r="T2249">
        <v>0</v>
      </c>
      <c r="U2249" t="s">
        <v>121</v>
      </c>
      <c r="V2249" s="3">
        <v>42563</v>
      </c>
      <c r="W2249" t="s">
        <v>34</v>
      </c>
      <c r="X2249">
        <v>599</v>
      </c>
      <c r="Y2249">
        <v>2016</v>
      </c>
      <c r="Z2249">
        <v>7</v>
      </c>
      <c r="AA2249" s="3" t="s">
        <v>24</v>
      </c>
      <c r="AB2249" s="3">
        <v>45489</v>
      </c>
    </row>
    <row r="2250" spans="1:28" x14ac:dyDescent="0.25">
      <c r="A2250">
        <v>213706</v>
      </c>
      <c r="B2250">
        <v>908</v>
      </c>
      <c r="C2250" t="s">
        <v>31</v>
      </c>
      <c r="D2250" s="3">
        <v>42563</v>
      </c>
      <c r="E2250" t="s">
        <v>1031</v>
      </c>
      <c r="F2250">
        <v>690</v>
      </c>
      <c r="G2250">
        <v>1</v>
      </c>
      <c r="H2250">
        <v>1380</v>
      </c>
      <c r="I2250">
        <v>100149132</v>
      </c>
      <c r="J2250" s="19" t="s">
        <v>27</v>
      </c>
      <c r="T2250">
        <v>0</v>
      </c>
      <c r="U2250" t="s">
        <v>22</v>
      </c>
      <c r="V2250" s="3">
        <v>42563</v>
      </c>
      <c r="W2250" t="s">
        <v>34</v>
      </c>
      <c r="X2250">
        <v>690</v>
      </c>
      <c r="Y2250">
        <v>2016</v>
      </c>
      <c r="Z2250">
        <v>7</v>
      </c>
      <c r="AA2250" s="3" t="s">
        <v>24</v>
      </c>
      <c r="AB2250" s="3">
        <v>45489</v>
      </c>
    </row>
    <row r="2251" spans="1:28" x14ac:dyDescent="0.25">
      <c r="A2251">
        <v>213707</v>
      </c>
      <c r="B2251">
        <v>908</v>
      </c>
      <c r="C2251" t="s">
        <v>31</v>
      </c>
      <c r="D2251" s="3">
        <v>42563</v>
      </c>
      <c r="E2251" t="s">
        <v>1032</v>
      </c>
      <c r="F2251">
        <v>690</v>
      </c>
      <c r="G2251">
        <v>1</v>
      </c>
      <c r="H2251">
        <v>1380</v>
      </c>
      <c r="I2251">
        <v>100149132</v>
      </c>
      <c r="J2251" s="19" t="s">
        <v>27</v>
      </c>
      <c r="T2251">
        <v>0</v>
      </c>
      <c r="U2251" t="s">
        <v>22</v>
      </c>
      <c r="V2251" s="3">
        <v>42563</v>
      </c>
      <c r="W2251" t="s">
        <v>34</v>
      </c>
      <c r="X2251">
        <v>690</v>
      </c>
      <c r="Y2251">
        <v>2016</v>
      </c>
      <c r="Z2251">
        <v>7</v>
      </c>
      <c r="AA2251" s="3" t="s">
        <v>24</v>
      </c>
      <c r="AB2251" s="3">
        <v>45489</v>
      </c>
    </row>
    <row r="2252" spans="1:28" x14ac:dyDescent="0.25">
      <c r="A2252">
        <v>213708</v>
      </c>
      <c r="B2252">
        <v>852</v>
      </c>
      <c r="C2252" t="s">
        <v>25</v>
      </c>
      <c r="D2252" s="3">
        <v>42563</v>
      </c>
      <c r="E2252" t="s">
        <v>1011</v>
      </c>
      <c r="F2252">
        <v>62500</v>
      </c>
      <c r="G2252">
        <v>1</v>
      </c>
      <c r="H2252">
        <v>62500</v>
      </c>
      <c r="I2252">
        <v>100149133</v>
      </c>
      <c r="J2252" s="19" t="s">
        <v>42</v>
      </c>
      <c r="T2252">
        <v>0</v>
      </c>
      <c r="U2252" t="s">
        <v>39</v>
      </c>
      <c r="V2252" s="3">
        <v>42563</v>
      </c>
      <c r="W2252" t="s">
        <v>28</v>
      </c>
      <c r="X2252" s="4">
        <v>62500</v>
      </c>
      <c r="Y2252">
        <v>2016</v>
      </c>
      <c r="Z2252">
        <v>7</v>
      </c>
      <c r="AA2252" s="3" t="s">
        <v>24</v>
      </c>
      <c r="AB2252" s="3">
        <v>45489</v>
      </c>
    </row>
    <row r="2253" spans="1:28" x14ac:dyDescent="0.25">
      <c r="A2253">
        <v>213709</v>
      </c>
      <c r="B2253">
        <v>909</v>
      </c>
      <c r="C2253" t="s">
        <v>19</v>
      </c>
      <c r="D2253" s="3">
        <v>42563</v>
      </c>
      <c r="E2253" t="s">
        <v>580</v>
      </c>
      <c r="F2253">
        <v>80</v>
      </c>
      <c r="G2253">
        <v>1</v>
      </c>
      <c r="H2253">
        <v>80</v>
      </c>
      <c r="I2253">
        <v>100149134</v>
      </c>
      <c r="J2253" s="19" t="s">
        <v>47</v>
      </c>
      <c r="T2253">
        <v>0</v>
      </c>
      <c r="U2253" t="s">
        <v>22</v>
      </c>
      <c r="V2253" s="3">
        <v>42563</v>
      </c>
      <c r="W2253" t="s">
        <v>23</v>
      </c>
      <c r="X2253">
        <v>80</v>
      </c>
      <c r="Y2253">
        <v>2016</v>
      </c>
      <c r="Z2253">
        <v>7</v>
      </c>
      <c r="AA2253" s="3" t="s">
        <v>24</v>
      </c>
      <c r="AB2253" s="3">
        <v>45489</v>
      </c>
    </row>
    <row r="2254" spans="1:28" x14ac:dyDescent="0.25">
      <c r="A2254">
        <v>213710</v>
      </c>
      <c r="B2254">
        <v>163</v>
      </c>
      <c r="C2254" t="s">
        <v>19</v>
      </c>
      <c r="D2254" s="3">
        <v>42563</v>
      </c>
      <c r="E2254" t="s">
        <v>26</v>
      </c>
      <c r="F2254">
        <v>240</v>
      </c>
      <c r="G2254">
        <v>1</v>
      </c>
      <c r="H2254">
        <v>240</v>
      </c>
      <c r="I2254">
        <v>100149135</v>
      </c>
      <c r="J2254" s="19" t="s">
        <v>27</v>
      </c>
      <c r="T2254">
        <v>0</v>
      </c>
      <c r="U2254" t="s">
        <v>22</v>
      </c>
      <c r="V2254" s="3">
        <v>42563</v>
      </c>
      <c r="W2254" t="s">
        <v>23</v>
      </c>
      <c r="X2254">
        <v>240</v>
      </c>
      <c r="Y2254">
        <v>2016</v>
      </c>
      <c r="Z2254">
        <v>7</v>
      </c>
      <c r="AA2254" s="3" t="s">
        <v>24</v>
      </c>
      <c r="AB2254" s="3">
        <v>45489</v>
      </c>
    </row>
    <row r="2255" spans="1:28" x14ac:dyDescent="0.25">
      <c r="A2255">
        <v>213711</v>
      </c>
      <c r="B2255">
        <v>163</v>
      </c>
      <c r="C2255" t="s">
        <v>19</v>
      </c>
      <c r="D2255" s="3">
        <v>42563</v>
      </c>
      <c r="E2255" t="s">
        <v>26</v>
      </c>
      <c r="F2255">
        <v>240</v>
      </c>
      <c r="G2255">
        <v>1</v>
      </c>
      <c r="H2255">
        <v>240</v>
      </c>
      <c r="I2255">
        <v>100149136</v>
      </c>
      <c r="J2255" s="19" t="s">
        <v>27</v>
      </c>
      <c r="T2255">
        <v>0</v>
      </c>
      <c r="U2255" t="s">
        <v>22</v>
      </c>
      <c r="V2255" s="3">
        <v>42563</v>
      </c>
      <c r="W2255" t="s">
        <v>23</v>
      </c>
      <c r="X2255">
        <v>240</v>
      </c>
      <c r="Y2255">
        <v>2016</v>
      </c>
      <c r="Z2255">
        <v>7</v>
      </c>
      <c r="AA2255" s="3" t="s">
        <v>24</v>
      </c>
      <c r="AB2255" s="3">
        <v>45489</v>
      </c>
    </row>
    <row r="2256" spans="1:28" x14ac:dyDescent="0.25">
      <c r="A2256">
        <v>213712</v>
      </c>
      <c r="B2256">
        <v>341</v>
      </c>
      <c r="C2256" t="s">
        <v>19</v>
      </c>
      <c r="D2256" s="3">
        <v>42563</v>
      </c>
      <c r="E2256" t="s">
        <v>447</v>
      </c>
      <c r="F2256">
        <v>80</v>
      </c>
      <c r="G2256">
        <v>1</v>
      </c>
      <c r="H2256">
        <v>80</v>
      </c>
      <c r="I2256">
        <v>100149137</v>
      </c>
      <c r="J2256" s="19" t="s">
        <v>33</v>
      </c>
      <c r="T2256">
        <v>0</v>
      </c>
      <c r="U2256" t="s">
        <v>22</v>
      </c>
      <c r="V2256" s="3">
        <v>42563</v>
      </c>
      <c r="W2256" t="s">
        <v>23</v>
      </c>
      <c r="X2256">
        <v>80</v>
      </c>
      <c r="Y2256">
        <v>2016</v>
      </c>
      <c r="Z2256">
        <v>7</v>
      </c>
      <c r="AA2256" s="3" t="s">
        <v>24</v>
      </c>
      <c r="AB2256" s="3">
        <v>45489</v>
      </c>
    </row>
    <row r="2257" spans="1:28" x14ac:dyDescent="0.25">
      <c r="A2257">
        <v>213713</v>
      </c>
      <c r="B2257">
        <v>341</v>
      </c>
      <c r="C2257" t="s">
        <v>19</v>
      </c>
      <c r="D2257" s="3">
        <v>42563</v>
      </c>
      <c r="E2257" t="s">
        <v>447</v>
      </c>
      <c r="F2257">
        <v>80</v>
      </c>
      <c r="G2257">
        <v>1</v>
      </c>
      <c r="H2257">
        <v>80</v>
      </c>
      <c r="I2257">
        <v>100149138</v>
      </c>
      <c r="J2257" s="19" t="s">
        <v>33</v>
      </c>
      <c r="T2257">
        <v>0</v>
      </c>
      <c r="U2257" t="s">
        <v>22</v>
      </c>
      <c r="V2257" s="3">
        <v>42563</v>
      </c>
      <c r="W2257" t="s">
        <v>23</v>
      </c>
      <c r="X2257">
        <v>80</v>
      </c>
      <c r="Y2257">
        <v>2016</v>
      </c>
      <c r="Z2257">
        <v>7</v>
      </c>
      <c r="AA2257" s="3" t="s">
        <v>24</v>
      </c>
      <c r="AB2257" s="3">
        <v>45489</v>
      </c>
    </row>
    <row r="2258" spans="1:28" x14ac:dyDescent="0.25">
      <c r="A2258">
        <v>213714</v>
      </c>
      <c r="B2258">
        <v>35</v>
      </c>
      <c r="C2258" t="s">
        <v>19</v>
      </c>
      <c r="D2258" s="3">
        <v>42563</v>
      </c>
      <c r="E2258" t="s">
        <v>48</v>
      </c>
      <c r="F2258">
        <v>320</v>
      </c>
      <c r="G2258">
        <v>1</v>
      </c>
      <c r="H2258">
        <v>320</v>
      </c>
      <c r="I2258">
        <v>100149139</v>
      </c>
      <c r="J2258" s="19" t="s">
        <v>27</v>
      </c>
      <c r="T2258">
        <v>0</v>
      </c>
      <c r="U2258" t="s">
        <v>22</v>
      </c>
      <c r="V2258" s="3">
        <v>42563</v>
      </c>
      <c r="W2258" t="s">
        <v>23</v>
      </c>
      <c r="X2258">
        <v>320</v>
      </c>
      <c r="Y2258">
        <v>2016</v>
      </c>
      <c r="Z2258">
        <v>7</v>
      </c>
      <c r="AA2258" s="3" t="s">
        <v>24</v>
      </c>
      <c r="AB2258" s="3">
        <v>45489</v>
      </c>
    </row>
    <row r="2259" spans="1:28" x14ac:dyDescent="0.25">
      <c r="A2259">
        <v>213715</v>
      </c>
      <c r="B2259">
        <v>341</v>
      </c>
      <c r="C2259" t="s">
        <v>19</v>
      </c>
      <c r="D2259" s="3">
        <v>42563</v>
      </c>
      <c r="E2259" t="s">
        <v>138</v>
      </c>
      <c r="F2259">
        <v>90</v>
      </c>
      <c r="G2259">
        <v>1</v>
      </c>
      <c r="H2259">
        <v>90</v>
      </c>
      <c r="I2259">
        <v>100149140</v>
      </c>
      <c r="J2259" s="19" t="s">
        <v>33</v>
      </c>
      <c r="T2259">
        <v>0</v>
      </c>
      <c r="U2259" t="s">
        <v>22</v>
      </c>
      <c r="V2259" s="3">
        <v>42563</v>
      </c>
      <c r="W2259" t="s">
        <v>23</v>
      </c>
      <c r="X2259">
        <v>90</v>
      </c>
      <c r="Y2259">
        <v>2016</v>
      </c>
      <c r="Z2259">
        <v>7</v>
      </c>
      <c r="AA2259" s="3" t="s">
        <v>24</v>
      </c>
      <c r="AB2259" s="3">
        <v>45489</v>
      </c>
    </row>
    <row r="2260" spans="1:28" x14ac:dyDescent="0.25">
      <c r="A2260">
        <v>213716</v>
      </c>
      <c r="B2260">
        <v>910</v>
      </c>
      <c r="C2260" t="s">
        <v>19</v>
      </c>
      <c r="D2260" s="3">
        <v>42563</v>
      </c>
      <c r="E2260" t="s">
        <v>1033</v>
      </c>
      <c r="F2260">
        <v>1267.5</v>
      </c>
      <c r="G2260">
        <v>1</v>
      </c>
      <c r="H2260">
        <v>1267.5</v>
      </c>
      <c r="I2260">
        <v>100149141</v>
      </c>
      <c r="J2260" s="19" t="s">
        <v>51</v>
      </c>
      <c r="T2260">
        <v>0</v>
      </c>
      <c r="U2260" t="s">
        <v>22</v>
      </c>
      <c r="V2260" s="3">
        <v>42563</v>
      </c>
      <c r="W2260" t="s">
        <v>23</v>
      </c>
      <c r="X2260" s="4">
        <v>1268</v>
      </c>
      <c r="Y2260">
        <v>2016</v>
      </c>
      <c r="Z2260">
        <v>7</v>
      </c>
      <c r="AA2260" s="3" t="s">
        <v>24</v>
      </c>
      <c r="AB2260" s="3">
        <v>45489</v>
      </c>
    </row>
    <row r="2261" spans="1:28" x14ac:dyDescent="0.25">
      <c r="A2261">
        <v>213718</v>
      </c>
      <c r="B2261">
        <v>341</v>
      </c>
      <c r="C2261" t="s">
        <v>19</v>
      </c>
      <c r="D2261" s="3">
        <v>42563</v>
      </c>
      <c r="E2261" t="s">
        <v>138</v>
      </c>
      <c r="F2261">
        <v>90</v>
      </c>
      <c r="G2261">
        <v>1</v>
      </c>
      <c r="H2261">
        <v>90</v>
      </c>
      <c r="I2261">
        <v>100149142</v>
      </c>
      <c r="J2261" s="19" t="s">
        <v>33</v>
      </c>
      <c r="T2261">
        <v>0</v>
      </c>
      <c r="U2261" t="s">
        <v>22</v>
      </c>
      <c r="V2261" s="3">
        <v>42563</v>
      </c>
      <c r="W2261" t="s">
        <v>23</v>
      </c>
      <c r="X2261">
        <v>90</v>
      </c>
      <c r="Y2261">
        <v>2016</v>
      </c>
      <c r="Z2261">
        <v>7</v>
      </c>
      <c r="AA2261" s="3" t="s">
        <v>24</v>
      </c>
      <c r="AB2261" s="3">
        <v>45489</v>
      </c>
    </row>
    <row r="2262" spans="1:28" x14ac:dyDescent="0.25">
      <c r="A2262">
        <v>213719</v>
      </c>
      <c r="B2262">
        <v>911</v>
      </c>
      <c r="C2262" t="s">
        <v>19</v>
      </c>
      <c r="D2262" s="3">
        <v>42563</v>
      </c>
      <c r="E2262" t="s">
        <v>295</v>
      </c>
      <c r="F2262">
        <v>260</v>
      </c>
      <c r="G2262">
        <v>1</v>
      </c>
      <c r="H2262">
        <v>260</v>
      </c>
      <c r="I2262">
        <v>100149143</v>
      </c>
      <c r="J2262" s="19" t="s">
        <v>33</v>
      </c>
      <c r="T2262">
        <v>0</v>
      </c>
      <c r="U2262" t="s">
        <v>22</v>
      </c>
      <c r="V2262" s="3">
        <v>42563</v>
      </c>
      <c r="W2262" t="s">
        <v>23</v>
      </c>
      <c r="X2262">
        <v>260</v>
      </c>
      <c r="Y2262">
        <v>2016</v>
      </c>
      <c r="Z2262">
        <v>7</v>
      </c>
      <c r="AA2262" s="3" t="s">
        <v>24</v>
      </c>
      <c r="AB2262" s="3">
        <v>45489</v>
      </c>
    </row>
    <row r="2263" spans="1:28" x14ac:dyDescent="0.25">
      <c r="A2263">
        <v>213722</v>
      </c>
      <c r="B2263">
        <v>86</v>
      </c>
      <c r="C2263" t="s">
        <v>19</v>
      </c>
      <c r="D2263" s="3">
        <v>42563</v>
      </c>
      <c r="E2263" t="s">
        <v>399</v>
      </c>
      <c r="F2263">
        <v>570</v>
      </c>
      <c r="G2263">
        <v>1</v>
      </c>
      <c r="H2263">
        <v>570</v>
      </c>
      <c r="I2263">
        <v>100149146</v>
      </c>
      <c r="J2263" s="19" t="s">
        <v>33</v>
      </c>
      <c r="T2263">
        <v>0</v>
      </c>
      <c r="U2263" t="s">
        <v>121</v>
      </c>
      <c r="V2263" s="3">
        <v>42563</v>
      </c>
      <c r="W2263" t="s">
        <v>23</v>
      </c>
      <c r="X2263">
        <v>570</v>
      </c>
      <c r="Y2263">
        <v>2016</v>
      </c>
      <c r="Z2263">
        <v>7</v>
      </c>
      <c r="AA2263" s="3" t="s">
        <v>24</v>
      </c>
      <c r="AB2263" s="3">
        <v>45489</v>
      </c>
    </row>
    <row r="2264" spans="1:28" x14ac:dyDescent="0.25">
      <c r="A2264">
        <v>213720</v>
      </c>
      <c r="B2264">
        <v>230</v>
      </c>
      <c r="C2264" t="s">
        <v>19</v>
      </c>
      <c r="D2264" s="3">
        <v>42563</v>
      </c>
      <c r="E2264" t="s">
        <v>26</v>
      </c>
      <c r="F2264">
        <v>240</v>
      </c>
      <c r="G2264">
        <v>1</v>
      </c>
      <c r="H2264">
        <v>240</v>
      </c>
      <c r="I2264">
        <v>100149144</v>
      </c>
      <c r="J2264" s="19" t="s">
        <v>27</v>
      </c>
      <c r="T2264">
        <v>0</v>
      </c>
      <c r="U2264" t="s">
        <v>22</v>
      </c>
      <c r="V2264" s="3">
        <v>42563</v>
      </c>
      <c r="W2264" t="s">
        <v>23</v>
      </c>
      <c r="X2264">
        <v>240</v>
      </c>
      <c r="Y2264">
        <v>2016</v>
      </c>
      <c r="Z2264">
        <v>7</v>
      </c>
      <c r="AA2264" s="3" t="s">
        <v>24</v>
      </c>
      <c r="AB2264" s="3">
        <v>45489</v>
      </c>
    </row>
    <row r="2265" spans="1:28" x14ac:dyDescent="0.25">
      <c r="A2265">
        <v>213721</v>
      </c>
      <c r="B2265">
        <v>548</v>
      </c>
      <c r="C2265" t="s">
        <v>25</v>
      </c>
      <c r="D2265" s="3">
        <v>42563</v>
      </c>
      <c r="E2265" t="s">
        <v>697</v>
      </c>
      <c r="F2265">
        <v>999</v>
      </c>
      <c r="G2265">
        <v>2</v>
      </c>
      <c r="H2265">
        <v>1998</v>
      </c>
      <c r="I2265">
        <v>100149145</v>
      </c>
      <c r="J2265" s="19" t="s">
        <v>194</v>
      </c>
      <c r="T2265">
        <v>0</v>
      </c>
      <c r="U2265" t="s">
        <v>22</v>
      </c>
      <c r="V2265" s="3">
        <v>42563</v>
      </c>
      <c r="W2265" t="s">
        <v>28</v>
      </c>
      <c r="X2265" s="4">
        <v>1998</v>
      </c>
      <c r="Y2265">
        <v>2016</v>
      </c>
      <c r="Z2265">
        <v>7</v>
      </c>
      <c r="AA2265" s="3" t="s">
        <v>24</v>
      </c>
      <c r="AB2265" s="3">
        <v>45489</v>
      </c>
    </row>
    <row r="2266" spans="1:28" x14ac:dyDescent="0.25">
      <c r="A2266">
        <v>213723</v>
      </c>
      <c r="B2266">
        <v>86</v>
      </c>
      <c r="C2266" t="s">
        <v>19</v>
      </c>
      <c r="D2266" s="3">
        <v>42563</v>
      </c>
      <c r="E2266" t="s">
        <v>30</v>
      </c>
      <c r="F2266">
        <v>360</v>
      </c>
      <c r="G2266">
        <v>1</v>
      </c>
      <c r="H2266">
        <v>360</v>
      </c>
      <c r="I2266">
        <v>100149147</v>
      </c>
      <c r="J2266" s="19" t="s">
        <v>27</v>
      </c>
      <c r="T2266">
        <v>0</v>
      </c>
      <c r="U2266" t="s">
        <v>22</v>
      </c>
      <c r="V2266" s="3">
        <v>42563</v>
      </c>
      <c r="W2266" t="s">
        <v>23</v>
      </c>
      <c r="X2266">
        <v>360</v>
      </c>
      <c r="Y2266">
        <v>2016</v>
      </c>
      <c r="Z2266">
        <v>7</v>
      </c>
      <c r="AA2266" s="3" t="s">
        <v>24</v>
      </c>
      <c r="AB2266" s="3">
        <v>45489</v>
      </c>
    </row>
    <row r="2267" spans="1:28" x14ac:dyDescent="0.25">
      <c r="A2267">
        <v>213724</v>
      </c>
      <c r="B2267">
        <v>912</v>
      </c>
      <c r="C2267" t="s">
        <v>25</v>
      </c>
      <c r="D2267" s="3">
        <v>42563</v>
      </c>
      <c r="E2267" t="s">
        <v>1034</v>
      </c>
      <c r="F2267">
        <v>449</v>
      </c>
      <c r="G2267">
        <v>1</v>
      </c>
      <c r="H2267">
        <v>449</v>
      </c>
      <c r="I2267">
        <v>100149148</v>
      </c>
      <c r="J2267" s="19" t="s">
        <v>21</v>
      </c>
      <c r="T2267">
        <v>0</v>
      </c>
      <c r="U2267" t="s">
        <v>22</v>
      </c>
      <c r="V2267" s="3">
        <v>42563</v>
      </c>
      <c r="W2267" t="s">
        <v>28</v>
      </c>
      <c r="X2267">
        <v>449</v>
      </c>
      <c r="Y2267">
        <v>2016</v>
      </c>
      <c r="Z2267">
        <v>7</v>
      </c>
      <c r="AA2267" s="3" t="s">
        <v>24</v>
      </c>
      <c r="AB2267" s="3">
        <v>45489</v>
      </c>
    </row>
    <row r="2268" spans="1:28" x14ac:dyDescent="0.25">
      <c r="A2268">
        <v>213726</v>
      </c>
      <c r="B2268">
        <v>548</v>
      </c>
      <c r="C2268" t="s">
        <v>19</v>
      </c>
      <c r="D2268" s="3">
        <v>42563</v>
      </c>
      <c r="E2268" t="s">
        <v>697</v>
      </c>
      <c r="F2268">
        <v>999</v>
      </c>
      <c r="G2268">
        <v>2</v>
      </c>
      <c r="H2268">
        <v>1998</v>
      </c>
      <c r="I2268">
        <v>100149149</v>
      </c>
      <c r="J2268" s="19" t="s">
        <v>194</v>
      </c>
      <c r="T2268">
        <v>0</v>
      </c>
      <c r="U2268" t="s">
        <v>22</v>
      </c>
      <c r="V2268" s="3">
        <v>42563</v>
      </c>
      <c r="W2268" t="s">
        <v>23</v>
      </c>
      <c r="X2268" s="4">
        <v>1998</v>
      </c>
      <c r="Y2268">
        <v>2016</v>
      </c>
      <c r="Z2268">
        <v>7</v>
      </c>
      <c r="AA2268" s="3" t="s">
        <v>24</v>
      </c>
      <c r="AB2268" s="3">
        <v>45489</v>
      </c>
    </row>
    <row r="2269" spans="1:28" x14ac:dyDescent="0.25">
      <c r="A2269">
        <v>213727</v>
      </c>
      <c r="B2269">
        <v>86</v>
      </c>
      <c r="C2269" t="s">
        <v>19</v>
      </c>
      <c r="D2269" s="3">
        <v>42563</v>
      </c>
      <c r="E2269" t="s">
        <v>767</v>
      </c>
      <c r="F2269">
        <v>180</v>
      </c>
      <c r="G2269">
        <v>1</v>
      </c>
      <c r="H2269">
        <v>180</v>
      </c>
      <c r="I2269">
        <v>100149150</v>
      </c>
      <c r="J2269" s="19" t="s">
        <v>27</v>
      </c>
      <c r="T2269">
        <v>0</v>
      </c>
      <c r="U2269" t="s">
        <v>22</v>
      </c>
      <c r="V2269" s="3">
        <v>42563</v>
      </c>
      <c r="W2269" t="s">
        <v>23</v>
      </c>
      <c r="X2269">
        <v>180</v>
      </c>
      <c r="Y2269">
        <v>2016</v>
      </c>
      <c r="Z2269">
        <v>7</v>
      </c>
      <c r="AA2269" s="3" t="s">
        <v>24</v>
      </c>
      <c r="AB2269" s="3">
        <v>45489</v>
      </c>
    </row>
    <row r="2270" spans="1:28" x14ac:dyDescent="0.25">
      <c r="A2270">
        <v>213728</v>
      </c>
      <c r="B2270">
        <v>908</v>
      </c>
      <c r="C2270" t="s">
        <v>31</v>
      </c>
      <c r="D2270" s="3">
        <v>42563</v>
      </c>
      <c r="E2270" t="s">
        <v>1032</v>
      </c>
      <c r="F2270">
        <v>690</v>
      </c>
      <c r="G2270">
        <v>1</v>
      </c>
      <c r="H2270">
        <v>690</v>
      </c>
      <c r="I2270">
        <v>100149151</v>
      </c>
      <c r="J2270" s="19" t="s">
        <v>27</v>
      </c>
      <c r="T2270">
        <v>0</v>
      </c>
      <c r="U2270" t="s">
        <v>22</v>
      </c>
      <c r="V2270" s="3">
        <v>42563</v>
      </c>
      <c r="W2270" t="s">
        <v>34</v>
      </c>
      <c r="X2270">
        <v>690</v>
      </c>
      <c r="Y2270">
        <v>2016</v>
      </c>
      <c r="Z2270">
        <v>7</v>
      </c>
      <c r="AA2270" s="3" t="s">
        <v>24</v>
      </c>
      <c r="AB2270" s="3">
        <v>45489</v>
      </c>
    </row>
    <row r="2271" spans="1:28" x14ac:dyDescent="0.25">
      <c r="A2271">
        <v>213729</v>
      </c>
      <c r="B2271">
        <v>913</v>
      </c>
      <c r="C2271" t="s">
        <v>25</v>
      </c>
      <c r="D2271" s="3">
        <v>42563</v>
      </c>
      <c r="E2271" t="s">
        <v>1035</v>
      </c>
      <c r="F2271">
        <v>15450</v>
      </c>
      <c r="G2271">
        <v>1</v>
      </c>
      <c r="H2271">
        <v>15450</v>
      </c>
      <c r="I2271">
        <v>100149152</v>
      </c>
      <c r="J2271" s="19" t="s">
        <v>42</v>
      </c>
      <c r="T2271">
        <v>0</v>
      </c>
      <c r="U2271" t="s">
        <v>22</v>
      </c>
      <c r="V2271" s="3">
        <v>42563</v>
      </c>
      <c r="W2271" t="s">
        <v>28</v>
      </c>
      <c r="X2271" s="4">
        <v>15450</v>
      </c>
      <c r="Y2271">
        <v>2016</v>
      </c>
      <c r="Z2271">
        <v>7</v>
      </c>
      <c r="AA2271" s="3" t="s">
        <v>24</v>
      </c>
      <c r="AB2271" s="3">
        <v>45489</v>
      </c>
    </row>
    <row r="2272" spans="1:28" x14ac:dyDescent="0.25">
      <c r="A2272">
        <v>213730</v>
      </c>
      <c r="B2272">
        <v>914</v>
      </c>
      <c r="C2272" t="s">
        <v>31</v>
      </c>
      <c r="D2272" s="3">
        <v>42563</v>
      </c>
      <c r="E2272" t="s">
        <v>1036</v>
      </c>
      <c r="F2272">
        <v>195</v>
      </c>
      <c r="G2272">
        <v>1</v>
      </c>
      <c r="H2272">
        <v>730</v>
      </c>
      <c r="I2272">
        <v>100149153</v>
      </c>
      <c r="J2272" s="19" t="s">
        <v>33</v>
      </c>
      <c r="T2272">
        <v>0</v>
      </c>
      <c r="U2272" t="s">
        <v>22</v>
      </c>
      <c r="V2272" s="3">
        <v>42563</v>
      </c>
      <c r="W2272" t="s">
        <v>34</v>
      </c>
      <c r="X2272">
        <v>195</v>
      </c>
      <c r="Y2272">
        <v>2016</v>
      </c>
      <c r="Z2272">
        <v>7</v>
      </c>
      <c r="AA2272" s="3" t="s">
        <v>24</v>
      </c>
      <c r="AB2272" s="3">
        <v>45489</v>
      </c>
    </row>
    <row r="2273" spans="1:28" x14ac:dyDescent="0.25">
      <c r="A2273">
        <v>213731</v>
      </c>
      <c r="B2273">
        <v>914</v>
      </c>
      <c r="C2273" t="s">
        <v>31</v>
      </c>
      <c r="D2273" s="3">
        <v>42563</v>
      </c>
      <c r="E2273" t="s">
        <v>1037</v>
      </c>
      <c r="F2273">
        <v>220</v>
      </c>
      <c r="G2273">
        <v>1</v>
      </c>
      <c r="H2273">
        <v>730</v>
      </c>
      <c r="I2273">
        <v>100149153</v>
      </c>
      <c r="J2273" s="19" t="s">
        <v>33</v>
      </c>
      <c r="T2273">
        <v>0</v>
      </c>
      <c r="U2273" t="s">
        <v>22</v>
      </c>
      <c r="V2273" s="3">
        <v>42563</v>
      </c>
      <c r="W2273" t="s">
        <v>34</v>
      </c>
      <c r="X2273">
        <v>220</v>
      </c>
      <c r="Y2273">
        <v>2016</v>
      </c>
      <c r="Z2273">
        <v>7</v>
      </c>
      <c r="AA2273" s="3" t="s">
        <v>24</v>
      </c>
      <c r="AB2273" s="3">
        <v>45489</v>
      </c>
    </row>
    <row r="2274" spans="1:28" x14ac:dyDescent="0.25">
      <c r="A2274">
        <v>213732</v>
      </c>
      <c r="B2274">
        <v>914</v>
      </c>
      <c r="C2274" t="s">
        <v>31</v>
      </c>
      <c r="D2274" s="3">
        <v>42563</v>
      </c>
      <c r="E2274" t="s">
        <v>1038</v>
      </c>
      <c r="F2274">
        <v>315</v>
      </c>
      <c r="G2274">
        <v>1</v>
      </c>
      <c r="H2274">
        <v>730</v>
      </c>
      <c r="I2274">
        <v>100149153</v>
      </c>
      <c r="J2274" s="19" t="s">
        <v>33</v>
      </c>
      <c r="T2274">
        <v>0</v>
      </c>
      <c r="U2274" t="s">
        <v>22</v>
      </c>
      <c r="V2274" s="3">
        <v>42563</v>
      </c>
      <c r="W2274" t="s">
        <v>34</v>
      </c>
      <c r="X2274">
        <v>315</v>
      </c>
      <c r="Y2274">
        <v>2016</v>
      </c>
      <c r="Z2274">
        <v>7</v>
      </c>
      <c r="AA2274" s="3" t="s">
        <v>24</v>
      </c>
      <c r="AB2274" s="3">
        <v>45489</v>
      </c>
    </row>
    <row r="2275" spans="1:28" x14ac:dyDescent="0.25">
      <c r="A2275">
        <v>213733</v>
      </c>
      <c r="B2275">
        <v>915</v>
      </c>
      <c r="C2275" t="s">
        <v>31</v>
      </c>
      <c r="D2275" s="3">
        <v>42563</v>
      </c>
      <c r="E2275" t="s">
        <v>238</v>
      </c>
      <c r="F2275">
        <v>1900</v>
      </c>
      <c r="G2275">
        <v>1</v>
      </c>
      <c r="H2275">
        <v>1900</v>
      </c>
      <c r="I2275">
        <v>100149154</v>
      </c>
      <c r="J2275" s="19" t="s">
        <v>170</v>
      </c>
      <c r="T2275">
        <v>0</v>
      </c>
      <c r="U2275" t="s">
        <v>22</v>
      </c>
      <c r="V2275" s="3">
        <v>42563</v>
      </c>
      <c r="W2275" t="s">
        <v>34</v>
      </c>
      <c r="X2275" s="4">
        <v>1900</v>
      </c>
      <c r="Y2275">
        <v>2016</v>
      </c>
      <c r="Z2275">
        <v>7</v>
      </c>
      <c r="AA2275" s="3" t="s">
        <v>24</v>
      </c>
      <c r="AB2275" s="3">
        <v>45489</v>
      </c>
    </row>
    <row r="2276" spans="1:28" x14ac:dyDescent="0.25">
      <c r="A2276">
        <v>213734</v>
      </c>
      <c r="B2276">
        <v>740</v>
      </c>
      <c r="C2276" t="s">
        <v>25</v>
      </c>
      <c r="D2276" s="3">
        <v>42563</v>
      </c>
      <c r="E2276" t="s">
        <v>1039</v>
      </c>
      <c r="F2276">
        <v>190725</v>
      </c>
      <c r="G2276">
        <v>1</v>
      </c>
      <c r="H2276">
        <v>190725</v>
      </c>
      <c r="I2276">
        <v>100149155</v>
      </c>
      <c r="J2276" s="19" t="s">
        <v>97</v>
      </c>
      <c r="T2276">
        <v>0</v>
      </c>
      <c r="U2276" t="s">
        <v>39</v>
      </c>
      <c r="V2276" s="3">
        <v>42563</v>
      </c>
      <c r="W2276" t="s">
        <v>28</v>
      </c>
      <c r="X2276" s="4">
        <v>190725</v>
      </c>
      <c r="Y2276">
        <v>2016</v>
      </c>
      <c r="Z2276">
        <v>7</v>
      </c>
      <c r="AA2276" s="3" t="s">
        <v>24</v>
      </c>
      <c r="AB2276" s="3">
        <v>45489</v>
      </c>
    </row>
    <row r="2277" spans="1:28" x14ac:dyDescent="0.25">
      <c r="A2277">
        <v>213735</v>
      </c>
      <c r="B2277">
        <v>740</v>
      </c>
      <c r="C2277" t="s">
        <v>25</v>
      </c>
      <c r="D2277" s="3">
        <v>42563</v>
      </c>
      <c r="E2277" t="s">
        <v>1040</v>
      </c>
      <c r="F2277">
        <v>72700</v>
      </c>
      <c r="G2277">
        <v>1</v>
      </c>
      <c r="H2277">
        <v>72700</v>
      </c>
      <c r="I2277">
        <v>100149156</v>
      </c>
      <c r="J2277" s="19" t="s">
        <v>42</v>
      </c>
      <c r="T2277">
        <v>0</v>
      </c>
      <c r="U2277" t="s">
        <v>39</v>
      </c>
      <c r="V2277" s="3">
        <v>42563</v>
      </c>
      <c r="W2277" t="s">
        <v>28</v>
      </c>
      <c r="X2277" s="4">
        <v>72700</v>
      </c>
      <c r="Y2277">
        <v>2016</v>
      </c>
      <c r="Z2277">
        <v>7</v>
      </c>
      <c r="AA2277" s="3" t="s">
        <v>24</v>
      </c>
      <c r="AB2277" s="3">
        <v>45489</v>
      </c>
    </row>
    <row r="2278" spans="1:28" x14ac:dyDescent="0.25">
      <c r="A2278">
        <v>213736</v>
      </c>
      <c r="B2278">
        <v>916</v>
      </c>
      <c r="C2278" t="s">
        <v>31</v>
      </c>
      <c r="D2278" s="3">
        <v>42563</v>
      </c>
      <c r="E2278" t="s">
        <v>1041</v>
      </c>
      <c r="F2278">
        <v>1999</v>
      </c>
      <c r="G2278">
        <v>2</v>
      </c>
      <c r="H2278">
        <v>3998</v>
      </c>
      <c r="I2278">
        <v>100149157</v>
      </c>
      <c r="J2278" s="19" t="s">
        <v>42</v>
      </c>
      <c r="T2278">
        <v>0</v>
      </c>
      <c r="U2278" t="s">
        <v>22</v>
      </c>
      <c r="V2278" s="3">
        <v>42563</v>
      </c>
      <c r="W2278" t="s">
        <v>34</v>
      </c>
      <c r="X2278" s="4">
        <v>3998</v>
      </c>
      <c r="Y2278">
        <v>2016</v>
      </c>
      <c r="Z2278">
        <v>7</v>
      </c>
      <c r="AA2278" s="3" t="s">
        <v>24</v>
      </c>
      <c r="AB2278" s="3">
        <v>45489</v>
      </c>
    </row>
    <row r="2279" spans="1:28" x14ac:dyDescent="0.25">
      <c r="A2279">
        <v>213737</v>
      </c>
      <c r="B2279">
        <v>812</v>
      </c>
      <c r="C2279" t="s">
        <v>19</v>
      </c>
      <c r="D2279" s="3">
        <v>42563</v>
      </c>
      <c r="E2279" t="s">
        <v>105</v>
      </c>
      <c r="F2279">
        <v>280</v>
      </c>
      <c r="G2279">
        <v>1</v>
      </c>
      <c r="H2279">
        <v>280</v>
      </c>
      <c r="I2279">
        <v>100149158</v>
      </c>
      <c r="J2279" s="19" t="s">
        <v>33</v>
      </c>
      <c r="T2279">
        <v>0</v>
      </c>
      <c r="U2279" t="s">
        <v>22</v>
      </c>
      <c r="V2279" s="3">
        <v>42563</v>
      </c>
      <c r="W2279" t="s">
        <v>23</v>
      </c>
      <c r="X2279">
        <v>280</v>
      </c>
      <c r="Y2279">
        <v>2016</v>
      </c>
      <c r="Z2279">
        <v>7</v>
      </c>
      <c r="AA2279" s="3" t="s">
        <v>24</v>
      </c>
      <c r="AB2279" s="3">
        <v>45489</v>
      </c>
    </row>
    <row r="2280" spans="1:28" x14ac:dyDescent="0.25">
      <c r="A2280">
        <v>213738</v>
      </c>
      <c r="B2280">
        <v>764</v>
      </c>
      <c r="C2280" t="s">
        <v>19</v>
      </c>
      <c r="D2280" s="3">
        <v>42563</v>
      </c>
      <c r="E2280" t="s">
        <v>899</v>
      </c>
      <c r="F2280">
        <v>4500</v>
      </c>
      <c r="G2280">
        <v>1</v>
      </c>
      <c r="H2280">
        <v>4500</v>
      </c>
      <c r="I2280">
        <v>100149159</v>
      </c>
      <c r="J2280" s="19" t="s">
        <v>194</v>
      </c>
      <c r="T2280">
        <v>0</v>
      </c>
      <c r="U2280" t="s">
        <v>22</v>
      </c>
      <c r="V2280" s="3">
        <v>42563</v>
      </c>
      <c r="W2280" t="s">
        <v>23</v>
      </c>
      <c r="X2280" s="4">
        <v>4500</v>
      </c>
      <c r="Y2280">
        <v>2016</v>
      </c>
      <c r="Z2280">
        <v>7</v>
      </c>
      <c r="AA2280" s="3" t="s">
        <v>24</v>
      </c>
      <c r="AB2280" s="3">
        <v>45489</v>
      </c>
    </row>
    <row r="2281" spans="1:28" x14ac:dyDescent="0.25">
      <c r="A2281">
        <v>213739</v>
      </c>
      <c r="B2281">
        <v>86</v>
      </c>
      <c r="C2281" t="s">
        <v>19</v>
      </c>
      <c r="D2281" s="3">
        <v>42563</v>
      </c>
      <c r="E2281" t="s">
        <v>85</v>
      </c>
      <c r="F2281">
        <v>300</v>
      </c>
      <c r="G2281">
        <v>1</v>
      </c>
      <c r="H2281">
        <v>300</v>
      </c>
      <c r="I2281">
        <v>100149160</v>
      </c>
      <c r="J2281" s="19" t="s">
        <v>33</v>
      </c>
      <c r="T2281">
        <v>0</v>
      </c>
      <c r="U2281" t="s">
        <v>121</v>
      </c>
      <c r="V2281" s="3">
        <v>42563</v>
      </c>
      <c r="W2281" t="s">
        <v>23</v>
      </c>
      <c r="X2281">
        <v>300</v>
      </c>
      <c r="Y2281">
        <v>2016</v>
      </c>
      <c r="Z2281">
        <v>7</v>
      </c>
      <c r="AA2281" s="3" t="s">
        <v>24</v>
      </c>
      <c r="AB2281" s="3">
        <v>45489</v>
      </c>
    </row>
    <row r="2282" spans="1:28" x14ac:dyDescent="0.25">
      <c r="A2282">
        <v>213740</v>
      </c>
      <c r="B2282">
        <v>917</v>
      </c>
      <c r="C2282" t="s">
        <v>19</v>
      </c>
      <c r="D2282" s="3">
        <v>42563</v>
      </c>
      <c r="E2282" t="s">
        <v>600</v>
      </c>
      <c r="F2282">
        <v>899</v>
      </c>
      <c r="G2282">
        <v>1</v>
      </c>
      <c r="H2282">
        <v>899</v>
      </c>
      <c r="I2282">
        <v>100149161</v>
      </c>
      <c r="J2282" s="19" t="s">
        <v>51</v>
      </c>
      <c r="T2282">
        <v>0</v>
      </c>
      <c r="U2282" t="s">
        <v>22</v>
      </c>
      <c r="V2282" s="3">
        <v>42563</v>
      </c>
      <c r="W2282" t="s">
        <v>23</v>
      </c>
      <c r="X2282">
        <v>899</v>
      </c>
      <c r="Y2282">
        <v>2016</v>
      </c>
      <c r="Z2282">
        <v>7</v>
      </c>
      <c r="AA2282" s="3" t="s">
        <v>24</v>
      </c>
      <c r="AB2282" s="3">
        <v>45489</v>
      </c>
    </row>
    <row r="2283" spans="1:28" x14ac:dyDescent="0.25">
      <c r="A2283">
        <v>213742</v>
      </c>
      <c r="B2283">
        <v>916</v>
      </c>
      <c r="C2283" t="s">
        <v>31</v>
      </c>
      <c r="D2283" s="3">
        <v>42563</v>
      </c>
      <c r="E2283" t="s">
        <v>688</v>
      </c>
      <c r="F2283">
        <v>6900</v>
      </c>
      <c r="G2283">
        <v>1</v>
      </c>
      <c r="H2283">
        <v>6900</v>
      </c>
      <c r="I2283">
        <v>100149162</v>
      </c>
      <c r="J2283" s="19" t="s">
        <v>38</v>
      </c>
      <c r="T2283">
        <v>0</v>
      </c>
      <c r="U2283" t="s">
        <v>22</v>
      </c>
      <c r="V2283" s="3">
        <v>42563</v>
      </c>
      <c r="W2283" t="s">
        <v>34</v>
      </c>
      <c r="X2283" s="4">
        <v>6900</v>
      </c>
      <c r="Y2283">
        <v>2016</v>
      </c>
      <c r="Z2283">
        <v>7</v>
      </c>
      <c r="AA2283" s="3" t="s">
        <v>24</v>
      </c>
      <c r="AB2283" s="3">
        <v>45489</v>
      </c>
    </row>
    <row r="2284" spans="1:28" x14ac:dyDescent="0.25">
      <c r="A2284">
        <v>213743</v>
      </c>
      <c r="B2284">
        <v>43</v>
      </c>
      <c r="C2284" t="s">
        <v>19</v>
      </c>
      <c r="D2284" s="3">
        <v>42563</v>
      </c>
      <c r="E2284" t="s">
        <v>26</v>
      </c>
      <c r="F2284">
        <v>240</v>
      </c>
      <c r="G2284">
        <v>1</v>
      </c>
      <c r="H2284">
        <v>240</v>
      </c>
      <c r="I2284">
        <v>100149163</v>
      </c>
      <c r="J2284" s="19" t="s">
        <v>27</v>
      </c>
      <c r="T2284">
        <v>0</v>
      </c>
      <c r="U2284" t="s">
        <v>22</v>
      </c>
      <c r="V2284" s="3">
        <v>42563</v>
      </c>
      <c r="W2284" t="s">
        <v>23</v>
      </c>
      <c r="X2284">
        <v>240</v>
      </c>
      <c r="Y2284">
        <v>2016</v>
      </c>
      <c r="Z2284">
        <v>7</v>
      </c>
      <c r="AA2284" s="3" t="s">
        <v>24</v>
      </c>
      <c r="AB2284" s="3">
        <v>45489</v>
      </c>
    </row>
    <row r="2285" spans="1:28" x14ac:dyDescent="0.25">
      <c r="A2285">
        <v>213744</v>
      </c>
      <c r="B2285">
        <v>916</v>
      </c>
      <c r="C2285" t="s">
        <v>25</v>
      </c>
      <c r="D2285" s="3">
        <v>42563</v>
      </c>
      <c r="E2285" t="s">
        <v>1042</v>
      </c>
      <c r="F2285">
        <v>11900</v>
      </c>
      <c r="G2285">
        <v>1</v>
      </c>
      <c r="H2285">
        <v>11900</v>
      </c>
      <c r="I2285">
        <v>100149164</v>
      </c>
      <c r="J2285" s="19" t="s">
        <v>38</v>
      </c>
      <c r="T2285">
        <v>0</v>
      </c>
      <c r="U2285" t="s">
        <v>22</v>
      </c>
      <c r="V2285" s="3">
        <v>42563</v>
      </c>
      <c r="W2285" t="s">
        <v>28</v>
      </c>
      <c r="X2285" s="4">
        <v>11900</v>
      </c>
      <c r="Y2285">
        <v>2016</v>
      </c>
      <c r="Z2285">
        <v>7</v>
      </c>
      <c r="AA2285" s="3" t="s">
        <v>24</v>
      </c>
      <c r="AB2285" s="3">
        <v>45489</v>
      </c>
    </row>
    <row r="2286" spans="1:28" x14ac:dyDescent="0.25">
      <c r="A2286">
        <v>213745</v>
      </c>
      <c r="B2286">
        <v>459</v>
      </c>
      <c r="C2286" t="s">
        <v>19</v>
      </c>
      <c r="D2286" s="3">
        <v>42563</v>
      </c>
      <c r="E2286" t="s">
        <v>354</v>
      </c>
      <c r="F2286">
        <v>19370</v>
      </c>
      <c r="G2286">
        <v>1</v>
      </c>
      <c r="H2286">
        <v>19370</v>
      </c>
      <c r="I2286">
        <v>100149165</v>
      </c>
      <c r="J2286" s="19" t="s">
        <v>38</v>
      </c>
      <c r="T2286">
        <v>0</v>
      </c>
      <c r="U2286" t="s">
        <v>22</v>
      </c>
      <c r="V2286" s="3">
        <v>42563</v>
      </c>
      <c r="W2286" t="s">
        <v>23</v>
      </c>
      <c r="X2286" s="4">
        <v>19370</v>
      </c>
      <c r="Y2286">
        <v>2016</v>
      </c>
      <c r="Z2286">
        <v>7</v>
      </c>
      <c r="AA2286" s="3" t="s">
        <v>24</v>
      </c>
      <c r="AB2286" s="3">
        <v>45489</v>
      </c>
    </row>
    <row r="2287" spans="1:28" x14ac:dyDescent="0.25">
      <c r="A2287">
        <v>213746</v>
      </c>
      <c r="B2287">
        <v>58</v>
      </c>
      <c r="C2287" t="s">
        <v>19</v>
      </c>
      <c r="D2287" s="3">
        <v>42563</v>
      </c>
      <c r="E2287" t="s">
        <v>311</v>
      </c>
      <c r="F2287">
        <v>495</v>
      </c>
      <c r="G2287">
        <v>1</v>
      </c>
      <c r="H2287">
        <v>495</v>
      </c>
      <c r="I2287">
        <v>100149166</v>
      </c>
      <c r="J2287" s="19" t="s">
        <v>33</v>
      </c>
      <c r="T2287">
        <v>0</v>
      </c>
      <c r="U2287" t="s">
        <v>22</v>
      </c>
      <c r="V2287" s="3">
        <v>42563</v>
      </c>
      <c r="W2287" t="s">
        <v>23</v>
      </c>
      <c r="X2287">
        <v>495</v>
      </c>
      <c r="Y2287">
        <v>2016</v>
      </c>
      <c r="Z2287">
        <v>7</v>
      </c>
      <c r="AA2287" s="3" t="s">
        <v>24</v>
      </c>
      <c r="AB2287" s="3">
        <v>45489</v>
      </c>
    </row>
    <row r="2288" spans="1:28" x14ac:dyDescent="0.25">
      <c r="A2288">
        <v>213747</v>
      </c>
      <c r="B2288">
        <v>163</v>
      </c>
      <c r="C2288" t="s">
        <v>31</v>
      </c>
      <c r="D2288" s="3">
        <v>42563</v>
      </c>
      <c r="E2288" t="s">
        <v>26</v>
      </c>
      <c r="F2288">
        <v>240</v>
      </c>
      <c r="G2288">
        <v>1</v>
      </c>
      <c r="H2288">
        <v>240</v>
      </c>
      <c r="I2288">
        <v>100149167</v>
      </c>
      <c r="J2288" s="19" t="s">
        <v>27</v>
      </c>
      <c r="T2288">
        <v>0</v>
      </c>
      <c r="U2288" t="s">
        <v>22</v>
      </c>
      <c r="V2288" s="3">
        <v>42563</v>
      </c>
      <c r="W2288" t="s">
        <v>34</v>
      </c>
      <c r="X2288">
        <v>240</v>
      </c>
      <c r="Y2288">
        <v>2016</v>
      </c>
      <c r="Z2288">
        <v>7</v>
      </c>
      <c r="AA2288" s="3" t="s">
        <v>24</v>
      </c>
      <c r="AB2288" s="3">
        <v>45489</v>
      </c>
    </row>
    <row r="2289" spans="1:28" x14ac:dyDescent="0.25">
      <c r="A2289">
        <v>213748</v>
      </c>
      <c r="B2289">
        <v>918</v>
      </c>
      <c r="C2289" t="s">
        <v>19</v>
      </c>
      <c r="D2289" s="3">
        <v>42563</v>
      </c>
      <c r="E2289" t="s">
        <v>330</v>
      </c>
      <c r="F2289">
        <v>600</v>
      </c>
      <c r="G2289">
        <v>1</v>
      </c>
      <c r="H2289">
        <v>600</v>
      </c>
      <c r="I2289">
        <v>100149168</v>
      </c>
      <c r="J2289" s="19" t="s">
        <v>194</v>
      </c>
      <c r="T2289">
        <v>0</v>
      </c>
      <c r="U2289" t="s">
        <v>22</v>
      </c>
      <c r="V2289" s="3">
        <v>42563</v>
      </c>
      <c r="W2289" t="s">
        <v>23</v>
      </c>
      <c r="X2289">
        <v>600</v>
      </c>
      <c r="Y2289">
        <v>2016</v>
      </c>
      <c r="Z2289">
        <v>7</v>
      </c>
      <c r="AA2289" s="3" t="s">
        <v>24</v>
      </c>
      <c r="AB2289" s="3">
        <v>45489</v>
      </c>
    </row>
    <row r="2290" spans="1:28" x14ac:dyDescent="0.25">
      <c r="A2290">
        <v>213749</v>
      </c>
      <c r="B2290">
        <v>919</v>
      </c>
      <c r="C2290" t="s">
        <v>71</v>
      </c>
      <c r="D2290" s="3">
        <v>42563</v>
      </c>
      <c r="E2290" t="s">
        <v>1043</v>
      </c>
      <c r="F2290">
        <v>442.55</v>
      </c>
      <c r="G2290">
        <v>1</v>
      </c>
      <c r="H2290">
        <v>651.29999999999995</v>
      </c>
      <c r="I2290">
        <v>100149169</v>
      </c>
      <c r="J2290" s="19" t="s">
        <v>59</v>
      </c>
      <c r="T2290">
        <v>0</v>
      </c>
      <c r="U2290" t="s">
        <v>22</v>
      </c>
      <c r="V2290" s="3">
        <v>42563</v>
      </c>
      <c r="W2290" t="s">
        <v>34</v>
      </c>
      <c r="X2290">
        <v>443</v>
      </c>
      <c r="Y2290">
        <v>2016</v>
      </c>
      <c r="Z2290">
        <v>7</v>
      </c>
      <c r="AA2290" s="3" t="s">
        <v>24</v>
      </c>
      <c r="AB2290" s="3">
        <v>45489</v>
      </c>
    </row>
    <row r="2291" spans="1:28" x14ac:dyDescent="0.25">
      <c r="A2291">
        <v>213750</v>
      </c>
      <c r="B2291">
        <v>919</v>
      </c>
      <c r="C2291" t="s">
        <v>71</v>
      </c>
      <c r="D2291" s="3">
        <v>42563</v>
      </c>
      <c r="E2291" t="s">
        <v>1044</v>
      </c>
      <c r="F2291">
        <v>208.75</v>
      </c>
      <c r="G2291">
        <v>1</v>
      </c>
      <c r="H2291">
        <v>651.29999999999995</v>
      </c>
      <c r="I2291">
        <v>100149169</v>
      </c>
      <c r="J2291" s="19" t="s">
        <v>59</v>
      </c>
      <c r="T2291">
        <v>0</v>
      </c>
      <c r="U2291" t="s">
        <v>22</v>
      </c>
      <c r="V2291" s="3">
        <v>42563</v>
      </c>
      <c r="W2291" t="s">
        <v>34</v>
      </c>
      <c r="X2291">
        <v>209</v>
      </c>
      <c r="Y2291">
        <v>2016</v>
      </c>
      <c r="Z2291">
        <v>7</v>
      </c>
      <c r="AA2291" s="3" t="s">
        <v>24</v>
      </c>
      <c r="AB2291" s="3">
        <v>45489</v>
      </c>
    </row>
    <row r="2292" spans="1:28" x14ac:dyDescent="0.25">
      <c r="A2292">
        <v>213751</v>
      </c>
      <c r="B2292">
        <v>800</v>
      </c>
      <c r="C2292" t="s">
        <v>31</v>
      </c>
      <c r="D2292" s="3">
        <v>42563</v>
      </c>
      <c r="E2292" t="s">
        <v>1045</v>
      </c>
      <c r="F2292">
        <v>2250</v>
      </c>
      <c r="G2292">
        <v>1</v>
      </c>
      <c r="H2292">
        <v>2250</v>
      </c>
      <c r="I2292">
        <v>100149170</v>
      </c>
      <c r="J2292" s="19" t="s">
        <v>21</v>
      </c>
      <c r="T2292">
        <v>0</v>
      </c>
      <c r="U2292" t="s">
        <v>22</v>
      </c>
      <c r="V2292" s="3">
        <v>42563</v>
      </c>
      <c r="W2292" t="s">
        <v>34</v>
      </c>
      <c r="X2292" s="4">
        <v>2250</v>
      </c>
      <c r="Y2292">
        <v>2016</v>
      </c>
      <c r="Z2292">
        <v>7</v>
      </c>
      <c r="AA2292" s="3" t="s">
        <v>24</v>
      </c>
      <c r="AB2292" s="3">
        <v>45489</v>
      </c>
    </row>
    <row r="2293" spans="1:28" x14ac:dyDescent="0.25">
      <c r="A2293">
        <v>213752</v>
      </c>
      <c r="B2293">
        <v>163</v>
      </c>
      <c r="C2293" t="s">
        <v>19</v>
      </c>
      <c r="D2293" s="3">
        <v>42563</v>
      </c>
      <c r="E2293" t="s">
        <v>93</v>
      </c>
      <c r="F2293">
        <v>510</v>
      </c>
      <c r="G2293">
        <v>1</v>
      </c>
      <c r="H2293">
        <v>510</v>
      </c>
      <c r="I2293">
        <v>100149171</v>
      </c>
      <c r="J2293" s="19" t="s">
        <v>33</v>
      </c>
      <c r="T2293">
        <v>0</v>
      </c>
      <c r="U2293" t="s">
        <v>22</v>
      </c>
      <c r="V2293" s="3">
        <v>42563</v>
      </c>
      <c r="W2293" t="s">
        <v>23</v>
      </c>
      <c r="X2293">
        <v>510</v>
      </c>
      <c r="Y2293">
        <v>2016</v>
      </c>
      <c r="Z2293">
        <v>7</v>
      </c>
      <c r="AA2293" s="3" t="s">
        <v>24</v>
      </c>
      <c r="AB2293" s="3">
        <v>45489</v>
      </c>
    </row>
    <row r="2294" spans="1:28" x14ac:dyDescent="0.25">
      <c r="A2294">
        <v>213753</v>
      </c>
      <c r="B2294">
        <v>920</v>
      </c>
      <c r="C2294" t="s">
        <v>19</v>
      </c>
      <c r="D2294" s="3">
        <v>42563</v>
      </c>
      <c r="E2294" t="s">
        <v>1046</v>
      </c>
      <c r="F2294">
        <v>1150</v>
      </c>
      <c r="G2294">
        <v>1</v>
      </c>
      <c r="H2294">
        <v>1150</v>
      </c>
      <c r="I2294">
        <v>100149172</v>
      </c>
      <c r="J2294" s="19" t="s">
        <v>66</v>
      </c>
      <c r="T2294">
        <v>0</v>
      </c>
      <c r="U2294" t="s">
        <v>22</v>
      </c>
      <c r="V2294" s="3">
        <v>42563</v>
      </c>
      <c r="W2294" t="s">
        <v>23</v>
      </c>
      <c r="X2294" s="4">
        <v>1150</v>
      </c>
      <c r="Y2294">
        <v>2016</v>
      </c>
      <c r="Z2294">
        <v>7</v>
      </c>
      <c r="AA2294" s="3" t="s">
        <v>24</v>
      </c>
      <c r="AB2294" s="3">
        <v>45489</v>
      </c>
    </row>
    <row r="2295" spans="1:28" x14ac:dyDescent="0.25">
      <c r="A2295">
        <v>213755</v>
      </c>
      <c r="B2295">
        <v>35</v>
      </c>
      <c r="C2295" t="s">
        <v>19</v>
      </c>
      <c r="D2295" s="3">
        <v>42563</v>
      </c>
      <c r="E2295" t="s">
        <v>48</v>
      </c>
      <c r="F2295">
        <v>320</v>
      </c>
      <c r="G2295">
        <v>1</v>
      </c>
      <c r="H2295">
        <v>320</v>
      </c>
      <c r="I2295">
        <v>100149174</v>
      </c>
      <c r="J2295" s="19" t="s">
        <v>27</v>
      </c>
      <c r="T2295">
        <v>0</v>
      </c>
      <c r="U2295" t="s">
        <v>22</v>
      </c>
      <c r="V2295" s="3">
        <v>42563</v>
      </c>
      <c r="W2295" t="s">
        <v>23</v>
      </c>
      <c r="X2295">
        <v>320</v>
      </c>
      <c r="Y2295">
        <v>2016</v>
      </c>
      <c r="Z2295">
        <v>7</v>
      </c>
      <c r="AA2295" s="3" t="s">
        <v>24</v>
      </c>
      <c r="AB2295" s="3">
        <v>45489</v>
      </c>
    </row>
    <row r="2296" spans="1:28" x14ac:dyDescent="0.25">
      <c r="A2296">
        <v>213754</v>
      </c>
      <c r="B2296">
        <v>163</v>
      </c>
      <c r="C2296" t="s">
        <v>19</v>
      </c>
      <c r="D2296" s="3">
        <v>42563</v>
      </c>
      <c r="E2296" t="s">
        <v>26</v>
      </c>
      <c r="F2296">
        <v>240</v>
      </c>
      <c r="G2296">
        <v>1</v>
      </c>
      <c r="H2296">
        <v>240</v>
      </c>
      <c r="I2296">
        <v>100149173</v>
      </c>
      <c r="J2296" s="19" t="s">
        <v>27</v>
      </c>
      <c r="T2296">
        <v>0</v>
      </c>
      <c r="U2296" t="s">
        <v>22</v>
      </c>
      <c r="V2296" s="3">
        <v>42563</v>
      </c>
      <c r="W2296" t="s">
        <v>23</v>
      </c>
      <c r="X2296">
        <v>240</v>
      </c>
      <c r="Y2296">
        <v>2016</v>
      </c>
      <c r="Z2296">
        <v>7</v>
      </c>
      <c r="AA2296" s="3" t="s">
        <v>24</v>
      </c>
      <c r="AB2296" s="3">
        <v>45489</v>
      </c>
    </row>
    <row r="2297" spans="1:28" x14ac:dyDescent="0.25">
      <c r="A2297">
        <v>213756</v>
      </c>
      <c r="B2297">
        <v>163</v>
      </c>
      <c r="C2297" t="s">
        <v>19</v>
      </c>
      <c r="D2297" s="3">
        <v>42563</v>
      </c>
      <c r="E2297" t="s">
        <v>26</v>
      </c>
      <c r="F2297">
        <v>240</v>
      </c>
      <c r="G2297">
        <v>1</v>
      </c>
      <c r="H2297">
        <v>240</v>
      </c>
      <c r="I2297">
        <v>100149175</v>
      </c>
      <c r="J2297" s="19" t="s">
        <v>27</v>
      </c>
      <c r="T2297">
        <v>0</v>
      </c>
      <c r="U2297" t="s">
        <v>22</v>
      </c>
      <c r="V2297" s="3">
        <v>42563</v>
      </c>
      <c r="W2297" t="s">
        <v>23</v>
      </c>
      <c r="X2297">
        <v>240</v>
      </c>
      <c r="Y2297">
        <v>2016</v>
      </c>
      <c r="Z2297">
        <v>7</v>
      </c>
      <c r="AA2297" s="3" t="s">
        <v>24</v>
      </c>
      <c r="AB2297" s="3">
        <v>45489</v>
      </c>
    </row>
    <row r="2298" spans="1:28" x14ac:dyDescent="0.25">
      <c r="A2298">
        <v>213757</v>
      </c>
      <c r="B2298">
        <v>163</v>
      </c>
      <c r="C2298" t="s">
        <v>19</v>
      </c>
      <c r="D2298" s="3">
        <v>42563</v>
      </c>
      <c r="E2298" t="s">
        <v>26</v>
      </c>
      <c r="F2298">
        <v>240</v>
      </c>
      <c r="G2298">
        <v>1</v>
      </c>
      <c r="H2298">
        <v>240</v>
      </c>
      <c r="I2298">
        <v>100149176</v>
      </c>
      <c r="J2298" s="19" t="s">
        <v>27</v>
      </c>
      <c r="T2298">
        <v>0</v>
      </c>
      <c r="U2298" t="s">
        <v>22</v>
      </c>
      <c r="V2298" s="3">
        <v>42563</v>
      </c>
      <c r="W2298" t="s">
        <v>23</v>
      </c>
      <c r="X2298">
        <v>240</v>
      </c>
      <c r="Y2298">
        <v>2016</v>
      </c>
      <c r="Z2298">
        <v>7</v>
      </c>
      <c r="AA2298" s="3" t="s">
        <v>24</v>
      </c>
      <c r="AB2298" s="3">
        <v>45489</v>
      </c>
    </row>
    <row r="2299" spans="1:28" x14ac:dyDescent="0.25">
      <c r="A2299">
        <v>213758</v>
      </c>
      <c r="B2299">
        <v>921</v>
      </c>
      <c r="C2299" t="s">
        <v>19</v>
      </c>
      <c r="D2299" s="3">
        <v>42563</v>
      </c>
      <c r="E2299" t="s">
        <v>899</v>
      </c>
      <c r="F2299">
        <v>4500</v>
      </c>
      <c r="G2299">
        <v>1</v>
      </c>
      <c r="H2299">
        <v>4500</v>
      </c>
      <c r="I2299">
        <v>100149177</v>
      </c>
      <c r="J2299" s="19" t="s">
        <v>194</v>
      </c>
      <c r="T2299">
        <v>0</v>
      </c>
      <c r="U2299" t="s">
        <v>22</v>
      </c>
      <c r="V2299" s="3">
        <v>42563</v>
      </c>
      <c r="W2299" t="s">
        <v>23</v>
      </c>
      <c r="X2299" s="4">
        <v>4500</v>
      </c>
      <c r="Y2299">
        <v>2016</v>
      </c>
      <c r="Z2299">
        <v>7</v>
      </c>
      <c r="AA2299" s="3" t="s">
        <v>24</v>
      </c>
      <c r="AB2299" s="3">
        <v>45489</v>
      </c>
    </row>
    <row r="2300" spans="1:28" x14ac:dyDescent="0.25">
      <c r="A2300">
        <v>213759</v>
      </c>
      <c r="B2300">
        <v>163</v>
      </c>
      <c r="C2300" t="s">
        <v>31</v>
      </c>
      <c r="D2300" s="3">
        <v>42563</v>
      </c>
      <c r="E2300" t="s">
        <v>26</v>
      </c>
      <c r="F2300">
        <v>240</v>
      </c>
      <c r="G2300">
        <v>1</v>
      </c>
      <c r="H2300">
        <v>240</v>
      </c>
      <c r="I2300">
        <v>100149178</v>
      </c>
      <c r="J2300" s="19" t="s">
        <v>27</v>
      </c>
      <c r="T2300">
        <v>0</v>
      </c>
      <c r="U2300" t="s">
        <v>22</v>
      </c>
      <c r="V2300" s="3">
        <v>42563</v>
      </c>
      <c r="W2300" t="s">
        <v>34</v>
      </c>
      <c r="X2300">
        <v>240</v>
      </c>
      <c r="Y2300">
        <v>2016</v>
      </c>
      <c r="Z2300">
        <v>7</v>
      </c>
      <c r="AA2300" s="3" t="s">
        <v>24</v>
      </c>
      <c r="AB2300" s="3">
        <v>45489</v>
      </c>
    </row>
    <row r="2301" spans="1:28" x14ac:dyDescent="0.25">
      <c r="A2301">
        <v>213760</v>
      </c>
      <c r="B2301">
        <v>567</v>
      </c>
      <c r="C2301" t="s">
        <v>19</v>
      </c>
      <c r="D2301" s="3">
        <v>42563</v>
      </c>
      <c r="E2301" t="s">
        <v>1047</v>
      </c>
      <c r="F2301">
        <v>3750</v>
      </c>
      <c r="G2301">
        <v>1</v>
      </c>
      <c r="H2301">
        <v>0</v>
      </c>
      <c r="I2301">
        <v>100149179</v>
      </c>
      <c r="J2301" s="19" t="s">
        <v>42</v>
      </c>
      <c r="T2301">
        <v>0</v>
      </c>
      <c r="U2301" t="s">
        <v>49</v>
      </c>
      <c r="V2301" s="3">
        <v>42563</v>
      </c>
      <c r="W2301" t="s">
        <v>23</v>
      </c>
      <c r="X2301" s="4">
        <v>3750</v>
      </c>
      <c r="Y2301">
        <v>2016</v>
      </c>
      <c r="Z2301">
        <v>7</v>
      </c>
      <c r="AA2301" s="3" t="s">
        <v>24</v>
      </c>
      <c r="AB2301" s="3">
        <v>45489</v>
      </c>
    </row>
    <row r="2302" spans="1:28" x14ac:dyDescent="0.25">
      <c r="A2302">
        <v>213761</v>
      </c>
      <c r="B2302">
        <v>163</v>
      </c>
      <c r="C2302" t="s">
        <v>19</v>
      </c>
      <c r="D2302" s="3">
        <v>42563</v>
      </c>
      <c r="E2302" t="s">
        <v>26</v>
      </c>
      <c r="F2302">
        <v>240</v>
      </c>
      <c r="G2302">
        <v>1</v>
      </c>
      <c r="H2302">
        <v>240</v>
      </c>
      <c r="I2302">
        <v>100149180</v>
      </c>
      <c r="J2302" s="19" t="s">
        <v>27</v>
      </c>
      <c r="T2302">
        <v>0</v>
      </c>
      <c r="U2302" t="s">
        <v>22</v>
      </c>
      <c r="V2302" s="3">
        <v>42563</v>
      </c>
      <c r="W2302" t="s">
        <v>23</v>
      </c>
      <c r="X2302">
        <v>240</v>
      </c>
      <c r="Y2302">
        <v>2016</v>
      </c>
      <c r="Z2302">
        <v>7</v>
      </c>
      <c r="AA2302" s="3" t="s">
        <v>24</v>
      </c>
      <c r="AB2302" s="3">
        <v>45489</v>
      </c>
    </row>
    <row r="2303" spans="1:28" x14ac:dyDescent="0.25">
      <c r="A2303">
        <v>213762</v>
      </c>
      <c r="B2303">
        <v>163</v>
      </c>
      <c r="C2303" t="s">
        <v>19</v>
      </c>
      <c r="D2303" s="3">
        <v>42563</v>
      </c>
      <c r="E2303" t="s">
        <v>26</v>
      </c>
      <c r="F2303">
        <v>240</v>
      </c>
      <c r="G2303">
        <v>1</v>
      </c>
      <c r="H2303">
        <v>240</v>
      </c>
      <c r="I2303">
        <v>100149181</v>
      </c>
      <c r="J2303" s="19" t="s">
        <v>27</v>
      </c>
      <c r="T2303">
        <v>0</v>
      </c>
      <c r="U2303" t="s">
        <v>22</v>
      </c>
      <c r="V2303" s="3">
        <v>42563</v>
      </c>
      <c r="W2303" t="s">
        <v>23</v>
      </c>
      <c r="X2303">
        <v>240</v>
      </c>
      <c r="Y2303">
        <v>2016</v>
      </c>
      <c r="Z2303">
        <v>7</v>
      </c>
      <c r="AA2303" s="3" t="s">
        <v>24</v>
      </c>
      <c r="AB2303" s="3">
        <v>45489</v>
      </c>
    </row>
    <row r="2304" spans="1:28" x14ac:dyDescent="0.25">
      <c r="A2304">
        <v>213763</v>
      </c>
      <c r="B2304">
        <v>163</v>
      </c>
      <c r="C2304" t="s">
        <v>19</v>
      </c>
      <c r="D2304" s="3">
        <v>42563</v>
      </c>
      <c r="E2304" t="s">
        <v>26</v>
      </c>
      <c r="F2304">
        <v>240</v>
      </c>
      <c r="G2304">
        <v>1</v>
      </c>
      <c r="H2304">
        <v>240</v>
      </c>
      <c r="I2304">
        <v>100149182</v>
      </c>
      <c r="J2304" s="19" t="s">
        <v>27</v>
      </c>
      <c r="T2304">
        <v>0</v>
      </c>
      <c r="U2304" t="s">
        <v>22</v>
      </c>
      <c r="V2304" s="3">
        <v>42563</v>
      </c>
      <c r="W2304" t="s">
        <v>23</v>
      </c>
      <c r="X2304">
        <v>240</v>
      </c>
      <c r="Y2304">
        <v>2016</v>
      </c>
      <c r="Z2304">
        <v>7</v>
      </c>
      <c r="AA2304" s="3" t="s">
        <v>24</v>
      </c>
      <c r="AB2304" s="3">
        <v>45489</v>
      </c>
    </row>
    <row r="2305" spans="1:28" x14ac:dyDescent="0.25">
      <c r="A2305">
        <v>213764</v>
      </c>
      <c r="B2305">
        <v>922</v>
      </c>
      <c r="C2305" t="s">
        <v>31</v>
      </c>
      <c r="D2305" s="3">
        <v>42563</v>
      </c>
      <c r="E2305" t="s">
        <v>368</v>
      </c>
      <c r="F2305">
        <v>1375</v>
      </c>
      <c r="G2305">
        <v>1</v>
      </c>
      <c r="H2305">
        <v>1375</v>
      </c>
      <c r="I2305">
        <v>100149183</v>
      </c>
      <c r="J2305" s="19" t="s">
        <v>170</v>
      </c>
      <c r="T2305">
        <v>0</v>
      </c>
      <c r="U2305" t="s">
        <v>22</v>
      </c>
      <c r="V2305" s="3">
        <v>42563</v>
      </c>
      <c r="W2305" t="s">
        <v>34</v>
      </c>
      <c r="X2305" s="4">
        <v>1375</v>
      </c>
      <c r="Y2305">
        <v>2016</v>
      </c>
      <c r="Z2305">
        <v>7</v>
      </c>
      <c r="AA2305" s="3" t="s">
        <v>24</v>
      </c>
      <c r="AB2305" s="3">
        <v>45489</v>
      </c>
    </row>
    <row r="2306" spans="1:28" x14ac:dyDescent="0.25">
      <c r="A2306">
        <v>213765</v>
      </c>
      <c r="B2306">
        <v>163</v>
      </c>
      <c r="C2306" t="s">
        <v>19</v>
      </c>
      <c r="D2306" s="3">
        <v>42563</v>
      </c>
      <c r="E2306" t="s">
        <v>289</v>
      </c>
      <c r="F2306">
        <v>250</v>
      </c>
      <c r="G2306">
        <v>1</v>
      </c>
      <c r="H2306">
        <v>250</v>
      </c>
      <c r="I2306">
        <v>100149184</v>
      </c>
      <c r="J2306" s="19" t="s">
        <v>27</v>
      </c>
      <c r="T2306">
        <v>0</v>
      </c>
      <c r="U2306" t="s">
        <v>22</v>
      </c>
      <c r="V2306" s="3">
        <v>42563</v>
      </c>
      <c r="W2306" t="s">
        <v>23</v>
      </c>
      <c r="X2306">
        <v>250</v>
      </c>
      <c r="Y2306">
        <v>2016</v>
      </c>
      <c r="Z2306">
        <v>7</v>
      </c>
      <c r="AA2306" s="3" t="s">
        <v>24</v>
      </c>
      <c r="AB2306" s="3">
        <v>45489</v>
      </c>
    </row>
    <row r="2307" spans="1:28" x14ac:dyDescent="0.25">
      <c r="A2307">
        <v>213766</v>
      </c>
      <c r="B2307">
        <v>163</v>
      </c>
      <c r="C2307" t="s">
        <v>19</v>
      </c>
      <c r="D2307" s="3">
        <v>42563</v>
      </c>
      <c r="E2307" t="s">
        <v>289</v>
      </c>
      <c r="F2307">
        <v>250</v>
      </c>
      <c r="G2307">
        <v>1</v>
      </c>
      <c r="H2307">
        <v>250</v>
      </c>
      <c r="I2307">
        <v>100149185</v>
      </c>
      <c r="J2307" s="19" t="s">
        <v>27</v>
      </c>
      <c r="T2307">
        <v>0</v>
      </c>
      <c r="U2307" t="s">
        <v>22</v>
      </c>
      <c r="V2307" s="3">
        <v>42563</v>
      </c>
      <c r="W2307" t="s">
        <v>23</v>
      </c>
      <c r="X2307">
        <v>250</v>
      </c>
      <c r="Y2307">
        <v>2016</v>
      </c>
      <c r="Z2307">
        <v>7</v>
      </c>
      <c r="AA2307" s="3" t="s">
        <v>24</v>
      </c>
      <c r="AB2307" s="3">
        <v>45489</v>
      </c>
    </row>
    <row r="2308" spans="1:28" x14ac:dyDescent="0.25">
      <c r="A2308">
        <v>213767</v>
      </c>
      <c r="B2308">
        <v>163</v>
      </c>
      <c r="C2308" t="s">
        <v>19</v>
      </c>
      <c r="D2308" s="3">
        <v>42563</v>
      </c>
      <c r="E2308" t="s">
        <v>289</v>
      </c>
      <c r="F2308">
        <v>250</v>
      </c>
      <c r="G2308">
        <v>1</v>
      </c>
      <c r="H2308">
        <v>250</v>
      </c>
      <c r="I2308">
        <v>100149186</v>
      </c>
      <c r="J2308" s="19" t="s">
        <v>27</v>
      </c>
      <c r="T2308">
        <v>0</v>
      </c>
      <c r="U2308" t="s">
        <v>22</v>
      </c>
      <c r="V2308" s="3">
        <v>42563</v>
      </c>
      <c r="W2308" t="s">
        <v>23</v>
      </c>
      <c r="X2308">
        <v>250</v>
      </c>
      <c r="Y2308">
        <v>2016</v>
      </c>
      <c r="Z2308">
        <v>7</v>
      </c>
      <c r="AA2308" s="3" t="s">
        <v>24</v>
      </c>
      <c r="AB2308" s="3">
        <v>45489</v>
      </c>
    </row>
    <row r="2309" spans="1:28" x14ac:dyDescent="0.25">
      <c r="A2309">
        <v>213768</v>
      </c>
      <c r="B2309">
        <v>923</v>
      </c>
      <c r="C2309" t="s">
        <v>19</v>
      </c>
      <c r="D2309" s="3">
        <v>42563</v>
      </c>
      <c r="E2309" t="s">
        <v>396</v>
      </c>
      <c r="F2309">
        <v>90</v>
      </c>
      <c r="G2309">
        <v>1</v>
      </c>
      <c r="H2309">
        <v>90</v>
      </c>
      <c r="I2309">
        <v>100149187</v>
      </c>
      <c r="J2309" s="19" t="s">
        <v>33</v>
      </c>
      <c r="T2309">
        <v>0</v>
      </c>
      <c r="U2309" t="s">
        <v>22</v>
      </c>
      <c r="V2309" s="3">
        <v>42563</v>
      </c>
      <c r="W2309" t="s">
        <v>23</v>
      </c>
      <c r="X2309">
        <v>90</v>
      </c>
      <c r="Y2309">
        <v>2016</v>
      </c>
      <c r="Z2309">
        <v>7</v>
      </c>
      <c r="AA2309" s="3" t="s">
        <v>24</v>
      </c>
      <c r="AB2309" s="3">
        <v>45489</v>
      </c>
    </row>
    <row r="2310" spans="1:28" x14ac:dyDescent="0.25">
      <c r="A2310">
        <v>213769</v>
      </c>
      <c r="B2310">
        <v>163</v>
      </c>
      <c r="C2310" t="s">
        <v>19</v>
      </c>
      <c r="D2310" s="3">
        <v>42563</v>
      </c>
      <c r="E2310" t="s">
        <v>26</v>
      </c>
      <c r="F2310">
        <v>240</v>
      </c>
      <c r="G2310">
        <v>1</v>
      </c>
      <c r="H2310">
        <v>240</v>
      </c>
      <c r="I2310">
        <v>100149188</v>
      </c>
      <c r="J2310" s="19" t="s">
        <v>27</v>
      </c>
      <c r="T2310">
        <v>0</v>
      </c>
      <c r="U2310" t="s">
        <v>22</v>
      </c>
      <c r="V2310" s="3">
        <v>42563</v>
      </c>
      <c r="W2310" t="s">
        <v>23</v>
      </c>
      <c r="X2310">
        <v>240</v>
      </c>
      <c r="Y2310">
        <v>2016</v>
      </c>
      <c r="Z2310">
        <v>7</v>
      </c>
      <c r="AA2310" s="3" t="s">
        <v>24</v>
      </c>
      <c r="AB2310" s="3">
        <v>45489</v>
      </c>
    </row>
    <row r="2311" spans="1:28" x14ac:dyDescent="0.25">
      <c r="A2311">
        <v>213770</v>
      </c>
      <c r="B2311">
        <v>163</v>
      </c>
      <c r="C2311" t="s">
        <v>19</v>
      </c>
      <c r="D2311" s="3">
        <v>42563</v>
      </c>
      <c r="E2311" t="s">
        <v>26</v>
      </c>
      <c r="F2311">
        <v>240</v>
      </c>
      <c r="G2311">
        <v>1</v>
      </c>
      <c r="H2311">
        <v>240</v>
      </c>
      <c r="I2311">
        <v>100149189</v>
      </c>
      <c r="J2311" s="19" t="s">
        <v>27</v>
      </c>
      <c r="T2311">
        <v>0</v>
      </c>
      <c r="U2311" t="s">
        <v>22</v>
      </c>
      <c r="V2311" s="3">
        <v>42563</v>
      </c>
      <c r="W2311" t="s">
        <v>23</v>
      </c>
      <c r="X2311">
        <v>240</v>
      </c>
      <c r="Y2311">
        <v>2016</v>
      </c>
      <c r="Z2311">
        <v>7</v>
      </c>
      <c r="AA2311" s="3" t="s">
        <v>24</v>
      </c>
      <c r="AB2311" s="3">
        <v>45489</v>
      </c>
    </row>
    <row r="2312" spans="1:28" x14ac:dyDescent="0.25">
      <c r="A2312">
        <v>213771</v>
      </c>
      <c r="B2312">
        <v>806</v>
      </c>
      <c r="C2312" t="s">
        <v>19</v>
      </c>
      <c r="D2312" s="3">
        <v>42563</v>
      </c>
      <c r="E2312" t="s">
        <v>30</v>
      </c>
      <c r="F2312">
        <v>360</v>
      </c>
      <c r="G2312">
        <v>1</v>
      </c>
      <c r="H2312">
        <v>360</v>
      </c>
      <c r="I2312">
        <v>100149190</v>
      </c>
      <c r="J2312" s="19" t="s">
        <v>27</v>
      </c>
      <c r="T2312">
        <v>0</v>
      </c>
      <c r="U2312" t="s">
        <v>22</v>
      </c>
      <c r="V2312" s="3">
        <v>42563</v>
      </c>
      <c r="W2312" t="s">
        <v>23</v>
      </c>
      <c r="X2312">
        <v>360</v>
      </c>
      <c r="Y2312">
        <v>2016</v>
      </c>
      <c r="Z2312">
        <v>7</v>
      </c>
      <c r="AA2312" s="3" t="s">
        <v>24</v>
      </c>
      <c r="AB2312" s="3">
        <v>45489</v>
      </c>
    </row>
    <row r="2313" spans="1:28" x14ac:dyDescent="0.25">
      <c r="A2313">
        <v>213772</v>
      </c>
      <c r="B2313">
        <v>163</v>
      </c>
      <c r="C2313" t="s">
        <v>19</v>
      </c>
      <c r="D2313" s="3">
        <v>42563</v>
      </c>
      <c r="E2313" t="s">
        <v>26</v>
      </c>
      <c r="F2313">
        <v>240</v>
      </c>
      <c r="G2313">
        <v>1</v>
      </c>
      <c r="H2313">
        <v>240</v>
      </c>
      <c r="I2313">
        <v>100149191</v>
      </c>
      <c r="J2313" s="19" t="s">
        <v>27</v>
      </c>
      <c r="T2313">
        <v>0</v>
      </c>
      <c r="U2313" t="s">
        <v>22</v>
      </c>
      <c r="V2313" s="3">
        <v>42563</v>
      </c>
      <c r="W2313" t="s">
        <v>23</v>
      </c>
      <c r="X2313">
        <v>240</v>
      </c>
      <c r="Y2313">
        <v>2016</v>
      </c>
      <c r="Z2313">
        <v>7</v>
      </c>
      <c r="AA2313" s="3" t="s">
        <v>24</v>
      </c>
      <c r="AB2313" s="3">
        <v>45489</v>
      </c>
    </row>
    <row r="2314" spans="1:28" x14ac:dyDescent="0.25">
      <c r="A2314">
        <v>213773</v>
      </c>
      <c r="B2314">
        <v>163</v>
      </c>
      <c r="C2314" t="s">
        <v>19</v>
      </c>
      <c r="D2314" s="3">
        <v>42563</v>
      </c>
      <c r="E2314" t="s">
        <v>26</v>
      </c>
      <c r="F2314">
        <v>240</v>
      </c>
      <c r="G2314">
        <v>1</v>
      </c>
      <c r="H2314">
        <v>240</v>
      </c>
      <c r="I2314">
        <v>100149192</v>
      </c>
      <c r="J2314" s="19" t="s">
        <v>27</v>
      </c>
      <c r="T2314">
        <v>0</v>
      </c>
      <c r="U2314" t="s">
        <v>22</v>
      </c>
      <c r="V2314" s="3">
        <v>42563</v>
      </c>
      <c r="W2314" t="s">
        <v>23</v>
      </c>
      <c r="X2314">
        <v>240</v>
      </c>
      <c r="Y2314">
        <v>2016</v>
      </c>
      <c r="Z2314">
        <v>7</v>
      </c>
      <c r="AA2314" s="3" t="s">
        <v>24</v>
      </c>
      <c r="AB2314" s="3">
        <v>45489</v>
      </c>
    </row>
    <row r="2315" spans="1:28" x14ac:dyDescent="0.25">
      <c r="A2315">
        <v>213774</v>
      </c>
      <c r="B2315">
        <v>163</v>
      </c>
      <c r="C2315" t="s">
        <v>31</v>
      </c>
      <c r="D2315" s="3">
        <v>42563</v>
      </c>
      <c r="E2315" t="s">
        <v>26</v>
      </c>
      <c r="F2315">
        <v>240</v>
      </c>
      <c r="G2315">
        <v>1</v>
      </c>
      <c r="H2315">
        <v>240</v>
      </c>
      <c r="I2315">
        <v>100149193</v>
      </c>
      <c r="J2315" s="19" t="s">
        <v>27</v>
      </c>
      <c r="T2315">
        <v>0</v>
      </c>
      <c r="U2315" t="s">
        <v>22</v>
      </c>
      <c r="V2315" s="3">
        <v>42563</v>
      </c>
      <c r="W2315" t="s">
        <v>34</v>
      </c>
      <c r="X2315">
        <v>240</v>
      </c>
      <c r="Y2315">
        <v>2016</v>
      </c>
      <c r="Z2315">
        <v>7</v>
      </c>
      <c r="AA2315" s="3" t="s">
        <v>24</v>
      </c>
      <c r="AB2315" s="3">
        <v>45489</v>
      </c>
    </row>
    <row r="2316" spans="1:28" x14ac:dyDescent="0.25">
      <c r="A2316">
        <v>213775</v>
      </c>
      <c r="B2316">
        <v>163</v>
      </c>
      <c r="C2316" t="s">
        <v>31</v>
      </c>
      <c r="D2316" s="3">
        <v>42563</v>
      </c>
      <c r="E2316" t="s">
        <v>26</v>
      </c>
      <c r="F2316">
        <v>240</v>
      </c>
      <c r="G2316">
        <v>1</v>
      </c>
      <c r="H2316">
        <v>240</v>
      </c>
      <c r="I2316">
        <v>100149194</v>
      </c>
      <c r="J2316" s="19" t="s">
        <v>27</v>
      </c>
      <c r="T2316">
        <v>0</v>
      </c>
      <c r="U2316" t="s">
        <v>22</v>
      </c>
      <c r="V2316" s="3">
        <v>42563</v>
      </c>
      <c r="W2316" t="s">
        <v>34</v>
      </c>
      <c r="X2316">
        <v>240</v>
      </c>
      <c r="Y2316">
        <v>2016</v>
      </c>
      <c r="Z2316">
        <v>7</v>
      </c>
      <c r="AA2316" s="3" t="s">
        <v>24</v>
      </c>
      <c r="AB2316" s="3">
        <v>45489</v>
      </c>
    </row>
    <row r="2317" spans="1:28" x14ac:dyDescent="0.25">
      <c r="A2317">
        <v>213776</v>
      </c>
      <c r="B2317">
        <v>163</v>
      </c>
      <c r="C2317" t="s">
        <v>31</v>
      </c>
      <c r="D2317" s="3">
        <v>42563</v>
      </c>
      <c r="E2317" t="s">
        <v>26</v>
      </c>
      <c r="F2317">
        <v>240</v>
      </c>
      <c r="G2317">
        <v>1</v>
      </c>
      <c r="H2317">
        <v>240</v>
      </c>
      <c r="I2317">
        <v>100149195</v>
      </c>
      <c r="J2317" s="19" t="s">
        <v>27</v>
      </c>
      <c r="T2317">
        <v>0</v>
      </c>
      <c r="U2317" t="s">
        <v>22</v>
      </c>
      <c r="V2317" s="3">
        <v>42563</v>
      </c>
      <c r="W2317" t="s">
        <v>34</v>
      </c>
      <c r="X2317">
        <v>240</v>
      </c>
      <c r="Y2317">
        <v>2016</v>
      </c>
      <c r="Z2317">
        <v>7</v>
      </c>
      <c r="AA2317" s="3" t="s">
        <v>24</v>
      </c>
      <c r="AB2317" s="3">
        <v>45489</v>
      </c>
    </row>
    <row r="2318" spans="1:28" x14ac:dyDescent="0.25">
      <c r="A2318">
        <v>213777</v>
      </c>
      <c r="B2318">
        <v>163</v>
      </c>
      <c r="C2318" t="s">
        <v>19</v>
      </c>
      <c r="D2318" s="3">
        <v>42563</v>
      </c>
      <c r="E2318" t="s">
        <v>26</v>
      </c>
      <c r="F2318">
        <v>240</v>
      </c>
      <c r="G2318">
        <v>1</v>
      </c>
      <c r="H2318">
        <v>240</v>
      </c>
      <c r="I2318">
        <v>100149196</v>
      </c>
      <c r="J2318" s="19" t="s">
        <v>27</v>
      </c>
      <c r="T2318">
        <v>0</v>
      </c>
      <c r="U2318" t="s">
        <v>22</v>
      </c>
      <c r="V2318" s="3">
        <v>42563</v>
      </c>
      <c r="W2318" t="s">
        <v>23</v>
      </c>
      <c r="X2318">
        <v>240</v>
      </c>
      <c r="Y2318">
        <v>2016</v>
      </c>
      <c r="Z2318">
        <v>7</v>
      </c>
      <c r="AA2318" s="3" t="s">
        <v>24</v>
      </c>
      <c r="AB2318" s="3">
        <v>45489</v>
      </c>
    </row>
    <row r="2319" spans="1:28" x14ac:dyDescent="0.25">
      <c r="A2319">
        <v>213778</v>
      </c>
      <c r="B2319">
        <v>163</v>
      </c>
      <c r="C2319" t="s">
        <v>19</v>
      </c>
      <c r="D2319" s="3">
        <v>42563</v>
      </c>
      <c r="E2319" t="s">
        <v>26</v>
      </c>
      <c r="F2319">
        <v>240</v>
      </c>
      <c r="G2319">
        <v>1</v>
      </c>
      <c r="H2319">
        <v>240</v>
      </c>
      <c r="I2319">
        <v>100149197</v>
      </c>
      <c r="J2319" s="19" t="s">
        <v>27</v>
      </c>
      <c r="T2319">
        <v>0</v>
      </c>
      <c r="U2319" t="s">
        <v>22</v>
      </c>
      <c r="V2319" s="3">
        <v>42563</v>
      </c>
      <c r="W2319" t="s">
        <v>23</v>
      </c>
      <c r="X2319">
        <v>240</v>
      </c>
      <c r="Y2319">
        <v>2016</v>
      </c>
      <c r="Z2319">
        <v>7</v>
      </c>
      <c r="AA2319" s="3" t="s">
        <v>24</v>
      </c>
      <c r="AB2319" s="3">
        <v>45489</v>
      </c>
    </row>
    <row r="2320" spans="1:28" x14ac:dyDescent="0.25">
      <c r="A2320">
        <v>213779</v>
      </c>
      <c r="B2320">
        <v>820</v>
      </c>
      <c r="C2320" t="s">
        <v>19</v>
      </c>
      <c r="D2320" s="3">
        <v>42563</v>
      </c>
      <c r="E2320" t="s">
        <v>1048</v>
      </c>
      <c r="F2320">
        <v>160</v>
      </c>
      <c r="G2320">
        <v>1</v>
      </c>
      <c r="H2320">
        <v>160</v>
      </c>
      <c r="I2320">
        <v>100149198</v>
      </c>
      <c r="J2320" s="19" t="s">
        <v>27</v>
      </c>
      <c r="T2320">
        <v>0</v>
      </c>
      <c r="U2320" t="s">
        <v>22</v>
      </c>
      <c r="V2320" s="3">
        <v>42563</v>
      </c>
      <c r="W2320" t="s">
        <v>23</v>
      </c>
      <c r="X2320">
        <v>160</v>
      </c>
      <c r="Y2320">
        <v>2016</v>
      </c>
      <c r="Z2320">
        <v>7</v>
      </c>
      <c r="AA2320" s="3" t="s">
        <v>24</v>
      </c>
      <c r="AB2320" s="3">
        <v>45489</v>
      </c>
    </row>
    <row r="2321" spans="1:28" x14ac:dyDescent="0.25">
      <c r="A2321">
        <v>213780</v>
      </c>
      <c r="B2321">
        <v>163</v>
      </c>
      <c r="C2321" t="s">
        <v>19</v>
      </c>
      <c r="D2321" s="3">
        <v>42563</v>
      </c>
      <c r="E2321" t="s">
        <v>26</v>
      </c>
      <c r="F2321">
        <v>240</v>
      </c>
      <c r="G2321">
        <v>1</v>
      </c>
      <c r="H2321">
        <v>240</v>
      </c>
      <c r="I2321">
        <v>100149199</v>
      </c>
      <c r="J2321" s="19" t="s">
        <v>27</v>
      </c>
      <c r="T2321">
        <v>0</v>
      </c>
      <c r="U2321" t="s">
        <v>22</v>
      </c>
      <c r="V2321" s="3">
        <v>42563</v>
      </c>
      <c r="W2321" t="s">
        <v>23</v>
      </c>
      <c r="X2321">
        <v>240</v>
      </c>
      <c r="Y2321">
        <v>2016</v>
      </c>
      <c r="Z2321">
        <v>7</v>
      </c>
      <c r="AA2321" s="3" t="s">
        <v>24</v>
      </c>
      <c r="AB2321" s="3">
        <v>45489</v>
      </c>
    </row>
    <row r="2322" spans="1:28" x14ac:dyDescent="0.25">
      <c r="A2322">
        <v>213781</v>
      </c>
      <c r="B2322">
        <v>163</v>
      </c>
      <c r="C2322" t="s">
        <v>19</v>
      </c>
      <c r="D2322" s="3">
        <v>42563</v>
      </c>
      <c r="E2322" t="s">
        <v>26</v>
      </c>
      <c r="F2322">
        <v>240</v>
      </c>
      <c r="G2322">
        <v>1</v>
      </c>
      <c r="H2322">
        <v>240</v>
      </c>
      <c r="I2322">
        <v>100149200</v>
      </c>
      <c r="J2322" s="19" t="s">
        <v>27</v>
      </c>
      <c r="T2322">
        <v>0</v>
      </c>
      <c r="U2322" t="s">
        <v>22</v>
      </c>
      <c r="V2322" s="3">
        <v>42563</v>
      </c>
      <c r="W2322" t="s">
        <v>23</v>
      </c>
      <c r="X2322">
        <v>240</v>
      </c>
      <c r="Y2322">
        <v>2016</v>
      </c>
      <c r="Z2322">
        <v>7</v>
      </c>
      <c r="AA2322" s="3" t="s">
        <v>24</v>
      </c>
      <c r="AB2322" s="3">
        <v>45489</v>
      </c>
    </row>
    <row r="2323" spans="1:28" x14ac:dyDescent="0.25">
      <c r="A2323">
        <v>213782</v>
      </c>
      <c r="B2323">
        <v>806</v>
      </c>
      <c r="C2323" t="s">
        <v>19</v>
      </c>
      <c r="D2323" s="3">
        <v>42563</v>
      </c>
      <c r="E2323" t="s">
        <v>30</v>
      </c>
      <c r="F2323">
        <v>360</v>
      </c>
      <c r="G2323">
        <v>1</v>
      </c>
      <c r="H2323">
        <v>360</v>
      </c>
      <c r="I2323">
        <v>100149201</v>
      </c>
      <c r="J2323" s="19" t="s">
        <v>27</v>
      </c>
      <c r="T2323">
        <v>0</v>
      </c>
      <c r="U2323" t="s">
        <v>22</v>
      </c>
      <c r="V2323" s="3">
        <v>42563</v>
      </c>
      <c r="W2323" t="s">
        <v>23</v>
      </c>
      <c r="X2323">
        <v>360</v>
      </c>
      <c r="Y2323">
        <v>2016</v>
      </c>
      <c r="Z2323">
        <v>7</v>
      </c>
      <c r="AA2323" s="3" t="s">
        <v>24</v>
      </c>
      <c r="AB2323" s="3">
        <v>45489</v>
      </c>
    </row>
    <row r="2324" spans="1:28" x14ac:dyDescent="0.25">
      <c r="A2324">
        <v>213783</v>
      </c>
      <c r="B2324">
        <v>458</v>
      </c>
      <c r="C2324" t="s">
        <v>31</v>
      </c>
      <c r="D2324" s="3">
        <v>42563</v>
      </c>
      <c r="E2324" t="s">
        <v>1049</v>
      </c>
      <c r="F2324">
        <v>39999</v>
      </c>
      <c r="G2324">
        <v>1</v>
      </c>
      <c r="H2324">
        <v>39999</v>
      </c>
      <c r="I2324">
        <v>100149202</v>
      </c>
      <c r="J2324" s="19" t="s">
        <v>38</v>
      </c>
      <c r="T2324">
        <v>0</v>
      </c>
      <c r="U2324" t="s">
        <v>22</v>
      </c>
      <c r="V2324" s="3">
        <v>42563</v>
      </c>
      <c r="W2324" t="s">
        <v>34</v>
      </c>
      <c r="X2324" s="4">
        <v>39999</v>
      </c>
      <c r="Y2324">
        <v>2016</v>
      </c>
      <c r="Z2324">
        <v>7</v>
      </c>
      <c r="AA2324" s="3" t="s">
        <v>24</v>
      </c>
      <c r="AB2324" s="3">
        <v>45489</v>
      </c>
    </row>
    <row r="2325" spans="1:28" x14ac:dyDescent="0.25">
      <c r="A2325">
        <v>213784</v>
      </c>
      <c r="B2325">
        <v>924</v>
      </c>
      <c r="C2325" t="s">
        <v>19</v>
      </c>
      <c r="D2325" s="3">
        <v>42563</v>
      </c>
      <c r="E2325" t="s">
        <v>513</v>
      </c>
      <c r="F2325">
        <v>600</v>
      </c>
      <c r="G2325">
        <v>1</v>
      </c>
      <c r="H2325">
        <v>600</v>
      </c>
      <c r="I2325">
        <v>100149203</v>
      </c>
      <c r="J2325" s="19" t="s">
        <v>194</v>
      </c>
      <c r="T2325">
        <v>0</v>
      </c>
      <c r="U2325" t="s">
        <v>22</v>
      </c>
      <c r="V2325" s="3">
        <v>42563</v>
      </c>
      <c r="W2325" t="s">
        <v>23</v>
      </c>
      <c r="X2325">
        <v>600</v>
      </c>
      <c r="Y2325">
        <v>2016</v>
      </c>
      <c r="Z2325">
        <v>7</v>
      </c>
      <c r="AA2325" s="3" t="s">
        <v>24</v>
      </c>
      <c r="AB2325" s="3">
        <v>45489</v>
      </c>
    </row>
    <row r="2326" spans="1:28" x14ac:dyDescent="0.25">
      <c r="A2326">
        <v>213785</v>
      </c>
      <c r="B2326">
        <v>42</v>
      </c>
      <c r="C2326" t="s">
        <v>31</v>
      </c>
      <c r="D2326" s="3">
        <v>42563</v>
      </c>
      <c r="E2326" t="s">
        <v>101</v>
      </c>
      <c r="F2326">
        <v>5597</v>
      </c>
      <c r="G2326">
        <v>1</v>
      </c>
      <c r="H2326">
        <v>5597</v>
      </c>
      <c r="I2326">
        <v>100149204</v>
      </c>
      <c r="J2326" s="19" t="s">
        <v>21</v>
      </c>
      <c r="T2326">
        <v>0</v>
      </c>
      <c r="U2326" t="s">
        <v>22</v>
      </c>
      <c r="V2326" s="3">
        <v>42563</v>
      </c>
      <c r="W2326" t="s">
        <v>34</v>
      </c>
      <c r="X2326" s="4">
        <v>5597</v>
      </c>
      <c r="Y2326">
        <v>2016</v>
      </c>
      <c r="Z2326">
        <v>7</v>
      </c>
      <c r="AA2326" s="3" t="s">
        <v>24</v>
      </c>
      <c r="AB2326" s="3">
        <v>45489</v>
      </c>
    </row>
    <row r="2327" spans="1:28" x14ac:dyDescent="0.25">
      <c r="A2327">
        <v>213786</v>
      </c>
      <c r="B2327">
        <v>230</v>
      </c>
      <c r="C2327" t="s">
        <v>19</v>
      </c>
      <c r="D2327" s="3">
        <v>42563</v>
      </c>
      <c r="E2327" t="s">
        <v>30</v>
      </c>
      <c r="F2327">
        <v>360</v>
      </c>
      <c r="G2327">
        <v>1</v>
      </c>
      <c r="H2327">
        <v>360</v>
      </c>
      <c r="I2327">
        <v>100149205</v>
      </c>
      <c r="J2327" s="19" t="s">
        <v>27</v>
      </c>
      <c r="T2327">
        <v>0</v>
      </c>
      <c r="U2327" t="s">
        <v>121</v>
      </c>
      <c r="V2327" s="3">
        <v>42563</v>
      </c>
      <c r="W2327" t="s">
        <v>23</v>
      </c>
      <c r="X2327">
        <v>360</v>
      </c>
      <c r="Y2327">
        <v>2016</v>
      </c>
      <c r="Z2327">
        <v>7</v>
      </c>
      <c r="AA2327" s="3" t="s">
        <v>24</v>
      </c>
      <c r="AB2327" s="3">
        <v>45489</v>
      </c>
    </row>
    <row r="2328" spans="1:28" x14ac:dyDescent="0.25">
      <c r="A2328">
        <v>213787</v>
      </c>
      <c r="B2328">
        <v>230</v>
      </c>
      <c r="C2328" t="s">
        <v>19</v>
      </c>
      <c r="D2328" s="3">
        <v>42563</v>
      </c>
      <c r="E2328" t="s">
        <v>26</v>
      </c>
      <c r="F2328">
        <v>240</v>
      </c>
      <c r="G2328">
        <v>1</v>
      </c>
      <c r="H2328">
        <v>240</v>
      </c>
      <c r="I2328">
        <v>100149206</v>
      </c>
      <c r="J2328" s="19" t="s">
        <v>27</v>
      </c>
      <c r="T2328">
        <v>0</v>
      </c>
      <c r="U2328" t="s">
        <v>121</v>
      </c>
      <c r="V2328" s="3">
        <v>42563</v>
      </c>
      <c r="W2328" t="s">
        <v>23</v>
      </c>
      <c r="X2328">
        <v>240</v>
      </c>
      <c r="Y2328">
        <v>2016</v>
      </c>
      <c r="Z2328">
        <v>7</v>
      </c>
      <c r="AA2328" s="3" t="s">
        <v>24</v>
      </c>
      <c r="AB2328" s="3">
        <v>45489</v>
      </c>
    </row>
    <row r="2329" spans="1:28" x14ac:dyDescent="0.25">
      <c r="A2329">
        <v>213788</v>
      </c>
      <c r="B2329">
        <v>66</v>
      </c>
      <c r="C2329" t="s">
        <v>19</v>
      </c>
      <c r="D2329" s="3">
        <v>42563</v>
      </c>
      <c r="E2329" t="s">
        <v>1050</v>
      </c>
      <c r="F2329">
        <v>2050</v>
      </c>
      <c r="G2329">
        <v>1</v>
      </c>
      <c r="H2329">
        <v>2050</v>
      </c>
      <c r="I2329">
        <v>100149207</v>
      </c>
      <c r="J2329" s="19" t="s">
        <v>21</v>
      </c>
      <c r="T2329">
        <v>0</v>
      </c>
      <c r="U2329" t="s">
        <v>22</v>
      </c>
      <c r="V2329" s="3">
        <v>42563</v>
      </c>
      <c r="W2329" t="s">
        <v>23</v>
      </c>
      <c r="X2329" s="4">
        <v>2050</v>
      </c>
      <c r="Y2329">
        <v>2016</v>
      </c>
      <c r="Z2329">
        <v>7</v>
      </c>
      <c r="AA2329" s="3" t="s">
        <v>24</v>
      </c>
      <c r="AB2329" s="3">
        <v>45489</v>
      </c>
    </row>
    <row r="2330" spans="1:28" x14ac:dyDescent="0.25">
      <c r="A2330">
        <v>213790</v>
      </c>
      <c r="B2330">
        <v>530</v>
      </c>
      <c r="C2330" t="s">
        <v>25</v>
      </c>
      <c r="D2330" s="3">
        <v>42563</v>
      </c>
      <c r="E2330" t="s">
        <v>667</v>
      </c>
      <c r="F2330">
        <v>5500</v>
      </c>
      <c r="G2330">
        <v>1</v>
      </c>
      <c r="H2330">
        <v>11500</v>
      </c>
      <c r="I2330">
        <v>100149208</v>
      </c>
      <c r="J2330" s="19" t="s">
        <v>51</v>
      </c>
      <c r="T2330">
        <v>0</v>
      </c>
      <c r="U2330" t="s">
        <v>39</v>
      </c>
      <c r="V2330" s="3">
        <v>42563</v>
      </c>
      <c r="W2330" t="s">
        <v>28</v>
      </c>
      <c r="X2330" s="4">
        <v>5500</v>
      </c>
      <c r="Y2330">
        <v>2016</v>
      </c>
      <c r="Z2330">
        <v>7</v>
      </c>
      <c r="AA2330" s="3" t="s">
        <v>24</v>
      </c>
      <c r="AB2330" s="3">
        <v>45489</v>
      </c>
    </row>
    <row r="2331" spans="1:28" x14ac:dyDescent="0.25">
      <c r="A2331">
        <v>213792</v>
      </c>
      <c r="B2331">
        <v>530</v>
      </c>
      <c r="C2331" t="s">
        <v>25</v>
      </c>
      <c r="D2331" s="3">
        <v>42563</v>
      </c>
      <c r="E2331" t="s">
        <v>501</v>
      </c>
      <c r="F2331">
        <v>6000</v>
      </c>
      <c r="G2331">
        <v>1</v>
      </c>
      <c r="H2331">
        <v>11500</v>
      </c>
      <c r="I2331">
        <v>100149208</v>
      </c>
      <c r="J2331" s="19" t="s">
        <v>51</v>
      </c>
      <c r="T2331">
        <v>0</v>
      </c>
      <c r="U2331" t="s">
        <v>39</v>
      </c>
      <c r="V2331" s="3">
        <v>42563</v>
      </c>
      <c r="W2331" t="s">
        <v>28</v>
      </c>
      <c r="X2331" s="4">
        <v>6000</v>
      </c>
      <c r="Y2331">
        <v>2016</v>
      </c>
      <c r="Z2331">
        <v>7</v>
      </c>
      <c r="AA2331" s="3" t="s">
        <v>24</v>
      </c>
      <c r="AB2331" s="3">
        <v>45489</v>
      </c>
    </row>
    <row r="2332" spans="1:28" x14ac:dyDescent="0.25">
      <c r="A2332">
        <v>213794</v>
      </c>
      <c r="B2332">
        <v>925</v>
      </c>
      <c r="C2332" t="s">
        <v>19</v>
      </c>
      <c r="D2332" s="3">
        <v>42563</v>
      </c>
      <c r="E2332" t="s">
        <v>227</v>
      </c>
      <c r="F2332">
        <v>1765</v>
      </c>
      <c r="G2332">
        <v>1</v>
      </c>
      <c r="H2332">
        <v>1765</v>
      </c>
      <c r="I2332">
        <v>100149209</v>
      </c>
      <c r="J2332" s="19" t="s">
        <v>38</v>
      </c>
      <c r="T2332">
        <v>0</v>
      </c>
      <c r="U2332" t="s">
        <v>22</v>
      </c>
      <c r="V2332" s="3">
        <v>42563</v>
      </c>
      <c r="W2332" t="s">
        <v>23</v>
      </c>
      <c r="X2332" s="4">
        <v>1765</v>
      </c>
      <c r="Y2332">
        <v>2016</v>
      </c>
      <c r="Z2332">
        <v>7</v>
      </c>
      <c r="AA2332" s="3" t="s">
        <v>24</v>
      </c>
      <c r="AB2332" s="3">
        <v>45489</v>
      </c>
    </row>
    <row r="2333" spans="1:28" x14ac:dyDescent="0.25">
      <c r="A2333">
        <v>213795</v>
      </c>
      <c r="B2333">
        <v>262</v>
      </c>
      <c r="C2333" t="s">
        <v>31</v>
      </c>
      <c r="D2333" s="3">
        <v>42563</v>
      </c>
      <c r="E2333" t="s">
        <v>344</v>
      </c>
      <c r="F2333">
        <v>4380</v>
      </c>
      <c r="G2333">
        <v>1</v>
      </c>
      <c r="H2333">
        <v>4380</v>
      </c>
      <c r="I2333">
        <v>100149210</v>
      </c>
      <c r="J2333" s="19" t="s">
        <v>38</v>
      </c>
      <c r="T2333">
        <v>0</v>
      </c>
      <c r="U2333" t="s">
        <v>22</v>
      </c>
      <c r="V2333" s="3">
        <v>42563</v>
      </c>
      <c r="W2333" t="s">
        <v>34</v>
      </c>
      <c r="X2333" s="4">
        <v>4380</v>
      </c>
      <c r="Y2333">
        <v>2016</v>
      </c>
      <c r="Z2333">
        <v>7</v>
      </c>
      <c r="AA2333" s="3" t="s">
        <v>24</v>
      </c>
      <c r="AB2333" s="3">
        <v>45489</v>
      </c>
    </row>
    <row r="2334" spans="1:28" x14ac:dyDescent="0.25">
      <c r="A2334">
        <v>213796</v>
      </c>
      <c r="B2334">
        <v>926</v>
      </c>
      <c r="C2334" t="s">
        <v>19</v>
      </c>
      <c r="D2334" s="3">
        <v>42563</v>
      </c>
      <c r="E2334" t="s">
        <v>344</v>
      </c>
      <c r="F2334">
        <v>4380</v>
      </c>
      <c r="G2334">
        <v>1</v>
      </c>
      <c r="H2334">
        <v>4380</v>
      </c>
      <c r="I2334">
        <v>100149211</v>
      </c>
      <c r="J2334" s="19" t="s">
        <v>38</v>
      </c>
      <c r="T2334">
        <v>0</v>
      </c>
      <c r="U2334" t="s">
        <v>22</v>
      </c>
      <c r="V2334" s="3">
        <v>42563</v>
      </c>
      <c r="W2334" t="s">
        <v>23</v>
      </c>
      <c r="X2334" s="4">
        <v>4380</v>
      </c>
      <c r="Y2334">
        <v>2016</v>
      </c>
      <c r="Z2334">
        <v>7</v>
      </c>
      <c r="AA2334" s="3" t="s">
        <v>24</v>
      </c>
      <c r="AB2334" s="3">
        <v>45489</v>
      </c>
    </row>
    <row r="2335" spans="1:28" x14ac:dyDescent="0.25">
      <c r="A2335">
        <v>213797</v>
      </c>
      <c r="B2335">
        <v>230</v>
      </c>
      <c r="C2335" t="s">
        <v>31</v>
      </c>
      <c r="D2335" s="3">
        <v>42563</v>
      </c>
      <c r="E2335" t="s">
        <v>26</v>
      </c>
      <c r="F2335">
        <v>240</v>
      </c>
      <c r="G2335">
        <v>1</v>
      </c>
      <c r="H2335">
        <v>240</v>
      </c>
      <c r="I2335">
        <v>100149212</v>
      </c>
      <c r="J2335" s="19" t="s">
        <v>27</v>
      </c>
      <c r="T2335">
        <v>0</v>
      </c>
      <c r="U2335" t="s">
        <v>121</v>
      </c>
      <c r="V2335" s="3">
        <v>42563</v>
      </c>
      <c r="W2335" t="s">
        <v>34</v>
      </c>
      <c r="X2335">
        <v>240</v>
      </c>
      <c r="Y2335">
        <v>2016</v>
      </c>
      <c r="Z2335">
        <v>7</v>
      </c>
      <c r="AA2335" s="3" t="s">
        <v>24</v>
      </c>
      <c r="AB2335" s="3">
        <v>45489</v>
      </c>
    </row>
    <row r="2336" spans="1:28" x14ac:dyDescent="0.25">
      <c r="A2336">
        <v>213798</v>
      </c>
      <c r="B2336">
        <v>230</v>
      </c>
      <c r="C2336" t="s">
        <v>31</v>
      </c>
      <c r="D2336" s="3">
        <v>42563</v>
      </c>
      <c r="E2336" t="s">
        <v>26</v>
      </c>
      <c r="F2336">
        <v>240</v>
      </c>
      <c r="G2336">
        <v>1</v>
      </c>
      <c r="H2336">
        <v>240</v>
      </c>
      <c r="I2336">
        <v>100149213</v>
      </c>
      <c r="J2336" s="19" t="s">
        <v>27</v>
      </c>
      <c r="T2336">
        <v>0</v>
      </c>
      <c r="U2336" t="s">
        <v>121</v>
      </c>
      <c r="V2336" s="3">
        <v>42563</v>
      </c>
      <c r="W2336" t="s">
        <v>34</v>
      </c>
      <c r="X2336">
        <v>240</v>
      </c>
      <c r="Y2336">
        <v>2016</v>
      </c>
      <c r="Z2336">
        <v>7</v>
      </c>
      <c r="AA2336" s="3" t="s">
        <v>24</v>
      </c>
      <c r="AB2336" s="3">
        <v>45489</v>
      </c>
    </row>
    <row r="2337" spans="1:28" x14ac:dyDescent="0.25">
      <c r="A2337">
        <v>213799</v>
      </c>
      <c r="B2337">
        <v>44</v>
      </c>
      <c r="C2337" t="s">
        <v>19</v>
      </c>
      <c r="D2337" s="3">
        <v>42563</v>
      </c>
      <c r="E2337" t="s">
        <v>48</v>
      </c>
      <c r="F2337">
        <v>320</v>
      </c>
      <c r="G2337">
        <v>1</v>
      </c>
      <c r="H2337">
        <v>320</v>
      </c>
      <c r="I2337">
        <v>100149214</v>
      </c>
      <c r="J2337" s="19" t="s">
        <v>27</v>
      </c>
      <c r="T2337">
        <v>0</v>
      </c>
      <c r="U2337" t="s">
        <v>22</v>
      </c>
      <c r="V2337" s="3">
        <v>42563</v>
      </c>
      <c r="W2337" t="s">
        <v>23</v>
      </c>
      <c r="X2337">
        <v>320</v>
      </c>
      <c r="Y2337">
        <v>2016</v>
      </c>
      <c r="Z2337">
        <v>7</v>
      </c>
      <c r="AA2337" s="3" t="s">
        <v>24</v>
      </c>
      <c r="AB2337" s="3">
        <v>45489</v>
      </c>
    </row>
    <row r="2338" spans="1:28" x14ac:dyDescent="0.25">
      <c r="A2338">
        <v>213800</v>
      </c>
      <c r="B2338">
        <v>927</v>
      </c>
      <c r="C2338" t="s">
        <v>19</v>
      </c>
      <c r="D2338" s="3">
        <v>42563</v>
      </c>
      <c r="E2338" t="s">
        <v>1015</v>
      </c>
      <c r="F2338">
        <v>120</v>
      </c>
      <c r="G2338">
        <v>1</v>
      </c>
      <c r="H2338">
        <v>120</v>
      </c>
      <c r="I2338">
        <v>100149215</v>
      </c>
      <c r="J2338" s="19" t="s">
        <v>47</v>
      </c>
      <c r="T2338">
        <v>0</v>
      </c>
      <c r="U2338" t="s">
        <v>22</v>
      </c>
      <c r="V2338" s="3">
        <v>42563</v>
      </c>
      <c r="W2338" t="s">
        <v>23</v>
      </c>
      <c r="X2338">
        <v>120</v>
      </c>
      <c r="Y2338">
        <v>2016</v>
      </c>
      <c r="Z2338">
        <v>7</v>
      </c>
      <c r="AA2338" s="3" t="s">
        <v>24</v>
      </c>
      <c r="AB2338" s="3">
        <v>45489</v>
      </c>
    </row>
    <row r="2339" spans="1:28" x14ac:dyDescent="0.25">
      <c r="A2339">
        <v>213801</v>
      </c>
      <c r="B2339">
        <v>928</v>
      </c>
      <c r="C2339" t="s">
        <v>19</v>
      </c>
      <c r="D2339" s="3">
        <v>42563</v>
      </c>
      <c r="E2339" t="s">
        <v>1051</v>
      </c>
      <c r="F2339">
        <v>6950</v>
      </c>
      <c r="G2339">
        <v>1</v>
      </c>
      <c r="H2339">
        <v>6150</v>
      </c>
      <c r="I2339">
        <v>100149216</v>
      </c>
      <c r="J2339" s="19" t="s">
        <v>38</v>
      </c>
      <c r="T2339">
        <v>0</v>
      </c>
      <c r="U2339" t="s">
        <v>22</v>
      </c>
      <c r="V2339" s="3">
        <v>42563</v>
      </c>
      <c r="W2339" t="s">
        <v>23</v>
      </c>
      <c r="X2339" s="4">
        <v>6950</v>
      </c>
      <c r="Y2339">
        <v>2016</v>
      </c>
      <c r="Z2339">
        <v>7</v>
      </c>
      <c r="AA2339" s="3" t="s">
        <v>24</v>
      </c>
      <c r="AB2339" s="3">
        <v>45489</v>
      </c>
    </row>
    <row r="2340" spans="1:28" x14ac:dyDescent="0.25">
      <c r="A2340">
        <v>213802</v>
      </c>
      <c r="B2340">
        <v>926</v>
      </c>
      <c r="C2340" t="s">
        <v>19</v>
      </c>
      <c r="D2340" s="3">
        <v>42563</v>
      </c>
      <c r="E2340" t="s">
        <v>1052</v>
      </c>
      <c r="F2340">
        <v>29590</v>
      </c>
      <c r="G2340">
        <v>1</v>
      </c>
      <c r="H2340">
        <v>28517</v>
      </c>
      <c r="I2340">
        <v>100149217</v>
      </c>
      <c r="J2340" s="19" t="s">
        <v>97</v>
      </c>
      <c r="T2340">
        <v>0</v>
      </c>
      <c r="U2340" t="s">
        <v>22</v>
      </c>
      <c r="V2340" s="3">
        <v>42563</v>
      </c>
      <c r="W2340" t="s">
        <v>23</v>
      </c>
      <c r="X2340" s="4">
        <v>29590</v>
      </c>
      <c r="Y2340">
        <v>2016</v>
      </c>
      <c r="Z2340">
        <v>7</v>
      </c>
      <c r="AA2340" s="3" t="s">
        <v>24</v>
      </c>
      <c r="AB2340" s="3">
        <v>45489</v>
      </c>
    </row>
    <row r="2341" spans="1:28" x14ac:dyDescent="0.25">
      <c r="A2341">
        <v>213803</v>
      </c>
      <c r="B2341">
        <v>806</v>
      </c>
      <c r="C2341" t="s">
        <v>31</v>
      </c>
      <c r="D2341" s="3">
        <v>42563</v>
      </c>
      <c r="E2341" t="s">
        <v>1053</v>
      </c>
      <c r="F2341">
        <v>799</v>
      </c>
      <c r="G2341">
        <v>1</v>
      </c>
      <c r="H2341">
        <v>799</v>
      </c>
      <c r="I2341">
        <v>100149218</v>
      </c>
      <c r="J2341" s="19" t="s">
        <v>51</v>
      </c>
      <c r="T2341">
        <v>0</v>
      </c>
      <c r="U2341" t="s">
        <v>22</v>
      </c>
      <c r="V2341" s="3">
        <v>42563</v>
      </c>
      <c r="W2341" t="s">
        <v>34</v>
      </c>
      <c r="X2341">
        <v>799</v>
      </c>
      <c r="Y2341">
        <v>2016</v>
      </c>
      <c r="Z2341">
        <v>7</v>
      </c>
      <c r="AA2341" s="3" t="s">
        <v>24</v>
      </c>
      <c r="AB2341" s="3">
        <v>45489</v>
      </c>
    </row>
    <row r="2342" spans="1:28" x14ac:dyDescent="0.25">
      <c r="A2342">
        <v>213805</v>
      </c>
      <c r="B2342">
        <v>50</v>
      </c>
      <c r="C2342" t="s">
        <v>25</v>
      </c>
      <c r="D2342" s="3">
        <v>42563</v>
      </c>
      <c r="E2342" t="s">
        <v>115</v>
      </c>
      <c r="F2342">
        <v>2</v>
      </c>
      <c r="G2342">
        <v>1</v>
      </c>
      <c r="H2342">
        <v>2</v>
      </c>
      <c r="I2342">
        <v>100149219</v>
      </c>
      <c r="J2342" s="19" t="s">
        <v>62</v>
      </c>
      <c r="T2342">
        <v>0</v>
      </c>
      <c r="U2342" t="s">
        <v>22</v>
      </c>
      <c r="V2342" s="3">
        <v>42563</v>
      </c>
      <c r="W2342" t="s">
        <v>28</v>
      </c>
      <c r="X2342">
        <v>2</v>
      </c>
      <c r="Y2342">
        <v>2016</v>
      </c>
      <c r="Z2342">
        <v>7</v>
      </c>
      <c r="AA2342" s="3" t="s">
        <v>24</v>
      </c>
      <c r="AB2342" s="3">
        <v>45489</v>
      </c>
    </row>
    <row r="2343" spans="1:28" x14ac:dyDescent="0.25">
      <c r="A2343">
        <v>213806</v>
      </c>
      <c r="B2343">
        <v>44</v>
      </c>
      <c r="C2343" t="s">
        <v>25</v>
      </c>
      <c r="D2343" s="3">
        <v>42563</v>
      </c>
      <c r="E2343" t="s">
        <v>142</v>
      </c>
      <c r="F2343">
        <v>26000</v>
      </c>
      <c r="G2343">
        <v>1</v>
      </c>
      <c r="H2343">
        <v>26000</v>
      </c>
      <c r="I2343">
        <v>100149220</v>
      </c>
      <c r="J2343" s="19" t="s">
        <v>38</v>
      </c>
      <c r="T2343">
        <v>0</v>
      </c>
      <c r="U2343" t="s">
        <v>22</v>
      </c>
      <c r="V2343" s="3">
        <v>42563</v>
      </c>
      <c r="W2343" t="s">
        <v>28</v>
      </c>
      <c r="X2343" s="4">
        <v>26000</v>
      </c>
      <c r="Y2343">
        <v>2016</v>
      </c>
      <c r="Z2343">
        <v>7</v>
      </c>
      <c r="AA2343" s="3" t="s">
        <v>24</v>
      </c>
      <c r="AB2343" s="3">
        <v>45489</v>
      </c>
    </row>
    <row r="2344" spans="1:28" x14ac:dyDescent="0.25">
      <c r="A2344">
        <v>213807</v>
      </c>
      <c r="B2344">
        <v>83</v>
      </c>
      <c r="C2344" t="s">
        <v>31</v>
      </c>
      <c r="D2344" s="3">
        <v>42563</v>
      </c>
      <c r="E2344" t="s">
        <v>115</v>
      </c>
      <c r="F2344">
        <v>2</v>
      </c>
      <c r="G2344">
        <v>1</v>
      </c>
      <c r="H2344">
        <v>0</v>
      </c>
      <c r="I2344">
        <v>100149221</v>
      </c>
      <c r="J2344" s="19" t="s">
        <v>62</v>
      </c>
      <c r="T2344">
        <v>0</v>
      </c>
      <c r="U2344" t="s">
        <v>298</v>
      </c>
      <c r="V2344" s="3">
        <v>42563</v>
      </c>
      <c r="W2344" t="s">
        <v>34</v>
      </c>
      <c r="X2344">
        <v>2</v>
      </c>
      <c r="Y2344">
        <v>2016</v>
      </c>
      <c r="Z2344">
        <v>7</v>
      </c>
      <c r="AA2344" s="3" t="s">
        <v>24</v>
      </c>
      <c r="AB2344" s="3">
        <v>45489</v>
      </c>
    </row>
    <row r="2345" spans="1:28" x14ac:dyDescent="0.25">
      <c r="A2345">
        <v>213808</v>
      </c>
      <c r="B2345">
        <v>83</v>
      </c>
      <c r="C2345" t="s">
        <v>31</v>
      </c>
      <c r="D2345" s="3">
        <v>42563</v>
      </c>
      <c r="E2345" t="s">
        <v>167</v>
      </c>
      <c r="F2345">
        <v>1</v>
      </c>
      <c r="G2345">
        <v>1</v>
      </c>
      <c r="H2345">
        <v>0</v>
      </c>
      <c r="I2345">
        <v>100149222</v>
      </c>
      <c r="J2345" s="19" t="s">
        <v>62</v>
      </c>
      <c r="T2345">
        <v>0</v>
      </c>
      <c r="U2345" t="s">
        <v>298</v>
      </c>
      <c r="V2345" s="3">
        <v>42563</v>
      </c>
      <c r="W2345" t="s">
        <v>34</v>
      </c>
      <c r="X2345">
        <v>1</v>
      </c>
      <c r="Y2345">
        <v>2016</v>
      </c>
      <c r="Z2345">
        <v>7</v>
      </c>
      <c r="AA2345" s="3" t="s">
        <v>24</v>
      </c>
      <c r="AB2345" s="3">
        <v>45489</v>
      </c>
    </row>
    <row r="2346" spans="1:28" x14ac:dyDescent="0.25">
      <c r="A2346">
        <v>213809</v>
      </c>
      <c r="B2346">
        <v>929</v>
      </c>
      <c r="C2346" t="s">
        <v>19</v>
      </c>
      <c r="D2346" s="3">
        <v>42563</v>
      </c>
      <c r="E2346" t="s">
        <v>1054</v>
      </c>
      <c r="F2346">
        <v>3600</v>
      </c>
      <c r="G2346">
        <v>1</v>
      </c>
      <c r="H2346">
        <v>7100</v>
      </c>
      <c r="I2346">
        <v>100149223</v>
      </c>
      <c r="J2346" s="19" t="s">
        <v>51</v>
      </c>
      <c r="T2346">
        <v>0</v>
      </c>
      <c r="U2346" t="s">
        <v>22</v>
      </c>
      <c r="V2346" s="3">
        <v>42563</v>
      </c>
      <c r="W2346" t="s">
        <v>23</v>
      </c>
      <c r="X2346" s="4">
        <v>3600</v>
      </c>
      <c r="Y2346">
        <v>2016</v>
      </c>
      <c r="Z2346">
        <v>7</v>
      </c>
      <c r="AA2346" s="3" t="s">
        <v>24</v>
      </c>
      <c r="AB2346" s="3">
        <v>45489</v>
      </c>
    </row>
    <row r="2347" spans="1:28" x14ac:dyDescent="0.25">
      <c r="A2347">
        <v>213811</v>
      </c>
      <c r="B2347">
        <v>929</v>
      </c>
      <c r="C2347" t="s">
        <v>19</v>
      </c>
      <c r="D2347" s="3">
        <v>42563</v>
      </c>
      <c r="E2347" t="s">
        <v>1055</v>
      </c>
      <c r="F2347">
        <v>3500</v>
      </c>
      <c r="G2347">
        <v>1</v>
      </c>
      <c r="H2347">
        <v>7100</v>
      </c>
      <c r="I2347">
        <v>100149223</v>
      </c>
      <c r="J2347" s="19" t="s">
        <v>51</v>
      </c>
      <c r="T2347">
        <v>0</v>
      </c>
      <c r="U2347" t="s">
        <v>22</v>
      </c>
      <c r="V2347" s="3">
        <v>42563</v>
      </c>
      <c r="W2347" t="s">
        <v>23</v>
      </c>
      <c r="X2347" s="4">
        <v>3500</v>
      </c>
      <c r="Y2347">
        <v>2016</v>
      </c>
      <c r="Z2347">
        <v>7</v>
      </c>
      <c r="AA2347" s="3" t="s">
        <v>24</v>
      </c>
      <c r="AB2347" s="3">
        <v>45489</v>
      </c>
    </row>
    <row r="2348" spans="1:28" x14ac:dyDescent="0.25">
      <c r="A2348">
        <v>213813</v>
      </c>
      <c r="B2348">
        <v>806</v>
      </c>
      <c r="C2348" t="s">
        <v>19</v>
      </c>
      <c r="D2348" s="3">
        <v>42563</v>
      </c>
      <c r="E2348" t="s">
        <v>612</v>
      </c>
      <c r="F2348">
        <v>999</v>
      </c>
      <c r="G2348">
        <v>1</v>
      </c>
      <c r="H2348">
        <v>999</v>
      </c>
      <c r="I2348">
        <v>100149224</v>
      </c>
      <c r="J2348" s="19" t="s">
        <v>51</v>
      </c>
      <c r="T2348">
        <v>0</v>
      </c>
      <c r="U2348" t="s">
        <v>22</v>
      </c>
      <c r="V2348" s="3">
        <v>42563</v>
      </c>
      <c r="W2348" t="s">
        <v>23</v>
      </c>
      <c r="X2348">
        <v>999</v>
      </c>
      <c r="Y2348">
        <v>2016</v>
      </c>
      <c r="Z2348">
        <v>7</v>
      </c>
      <c r="AA2348" s="3" t="s">
        <v>24</v>
      </c>
      <c r="AB2348" s="3">
        <v>45489</v>
      </c>
    </row>
    <row r="2349" spans="1:28" x14ac:dyDescent="0.25">
      <c r="A2349">
        <v>213814</v>
      </c>
      <c r="B2349">
        <v>432</v>
      </c>
      <c r="C2349" t="s">
        <v>25</v>
      </c>
      <c r="D2349" s="3">
        <v>42563</v>
      </c>
      <c r="E2349" t="s">
        <v>115</v>
      </c>
      <c r="F2349">
        <v>2</v>
      </c>
      <c r="G2349">
        <v>1</v>
      </c>
      <c r="H2349">
        <v>2</v>
      </c>
      <c r="I2349">
        <v>100149225</v>
      </c>
      <c r="J2349" s="19" t="s">
        <v>62</v>
      </c>
      <c r="T2349">
        <v>0</v>
      </c>
      <c r="U2349" t="s">
        <v>22</v>
      </c>
      <c r="V2349" s="3">
        <v>42563</v>
      </c>
      <c r="W2349" t="s">
        <v>28</v>
      </c>
      <c r="X2349">
        <v>2</v>
      </c>
      <c r="Y2349">
        <v>2016</v>
      </c>
      <c r="Z2349">
        <v>7</v>
      </c>
      <c r="AA2349" s="3" t="s">
        <v>24</v>
      </c>
      <c r="AB2349" s="3">
        <v>45489</v>
      </c>
    </row>
    <row r="2350" spans="1:28" x14ac:dyDescent="0.25">
      <c r="A2350">
        <v>213816</v>
      </c>
      <c r="B2350">
        <v>257</v>
      </c>
      <c r="C2350" t="s">
        <v>31</v>
      </c>
      <c r="D2350" s="3">
        <v>42563</v>
      </c>
      <c r="E2350" t="s">
        <v>342</v>
      </c>
      <c r="F2350">
        <v>925</v>
      </c>
      <c r="G2350">
        <v>1</v>
      </c>
      <c r="H2350">
        <v>925</v>
      </c>
      <c r="I2350">
        <v>100149227</v>
      </c>
      <c r="J2350" s="19" t="s">
        <v>33</v>
      </c>
      <c r="T2350">
        <v>0</v>
      </c>
      <c r="U2350" t="s">
        <v>22</v>
      </c>
      <c r="V2350" s="3">
        <v>42563</v>
      </c>
      <c r="W2350" t="s">
        <v>34</v>
      </c>
      <c r="X2350">
        <v>925</v>
      </c>
      <c r="Y2350">
        <v>2016</v>
      </c>
      <c r="Z2350">
        <v>7</v>
      </c>
      <c r="AA2350" s="3" t="s">
        <v>24</v>
      </c>
      <c r="AB2350" s="3">
        <v>45489</v>
      </c>
    </row>
    <row r="2351" spans="1:28" x14ac:dyDescent="0.25">
      <c r="A2351">
        <v>213815</v>
      </c>
      <c r="B2351">
        <v>155</v>
      </c>
      <c r="C2351" t="s">
        <v>19</v>
      </c>
      <c r="D2351" s="3">
        <v>42563</v>
      </c>
      <c r="E2351" t="s">
        <v>1056</v>
      </c>
      <c r="F2351">
        <v>500</v>
      </c>
      <c r="G2351">
        <v>1</v>
      </c>
      <c r="H2351">
        <v>500</v>
      </c>
      <c r="I2351">
        <v>100149226</v>
      </c>
      <c r="J2351" s="19" t="s">
        <v>62</v>
      </c>
      <c r="T2351">
        <v>0</v>
      </c>
      <c r="U2351" t="s">
        <v>22</v>
      </c>
      <c r="V2351" s="3">
        <v>42563</v>
      </c>
      <c r="W2351" t="s">
        <v>23</v>
      </c>
      <c r="X2351">
        <v>500</v>
      </c>
      <c r="Y2351">
        <v>2016</v>
      </c>
      <c r="Z2351">
        <v>7</v>
      </c>
      <c r="AA2351" s="3" t="s">
        <v>24</v>
      </c>
      <c r="AB2351" s="3">
        <v>45489</v>
      </c>
    </row>
    <row r="2352" spans="1:28" x14ac:dyDescent="0.25">
      <c r="A2352">
        <v>213817</v>
      </c>
      <c r="B2352">
        <v>58</v>
      </c>
      <c r="C2352" t="s">
        <v>19</v>
      </c>
      <c r="D2352" s="3">
        <v>42563</v>
      </c>
      <c r="E2352" t="s">
        <v>1057</v>
      </c>
      <c r="F2352">
        <v>195</v>
      </c>
      <c r="G2352">
        <v>1</v>
      </c>
      <c r="H2352">
        <v>195</v>
      </c>
      <c r="I2352">
        <v>100149228</v>
      </c>
      <c r="J2352" s="19" t="s">
        <v>27</v>
      </c>
      <c r="T2352">
        <v>0</v>
      </c>
      <c r="U2352" t="s">
        <v>22</v>
      </c>
      <c r="V2352" s="3">
        <v>42563</v>
      </c>
      <c r="W2352" t="s">
        <v>23</v>
      </c>
      <c r="X2352">
        <v>195</v>
      </c>
      <c r="Y2352">
        <v>2016</v>
      </c>
      <c r="Z2352">
        <v>7</v>
      </c>
      <c r="AA2352" s="3" t="s">
        <v>24</v>
      </c>
      <c r="AB2352" s="3">
        <v>45489</v>
      </c>
    </row>
    <row r="2353" spans="1:28" x14ac:dyDescent="0.25">
      <c r="A2353">
        <v>213819</v>
      </c>
      <c r="B2353">
        <v>930</v>
      </c>
      <c r="C2353" t="s">
        <v>19</v>
      </c>
      <c r="D2353" s="3">
        <v>42563</v>
      </c>
      <c r="E2353" t="s">
        <v>30</v>
      </c>
      <c r="F2353">
        <v>360</v>
      </c>
      <c r="G2353">
        <v>1</v>
      </c>
      <c r="H2353">
        <v>360</v>
      </c>
      <c r="I2353">
        <v>100149229</v>
      </c>
      <c r="J2353" s="19" t="s">
        <v>27</v>
      </c>
      <c r="T2353">
        <v>0</v>
      </c>
      <c r="U2353" t="s">
        <v>22</v>
      </c>
      <c r="V2353" s="3">
        <v>42563</v>
      </c>
      <c r="W2353" t="s">
        <v>23</v>
      </c>
      <c r="X2353">
        <v>360</v>
      </c>
      <c r="Y2353">
        <v>2016</v>
      </c>
      <c r="Z2353">
        <v>7</v>
      </c>
      <c r="AA2353" s="3" t="s">
        <v>24</v>
      </c>
      <c r="AB2353" s="3">
        <v>45489</v>
      </c>
    </row>
    <row r="2354" spans="1:28" x14ac:dyDescent="0.25">
      <c r="A2354">
        <v>213820</v>
      </c>
      <c r="B2354">
        <v>35</v>
      </c>
      <c r="C2354" t="s">
        <v>19</v>
      </c>
      <c r="D2354" s="3">
        <v>42563</v>
      </c>
      <c r="E2354" t="s">
        <v>30</v>
      </c>
      <c r="F2354">
        <v>360</v>
      </c>
      <c r="G2354">
        <v>1</v>
      </c>
      <c r="H2354">
        <v>360</v>
      </c>
      <c r="I2354">
        <v>100149230</v>
      </c>
      <c r="J2354" s="19" t="s">
        <v>27</v>
      </c>
      <c r="T2354">
        <v>0</v>
      </c>
      <c r="U2354" t="s">
        <v>22</v>
      </c>
      <c r="V2354" s="3">
        <v>42563</v>
      </c>
      <c r="W2354" t="s">
        <v>23</v>
      </c>
      <c r="X2354">
        <v>360</v>
      </c>
      <c r="Y2354">
        <v>2016</v>
      </c>
      <c r="Z2354">
        <v>7</v>
      </c>
      <c r="AA2354" s="3" t="s">
        <v>24</v>
      </c>
      <c r="AB2354" s="3">
        <v>45489</v>
      </c>
    </row>
    <row r="2355" spans="1:28" x14ac:dyDescent="0.25">
      <c r="A2355">
        <v>213821</v>
      </c>
      <c r="B2355">
        <v>931</v>
      </c>
      <c r="C2355" t="s">
        <v>25</v>
      </c>
      <c r="D2355" s="3">
        <v>42563</v>
      </c>
      <c r="E2355" t="s">
        <v>115</v>
      </c>
      <c r="F2355">
        <v>2</v>
      </c>
      <c r="G2355">
        <v>1</v>
      </c>
      <c r="H2355">
        <v>2</v>
      </c>
      <c r="I2355">
        <v>100149231</v>
      </c>
      <c r="J2355" s="19" t="s">
        <v>62</v>
      </c>
      <c r="T2355">
        <v>0</v>
      </c>
      <c r="U2355" t="s">
        <v>22</v>
      </c>
      <c r="V2355" s="3">
        <v>42563</v>
      </c>
      <c r="W2355" t="s">
        <v>28</v>
      </c>
      <c r="X2355">
        <v>2</v>
      </c>
      <c r="Y2355">
        <v>2016</v>
      </c>
      <c r="Z2355">
        <v>7</v>
      </c>
      <c r="AA2355" s="3" t="s">
        <v>24</v>
      </c>
      <c r="AB2355" s="3">
        <v>45489</v>
      </c>
    </row>
    <row r="2356" spans="1:28" x14ac:dyDescent="0.25">
      <c r="A2356">
        <v>213822</v>
      </c>
      <c r="B2356">
        <v>432</v>
      </c>
      <c r="C2356" t="s">
        <v>25</v>
      </c>
      <c r="D2356" s="3">
        <v>42563</v>
      </c>
      <c r="E2356" t="s">
        <v>115</v>
      </c>
      <c r="F2356">
        <v>2</v>
      </c>
      <c r="G2356">
        <v>1</v>
      </c>
      <c r="H2356">
        <v>0</v>
      </c>
      <c r="I2356">
        <v>100149232</v>
      </c>
      <c r="J2356" s="19" t="s">
        <v>62</v>
      </c>
      <c r="T2356">
        <v>0</v>
      </c>
      <c r="U2356" t="s">
        <v>298</v>
      </c>
      <c r="V2356" s="3">
        <v>42563</v>
      </c>
      <c r="W2356" t="s">
        <v>28</v>
      </c>
      <c r="X2356">
        <v>2</v>
      </c>
      <c r="Y2356">
        <v>2016</v>
      </c>
      <c r="Z2356">
        <v>7</v>
      </c>
      <c r="AA2356" s="3" t="s">
        <v>24</v>
      </c>
      <c r="AB2356" s="3">
        <v>45489</v>
      </c>
    </row>
    <row r="2357" spans="1:28" x14ac:dyDescent="0.25">
      <c r="A2357">
        <v>213823</v>
      </c>
      <c r="B2357">
        <v>806</v>
      </c>
      <c r="C2357" t="s">
        <v>31</v>
      </c>
      <c r="D2357" s="3">
        <v>42563</v>
      </c>
      <c r="E2357" t="s">
        <v>102</v>
      </c>
      <c r="F2357">
        <v>999</v>
      </c>
      <c r="G2357">
        <v>1</v>
      </c>
      <c r="H2357">
        <v>999</v>
      </c>
      <c r="I2357">
        <v>100149233</v>
      </c>
      <c r="J2357" s="19" t="s">
        <v>51</v>
      </c>
      <c r="T2357">
        <v>0</v>
      </c>
      <c r="U2357" t="s">
        <v>22</v>
      </c>
      <c r="V2357" s="3">
        <v>42563</v>
      </c>
      <c r="W2357" t="s">
        <v>34</v>
      </c>
      <c r="X2357">
        <v>999</v>
      </c>
      <c r="Y2357">
        <v>2016</v>
      </c>
      <c r="Z2357">
        <v>7</v>
      </c>
      <c r="AA2357" s="3" t="s">
        <v>24</v>
      </c>
      <c r="AB2357" s="3">
        <v>45489</v>
      </c>
    </row>
    <row r="2358" spans="1:28" x14ac:dyDescent="0.25">
      <c r="A2358">
        <v>213824</v>
      </c>
      <c r="B2358">
        <v>432</v>
      </c>
      <c r="C2358" t="s">
        <v>25</v>
      </c>
      <c r="D2358" s="3">
        <v>42563</v>
      </c>
      <c r="E2358" t="s">
        <v>115</v>
      </c>
      <c r="F2358">
        <v>2</v>
      </c>
      <c r="G2358">
        <v>1</v>
      </c>
      <c r="H2358">
        <v>0</v>
      </c>
      <c r="I2358">
        <v>100149234</v>
      </c>
      <c r="J2358" s="19" t="s">
        <v>62</v>
      </c>
      <c r="T2358">
        <v>0</v>
      </c>
      <c r="U2358" t="s">
        <v>298</v>
      </c>
      <c r="V2358" s="3">
        <v>42563</v>
      </c>
      <c r="W2358" t="s">
        <v>28</v>
      </c>
      <c r="X2358">
        <v>2</v>
      </c>
      <c r="Y2358">
        <v>2016</v>
      </c>
      <c r="Z2358">
        <v>7</v>
      </c>
      <c r="AA2358" s="3" t="s">
        <v>24</v>
      </c>
      <c r="AB2358" s="3">
        <v>45489</v>
      </c>
    </row>
    <row r="2359" spans="1:28" x14ac:dyDescent="0.25">
      <c r="A2359">
        <v>213825</v>
      </c>
      <c r="B2359">
        <v>932</v>
      </c>
      <c r="C2359" t="s">
        <v>19</v>
      </c>
      <c r="D2359" s="3">
        <v>42563</v>
      </c>
      <c r="E2359" t="s">
        <v>1058</v>
      </c>
      <c r="F2359">
        <v>399</v>
      </c>
      <c r="G2359">
        <v>1</v>
      </c>
      <c r="H2359">
        <v>399</v>
      </c>
      <c r="I2359">
        <v>100149235</v>
      </c>
      <c r="J2359" s="19" t="s">
        <v>59</v>
      </c>
      <c r="T2359">
        <v>0</v>
      </c>
      <c r="U2359" t="s">
        <v>22</v>
      </c>
      <c r="V2359" s="3">
        <v>42563</v>
      </c>
      <c r="W2359" t="s">
        <v>23</v>
      </c>
      <c r="X2359">
        <v>399</v>
      </c>
      <c r="Y2359">
        <v>2016</v>
      </c>
      <c r="Z2359">
        <v>7</v>
      </c>
      <c r="AA2359" s="3" t="s">
        <v>24</v>
      </c>
      <c r="AB2359" s="3">
        <v>45489</v>
      </c>
    </row>
    <row r="2360" spans="1:28" x14ac:dyDescent="0.25">
      <c r="A2360">
        <v>213826</v>
      </c>
      <c r="B2360">
        <v>432</v>
      </c>
      <c r="C2360" t="s">
        <v>25</v>
      </c>
      <c r="D2360" s="3">
        <v>42563</v>
      </c>
      <c r="E2360" t="s">
        <v>115</v>
      </c>
      <c r="F2360">
        <v>2</v>
      </c>
      <c r="G2360">
        <v>1</v>
      </c>
      <c r="H2360">
        <v>0</v>
      </c>
      <c r="I2360">
        <v>100149236</v>
      </c>
      <c r="J2360" s="19" t="s">
        <v>62</v>
      </c>
      <c r="T2360">
        <v>0</v>
      </c>
      <c r="U2360" t="s">
        <v>298</v>
      </c>
      <c r="V2360" s="3">
        <v>42563</v>
      </c>
      <c r="W2360" t="s">
        <v>28</v>
      </c>
      <c r="X2360">
        <v>2</v>
      </c>
      <c r="Y2360">
        <v>2016</v>
      </c>
      <c r="Z2360">
        <v>7</v>
      </c>
      <c r="AA2360" s="3" t="s">
        <v>24</v>
      </c>
      <c r="AB2360" s="3">
        <v>45489</v>
      </c>
    </row>
    <row r="2361" spans="1:28" x14ac:dyDescent="0.25">
      <c r="A2361">
        <v>213827</v>
      </c>
      <c r="B2361">
        <v>432</v>
      </c>
      <c r="C2361" t="s">
        <v>25</v>
      </c>
      <c r="D2361" s="3">
        <v>42563</v>
      </c>
      <c r="E2361" t="s">
        <v>115</v>
      </c>
      <c r="F2361">
        <v>2</v>
      </c>
      <c r="G2361">
        <v>1</v>
      </c>
      <c r="H2361">
        <v>0</v>
      </c>
      <c r="I2361">
        <v>100149237</v>
      </c>
      <c r="J2361" s="19" t="s">
        <v>62</v>
      </c>
      <c r="T2361">
        <v>0</v>
      </c>
      <c r="U2361" t="s">
        <v>298</v>
      </c>
      <c r="V2361" s="3">
        <v>42563</v>
      </c>
      <c r="W2361" t="s">
        <v>28</v>
      </c>
      <c r="X2361">
        <v>2</v>
      </c>
      <c r="Y2361">
        <v>2016</v>
      </c>
      <c r="Z2361">
        <v>7</v>
      </c>
      <c r="AA2361" s="3" t="s">
        <v>24</v>
      </c>
      <c r="AB2361" s="3">
        <v>45489</v>
      </c>
    </row>
    <row r="2362" spans="1:28" x14ac:dyDescent="0.25">
      <c r="A2362">
        <v>213828</v>
      </c>
      <c r="B2362">
        <v>933</v>
      </c>
      <c r="C2362" t="s">
        <v>25</v>
      </c>
      <c r="D2362" s="3">
        <v>42563</v>
      </c>
      <c r="E2362" t="s">
        <v>1059</v>
      </c>
      <c r="F2362">
        <v>2800</v>
      </c>
      <c r="G2362">
        <v>1</v>
      </c>
      <c r="H2362">
        <v>2800</v>
      </c>
      <c r="I2362">
        <v>100149238</v>
      </c>
      <c r="J2362" s="19" t="s">
        <v>27</v>
      </c>
      <c r="T2362">
        <v>0</v>
      </c>
      <c r="U2362" t="s">
        <v>40</v>
      </c>
      <c r="V2362" s="3">
        <v>42563</v>
      </c>
      <c r="W2362" t="s">
        <v>28</v>
      </c>
      <c r="X2362" s="4">
        <v>2800</v>
      </c>
      <c r="Y2362">
        <v>2016</v>
      </c>
      <c r="Z2362">
        <v>7</v>
      </c>
      <c r="AA2362" s="3" t="s">
        <v>24</v>
      </c>
      <c r="AB2362" s="3">
        <v>45489</v>
      </c>
    </row>
    <row r="2363" spans="1:28" x14ac:dyDescent="0.25">
      <c r="A2363">
        <v>213829</v>
      </c>
      <c r="B2363">
        <v>292</v>
      </c>
      <c r="C2363" t="s">
        <v>31</v>
      </c>
      <c r="D2363" s="3">
        <v>42563</v>
      </c>
      <c r="E2363" t="s">
        <v>1060</v>
      </c>
      <c r="F2363">
        <v>2550</v>
      </c>
      <c r="G2363">
        <v>1</v>
      </c>
      <c r="H2363">
        <v>2550</v>
      </c>
      <c r="I2363">
        <v>100149239</v>
      </c>
      <c r="J2363" s="19" t="s">
        <v>21</v>
      </c>
      <c r="T2363">
        <v>0</v>
      </c>
      <c r="U2363" t="s">
        <v>22</v>
      </c>
      <c r="V2363" s="3">
        <v>42563</v>
      </c>
      <c r="W2363" t="s">
        <v>34</v>
      </c>
      <c r="X2363" s="4">
        <v>2550</v>
      </c>
      <c r="Y2363">
        <v>2016</v>
      </c>
      <c r="Z2363">
        <v>7</v>
      </c>
      <c r="AA2363" s="3" t="s">
        <v>24</v>
      </c>
      <c r="AB2363" s="3">
        <v>45489</v>
      </c>
    </row>
    <row r="2364" spans="1:28" x14ac:dyDescent="0.25">
      <c r="A2364">
        <v>213831</v>
      </c>
      <c r="B2364">
        <v>806</v>
      </c>
      <c r="C2364" t="s">
        <v>19</v>
      </c>
      <c r="D2364" s="3">
        <v>42563</v>
      </c>
      <c r="E2364" t="s">
        <v>30</v>
      </c>
      <c r="F2364">
        <v>360</v>
      </c>
      <c r="G2364">
        <v>1</v>
      </c>
      <c r="H2364">
        <v>360</v>
      </c>
      <c r="I2364">
        <v>100149240</v>
      </c>
      <c r="J2364" s="19" t="s">
        <v>27</v>
      </c>
      <c r="T2364">
        <v>0</v>
      </c>
      <c r="U2364" t="s">
        <v>22</v>
      </c>
      <c r="V2364" s="3">
        <v>42563</v>
      </c>
      <c r="W2364" t="s">
        <v>23</v>
      </c>
      <c r="X2364">
        <v>360</v>
      </c>
      <c r="Y2364">
        <v>2016</v>
      </c>
      <c r="Z2364">
        <v>7</v>
      </c>
      <c r="AA2364" s="3" t="s">
        <v>24</v>
      </c>
      <c r="AB2364" s="3">
        <v>45489</v>
      </c>
    </row>
    <row r="2365" spans="1:28" x14ac:dyDescent="0.25">
      <c r="A2365">
        <v>213832</v>
      </c>
      <c r="B2365">
        <v>806</v>
      </c>
      <c r="C2365" t="s">
        <v>19</v>
      </c>
      <c r="D2365" s="3">
        <v>42563</v>
      </c>
      <c r="E2365" t="s">
        <v>1061</v>
      </c>
      <c r="F2365">
        <v>999</v>
      </c>
      <c r="G2365">
        <v>1</v>
      </c>
      <c r="H2365">
        <v>999</v>
      </c>
      <c r="I2365">
        <v>100149241</v>
      </c>
      <c r="J2365" s="19" t="s">
        <v>51</v>
      </c>
      <c r="T2365">
        <v>0</v>
      </c>
      <c r="U2365" t="s">
        <v>22</v>
      </c>
      <c r="V2365" s="3">
        <v>42563</v>
      </c>
      <c r="W2365" t="s">
        <v>23</v>
      </c>
      <c r="X2365">
        <v>999</v>
      </c>
      <c r="Y2365">
        <v>2016</v>
      </c>
      <c r="Z2365">
        <v>7</v>
      </c>
      <c r="AA2365" s="3" t="s">
        <v>24</v>
      </c>
      <c r="AB2365" s="3">
        <v>45489</v>
      </c>
    </row>
    <row r="2366" spans="1:28" x14ac:dyDescent="0.25">
      <c r="A2366">
        <v>213834</v>
      </c>
      <c r="B2366">
        <v>114</v>
      </c>
      <c r="C2366" t="s">
        <v>19</v>
      </c>
      <c r="D2366" s="3">
        <v>42563</v>
      </c>
      <c r="E2366" t="s">
        <v>30</v>
      </c>
      <c r="F2366">
        <v>360</v>
      </c>
      <c r="G2366">
        <v>1</v>
      </c>
      <c r="H2366">
        <v>360</v>
      </c>
      <c r="I2366">
        <v>100149242</v>
      </c>
      <c r="J2366" s="19" t="s">
        <v>27</v>
      </c>
      <c r="T2366">
        <v>0</v>
      </c>
      <c r="U2366" t="s">
        <v>22</v>
      </c>
      <c r="V2366" s="3">
        <v>42563</v>
      </c>
      <c r="W2366" t="s">
        <v>23</v>
      </c>
      <c r="X2366">
        <v>360</v>
      </c>
      <c r="Y2366">
        <v>2016</v>
      </c>
      <c r="Z2366">
        <v>7</v>
      </c>
      <c r="AA2366" s="3" t="s">
        <v>24</v>
      </c>
      <c r="AB2366" s="3">
        <v>45489</v>
      </c>
    </row>
    <row r="2367" spans="1:28" x14ac:dyDescent="0.25">
      <c r="A2367">
        <v>213835</v>
      </c>
      <c r="B2367">
        <v>934</v>
      </c>
      <c r="C2367" t="s">
        <v>19</v>
      </c>
      <c r="D2367" s="3">
        <v>42563</v>
      </c>
      <c r="E2367" t="s">
        <v>163</v>
      </c>
      <c r="F2367">
        <v>4530</v>
      </c>
      <c r="G2367">
        <v>1</v>
      </c>
      <c r="H2367">
        <v>4530</v>
      </c>
      <c r="I2367">
        <v>100149243</v>
      </c>
      <c r="J2367" s="19" t="s">
        <v>38</v>
      </c>
      <c r="T2367">
        <v>0</v>
      </c>
      <c r="U2367" t="s">
        <v>22</v>
      </c>
      <c r="V2367" s="3">
        <v>42563</v>
      </c>
      <c r="W2367" t="s">
        <v>23</v>
      </c>
      <c r="X2367" s="4">
        <v>4530</v>
      </c>
      <c r="Y2367">
        <v>2016</v>
      </c>
      <c r="Z2367">
        <v>7</v>
      </c>
      <c r="AA2367" s="3" t="s">
        <v>24</v>
      </c>
      <c r="AB2367" s="3">
        <v>45489</v>
      </c>
    </row>
    <row r="2368" spans="1:28" x14ac:dyDescent="0.25">
      <c r="A2368">
        <v>213836</v>
      </c>
      <c r="B2368">
        <v>935</v>
      </c>
      <c r="C2368" t="s">
        <v>19</v>
      </c>
      <c r="D2368" s="3">
        <v>42563</v>
      </c>
      <c r="E2368" t="s">
        <v>903</v>
      </c>
      <c r="F2368">
        <v>999</v>
      </c>
      <c r="G2368">
        <v>1</v>
      </c>
      <c r="H2368">
        <v>999</v>
      </c>
      <c r="I2368">
        <v>100149244</v>
      </c>
      <c r="J2368" s="19" t="s">
        <v>21</v>
      </c>
      <c r="T2368">
        <v>0</v>
      </c>
      <c r="U2368" t="s">
        <v>22</v>
      </c>
      <c r="V2368" s="3">
        <v>42563</v>
      </c>
      <c r="W2368" t="s">
        <v>23</v>
      </c>
      <c r="X2368">
        <v>999</v>
      </c>
      <c r="Y2368">
        <v>2016</v>
      </c>
      <c r="Z2368">
        <v>7</v>
      </c>
      <c r="AA2368" s="3" t="s">
        <v>24</v>
      </c>
      <c r="AB2368" s="3">
        <v>45489</v>
      </c>
    </row>
    <row r="2369" spans="1:28" x14ac:dyDescent="0.25">
      <c r="A2369">
        <v>213837</v>
      </c>
      <c r="B2369">
        <v>32</v>
      </c>
      <c r="C2369" t="s">
        <v>19</v>
      </c>
      <c r="D2369" s="3">
        <v>42563</v>
      </c>
      <c r="E2369" t="s">
        <v>399</v>
      </c>
      <c r="F2369">
        <v>570</v>
      </c>
      <c r="G2369">
        <v>2</v>
      </c>
      <c r="H2369">
        <v>1140</v>
      </c>
      <c r="I2369">
        <v>100149245</v>
      </c>
      <c r="J2369" s="19" t="s">
        <v>33</v>
      </c>
      <c r="T2369">
        <v>0</v>
      </c>
      <c r="U2369" t="s">
        <v>22</v>
      </c>
      <c r="V2369" s="3">
        <v>42563</v>
      </c>
      <c r="W2369" t="s">
        <v>23</v>
      </c>
      <c r="X2369" s="4">
        <v>1140</v>
      </c>
      <c r="Y2369">
        <v>2016</v>
      </c>
      <c r="Z2369">
        <v>7</v>
      </c>
      <c r="AA2369" s="3" t="s">
        <v>24</v>
      </c>
      <c r="AB2369" s="3">
        <v>45489</v>
      </c>
    </row>
    <row r="2370" spans="1:28" x14ac:dyDescent="0.25">
      <c r="A2370">
        <v>213838</v>
      </c>
      <c r="B2370">
        <v>936</v>
      </c>
      <c r="C2370" t="s">
        <v>19</v>
      </c>
      <c r="D2370" s="3">
        <v>42563</v>
      </c>
      <c r="E2370" t="s">
        <v>131</v>
      </c>
      <c r="F2370">
        <v>210</v>
      </c>
      <c r="G2370">
        <v>1</v>
      </c>
      <c r="H2370">
        <v>560</v>
      </c>
      <c r="I2370">
        <v>100149246</v>
      </c>
      <c r="J2370" s="19" t="s">
        <v>33</v>
      </c>
      <c r="T2370">
        <v>0</v>
      </c>
      <c r="U2370" t="s">
        <v>22</v>
      </c>
      <c r="V2370" s="3">
        <v>42563</v>
      </c>
      <c r="W2370" t="s">
        <v>23</v>
      </c>
      <c r="X2370">
        <v>210</v>
      </c>
      <c r="Y2370">
        <v>2016</v>
      </c>
      <c r="Z2370">
        <v>7</v>
      </c>
      <c r="AA2370" s="3" t="s">
        <v>24</v>
      </c>
      <c r="AB2370" s="3">
        <v>45489</v>
      </c>
    </row>
    <row r="2371" spans="1:28" x14ac:dyDescent="0.25">
      <c r="A2371">
        <v>213839</v>
      </c>
      <c r="B2371">
        <v>936</v>
      </c>
      <c r="C2371" t="s">
        <v>19</v>
      </c>
      <c r="D2371" s="3">
        <v>42563</v>
      </c>
      <c r="E2371" t="s">
        <v>190</v>
      </c>
      <c r="F2371">
        <v>350</v>
      </c>
      <c r="G2371">
        <v>1</v>
      </c>
      <c r="H2371">
        <v>560</v>
      </c>
      <c r="I2371">
        <v>100149246</v>
      </c>
      <c r="J2371" s="19" t="s">
        <v>33</v>
      </c>
      <c r="T2371">
        <v>0</v>
      </c>
      <c r="U2371" t="s">
        <v>22</v>
      </c>
      <c r="V2371" s="3">
        <v>42563</v>
      </c>
      <c r="W2371" t="s">
        <v>23</v>
      </c>
      <c r="X2371">
        <v>350</v>
      </c>
      <c r="Y2371">
        <v>2016</v>
      </c>
      <c r="Z2371">
        <v>7</v>
      </c>
      <c r="AA2371" s="3" t="s">
        <v>24</v>
      </c>
      <c r="AB2371" s="3">
        <v>45489</v>
      </c>
    </row>
    <row r="2372" spans="1:28" x14ac:dyDescent="0.25">
      <c r="A2372">
        <v>213840</v>
      </c>
      <c r="B2372">
        <v>937</v>
      </c>
      <c r="C2372" t="s">
        <v>19</v>
      </c>
      <c r="D2372" s="3">
        <v>42563</v>
      </c>
      <c r="E2372" t="s">
        <v>35</v>
      </c>
      <c r="F2372">
        <v>80</v>
      </c>
      <c r="G2372">
        <v>1</v>
      </c>
      <c r="H2372">
        <v>80</v>
      </c>
      <c r="I2372">
        <v>100149247</v>
      </c>
      <c r="J2372" s="19" t="s">
        <v>33</v>
      </c>
      <c r="T2372">
        <v>0</v>
      </c>
      <c r="U2372" t="s">
        <v>22</v>
      </c>
      <c r="V2372" s="3">
        <v>42563</v>
      </c>
      <c r="W2372" t="s">
        <v>23</v>
      </c>
      <c r="X2372">
        <v>80</v>
      </c>
      <c r="Y2372">
        <v>2016</v>
      </c>
      <c r="Z2372">
        <v>7</v>
      </c>
      <c r="AA2372" s="3" t="s">
        <v>24</v>
      </c>
      <c r="AB2372" s="3">
        <v>45489</v>
      </c>
    </row>
    <row r="2373" spans="1:28" x14ac:dyDescent="0.25">
      <c r="A2373">
        <v>213841</v>
      </c>
      <c r="B2373">
        <v>937</v>
      </c>
      <c r="C2373" t="s">
        <v>19</v>
      </c>
      <c r="D2373" s="3">
        <v>42563</v>
      </c>
      <c r="E2373" t="s">
        <v>35</v>
      </c>
      <c r="F2373">
        <v>80</v>
      </c>
      <c r="G2373">
        <v>1</v>
      </c>
      <c r="H2373">
        <v>80</v>
      </c>
      <c r="I2373">
        <v>100149248</v>
      </c>
      <c r="J2373" s="19" t="s">
        <v>33</v>
      </c>
      <c r="T2373">
        <v>0</v>
      </c>
      <c r="U2373" t="s">
        <v>22</v>
      </c>
      <c r="V2373" s="3">
        <v>42563</v>
      </c>
      <c r="W2373" t="s">
        <v>23</v>
      </c>
      <c r="X2373">
        <v>80</v>
      </c>
      <c r="Y2373">
        <v>2016</v>
      </c>
      <c r="Z2373">
        <v>7</v>
      </c>
      <c r="AA2373" s="3" t="s">
        <v>24</v>
      </c>
      <c r="AB2373" s="3">
        <v>45489</v>
      </c>
    </row>
    <row r="2374" spans="1:28" x14ac:dyDescent="0.25">
      <c r="A2374">
        <v>213842</v>
      </c>
      <c r="B2374">
        <v>937</v>
      </c>
      <c r="C2374" t="s">
        <v>19</v>
      </c>
      <c r="D2374" s="3">
        <v>42563</v>
      </c>
      <c r="E2374" t="s">
        <v>35</v>
      </c>
      <c r="F2374">
        <v>80</v>
      </c>
      <c r="G2374">
        <v>1</v>
      </c>
      <c r="H2374">
        <v>80</v>
      </c>
      <c r="I2374">
        <v>100149249</v>
      </c>
      <c r="J2374" s="19" t="s">
        <v>33</v>
      </c>
      <c r="T2374">
        <v>0</v>
      </c>
      <c r="U2374" t="s">
        <v>22</v>
      </c>
      <c r="V2374" s="3">
        <v>42563</v>
      </c>
      <c r="W2374" t="s">
        <v>23</v>
      </c>
      <c r="X2374">
        <v>80</v>
      </c>
      <c r="Y2374">
        <v>2016</v>
      </c>
      <c r="Z2374">
        <v>7</v>
      </c>
      <c r="AA2374" s="3" t="s">
        <v>24</v>
      </c>
      <c r="AB2374" s="3">
        <v>45489</v>
      </c>
    </row>
    <row r="2375" spans="1:28" x14ac:dyDescent="0.25">
      <c r="A2375">
        <v>213843</v>
      </c>
      <c r="B2375">
        <v>937</v>
      </c>
      <c r="C2375" t="s">
        <v>19</v>
      </c>
      <c r="D2375" s="3">
        <v>42563</v>
      </c>
      <c r="E2375" t="s">
        <v>980</v>
      </c>
      <c r="F2375">
        <v>100</v>
      </c>
      <c r="G2375">
        <v>1</v>
      </c>
      <c r="H2375">
        <v>100</v>
      </c>
      <c r="I2375">
        <v>100149250</v>
      </c>
      <c r="J2375" s="19" t="s">
        <v>33</v>
      </c>
      <c r="T2375">
        <v>0</v>
      </c>
      <c r="U2375" t="s">
        <v>22</v>
      </c>
      <c r="V2375" s="3">
        <v>42563</v>
      </c>
      <c r="W2375" t="s">
        <v>23</v>
      </c>
      <c r="X2375">
        <v>100</v>
      </c>
      <c r="Y2375">
        <v>2016</v>
      </c>
      <c r="Z2375">
        <v>7</v>
      </c>
      <c r="AA2375" s="3" t="s">
        <v>24</v>
      </c>
      <c r="AB2375" s="3">
        <v>45489</v>
      </c>
    </row>
    <row r="2376" spans="1:28" x14ac:dyDescent="0.25">
      <c r="A2376">
        <v>213844</v>
      </c>
      <c r="B2376">
        <v>938</v>
      </c>
      <c r="C2376" t="s">
        <v>25</v>
      </c>
      <c r="D2376" s="3">
        <v>42563</v>
      </c>
      <c r="E2376" t="s">
        <v>1062</v>
      </c>
      <c r="F2376">
        <v>2100</v>
      </c>
      <c r="G2376">
        <v>1</v>
      </c>
      <c r="H2376">
        <v>2100</v>
      </c>
      <c r="I2376">
        <v>100149251</v>
      </c>
      <c r="J2376" s="19" t="s">
        <v>51</v>
      </c>
      <c r="T2376">
        <v>0</v>
      </c>
      <c r="U2376" t="s">
        <v>201</v>
      </c>
      <c r="V2376" s="3">
        <v>42563</v>
      </c>
      <c r="W2376" t="s">
        <v>28</v>
      </c>
      <c r="X2376" s="4">
        <v>2100</v>
      </c>
      <c r="Y2376">
        <v>2016</v>
      </c>
      <c r="Z2376">
        <v>7</v>
      </c>
      <c r="AA2376" s="3" t="s">
        <v>24</v>
      </c>
      <c r="AB2376" s="3">
        <v>45489</v>
      </c>
    </row>
    <row r="2377" spans="1:28" x14ac:dyDescent="0.25">
      <c r="A2377">
        <v>213846</v>
      </c>
      <c r="B2377">
        <v>939</v>
      </c>
      <c r="C2377" t="s">
        <v>25</v>
      </c>
      <c r="D2377" s="3">
        <v>42563</v>
      </c>
      <c r="E2377" t="s">
        <v>115</v>
      </c>
      <c r="F2377">
        <v>2</v>
      </c>
      <c r="G2377">
        <v>1</v>
      </c>
      <c r="H2377">
        <v>0</v>
      </c>
      <c r="I2377">
        <v>100149252</v>
      </c>
      <c r="J2377" s="19" t="s">
        <v>62</v>
      </c>
      <c r="T2377">
        <v>0</v>
      </c>
      <c r="U2377" t="s">
        <v>298</v>
      </c>
      <c r="V2377" s="3">
        <v>42563</v>
      </c>
      <c r="W2377" t="s">
        <v>28</v>
      </c>
      <c r="X2377">
        <v>2</v>
      </c>
      <c r="Y2377">
        <v>2016</v>
      </c>
      <c r="Z2377">
        <v>7</v>
      </c>
      <c r="AA2377" s="3" t="s">
        <v>24</v>
      </c>
      <c r="AB2377" s="3">
        <v>45489</v>
      </c>
    </row>
    <row r="2378" spans="1:28" x14ac:dyDescent="0.25">
      <c r="A2378">
        <v>213847</v>
      </c>
      <c r="B2378">
        <v>940</v>
      </c>
      <c r="C2378" t="s">
        <v>19</v>
      </c>
      <c r="D2378" s="3">
        <v>42563</v>
      </c>
      <c r="E2378" t="s">
        <v>85</v>
      </c>
      <c r="F2378">
        <v>300</v>
      </c>
      <c r="G2378">
        <v>2</v>
      </c>
      <c r="H2378">
        <v>600</v>
      </c>
      <c r="I2378">
        <v>100149253</v>
      </c>
      <c r="J2378" s="19" t="s">
        <v>33</v>
      </c>
      <c r="T2378">
        <v>0</v>
      </c>
      <c r="U2378" t="s">
        <v>22</v>
      </c>
      <c r="V2378" s="3">
        <v>42563</v>
      </c>
      <c r="W2378" t="s">
        <v>23</v>
      </c>
      <c r="X2378">
        <v>600</v>
      </c>
      <c r="Y2378">
        <v>2016</v>
      </c>
      <c r="Z2378">
        <v>7</v>
      </c>
      <c r="AA2378" s="3" t="s">
        <v>24</v>
      </c>
      <c r="AB2378" s="3">
        <v>45489</v>
      </c>
    </row>
    <row r="2379" spans="1:28" x14ac:dyDescent="0.25">
      <c r="A2379">
        <v>213848</v>
      </c>
      <c r="B2379">
        <v>941</v>
      </c>
      <c r="C2379" t="s">
        <v>25</v>
      </c>
      <c r="D2379" s="3">
        <v>42563</v>
      </c>
      <c r="E2379" t="s">
        <v>1063</v>
      </c>
      <c r="F2379">
        <v>3050</v>
      </c>
      <c r="G2379">
        <v>1</v>
      </c>
      <c r="H2379">
        <v>3050</v>
      </c>
      <c r="I2379">
        <v>100149254</v>
      </c>
      <c r="J2379" s="19" t="s">
        <v>21</v>
      </c>
      <c r="T2379">
        <v>0</v>
      </c>
      <c r="U2379" t="s">
        <v>22</v>
      </c>
      <c r="V2379" s="3">
        <v>42563</v>
      </c>
      <c r="W2379" t="s">
        <v>28</v>
      </c>
      <c r="X2379" s="4">
        <v>3050</v>
      </c>
      <c r="Y2379">
        <v>2016</v>
      </c>
      <c r="Z2379">
        <v>7</v>
      </c>
      <c r="AA2379" s="3" t="s">
        <v>24</v>
      </c>
      <c r="AB2379" s="3">
        <v>45489</v>
      </c>
    </row>
    <row r="2380" spans="1:28" x14ac:dyDescent="0.25">
      <c r="A2380">
        <v>213850</v>
      </c>
      <c r="B2380">
        <v>942</v>
      </c>
      <c r="C2380" t="s">
        <v>827</v>
      </c>
      <c r="D2380" s="3">
        <v>42563</v>
      </c>
      <c r="E2380" t="s">
        <v>30</v>
      </c>
      <c r="F2380">
        <v>360</v>
      </c>
      <c r="G2380">
        <v>1</v>
      </c>
      <c r="H2380">
        <v>1955</v>
      </c>
      <c r="I2380">
        <v>100149255</v>
      </c>
      <c r="J2380" s="19" t="s">
        <v>27</v>
      </c>
      <c r="T2380">
        <v>0</v>
      </c>
      <c r="U2380" t="s">
        <v>201</v>
      </c>
      <c r="V2380" s="3">
        <v>42563</v>
      </c>
      <c r="W2380" t="s">
        <v>23</v>
      </c>
      <c r="X2380">
        <v>360</v>
      </c>
      <c r="Y2380">
        <v>2016</v>
      </c>
      <c r="Z2380">
        <v>7</v>
      </c>
      <c r="AA2380" s="3" t="s">
        <v>24</v>
      </c>
      <c r="AB2380" s="3">
        <v>45489</v>
      </c>
    </row>
    <row r="2381" spans="1:28" x14ac:dyDescent="0.25">
      <c r="A2381">
        <v>213851</v>
      </c>
      <c r="B2381">
        <v>942</v>
      </c>
      <c r="C2381" t="s">
        <v>827</v>
      </c>
      <c r="D2381" s="3">
        <v>42563</v>
      </c>
      <c r="E2381" t="s">
        <v>48</v>
      </c>
      <c r="F2381">
        <v>320</v>
      </c>
      <c r="G2381">
        <v>1</v>
      </c>
      <c r="H2381">
        <v>1955</v>
      </c>
      <c r="I2381">
        <v>100149255</v>
      </c>
      <c r="J2381" s="19" t="s">
        <v>27</v>
      </c>
      <c r="T2381">
        <v>0</v>
      </c>
      <c r="U2381" t="s">
        <v>201</v>
      </c>
      <c r="V2381" s="3">
        <v>42563</v>
      </c>
      <c r="W2381" t="s">
        <v>23</v>
      </c>
      <c r="X2381">
        <v>320</v>
      </c>
      <c r="Y2381">
        <v>2016</v>
      </c>
      <c r="Z2381">
        <v>7</v>
      </c>
      <c r="AA2381" s="3" t="s">
        <v>24</v>
      </c>
      <c r="AB2381" s="3">
        <v>45489</v>
      </c>
    </row>
    <row r="2382" spans="1:28" x14ac:dyDescent="0.25">
      <c r="A2382">
        <v>213852</v>
      </c>
      <c r="B2382">
        <v>942</v>
      </c>
      <c r="C2382" t="s">
        <v>827</v>
      </c>
      <c r="D2382" s="3">
        <v>42563</v>
      </c>
      <c r="E2382" t="s">
        <v>714</v>
      </c>
      <c r="F2382">
        <v>1275</v>
      </c>
      <c r="G2382">
        <v>1</v>
      </c>
      <c r="H2382">
        <v>1955</v>
      </c>
      <c r="I2382">
        <v>100149255</v>
      </c>
      <c r="J2382" s="19" t="s">
        <v>183</v>
      </c>
      <c r="T2382">
        <v>0</v>
      </c>
      <c r="U2382" t="s">
        <v>201</v>
      </c>
      <c r="V2382" s="3">
        <v>42563</v>
      </c>
      <c r="W2382" t="s">
        <v>23</v>
      </c>
      <c r="X2382" s="4">
        <v>1275</v>
      </c>
      <c r="Y2382">
        <v>2016</v>
      </c>
      <c r="Z2382">
        <v>7</v>
      </c>
      <c r="AA2382" s="3" t="s">
        <v>24</v>
      </c>
      <c r="AB2382" s="3">
        <v>45489</v>
      </c>
    </row>
    <row r="2383" spans="1:28" x14ac:dyDescent="0.25">
      <c r="A2383">
        <v>213853</v>
      </c>
      <c r="B2383">
        <v>943</v>
      </c>
      <c r="C2383" t="s">
        <v>19</v>
      </c>
      <c r="D2383" s="3">
        <v>42563</v>
      </c>
      <c r="E2383" t="s">
        <v>404</v>
      </c>
      <c r="F2383">
        <v>1625</v>
      </c>
      <c r="G2383">
        <v>1</v>
      </c>
      <c r="H2383">
        <v>1625</v>
      </c>
      <c r="I2383">
        <v>100149256</v>
      </c>
      <c r="J2383" s="19" t="s">
        <v>47</v>
      </c>
      <c r="T2383">
        <v>0</v>
      </c>
      <c r="U2383" t="s">
        <v>22</v>
      </c>
      <c r="V2383" s="3">
        <v>42563</v>
      </c>
      <c r="W2383" t="s">
        <v>23</v>
      </c>
      <c r="X2383" s="4">
        <v>1625</v>
      </c>
      <c r="Y2383">
        <v>2016</v>
      </c>
      <c r="Z2383">
        <v>7</v>
      </c>
      <c r="AA2383" s="3" t="s">
        <v>24</v>
      </c>
      <c r="AB2383" s="3">
        <v>45489</v>
      </c>
    </row>
    <row r="2384" spans="1:28" x14ac:dyDescent="0.25">
      <c r="A2384">
        <v>213854</v>
      </c>
      <c r="B2384">
        <v>944</v>
      </c>
      <c r="C2384" t="s">
        <v>19</v>
      </c>
      <c r="D2384" s="3">
        <v>42563</v>
      </c>
      <c r="E2384" t="s">
        <v>1064</v>
      </c>
      <c r="F2384">
        <v>1200</v>
      </c>
      <c r="G2384">
        <v>1</v>
      </c>
      <c r="H2384">
        <v>2900</v>
      </c>
      <c r="I2384">
        <v>100149257</v>
      </c>
      <c r="J2384" s="19" t="s">
        <v>21</v>
      </c>
      <c r="T2384">
        <v>0</v>
      </c>
      <c r="U2384" t="s">
        <v>22</v>
      </c>
      <c r="V2384" s="3">
        <v>42563</v>
      </c>
      <c r="W2384" t="s">
        <v>23</v>
      </c>
      <c r="X2384" s="4">
        <v>1200</v>
      </c>
      <c r="Y2384">
        <v>2016</v>
      </c>
      <c r="Z2384">
        <v>7</v>
      </c>
      <c r="AA2384" s="3" t="s">
        <v>24</v>
      </c>
      <c r="AB2384" s="3">
        <v>45489</v>
      </c>
    </row>
    <row r="2385" spans="1:28" x14ac:dyDescent="0.25">
      <c r="A2385">
        <v>213855</v>
      </c>
      <c r="B2385">
        <v>944</v>
      </c>
      <c r="C2385" t="s">
        <v>19</v>
      </c>
      <c r="D2385" s="3">
        <v>42563</v>
      </c>
      <c r="E2385" t="s">
        <v>1065</v>
      </c>
      <c r="F2385">
        <v>1700</v>
      </c>
      <c r="G2385">
        <v>1</v>
      </c>
      <c r="H2385">
        <v>2900</v>
      </c>
      <c r="I2385">
        <v>100149257</v>
      </c>
      <c r="J2385" s="19" t="s">
        <v>21</v>
      </c>
      <c r="T2385">
        <v>0</v>
      </c>
      <c r="U2385" t="s">
        <v>22</v>
      </c>
      <c r="V2385" s="3">
        <v>42563</v>
      </c>
      <c r="W2385" t="s">
        <v>23</v>
      </c>
      <c r="X2385" s="4">
        <v>1700</v>
      </c>
      <c r="Y2385">
        <v>2016</v>
      </c>
      <c r="Z2385">
        <v>7</v>
      </c>
      <c r="AA2385" s="3" t="s">
        <v>24</v>
      </c>
      <c r="AB2385" s="3">
        <v>45489</v>
      </c>
    </row>
    <row r="2386" spans="1:28" x14ac:dyDescent="0.25">
      <c r="A2386">
        <v>213856</v>
      </c>
      <c r="B2386">
        <v>56</v>
      </c>
      <c r="C2386" t="s">
        <v>19</v>
      </c>
      <c r="D2386" s="3">
        <v>42563</v>
      </c>
      <c r="E2386" t="s">
        <v>1066</v>
      </c>
      <c r="F2386">
        <v>2000</v>
      </c>
      <c r="G2386">
        <v>1</v>
      </c>
      <c r="H2386">
        <v>2000</v>
      </c>
      <c r="I2386">
        <v>100149258</v>
      </c>
      <c r="J2386" s="19" t="s">
        <v>42</v>
      </c>
      <c r="T2386">
        <v>0</v>
      </c>
      <c r="U2386" t="s">
        <v>22</v>
      </c>
      <c r="V2386" s="3">
        <v>42563</v>
      </c>
      <c r="W2386" t="s">
        <v>23</v>
      </c>
      <c r="X2386" s="4">
        <v>2000</v>
      </c>
      <c r="Y2386">
        <v>2016</v>
      </c>
      <c r="Z2386">
        <v>7</v>
      </c>
      <c r="AA2386" s="3" t="s">
        <v>24</v>
      </c>
      <c r="AB2386" s="3">
        <v>45489</v>
      </c>
    </row>
    <row r="2387" spans="1:28" x14ac:dyDescent="0.25">
      <c r="A2387">
        <v>213857</v>
      </c>
      <c r="B2387">
        <v>945</v>
      </c>
      <c r="C2387" t="s">
        <v>19</v>
      </c>
      <c r="D2387" s="3">
        <v>42563</v>
      </c>
      <c r="E2387" t="s">
        <v>1067</v>
      </c>
      <c r="F2387">
        <v>1253</v>
      </c>
      <c r="G2387">
        <v>1</v>
      </c>
      <c r="H2387">
        <v>1253</v>
      </c>
      <c r="I2387">
        <v>100149259</v>
      </c>
      <c r="J2387" s="19" t="s">
        <v>42</v>
      </c>
      <c r="T2387">
        <v>0</v>
      </c>
      <c r="U2387" t="s">
        <v>22</v>
      </c>
      <c r="V2387" s="3">
        <v>42563</v>
      </c>
      <c r="W2387" t="s">
        <v>23</v>
      </c>
      <c r="X2387" s="4">
        <v>1253</v>
      </c>
      <c r="Y2387">
        <v>2016</v>
      </c>
      <c r="Z2387">
        <v>7</v>
      </c>
      <c r="AA2387" s="3" t="s">
        <v>24</v>
      </c>
      <c r="AB2387" s="3">
        <v>45489</v>
      </c>
    </row>
    <row r="2388" spans="1:28" x14ac:dyDescent="0.25">
      <c r="A2388">
        <v>213858</v>
      </c>
      <c r="B2388">
        <v>137</v>
      </c>
      <c r="C2388" t="s">
        <v>31</v>
      </c>
      <c r="D2388" s="3">
        <v>42563</v>
      </c>
      <c r="E2388" t="s">
        <v>30</v>
      </c>
      <c r="F2388">
        <v>360</v>
      </c>
      <c r="G2388">
        <v>1</v>
      </c>
      <c r="H2388">
        <v>360</v>
      </c>
      <c r="I2388">
        <v>100149260</v>
      </c>
      <c r="J2388" s="19" t="s">
        <v>27</v>
      </c>
      <c r="T2388">
        <v>0</v>
      </c>
      <c r="U2388" t="s">
        <v>22</v>
      </c>
      <c r="V2388" s="3">
        <v>42563</v>
      </c>
      <c r="W2388" t="s">
        <v>34</v>
      </c>
      <c r="X2388">
        <v>360</v>
      </c>
      <c r="Y2388">
        <v>2016</v>
      </c>
      <c r="Z2388">
        <v>7</v>
      </c>
      <c r="AA2388" s="3" t="s">
        <v>24</v>
      </c>
      <c r="AB2388" s="3">
        <v>45489</v>
      </c>
    </row>
    <row r="2389" spans="1:28" x14ac:dyDescent="0.25">
      <c r="A2389">
        <v>213859</v>
      </c>
      <c r="B2389">
        <v>137</v>
      </c>
      <c r="C2389" t="s">
        <v>31</v>
      </c>
      <c r="D2389" s="3">
        <v>42563</v>
      </c>
      <c r="E2389" t="s">
        <v>30</v>
      </c>
      <c r="F2389">
        <v>360</v>
      </c>
      <c r="G2389">
        <v>1</v>
      </c>
      <c r="H2389">
        <v>360</v>
      </c>
      <c r="I2389">
        <v>100149261</v>
      </c>
      <c r="J2389" s="19" t="s">
        <v>27</v>
      </c>
      <c r="T2389">
        <v>0</v>
      </c>
      <c r="U2389" t="s">
        <v>22</v>
      </c>
      <c r="V2389" s="3">
        <v>42563</v>
      </c>
      <c r="W2389" t="s">
        <v>34</v>
      </c>
      <c r="X2389">
        <v>360</v>
      </c>
      <c r="Y2389">
        <v>2016</v>
      </c>
      <c r="Z2389">
        <v>7</v>
      </c>
      <c r="AA2389" s="3" t="s">
        <v>24</v>
      </c>
      <c r="AB2389" s="3">
        <v>45489</v>
      </c>
    </row>
    <row r="2390" spans="1:28" x14ac:dyDescent="0.25">
      <c r="A2390">
        <v>213860</v>
      </c>
      <c r="B2390">
        <v>946</v>
      </c>
      <c r="C2390" t="s">
        <v>19</v>
      </c>
      <c r="D2390" s="3">
        <v>42563</v>
      </c>
      <c r="E2390" t="s">
        <v>833</v>
      </c>
      <c r="F2390">
        <v>2500</v>
      </c>
      <c r="G2390">
        <v>1</v>
      </c>
      <c r="H2390">
        <v>2500</v>
      </c>
      <c r="I2390">
        <v>100149262</v>
      </c>
      <c r="J2390" s="19" t="s">
        <v>194</v>
      </c>
      <c r="T2390">
        <v>0</v>
      </c>
      <c r="U2390" t="s">
        <v>22</v>
      </c>
      <c r="V2390" s="3">
        <v>42563</v>
      </c>
      <c r="W2390" t="s">
        <v>23</v>
      </c>
      <c r="X2390" s="4">
        <v>2500</v>
      </c>
      <c r="Y2390">
        <v>2016</v>
      </c>
      <c r="Z2390">
        <v>7</v>
      </c>
      <c r="AA2390" s="3" t="s">
        <v>24</v>
      </c>
      <c r="AB2390" s="3">
        <v>45489</v>
      </c>
    </row>
    <row r="2391" spans="1:28" x14ac:dyDescent="0.25">
      <c r="A2391">
        <v>213861</v>
      </c>
      <c r="B2391">
        <v>947</v>
      </c>
      <c r="C2391" t="s">
        <v>19</v>
      </c>
      <c r="D2391" s="3">
        <v>42563</v>
      </c>
      <c r="E2391" t="s">
        <v>89</v>
      </c>
      <c r="F2391">
        <v>350</v>
      </c>
      <c r="G2391">
        <v>1</v>
      </c>
      <c r="H2391">
        <v>350</v>
      </c>
      <c r="I2391">
        <v>100149263</v>
      </c>
      <c r="J2391" s="19" t="s">
        <v>33</v>
      </c>
      <c r="T2391">
        <v>0</v>
      </c>
      <c r="U2391" t="s">
        <v>22</v>
      </c>
      <c r="V2391" s="3">
        <v>42563</v>
      </c>
      <c r="W2391" t="s">
        <v>23</v>
      </c>
      <c r="X2391">
        <v>350</v>
      </c>
      <c r="Y2391">
        <v>2016</v>
      </c>
      <c r="Z2391">
        <v>7</v>
      </c>
      <c r="AA2391" s="3" t="s">
        <v>24</v>
      </c>
      <c r="AB2391" s="3">
        <v>45489</v>
      </c>
    </row>
    <row r="2392" spans="1:28" x14ac:dyDescent="0.25">
      <c r="A2392">
        <v>213862</v>
      </c>
      <c r="B2392">
        <v>948</v>
      </c>
      <c r="C2392" t="s">
        <v>25</v>
      </c>
      <c r="D2392" s="3">
        <v>42563</v>
      </c>
      <c r="E2392" t="s">
        <v>1068</v>
      </c>
      <c r="F2392">
        <v>975</v>
      </c>
      <c r="G2392">
        <v>1</v>
      </c>
      <c r="H2392">
        <v>975</v>
      </c>
      <c r="I2392">
        <v>100149264</v>
      </c>
      <c r="J2392" s="19" t="s">
        <v>21</v>
      </c>
      <c r="T2392">
        <v>0</v>
      </c>
      <c r="U2392" t="s">
        <v>22</v>
      </c>
      <c r="V2392" s="3">
        <v>42563</v>
      </c>
      <c r="W2392" t="s">
        <v>28</v>
      </c>
      <c r="X2392">
        <v>975</v>
      </c>
      <c r="Y2392">
        <v>2016</v>
      </c>
      <c r="Z2392">
        <v>7</v>
      </c>
      <c r="AA2392" s="3" t="s">
        <v>24</v>
      </c>
      <c r="AB2392" s="3">
        <v>45489</v>
      </c>
    </row>
    <row r="2393" spans="1:28" x14ac:dyDescent="0.25">
      <c r="A2393">
        <v>213863</v>
      </c>
      <c r="B2393">
        <v>949</v>
      </c>
      <c r="C2393" t="s">
        <v>25</v>
      </c>
      <c r="D2393" s="3">
        <v>42563</v>
      </c>
      <c r="E2393" t="s">
        <v>1069</v>
      </c>
      <c r="F2393">
        <v>1999</v>
      </c>
      <c r="G2393">
        <v>1</v>
      </c>
      <c r="H2393">
        <v>1999</v>
      </c>
      <c r="I2393">
        <v>100149265</v>
      </c>
      <c r="J2393" s="19" t="s">
        <v>51</v>
      </c>
      <c r="T2393">
        <v>0</v>
      </c>
      <c r="U2393" t="s">
        <v>39</v>
      </c>
      <c r="V2393" s="3">
        <v>42563</v>
      </c>
      <c r="W2393" t="s">
        <v>28</v>
      </c>
      <c r="X2393" s="4">
        <v>1999</v>
      </c>
      <c r="Y2393">
        <v>2016</v>
      </c>
      <c r="Z2393">
        <v>7</v>
      </c>
      <c r="AA2393" s="3" t="s">
        <v>24</v>
      </c>
      <c r="AB2393" s="3">
        <v>45489</v>
      </c>
    </row>
    <row r="2394" spans="1:28" x14ac:dyDescent="0.25">
      <c r="A2394">
        <v>213865</v>
      </c>
      <c r="B2394">
        <v>949</v>
      </c>
      <c r="C2394" t="s">
        <v>25</v>
      </c>
      <c r="D2394" s="3">
        <v>42563</v>
      </c>
      <c r="E2394" t="s">
        <v>1069</v>
      </c>
      <c r="F2394">
        <v>1999</v>
      </c>
      <c r="G2394">
        <v>1</v>
      </c>
      <c r="H2394">
        <v>1999</v>
      </c>
      <c r="I2394">
        <v>100149266</v>
      </c>
      <c r="J2394" s="19" t="s">
        <v>51</v>
      </c>
      <c r="T2394">
        <v>0</v>
      </c>
      <c r="U2394" t="s">
        <v>39</v>
      </c>
      <c r="V2394" s="3">
        <v>42563</v>
      </c>
      <c r="W2394" t="s">
        <v>28</v>
      </c>
      <c r="X2394" s="4">
        <v>1999</v>
      </c>
      <c r="Y2394">
        <v>2016</v>
      </c>
      <c r="Z2394">
        <v>7</v>
      </c>
      <c r="AA2394" s="3" t="s">
        <v>24</v>
      </c>
      <c r="AB2394" s="3">
        <v>45489</v>
      </c>
    </row>
    <row r="2395" spans="1:28" x14ac:dyDescent="0.25">
      <c r="A2395">
        <v>213867</v>
      </c>
      <c r="B2395">
        <v>950</v>
      </c>
      <c r="C2395" t="s">
        <v>25</v>
      </c>
      <c r="D2395" s="3">
        <v>42563</v>
      </c>
      <c r="E2395" t="s">
        <v>1070</v>
      </c>
      <c r="F2395">
        <v>595</v>
      </c>
      <c r="G2395">
        <v>1</v>
      </c>
      <c r="H2395">
        <v>595</v>
      </c>
      <c r="I2395">
        <v>100149267</v>
      </c>
      <c r="J2395" s="19" t="s">
        <v>418</v>
      </c>
      <c r="T2395">
        <v>0</v>
      </c>
      <c r="U2395" t="s">
        <v>22</v>
      </c>
      <c r="V2395" s="3">
        <v>42563</v>
      </c>
      <c r="W2395" t="s">
        <v>28</v>
      </c>
      <c r="X2395">
        <v>595</v>
      </c>
      <c r="Y2395">
        <v>2016</v>
      </c>
      <c r="Z2395">
        <v>7</v>
      </c>
      <c r="AA2395" s="3" t="s">
        <v>24</v>
      </c>
      <c r="AB2395" s="3">
        <v>45489</v>
      </c>
    </row>
    <row r="2396" spans="1:28" x14ac:dyDescent="0.25">
      <c r="A2396">
        <v>213868</v>
      </c>
      <c r="B2396">
        <v>951</v>
      </c>
      <c r="C2396" t="s">
        <v>827</v>
      </c>
      <c r="D2396" s="3">
        <v>42563</v>
      </c>
      <c r="E2396" t="s">
        <v>1071</v>
      </c>
      <c r="F2396">
        <v>2502</v>
      </c>
      <c r="G2396">
        <v>1</v>
      </c>
      <c r="H2396">
        <v>2502</v>
      </c>
      <c r="I2396">
        <v>100149268</v>
      </c>
      <c r="J2396" s="19" t="s">
        <v>27</v>
      </c>
      <c r="T2396">
        <v>0</v>
      </c>
      <c r="U2396" t="s">
        <v>22</v>
      </c>
      <c r="V2396" s="3">
        <v>42563</v>
      </c>
      <c r="W2396" t="s">
        <v>23</v>
      </c>
      <c r="X2396" s="4">
        <v>2502</v>
      </c>
      <c r="Y2396">
        <v>2016</v>
      </c>
      <c r="Z2396">
        <v>7</v>
      </c>
      <c r="AA2396" s="3" t="s">
        <v>24</v>
      </c>
      <c r="AB2396" s="3">
        <v>45489</v>
      </c>
    </row>
    <row r="2397" spans="1:28" x14ac:dyDescent="0.25">
      <c r="A2397">
        <v>213869</v>
      </c>
      <c r="B2397">
        <v>479</v>
      </c>
      <c r="C2397" t="s">
        <v>19</v>
      </c>
      <c r="D2397" s="3">
        <v>42563</v>
      </c>
      <c r="E2397" t="s">
        <v>148</v>
      </c>
      <c r="F2397">
        <v>75</v>
      </c>
      <c r="G2397">
        <v>14</v>
      </c>
      <c r="H2397">
        <v>550</v>
      </c>
      <c r="I2397">
        <v>100149269</v>
      </c>
      <c r="J2397" s="19" t="s">
        <v>33</v>
      </c>
      <c r="T2397">
        <v>500</v>
      </c>
      <c r="U2397" t="s">
        <v>22</v>
      </c>
      <c r="V2397" s="3">
        <v>42563</v>
      </c>
      <c r="W2397" t="s">
        <v>23</v>
      </c>
      <c r="X2397" s="4">
        <v>1050</v>
      </c>
      <c r="Y2397">
        <v>2016</v>
      </c>
      <c r="Z2397">
        <v>7</v>
      </c>
      <c r="AA2397" s="3" t="s">
        <v>24</v>
      </c>
      <c r="AB2397" s="3">
        <v>45489</v>
      </c>
    </row>
    <row r="2398" spans="1:28" x14ac:dyDescent="0.25">
      <c r="A2398">
        <v>213870</v>
      </c>
      <c r="B2398">
        <v>952</v>
      </c>
      <c r="C2398" t="s">
        <v>19</v>
      </c>
      <c r="D2398" s="3">
        <v>42563</v>
      </c>
      <c r="E2398" t="s">
        <v>266</v>
      </c>
      <c r="F2398">
        <v>110</v>
      </c>
      <c r="G2398">
        <v>1</v>
      </c>
      <c r="H2398">
        <v>10</v>
      </c>
      <c r="I2398">
        <v>100149270</v>
      </c>
      <c r="J2398" s="19" t="s">
        <v>33</v>
      </c>
      <c r="T2398">
        <v>0</v>
      </c>
      <c r="U2398" t="s">
        <v>22</v>
      </c>
      <c r="V2398" s="3">
        <v>42563</v>
      </c>
      <c r="W2398" t="s">
        <v>23</v>
      </c>
      <c r="X2398">
        <v>110</v>
      </c>
      <c r="Y2398">
        <v>2016</v>
      </c>
      <c r="Z2398">
        <v>7</v>
      </c>
      <c r="AA2398" s="3" t="s">
        <v>24</v>
      </c>
      <c r="AB2398" s="3">
        <v>45489</v>
      </c>
    </row>
    <row r="2399" spans="1:28" x14ac:dyDescent="0.25">
      <c r="A2399">
        <v>213871</v>
      </c>
      <c r="B2399">
        <v>952</v>
      </c>
      <c r="C2399" t="s">
        <v>19</v>
      </c>
      <c r="D2399" s="3">
        <v>42563</v>
      </c>
      <c r="E2399" t="s">
        <v>305</v>
      </c>
      <c r="F2399">
        <v>100</v>
      </c>
      <c r="G2399">
        <v>1</v>
      </c>
      <c r="H2399">
        <v>10</v>
      </c>
      <c r="I2399">
        <v>100149270</v>
      </c>
      <c r="J2399" s="19" t="s">
        <v>33</v>
      </c>
      <c r="T2399">
        <v>0</v>
      </c>
      <c r="U2399" t="s">
        <v>22</v>
      </c>
      <c r="V2399" s="3">
        <v>42563</v>
      </c>
      <c r="W2399" t="s">
        <v>23</v>
      </c>
      <c r="X2399">
        <v>100</v>
      </c>
      <c r="Y2399">
        <v>2016</v>
      </c>
      <c r="Z2399">
        <v>7</v>
      </c>
      <c r="AA2399" s="3" t="s">
        <v>24</v>
      </c>
      <c r="AB2399" s="3">
        <v>45489</v>
      </c>
    </row>
    <row r="2400" spans="1:28" x14ac:dyDescent="0.25">
      <c r="A2400">
        <v>213872</v>
      </c>
      <c r="B2400">
        <v>953</v>
      </c>
      <c r="C2400" t="s">
        <v>19</v>
      </c>
      <c r="D2400" s="3">
        <v>42563</v>
      </c>
      <c r="E2400" t="s">
        <v>695</v>
      </c>
      <c r="F2400">
        <v>120</v>
      </c>
      <c r="G2400">
        <v>1</v>
      </c>
      <c r="H2400">
        <v>240</v>
      </c>
      <c r="I2400">
        <v>100149271</v>
      </c>
      <c r="J2400" s="19" t="s">
        <v>27</v>
      </c>
      <c r="T2400">
        <v>0</v>
      </c>
      <c r="U2400" t="s">
        <v>22</v>
      </c>
      <c r="V2400" s="3">
        <v>42563</v>
      </c>
      <c r="W2400" t="s">
        <v>23</v>
      </c>
      <c r="X2400">
        <v>120</v>
      </c>
      <c r="Y2400">
        <v>2016</v>
      </c>
      <c r="Z2400">
        <v>7</v>
      </c>
      <c r="AA2400" s="3" t="s">
        <v>24</v>
      </c>
      <c r="AB2400" s="3">
        <v>45489</v>
      </c>
    </row>
    <row r="2401" spans="1:28" x14ac:dyDescent="0.25">
      <c r="A2401">
        <v>213873</v>
      </c>
      <c r="B2401">
        <v>953</v>
      </c>
      <c r="C2401" t="s">
        <v>19</v>
      </c>
      <c r="D2401" s="3">
        <v>42563</v>
      </c>
      <c r="E2401" t="s">
        <v>139</v>
      </c>
      <c r="F2401">
        <v>120</v>
      </c>
      <c r="G2401">
        <v>1</v>
      </c>
      <c r="H2401">
        <v>240</v>
      </c>
      <c r="I2401">
        <v>100149271</v>
      </c>
      <c r="J2401" s="19" t="s">
        <v>27</v>
      </c>
      <c r="T2401">
        <v>0</v>
      </c>
      <c r="U2401" t="s">
        <v>22</v>
      </c>
      <c r="V2401" s="3">
        <v>42563</v>
      </c>
      <c r="W2401" t="s">
        <v>23</v>
      </c>
      <c r="X2401">
        <v>120</v>
      </c>
      <c r="Y2401">
        <v>2016</v>
      </c>
      <c r="Z2401">
        <v>7</v>
      </c>
      <c r="AA2401" s="3" t="s">
        <v>24</v>
      </c>
      <c r="AB2401" s="3">
        <v>45489</v>
      </c>
    </row>
    <row r="2402" spans="1:28" x14ac:dyDescent="0.25">
      <c r="A2402">
        <v>213874</v>
      </c>
      <c r="B2402">
        <v>813</v>
      </c>
      <c r="C2402" t="s">
        <v>19</v>
      </c>
      <c r="D2402" s="3">
        <v>42563</v>
      </c>
      <c r="E2402" t="s">
        <v>30</v>
      </c>
      <c r="F2402">
        <v>360</v>
      </c>
      <c r="G2402">
        <v>1</v>
      </c>
      <c r="H2402">
        <v>360</v>
      </c>
      <c r="I2402">
        <v>100149272</v>
      </c>
      <c r="J2402" s="19" t="s">
        <v>27</v>
      </c>
      <c r="T2402">
        <v>0</v>
      </c>
      <c r="U2402" t="s">
        <v>22</v>
      </c>
      <c r="V2402" s="3">
        <v>42563</v>
      </c>
      <c r="W2402" t="s">
        <v>23</v>
      </c>
      <c r="X2402">
        <v>360</v>
      </c>
      <c r="Y2402">
        <v>2016</v>
      </c>
      <c r="Z2402">
        <v>7</v>
      </c>
      <c r="AA2402" s="3" t="s">
        <v>24</v>
      </c>
      <c r="AB2402" s="3">
        <v>45489</v>
      </c>
    </row>
    <row r="2403" spans="1:28" x14ac:dyDescent="0.25">
      <c r="A2403">
        <v>213875</v>
      </c>
      <c r="B2403">
        <v>479</v>
      </c>
      <c r="C2403" t="s">
        <v>19</v>
      </c>
      <c r="D2403" s="3">
        <v>42563</v>
      </c>
      <c r="E2403" t="s">
        <v>726</v>
      </c>
      <c r="F2403">
        <v>327</v>
      </c>
      <c r="G2403">
        <v>3</v>
      </c>
      <c r="H2403">
        <v>571</v>
      </c>
      <c r="I2403">
        <v>100149273</v>
      </c>
      <c r="J2403" s="19" t="s">
        <v>42</v>
      </c>
      <c r="T2403">
        <v>458</v>
      </c>
      <c r="U2403" t="s">
        <v>22</v>
      </c>
      <c r="V2403" s="3">
        <v>42563</v>
      </c>
      <c r="W2403" t="s">
        <v>23</v>
      </c>
      <c r="X2403">
        <v>981</v>
      </c>
      <c r="Y2403">
        <v>2016</v>
      </c>
      <c r="Z2403">
        <v>7</v>
      </c>
      <c r="AA2403" s="3" t="s">
        <v>24</v>
      </c>
      <c r="AB2403" s="3">
        <v>45489</v>
      </c>
    </row>
    <row r="2404" spans="1:28" x14ac:dyDescent="0.25">
      <c r="A2404">
        <v>213876</v>
      </c>
      <c r="B2404">
        <v>479</v>
      </c>
      <c r="C2404" t="s">
        <v>19</v>
      </c>
      <c r="D2404" s="3">
        <v>42563</v>
      </c>
      <c r="E2404" t="s">
        <v>283</v>
      </c>
      <c r="F2404">
        <v>90</v>
      </c>
      <c r="G2404">
        <v>1</v>
      </c>
      <c r="H2404">
        <v>571</v>
      </c>
      <c r="I2404">
        <v>100149273</v>
      </c>
      <c r="J2404" s="19" t="s">
        <v>33</v>
      </c>
      <c r="T2404">
        <v>42</v>
      </c>
      <c r="U2404" t="s">
        <v>22</v>
      </c>
      <c r="V2404" s="3">
        <v>42563</v>
      </c>
      <c r="W2404" t="s">
        <v>23</v>
      </c>
      <c r="X2404">
        <v>90</v>
      </c>
      <c r="Y2404">
        <v>2016</v>
      </c>
      <c r="Z2404">
        <v>7</v>
      </c>
      <c r="AA2404" s="3" t="s">
        <v>24</v>
      </c>
      <c r="AB2404" s="3">
        <v>45489</v>
      </c>
    </row>
    <row r="2405" spans="1:28" x14ac:dyDescent="0.25">
      <c r="A2405">
        <v>213877</v>
      </c>
      <c r="B2405">
        <v>907</v>
      </c>
      <c r="C2405" t="s">
        <v>19</v>
      </c>
      <c r="D2405" s="3">
        <v>42563</v>
      </c>
      <c r="E2405" t="s">
        <v>1072</v>
      </c>
      <c r="F2405">
        <v>1941</v>
      </c>
      <c r="G2405">
        <v>1</v>
      </c>
      <c r="H2405">
        <v>0</v>
      </c>
      <c r="I2405">
        <v>100149274</v>
      </c>
      <c r="J2405" s="19" t="s">
        <v>42</v>
      </c>
      <c r="T2405">
        <v>0</v>
      </c>
      <c r="U2405" t="s">
        <v>298</v>
      </c>
      <c r="V2405" s="3">
        <v>42563</v>
      </c>
      <c r="W2405" t="s">
        <v>23</v>
      </c>
      <c r="X2405" s="4">
        <v>1941</v>
      </c>
      <c r="Y2405">
        <v>2016</v>
      </c>
      <c r="Z2405">
        <v>7</v>
      </c>
      <c r="AA2405" s="3" t="s">
        <v>24</v>
      </c>
      <c r="AB2405" s="3">
        <v>45489</v>
      </c>
    </row>
    <row r="2406" spans="1:28" x14ac:dyDescent="0.25">
      <c r="A2406">
        <v>213878</v>
      </c>
      <c r="B2406">
        <v>954</v>
      </c>
      <c r="C2406" t="s">
        <v>19</v>
      </c>
      <c r="D2406" s="3">
        <v>42563</v>
      </c>
      <c r="E2406" t="s">
        <v>1073</v>
      </c>
      <c r="F2406">
        <v>2600</v>
      </c>
      <c r="G2406">
        <v>1</v>
      </c>
      <c r="H2406">
        <v>2600</v>
      </c>
      <c r="I2406">
        <v>100149275</v>
      </c>
      <c r="J2406" s="19" t="s">
        <v>51</v>
      </c>
      <c r="T2406">
        <v>0</v>
      </c>
      <c r="U2406" t="s">
        <v>22</v>
      </c>
      <c r="V2406" s="3">
        <v>42563</v>
      </c>
      <c r="W2406" t="s">
        <v>23</v>
      </c>
      <c r="X2406" s="4">
        <v>2600</v>
      </c>
      <c r="Y2406">
        <v>2016</v>
      </c>
      <c r="Z2406">
        <v>7</v>
      </c>
      <c r="AA2406" s="3" t="s">
        <v>24</v>
      </c>
      <c r="AB2406" s="3">
        <v>45489</v>
      </c>
    </row>
    <row r="2407" spans="1:28" x14ac:dyDescent="0.25">
      <c r="A2407">
        <v>213879</v>
      </c>
      <c r="B2407">
        <v>562</v>
      </c>
      <c r="C2407" t="s">
        <v>25</v>
      </c>
      <c r="D2407" s="3">
        <v>42563</v>
      </c>
      <c r="E2407" t="s">
        <v>1074</v>
      </c>
      <c r="F2407">
        <v>445</v>
      </c>
      <c r="G2407">
        <v>1</v>
      </c>
      <c r="H2407">
        <v>890</v>
      </c>
      <c r="I2407">
        <v>100149276</v>
      </c>
      <c r="J2407" s="19" t="s">
        <v>576</v>
      </c>
      <c r="T2407">
        <v>0</v>
      </c>
      <c r="U2407" t="s">
        <v>22</v>
      </c>
      <c r="V2407" s="3">
        <v>42563</v>
      </c>
      <c r="W2407" t="s">
        <v>28</v>
      </c>
      <c r="X2407">
        <v>445</v>
      </c>
      <c r="Y2407">
        <v>2016</v>
      </c>
      <c r="Z2407">
        <v>7</v>
      </c>
      <c r="AA2407" s="3" t="s">
        <v>24</v>
      </c>
      <c r="AB2407" s="3">
        <v>45489</v>
      </c>
    </row>
    <row r="2408" spans="1:28" x14ac:dyDescent="0.25">
      <c r="A2408">
        <v>213880</v>
      </c>
      <c r="B2408">
        <v>562</v>
      </c>
      <c r="C2408" t="s">
        <v>25</v>
      </c>
      <c r="D2408" s="3">
        <v>42563</v>
      </c>
      <c r="E2408" t="s">
        <v>1075</v>
      </c>
      <c r="F2408">
        <v>445</v>
      </c>
      <c r="G2408">
        <v>1</v>
      </c>
      <c r="H2408">
        <v>890</v>
      </c>
      <c r="I2408">
        <v>100149276</v>
      </c>
      <c r="J2408" s="19" t="s">
        <v>576</v>
      </c>
      <c r="T2408">
        <v>0</v>
      </c>
      <c r="U2408" t="s">
        <v>22</v>
      </c>
      <c r="V2408" s="3">
        <v>42563</v>
      </c>
      <c r="W2408" t="s">
        <v>28</v>
      </c>
      <c r="X2408">
        <v>445</v>
      </c>
      <c r="Y2408">
        <v>2016</v>
      </c>
      <c r="Z2408">
        <v>7</v>
      </c>
      <c r="AA2408" s="3" t="s">
        <v>24</v>
      </c>
      <c r="AB2408" s="3">
        <v>45489</v>
      </c>
    </row>
    <row r="2409" spans="1:28" x14ac:dyDescent="0.25">
      <c r="A2409">
        <v>213881</v>
      </c>
      <c r="B2409">
        <v>955</v>
      </c>
      <c r="C2409" t="s">
        <v>19</v>
      </c>
      <c r="D2409" s="3">
        <v>42563</v>
      </c>
      <c r="E2409" t="s">
        <v>148</v>
      </c>
      <c r="F2409">
        <v>75</v>
      </c>
      <c r="G2409">
        <v>1</v>
      </c>
      <c r="H2409">
        <v>75</v>
      </c>
      <c r="I2409">
        <v>100149277</v>
      </c>
      <c r="J2409" s="19" t="s">
        <v>33</v>
      </c>
      <c r="T2409">
        <v>0</v>
      </c>
      <c r="U2409" t="s">
        <v>22</v>
      </c>
      <c r="V2409" s="3">
        <v>42563</v>
      </c>
      <c r="W2409" t="s">
        <v>23</v>
      </c>
      <c r="X2409">
        <v>75</v>
      </c>
      <c r="Y2409">
        <v>2016</v>
      </c>
      <c r="Z2409">
        <v>7</v>
      </c>
      <c r="AA2409" s="3" t="s">
        <v>24</v>
      </c>
      <c r="AB2409" s="3">
        <v>45489</v>
      </c>
    </row>
    <row r="2410" spans="1:28" x14ac:dyDescent="0.25">
      <c r="A2410">
        <v>213882</v>
      </c>
      <c r="B2410">
        <v>956</v>
      </c>
      <c r="C2410" t="s">
        <v>25</v>
      </c>
      <c r="D2410" s="3">
        <v>42563</v>
      </c>
      <c r="E2410" t="s">
        <v>1076</v>
      </c>
      <c r="F2410">
        <v>19600</v>
      </c>
      <c r="G2410">
        <v>1</v>
      </c>
      <c r="H2410">
        <v>19600</v>
      </c>
      <c r="I2410">
        <v>100149278</v>
      </c>
      <c r="J2410" s="19" t="s">
        <v>38</v>
      </c>
      <c r="T2410">
        <v>0</v>
      </c>
      <c r="U2410" t="s">
        <v>22</v>
      </c>
      <c r="V2410" s="3">
        <v>42563</v>
      </c>
      <c r="W2410" t="s">
        <v>28</v>
      </c>
      <c r="X2410" s="4">
        <v>19600</v>
      </c>
      <c r="Y2410">
        <v>2016</v>
      </c>
      <c r="Z2410">
        <v>7</v>
      </c>
      <c r="AA2410" s="3" t="s">
        <v>24</v>
      </c>
      <c r="AB2410" s="3">
        <v>45489</v>
      </c>
    </row>
    <row r="2411" spans="1:28" x14ac:dyDescent="0.25">
      <c r="A2411">
        <v>213883</v>
      </c>
      <c r="B2411">
        <v>957</v>
      </c>
      <c r="C2411" t="s">
        <v>19</v>
      </c>
      <c r="D2411" s="3">
        <v>42563</v>
      </c>
      <c r="E2411" t="s">
        <v>1077</v>
      </c>
      <c r="F2411">
        <v>1295</v>
      </c>
      <c r="G2411">
        <v>1</v>
      </c>
      <c r="H2411">
        <v>0</v>
      </c>
      <c r="I2411">
        <v>100149279</v>
      </c>
      <c r="J2411" s="19" t="s">
        <v>21</v>
      </c>
      <c r="T2411">
        <v>0</v>
      </c>
      <c r="U2411" t="s">
        <v>298</v>
      </c>
      <c r="V2411" s="3">
        <v>42563</v>
      </c>
      <c r="W2411" t="s">
        <v>23</v>
      </c>
      <c r="X2411" s="4">
        <v>1295</v>
      </c>
      <c r="Y2411">
        <v>2016</v>
      </c>
      <c r="Z2411">
        <v>7</v>
      </c>
      <c r="AA2411" s="3" t="s">
        <v>24</v>
      </c>
      <c r="AB2411" s="3">
        <v>45489</v>
      </c>
    </row>
    <row r="2412" spans="1:28" x14ac:dyDescent="0.25">
      <c r="A2412">
        <v>213884</v>
      </c>
      <c r="B2412">
        <v>957</v>
      </c>
      <c r="C2412" t="s">
        <v>19</v>
      </c>
      <c r="D2412" s="3">
        <v>42563</v>
      </c>
      <c r="E2412" t="s">
        <v>1078</v>
      </c>
      <c r="F2412">
        <v>650</v>
      </c>
      <c r="G2412">
        <v>1</v>
      </c>
      <c r="H2412">
        <v>0</v>
      </c>
      <c r="I2412">
        <v>100149279</v>
      </c>
      <c r="J2412" s="19" t="s">
        <v>51</v>
      </c>
      <c r="T2412">
        <v>0</v>
      </c>
      <c r="U2412" t="s">
        <v>298</v>
      </c>
      <c r="V2412" s="3">
        <v>42563</v>
      </c>
      <c r="W2412" t="s">
        <v>23</v>
      </c>
      <c r="X2412">
        <v>650</v>
      </c>
      <c r="Y2412">
        <v>2016</v>
      </c>
      <c r="Z2412">
        <v>7</v>
      </c>
      <c r="AA2412" s="3" t="s">
        <v>24</v>
      </c>
      <c r="AB2412" s="3">
        <v>45489</v>
      </c>
    </row>
    <row r="2413" spans="1:28" x14ac:dyDescent="0.25">
      <c r="A2413">
        <v>213886</v>
      </c>
      <c r="B2413">
        <v>957</v>
      </c>
      <c r="C2413" t="s">
        <v>19</v>
      </c>
      <c r="D2413" s="3">
        <v>42563</v>
      </c>
      <c r="E2413" t="s">
        <v>1079</v>
      </c>
      <c r="F2413">
        <v>50</v>
      </c>
      <c r="G2413">
        <v>1</v>
      </c>
      <c r="H2413">
        <v>0</v>
      </c>
      <c r="I2413">
        <v>100149279</v>
      </c>
      <c r="J2413" s="19" t="s">
        <v>576</v>
      </c>
      <c r="T2413">
        <v>0</v>
      </c>
      <c r="U2413" t="s">
        <v>298</v>
      </c>
      <c r="V2413" s="3">
        <v>42563</v>
      </c>
      <c r="W2413" t="s">
        <v>23</v>
      </c>
      <c r="X2413">
        <v>50</v>
      </c>
      <c r="Y2413">
        <v>2016</v>
      </c>
      <c r="Z2413">
        <v>7</v>
      </c>
      <c r="AA2413" s="3" t="s">
        <v>24</v>
      </c>
      <c r="AB2413" s="3">
        <v>45489</v>
      </c>
    </row>
    <row r="2414" spans="1:28" x14ac:dyDescent="0.25">
      <c r="A2414">
        <v>213887</v>
      </c>
      <c r="B2414">
        <v>958</v>
      </c>
      <c r="C2414" t="s">
        <v>25</v>
      </c>
      <c r="D2414" s="3">
        <v>42563</v>
      </c>
      <c r="E2414" t="s">
        <v>1080</v>
      </c>
      <c r="F2414">
        <v>1300</v>
      </c>
      <c r="G2414">
        <v>4</v>
      </c>
      <c r="H2414">
        <v>5200</v>
      </c>
      <c r="I2414">
        <v>100149280</v>
      </c>
      <c r="J2414" s="19" t="s">
        <v>51</v>
      </c>
      <c r="T2414">
        <v>0</v>
      </c>
      <c r="U2414" t="s">
        <v>22</v>
      </c>
      <c r="V2414" s="3">
        <v>42563</v>
      </c>
      <c r="W2414" t="s">
        <v>28</v>
      </c>
      <c r="X2414" s="4">
        <v>5200</v>
      </c>
      <c r="Y2414">
        <v>2016</v>
      </c>
      <c r="Z2414">
        <v>7</v>
      </c>
      <c r="AA2414" s="3" t="s">
        <v>24</v>
      </c>
      <c r="AB2414" s="3">
        <v>45489</v>
      </c>
    </row>
    <row r="2415" spans="1:28" x14ac:dyDescent="0.25">
      <c r="A2415">
        <v>213889</v>
      </c>
      <c r="B2415">
        <v>959</v>
      </c>
      <c r="C2415" t="s">
        <v>19</v>
      </c>
      <c r="D2415" s="3">
        <v>42563</v>
      </c>
      <c r="E2415" t="s">
        <v>1081</v>
      </c>
      <c r="F2415">
        <v>1375</v>
      </c>
      <c r="G2415">
        <v>1</v>
      </c>
      <c r="H2415">
        <v>1375</v>
      </c>
      <c r="I2415">
        <v>100149281</v>
      </c>
      <c r="J2415" s="19" t="s">
        <v>42</v>
      </c>
      <c r="T2415">
        <v>0</v>
      </c>
      <c r="U2415" t="s">
        <v>22</v>
      </c>
      <c r="V2415" s="3">
        <v>42563</v>
      </c>
      <c r="W2415" t="s">
        <v>23</v>
      </c>
      <c r="X2415" s="4">
        <v>1375</v>
      </c>
      <c r="Y2415">
        <v>2016</v>
      </c>
      <c r="Z2415">
        <v>7</v>
      </c>
      <c r="AA2415" s="3" t="s">
        <v>24</v>
      </c>
      <c r="AB2415" s="3">
        <v>45489</v>
      </c>
    </row>
    <row r="2416" spans="1:28" x14ac:dyDescent="0.25">
      <c r="A2416">
        <v>213890</v>
      </c>
      <c r="B2416">
        <v>960</v>
      </c>
      <c r="C2416" t="s">
        <v>19</v>
      </c>
      <c r="D2416" s="3">
        <v>42563</v>
      </c>
      <c r="E2416" t="s">
        <v>1082</v>
      </c>
      <c r="F2416">
        <v>275</v>
      </c>
      <c r="G2416">
        <v>1</v>
      </c>
      <c r="H2416">
        <v>275</v>
      </c>
      <c r="I2416">
        <v>100149282</v>
      </c>
      <c r="J2416" s="19" t="s">
        <v>170</v>
      </c>
      <c r="T2416">
        <v>0</v>
      </c>
      <c r="U2416" t="s">
        <v>22</v>
      </c>
      <c r="V2416" s="3">
        <v>42563</v>
      </c>
      <c r="W2416" t="s">
        <v>23</v>
      </c>
      <c r="X2416">
        <v>275</v>
      </c>
      <c r="Y2416">
        <v>2016</v>
      </c>
      <c r="Z2416">
        <v>7</v>
      </c>
      <c r="AA2416" s="3" t="s">
        <v>24</v>
      </c>
      <c r="AB2416" s="3">
        <v>45489</v>
      </c>
    </row>
    <row r="2417" spans="1:28" x14ac:dyDescent="0.25">
      <c r="A2417">
        <v>213891</v>
      </c>
      <c r="B2417">
        <v>961</v>
      </c>
      <c r="C2417" t="s">
        <v>19</v>
      </c>
      <c r="D2417" s="3">
        <v>42563</v>
      </c>
      <c r="E2417" t="s">
        <v>86</v>
      </c>
      <c r="F2417">
        <v>150</v>
      </c>
      <c r="G2417">
        <v>1</v>
      </c>
      <c r="H2417">
        <v>370</v>
      </c>
      <c r="I2417">
        <v>100149283</v>
      </c>
      <c r="J2417" s="19" t="s">
        <v>33</v>
      </c>
      <c r="T2417">
        <v>0</v>
      </c>
      <c r="U2417" t="s">
        <v>22</v>
      </c>
      <c r="V2417" s="3">
        <v>42563</v>
      </c>
      <c r="W2417" t="s">
        <v>23</v>
      </c>
      <c r="X2417">
        <v>150</v>
      </c>
      <c r="Y2417">
        <v>2016</v>
      </c>
      <c r="Z2417">
        <v>7</v>
      </c>
      <c r="AA2417" s="3" t="s">
        <v>24</v>
      </c>
      <c r="AB2417" s="3">
        <v>45489</v>
      </c>
    </row>
    <row r="2418" spans="1:28" x14ac:dyDescent="0.25">
      <c r="A2418">
        <v>213892</v>
      </c>
      <c r="B2418">
        <v>961</v>
      </c>
      <c r="C2418" t="s">
        <v>19</v>
      </c>
      <c r="D2418" s="3">
        <v>42563</v>
      </c>
      <c r="E2418" t="s">
        <v>571</v>
      </c>
      <c r="F2418">
        <v>220</v>
      </c>
      <c r="G2418">
        <v>1</v>
      </c>
      <c r="H2418">
        <v>370</v>
      </c>
      <c r="I2418">
        <v>100149283</v>
      </c>
      <c r="J2418" s="19" t="s">
        <v>33</v>
      </c>
      <c r="T2418">
        <v>0</v>
      </c>
      <c r="U2418" t="s">
        <v>22</v>
      </c>
      <c r="V2418" s="3">
        <v>42563</v>
      </c>
      <c r="W2418" t="s">
        <v>23</v>
      </c>
      <c r="X2418">
        <v>220</v>
      </c>
      <c r="Y2418">
        <v>2016</v>
      </c>
      <c r="Z2418">
        <v>7</v>
      </c>
      <c r="AA2418" s="3" t="s">
        <v>24</v>
      </c>
      <c r="AB2418" s="3">
        <v>45489</v>
      </c>
    </row>
    <row r="2419" spans="1:28" x14ac:dyDescent="0.25">
      <c r="A2419">
        <v>213893</v>
      </c>
      <c r="B2419">
        <v>962</v>
      </c>
      <c r="C2419" t="s">
        <v>19</v>
      </c>
      <c r="D2419" s="3">
        <v>42563</v>
      </c>
      <c r="E2419" t="s">
        <v>1083</v>
      </c>
      <c r="F2419">
        <v>1200</v>
      </c>
      <c r="G2419">
        <v>1</v>
      </c>
      <c r="H2419">
        <v>6779</v>
      </c>
      <c r="I2419">
        <v>100149284</v>
      </c>
      <c r="J2419" s="19" t="s">
        <v>51</v>
      </c>
      <c r="T2419">
        <v>0</v>
      </c>
      <c r="U2419" t="s">
        <v>22</v>
      </c>
      <c r="V2419" s="3">
        <v>42563</v>
      </c>
      <c r="W2419" t="s">
        <v>23</v>
      </c>
      <c r="X2419" s="4">
        <v>1200</v>
      </c>
      <c r="Y2419">
        <v>2016</v>
      </c>
      <c r="Z2419">
        <v>7</v>
      </c>
      <c r="AA2419" s="3" t="s">
        <v>24</v>
      </c>
      <c r="AB2419" s="3">
        <v>45489</v>
      </c>
    </row>
    <row r="2420" spans="1:28" x14ac:dyDescent="0.25">
      <c r="A2420">
        <v>213894</v>
      </c>
      <c r="B2420">
        <v>962</v>
      </c>
      <c r="C2420" t="s">
        <v>19</v>
      </c>
      <c r="D2420" s="3">
        <v>42563</v>
      </c>
      <c r="E2420" t="s">
        <v>1084</v>
      </c>
      <c r="F2420">
        <v>899</v>
      </c>
      <c r="G2420">
        <v>1</v>
      </c>
      <c r="H2420">
        <v>6779</v>
      </c>
      <c r="I2420">
        <v>100149284</v>
      </c>
      <c r="J2420" s="19" t="s">
        <v>51</v>
      </c>
      <c r="T2420">
        <v>0</v>
      </c>
      <c r="U2420" t="s">
        <v>22</v>
      </c>
      <c r="V2420" s="3">
        <v>42563</v>
      </c>
      <c r="W2420" t="s">
        <v>23</v>
      </c>
      <c r="X2420">
        <v>899</v>
      </c>
      <c r="Y2420">
        <v>2016</v>
      </c>
      <c r="Z2420">
        <v>7</v>
      </c>
      <c r="AA2420" s="3" t="s">
        <v>24</v>
      </c>
      <c r="AB2420" s="3">
        <v>45489</v>
      </c>
    </row>
    <row r="2421" spans="1:28" x14ac:dyDescent="0.25">
      <c r="A2421">
        <v>213896</v>
      </c>
      <c r="B2421">
        <v>962</v>
      </c>
      <c r="C2421" t="s">
        <v>19</v>
      </c>
      <c r="D2421" s="3">
        <v>42563</v>
      </c>
      <c r="E2421" t="s">
        <v>573</v>
      </c>
      <c r="F2421">
        <v>169</v>
      </c>
      <c r="G2421">
        <v>1</v>
      </c>
      <c r="H2421">
        <v>6779</v>
      </c>
      <c r="I2421">
        <v>100149284</v>
      </c>
      <c r="J2421" s="19" t="s">
        <v>51</v>
      </c>
      <c r="T2421">
        <v>0</v>
      </c>
      <c r="U2421" t="s">
        <v>22</v>
      </c>
      <c r="V2421" s="3">
        <v>42563</v>
      </c>
      <c r="W2421" t="s">
        <v>23</v>
      </c>
      <c r="X2421">
        <v>169</v>
      </c>
      <c r="Y2421">
        <v>2016</v>
      </c>
      <c r="Z2421">
        <v>7</v>
      </c>
      <c r="AA2421" s="3" t="s">
        <v>24</v>
      </c>
      <c r="AB2421" s="3">
        <v>45489</v>
      </c>
    </row>
    <row r="2422" spans="1:28" x14ac:dyDescent="0.25">
      <c r="A2422">
        <v>213898</v>
      </c>
      <c r="B2422">
        <v>962</v>
      </c>
      <c r="C2422" t="s">
        <v>19</v>
      </c>
      <c r="D2422" s="3">
        <v>42563</v>
      </c>
      <c r="E2422" t="s">
        <v>1085</v>
      </c>
      <c r="F2422">
        <v>1699</v>
      </c>
      <c r="G2422">
        <v>1</v>
      </c>
      <c r="H2422">
        <v>6779</v>
      </c>
      <c r="I2422">
        <v>100149284</v>
      </c>
      <c r="J2422" s="19" t="s">
        <v>51</v>
      </c>
      <c r="T2422">
        <v>0</v>
      </c>
      <c r="U2422" t="s">
        <v>22</v>
      </c>
      <c r="V2422" s="3">
        <v>42563</v>
      </c>
      <c r="W2422" t="s">
        <v>23</v>
      </c>
      <c r="X2422" s="4">
        <v>1699</v>
      </c>
      <c r="Y2422">
        <v>2016</v>
      </c>
      <c r="Z2422">
        <v>7</v>
      </c>
      <c r="AA2422" s="3" t="s">
        <v>24</v>
      </c>
      <c r="AB2422" s="3">
        <v>45489</v>
      </c>
    </row>
    <row r="2423" spans="1:28" x14ac:dyDescent="0.25">
      <c r="A2423">
        <v>213900</v>
      </c>
      <c r="B2423">
        <v>962</v>
      </c>
      <c r="C2423" t="s">
        <v>19</v>
      </c>
      <c r="D2423" s="3">
        <v>42563</v>
      </c>
      <c r="E2423" t="s">
        <v>1086</v>
      </c>
      <c r="F2423">
        <v>1699</v>
      </c>
      <c r="G2423">
        <v>1</v>
      </c>
      <c r="H2423">
        <v>6779</v>
      </c>
      <c r="I2423">
        <v>100149284</v>
      </c>
      <c r="J2423" s="19" t="s">
        <v>51</v>
      </c>
      <c r="T2423">
        <v>0</v>
      </c>
      <c r="U2423" t="s">
        <v>22</v>
      </c>
      <c r="V2423" s="3">
        <v>42563</v>
      </c>
      <c r="W2423" t="s">
        <v>23</v>
      </c>
      <c r="X2423" s="4">
        <v>1699</v>
      </c>
      <c r="Y2423">
        <v>2016</v>
      </c>
      <c r="Z2423">
        <v>7</v>
      </c>
      <c r="AA2423" s="3" t="s">
        <v>24</v>
      </c>
      <c r="AB2423" s="3">
        <v>45489</v>
      </c>
    </row>
    <row r="2424" spans="1:28" x14ac:dyDescent="0.25">
      <c r="A2424">
        <v>213902</v>
      </c>
      <c r="B2424">
        <v>962</v>
      </c>
      <c r="C2424" t="s">
        <v>19</v>
      </c>
      <c r="D2424" s="3">
        <v>42563</v>
      </c>
      <c r="E2424" t="s">
        <v>1087</v>
      </c>
      <c r="F2424">
        <v>615</v>
      </c>
      <c r="G2424">
        <v>1</v>
      </c>
      <c r="H2424">
        <v>6779</v>
      </c>
      <c r="I2424">
        <v>100149284</v>
      </c>
      <c r="J2424" s="19" t="s">
        <v>51</v>
      </c>
      <c r="T2424">
        <v>0</v>
      </c>
      <c r="U2424" t="s">
        <v>22</v>
      </c>
      <c r="V2424" s="3">
        <v>42563</v>
      </c>
      <c r="W2424" t="s">
        <v>23</v>
      </c>
      <c r="X2424">
        <v>615</v>
      </c>
      <c r="Y2424">
        <v>2016</v>
      </c>
      <c r="Z2424">
        <v>7</v>
      </c>
      <c r="AA2424" s="3" t="s">
        <v>24</v>
      </c>
      <c r="AB2424" s="3">
        <v>45489</v>
      </c>
    </row>
    <row r="2425" spans="1:28" x14ac:dyDescent="0.25">
      <c r="A2425">
        <v>213904</v>
      </c>
      <c r="B2425">
        <v>962</v>
      </c>
      <c r="C2425" t="s">
        <v>19</v>
      </c>
      <c r="D2425" s="3">
        <v>42563</v>
      </c>
      <c r="E2425" t="s">
        <v>1088</v>
      </c>
      <c r="F2425">
        <v>249</v>
      </c>
      <c r="G2425">
        <v>2</v>
      </c>
      <c r="H2425">
        <v>6779</v>
      </c>
      <c r="I2425">
        <v>100149284</v>
      </c>
      <c r="J2425" s="19" t="s">
        <v>51</v>
      </c>
      <c r="T2425">
        <v>0</v>
      </c>
      <c r="U2425" t="s">
        <v>22</v>
      </c>
      <c r="V2425" s="3">
        <v>42563</v>
      </c>
      <c r="W2425" t="s">
        <v>23</v>
      </c>
      <c r="X2425">
        <v>498</v>
      </c>
      <c r="Y2425">
        <v>2016</v>
      </c>
      <c r="Z2425">
        <v>7</v>
      </c>
      <c r="AA2425" s="3" t="s">
        <v>24</v>
      </c>
      <c r="AB2425" s="3">
        <v>45489</v>
      </c>
    </row>
    <row r="2426" spans="1:28" x14ac:dyDescent="0.25">
      <c r="A2426">
        <v>213906</v>
      </c>
      <c r="B2426">
        <v>963</v>
      </c>
      <c r="C2426" t="s">
        <v>19</v>
      </c>
      <c r="D2426" s="3">
        <v>42563</v>
      </c>
      <c r="E2426" t="s">
        <v>1089</v>
      </c>
      <c r="F2426">
        <v>449</v>
      </c>
      <c r="G2426">
        <v>1</v>
      </c>
      <c r="H2426">
        <v>2647</v>
      </c>
      <c r="I2426">
        <v>100149285</v>
      </c>
      <c r="J2426" s="19" t="s">
        <v>47</v>
      </c>
      <c r="T2426">
        <v>0</v>
      </c>
      <c r="U2426" t="s">
        <v>22</v>
      </c>
      <c r="V2426" s="3">
        <v>42563</v>
      </c>
      <c r="W2426" t="s">
        <v>23</v>
      </c>
      <c r="X2426">
        <v>449</v>
      </c>
      <c r="Y2426">
        <v>2016</v>
      </c>
      <c r="Z2426">
        <v>7</v>
      </c>
      <c r="AA2426" s="3" t="s">
        <v>24</v>
      </c>
      <c r="AB2426" s="3">
        <v>45489</v>
      </c>
    </row>
    <row r="2427" spans="1:28" x14ac:dyDescent="0.25">
      <c r="A2427">
        <v>213907</v>
      </c>
      <c r="B2427">
        <v>963</v>
      </c>
      <c r="C2427" t="s">
        <v>19</v>
      </c>
      <c r="D2427" s="3">
        <v>42563</v>
      </c>
      <c r="E2427" t="s">
        <v>1090</v>
      </c>
      <c r="F2427">
        <v>449</v>
      </c>
      <c r="G2427">
        <v>1</v>
      </c>
      <c r="H2427">
        <v>2647</v>
      </c>
      <c r="I2427">
        <v>100149285</v>
      </c>
      <c r="J2427" s="19" t="s">
        <v>62</v>
      </c>
      <c r="T2427">
        <v>0</v>
      </c>
      <c r="U2427" t="s">
        <v>22</v>
      </c>
      <c r="V2427" s="3">
        <v>42563</v>
      </c>
      <c r="W2427" t="s">
        <v>23</v>
      </c>
      <c r="X2427">
        <v>449</v>
      </c>
      <c r="Y2427">
        <v>2016</v>
      </c>
      <c r="Z2427">
        <v>7</v>
      </c>
      <c r="AA2427" s="3" t="s">
        <v>24</v>
      </c>
      <c r="AB2427" s="3">
        <v>45489</v>
      </c>
    </row>
    <row r="2428" spans="1:28" x14ac:dyDescent="0.25">
      <c r="A2428">
        <v>213908</v>
      </c>
      <c r="B2428">
        <v>963</v>
      </c>
      <c r="C2428" t="s">
        <v>19</v>
      </c>
      <c r="D2428" s="3">
        <v>42563</v>
      </c>
      <c r="E2428" t="s">
        <v>1091</v>
      </c>
      <c r="F2428">
        <v>1749</v>
      </c>
      <c r="G2428">
        <v>1</v>
      </c>
      <c r="H2428">
        <v>2647</v>
      </c>
      <c r="I2428">
        <v>100149285</v>
      </c>
      <c r="J2428" s="19" t="s">
        <v>47</v>
      </c>
      <c r="T2428">
        <v>0</v>
      </c>
      <c r="U2428" t="s">
        <v>22</v>
      </c>
      <c r="V2428" s="3">
        <v>42563</v>
      </c>
      <c r="W2428" t="s">
        <v>23</v>
      </c>
      <c r="X2428" s="4">
        <v>1749</v>
      </c>
      <c r="Y2428">
        <v>2016</v>
      </c>
      <c r="Z2428">
        <v>7</v>
      </c>
      <c r="AA2428" s="3" t="s">
        <v>24</v>
      </c>
      <c r="AB2428" s="3">
        <v>45489</v>
      </c>
    </row>
    <row r="2429" spans="1:28" x14ac:dyDescent="0.25">
      <c r="A2429">
        <v>213909</v>
      </c>
      <c r="B2429">
        <v>964</v>
      </c>
      <c r="C2429" t="s">
        <v>19</v>
      </c>
      <c r="D2429" s="3">
        <v>42564</v>
      </c>
      <c r="E2429" t="s">
        <v>1092</v>
      </c>
      <c r="F2429">
        <v>143</v>
      </c>
      <c r="G2429">
        <v>1</v>
      </c>
      <c r="H2429">
        <v>360</v>
      </c>
      <c r="I2429">
        <v>100149286</v>
      </c>
      <c r="J2429" s="19" t="s">
        <v>27</v>
      </c>
      <c r="T2429">
        <v>0</v>
      </c>
      <c r="U2429" t="s">
        <v>22</v>
      </c>
      <c r="V2429" s="3">
        <v>42564</v>
      </c>
      <c r="W2429" t="s">
        <v>23</v>
      </c>
      <c r="X2429">
        <v>143</v>
      </c>
      <c r="Y2429">
        <v>2016</v>
      </c>
      <c r="Z2429">
        <v>7</v>
      </c>
      <c r="AA2429" s="3" t="s">
        <v>24</v>
      </c>
      <c r="AB2429" s="3">
        <v>45489</v>
      </c>
    </row>
    <row r="2430" spans="1:28" x14ac:dyDescent="0.25">
      <c r="A2430">
        <v>213911</v>
      </c>
      <c r="B2430">
        <v>964</v>
      </c>
      <c r="C2430" t="s">
        <v>19</v>
      </c>
      <c r="D2430" s="3">
        <v>42564</v>
      </c>
      <c r="E2430" t="s">
        <v>1093</v>
      </c>
      <c r="F2430">
        <v>143</v>
      </c>
      <c r="G2430">
        <v>1</v>
      </c>
      <c r="H2430">
        <v>360</v>
      </c>
      <c r="I2430">
        <v>100149286</v>
      </c>
      <c r="J2430" s="19" t="s">
        <v>27</v>
      </c>
      <c r="T2430">
        <v>0</v>
      </c>
      <c r="U2430" t="s">
        <v>22</v>
      </c>
      <c r="V2430" s="3">
        <v>42564</v>
      </c>
      <c r="W2430" t="s">
        <v>23</v>
      </c>
      <c r="X2430">
        <v>143</v>
      </c>
      <c r="Y2430">
        <v>2016</v>
      </c>
      <c r="Z2430">
        <v>7</v>
      </c>
      <c r="AA2430" s="3" t="s">
        <v>24</v>
      </c>
      <c r="AB2430" s="3">
        <v>45489</v>
      </c>
    </row>
    <row r="2431" spans="1:28" x14ac:dyDescent="0.25">
      <c r="A2431">
        <v>213912</v>
      </c>
      <c r="B2431">
        <v>964</v>
      </c>
      <c r="C2431" t="s">
        <v>19</v>
      </c>
      <c r="D2431" s="3">
        <v>42564</v>
      </c>
      <c r="E2431" t="s">
        <v>760</v>
      </c>
      <c r="F2431">
        <v>74</v>
      </c>
      <c r="G2431">
        <v>1</v>
      </c>
      <c r="H2431">
        <v>360</v>
      </c>
      <c r="I2431">
        <v>100149286</v>
      </c>
      <c r="J2431" s="19" t="s">
        <v>27</v>
      </c>
      <c r="T2431">
        <v>0</v>
      </c>
      <c r="U2431" t="s">
        <v>22</v>
      </c>
      <c r="V2431" s="3">
        <v>42564</v>
      </c>
      <c r="W2431" t="s">
        <v>23</v>
      </c>
      <c r="X2431">
        <v>74</v>
      </c>
      <c r="Y2431">
        <v>2016</v>
      </c>
      <c r="Z2431">
        <v>7</v>
      </c>
      <c r="AA2431" s="3" t="s">
        <v>24</v>
      </c>
      <c r="AB2431" s="3">
        <v>45489</v>
      </c>
    </row>
    <row r="2432" spans="1:28" x14ac:dyDescent="0.25">
      <c r="A2432">
        <v>213914</v>
      </c>
      <c r="B2432">
        <v>73</v>
      </c>
      <c r="C2432" t="s">
        <v>25</v>
      </c>
      <c r="D2432" s="3">
        <v>42564</v>
      </c>
      <c r="E2432" t="s">
        <v>815</v>
      </c>
      <c r="F2432">
        <v>64895</v>
      </c>
      <c r="G2432">
        <v>1</v>
      </c>
      <c r="H2432">
        <v>64895</v>
      </c>
      <c r="I2432">
        <v>100149287</v>
      </c>
      <c r="J2432" s="19" t="s">
        <v>42</v>
      </c>
      <c r="T2432">
        <v>0</v>
      </c>
      <c r="U2432" t="s">
        <v>22</v>
      </c>
      <c r="V2432" s="3">
        <v>42564</v>
      </c>
      <c r="W2432" t="s">
        <v>28</v>
      </c>
      <c r="X2432" s="4">
        <v>64895</v>
      </c>
      <c r="Y2432">
        <v>2016</v>
      </c>
      <c r="Z2432">
        <v>7</v>
      </c>
      <c r="AA2432" s="3" t="s">
        <v>24</v>
      </c>
      <c r="AB2432" s="3">
        <v>45489</v>
      </c>
    </row>
    <row r="2433" spans="1:28" x14ac:dyDescent="0.25">
      <c r="A2433">
        <v>213915</v>
      </c>
      <c r="B2433">
        <v>965</v>
      </c>
      <c r="C2433" t="s">
        <v>31</v>
      </c>
      <c r="D2433" s="3">
        <v>42564</v>
      </c>
      <c r="E2433" t="s">
        <v>1094</v>
      </c>
      <c r="F2433">
        <v>999</v>
      </c>
      <c r="G2433">
        <v>1</v>
      </c>
      <c r="H2433">
        <v>999</v>
      </c>
      <c r="I2433">
        <v>100149288</v>
      </c>
      <c r="J2433" s="19" t="s">
        <v>21</v>
      </c>
      <c r="T2433">
        <v>0</v>
      </c>
      <c r="U2433" t="s">
        <v>22</v>
      </c>
      <c r="V2433" s="3">
        <v>42564</v>
      </c>
      <c r="W2433" t="s">
        <v>34</v>
      </c>
      <c r="X2433">
        <v>999</v>
      </c>
      <c r="Y2433">
        <v>2016</v>
      </c>
      <c r="Z2433">
        <v>7</v>
      </c>
      <c r="AA2433" s="3" t="s">
        <v>24</v>
      </c>
      <c r="AB2433" s="3">
        <v>45489</v>
      </c>
    </row>
    <row r="2434" spans="1:28" x14ac:dyDescent="0.25">
      <c r="A2434">
        <v>213916</v>
      </c>
      <c r="B2434">
        <v>627</v>
      </c>
      <c r="C2434" t="s">
        <v>25</v>
      </c>
      <c r="D2434" s="3">
        <v>42564</v>
      </c>
      <c r="E2434" t="s">
        <v>964</v>
      </c>
      <c r="F2434">
        <v>1050</v>
      </c>
      <c r="G2434">
        <v>1</v>
      </c>
      <c r="H2434">
        <v>1050</v>
      </c>
      <c r="I2434">
        <v>100149289</v>
      </c>
      <c r="J2434" s="19" t="s">
        <v>42</v>
      </c>
      <c r="T2434">
        <v>0</v>
      </c>
      <c r="U2434" t="s">
        <v>22</v>
      </c>
      <c r="V2434" s="3">
        <v>42564</v>
      </c>
      <c r="W2434" t="s">
        <v>28</v>
      </c>
      <c r="X2434" s="4">
        <v>1050</v>
      </c>
      <c r="Y2434">
        <v>2016</v>
      </c>
      <c r="Z2434">
        <v>7</v>
      </c>
      <c r="AA2434" s="3" t="s">
        <v>24</v>
      </c>
      <c r="AB2434" s="3">
        <v>45489</v>
      </c>
    </row>
    <row r="2435" spans="1:28" x14ac:dyDescent="0.25">
      <c r="A2435">
        <v>213917</v>
      </c>
      <c r="B2435">
        <v>966</v>
      </c>
      <c r="C2435" t="s">
        <v>19</v>
      </c>
      <c r="D2435" s="3">
        <v>42564</v>
      </c>
      <c r="E2435" t="s">
        <v>1095</v>
      </c>
      <c r="F2435">
        <v>890</v>
      </c>
      <c r="G2435">
        <v>1</v>
      </c>
      <c r="H2435">
        <v>890</v>
      </c>
      <c r="I2435">
        <v>100149290</v>
      </c>
      <c r="J2435" s="19" t="s">
        <v>21</v>
      </c>
      <c r="T2435">
        <v>0</v>
      </c>
      <c r="U2435" t="s">
        <v>22</v>
      </c>
      <c r="V2435" s="3">
        <v>42564</v>
      </c>
      <c r="W2435" t="s">
        <v>23</v>
      </c>
      <c r="X2435">
        <v>890</v>
      </c>
      <c r="Y2435">
        <v>2016</v>
      </c>
      <c r="Z2435">
        <v>7</v>
      </c>
      <c r="AA2435" s="3" t="s">
        <v>24</v>
      </c>
      <c r="AB2435" s="3">
        <v>45489</v>
      </c>
    </row>
    <row r="2436" spans="1:28" x14ac:dyDescent="0.25">
      <c r="A2436">
        <v>213919</v>
      </c>
      <c r="B2436">
        <v>967</v>
      </c>
      <c r="C2436" t="s">
        <v>19</v>
      </c>
      <c r="D2436" s="3">
        <v>42564</v>
      </c>
      <c r="E2436" t="s">
        <v>35</v>
      </c>
      <c r="F2436">
        <v>80</v>
      </c>
      <c r="G2436">
        <v>1</v>
      </c>
      <c r="H2436">
        <v>80</v>
      </c>
      <c r="I2436">
        <v>100149291</v>
      </c>
      <c r="J2436" s="19" t="s">
        <v>33</v>
      </c>
      <c r="T2436">
        <v>0</v>
      </c>
      <c r="U2436" t="s">
        <v>22</v>
      </c>
      <c r="V2436" s="3">
        <v>42564</v>
      </c>
      <c r="W2436" t="s">
        <v>23</v>
      </c>
      <c r="X2436">
        <v>80</v>
      </c>
      <c r="Y2436">
        <v>2016</v>
      </c>
      <c r="Z2436">
        <v>7</v>
      </c>
      <c r="AA2436" s="3" t="s">
        <v>24</v>
      </c>
      <c r="AB2436" s="3">
        <v>45489</v>
      </c>
    </row>
    <row r="2437" spans="1:28" x14ac:dyDescent="0.25">
      <c r="A2437">
        <v>213920</v>
      </c>
      <c r="B2437">
        <v>968</v>
      </c>
      <c r="C2437" t="s">
        <v>19</v>
      </c>
      <c r="D2437" s="3">
        <v>42564</v>
      </c>
      <c r="E2437" t="s">
        <v>1096</v>
      </c>
      <c r="F2437">
        <v>1950</v>
      </c>
      <c r="G2437">
        <v>1</v>
      </c>
      <c r="H2437">
        <v>1950</v>
      </c>
      <c r="I2437">
        <v>100149292</v>
      </c>
      <c r="J2437" s="19" t="s">
        <v>21</v>
      </c>
      <c r="T2437">
        <v>0</v>
      </c>
      <c r="U2437" t="s">
        <v>22</v>
      </c>
      <c r="V2437" s="3">
        <v>42564</v>
      </c>
      <c r="W2437" t="s">
        <v>23</v>
      </c>
      <c r="X2437" s="4">
        <v>1950</v>
      </c>
      <c r="Y2437">
        <v>2016</v>
      </c>
      <c r="Z2437">
        <v>7</v>
      </c>
      <c r="AA2437" s="3" t="s">
        <v>24</v>
      </c>
      <c r="AB2437" s="3">
        <v>45489</v>
      </c>
    </row>
    <row r="2438" spans="1:28" x14ac:dyDescent="0.25">
      <c r="A2438">
        <v>213921</v>
      </c>
      <c r="B2438">
        <v>969</v>
      </c>
      <c r="C2438" t="s">
        <v>19</v>
      </c>
      <c r="D2438" s="3">
        <v>42564</v>
      </c>
      <c r="E2438" t="s">
        <v>1097</v>
      </c>
      <c r="F2438">
        <v>799</v>
      </c>
      <c r="G2438">
        <v>1</v>
      </c>
      <c r="H2438">
        <v>799</v>
      </c>
      <c r="I2438">
        <v>100149293</v>
      </c>
      <c r="J2438" s="19" t="s">
        <v>62</v>
      </c>
      <c r="T2438">
        <v>0</v>
      </c>
      <c r="U2438" t="s">
        <v>22</v>
      </c>
      <c r="V2438" s="3">
        <v>42564</v>
      </c>
      <c r="W2438" t="s">
        <v>23</v>
      </c>
      <c r="X2438">
        <v>799</v>
      </c>
      <c r="Y2438">
        <v>2016</v>
      </c>
      <c r="Z2438">
        <v>7</v>
      </c>
      <c r="AA2438" s="3" t="s">
        <v>24</v>
      </c>
      <c r="AB2438" s="3">
        <v>45489</v>
      </c>
    </row>
    <row r="2439" spans="1:28" x14ac:dyDescent="0.25">
      <c r="A2439">
        <v>213922</v>
      </c>
      <c r="B2439">
        <v>740</v>
      </c>
      <c r="C2439" t="s">
        <v>25</v>
      </c>
      <c r="D2439" s="3">
        <v>42564</v>
      </c>
      <c r="E2439" t="s">
        <v>1040</v>
      </c>
      <c r="F2439">
        <v>72700</v>
      </c>
      <c r="G2439">
        <v>1</v>
      </c>
      <c r="H2439">
        <v>72700</v>
      </c>
      <c r="I2439">
        <v>100149294</v>
      </c>
      <c r="J2439" s="19" t="s">
        <v>42</v>
      </c>
      <c r="T2439">
        <v>0</v>
      </c>
      <c r="U2439" t="s">
        <v>39</v>
      </c>
      <c r="V2439" s="3">
        <v>42564</v>
      </c>
      <c r="W2439" t="s">
        <v>28</v>
      </c>
      <c r="X2439" s="4">
        <v>72700</v>
      </c>
      <c r="Y2439">
        <v>2016</v>
      </c>
      <c r="Z2439">
        <v>7</v>
      </c>
      <c r="AA2439" s="3" t="s">
        <v>24</v>
      </c>
      <c r="AB2439" s="3">
        <v>45489</v>
      </c>
    </row>
    <row r="2440" spans="1:28" x14ac:dyDescent="0.25">
      <c r="A2440">
        <v>213923</v>
      </c>
      <c r="B2440">
        <v>970</v>
      </c>
      <c r="C2440" t="s">
        <v>31</v>
      </c>
      <c r="D2440" s="3">
        <v>42564</v>
      </c>
      <c r="E2440" t="s">
        <v>1098</v>
      </c>
      <c r="F2440">
        <v>799</v>
      </c>
      <c r="G2440">
        <v>2</v>
      </c>
      <c r="H2440">
        <v>3196</v>
      </c>
      <c r="I2440">
        <v>100149295</v>
      </c>
      <c r="J2440" s="19" t="s">
        <v>51</v>
      </c>
      <c r="T2440">
        <v>0</v>
      </c>
      <c r="U2440" t="s">
        <v>22</v>
      </c>
      <c r="V2440" s="3">
        <v>42564</v>
      </c>
      <c r="W2440" t="s">
        <v>34</v>
      </c>
      <c r="X2440" s="4">
        <v>1598</v>
      </c>
      <c r="Y2440">
        <v>2016</v>
      </c>
      <c r="Z2440">
        <v>7</v>
      </c>
      <c r="AA2440" s="3" t="s">
        <v>24</v>
      </c>
      <c r="AB2440" s="3">
        <v>45489</v>
      </c>
    </row>
    <row r="2441" spans="1:28" x14ac:dyDescent="0.25">
      <c r="A2441">
        <v>213925</v>
      </c>
      <c r="B2441">
        <v>970</v>
      </c>
      <c r="C2441" t="s">
        <v>31</v>
      </c>
      <c r="D2441" s="3">
        <v>42564</v>
      </c>
      <c r="E2441" t="s">
        <v>1099</v>
      </c>
      <c r="F2441">
        <v>799</v>
      </c>
      <c r="G2441">
        <v>2</v>
      </c>
      <c r="H2441">
        <v>3196</v>
      </c>
      <c r="I2441">
        <v>100149295</v>
      </c>
      <c r="J2441" s="19" t="s">
        <v>51</v>
      </c>
      <c r="T2441">
        <v>0</v>
      </c>
      <c r="U2441" t="s">
        <v>22</v>
      </c>
      <c r="V2441" s="3">
        <v>42564</v>
      </c>
      <c r="W2441" t="s">
        <v>34</v>
      </c>
      <c r="X2441" s="4">
        <v>1598</v>
      </c>
      <c r="Y2441">
        <v>2016</v>
      </c>
      <c r="Z2441">
        <v>7</v>
      </c>
      <c r="AA2441" s="3" t="s">
        <v>24</v>
      </c>
      <c r="AB2441" s="3">
        <v>45489</v>
      </c>
    </row>
    <row r="2442" spans="1:28" x14ac:dyDescent="0.25">
      <c r="A2442">
        <v>213927</v>
      </c>
      <c r="B2442">
        <v>971</v>
      </c>
      <c r="C2442" t="s">
        <v>25</v>
      </c>
      <c r="D2442" s="3">
        <v>42564</v>
      </c>
      <c r="E2442" t="s">
        <v>1100</v>
      </c>
      <c r="F2442">
        <v>2995</v>
      </c>
      <c r="G2442">
        <v>1</v>
      </c>
      <c r="H2442">
        <v>2995</v>
      </c>
      <c r="I2442">
        <v>100149296</v>
      </c>
      <c r="J2442" s="19" t="s">
        <v>21</v>
      </c>
      <c r="T2442">
        <v>0</v>
      </c>
      <c r="U2442" t="s">
        <v>40</v>
      </c>
      <c r="V2442" s="3">
        <v>42564</v>
      </c>
      <c r="W2442" t="s">
        <v>28</v>
      </c>
      <c r="X2442" s="4">
        <v>2995</v>
      </c>
      <c r="Y2442">
        <v>2016</v>
      </c>
      <c r="Z2442">
        <v>7</v>
      </c>
      <c r="AA2442" s="3" t="s">
        <v>24</v>
      </c>
      <c r="AB2442" s="3">
        <v>45489</v>
      </c>
    </row>
    <row r="2443" spans="1:28" x14ac:dyDescent="0.25">
      <c r="A2443">
        <v>213928</v>
      </c>
      <c r="B2443">
        <v>972</v>
      </c>
      <c r="C2443" t="s">
        <v>31</v>
      </c>
      <c r="D2443" s="3">
        <v>42564</v>
      </c>
      <c r="E2443" t="s">
        <v>425</v>
      </c>
      <c r="F2443">
        <v>51999</v>
      </c>
      <c r="G2443">
        <v>1</v>
      </c>
      <c r="H2443">
        <v>51999</v>
      </c>
      <c r="I2443">
        <v>100149297</v>
      </c>
      <c r="J2443" s="19" t="s">
        <v>38</v>
      </c>
      <c r="T2443">
        <v>0</v>
      </c>
      <c r="U2443" t="s">
        <v>22</v>
      </c>
      <c r="V2443" s="3">
        <v>42564</v>
      </c>
      <c r="W2443" t="s">
        <v>34</v>
      </c>
      <c r="X2443" s="4">
        <v>51999</v>
      </c>
      <c r="Y2443">
        <v>2016</v>
      </c>
      <c r="Z2443">
        <v>7</v>
      </c>
      <c r="AA2443" s="3" t="s">
        <v>24</v>
      </c>
      <c r="AB2443" s="3">
        <v>45489</v>
      </c>
    </row>
    <row r="2444" spans="1:28" x14ac:dyDescent="0.25">
      <c r="A2444">
        <v>213929</v>
      </c>
      <c r="B2444">
        <v>973</v>
      </c>
      <c r="C2444" t="s">
        <v>25</v>
      </c>
      <c r="D2444" s="3">
        <v>42564</v>
      </c>
      <c r="E2444" t="s">
        <v>1101</v>
      </c>
      <c r="F2444">
        <v>164</v>
      </c>
      <c r="G2444">
        <v>1</v>
      </c>
      <c r="H2444">
        <v>164</v>
      </c>
      <c r="I2444">
        <v>100149298</v>
      </c>
      <c r="J2444" s="19" t="s">
        <v>51</v>
      </c>
      <c r="T2444">
        <v>0</v>
      </c>
      <c r="U2444" t="s">
        <v>22</v>
      </c>
      <c r="V2444" s="3">
        <v>42564</v>
      </c>
      <c r="W2444" t="s">
        <v>28</v>
      </c>
      <c r="X2444">
        <v>164</v>
      </c>
      <c r="Y2444">
        <v>2016</v>
      </c>
      <c r="Z2444">
        <v>7</v>
      </c>
      <c r="AA2444" s="3" t="s">
        <v>24</v>
      </c>
      <c r="AB2444" s="3">
        <v>45489</v>
      </c>
    </row>
    <row r="2445" spans="1:28" x14ac:dyDescent="0.25">
      <c r="A2445">
        <v>213931</v>
      </c>
      <c r="B2445">
        <v>974</v>
      </c>
      <c r="C2445" t="s">
        <v>25</v>
      </c>
      <c r="D2445" s="3">
        <v>42564</v>
      </c>
      <c r="E2445" t="s">
        <v>1102</v>
      </c>
      <c r="F2445">
        <v>2996</v>
      </c>
      <c r="G2445">
        <v>1</v>
      </c>
      <c r="H2445">
        <v>2996</v>
      </c>
      <c r="I2445">
        <v>100149299</v>
      </c>
      <c r="J2445" s="19" t="s">
        <v>21</v>
      </c>
      <c r="T2445">
        <v>0</v>
      </c>
      <c r="U2445" t="s">
        <v>22</v>
      </c>
      <c r="V2445" s="3">
        <v>42564</v>
      </c>
      <c r="W2445" t="s">
        <v>28</v>
      </c>
      <c r="X2445" s="4">
        <v>2996</v>
      </c>
      <c r="Y2445">
        <v>2016</v>
      </c>
      <c r="Z2445">
        <v>7</v>
      </c>
      <c r="AA2445" s="3" t="s">
        <v>24</v>
      </c>
      <c r="AB2445" s="3">
        <v>45489</v>
      </c>
    </row>
    <row r="2446" spans="1:28" x14ac:dyDescent="0.25">
      <c r="A2446">
        <v>213932</v>
      </c>
      <c r="B2446">
        <v>974</v>
      </c>
      <c r="C2446" t="s">
        <v>25</v>
      </c>
      <c r="D2446" s="3">
        <v>42564</v>
      </c>
      <c r="E2446" t="s">
        <v>914</v>
      </c>
      <c r="F2446">
        <v>2996</v>
      </c>
      <c r="G2446">
        <v>1</v>
      </c>
      <c r="H2446">
        <v>2996</v>
      </c>
      <c r="I2446">
        <v>100149300</v>
      </c>
      <c r="J2446" s="19" t="s">
        <v>21</v>
      </c>
      <c r="T2446">
        <v>0</v>
      </c>
      <c r="U2446" t="s">
        <v>22</v>
      </c>
      <c r="V2446" s="3">
        <v>42564</v>
      </c>
      <c r="W2446" t="s">
        <v>28</v>
      </c>
      <c r="X2446" s="4">
        <v>2996</v>
      </c>
      <c r="Y2446">
        <v>2016</v>
      </c>
      <c r="Z2446">
        <v>7</v>
      </c>
      <c r="AA2446" s="3" t="s">
        <v>24</v>
      </c>
      <c r="AB2446" s="3">
        <v>45489</v>
      </c>
    </row>
    <row r="2447" spans="1:28" x14ac:dyDescent="0.25">
      <c r="A2447">
        <v>213933</v>
      </c>
      <c r="B2447">
        <v>975</v>
      </c>
      <c r="C2447" t="s">
        <v>25</v>
      </c>
      <c r="D2447" s="3">
        <v>42564</v>
      </c>
      <c r="E2447" t="s">
        <v>1103</v>
      </c>
      <c r="F2447">
        <v>1800</v>
      </c>
      <c r="G2447">
        <v>1</v>
      </c>
      <c r="H2447">
        <v>1800</v>
      </c>
      <c r="I2447">
        <v>100149301</v>
      </c>
      <c r="J2447" s="19" t="s">
        <v>21</v>
      </c>
      <c r="T2447">
        <v>0</v>
      </c>
      <c r="U2447" t="s">
        <v>22</v>
      </c>
      <c r="V2447" s="3">
        <v>42564</v>
      </c>
      <c r="W2447" t="s">
        <v>28</v>
      </c>
      <c r="X2447" s="4">
        <v>1800</v>
      </c>
      <c r="Y2447">
        <v>2016</v>
      </c>
      <c r="Z2447">
        <v>7</v>
      </c>
      <c r="AA2447" s="3" t="s">
        <v>24</v>
      </c>
      <c r="AB2447" s="3">
        <v>45489</v>
      </c>
    </row>
    <row r="2448" spans="1:28" x14ac:dyDescent="0.25">
      <c r="A2448">
        <v>213934</v>
      </c>
      <c r="B2448">
        <v>976</v>
      </c>
      <c r="C2448" t="s">
        <v>31</v>
      </c>
      <c r="D2448" s="3">
        <v>42564</v>
      </c>
      <c r="E2448" t="s">
        <v>1104</v>
      </c>
      <c r="F2448">
        <v>1595</v>
      </c>
      <c r="G2448">
        <v>1</v>
      </c>
      <c r="H2448">
        <v>5044</v>
      </c>
      <c r="I2448">
        <v>100149302</v>
      </c>
      <c r="J2448" s="19" t="s">
        <v>21</v>
      </c>
      <c r="T2448">
        <v>0</v>
      </c>
      <c r="U2448" t="s">
        <v>22</v>
      </c>
      <c r="V2448" s="3">
        <v>42564</v>
      </c>
      <c r="W2448" t="s">
        <v>34</v>
      </c>
      <c r="X2448" s="4">
        <v>1595</v>
      </c>
      <c r="Y2448">
        <v>2016</v>
      </c>
      <c r="Z2448">
        <v>7</v>
      </c>
      <c r="AA2448" s="3" t="s">
        <v>24</v>
      </c>
      <c r="AB2448" s="3">
        <v>45489</v>
      </c>
    </row>
    <row r="2449" spans="1:28" x14ac:dyDescent="0.25">
      <c r="A2449">
        <v>213936</v>
      </c>
      <c r="B2449">
        <v>976</v>
      </c>
      <c r="C2449" t="s">
        <v>31</v>
      </c>
      <c r="D2449" s="3">
        <v>42564</v>
      </c>
      <c r="E2449" t="s">
        <v>1105</v>
      </c>
      <c r="F2449">
        <v>3449</v>
      </c>
      <c r="G2449">
        <v>1</v>
      </c>
      <c r="H2449">
        <v>5044</v>
      </c>
      <c r="I2449">
        <v>100149302</v>
      </c>
      <c r="J2449" s="19" t="s">
        <v>21</v>
      </c>
      <c r="T2449">
        <v>0</v>
      </c>
      <c r="U2449" t="s">
        <v>22</v>
      </c>
      <c r="V2449" s="3">
        <v>42564</v>
      </c>
      <c r="W2449" t="s">
        <v>34</v>
      </c>
      <c r="X2449" s="4">
        <v>3449</v>
      </c>
      <c r="Y2449">
        <v>2016</v>
      </c>
      <c r="Z2449">
        <v>7</v>
      </c>
      <c r="AA2449" s="3" t="s">
        <v>24</v>
      </c>
      <c r="AB2449" s="3">
        <v>45489</v>
      </c>
    </row>
    <row r="2450" spans="1:28" x14ac:dyDescent="0.25">
      <c r="A2450">
        <v>213938</v>
      </c>
      <c r="B2450">
        <v>977</v>
      </c>
      <c r="C2450" t="s">
        <v>19</v>
      </c>
      <c r="D2450" s="3">
        <v>42564</v>
      </c>
      <c r="E2450" t="s">
        <v>731</v>
      </c>
      <c r="F2450">
        <v>250</v>
      </c>
      <c r="G2450">
        <v>1</v>
      </c>
      <c r="H2450">
        <v>250</v>
      </c>
      <c r="I2450">
        <v>100149303</v>
      </c>
      <c r="J2450" s="19" t="s">
        <v>170</v>
      </c>
      <c r="T2450">
        <v>0</v>
      </c>
      <c r="U2450" t="s">
        <v>22</v>
      </c>
      <c r="V2450" s="3">
        <v>42564</v>
      </c>
      <c r="W2450" t="s">
        <v>23</v>
      </c>
      <c r="X2450">
        <v>250</v>
      </c>
      <c r="Y2450">
        <v>2016</v>
      </c>
      <c r="Z2450">
        <v>7</v>
      </c>
      <c r="AA2450" s="3" t="s">
        <v>24</v>
      </c>
      <c r="AB2450" s="3">
        <v>45489</v>
      </c>
    </row>
    <row r="2451" spans="1:28" x14ac:dyDescent="0.25">
      <c r="A2451">
        <v>213939</v>
      </c>
      <c r="B2451">
        <v>978</v>
      </c>
      <c r="C2451" t="s">
        <v>19</v>
      </c>
      <c r="D2451" s="3">
        <v>42564</v>
      </c>
      <c r="E2451" t="s">
        <v>1106</v>
      </c>
      <c r="F2451">
        <v>250</v>
      </c>
      <c r="G2451">
        <v>1</v>
      </c>
      <c r="H2451">
        <v>250</v>
      </c>
      <c r="I2451">
        <v>100149304</v>
      </c>
      <c r="J2451" s="19" t="s">
        <v>170</v>
      </c>
      <c r="T2451">
        <v>0</v>
      </c>
      <c r="U2451" t="s">
        <v>22</v>
      </c>
      <c r="V2451" s="3">
        <v>42564</v>
      </c>
      <c r="W2451" t="s">
        <v>23</v>
      </c>
      <c r="X2451">
        <v>250</v>
      </c>
      <c r="Y2451">
        <v>2016</v>
      </c>
      <c r="Z2451">
        <v>7</v>
      </c>
      <c r="AA2451" s="3" t="s">
        <v>24</v>
      </c>
      <c r="AB2451" s="3">
        <v>45489</v>
      </c>
    </row>
    <row r="2452" spans="1:28" x14ac:dyDescent="0.25">
      <c r="A2452">
        <v>213940</v>
      </c>
      <c r="B2452">
        <v>979</v>
      </c>
      <c r="C2452" t="s">
        <v>19</v>
      </c>
      <c r="D2452" s="3">
        <v>42564</v>
      </c>
      <c r="E2452" t="s">
        <v>105</v>
      </c>
      <c r="F2452">
        <v>280</v>
      </c>
      <c r="G2452">
        <v>1</v>
      </c>
      <c r="H2452">
        <v>955</v>
      </c>
      <c r="I2452">
        <v>100149305</v>
      </c>
      <c r="J2452" s="19" t="s">
        <v>33</v>
      </c>
      <c r="T2452">
        <v>0</v>
      </c>
      <c r="U2452" t="s">
        <v>22</v>
      </c>
      <c r="V2452" s="3">
        <v>42564</v>
      </c>
      <c r="W2452" t="s">
        <v>23</v>
      </c>
      <c r="X2452">
        <v>280</v>
      </c>
      <c r="Y2452">
        <v>2016</v>
      </c>
      <c r="Z2452">
        <v>7</v>
      </c>
      <c r="AA2452" s="3" t="s">
        <v>24</v>
      </c>
      <c r="AB2452" s="3">
        <v>45489</v>
      </c>
    </row>
    <row r="2453" spans="1:28" x14ac:dyDescent="0.25">
      <c r="A2453">
        <v>213941</v>
      </c>
      <c r="B2453">
        <v>979</v>
      </c>
      <c r="C2453" t="s">
        <v>19</v>
      </c>
      <c r="D2453" s="3">
        <v>42564</v>
      </c>
      <c r="E2453" t="s">
        <v>89</v>
      </c>
      <c r="F2453">
        <v>350</v>
      </c>
      <c r="G2453">
        <v>1</v>
      </c>
      <c r="H2453">
        <v>955</v>
      </c>
      <c r="I2453">
        <v>100149305</v>
      </c>
      <c r="J2453" s="19" t="s">
        <v>33</v>
      </c>
      <c r="T2453">
        <v>0</v>
      </c>
      <c r="U2453" t="s">
        <v>22</v>
      </c>
      <c r="V2453" s="3">
        <v>42564</v>
      </c>
      <c r="W2453" t="s">
        <v>23</v>
      </c>
      <c r="X2453">
        <v>350</v>
      </c>
      <c r="Y2453">
        <v>2016</v>
      </c>
      <c r="Z2453">
        <v>7</v>
      </c>
      <c r="AA2453" s="3" t="s">
        <v>24</v>
      </c>
      <c r="AB2453" s="3">
        <v>45489</v>
      </c>
    </row>
    <row r="2454" spans="1:28" x14ac:dyDescent="0.25">
      <c r="A2454">
        <v>213942</v>
      </c>
      <c r="B2454">
        <v>979</v>
      </c>
      <c r="C2454" t="s">
        <v>19</v>
      </c>
      <c r="D2454" s="3">
        <v>42564</v>
      </c>
      <c r="E2454" t="s">
        <v>94</v>
      </c>
      <c r="F2454">
        <v>325</v>
      </c>
      <c r="G2454">
        <v>1</v>
      </c>
      <c r="H2454">
        <v>955</v>
      </c>
      <c r="I2454">
        <v>100149305</v>
      </c>
      <c r="J2454" s="19" t="s">
        <v>33</v>
      </c>
      <c r="T2454">
        <v>0</v>
      </c>
      <c r="U2454" t="s">
        <v>22</v>
      </c>
      <c r="V2454" s="3">
        <v>42564</v>
      </c>
      <c r="W2454" t="s">
        <v>23</v>
      </c>
      <c r="X2454">
        <v>325</v>
      </c>
      <c r="Y2454">
        <v>2016</v>
      </c>
      <c r="Z2454">
        <v>7</v>
      </c>
      <c r="AA2454" s="3" t="s">
        <v>24</v>
      </c>
      <c r="AB2454" s="3">
        <v>45489</v>
      </c>
    </row>
    <row r="2455" spans="1:28" x14ac:dyDescent="0.25">
      <c r="A2455">
        <v>213943</v>
      </c>
      <c r="B2455">
        <v>919</v>
      </c>
      <c r="C2455" t="s">
        <v>31</v>
      </c>
      <c r="D2455" s="3">
        <v>42564</v>
      </c>
      <c r="E2455" t="s">
        <v>1107</v>
      </c>
      <c r="F2455">
        <v>735</v>
      </c>
      <c r="G2455">
        <v>1</v>
      </c>
      <c r="H2455">
        <v>2767</v>
      </c>
      <c r="I2455">
        <v>100149306</v>
      </c>
      <c r="J2455" s="19" t="s">
        <v>59</v>
      </c>
      <c r="T2455">
        <v>0</v>
      </c>
      <c r="U2455" t="s">
        <v>22</v>
      </c>
      <c r="V2455" s="3">
        <v>42564</v>
      </c>
      <c r="W2455" t="s">
        <v>34</v>
      </c>
      <c r="X2455">
        <v>735</v>
      </c>
      <c r="Y2455">
        <v>2016</v>
      </c>
      <c r="Z2455">
        <v>7</v>
      </c>
      <c r="AA2455" s="3" t="s">
        <v>24</v>
      </c>
      <c r="AB2455" s="3">
        <v>45489</v>
      </c>
    </row>
    <row r="2456" spans="1:28" x14ac:dyDescent="0.25">
      <c r="A2456">
        <v>213945</v>
      </c>
      <c r="B2456">
        <v>919</v>
      </c>
      <c r="C2456" t="s">
        <v>31</v>
      </c>
      <c r="D2456" s="3">
        <v>42564</v>
      </c>
      <c r="E2456" t="s">
        <v>1108</v>
      </c>
      <c r="F2456">
        <v>833</v>
      </c>
      <c r="G2456">
        <v>1</v>
      </c>
      <c r="H2456">
        <v>2767</v>
      </c>
      <c r="I2456">
        <v>100149306</v>
      </c>
      <c r="J2456" s="19" t="s">
        <v>59</v>
      </c>
      <c r="T2456">
        <v>0</v>
      </c>
      <c r="U2456" t="s">
        <v>22</v>
      </c>
      <c r="V2456" s="3">
        <v>42564</v>
      </c>
      <c r="W2456" t="s">
        <v>34</v>
      </c>
      <c r="X2456">
        <v>833</v>
      </c>
      <c r="Y2456">
        <v>2016</v>
      </c>
      <c r="Z2456">
        <v>7</v>
      </c>
      <c r="AA2456" s="3" t="s">
        <v>24</v>
      </c>
      <c r="AB2456" s="3">
        <v>45489</v>
      </c>
    </row>
    <row r="2457" spans="1:28" x14ac:dyDescent="0.25">
      <c r="A2457">
        <v>213947</v>
      </c>
      <c r="B2457">
        <v>919</v>
      </c>
      <c r="C2457" t="s">
        <v>31</v>
      </c>
      <c r="D2457" s="3">
        <v>42564</v>
      </c>
      <c r="E2457" t="s">
        <v>1109</v>
      </c>
      <c r="F2457">
        <v>1199</v>
      </c>
      <c r="G2457">
        <v>1</v>
      </c>
      <c r="H2457">
        <v>2767</v>
      </c>
      <c r="I2457">
        <v>100149306</v>
      </c>
      <c r="J2457" s="19" t="s">
        <v>59</v>
      </c>
      <c r="T2457">
        <v>0</v>
      </c>
      <c r="U2457" t="s">
        <v>22</v>
      </c>
      <c r="V2457" s="3">
        <v>42564</v>
      </c>
      <c r="W2457" t="s">
        <v>34</v>
      </c>
      <c r="X2457" s="4">
        <v>1199</v>
      </c>
      <c r="Y2457">
        <v>2016</v>
      </c>
      <c r="Z2457">
        <v>7</v>
      </c>
      <c r="AA2457" s="3" t="s">
        <v>24</v>
      </c>
      <c r="AB2457" s="3">
        <v>45489</v>
      </c>
    </row>
    <row r="2458" spans="1:28" x14ac:dyDescent="0.25">
      <c r="A2458">
        <v>213949</v>
      </c>
      <c r="B2458">
        <v>741</v>
      </c>
      <c r="C2458" t="s">
        <v>19</v>
      </c>
      <c r="D2458" s="3">
        <v>42564</v>
      </c>
      <c r="E2458" t="s">
        <v>130</v>
      </c>
      <c r="F2458">
        <v>190</v>
      </c>
      <c r="G2458">
        <v>3</v>
      </c>
      <c r="H2458">
        <v>570</v>
      </c>
      <c r="I2458">
        <v>100149307</v>
      </c>
      <c r="J2458" s="19" t="s">
        <v>33</v>
      </c>
      <c r="T2458">
        <v>0</v>
      </c>
      <c r="U2458" t="s">
        <v>22</v>
      </c>
      <c r="V2458" s="3">
        <v>42564</v>
      </c>
      <c r="W2458" t="s">
        <v>23</v>
      </c>
      <c r="X2458">
        <v>570</v>
      </c>
      <c r="Y2458">
        <v>2016</v>
      </c>
      <c r="Z2458">
        <v>7</v>
      </c>
      <c r="AA2458" s="3" t="s">
        <v>24</v>
      </c>
      <c r="AB2458" s="3">
        <v>45489</v>
      </c>
    </row>
    <row r="2459" spans="1:28" x14ac:dyDescent="0.25">
      <c r="A2459">
        <v>213950</v>
      </c>
      <c r="B2459">
        <v>980</v>
      </c>
      <c r="C2459" t="s">
        <v>19</v>
      </c>
      <c r="D2459" s="3">
        <v>42564</v>
      </c>
      <c r="E2459" t="s">
        <v>1110</v>
      </c>
      <c r="F2459">
        <v>2500</v>
      </c>
      <c r="G2459">
        <v>1</v>
      </c>
      <c r="H2459">
        <v>2500</v>
      </c>
      <c r="I2459">
        <v>100149308</v>
      </c>
      <c r="J2459" s="19" t="s">
        <v>194</v>
      </c>
      <c r="T2459">
        <v>0</v>
      </c>
      <c r="U2459" t="s">
        <v>22</v>
      </c>
      <c r="V2459" s="3">
        <v>42564</v>
      </c>
      <c r="W2459" t="s">
        <v>23</v>
      </c>
      <c r="X2459" s="4">
        <v>2500</v>
      </c>
      <c r="Y2459">
        <v>2016</v>
      </c>
      <c r="Z2459">
        <v>7</v>
      </c>
      <c r="AA2459" s="3" t="s">
        <v>24</v>
      </c>
      <c r="AB2459" s="3">
        <v>45489</v>
      </c>
    </row>
    <row r="2460" spans="1:28" x14ac:dyDescent="0.25">
      <c r="A2460">
        <v>213951</v>
      </c>
      <c r="B2460">
        <v>981</v>
      </c>
      <c r="C2460" t="s">
        <v>19</v>
      </c>
      <c r="D2460" s="3">
        <v>42564</v>
      </c>
      <c r="E2460" t="s">
        <v>459</v>
      </c>
      <c r="F2460">
        <v>29000</v>
      </c>
      <c r="G2460">
        <v>1</v>
      </c>
      <c r="H2460">
        <v>29000</v>
      </c>
      <c r="I2460">
        <v>100149309</v>
      </c>
      <c r="J2460" s="19" t="s">
        <v>42</v>
      </c>
      <c r="T2460">
        <v>0</v>
      </c>
      <c r="U2460" t="s">
        <v>22</v>
      </c>
      <c r="V2460" s="3">
        <v>42564</v>
      </c>
      <c r="W2460" t="s">
        <v>23</v>
      </c>
      <c r="X2460" s="4">
        <v>29000</v>
      </c>
      <c r="Y2460">
        <v>2016</v>
      </c>
      <c r="Z2460">
        <v>7</v>
      </c>
      <c r="AA2460" s="3" t="s">
        <v>24</v>
      </c>
      <c r="AB2460" s="3">
        <v>45489</v>
      </c>
    </row>
    <row r="2461" spans="1:28" x14ac:dyDescent="0.25">
      <c r="A2461">
        <v>213952</v>
      </c>
      <c r="B2461">
        <v>982</v>
      </c>
      <c r="C2461" t="s">
        <v>19</v>
      </c>
      <c r="D2461" s="3">
        <v>42564</v>
      </c>
      <c r="E2461" t="s">
        <v>299</v>
      </c>
      <c r="F2461">
        <v>799</v>
      </c>
      <c r="G2461">
        <v>1</v>
      </c>
      <c r="H2461">
        <v>799</v>
      </c>
      <c r="I2461">
        <v>100149310</v>
      </c>
      <c r="J2461" s="19" t="s">
        <v>21</v>
      </c>
      <c r="T2461">
        <v>0</v>
      </c>
      <c r="U2461" t="s">
        <v>22</v>
      </c>
      <c r="V2461" s="3">
        <v>42564</v>
      </c>
      <c r="W2461" t="s">
        <v>23</v>
      </c>
      <c r="X2461">
        <v>799</v>
      </c>
      <c r="Y2461">
        <v>2016</v>
      </c>
      <c r="Z2461">
        <v>7</v>
      </c>
      <c r="AA2461" s="3" t="s">
        <v>24</v>
      </c>
      <c r="AB2461" s="3">
        <v>45489</v>
      </c>
    </row>
    <row r="2462" spans="1:28" x14ac:dyDescent="0.25">
      <c r="A2462">
        <v>213953</v>
      </c>
      <c r="B2462">
        <v>983</v>
      </c>
      <c r="C2462" t="s">
        <v>25</v>
      </c>
      <c r="D2462" s="3">
        <v>42564</v>
      </c>
      <c r="E2462" t="s">
        <v>1111</v>
      </c>
      <c r="F2462">
        <v>700</v>
      </c>
      <c r="G2462">
        <v>1</v>
      </c>
      <c r="H2462">
        <v>700</v>
      </c>
      <c r="I2462">
        <v>100149311</v>
      </c>
      <c r="J2462" s="19" t="s">
        <v>21</v>
      </c>
      <c r="T2462">
        <v>0</v>
      </c>
      <c r="U2462" t="s">
        <v>22</v>
      </c>
      <c r="V2462" s="3">
        <v>42564</v>
      </c>
      <c r="W2462" t="s">
        <v>28</v>
      </c>
      <c r="X2462">
        <v>700</v>
      </c>
      <c r="Y2462">
        <v>2016</v>
      </c>
      <c r="Z2462">
        <v>7</v>
      </c>
      <c r="AA2462" s="3" t="s">
        <v>24</v>
      </c>
      <c r="AB2462" s="3">
        <v>45489</v>
      </c>
    </row>
    <row r="2463" spans="1:28" x14ac:dyDescent="0.25">
      <c r="A2463">
        <v>213954</v>
      </c>
      <c r="B2463">
        <v>984</v>
      </c>
      <c r="C2463" t="s">
        <v>19</v>
      </c>
      <c r="D2463" s="3">
        <v>42564</v>
      </c>
      <c r="E2463" t="s">
        <v>535</v>
      </c>
      <c r="F2463">
        <v>2550</v>
      </c>
      <c r="G2463">
        <v>1</v>
      </c>
      <c r="H2463">
        <v>2550</v>
      </c>
      <c r="I2463">
        <v>100149312</v>
      </c>
      <c r="J2463" s="19" t="s">
        <v>51</v>
      </c>
      <c r="T2463">
        <v>0</v>
      </c>
      <c r="U2463" t="s">
        <v>22</v>
      </c>
      <c r="V2463" s="3">
        <v>42564</v>
      </c>
      <c r="W2463" t="s">
        <v>23</v>
      </c>
      <c r="X2463" s="4">
        <v>2550</v>
      </c>
      <c r="Y2463">
        <v>2016</v>
      </c>
      <c r="Z2463">
        <v>7</v>
      </c>
      <c r="AA2463" s="3" t="s">
        <v>24</v>
      </c>
      <c r="AB2463" s="3">
        <v>45489</v>
      </c>
    </row>
    <row r="2464" spans="1:28" x14ac:dyDescent="0.25">
      <c r="A2464">
        <v>213955</v>
      </c>
      <c r="B2464">
        <v>262</v>
      </c>
      <c r="C2464" t="s">
        <v>25</v>
      </c>
      <c r="D2464" s="3">
        <v>42564</v>
      </c>
      <c r="E2464" t="s">
        <v>1112</v>
      </c>
      <c r="F2464">
        <v>16000</v>
      </c>
      <c r="G2464">
        <v>1</v>
      </c>
      <c r="H2464">
        <v>16000</v>
      </c>
      <c r="I2464">
        <v>100149313</v>
      </c>
      <c r="J2464" s="19" t="s">
        <v>38</v>
      </c>
      <c r="T2464">
        <v>0</v>
      </c>
      <c r="U2464" t="s">
        <v>22</v>
      </c>
      <c r="V2464" s="3">
        <v>42564</v>
      </c>
      <c r="W2464" t="s">
        <v>28</v>
      </c>
      <c r="X2464" s="4">
        <v>16000</v>
      </c>
      <c r="Y2464">
        <v>2016</v>
      </c>
      <c r="Z2464">
        <v>7</v>
      </c>
      <c r="AA2464" s="3" t="s">
        <v>24</v>
      </c>
      <c r="AB2464" s="3">
        <v>45489</v>
      </c>
    </row>
    <row r="2465" spans="1:28" x14ac:dyDescent="0.25">
      <c r="A2465">
        <v>213956</v>
      </c>
      <c r="B2465">
        <v>61</v>
      </c>
      <c r="C2465" t="s">
        <v>31</v>
      </c>
      <c r="D2465" s="3">
        <v>42564</v>
      </c>
      <c r="E2465" t="s">
        <v>196</v>
      </c>
      <c r="F2465">
        <v>59600</v>
      </c>
      <c r="G2465">
        <v>1</v>
      </c>
      <c r="H2465">
        <v>59600</v>
      </c>
      <c r="I2465">
        <v>100149314</v>
      </c>
      <c r="J2465" s="19" t="s">
        <v>42</v>
      </c>
      <c r="T2465">
        <v>0</v>
      </c>
      <c r="U2465" t="s">
        <v>22</v>
      </c>
      <c r="V2465" s="3">
        <v>42564</v>
      </c>
      <c r="W2465" t="s">
        <v>34</v>
      </c>
      <c r="X2465" s="4">
        <v>59600</v>
      </c>
      <c r="Y2465">
        <v>2016</v>
      </c>
      <c r="Z2465">
        <v>7</v>
      </c>
      <c r="AA2465" s="3" t="s">
        <v>24</v>
      </c>
      <c r="AB2465" s="3">
        <v>45489</v>
      </c>
    </row>
    <row r="2466" spans="1:28" x14ac:dyDescent="0.25">
      <c r="A2466">
        <v>213957</v>
      </c>
      <c r="B2466">
        <v>890</v>
      </c>
      <c r="C2466" t="s">
        <v>25</v>
      </c>
      <c r="D2466" s="3">
        <v>42564</v>
      </c>
      <c r="E2466" t="s">
        <v>1113</v>
      </c>
      <c r="F2466">
        <v>10500</v>
      </c>
      <c r="G2466">
        <v>1</v>
      </c>
      <c r="H2466">
        <v>10500</v>
      </c>
      <c r="I2466">
        <v>100149315</v>
      </c>
      <c r="J2466" s="19" t="s">
        <v>38</v>
      </c>
      <c r="T2466">
        <v>0</v>
      </c>
      <c r="U2466" t="s">
        <v>22</v>
      </c>
      <c r="V2466" s="3">
        <v>42564</v>
      </c>
      <c r="W2466" t="s">
        <v>28</v>
      </c>
      <c r="X2466" s="4">
        <v>10500</v>
      </c>
      <c r="Y2466">
        <v>2016</v>
      </c>
      <c r="Z2466">
        <v>7</v>
      </c>
      <c r="AA2466" s="3" t="s">
        <v>24</v>
      </c>
      <c r="AB2466" s="3">
        <v>45489</v>
      </c>
    </row>
    <row r="2467" spans="1:28" x14ac:dyDescent="0.25">
      <c r="A2467">
        <v>213958</v>
      </c>
      <c r="B2467">
        <v>53</v>
      </c>
      <c r="C2467" t="s">
        <v>19</v>
      </c>
      <c r="D2467" s="3">
        <v>42564</v>
      </c>
      <c r="E2467" t="s">
        <v>122</v>
      </c>
      <c r="F2467">
        <v>260</v>
      </c>
      <c r="G2467">
        <v>1</v>
      </c>
      <c r="H2467">
        <v>600</v>
      </c>
      <c r="I2467">
        <v>100149316</v>
      </c>
      <c r="J2467" s="19" t="s">
        <v>33</v>
      </c>
      <c r="T2467">
        <v>0</v>
      </c>
      <c r="U2467" t="s">
        <v>121</v>
      </c>
      <c r="V2467" s="3">
        <v>42564</v>
      </c>
      <c r="W2467" t="s">
        <v>23</v>
      </c>
      <c r="X2467">
        <v>260</v>
      </c>
      <c r="Y2467">
        <v>2016</v>
      </c>
      <c r="Z2467">
        <v>7</v>
      </c>
      <c r="AA2467" s="3" t="s">
        <v>24</v>
      </c>
      <c r="AB2467" s="3">
        <v>45489</v>
      </c>
    </row>
    <row r="2468" spans="1:28" x14ac:dyDescent="0.25">
      <c r="A2468">
        <v>213959</v>
      </c>
      <c r="B2468">
        <v>53</v>
      </c>
      <c r="C2468" t="s">
        <v>19</v>
      </c>
      <c r="D2468" s="3">
        <v>42564</v>
      </c>
      <c r="E2468" t="s">
        <v>123</v>
      </c>
      <c r="F2468">
        <v>260</v>
      </c>
      <c r="G2468">
        <v>1</v>
      </c>
      <c r="H2468">
        <v>600</v>
      </c>
      <c r="I2468">
        <v>100149316</v>
      </c>
      <c r="J2468" s="19" t="s">
        <v>33</v>
      </c>
      <c r="T2468">
        <v>0</v>
      </c>
      <c r="U2468" t="s">
        <v>121</v>
      </c>
      <c r="V2468" s="3">
        <v>42564</v>
      </c>
      <c r="W2468" t="s">
        <v>23</v>
      </c>
      <c r="X2468">
        <v>260</v>
      </c>
      <c r="Y2468">
        <v>2016</v>
      </c>
      <c r="Z2468">
        <v>7</v>
      </c>
      <c r="AA2468" s="3" t="s">
        <v>24</v>
      </c>
      <c r="AB2468" s="3">
        <v>45489</v>
      </c>
    </row>
    <row r="2469" spans="1:28" x14ac:dyDescent="0.25">
      <c r="A2469">
        <v>213960</v>
      </c>
      <c r="B2469">
        <v>53</v>
      </c>
      <c r="C2469" t="s">
        <v>19</v>
      </c>
      <c r="D2469" s="3">
        <v>42564</v>
      </c>
      <c r="E2469" t="s">
        <v>35</v>
      </c>
      <c r="F2469">
        <v>80</v>
      </c>
      <c r="G2469">
        <v>1</v>
      </c>
      <c r="H2469">
        <v>600</v>
      </c>
      <c r="I2469">
        <v>100149316</v>
      </c>
      <c r="J2469" s="19" t="s">
        <v>33</v>
      </c>
      <c r="T2469">
        <v>0</v>
      </c>
      <c r="U2469" t="s">
        <v>121</v>
      </c>
      <c r="V2469" s="3">
        <v>42564</v>
      </c>
      <c r="W2469" t="s">
        <v>23</v>
      </c>
      <c r="X2469">
        <v>80</v>
      </c>
      <c r="Y2469">
        <v>2016</v>
      </c>
      <c r="Z2469">
        <v>7</v>
      </c>
      <c r="AA2469" s="3" t="s">
        <v>24</v>
      </c>
      <c r="AB2469" s="3">
        <v>45489</v>
      </c>
    </row>
    <row r="2470" spans="1:28" x14ac:dyDescent="0.25">
      <c r="A2470">
        <v>213961</v>
      </c>
      <c r="B2470">
        <v>53</v>
      </c>
      <c r="C2470" t="s">
        <v>19</v>
      </c>
      <c r="D2470" s="3">
        <v>42564</v>
      </c>
      <c r="E2470" t="s">
        <v>122</v>
      </c>
      <c r="F2470">
        <v>260</v>
      </c>
      <c r="G2470">
        <v>1</v>
      </c>
      <c r="H2470">
        <v>600</v>
      </c>
      <c r="I2470">
        <v>100149317</v>
      </c>
      <c r="J2470" s="19" t="s">
        <v>33</v>
      </c>
      <c r="T2470">
        <v>0</v>
      </c>
      <c r="U2470" t="s">
        <v>121</v>
      </c>
      <c r="V2470" s="3">
        <v>42564</v>
      </c>
      <c r="W2470" t="s">
        <v>23</v>
      </c>
      <c r="X2470">
        <v>260</v>
      </c>
      <c r="Y2470">
        <v>2016</v>
      </c>
      <c r="Z2470">
        <v>7</v>
      </c>
      <c r="AA2470" s="3" t="s">
        <v>24</v>
      </c>
      <c r="AB2470" s="3">
        <v>45489</v>
      </c>
    </row>
    <row r="2471" spans="1:28" x14ac:dyDescent="0.25">
      <c r="A2471">
        <v>213962</v>
      </c>
      <c r="B2471">
        <v>53</v>
      </c>
      <c r="C2471" t="s">
        <v>19</v>
      </c>
      <c r="D2471" s="3">
        <v>42564</v>
      </c>
      <c r="E2471" t="s">
        <v>123</v>
      </c>
      <c r="F2471">
        <v>260</v>
      </c>
      <c r="G2471">
        <v>1</v>
      </c>
      <c r="H2471">
        <v>600</v>
      </c>
      <c r="I2471">
        <v>100149317</v>
      </c>
      <c r="J2471" s="19" t="s">
        <v>33</v>
      </c>
      <c r="T2471">
        <v>0</v>
      </c>
      <c r="U2471" t="s">
        <v>121</v>
      </c>
      <c r="V2471" s="3">
        <v>42564</v>
      </c>
      <c r="W2471" t="s">
        <v>23</v>
      </c>
      <c r="X2471">
        <v>260</v>
      </c>
      <c r="Y2471">
        <v>2016</v>
      </c>
      <c r="Z2471">
        <v>7</v>
      </c>
      <c r="AA2471" s="3" t="s">
        <v>24</v>
      </c>
      <c r="AB2471" s="3">
        <v>45489</v>
      </c>
    </row>
    <row r="2472" spans="1:28" x14ac:dyDescent="0.25">
      <c r="A2472">
        <v>213963</v>
      </c>
      <c r="B2472">
        <v>53</v>
      </c>
      <c r="C2472" t="s">
        <v>19</v>
      </c>
      <c r="D2472" s="3">
        <v>42564</v>
      </c>
      <c r="E2472" t="s">
        <v>35</v>
      </c>
      <c r="F2472">
        <v>80</v>
      </c>
      <c r="G2472">
        <v>1</v>
      </c>
      <c r="H2472">
        <v>600</v>
      </c>
      <c r="I2472">
        <v>100149317</v>
      </c>
      <c r="J2472" s="19" t="s">
        <v>33</v>
      </c>
      <c r="T2472">
        <v>0</v>
      </c>
      <c r="U2472" t="s">
        <v>121</v>
      </c>
      <c r="V2472" s="3">
        <v>42564</v>
      </c>
      <c r="W2472" t="s">
        <v>23</v>
      </c>
      <c r="X2472">
        <v>80</v>
      </c>
      <c r="Y2472">
        <v>2016</v>
      </c>
      <c r="Z2472">
        <v>7</v>
      </c>
      <c r="AA2472" s="3" t="s">
        <v>24</v>
      </c>
      <c r="AB2472" s="3">
        <v>45489</v>
      </c>
    </row>
    <row r="2473" spans="1:28" x14ac:dyDescent="0.25">
      <c r="A2473">
        <v>213964</v>
      </c>
      <c r="B2473">
        <v>53</v>
      </c>
      <c r="C2473" t="s">
        <v>19</v>
      </c>
      <c r="D2473" s="3">
        <v>42564</v>
      </c>
      <c r="E2473" t="s">
        <v>122</v>
      </c>
      <c r="F2473">
        <v>260</v>
      </c>
      <c r="G2473">
        <v>1</v>
      </c>
      <c r="H2473">
        <v>600</v>
      </c>
      <c r="I2473">
        <v>100149318</v>
      </c>
      <c r="J2473" s="19" t="s">
        <v>33</v>
      </c>
      <c r="T2473">
        <v>0</v>
      </c>
      <c r="U2473" t="s">
        <v>121</v>
      </c>
      <c r="V2473" s="3">
        <v>42564</v>
      </c>
      <c r="W2473" t="s">
        <v>23</v>
      </c>
      <c r="X2473">
        <v>260</v>
      </c>
      <c r="Y2473">
        <v>2016</v>
      </c>
      <c r="Z2473">
        <v>7</v>
      </c>
      <c r="AA2473" s="3" t="s">
        <v>24</v>
      </c>
      <c r="AB2473" s="3">
        <v>45489</v>
      </c>
    </row>
    <row r="2474" spans="1:28" x14ac:dyDescent="0.25">
      <c r="A2474">
        <v>213965</v>
      </c>
      <c r="B2474">
        <v>53</v>
      </c>
      <c r="C2474" t="s">
        <v>19</v>
      </c>
      <c r="D2474" s="3">
        <v>42564</v>
      </c>
      <c r="E2474" t="s">
        <v>123</v>
      </c>
      <c r="F2474">
        <v>260</v>
      </c>
      <c r="G2474">
        <v>1</v>
      </c>
      <c r="H2474">
        <v>600</v>
      </c>
      <c r="I2474">
        <v>100149318</v>
      </c>
      <c r="J2474" s="19" t="s">
        <v>33</v>
      </c>
      <c r="T2474">
        <v>0</v>
      </c>
      <c r="U2474" t="s">
        <v>121</v>
      </c>
      <c r="V2474" s="3">
        <v>42564</v>
      </c>
      <c r="W2474" t="s">
        <v>23</v>
      </c>
      <c r="X2474">
        <v>260</v>
      </c>
      <c r="Y2474">
        <v>2016</v>
      </c>
      <c r="Z2474">
        <v>7</v>
      </c>
      <c r="AA2474" s="3" t="s">
        <v>24</v>
      </c>
      <c r="AB2474" s="3">
        <v>45489</v>
      </c>
    </row>
    <row r="2475" spans="1:28" x14ac:dyDescent="0.25">
      <c r="A2475">
        <v>213966</v>
      </c>
      <c r="B2475">
        <v>53</v>
      </c>
      <c r="C2475" t="s">
        <v>19</v>
      </c>
      <c r="D2475" s="3">
        <v>42564</v>
      </c>
      <c r="E2475" t="s">
        <v>35</v>
      </c>
      <c r="F2475">
        <v>80</v>
      </c>
      <c r="G2475">
        <v>1</v>
      </c>
      <c r="H2475">
        <v>600</v>
      </c>
      <c r="I2475">
        <v>100149318</v>
      </c>
      <c r="J2475" s="19" t="s">
        <v>33</v>
      </c>
      <c r="T2475">
        <v>0</v>
      </c>
      <c r="U2475" t="s">
        <v>121</v>
      </c>
      <c r="V2475" s="3">
        <v>42564</v>
      </c>
      <c r="W2475" t="s">
        <v>23</v>
      </c>
      <c r="X2475">
        <v>80</v>
      </c>
      <c r="Y2475">
        <v>2016</v>
      </c>
      <c r="Z2475">
        <v>7</v>
      </c>
      <c r="AA2475" s="3" t="s">
        <v>24</v>
      </c>
      <c r="AB2475" s="3">
        <v>45489</v>
      </c>
    </row>
    <row r="2476" spans="1:28" x14ac:dyDescent="0.25">
      <c r="A2476">
        <v>213967</v>
      </c>
      <c r="B2476">
        <v>44</v>
      </c>
      <c r="C2476" t="s">
        <v>19</v>
      </c>
      <c r="D2476" s="3">
        <v>42564</v>
      </c>
      <c r="E2476" t="s">
        <v>48</v>
      </c>
      <c r="F2476">
        <v>320</v>
      </c>
      <c r="G2476">
        <v>1</v>
      </c>
      <c r="H2476">
        <v>320</v>
      </c>
      <c r="I2476">
        <v>100149319</v>
      </c>
      <c r="J2476" s="19" t="s">
        <v>27</v>
      </c>
      <c r="T2476">
        <v>0</v>
      </c>
      <c r="U2476" t="s">
        <v>22</v>
      </c>
      <c r="V2476" s="3">
        <v>42564</v>
      </c>
      <c r="W2476" t="s">
        <v>23</v>
      </c>
      <c r="X2476">
        <v>320</v>
      </c>
      <c r="Y2476">
        <v>2016</v>
      </c>
      <c r="Z2476">
        <v>7</v>
      </c>
      <c r="AA2476" s="3" t="s">
        <v>24</v>
      </c>
      <c r="AB2476" s="3">
        <v>45489</v>
      </c>
    </row>
    <row r="2477" spans="1:28" x14ac:dyDescent="0.25">
      <c r="A2477">
        <v>213968</v>
      </c>
      <c r="B2477">
        <v>985</v>
      </c>
      <c r="C2477" t="s">
        <v>19</v>
      </c>
      <c r="D2477" s="3">
        <v>42564</v>
      </c>
      <c r="E2477" t="s">
        <v>876</v>
      </c>
      <c r="F2477">
        <v>217</v>
      </c>
      <c r="G2477">
        <v>2</v>
      </c>
      <c r="H2477">
        <v>868</v>
      </c>
      <c r="I2477">
        <v>100149320</v>
      </c>
      <c r="J2477" s="19" t="s">
        <v>51</v>
      </c>
      <c r="T2477">
        <v>0</v>
      </c>
      <c r="U2477" t="s">
        <v>22</v>
      </c>
      <c r="V2477" s="3">
        <v>42564</v>
      </c>
      <c r="W2477" t="s">
        <v>23</v>
      </c>
      <c r="X2477">
        <v>434</v>
      </c>
      <c r="Y2477">
        <v>2016</v>
      </c>
      <c r="Z2477">
        <v>7</v>
      </c>
      <c r="AA2477" s="3" t="s">
        <v>24</v>
      </c>
      <c r="AB2477" s="3">
        <v>45489</v>
      </c>
    </row>
    <row r="2478" spans="1:28" x14ac:dyDescent="0.25">
      <c r="A2478">
        <v>213970</v>
      </c>
      <c r="B2478">
        <v>985</v>
      </c>
      <c r="C2478" t="s">
        <v>19</v>
      </c>
      <c r="D2478" s="3">
        <v>42564</v>
      </c>
      <c r="E2478" t="s">
        <v>1114</v>
      </c>
      <c r="F2478">
        <v>217</v>
      </c>
      <c r="G2478">
        <v>2</v>
      </c>
      <c r="H2478">
        <v>868</v>
      </c>
      <c r="I2478">
        <v>100149320</v>
      </c>
      <c r="J2478" s="19" t="s">
        <v>51</v>
      </c>
      <c r="T2478">
        <v>0</v>
      </c>
      <c r="U2478" t="s">
        <v>22</v>
      </c>
      <c r="V2478" s="3">
        <v>42564</v>
      </c>
      <c r="W2478" t="s">
        <v>23</v>
      </c>
      <c r="X2478">
        <v>434</v>
      </c>
      <c r="Y2478">
        <v>2016</v>
      </c>
      <c r="Z2478">
        <v>7</v>
      </c>
      <c r="AA2478" s="3" t="s">
        <v>24</v>
      </c>
      <c r="AB2478" s="3">
        <v>45489</v>
      </c>
    </row>
    <row r="2479" spans="1:28" x14ac:dyDescent="0.25">
      <c r="A2479">
        <v>213972</v>
      </c>
      <c r="B2479">
        <v>53</v>
      </c>
      <c r="C2479" t="s">
        <v>71</v>
      </c>
      <c r="D2479" s="3">
        <v>42564</v>
      </c>
      <c r="E2479" t="s">
        <v>122</v>
      </c>
      <c r="F2479">
        <v>260</v>
      </c>
      <c r="G2479">
        <v>2</v>
      </c>
      <c r="H2479">
        <v>860</v>
      </c>
      <c r="I2479">
        <v>100149321</v>
      </c>
      <c r="J2479" s="19" t="s">
        <v>33</v>
      </c>
      <c r="T2479">
        <v>0</v>
      </c>
      <c r="U2479" t="s">
        <v>121</v>
      </c>
      <c r="V2479" s="3">
        <v>42564</v>
      </c>
      <c r="W2479" t="s">
        <v>34</v>
      </c>
      <c r="X2479">
        <v>520</v>
      </c>
      <c r="Y2479">
        <v>2016</v>
      </c>
      <c r="Z2479">
        <v>7</v>
      </c>
      <c r="AA2479" s="3" t="s">
        <v>24</v>
      </c>
      <c r="AB2479" s="3">
        <v>45489</v>
      </c>
    </row>
    <row r="2480" spans="1:28" x14ac:dyDescent="0.25">
      <c r="A2480">
        <v>213973</v>
      </c>
      <c r="B2480">
        <v>53</v>
      </c>
      <c r="C2480" t="s">
        <v>71</v>
      </c>
      <c r="D2480" s="3">
        <v>42564</v>
      </c>
      <c r="E2480" t="s">
        <v>123</v>
      </c>
      <c r="F2480">
        <v>260</v>
      </c>
      <c r="G2480">
        <v>1</v>
      </c>
      <c r="H2480">
        <v>860</v>
      </c>
      <c r="I2480">
        <v>100149321</v>
      </c>
      <c r="J2480" s="19" t="s">
        <v>33</v>
      </c>
      <c r="T2480">
        <v>0</v>
      </c>
      <c r="U2480" t="s">
        <v>121</v>
      </c>
      <c r="V2480" s="3">
        <v>42564</v>
      </c>
      <c r="W2480" t="s">
        <v>34</v>
      </c>
      <c r="X2480">
        <v>260</v>
      </c>
      <c r="Y2480">
        <v>2016</v>
      </c>
      <c r="Z2480">
        <v>7</v>
      </c>
      <c r="AA2480" s="3" t="s">
        <v>24</v>
      </c>
      <c r="AB2480" s="3">
        <v>45489</v>
      </c>
    </row>
    <row r="2481" spans="1:28" x14ac:dyDescent="0.25">
      <c r="A2481">
        <v>213974</v>
      </c>
      <c r="B2481">
        <v>53</v>
      </c>
      <c r="C2481" t="s">
        <v>71</v>
      </c>
      <c r="D2481" s="3">
        <v>42564</v>
      </c>
      <c r="E2481" t="s">
        <v>35</v>
      </c>
      <c r="F2481">
        <v>80</v>
      </c>
      <c r="G2481">
        <v>1</v>
      </c>
      <c r="H2481">
        <v>860</v>
      </c>
      <c r="I2481">
        <v>100149321</v>
      </c>
      <c r="J2481" s="19" t="s">
        <v>33</v>
      </c>
      <c r="T2481">
        <v>0</v>
      </c>
      <c r="U2481" t="s">
        <v>121</v>
      </c>
      <c r="V2481" s="3">
        <v>42564</v>
      </c>
      <c r="W2481" t="s">
        <v>34</v>
      </c>
      <c r="X2481">
        <v>80</v>
      </c>
      <c r="Y2481">
        <v>2016</v>
      </c>
      <c r="Z2481">
        <v>7</v>
      </c>
      <c r="AA2481" s="3" t="s">
        <v>24</v>
      </c>
      <c r="AB2481" s="3">
        <v>45489</v>
      </c>
    </row>
    <row r="2482" spans="1:28" x14ac:dyDescent="0.25">
      <c r="A2482">
        <v>213975</v>
      </c>
      <c r="B2482">
        <v>53</v>
      </c>
      <c r="C2482" t="s">
        <v>19</v>
      </c>
      <c r="D2482" s="3">
        <v>42564</v>
      </c>
      <c r="E2482" t="s">
        <v>122</v>
      </c>
      <c r="F2482">
        <v>260</v>
      </c>
      <c r="G2482">
        <v>1</v>
      </c>
      <c r="H2482">
        <v>600</v>
      </c>
      <c r="I2482">
        <v>100149322</v>
      </c>
      <c r="J2482" s="19" t="s">
        <v>33</v>
      </c>
      <c r="T2482">
        <v>0</v>
      </c>
      <c r="U2482" t="s">
        <v>121</v>
      </c>
      <c r="V2482" s="3">
        <v>42564</v>
      </c>
      <c r="W2482" t="s">
        <v>23</v>
      </c>
      <c r="X2482">
        <v>260</v>
      </c>
      <c r="Y2482">
        <v>2016</v>
      </c>
      <c r="Z2482">
        <v>7</v>
      </c>
      <c r="AA2482" s="3" t="s">
        <v>24</v>
      </c>
      <c r="AB2482" s="3">
        <v>45489</v>
      </c>
    </row>
    <row r="2483" spans="1:28" x14ac:dyDescent="0.25">
      <c r="A2483">
        <v>213976</v>
      </c>
      <c r="B2483">
        <v>53</v>
      </c>
      <c r="C2483" t="s">
        <v>19</v>
      </c>
      <c r="D2483" s="3">
        <v>42564</v>
      </c>
      <c r="E2483" t="s">
        <v>123</v>
      </c>
      <c r="F2483">
        <v>260</v>
      </c>
      <c r="G2483">
        <v>1</v>
      </c>
      <c r="H2483">
        <v>600</v>
      </c>
      <c r="I2483">
        <v>100149322</v>
      </c>
      <c r="J2483" s="19" t="s">
        <v>33</v>
      </c>
      <c r="T2483">
        <v>0</v>
      </c>
      <c r="U2483" t="s">
        <v>121</v>
      </c>
      <c r="V2483" s="3">
        <v>42564</v>
      </c>
      <c r="W2483" t="s">
        <v>23</v>
      </c>
      <c r="X2483">
        <v>260</v>
      </c>
      <c r="Y2483">
        <v>2016</v>
      </c>
      <c r="Z2483">
        <v>7</v>
      </c>
      <c r="AA2483" s="3" t="s">
        <v>24</v>
      </c>
      <c r="AB2483" s="3">
        <v>45489</v>
      </c>
    </row>
    <row r="2484" spans="1:28" x14ac:dyDescent="0.25">
      <c r="A2484">
        <v>213977</v>
      </c>
      <c r="B2484">
        <v>53</v>
      </c>
      <c r="C2484" t="s">
        <v>19</v>
      </c>
      <c r="D2484" s="3">
        <v>42564</v>
      </c>
      <c r="E2484" t="s">
        <v>35</v>
      </c>
      <c r="F2484">
        <v>80</v>
      </c>
      <c r="G2484">
        <v>1</v>
      </c>
      <c r="H2484">
        <v>600</v>
      </c>
      <c r="I2484">
        <v>100149322</v>
      </c>
      <c r="J2484" s="19" t="s">
        <v>33</v>
      </c>
      <c r="T2484">
        <v>0</v>
      </c>
      <c r="U2484" t="s">
        <v>121</v>
      </c>
      <c r="V2484" s="3">
        <v>42564</v>
      </c>
      <c r="W2484" t="s">
        <v>23</v>
      </c>
      <c r="X2484">
        <v>80</v>
      </c>
      <c r="Y2484">
        <v>2016</v>
      </c>
      <c r="Z2484">
        <v>7</v>
      </c>
      <c r="AA2484" s="3" t="s">
        <v>24</v>
      </c>
      <c r="AB2484" s="3">
        <v>45489</v>
      </c>
    </row>
    <row r="2485" spans="1:28" x14ac:dyDescent="0.25">
      <c r="A2485">
        <v>213978</v>
      </c>
      <c r="B2485">
        <v>743</v>
      </c>
      <c r="C2485" t="s">
        <v>31</v>
      </c>
      <c r="D2485" s="3">
        <v>42564</v>
      </c>
      <c r="E2485" t="s">
        <v>401</v>
      </c>
      <c r="F2485">
        <v>8420</v>
      </c>
      <c r="G2485">
        <v>1</v>
      </c>
      <c r="H2485">
        <v>8420</v>
      </c>
      <c r="I2485">
        <v>100149323</v>
      </c>
      <c r="J2485" s="19" t="s">
        <v>62</v>
      </c>
      <c r="T2485">
        <v>0</v>
      </c>
      <c r="U2485" t="s">
        <v>22</v>
      </c>
      <c r="V2485" s="3">
        <v>42564</v>
      </c>
      <c r="W2485" t="s">
        <v>34</v>
      </c>
      <c r="X2485" s="4">
        <v>8420</v>
      </c>
      <c r="Y2485">
        <v>2016</v>
      </c>
      <c r="Z2485">
        <v>7</v>
      </c>
      <c r="AA2485" s="3" t="s">
        <v>24</v>
      </c>
      <c r="AB2485" s="3">
        <v>45489</v>
      </c>
    </row>
    <row r="2486" spans="1:28" x14ac:dyDescent="0.25">
      <c r="A2486">
        <v>213979</v>
      </c>
      <c r="B2486">
        <v>986</v>
      </c>
      <c r="C2486" t="s">
        <v>19</v>
      </c>
      <c r="D2486" s="3">
        <v>42564</v>
      </c>
      <c r="E2486" t="s">
        <v>30</v>
      </c>
      <c r="F2486">
        <v>360</v>
      </c>
      <c r="G2486">
        <v>1</v>
      </c>
      <c r="H2486">
        <v>360</v>
      </c>
      <c r="I2486">
        <v>100149324</v>
      </c>
      <c r="J2486" s="19" t="s">
        <v>27</v>
      </c>
      <c r="T2486">
        <v>0</v>
      </c>
      <c r="U2486" t="s">
        <v>201</v>
      </c>
      <c r="V2486" s="3">
        <v>42564</v>
      </c>
      <c r="W2486" t="s">
        <v>23</v>
      </c>
      <c r="X2486">
        <v>360</v>
      </c>
      <c r="Y2486">
        <v>2016</v>
      </c>
      <c r="Z2486">
        <v>7</v>
      </c>
      <c r="AA2486" s="3" t="s">
        <v>24</v>
      </c>
      <c r="AB2486" s="3">
        <v>45489</v>
      </c>
    </row>
    <row r="2487" spans="1:28" x14ac:dyDescent="0.25">
      <c r="A2487">
        <v>213980</v>
      </c>
      <c r="B2487">
        <v>987</v>
      </c>
      <c r="C2487" t="s">
        <v>25</v>
      </c>
      <c r="D2487" s="3">
        <v>42564</v>
      </c>
      <c r="E2487" t="s">
        <v>1115</v>
      </c>
      <c r="F2487">
        <v>15200</v>
      </c>
      <c r="G2487">
        <v>1</v>
      </c>
      <c r="H2487">
        <v>15200</v>
      </c>
      <c r="I2487">
        <v>100149325</v>
      </c>
      <c r="J2487" s="19" t="s">
        <v>38</v>
      </c>
      <c r="T2487">
        <v>0</v>
      </c>
      <c r="U2487" t="s">
        <v>22</v>
      </c>
      <c r="V2487" s="3">
        <v>42564</v>
      </c>
      <c r="W2487" t="s">
        <v>28</v>
      </c>
      <c r="X2487" s="4">
        <v>15200</v>
      </c>
      <c r="Y2487">
        <v>2016</v>
      </c>
      <c r="Z2487">
        <v>7</v>
      </c>
      <c r="AA2487" s="3" t="s">
        <v>24</v>
      </c>
      <c r="AB2487" s="3">
        <v>45489</v>
      </c>
    </row>
    <row r="2488" spans="1:28" x14ac:dyDescent="0.25">
      <c r="A2488">
        <v>213981</v>
      </c>
      <c r="B2488">
        <v>36</v>
      </c>
      <c r="C2488" t="s">
        <v>19</v>
      </c>
      <c r="D2488" s="3">
        <v>42564</v>
      </c>
      <c r="E2488" t="s">
        <v>1116</v>
      </c>
      <c r="F2488">
        <v>999</v>
      </c>
      <c r="G2488">
        <v>1</v>
      </c>
      <c r="H2488">
        <v>999</v>
      </c>
      <c r="I2488">
        <v>100149326</v>
      </c>
      <c r="J2488" s="19" t="s">
        <v>21</v>
      </c>
      <c r="T2488">
        <v>0</v>
      </c>
      <c r="U2488" t="s">
        <v>22</v>
      </c>
      <c r="V2488" s="3">
        <v>42564</v>
      </c>
      <c r="W2488" t="s">
        <v>23</v>
      </c>
      <c r="X2488">
        <v>999</v>
      </c>
      <c r="Y2488">
        <v>2016</v>
      </c>
      <c r="Z2488">
        <v>7</v>
      </c>
      <c r="AA2488" s="3" t="s">
        <v>24</v>
      </c>
      <c r="AB2488" s="3">
        <v>45489</v>
      </c>
    </row>
    <row r="2489" spans="1:28" x14ac:dyDescent="0.25">
      <c r="A2489">
        <v>213983</v>
      </c>
      <c r="B2489">
        <v>56</v>
      </c>
      <c r="C2489" t="s">
        <v>19</v>
      </c>
      <c r="D2489" s="3">
        <v>42564</v>
      </c>
      <c r="E2489" t="s">
        <v>139</v>
      </c>
      <c r="F2489">
        <v>120</v>
      </c>
      <c r="G2489">
        <v>1</v>
      </c>
      <c r="H2489">
        <v>120</v>
      </c>
      <c r="I2489">
        <v>100149327</v>
      </c>
      <c r="J2489" s="19" t="s">
        <v>27</v>
      </c>
      <c r="T2489">
        <v>0</v>
      </c>
      <c r="U2489" t="s">
        <v>22</v>
      </c>
      <c r="V2489" s="3">
        <v>42564</v>
      </c>
      <c r="W2489" t="s">
        <v>23</v>
      </c>
      <c r="X2489">
        <v>120</v>
      </c>
      <c r="Y2489">
        <v>2016</v>
      </c>
      <c r="Z2489">
        <v>7</v>
      </c>
      <c r="AA2489" s="3" t="s">
        <v>24</v>
      </c>
      <c r="AB2489" s="3">
        <v>45489</v>
      </c>
    </row>
    <row r="2490" spans="1:28" x14ac:dyDescent="0.25">
      <c r="A2490">
        <v>213984</v>
      </c>
      <c r="B2490">
        <v>988</v>
      </c>
      <c r="C2490" t="s">
        <v>25</v>
      </c>
      <c r="D2490" s="3">
        <v>42564</v>
      </c>
      <c r="E2490" t="s">
        <v>245</v>
      </c>
      <c r="F2490">
        <v>655</v>
      </c>
      <c r="G2490">
        <v>10</v>
      </c>
      <c r="H2490">
        <v>6550</v>
      </c>
      <c r="I2490">
        <v>100149328</v>
      </c>
      <c r="J2490" s="19" t="s">
        <v>33</v>
      </c>
      <c r="T2490">
        <v>0</v>
      </c>
      <c r="U2490" t="s">
        <v>39</v>
      </c>
      <c r="V2490" s="3">
        <v>42564</v>
      </c>
      <c r="W2490" t="s">
        <v>28</v>
      </c>
      <c r="X2490" s="4">
        <v>6550</v>
      </c>
      <c r="Y2490">
        <v>2016</v>
      </c>
      <c r="Z2490">
        <v>7</v>
      </c>
      <c r="AA2490" s="3" t="s">
        <v>24</v>
      </c>
      <c r="AB2490" s="3">
        <v>45489</v>
      </c>
    </row>
    <row r="2491" spans="1:28" x14ac:dyDescent="0.25">
      <c r="A2491">
        <v>213985</v>
      </c>
      <c r="B2491">
        <v>56</v>
      </c>
      <c r="C2491" t="s">
        <v>19</v>
      </c>
      <c r="D2491" s="3">
        <v>42564</v>
      </c>
      <c r="E2491" t="s">
        <v>139</v>
      </c>
      <c r="F2491">
        <v>120</v>
      </c>
      <c r="G2491">
        <v>1</v>
      </c>
      <c r="H2491">
        <v>120</v>
      </c>
      <c r="I2491">
        <v>100149329</v>
      </c>
      <c r="J2491" s="19" t="s">
        <v>27</v>
      </c>
      <c r="T2491">
        <v>0</v>
      </c>
      <c r="U2491" t="s">
        <v>22</v>
      </c>
      <c r="V2491" s="3">
        <v>42564</v>
      </c>
      <c r="W2491" t="s">
        <v>23</v>
      </c>
      <c r="X2491">
        <v>120</v>
      </c>
      <c r="Y2491">
        <v>2016</v>
      </c>
      <c r="Z2491">
        <v>7</v>
      </c>
      <c r="AA2491" s="3" t="s">
        <v>24</v>
      </c>
      <c r="AB2491" s="3">
        <v>45489</v>
      </c>
    </row>
    <row r="2492" spans="1:28" x14ac:dyDescent="0.25">
      <c r="A2492">
        <v>213986</v>
      </c>
      <c r="B2492">
        <v>56</v>
      </c>
      <c r="C2492" t="s">
        <v>19</v>
      </c>
      <c r="D2492" s="3">
        <v>42564</v>
      </c>
      <c r="E2492" t="s">
        <v>139</v>
      </c>
      <c r="F2492">
        <v>120</v>
      </c>
      <c r="G2492">
        <v>1</v>
      </c>
      <c r="H2492">
        <v>120</v>
      </c>
      <c r="I2492">
        <v>100149330</v>
      </c>
      <c r="J2492" s="19" t="s">
        <v>27</v>
      </c>
      <c r="T2492">
        <v>0</v>
      </c>
      <c r="U2492" t="s">
        <v>22</v>
      </c>
      <c r="V2492" s="3">
        <v>42564</v>
      </c>
      <c r="W2492" t="s">
        <v>23</v>
      </c>
      <c r="X2492">
        <v>120</v>
      </c>
      <c r="Y2492">
        <v>2016</v>
      </c>
      <c r="Z2492">
        <v>7</v>
      </c>
      <c r="AA2492" s="3" t="s">
        <v>24</v>
      </c>
      <c r="AB2492" s="3">
        <v>45489</v>
      </c>
    </row>
    <row r="2493" spans="1:28" x14ac:dyDescent="0.25">
      <c r="A2493">
        <v>213987</v>
      </c>
      <c r="B2493">
        <v>230</v>
      </c>
      <c r="C2493" t="s">
        <v>31</v>
      </c>
      <c r="D2493" s="3">
        <v>42564</v>
      </c>
      <c r="E2493" t="s">
        <v>26</v>
      </c>
      <c r="F2493">
        <v>240</v>
      </c>
      <c r="G2493">
        <v>1</v>
      </c>
      <c r="H2493">
        <v>240</v>
      </c>
      <c r="I2493">
        <v>100149331</v>
      </c>
      <c r="J2493" s="19" t="s">
        <v>27</v>
      </c>
      <c r="T2493">
        <v>0</v>
      </c>
      <c r="U2493" t="s">
        <v>121</v>
      </c>
      <c r="V2493" s="3">
        <v>42564</v>
      </c>
      <c r="W2493" t="s">
        <v>34</v>
      </c>
      <c r="X2493">
        <v>240</v>
      </c>
      <c r="Y2493">
        <v>2016</v>
      </c>
      <c r="Z2493">
        <v>7</v>
      </c>
      <c r="AA2493" s="3" t="s">
        <v>24</v>
      </c>
      <c r="AB2493" s="3">
        <v>45489</v>
      </c>
    </row>
    <row r="2494" spans="1:28" x14ac:dyDescent="0.25">
      <c r="A2494">
        <v>213988</v>
      </c>
      <c r="B2494">
        <v>989</v>
      </c>
      <c r="C2494" t="s">
        <v>19</v>
      </c>
      <c r="D2494" s="3">
        <v>42564</v>
      </c>
      <c r="E2494" t="s">
        <v>480</v>
      </c>
      <c r="F2494">
        <v>1500</v>
      </c>
      <c r="G2494">
        <v>1</v>
      </c>
      <c r="H2494">
        <v>1500</v>
      </c>
      <c r="I2494">
        <v>100149332</v>
      </c>
      <c r="J2494" s="19" t="s">
        <v>194</v>
      </c>
      <c r="T2494">
        <v>0</v>
      </c>
      <c r="U2494" t="s">
        <v>22</v>
      </c>
      <c r="V2494" s="3">
        <v>42564</v>
      </c>
      <c r="W2494" t="s">
        <v>23</v>
      </c>
      <c r="X2494" s="4">
        <v>1500</v>
      </c>
      <c r="Y2494">
        <v>2016</v>
      </c>
      <c r="Z2494">
        <v>7</v>
      </c>
      <c r="AA2494" s="3" t="s">
        <v>24</v>
      </c>
      <c r="AB2494" s="3">
        <v>45489</v>
      </c>
    </row>
    <row r="2495" spans="1:28" x14ac:dyDescent="0.25">
      <c r="A2495">
        <v>213989</v>
      </c>
      <c r="B2495">
        <v>230</v>
      </c>
      <c r="C2495" t="s">
        <v>19</v>
      </c>
      <c r="D2495" s="3">
        <v>42564</v>
      </c>
      <c r="E2495" t="s">
        <v>30</v>
      </c>
      <c r="F2495">
        <v>360</v>
      </c>
      <c r="G2495">
        <v>1</v>
      </c>
      <c r="H2495">
        <v>360</v>
      </c>
      <c r="I2495">
        <v>100149333</v>
      </c>
      <c r="J2495" s="19" t="s">
        <v>27</v>
      </c>
      <c r="T2495">
        <v>0</v>
      </c>
      <c r="U2495" t="s">
        <v>121</v>
      </c>
      <c r="V2495" s="3">
        <v>42564</v>
      </c>
      <c r="W2495" t="s">
        <v>23</v>
      </c>
      <c r="X2495">
        <v>360</v>
      </c>
      <c r="Y2495">
        <v>2016</v>
      </c>
      <c r="Z2495">
        <v>7</v>
      </c>
      <c r="AA2495" s="3" t="s">
        <v>24</v>
      </c>
      <c r="AB2495" s="3">
        <v>45489</v>
      </c>
    </row>
    <row r="2496" spans="1:28" x14ac:dyDescent="0.25">
      <c r="A2496">
        <v>213990</v>
      </c>
      <c r="B2496">
        <v>990</v>
      </c>
      <c r="C2496" t="s">
        <v>827</v>
      </c>
      <c r="D2496" s="3">
        <v>42564</v>
      </c>
      <c r="E2496" t="s">
        <v>484</v>
      </c>
      <c r="F2496">
        <v>1019</v>
      </c>
      <c r="G2496">
        <v>1</v>
      </c>
      <c r="H2496">
        <v>1699</v>
      </c>
      <c r="I2496">
        <v>100149334</v>
      </c>
      <c r="J2496" s="19" t="s">
        <v>21</v>
      </c>
      <c r="T2496">
        <v>0</v>
      </c>
      <c r="U2496" t="s">
        <v>22</v>
      </c>
      <c r="V2496" s="3">
        <v>42564</v>
      </c>
      <c r="W2496" t="s">
        <v>23</v>
      </c>
      <c r="X2496" s="4">
        <v>1019</v>
      </c>
      <c r="Y2496">
        <v>2016</v>
      </c>
      <c r="Z2496">
        <v>7</v>
      </c>
      <c r="AA2496" s="3" t="s">
        <v>24</v>
      </c>
      <c r="AB2496" s="3">
        <v>45489</v>
      </c>
    </row>
    <row r="2497" spans="1:28" x14ac:dyDescent="0.25">
      <c r="A2497">
        <v>213991</v>
      </c>
      <c r="B2497">
        <v>990</v>
      </c>
      <c r="C2497" t="s">
        <v>827</v>
      </c>
      <c r="D2497" s="3">
        <v>42564</v>
      </c>
      <c r="E2497" t="s">
        <v>30</v>
      </c>
      <c r="F2497">
        <v>360</v>
      </c>
      <c r="G2497">
        <v>1</v>
      </c>
      <c r="H2497">
        <v>1699</v>
      </c>
      <c r="I2497">
        <v>100149334</v>
      </c>
      <c r="J2497" s="19" t="s">
        <v>27</v>
      </c>
      <c r="T2497">
        <v>0</v>
      </c>
      <c r="U2497" t="s">
        <v>22</v>
      </c>
      <c r="V2497" s="3">
        <v>42564</v>
      </c>
      <c r="W2497" t="s">
        <v>23</v>
      </c>
      <c r="X2497">
        <v>360</v>
      </c>
      <c r="Y2497">
        <v>2016</v>
      </c>
      <c r="Z2497">
        <v>7</v>
      </c>
      <c r="AA2497" s="3" t="s">
        <v>24</v>
      </c>
      <c r="AB2497" s="3">
        <v>45489</v>
      </c>
    </row>
    <row r="2498" spans="1:28" x14ac:dyDescent="0.25">
      <c r="A2498">
        <v>213992</v>
      </c>
      <c r="B2498">
        <v>990</v>
      </c>
      <c r="C2498" t="s">
        <v>827</v>
      </c>
      <c r="D2498" s="3">
        <v>42564</v>
      </c>
      <c r="E2498" t="s">
        <v>85</v>
      </c>
      <c r="F2498">
        <v>320</v>
      </c>
      <c r="G2498">
        <v>1</v>
      </c>
      <c r="H2498">
        <v>1699</v>
      </c>
      <c r="I2498">
        <v>100149334</v>
      </c>
      <c r="J2498" s="19" t="s">
        <v>33</v>
      </c>
      <c r="T2498">
        <v>0</v>
      </c>
      <c r="U2498" t="s">
        <v>22</v>
      </c>
      <c r="V2498" s="3">
        <v>42564</v>
      </c>
      <c r="W2498" t="s">
        <v>23</v>
      </c>
      <c r="X2498">
        <v>320</v>
      </c>
      <c r="Y2498">
        <v>2016</v>
      </c>
      <c r="Z2498">
        <v>7</v>
      </c>
      <c r="AA2498" s="3" t="s">
        <v>24</v>
      </c>
      <c r="AB2498" s="3">
        <v>45489</v>
      </c>
    </row>
    <row r="2499" spans="1:28" x14ac:dyDescent="0.25">
      <c r="A2499">
        <v>213993</v>
      </c>
      <c r="B2499">
        <v>991</v>
      </c>
      <c r="C2499" t="s">
        <v>31</v>
      </c>
      <c r="D2499" s="3">
        <v>42564</v>
      </c>
      <c r="E2499" t="s">
        <v>528</v>
      </c>
      <c r="F2499">
        <v>899</v>
      </c>
      <c r="G2499">
        <v>1</v>
      </c>
      <c r="H2499">
        <v>899</v>
      </c>
      <c r="I2499">
        <v>100149335</v>
      </c>
      <c r="J2499" s="19" t="s">
        <v>51</v>
      </c>
      <c r="T2499">
        <v>0</v>
      </c>
      <c r="U2499" t="s">
        <v>22</v>
      </c>
      <c r="V2499" s="3">
        <v>42564</v>
      </c>
      <c r="W2499" t="s">
        <v>34</v>
      </c>
      <c r="X2499">
        <v>899</v>
      </c>
      <c r="Y2499">
        <v>2016</v>
      </c>
      <c r="Z2499">
        <v>7</v>
      </c>
      <c r="AA2499" s="3" t="s">
        <v>24</v>
      </c>
      <c r="AB2499" s="3">
        <v>45489</v>
      </c>
    </row>
    <row r="2500" spans="1:28" x14ac:dyDescent="0.25">
      <c r="A2500">
        <v>213995</v>
      </c>
      <c r="B2500">
        <v>992</v>
      </c>
      <c r="C2500" t="s">
        <v>25</v>
      </c>
      <c r="D2500" s="3">
        <v>42564</v>
      </c>
      <c r="E2500" t="s">
        <v>1117</v>
      </c>
      <c r="F2500">
        <v>234</v>
      </c>
      <c r="G2500">
        <v>2</v>
      </c>
      <c r="H2500">
        <v>468</v>
      </c>
      <c r="I2500">
        <v>100149336</v>
      </c>
      <c r="J2500" s="19" t="s">
        <v>33</v>
      </c>
      <c r="T2500">
        <v>0</v>
      </c>
      <c r="U2500" t="s">
        <v>22</v>
      </c>
      <c r="V2500" s="3">
        <v>42564</v>
      </c>
      <c r="W2500" t="s">
        <v>28</v>
      </c>
      <c r="X2500">
        <v>468</v>
      </c>
      <c r="Y2500">
        <v>2016</v>
      </c>
      <c r="Z2500">
        <v>7</v>
      </c>
      <c r="AA2500" s="3" t="s">
        <v>24</v>
      </c>
      <c r="AB2500" s="3">
        <v>45489</v>
      </c>
    </row>
    <row r="2501" spans="1:28" x14ac:dyDescent="0.25">
      <c r="A2501">
        <v>213996</v>
      </c>
      <c r="B2501">
        <v>993</v>
      </c>
      <c r="C2501" t="s">
        <v>71</v>
      </c>
      <c r="D2501" s="3">
        <v>42564</v>
      </c>
      <c r="E2501" t="s">
        <v>1118</v>
      </c>
      <c r="F2501">
        <v>750</v>
      </c>
      <c r="G2501">
        <v>2</v>
      </c>
      <c r="H2501">
        <v>1000</v>
      </c>
      <c r="I2501">
        <v>100149337</v>
      </c>
      <c r="J2501" s="19" t="s">
        <v>42</v>
      </c>
      <c r="T2501">
        <v>500</v>
      </c>
      <c r="U2501" t="s">
        <v>22</v>
      </c>
      <c r="V2501" s="3">
        <v>42564</v>
      </c>
      <c r="W2501" t="s">
        <v>34</v>
      </c>
      <c r="X2501" s="4">
        <v>1500</v>
      </c>
      <c r="Y2501">
        <v>2016</v>
      </c>
      <c r="Z2501">
        <v>7</v>
      </c>
      <c r="AA2501" s="3" t="s">
        <v>24</v>
      </c>
      <c r="AB2501" s="3">
        <v>45489</v>
      </c>
    </row>
    <row r="2502" spans="1:28" x14ac:dyDescent="0.25">
      <c r="A2502">
        <v>213997</v>
      </c>
      <c r="B2502">
        <v>994</v>
      </c>
      <c r="C2502" t="s">
        <v>19</v>
      </c>
      <c r="D2502" s="3">
        <v>42564</v>
      </c>
      <c r="E2502" t="s">
        <v>400</v>
      </c>
      <c r="F2502">
        <v>190</v>
      </c>
      <c r="G2502">
        <v>1</v>
      </c>
      <c r="H2502">
        <v>190</v>
      </c>
      <c r="I2502">
        <v>100149338</v>
      </c>
      <c r="J2502" s="19" t="s">
        <v>170</v>
      </c>
      <c r="T2502">
        <v>0</v>
      </c>
      <c r="U2502" t="s">
        <v>22</v>
      </c>
      <c r="V2502" s="3">
        <v>42564</v>
      </c>
      <c r="W2502" t="s">
        <v>23</v>
      </c>
      <c r="X2502">
        <v>190</v>
      </c>
      <c r="Y2502">
        <v>2016</v>
      </c>
      <c r="Z2502">
        <v>7</v>
      </c>
      <c r="AA2502" s="3" t="s">
        <v>24</v>
      </c>
      <c r="AB2502" s="3">
        <v>45489</v>
      </c>
    </row>
    <row r="2503" spans="1:28" x14ac:dyDescent="0.25">
      <c r="A2503">
        <v>213998</v>
      </c>
      <c r="B2503">
        <v>230</v>
      </c>
      <c r="C2503" t="s">
        <v>19</v>
      </c>
      <c r="D2503" s="3">
        <v>42564</v>
      </c>
      <c r="E2503" t="s">
        <v>245</v>
      </c>
      <c r="F2503">
        <v>655</v>
      </c>
      <c r="G2503">
        <v>1</v>
      </c>
      <c r="H2503">
        <v>655</v>
      </c>
      <c r="I2503">
        <v>100149339</v>
      </c>
      <c r="J2503" s="19" t="s">
        <v>33</v>
      </c>
      <c r="T2503">
        <v>0</v>
      </c>
      <c r="U2503" t="s">
        <v>121</v>
      </c>
      <c r="V2503" s="3">
        <v>42564</v>
      </c>
      <c r="W2503" t="s">
        <v>23</v>
      </c>
      <c r="X2503">
        <v>655</v>
      </c>
      <c r="Y2503">
        <v>2016</v>
      </c>
      <c r="Z2503">
        <v>7</v>
      </c>
      <c r="AA2503" s="3" t="s">
        <v>24</v>
      </c>
      <c r="AB2503" s="3">
        <v>45489</v>
      </c>
    </row>
    <row r="2504" spans="1:28" x14ac:dyDescent="0.25">
      <c r="A2504">
        <v>213999</v>
      </c>
      <c r="B2504">
        <v>137</v>
      </c>
      <c r="C2504" t="s">
        <v>19</v>
      </c>
      <c r="D2504" s="3">
        <v>42564</v>
      </c>
      <c r="E2504" t="s">
        <v>30</v>
      </c>
      <c r="F2504">
        <v>360</v>
      </c>
      <c r="G2504">
        <v>1</v>
      </c>
      <c r="H2504">
        <v>360</v>
      </c>
      <c r="I2504">
        <v>100149340</v>
      </c>
      <c r="J2504" s="19" t="s">
        <v>27</v>
      </c>
      <c r="T2504">
        <v>0</v>
      </c>
      <c r="U2504" t="s">
        <v>22</v>
      </c>
      <c r="V2504" s="3">
        <v>42564</v>
      </c>
      <c r="W2504" t="s">
        <v>23</v>
      </c>
      <c r="X2504">
        <v>360</v>
      </c>
      <c r="Y2504">
        <v>2016</v>
      </c>
      <c r="Z2504">
        <v>7</v>
      </c>
      <c r="AA2504" s="3" t="s">
        <v>24</v>
      </c>
      <c r="AB2504" s="3">
        <v>45489</v>
      </c>
    </row>
    <row r="2505" spans="1:28" x14ac:dyDescent="0.25">
      <c r="A2505">
        <v>214000</v>
      </c>
      <c r="B2505">
        <v>137</v>
      </c>
      <c r="C2505" t="s">
        <v>19</v>
      </c>
      <c r="D2505" s="3">
        <v>42564</v>
      </c>
      <c r="E2505" t="s">
        <v>30</v>
      </c>
      <c r="F2505">
        <v>360</v>
      </c>
      <c r="G2505">
        <v>1</v>
      </c>
      <c r="H2505">
        <v>360</v>
      </c>
      <c r="I2505">
        <v>100149341</v>
      </c>
      <c r="J2505" s="19" t="s">
        <v>27</v>
      </c>
      <c r="T2505">
        <v>0</v>
      </c>
      <c r="U2505" t="s">
        <v>22</v>
      </c>
      <c r="V2505" s="3">
        <v>42564</v>
      </c>
      <c r="W2505" t="s">
        <v>23</v>
      </c>
      <c r="X2505">
        <v>360</v>
      </c>
      <c r="Y2505">
        <v>2016</v>
      </c>
      <c r="Z2505">
        <v>7</v>
      </c>
      <c r="AA2505" s="3" t="s">
        <v>24</v>
      </c>
      <c r="AB2505" s="3">
        <v>45489</v>
      </c>
    </row>
    <row r="2506" spans="1:28" x14ac:dyDescent="0.25">
      <c r="A2506">
        <v>214001</v>
      </c>
      <c r="B2506">
        <v>36</v>
      </c>
      <c r="C2506" t="s">
        <v>25</v>
      </c>
      <c r="D2506" s="3">
        <v>42564</v>
      </c>
      <c r="E2506" t="s">
        <v>1119</v>
      </c>
      <c r="F2506">
        <v>1695</v>
      </c>
      <c r="G2506">
        <v>1</v>
      </c>
      <c r="H2506">
        <v>1695</v>
      </c>
      <c r="I2506">
        <v>100149342</v>
      </c>
      <c r="J2506" s="19" t="s">
        <v>21</v>
      </c>
      <c r="T2506">
        <v>0</v>
      </c>
      <c r="U2506" t="s">
        <v>22</v>
      </c>
      <c r="V2506" s="3">
        <v>42564</v>
      </c>
      <c r="W2506" t="s">
        <v>28</v>
      </c>
      <c r="X2506" s="4">
        <v>1695</v>
      </c>
      <c r="Y2506">
        <v>2016</v>
      </c>
      <c r="Z2506">
        <v>7</v>
      </c>
      <c r="AA2506" s="3" t="s">
        <v>24</v>
      </c>
      <c r="AB2506" s="3">
        <v>45489</v>
      </c>
    </row>
    <row r="2507" spans="1:28" x14ac:dyDescent="0.25">
      <c r="A2507">
        <v>214003</v>
      </c>
      <c r="B2507">
        <v>995</v>
      </c>
      <c r="C2507" t="s">
        <v>19</v>
      </c>
      <c r="D2507" s="3">
        <v>42564</v>
      </c>
      <c r="E2507" t="s">
        <v>1115</v>
      </c>
      <c r="F2507">
        <v>15200</v>
      </c>
      <c r="G2507">
        <v>1</v>
      </c>
      <c r="H2507">
        <v>15200</v>
      </c>
      <c r="I2507">
        <v>100149343</v>
      </c>
      <c r="J2507" s="19" t="s">
        <v>38</v>
      </c>
      <c r="T2507">
        <v>0</v>
      </c>
      <c r="U2507" t="s">
        <v>22</v>
      </c>
      <c r="V2507" s="3">
        <v>42564</v>
      </c>
      <c r="W2507" t="s">
        <v>23</v>
      </c>
      <c r="X2507" s="4">
        <v>15200</v>
      </c>
      <c r="Y2507">
        <v>2016</v>
      </c>
      <c r="Z2507">
        <v>7</v>
      </c>
      <c r="AA2507" s="3" t="s">
        <v>24</v>
      </c>
      <c r="AB2507" s="3">
        <v>45489</v>
      </c>
    </row>
    <row r="2508" spans="1:28" x14ac:dyDescent="0.25">
      <c r="A2508">
        <v>214004</v>
      </c>
      <c r="B2508">
        <v>163</v>
      </c>
      <c r="C2508" t="s">
        <v>19</v>
      </c>
      <c r="D2508" s="3">
        <v>42564</v>
      </c>
      <c r="E2508" t="s">
        <v>1120</v>
      </c>
      <c r="F2508">
        <v>1230</v>
      </c>
      <c r="G2508">
        <v>1</v>
      </c>
      <c r="H2508">
        <v>1230</v>
      </c>
      <c r="I2508">
        <v>100149344</v>
      </c>
      <c r="J2508" s="19" t="s">
        <v>42</v>
      </c>
      <c r="T2508">
        <v>0</v>
      </c>
      <c r="U2508" t="s">
        <v>22</v>
      </c>
      <c r="V2508" s="3">
        <v>42564</v>
      </c>
      <c r="W2508" t="s">
        <v>23</v>
      </c>
      <c r="X2508" s="4">
        <v>1230</v>
      </c>
      <c r="Y2508">
        <v>2016</v>
      </c>
      <c r="Z2508">
        <v>7</v>
      </c>
      <c r="AA2508" s="3" t="s">
        <v>24</v>
      </c>
      <c r="AB2508" s="3">
        <v>45489</v>
      </c>
    </row>
    <row r="2509" spans="1:28" x14ac:dyDescent="0.25">
      <c r="A2509">
        <v>214005</v>
      </c>
      <c r="B2509">
        <v>996</v>
      </c>
      <c r="C2509" t="s">
        <v>19</v>
      </c>
      <c r="D2509" s="3">
        <v>42564</v>
      </c>
      <c r="E2509" t="s">
        <v>437</v>
      </c>
      <c r="F2509">
        <v>285</v>
      </c>
      <c r="G2509">
        <v>1</v>
      </c>
      <c r="H2509">
        <v>285</v>
      </c>
      <c r="I2509">
        <v>100149345</v>
      </c>
      <c r="J2509" s="19" t="s">
        <v>33</v>
      </c>
      <c r="T2509">
        <v>0</v>
      </c>
      <c r="U2509" t="s">
        <v>22</v>
      </c>
      <c r="V2509" s="3">
        <v>42564</v>
      </c>
      <c r="W2509" t="s">
        <v>23</v>
      </c>
      <c r="X2509">
        <v>285</v>
      </c>
      <c r="Y2509">
        <v>2016</v>
      </c>
      <c r="Z2509">
        <v>7</v>
      </c>
      <c r="AA2509" s="3" t="s">
        <v>24</v>
      </c>
      <c r="AB2509" s="3">
        <v>45489</v>
      </c>
    </row>
    <row r="2510" spans="1:28" x14ac:dyDescent="0.25">
      <c r="A2510">
        <v>214006</v>
      </c>
      <c r="B2510">
        <v>820</v>
      </c>
      <c r="C2510" t="s">
        <v>19</v>
      </c>
      <c r="D2510" s="3">
        <v>42564</v>
      </c>
      <c r="E2510" t="s">
        <v>30</v>
      </c>
      <c r="F2510">
        <v>360</v>
      </c>
      <c r="G2510">
        <v>1</v>
      </c>
      <c r="H2510">
        <v>360</v>
      </c>
      <c r="I2510">
        <v>100149346</v>
      </c>
      <c r="J2510" s="19" t="s">
        <v>27</v>
      </c>
      <c r="T2510">
        <v>0</v>
      </c>
      <c r="U2510" t="s">
        <v>22</v>
      </c>
      <c r="V2510" s="3">
        <v>42564</v>
      </c>
      <c r="W2510" t="s">
        <v>23</v>
      </c>
      <c r="X2510">
        <v>360</v>
      </c>
      <c r="Y2510">
        <v>2016</v>
      </c>
      <c r="Z2510">
        <v>7</v>
      </c>
      <c r="AA2510" s="3" t="s">
        <v>24</v>
      </c>
      <c r="AB2510" s="3">
        <v>45489</v>
      </c>
    </row>
    <row r="2511" spans="1:28" x14ac:dyDescent="0.25">
      <c r="A2511">
        <v>214007</v>
      </c>
      <c r="B2511">
        <v>820</v>
      </c>
      <c r="C2511" t="s">
        <v>19</v>
      </c>
      <c r="D2511" s="3">
        <v>42564</v>
      </c>
      <c r="E2511" t="s">
        <v>30</v>
      </c>
      <c r="F2511">
        <v>360</v>
      </c>
      <c r="G2511">
        <v>1</v>
      </c>
      <c r="H2511">
        <v>360</v>
      </c>
      <c r="I2511">
        <v>100149347</v>
      </c>
      <c r="J2511" s="19" t="s">
        <v>27</v>
      </c>
      <c r="T2511">
        <v>0</v>
      </c>
      <c r="U2511" t="s">
        <v>22</v>
      </c>
      <c r="V2511" s="3">
        <v>42564</v>
      </c>
      <c r="W2511" t="s">
        <v>23</v>
      </c>
      <c r="X2511">
        <v>360</v>
      </c>
      <c r="Y2511">
        <v>2016</v>
      </c>
      <c r="Z2511">
        <v>7</v>
      </c>
      <c r="AA2511" s="3" t="s">
        <v>24</v>
      </c>
      <c r="AB2511" s="3">
        <v>45489</v>
      </c>
    </row>
    <row r="2512" spans="1:28" x14ac:dyDescent="0.25">
      <c r="A2512">
        <v>214008</v>
      </c>
      <c r="B2512">
        <v>820</v>
      </c>
      <c r="C2512" t="s">
        <v>19</v>
      </c>
      <c r="D2512" s="3">
        <v>42564</v>
      </c>
      <c r="E2512" t="s">
        <v>30</v>
      </c>
      <c r="F2512">
        <v>360</v>
      </c>
      <c r="G2512">
        <v>1</v>
      </c>
      <c r="H2512">
        <v>360</v>
      </c>
      <c r="I2512">
        <v>100149348</v>
      </c>
      <c r="J2512" s="19" t="s">
        <v>27</v>
      </c>
      <c r="T2512">
        <v>0</v>
      </c>
      <c r="U2512" t="s">
        <v>22</v>
      </c>
      <c r="V2512" s="3">
        <v>42564</v>
      </c>
      <c r="W2512" t="s">
        <v>23</v>
      </c>
      <c r="X2512">
        <v>360</v>
      </c>
      <c r="Y2512">
        <v>2016</v>
      </c>
      <c r="Z2512">
        <v>7</v>
      </c>
      <c r="AA2512" s="3" t="s">
        <v>24</v>
      </c>
      <c r="AB2512" s="3">
        <v>45489</v>
      </c>
    </row>
    <row r="2513" spans="1:28" x14ac:dyDescent="0.25">
      <c r="A2513">
        <v>214009</v>
      </c>
      <c r="B2513">
        <v>163</v>
      </c>
      <c r="C2513" t="s">
        <v>19</v>
      </c>
      <c r="D2513" s="3">
        <v>42564</v>
      </c>
      <c r="E2513" t="s">
        <v>302</v>
      </c>
      <c r="F2513">
        <v>1315</v>
      </c>
      <c r="G2513">
        <v>1</v>
      </c>
      <c r="H2513">
        <v>1315</v>
      </c>
      <c r="I2513">
        <v>100149349</v>
      </c>
      <c r="J2513" s="19" t="s">
        <v>42</v>
      </c>
      <c r="T2513">
        <v>0</v>
      </c>
      <c r="U2513" t="s">
        <v>22</v>
      </c>
      <c r="V2513" s="3">
        <v>42564</v>
      </c>
      <c r="W2513" t="s">
        <v>23</v>
      </c>
      <c r="X2513" s="4">
        <v>1315</v>
      </c>
      <c r="Y2513">
        <v>2016</v>
      </c>
      <c r="Z2513">
        <v>7</v>
      </c>
      <c r="AA2513" s="3" t="s">
        <v>24</v>
      </c>
      <c r="AB2513" s="3">
        <v>45489</v>
      </c>
    </row>
    <row r="2514" spans="1:28" x14ac:dyDescent="0.25">
      <c r="A2514">
        <v>214010</v>
      </c>
      <c r="B2514">
        <v>820</v>
      </c>
      <c r="C2514" t="s">
        <v>19</v>
      </c>
      <c r="D2514" s="3">
        <v>42564</v>
      </c>
      <c r="E2514" t="s">
        <v>927</v>
      </c>
      <c r="F2514">
        <v>140</v>
      </c>
      <c r="G2514">
        <v>1</v>
      </c>
      <c r="H2514">
        <v>140</v>
      </c>
      <c r="I2514">
        <v>100149350</v>
      </c>
      <c r="J2514" s="19" t="s">
        <v>27</v>
      </c>
      <c r="T2514">
        <v>0</v>
      </c>
      <c r="U2514" t="s">
        <v>22</v>
      </c>
      <c r="V2514" s="3">
        <v>42564</v>
      </c>
      <c r="W2514" t="s">
        <v>23</v>
      </c>
      <c r="X2514">
        <v>140</v>
      </c>
      <c r="Y2514">
        <v>2016</v>
      </c>
      <c r="Z2514">
        <v>7</v>
      </c>
      <c r="AA2514" s="3" t="s">
        <v>24</v>
      </c>
      <c r="AB2514" s="3">
        <v>45489</v>
      </c>
    </row>
    <row r="2515" spans="1:28" x14ac:dyDescent="0.25">
      <c r="A2515">
        <v>214011</v>
      </c>
      <c r="B2515">
        <v>997</v>
      </c>
      <c r="C2515" t="s">
        <v>31</v>
      </c>
      <c r="D2515" s="3">
        <v>42564</v>
      </c>
      <c r="E2515" t="s">
        <v>1121</v>
      </c>
      <c r="F2515">
        <v>1498</v>
      </c>
      <c r="G2515">
        <v>1</v>
      </c>
      <c r="H2515">
        <v>1498</v>
      </c>
      <c r="I2515">
        <v>100149351</v>
      </c>
      <c r="J2515" s="19" t="s">
        <v>27</v>
      </c>
      <c r="T2515">
        <v>0</v>
      </c>
      <c r="U2515" t="s">
        <v>22</v>
      </c>
      <c r="V2515" s="3">
        <v>42564</v>
      </c>
      <c r="W2515" t="s">
        <v>34</v>
      </c>
      <c r="X2515" s="4">
        <v>1498</v>
      </c>
      <c r="Y2515">
        <v>2016</v>
      </c>
      <c r="Z2515">
        <v>7</v>
      </c>
      <c r="AA2515" s="3" t="s">
        <v>24</v>
      </c>
      <c r="AB2515" s="3">
        <v>45489</v>
      </c>
    </row>
    <row r="2516" spans="1:28" x14ac:dyDescent="0.25">
      <c r="A2516">
        <v>214012</v>
      </c>
      <c r="B2516">
        <v>998</v>
      </c>
      <c r="C2516" t="s">
        <v>31</v>
      </c>
      <c r="D2516" s="3">
        <v>42564</v>
      </c>
      <c r="E2516" t="s">
        <v>1122</v>
      </c>
      <c r="F2516">
        <v>399</v>
      </c>
      <c r="G2516">
        <v>1</v>
      </c>
      <c r="H2516">
        <v>399</v>
      </c>
      <c r="I2516">
        <v>100149352</v>
      </c>
      <c r="J2516" s="19" t="s">
        <v>21</v>
      </c>
      <c r="T2516">
        <v>0</v>
      </c>
      <c r="U2516" t="s">
        <v>22</v>
      </c>
      <c r="V2516" s="3">
        <v>42564</v>
      </c>
      <c r="W2516" t="s">
        <v>34</v>
      </c>
      <c r="X2516">
        <v>399</v>
      </c>
      <c r="Y2516">
        <v>2016</v>
      </c>
      <c r="Z2516">
        <v>7</v>
      </c>
      <c r="AA2516" s="3" t="s">
        <v>24</v>
      </c>
      <c r="AB2516" s="3">
        <v>45489</v>
      </c>
    </row>
    <row r="2517" spans="1:28" x14ac:dyDescent="0.25">
      <c r="A2517">
        <v>214014</v>
      </c>
      <c r="B2517">
        <v>820</v>
      </c>
      <c r="C2517" t="s">
        <v>19</v>
      </c>
      <c r="D2517" s="3">
        <v>42564</v>
      </c>
      <c r="E2517" t="s">
        <v>48</v>
      </c>
      <c r="F2517">
        <v>320</v>
      </c>
      <c r="G2517">
        <v>1</v>
      </c>
      <c r="H2517">
        <v>320</v>
      </c>
      <c r="I2517">
        <v>100149353</v>
      </c>
      <c r="J2517" s="19" t="s">
        <v>27</v>
      </c>
      <c r="T2517">
        <v>0</v>
      </c>
      <c r="U2517" t="s">
        <v>22</v>
      </c>
      <c r="V2517" s="3">
        <v>42564</v>
      </c>
      <c r="W2517" t="s">
        <v>23</v>
      </c>
      <c r="X2517">
        <v>320</v>
      </c>
      <c r="Y2517">
        <v>2016</v>
      </c>
      <c r="Z2517">
        <v>7</v>
      </c>
      <c r="AA2517" s="3" t="s">
        <v>24</v>
      </c>
      <c r="AB2517" s="3">
        <v>45489</v>
      </c>
    </row>
    <row r="2518" spans="1:28" x14ac:dyDescent="0.25">
      <c r="A2518">
        <v>214015</v>
      </c>
      <c r="B2518">
        <v>999</v>
      </c>
      <c r="C2518" t="s">
        <v>19</v>
      </c>
      <c r="D2518" s="3">
        <v>42564</v>
      </c>
      <c r="E2518" t="s">
        <v>1123</v>
      </c>
      <c r="F2518">
        <v>999</v>
      </c>
      <c r="G2518">
        <v>1</v>
      </c>
      <c r="H2518">
        <v>999</v>
      </c>
      <c r="I2518">
        <v>100149354</v>
      </c>
      <c r="J2518" s="19" t="s">
        <v>21</v>
      </c>
      <c r="T2518">
        <v>0</v>
      </c>
      <c r="U2518" t="s">
        <v>22</v>
      </c>
      <c r="V2518" s="3">
        <v>42564</v>
      </c>
      <c r="W2518" t="s">
        <v>23</v>
      </c>
      <c r="X2518">
        <v>999</v>
      </c>
      <c r="Y2518">
        <v>2016</v>
      </c>
      <c r="Z2518">
        <v>7</v>
      </c>
      <c r="AA2518" s="3" t="s">
        <v>24</v>
      </c>
      <c r="AB2518" s="3">
        <v>45489</v>
      </c>
    </row>
    <row r="2519" spans="1:28" x14ac:dyDescent="0.25">
      <c r="A2519">
        <v>214016</v>
      </c>
      <c r="B2519">
        <v>916</v>
      </c>
      <c r="C2519" t="s">
        <v>19</v>
      </c>
      <c r="D2519" s="3">
        <v>42564</v>
      </c>
      <c r="E2519" t="s">
        <v>1124</v>
      </c>
      <c r="F2519">
        <v>8999</v>
      </c>
      <c r="G2519">
        <v>1</v>
      </c>
      <c r="H2519">
        <v>8999</v>
      </c>
      <c r="I2519">
        <v>100149355</v>
      </c>
      <c r="J2519" s="19" t="s">
        <v>38</v>
      </c>
      <c r="T2519">
        <v>0</v>
      </c>
      <c r="U2519" t="s">
        <v>22</v>
      </c>
      <c r="V2519" s="3">
        <v>42564</v>
      </c>
      <c r="W2519" t="s">
        <v>23</v>
      </c>
      <c r="X2519" s="4">
        <v>8999</v>
      </c>
      <c r="Y2519">
        <v>2016</v>
      </c>
      <c r="Z2519">
        <v>7</v>
      </c>
      <c r="AA2519" s="3" t="s">
        <v>24</v>
      </c>
      <c r="AB2519" s="3">
        <v>45489</v>
      </c>
    </row>
    <row r="2520" spans="1:28" x14ac:dyDescent="0.25">
      <c r="A2520">
        <v>214017</v>
      </c>
      <c r="B2520">
        <v>916</v>
      </c>
      <c r="C2520" t="s">
        <v>31</v>
      </c>
      <c r="D2520" s="3">
        <v>42564</v>
      </c>
      <c r="E2520" t="s">
        <v>1125</v>
      </c>
      <c r="F2520">
        <v>9900</v>
      </c>
      <c r="G2520">
        <v>1</v>
      </c>
      <c r="H2520">
        <v>9900</v>
      </c>
      <c r="I2520">
        <v>100149356</v>
      </c>
      <c r="J2520" s="19" t="s">
        <v>38</v>
      </c>
      <c r="T2520">
        <v>0</v>
      </c>
      <c r="U2520" t="s">
        <v>22</v>
      </c>
      <c r="V2520" s="3">
        <v>42564</v>
      </c>
      <c r="W2520" t="s">
        <v>34</v>
      </c>
      <c r="X2520" s="4">
        <v>9900</v>
      </c>
      <c r="Y2520">
        <v>2016</v>
      </c>
      <c r="Z2520">
        <v>7</v>
      </c>
      <c r="AA2520" s="3" t="s">
        <v>24</v>
      </c>
      <c r="AB2520" s="3">
        <v>45489</v>
      </c>
    </row>
    <row r="2521" spans="1:28" x14ac:dyDescent="0.25">
      <c r="A2521">
        <v>214018</v>
      </c>
      <c r="B2521">
        <v>58</v>
      </c>
      <c r="C2521" t="s">
        <v>19</v>
      </c>
      <c r="D2521" s="3">
        <v>42564</v>
      </c>
      <c r="E2521" t="s">
        <v>93</v>
      </c>
      <c r="F2521">
        <v>510</v>
      </c>
      <c r="G2521">
        <v>1</v>
      </c>
      <c r="H2521">
        <v>510</v>
      </c>
      <c r="I2521">
        <v>100149357</v>
      </c>
      <c r="J2521" s="19" t="s">
        <v>33</v>
      </c>
      <c r="T2521">
        <v>0</v>
      </c>
      <c r="U2521" t="s">
        <v>22</v>
      </c>
      <c r="V2521" s="3">
        <v>42564</v>
      </c>
      <c r="W2521" t="s">
        <v>23</v>
      </c>
      <c r="X2521">
        <v>510</v>
      </c>
      <c r="Y2521">
        <v>2016</v>
      </c>
      <c r="Z2521">
        <v>7</v>
      </c>
      <c r="AA2521" s="3" t="s">
        <v>24</v>
      </c>
      <c r="AB2521" s="3">
        <v>45489</v>
      </c>
    </row>
    <row r="2522" spans="1:28" x14ac:dyDescent="0.25">
      <c r="A2522">
        <v>214021</v>
      </c>
      <c r="B2522">
        <v>1000</v>
      </c>
      <c r="C2522" t="s">
        <v>25</v>
      </c>
      <c r="D2522" s="3">
        <v>42564</v>
      </c>
      <c r="E2522" t="s">
        <v>1126</v>
      </c>
      <c r="F2522">
        <v>105999</v>
      </c>
      <c r="G2522">
        <v>1</v>
      </c>
      <c r="H2522">
        <v>105999</v>
      </c>
      <c r="I2522">
        <v>100149360</v>
      </c>
      <c r="J2522" s="19" t="s">
        <v>42</v>
      </c>
      <c r="T2522">
        <v>0</v>
      </c>
      <c r="U2522" t="s">
        <v>174</v>
      </c>
      <c r="V2522" s="3">
        <v>42564</v>
      </c>
      <c r="W2522" t="s">
        <v>28</v>
      </c>
      <c r="X2522" s="4">
        <v>105999</v>
      </c>
      <c r="Y2522">
        <v>2016</v>
      </c>
      <c r="Z2522">
        <v>7</v>
      </c>
      <c r="AA2522" s="3" t="s">
        <v>24</v>
      </c>
      <c r="AB2522" s="3">
        <v>45489</v>
      </c>
    </row>
    <row r="2523" spans="1:28" x14ac:dyDescent="0.25">
      <c r="A2523">
        <v>214019</v>
      </c>
      <c r="B2523">
        <v>1001</v>
      </c>
      <c r="C2523" t="s">
        <v>19</v>
      </c>
      <c r="D2523" s="3">
        <v>42564</v>
      </c>
      <c r="E2523" t="s">
        <v>89</v>
      </c>
      <c r="F2523">
        <v>350</v>
      </c>
      <c r="G2523">
        <v>1</v>
      </c>
      <c r="H2523">
        <v>350</v>
      </c>
      <c r="I2523">
        <v>100149358</v>
      </c>
      <c r="J2523" s="19" t="s">
        <v>33</v>
      </c>
      <c r="T2523">
        <v>0</v>
      </c>
      <c r="U2523" t="s">
        <v>22</v>
      </c>
      <c r="V2523" s="3">
        <v>42564</v>
      </c>
      <c r="W2523" t="s">
        <v>23</v>
      </c>
      <c r="X2523">
        <v>350</v>
      </c>
      <c r="Y2523">
        <v>2016</v>
      </c>
      <c r="Z2523">
        <v>7</v>
      </c>
      <c r="AA2523" s="3" t="s">
        <v>24</v>
      </c>
      <c r="AB2523" s="3">
        <v>45489</v>
      </c>
    </row>
    <row r="2524" spans="1:28" x14ac:dyDescent="0.25">
      <c r="A2524">
        <v>214020</v>
      </c>
      <c r="B2524">
        <v>916</v>
      </c>
      <c r="C2524" t="s">
        <v>31</v>
      </c>
      <c r="D2524" s="3">
        <v>42564</v>
      </c>
      <c r="E2524" t="s">
        <v>1127</v>
      </c>
      <c r="F2524">
        <v>6999</v>
      </c>
      <c r="G2524">
        <v>1</v>
      </c>
      <c r="H2524">
        <v>6999</v>
      </c>
      <c r="I2524">
        <v>100149359</v>
      </c>
      <c r="J2524" s="19" t="s">
        <v>38</v>
      </c>
      <c r="T2524">
        <v>0</v>
      </c>
      <c r="U2524" t="s">
        <v>22</v>
      </c>
      <c r="V2524" s="3">
        <v>42564</v>
      </c>
      <c r="W2524" t="s">
        <v>34</v>
      </c>
      <c r="X2524" s="4">
        <v>6999</v>
      </c>
      <c r="Y2524">
        <v>2016</v>
      </c>
      <c r="Z2524">
        <v>7</v>
      </c>
      <c r="AA2524" s="3" t="s">
        <v>24</v>
      </c>
      <c r="AB2524" s="3">
        <v>45489</v>
      </c>
    </row>
    <row r="2525" spans="1:28" x14ac:dyDescent="0.25">
      <c r="A2525">
        <v>214022</v>
      </c>
      <c r="B2525">
        <v>42</v>
      </c>
      <c r="C2525" t="s">
        <v>19</v>
      </c>
      <c r="D2525" s="3">
        <v>42564</v>
      </c>
      <c r="E2525" t="s">
        <v>202</v>
      </c>
      <c r="F2525">
        <v>775</v>
      </c>
      <c r="G2525">
        <v>1</v>
      </c>
      <c r="H2525">
        <v>775</v>
      </c>
      <c r="I2525">
        <v>100149361</v>
      </c>
      <c r="J2525" s="19" t="s">
        <v>51</v>
      </c>
      <c r="T2525">
        <v>0</v>
      </c>
      <c r="U2525" t="s">
        <v>22</v>
      </c>
      <c r="V2525" s="3">
        <v>42564</v>
      </c>
      <c r="W2525" t="s">
        <v>23</v>
      </c>
      <c r="X2525">
        <v>775</v>
      </c>
      <c r="Y2525">
        <v>2016</v>
      </c>
      <c r="Z2525">
        <v>7</v>
      </c>
      <c r="AA2525" s="3" t="s">
        <v>24</v>
      </c>
      <c r="AB2525" s="3">
        <v>45489</v>
      </c>
    </row>
    <row r="2526" spans="1:28" x14ac:dyDescent="0.25">
      <c r="A2526">
        <v>214024</v>
      </c>
      <c r="B2526">
        <v>58</v>
      </c>
      <c r="C2526" t="s">
        <v>19</v>
      </c>
      <c r="D2526" s="3">
        <v>42564</v>
      </c>
      <c r="E2526" t="s">
        <v>93</v>
      </c>
      <c r="F2526">
        <v>510</v>
      </c>
      <c r="G2526">
        <v>1</v>
      </c>
      <c r="H2526">
        <v>510</v>
      </c>
      <c r="I2526">
        <v>100149362</v>
      </c>
      <c r="J2526" s="19" t="s">
        <v>33</v>
      </c>
      <c r="T2526">
        <v>0</v>
      </c>
      <c r="U2526" t="s">
        <v>22</v>
      </c>
      <c r="V2526" s="3">
        <v>42564</v>
      </c>
      <c r="W2526" t="s">
        <v>23</v>
      </c>
      <c r="X2526">
        <v>510</v>
      </c>
      <c r="Y2526">
        <v>2016</v>
      </c>
      <c r="Z2526">
        <v>7</v>
      </c>
      <c r="AA2526" s="3" t="s">
        <v>24</v>
      </c>
      <c r="AB2526" s="3">
        <v>45489</v>
      </c>
    </row>
    <row r="2527" spans="1:28" x14ac:dyDescent="0.25">
      <c r="A2527">
        <v>214025</v>
      </c>
      <c r="B2527">
        <v>1000</v>
      </c>
      <c r="C2527" t="s">
        <v>25</v>
      </c>
      <c r="D2527" s="3">
        <v>42564</v>
      </c>
      <c r="E2527" t="s">
        <v>1126</v>
      </c>
      <c r="F2527">
        <v>105999</v>
      </c>
      <c r="G2527">
        <v>1</v>
      </c>
      <c r="H2527">
        <v>105999</v>
      </c>
      <c r="I2527">
        <v>100149363</v>
      </c>
      <c r="J2527" s="19" t="s">
        <v>42</v>
      </c>
      <c r="T2527">
        <v>0</v>
      </c>
      <c r="U2527" t="s">
        <v>40</v>
      </c>
      <c r="V2527" s="3">
        <v>42564</v>
      </c>
      <c r="W2527" t="s">
        <v>28</v>
      </c>
      <c r="X2527" s="4">
        <v>105999</v>
      </c>
      <c r="Y2527">
        <v>2016</v>
      </c>
      <c r="Z2527">
        <v>7</v>
      </c>
      <c r="AA2527" s="3" t="s">
        <v>24</v>
      </c>
      <c r="AB2527" s="3">
        <v>45489</v>
      </c>
    </row>
    <row r="2528" spans="1:28" x14ac:dyDescent="0.25">
      <c r="A2528">
        <v>214026</v>
      </c>
      <c r="B2528">
        <v>58</v>
      </c>
      <c r="C2528" t="s">
        <v>19</v>
      </c>
      <c r="D2528" s="3">
        <v>42564</v>
      </c>
      <c r="E2528" t="s">
        <v>93</v>
      </c>
      <c r="F2528">
        <v>510</v>
      </c>
      <c r="G2528">
        <v>1</v>
      </c>
      <c r="H2528">
        <v>510</v>
      </c>
      <c r="I2528">
        <v>100149364</v>
      </c>
      <c r="J2528" s="19" t="s">
        <v>33</v>
      </c>
      <c r="T2528">
        <v>0</v>
      </c>
      <c r="U2528" t="s">
        <v>22</v>
      </c>
      <c r="V2528" s="3">
        <v>42564</v>
      </c>
      <c r="W2528" t="s">
        <v>23</v>
      </c>
      <c r="X2528">
        <v>510</v>
      </c>
      <c r="Y2528">
        <v>2016</v>
      </c>
      <c r="Z2528">
        <v>7</v>
      </c>
      <c r="AA2528" s="3" t="s">
        <v>24</v>
      </c>
      <c r="AB2528" s="3">
        <v>45489</v>
      </c>
    </row>
    <row r="2529" spans="1:28" x14ac:dyDescent="0.25">
      <c r="A2529">
        <v>214027</v>
      </c>
      <c r="B2529">
        <v>58</v>
      </c>
      <c r="C2529" t="s">
        <v>19</v>
      </c>
      <c r="D2529" s="3">
        <v>42564</v>
      </c>
      <c r="E2529" t="s">
        <v>93</v>
      </c>
      <c r="F2529">
        <v>510</v>
      </c>
      <c r="G2529">
        <v>1</v>
      </c>
      <c r="H2529">
        <v>510</v>
      </c>
      <c r="I2529">
        <v>100149365</v>
      </c>
      <c r="J2529" s="19" t="s">
        <v>33</v>
      </c>
      <c r="T2529">
        <v>0</v>
      </c>
      <c r="U2529" t="s">
        <v>22</v>
      </c>
      <c r="V2529" s="3">
        <v>42564</v>
      </c>
      <c r="W2529" t="s">
        <v>23</v>
      </c>
      <c r="X2529">
        <v>510</v>
      </c>
      <c r="Y2529">
        <v>2016</v>
      </c>
      <c r="Z2529">
        <v>7</v>
      </c>
      <c r="AA2529" s="3" t="s">
        <v>24</v>
      </c>
      <c r="AB2529" s="3">
        <v>45489</v>
      </c>
    </row>
    <row r="2530" spans="1:28" x14ac:dyDescent="0.25">
      <c r="A2530">
        <v>214028</v>
      </c>
      <c r="B2530">
        <v>820</v>
      </c>
      <c r="C2530" t="s">
        <v>19</v>
      </c>
      <c r="D2530" s="3">
        <v>42564</v>
      </c>
      <c r="E2530" t="s">
        <v>26</v>
      </c>
      <c r="F2530">
        <v>240</v>
      </c>
      <c r="G2530">
        <v>1</v>
      </c>
      <c r="H2530">
        <v>240</v>
      </c>
      <c r="I2530">
        <v>100149366</v>
      </c>
      <c r="J2530" s="19" t="s">
        <v>27</v>
      </c>
      <c r="T2530">
        <v>0</v>
      </c>
      <c r="U2530" t="s">
        <v>22</v>
      </c>
      <c r="V2530" s="3">
        <v>42564</v>
      </c>
      <c r="W2530" t="s">
        <v>23</v>
      </c>
      <c r="X2530">
        <v>240</v>
      </c>
      <c r="Y2530">
        <v>2016</v>
      </c>
      <c r="Z2530">
        <v>7</v>
      </c>
      <c r="AA2530" s="3" t="s">
        <v>24</v>
      </c>
      <c r="AB2530" s="3">
        <v>45489</v>
      </c>
    </row>
    <row r="2531" spans="1:28" x14ac:dyDescent="0.25">
      <c r="A2531">
        <v>214029</v>
      </c>
      <c r="B2531">
        <v>1000</v>
      </c>
      <c r="C2531" t="s">
        <v>25</v>
      </c>
      <c r="D2531" s="3">
        <v>42564</v>
      </c>
      <c r="E2531" t="s">
        <v>1126</v>
      </c>
      <c r="F2531">
        <v>105999</v>
      </c>
      <c r="G2531">
        <v>1</v>
      </c>
      <c r="H2531">
        <v>105999</v>
      </c>
      <c r="I2531">
        <v>100149367</v>
      </c>
      <c r="J2531" s="19" t="s">
        <v>42</v>
      </c>
      <c r="T2531">
        <v>0</v>
      </c>
      <c r="U2531" t="s">
        <v>174</v>
      </c>
      <c r="V2531" s="3">
        <v>42564</v>
      </c>
      <c r="W2531" t="s">
        <v>28</v>
      </c>
      <c r="X2531" s="4">
        <v>105999</v>
      </c>
      <c r="Y2531">
        <v>2016</v>
      </c>
      <c r="Z2531">
        <v>7</v>
      </c>
      <c r="AA2531" s="3" t="s">
        <v>24</v>
      </c>
      <c r="AB2531" s="3">
        <v>45489</v>
      </c>
    </row>
    <row r="2532" spans="1:28" x14ac:dyDescent="0.25">
      <c r="A2532">
        <v>214030</v>
      </c>
      <c r="B2532">
        <v>820</v>
      </c>
      <c r="C2532" t="s">
        <v>19</v>
      </c>
      <c r="D2532" s="3">
        <v>42564</v>
      </c>
      <c r="E2532" t="s">
        <v>26</v>
      </c>
      <c r="F2532">
        <v>240</v>
      </c>
      <c r="G2532">
        <v>2</v>
      </c>
      <c r="H2532">
        <v>480</v>
      </c>
      <c r="I2532">
        <v>100149368</v>
      </c>
      <c r="J2532" s="19" t="s">
        <v>27</v>
      </c>
      <c r="T2532">
        <v>0</v>
      </c>
      <c r="U2532" t="s">
        <v>22</v>
      </c>
      <c r="V2532" s="3">
        <v>42564</v>
      </c>
      <c r="W2532" t="s">
        <v>23</v>
      </c>
      <c r="X2532">
        <v>480</v>
      </c>
      <c r="Y2532">
        <v>2016</v>
      </c>
      <c r="Z2532">
        <v>7</v>
      </c>
      <c r="AA2532" s="3" t="s">
        <v>24</v>
      </c>
      <c r="AB2532" s="3">
        <v>45489</v>
      </c>
    </row>
    <row r="2533" spans="1:28" x14ac:dyDescent="0.25">
      <c r="A2533">
        <v>214031</v>
      </c>
      <c r="B2533">
        <v>820</v>
      </c>
      <c r="C2533" t="s">
        <v>19</v>
      </c>
      <c r="D2533" s="3">
        <v>42564</v>
      </c>
      <c r="E2533" t="s">
        <v>26</v>
      </c>
      <c r="F2533">
        <v>240</v>
      </c>
      <c r="G2533">
        <v>1</v>
      </c>
      <c r="H2533">
        <v>240</v>
      </c>
      <c r="I2533">
        <v>100149369</v>
      </c>
      <c r="J2533" s="19" t="s">
        <v>27</v>
      </c>
      <c r="T2533">
        <v>0</v>
      </c>
      <c r="U2533" t="s">
        <v>22</v>
      </c>
      <c r="V2533" s="3">
        <v>42564</v>
      </c>
      <c r="W2533" t="s">
        <v>23</v>
      </c>
      <c r="X2533">
        <v>240</v>
      </c>
      <c r="Y2533">
        <v>2016</v>
      </c>
      <c r="Z2533">
        <v>7</v>
      </c>
      <c r="AA2533" s="3" t="s">
        <v>24</v>
      </c>
      <c r="AB2533" s="3">
        <v>45489</v>
      </c>
    </row>
    <row r="2534" spans="1:28" x14ac:dyDescent="0.25">
      <c r="A2534">
        <v>214032</v>
      </c>
      <c r="B2534">
        <v>820</v>
      </c>
      <c r="C2534" t="s">
        <v>19</v>
      </c>
      <c r="D2534" s="3">
        <v>42564</v>
      </c>
      <c r="E2534" t="s">
        <v>26</v>
      </c>
      <c r="F2534">
        <v>240</v>
      </c>
      <c r="G2534">
        <v>1</v>
      </c>
      <c r="H2534">
        <v>240</v>
      </c>
      <c r="I2534">
        <v>100149370</v>
      </c>
      <c r="J2534" s="19" t="s">
        <v>27</v>
      </c>
      <c r="T2534">
        <v>0</v>
      </c>
      <c r="U2534" t="s">
        <v>22</v>
      </c>
      <c r="V2534" s="3">
        <v>42564</v>
      </c>
      <c r="W2534" t="s">
        <v>23</v>
      </c>
      <c r="X2534">
        <v>240</v>
      </c>
      <c r="Y2534">
        <v>2016</v>
      </c>
      <c r="Z2534">
        <v>7</v>
      </c>
      <c r="AA2534" s="3" t="s">
        <v>24</v>
      </c>
      <c r="AB2534" s="3">
        <v>45489</v>
      </c>
    </row>
    <row r="2535" spans="1:28" x14ac:dyDescent="0.25">
      <c r="A2535">
        <v>214033</v>
      </c>
      <c r="B2535">
        <v>820</v>
      </c>
      <c r="C2535" t="s">
        <v>19</v>
      </c>
      <c r="D2535" s="3">
        <v>42564</v>
      </c>
      <c r="E2535" t="s">
        <v>30</v>
      </c>
      <c r="F2535">
        <v>360</v>
      </c>
      <c r="G2535">
        <v>1</v>
      </c>
      <c r="H2535">
        <v>360</v>
      </c>
      <c r="I2535">
        <v>100149371</v>
      </c>
      <c r="J2535" s="19" t="s">
        <v>27</v>
      </c>
      <c r="T2535">
        <v>0</v>
      </c>
      <c r="U2535" t="s">
        <v>22</v>
      </c>
      <c r="V2535" s="3">
        <v>42564</v>
      </c>
      <c r="W2535" t="s">
        <v>23</v>
      </c>
      <c r="X2535">
        <v>360</v>
      </c>
      <c r="Y2535">
        <v>2016</v>
      </c>
      <c r="Z2535">
        <v>7</v>
      </c>
      <c r="AA2535" s="3" t="s">
        <v>24</v>
      </c>
      <c r="AB2535" s="3">
        <v>45489</v>
      </c>
    </row>
    <row r="2536" spans="1:28" x14ac:dyDescent="0.25">
      <c r="A2536">
        <v>214034</v>
      </c>
      <c r="B2536">
        <v>820</v>
      </c>
      <c r="C2536" t="s">
        <v>19</v>
      </c>
      <c r="D2536" s="3">
        <v>42564</v>
      </c>
      <c r="E2536" t="s">
        <v>30</v>
      </c>
      <c r="F2536">
        <v>360</v>
      </c>
      <c r="G2536">
        <v>1</v>
      </c>
      <c r="H2536">
        <v>360</v>
      </c>
      <c r="I2536">
        <v>100149372</v>
      </c>
      <c r="J2536" s="19" t="s">
        <v>27</v>
      </c>
      <c r="T2536">
        <v>0</v>
      </c>
      <c r="U2536" t="s">
        <v>22</v>
      </c>
      <c r="V2536" s="3">
        <v>42564</v>
      </c>
      <c r="W2536" t="s">
        <v>23</v>
      </c>
      <c r="X2536">
        <v>360</v>
      </c>
      <c r="Y2536">
        <v>2016</v>
      </c>
      <c r="Z2536">
        <v>7</v>
      </c>
      <c r="AA2536" s="3" t="s">
        <v>24</v>
      </c>
      <c r="AB2536" s="3">
        <v>45489</v>
      </c>
    </row>
    <row r="2537" spans="1:28" x14ac:dyDescent="0.25">
      <c r="A2537">
        <v>214035</v>
      </c>
      <c r="B2537">
        <v>820</v>
      </c>
      <c r="C2537" t="s">
        <v>19</v>
      </c>
      <c r="D2537" s="3">
        <v>42564</v>
      </c>
      <c r="E2537" t="s">
        <v>30</v>
      </c>
      <c r="F2537">
        <v>360</v>
      </c>
      <c r="G2537">
        <v>1</v>
      </c>
      <c r="H2537">
        <v>360</v>
      </c>
      <c r="I2537">
        <v>100149373</v>
      </c>
      <c r="J2537" s="19" t="s">
        <v>27</v>
      </c>
      <c r="T2537">
        <v>0</v>
      </c>
      <c r="U2537" t="s">
        <v>22</v>
      </c>
      <c r="V2537" s="3">
        <v>42564</v>
      </c>
      <c r="W2537" t="s">
        <v>23</v>
      </c>
      <c r="X2537">
        <v>360</v>
      </c>
      <c r="Y2537">
        <v>2016</v>
      </c>
      <c r="Z2537">
        <v>7</v>
      </c>
      <c r="AA2537" s="3" t="s">
        <v>24</v>
      </c>
      <c r="AB2537" s="3">
        <v>45489</v>
      </c>
    </row>
    <row r="2538" spans="1:28" x14ac:dyDescent="0.25">
      <c r="A2538">
        <v>214036</v>
      </c>
      <c r="B2538">
        <v>820</v>
      </c>
      <c r="C2538" t="s">
        <v>19</v>
      </c>
      <c r="D2538" s="3">
        <v>42564</v>
      </c>
      <c r="E2538" t="s">
        <v>30</v>
      </c>
      <c r="F2538">
        <v>360</v>
      </c>
      <c r="G2538">
        <v>1</v>
      </c>
      <c r="H2538">
        <v>360</v>
      </c>
      <c r="I2538">
        <v>100149374</v>
      </c>
      <c r="J2538" s="19" t="s">
        <v>27</v>
      </c>
      <c r="T2538">
        <v>0</v>
      </c>
      <c r="U2538" t="s">
        <v>22</v>
      </c>
      <c r="V2538" s="3">
        <v>42564</v>
      </c>
      <c r="W2538" t="s">
        <v>23</v>
      </c>
      <c r="X2538">
        <v>360</v>
      </c>
      <c r="Y2538">
        <v>2016</v>
      </c>
      <c r="Z2538">
        <v>7</v>
      </c>
      <c r="AA2538" s="3" t="s">
        <v>24</v>
      </c>
      <c r="AB2538" s="3">
        <v>45489</v>
      </c>
    </row>
    <row r="2539" spans="1:28" x14ac:dyDescent="0.25">
      <c r="A2539">
        <v>214037</v>
      </c>
      <c r="B2539">
        <v>820</v>
      </c>
      <c r="C2539" t="s">
        <v>19</v>
      </c>
      <c r="D2539" s="3">
        <v>42564</v>
      </c>
      <c r="E2539" t="s">
        <v>26</v>
      </c>
      <c r="F2539">
        <v>240</v>
      </c>
      <c r="G2539">
        <v>1</v>
      </c>
      <c r="H2539">
        <v>240</v>
      </c>
      <c r="I2539">
        <v>100149375</v>
      </c>
      <c r="J2539" s="19" t="s">
        <v>27</v>
      </c>
      <c r="T2539">
        <v>0</v>
      </c>
      <c r="U2539" t="s">
        <v>22</v>
      </c>
      <c r="V2539" s="3">
        <v>42564</v>
      </c>
      <c r="W2539" t="s">
        <v>23</v>
      </c>
      <c r="X2539">
        <v>240</v>
      </c>
      <c r="Y2539">
        <v>2016</v>
      </c>
      <c r="Z2539">
        <v>7</v>
      </c>
      <c r="AA2539" s="3" t="s">
        <v>24</v>
      </c>
      <c r="AB2539" s="3">
        <v>45489</v>
      </c>
    </row>
    <row r="2540" spans="1:28" x14ac:dyDescent="0.25">
      <c r="A2540">
        <v>214038</v>
      </c>
      <c r="B2540">
        <v>163</v>
      </c>
      <c r="C2540" t="s">
        <v>19</v>
      </c>
      <c r="D2540" s="3">
        <v>42564</v>
      </c>
      <c r="E2540" t="s">
        <v>302</v>
      </c>
      <c r="F2540">
        <v>1315</v>
      </c>
      <c r="G2540">
        <v>1</v>
      </c>
      <c r="H2540">
        <v>1315</v>
      </c>
      <c r="I2540">
        <v>100149376</v>
      </c>
      <c r="J2540" s="19" t="s">
        <v>42</v>
      </c>
      <c r="T2540">
        <v>0</v>
      </c>
      <c r="U2540" t="s">
        <v>22</v>
      </c>
      <c r="V2540" s="3">
        <v>42564</v>
      </c>
      <c r="W2540" t="s">
        <v>23</v>
      </c>
      <c r="X2540" s="4">
        <v>1315</v>
      </c>
      <c r="Y2540">
        <v>2016</v>
      </c>
      <c r="Z2540">
        <v>7</v>
      </c>
      <c r="AA2540" s="3" t="s">
        <v>24</v>
      </c>
      <c r="AB2540" s="3">
        <v>45489</v>
      </c>
    </row>
    <row r="2541" spans="1:28" x14ac:dyDescent="0.25">
      <c r="A2541">
        <v>214039</v>
      </c>
      <c r="B2541">
        <v>806</v>
      </c>
      <c r="C2541" t="s">
        <v>19</v>
      </c>
      <c r="D2541" s="3">
        <v>42564</v>
      </c>
      <c r="E2541" t="s">
        <v>1128</v>
      </c>
      <c r="F2541">
        <v>140</v>
      </c>
      <c r="G2541">
        <v>1</v>
      </c>
      <c r="H2541">
        <v>420</v>
      </c>
      <c r="I2541">
        <v>100149377</v>
      </c>
      <c r="J2541" s="19" t="s">
        <v>27</v>
      </c>
      <c r="T2541">
        <v>0</v>
      </c>
      <c r="U2541" t="s">
        <v>22</v>
      </c>
      <c r="V2541" s="3">
        <v>42564</v>
      </c>
      <c r="W2541" t="s">
        <v>23</v>
      </c>
      <c r="X2541">
        <v>140</v>
      </c>
      <c r="Y2541">
        <v>2016</v>
      </c>
      <c r="Z2541">
        <v>7</v>
      </c>
      <c r="AA2541" s="3" t="s">
        <v>24</v>
      </c>
      <c r="AB2541" s="3">
        <v>45489</v>
      </c>
    </row>
    <row r="2542" spans="1:28" x14ac:dyDescent="0.25">
      <c r="A2542">
        <v>214040</v>
      </c>
      <c r="B2542">
        <v>806</v>
      </c>
      <c r="C2542" t="s">
        <v>19</v>
      </c>
      <c r="D2542" s="3">
        <v>42564</v>
      </c>
      <c r="E2542" t="s">
        <v>1129</v>
      </c>
      <c r="F2542">
        <v>140</v>
      </c>
      <c r="G2542">
        <v>1</v>
      </c>
      <c r="H2542">
        <v>420</v>
      </c>
      <c r="I2542">
        <v>100149377</v>
      </c>
      <c r="J2542" s="19" t="s">
        <v>27</v>
      </c>
      <c r="T2542">
        <v>0</v>
      </c>
      <c r="U2542" t="s">
        <v>22</v>
      </c>
      <c r="V2542" s="3">
        <v>42564</v>
      </c>
      <c r="W2542" t="s">
        <v>23</v>
      </c>
      <c r="X2542">
        <v>140</v>
      </c>
      <c r="Y2542">
        <v>2016</v>
      </c>
      <c r="Z2542">
        <v>7</v>
      </c>
      <c r="AA2542" s="3" t="s">
        <v>24</v>
      </c>
      <c r="AB2542" s="3">
        <v>45489</v>
      </c>
    </row>
    <row r="2543" spans="1:28" x14ac:dyDescent="0.25">
      <c r="A2543">
        <v>214041</v>
      </c>
      <c r="B2543">
        <v>806</v>
      </c>
      <c r="C2543" t="s">
        <v>19</v>
      </c>
      <c r="D2543" s="3">
        <v>42564</v>
      </c>
      <c r="E2543" t="s">
        <v>189</v>
      </c>
      <c r="F2543">
        <v>140</v>
      </c>
      <c r="G2543">
        <v>1</v>
      </c>
      <c r="H2543">
        <v>420</v>
      </c>
      <c r="I2543">
        <v>100149377</v>
      </c>
      <c r="J2543" s="19" t="s">
        <v>27</v>
      </c>
      <c r="T2543">
        <v>0</v>
      </c>
      <c r="U2543" t="s">
        <v>22</v>
      </c>
      <c r="V2543" s="3">
        <v>42564</v>
      </c>
      <c r="W2543" t="s">
        <v>23</v>
      </c>
      <c r="X2543">
        <v>140</v>
      </c>
      <c r="Y2543">
        <v>2016</v>
      </c>
      <c r="Z2543">
        <v>7</v>
      </c>
      <c r="AA2543" s="3" t="s">
        <v>24</v>
      </c>
      <c r="AB2543" s="3">
        <v>45489</v>
      </c>
    </row>
    <row r="2544" spans="1:28" x14ac:dyDescent="0.25">
      <c r="A2544">
        <v>214042</v>
      </c>
      <c r="B2544">
        <v>137</v>
      </c>
      <c r="C2544" t="s">
        <v>19</v>
      </c>
      <c r="D2544" s="3">
        <v>42564</v>
      </c>
      <c r="E2544" t="s">
        <v>26</v>
      </c>
      <c r="F2544">
        <v>240</v>
      </c>
      <c r="G2544">
        <v>1</v>
      </c>
      <c r="H2544">
        <v>240</v>
      </c>
      <c r="I2544">
        <v>100149378</v>
      </c>
      <c r="J2544" s="19" t="s">
        <v>27</v>
      </c>
      <c r="T2544">
        <v>0</v>
      </c>
      <c r="U2544" t="s">
        <v>22</v>
      </c>
      <c r="V2544" s="3">
        <v>42564</v>
      </c>
      <c r="W2544" t="s">
        <v>23</v>
      </c>
      <c r="X2544">
        <v>240</v>
      </c>
      <c r="Y2544">
        <v>2016</v>
      </c>
      <c r="Z2544">
        <v>7</v>
      </c>
      <c r="AA2544" s="3" t="s">
        <v>24</v>
      </c>
      <c r="AB2544" s="3">
        <v>45489</v>
      </c>
    </row>
    <row r="2545" spans="1:28" x14ac:dyDescent="0.25">
      <c r="A2545">
        <v>214043</v>
      </c>
      <c r="B2545">
        <v>1000</v>
      </c>
      <c r="C2545" t="s">
        <v>25</v>
      </c>
      <c r="D2545" s="3">
        <v>42564</v>
      </c>
      <c r="E2545" t="s">
        <v>1126</v>
      </c>
      <c r="F2545">
        <v>105999</v>
      </c>
      <c r="G2545">
        <v>1</v>
      </c>
      <c r="H2545">
        <v>105999</v>
      </c>
      <c r="I2545">
        <v>100149379</v>
      </c>
      <c r="J2545" s="19" t="s">
        <v>42</v>
      </c>
      <c r="T2545">
        <v>0</v>
      </c>
      <c r="U2545" t="s">
        <v>174</v>
      </c>
      <c r="V2545" s="3">
        <v>42564</v>
      </c>
      <c r="W2545" t="s">
        <v>28</v>
      </c>
      <c r="X2545" s="4">
        <v>105999</v>
      </c>
      <c r="Y2545">
        <v>2016</v>
      </c>
      <c r="Z2545">
        <v>7</v>
      </c>
      <c r="AA2545" s="3" t="s">
        <v>24</v>
      </c>
      <c r="AB2545" s="3">
        <v>45489</v>
      </c>
    </row>
    <row r="2546" spans="1:28" x14ac:dyDescent="0.25">
      <c r="A2546">
        <v>214044</v>
      </c>
      <c r="B2546">
        <v>137</v>
      </c>
      <c r="C2546" t="s">
        <v>19</v>
      </c>
      <c r="D2546" s="3">
        <v>42564</v>
      </c>
      <c r="E2546" t="s">
        <v>26</v>
      </c>
      <c r="F2546">
        <v>240</v>
      </c>
      <c r="G2546">
        <v>1</v>
      </c>
      <c r="H2546">
        <v>240</v>
      </c>
      <c r="I2546">
        <v>100149380</v>
      </c>
      <c r="J2546" s="19" t="s">
        <v>27</v>
      </c>
      <c r="T2546">
        <v>0</v>
      </c>
      <c r="U2546" t="s">
        <v>22</v>
      </c>
      <c r="V2546" s="3">
        <v>42564</v>
      </c>
      <c r="W2546" t="s">
        <v>23</v>
      </c>
      <c r="X2546">
        <v>240</v>
      </c>
      <c r="Y2546">
        <v>2016</v>
      </c>
      <c r="Z2546">
        <v>7</v>
      </c>
      <c r="AA2546" s="3" t="s">
        <v>24</v>
      </c>
      <c r="AB2546" s="3">
        <v>45489</v>
      </c>
    </row>
    <row r="2547" spans="1:28" x14ac:dyDescent="0.25">
      <c r="A2547">
        <v>214045</v>
      </c>
      <c r="B2547">
        <v>806</v>
      </c>
      <c r="C2547" t="s">
        <v>31</v>
      </c>
      <c r="D2547" s="3">
        <v>42564</v>
      </c>
      <c r="E2547" t="s">
        <v>1128</v>
      </c>
      <c r="F2547">
        <v>140</v>
      </c>
      <c r="G2547">
        <v>1</v>
      </c>
      <c r="H2547">
        <v>420</v>
      </c>
      <c r="I2547">
        <v>100149381</v>
      </c>
      <c r="J2547" s="19" t="s">
        <v>27</v>
      </c>
      <c r="T2547">
        <v>0</v>
      </c>
      <c r="U2547" t="s">
        <v>22</v>
      </c>
      <c r="V2547" s="3">
        <v>42564</v>
      </c>
      <c r="W2547" t="s">
        <v>34</v>
      </c>
      <c r="X2547">
        <v>140</v>
      </c>
      <c r="Y2547">
        <v>2016</v>
      </c>
      <c r="Z2547">
        <v>7</v>
      </c>
      <c r="AA2547" s="3" t="s">
        <v>24</v>
      </c>
      <c r="AB2547" s="3">
        <v>45489</v>
      </c>
    </row>
    <row r="2548" spans="1:28" x14ac:dyDescent="0.25">
      <c r="A2548">
        <v>214046</v>
      </c>
      <c r="B2548">
        <v>806</v>
      </c>
      <c r="C2548" t="s">
        <v>31</v>
      </c>
      <c r="D2548" s="3">
        <v>42564</v>
      </c>
      <c r="E2548" t="s">
        <v>1129</v>
      </c>
      <c r="F2548">
        <v>140</v>
      </c>
      <c r="G2548">
        <v>1</v>
      </c>
      <c r="H2548">
        <v>420</v>
      </c>
      <c r="I2548">
        <v>100149381</v>
      </c>
      <c r="J2548" s="19" t="s">
        <v>27</v>
      </c>
      <c r="T2548">
        <v>0</v>
      </c>
      <c r="U2548" t="s">
        <v>22</v>
      </c>
      <c r="V2548" s="3">
        <v>42564</v>
      </c>
      <c r="W2548" t="s">
        <v>34</v>
      </c>
      <c r="X2548">
        <v>140</v>
      </c>
      <c r="Y2548">
        <v>2016</v>
      </c>
      <c r="Z2548">
        <v>7</v>
      </c>
      <c r="AA2548" s="3" t="s">
        <v>24</v>
      </c>
      <c r="AB2548" s="3">
        <v>45489</v>
      </c>
    </row>
    <row r="2549" spans="1:28" x14ac:dyDescent="0.25">
      <c r="A2549">
        <v>214047</v>
      </c>
      <c r="B2549">
        <v>806</v>
      </c>
      <c r="C2549" t="s">
        <v>31</v>
      </c>
      <c r="D2549" s="3">
        <v>42564</v>
      </c>
      <c r="E2549" t="s">
        <v>189</v>
      </c>
      <c r="F2549">
        <v>140</v>
      </c>
      <c r="G2549">
        <v>1</v>
      </c>
      <c r="H2549">
        <v>420</v>
      </c>
      <c r="I2549">
        <v>100149381</v>
      </c>
      <c r="J2549" s="19" t="s">
        <v>27</v>
      </c>
      <c r="T2549">
        <v>0</v>
      </c>
      <c r="U2549" t="s">
        <v>22</v>
      </c>
      <c r="V2549" s="3">
        <v>42564</v>
      </c>
      <c r="W2549" t="s">
        <v>34</v>
      </c>
      <c r="X2549">
        <v>140</v>
      </c>
      <c r="Y2549">
        <v>2016</v>
      </c>
      <c r="Z2549">
        <v>7</v>
      </c>
      <c r="AA2549" s="3" t="s">
        <v>24</v>
      </c>
      <c r="AB2549" s="3">
        <v>45489</v>
      </c>
    </row>
    <row r="2550" spans="1:28" x14ac:dyDescent="0.25">
      <c r="A2550">
        <v>214048</v>
      </c>
      <c r="B2550">
        <v>1002</v>
      </c>
      <c r="C2550" t="s">
        <v>31</v>
      </c>
      <c r="D2550" s="3">
        <v>42564</v>
      </c>
      <c r="E2550" t="s">
        <v>1130</v>
      </c>
      <c r="F2550">
        <v>1500</v>
      </c>
      <c r="G2550">
        <v>1</v>
      </c>
      <c r="H2550">
        <v>1500</v>
      </c>
      <c r="I2550">
        <v>100149382</v>
      </c>
      <c r="J2550" s="19" t="s">
        <v>51</v>
      </c>
      <c r="T2550">
        <v>0</v>
      </c>
      <c r="U2550" t="s">
        <v>22</v>
      </c>
      <c r="V2550" s="3">
        <v>42564</v>
      </c>
      <c r="W2550" t="s">
        <v>34</v>
      </c>
      <c r="X2550" s="4">
        <v>1500</v>
      </c>
      <c r="Y2550">
        <v>2016</v>
      </c>
      <c r="Z2550">
        <v>7</v>
      </c>
      <c r="AA2550" s="3" t="s">
        <v>24</v>
      </c>
      <c r="AB2550" s="3">
        <v>45489</v>
      </c>
    </row>
    <row r="2551" spans="1:28" x14ac:dyDescent="0.25">
      <c r="A2551">
        <v>214050</v>
      </c>
      <c r="B2551">
        <v>163</v>
      </c>
      <c r="C2551" t="s">
        <v>19</v>
      </c>
      <c r="D2551" s="3">
        <v>42564</v>
      </c>
      <c r="E2551" t="s">
        <v>26</v>
      </c>
      <c r="F2551">
        <v>240</v>
      </c>
      <c r="G2551">
        <v>1</v>
      </c>
      <c r="H2551">
        <v>240</v>
      </c>
      <c r="I2551">
        <v>100149383</v>
      </c>
      <c r="J2551" s="19" t="s">
        <v>27</v>
      </c>
      <c r="T2551">
        <v>0</v>
      </c>
      <c r="U2551" t="s">
        <v>22</v>
      </c>
      <c r="V2551" s="3">
        <v>42564</v>
      </c>
      <c r="W2551" t="s">
        <v>23</v>
      </c>
      <c r="X2551">
        <v>240</v>
      </c>
      <c r="Y2551">
        <v>2016</v>
      </c>
      <c r="Z2551">
        <v>7</v>
      </c>
      <c r="AA2551" s="3" t="s">
        <v>24</v>
      </c>
      <c r="AB2551" s="3">
        <v>45489</v>
      </c>
    </row>
    <row r="2552" spans="1:28" x14ac:dyDescent="0.25">
      <c r="A2552">
        <v>214051</v>
      </c>
      <c r="B2552">
        <v>1000</v>
      </c>
      <c r="C2552" t="s">
        <v>19</v>
      </c>
      <c r="D2552" s="3">
        <v>42564</v>
      </c>
      <c r="E2552" t="s">
        <v>1126</v>
      </c>
      <c r="F2552">
        <v>105999</v>
      </c>
      <c r="G2552">
        <v>1</v>
      </c>
      <c r="H2552">
        <v>100999</v>
      </c>
      <c r="I2552">
        <v>100149384</v>
      </c>
      <c r="J2552" s="19" t="s">
        <v>42</v>
      </c>
      <c r="T2552">
        <v>5000</v>
      </c>
      <c r="U2552" t="s">
        <v>174</v>
      </c>
      <c r="V2552" s="3">
        <v>42564</v>
      </c>
      <c r="W2552" t="s">
        <v>23</v>
      </c>
      <c r="X2552" s="4">
        <v>105999</v>
      </c>
      <c r="Y2552">
        <v>2016</v>
      </c>
      <c r="Z2552">
        <v>7</v>
      </c>
      <c r="AA2552" s="3" t="s">
        <v>24</v>
      </c>
      <c r="AB2552" s="3">
        <v>45489</v>
      </c>
    </row>
    <row r="2553" spans="1:28" x14ac:dyDescent="0.25">
      <c r="A2553">
        <v>214052</v>
      </c>
      <c r="B2553">
        <v>137</v>
      </c>
      <c r="C2553" t="s">
        <v>19</v>
      </c>
      <c r="D2553" s="3">
        <v>42564</v>
      </c>
      <c r="E2553" t="s">
        <v>26</v>
      </c>
      <c r="F2553">
        <v>240</v>
      </c>
      <c r="G2553">
        <v>1</v>
      </c>
      <c r="H2553">
        <v>240</v>
      </c>
      <c r="I2553">
        <v>100149385</v>
      </c>
      <c r="J2553" s="19" t="s">
        <v>27</v>
      </c>
      <c r="T2553">
        <v>0</v>
      </c>
      <c r="U2553" t="s">
        <v>22</v>
      </c>
      <c r="V2553" s="3">
        <v>42564</v>
      </c>
      <c r="W2553" t="s">
        <v>23</v>
      </c>
      <c r="X2553">
        <v>240</v>
      </c>
      <c r="Y2553">
        <v>2016</v>
      </c>
      <c r="Z2553">
        <v>7</v>
      </c>
      <c r="AA2553" s="3" t="s">
        <v>24</v>
      </c>
      <c r="AB2553" s="3">
        <v>45489</v>
      </c>
    </row>
    <row r="2554" spans="1:28" x14ac:dyDescent="0.25">
      <c r="A2554">
        <v>214053</v>
      </c>
      <c r="B2554">
        <v>83</v>
      </c>
      <c r="C2554" t="s">
        <v>31</v>
      </c>
      <c r="D2554" s="3">
        <v>42564</v>
      </c>
      <c r="E2554" t="s">
        <v>115</v>
      </c>
      <c r="F2554">
        <v>2</v>
      </c>
      <c r="G2554">
        <v>1</v>
      </c>
      <c r="H2554">
        <v>0</v>
      </c>
      <c r="I2554">
        <v>100149386</v>
      </c>
      <c r="J2554" s="19" t="s">
        <v>62</v>
      </c>
      <c r="T2554">
        <v>0</v>
      </c>
      <c r="U2554" t="s">
        <v>298</v>
      </c>
      <c r="V2554" s="3">
        <v>42564</v>
      </c>
      <c r="W2554" t="s">
        <v>34</v>
      </c>
      <c r="X2554">
        <v>2</v>
      </c>
      <c r="Y2554">
        <v>2016</v>
      </c>
      <c r="Z2554">
        <v>7</v>
      </c>
      <c r="AA2554" s="3" t="s">
        <v>24</v>
      </c>
      <c r="AB2554" s="3">
        <v>45489</v>
      </c>
    </row>
    <row r="2555" spans="1:28" x14ac:dyDescent="0.25">
      <c r="A2555">
        <v>214054</v>
      </c>
      <c r="B2555">
        <v>137</v>
      </c>
      <c r="C2555" t="s">
        <v>31</v>
      </c>
      <c r="D2555" s="3">
        <v>42564</v>
      </c>
      <c r="E2555" t="s">
        <v>26</v>
      </c>
      <c r="F2555">
        <v>240</v>
      </c>
      <c r="G2555">
        <v>1</v>
      </c>
      <c r="H2555">
        <v>240</v>
      </c>
      <c r="I2555">
        <v>100149387</v>
      </c>
      <c r="J2555" s="19" t="s">
        <v>27</v>
      </c>
      <c r="T2555">
        <v>0</v>
      </c>
      <c r="U2555" t="s">
        <v>22</v>
      </c>
      <c r="V2555" s="3">
        <v>42564</v>
      </c>
      <c r="W2555" t="s">
        <v>34</v>
      </c>
      <c r="X2555">
        <v>240</v>
      </c>
      <c r="Y2555">
        <v>2016</v>
      </c>
      <c r="Z2555">
        <v>7</v>
      </c>
      <c r="AA2555" s="3" t="s">
        <v>24</v>
      </c>
      <c r="AB2555" s="3">
        <v>45489</v>
      </c>
    </row>
    <row r="2556" spans="1:28" x14ac:dyDescent="0.25">
      <c r="A2556">
        <v>214055</v>
      </c>
      <c r="B2556">
        <v>163</v>
      </c>
      <c r="C2556" t="s">
        <v>19</v>
      </c>
      <c r="D2556" s="3">
        <v>42564</v>
      </c>
      <c r="E2556" t="s">
        <v>26</v>
      </c>
      <c r="F2556">
        <v>240</v>
      </c>
      <c r="G2556">
        <v>1</v>
      </c>
      <c r="H2556">
        <v>240</v>
      </c>
      <c r="I2556">
        <v>100149388</v>
      </c>
      <c r="J2556" s="19" t="s">
        <v>27</v>
      </c>
      <c r="T2556">
        <v>0</v>
      </c>
      <c r="U2556" t="s">
        <v>22</v>
      </c>
      <c r="V2556" s="3">
        <v>42564</v>
      </c>
      <c r="W2556" t="s">
        <v>23</v>
      </c>
      <c r="X2556">
        <v>240</v>
      </c>
      <c r="Y2556">
        <v>2016</v>
      </c>
      <c r="Z2556">
        <v>7</v>
      </c>
      <c r="AA2556" s="3" t="s">
        <v>24</v>
      </c>
      <c r="AB2556" s="3">
        <v>45489</v>
      </c>
    </row>
    <row r="2557" spans="1:28" x14ac:dyDescent="0.25">
      <c r="A2557">
        <v>214056</v>
      </c>
      <c r="B2557">
        <v>137</v>
      </c>
      <c r="C2557" t="s">
        <v>31</v>
      </c>
      <c r="D2557" s="3">
        <v>42564</v>
      </c>
      <c r="E2557" t="s">
        <v>26</v>
      </c>
      <c r="F2557">
        <v>240</v>
      </c>
      <c r="G2557">
        <v>1</v>
      </c>
      <c r="H2557">
        <v>240</v>
      </c>
      <c r="I2557">
        <v>100149389</v>
      </c>
      <c r="J2557" s="19" t="s">
        <v>27</v>
      </c>
      <c r="T2557">
        <v>0</v>
      </c>
      <c r="U2557" t="s">
        <v>22</v>
      </c>
      <c r="V2557" s="3">
        <v>42564</v>
      </c>
      <c r="W2557" t="s">
        <v>34</v>
      </c>
      <c r="X2557">
        <v>240</v>
      </c>
      <c r="Y2557">
        <v>2016</v>
      </c>
      <c r="Z2557">
        <v>7</v>
      </c>
      <c r="AA2557" s="3" t="s">
        <v>24</v>
      </c>
      <c r="AB2557" s="3">
        <v>45489</v>
      </c>
    </row>
    <row r="2558" spans="1:28" x14ac:dyDescent="0.25">
      <c r="A2558">
        <v>214057</v>
      </c>
      <c r="B2558">
        <v>137</v>
      </c>
      <c r="C2558" t="s">
        <v>31</v>
      </c>
      <c r="D2558" s="3">
        <v>42564</v>
      </c>
      <c r="E2558" t="s">
        <v>26</v>
      </c>
      <c r="F2558">
        <v>240</v>
      </c>
      <c r="G2558">
        <v>1</v>
      </c>
      <c r="H2558">
        <v>240</v>
      </c>
      <c r="I2558">
        <v>100149390</v>
      </c>
      <c r="J2558" s="19" t="s">
        <v>27</v>
      </c>
      <c r="T2558">
        <v>0</v>
      </c>
      <c r="U2558" t="s">
        <v>22</v>
      </c>
      <c r="V2558" s="3">
        <v>42564</v>
      </c>
      <c r="W2558" t="s">
        <v>34</v>
      </c>
      <c r="X2558">
        <v>240</v>
      </c>
      <c r="Y2558">
        <v>2016</v>
      </c>
      <c r="Z2558">
        <v>7</v>
      </c>
      <c r="AA2558" s="3" t="s">
        <v>24</v>
      </c>
      <c r="AB2558" s="3">
        <v>45489</v>
      </c>
    </row>
    <row r="2559" spans="1:28" x14ac:dyDescent="0.25">
      <c r="A2559">
        <v>214058</v>
      </c>
      <c r="B2559">
        <v>806</v>
      </c>
      <c r="C2559" t="s">
        <v>31</v>
      </c>
      <c r="D2559" s="3">
        <v>42564</v>
      </c>
      <c r="E2559" t="s">
        <v>1129</v>
      </c>
      <c r="F2559">
        <v>140</v>
      </c>
      <c r="G2559">
        <v>1</v>
      </c>
      <c r="H2559">
        <v>420</v>
      </c>
      <c r="I2559">
        <v>100149391</v>
      </c>
      <c r="J2559" s="19" t="s">
        <v>27</v>
      </c>
      <c r="T2559">
        <v>0</v>
      </c>
      <c r="U2559" t="s">
        <v>22</v>
      </c>
      <c r="V2559" s="3">
        <v>42564</v>
      </c>
      <c r="W2559" t="s">
        <v>34</v>
      </c>
      <c r="X2559">
        <v>140</v>
      </c>
      <c r="Y2559">
        <v>2016</v>
      </c>
      <c r="Z2559">
        <v>7</v>
      </c>
      <c r="AA2559" s="3" t="s">
        <v>24</v>
      </c>
      <c r="AB2559" s="3">
        <v>45489</v>
      </c>
    </row>
    <row r="2560" spans="1:28" x14ac:dyDescent="0.25">
      <c r="A2560">
        <v>214059</v>
      </c>
      <c r="B2560">
        <v>806</v>
      </c>
      <c r="C2560" t="s">
        <v>31</v>
      </c>
      <c r="D2560" s="3">
        <v>42564</v>
      </c>
      <c r="E2560" t="s">
        <v>1131</v>
      </c>
      <c r="F2560">
        <v>140</v>
      </c>
      <c r="G2560">
        <v>1</v>
      </c>
      <c r="H2560">
        <v>420</v>
      </c>
      <c r="I2560">
        <v>100149391</v>
      </c>
      <c r="J2560" s="19" t="s">
        <v>27</v>
      </c>
      <c r="T2560">
        <v>0</v>
      </c>
      <c r="U2560" t="s">
        <v>22</v>
      </c>
      <c r="V2560" s="3">
        <v>42564</v>
      </c>
      <c r="W2560" t="s">
        <v>34</v>
      </c>
      <c r="X2560">
        <v>140</v>
      </c>
      <c r="Y2560">
        <v>2016</v>
      </c>
      <c r="Z2560">
        <v>7</v>
      </c>
      <c r="AA2560" s="3" t="s">
        <v>24</v>
      </c>
      <c r="AB2560" s="3">
        <v>45489</v>
      </c>
    </row>
    <row r="2561" spans="1:28" x14ac:dyDescent="0.25">
      <c r="A2561">
        <v>214060</v>
      </c>
      <c r="B2561">
        <v>806</v>
      </c>
      <c r="C2561" t="s">
        <v>31</v>
      </c>
      <c r="D2561" s="3">
        <v>42564</v>
      </c>
      <c r="E2561" t="s">
        <v>1128</v>
      </c>
      <c r="F2561">
        <v>140</v>
      </c>
      <c r="G2561">
        <v>1</v>
      </c>
      <c r="H2561">
        <v>420</v>
      </c>
      <c r="I2561">
        <v>100149391</v>
      </c>
      <c r="J2561" s="19" t="s">
        <v>27</v>
      </c>
      <c r="T2561">
        <v>0</v>
      </c>
      <c r="U2561" t="s">
        <v>22</v>
      </c>
      <c r="V2561" s="3">
        <v>42564</v>
      </c>
      <c r="W2561" t="s">
        <v>34</v>
      </c>
      <c r="X2561">
        <v>140</v>
      </c>
      <c r="Y2561">
        <v>2016</v>
      </c>
      <c r="Z2561">
        <v>7</v>
      </c>
      <c r="AA2561" s="3" t="s">
        <v>24</v>
      </c>
      <c r="AB2561" s="3">
        <v>45489</v>
      </c>
    </row>
    <row r="2562" spans="1:28" x14ac:dyDescent="0.25">
      <c r="A2562">
        <v>214061</v>
      </c>
      <c r="B2562">
        <v>33</v>
      </c>
      <c r="C2562" t="s">
        <v>19</v>
      </c>
      <c r="D2562" s="3">
        <v>42564</v>
      </c>
      <c r="E2562" t="s">
        <v>1132</v>
      </c>
      <c r="F2562">
        <v>20900</v>
      </c>
      <c r="G2562">
        <v>1</v>
      </c>
      <c r="H2562">
        <v>20900</v>
      </c>
      <c r="I2562">
        <v>100149392</v>
      </c>
      <c r="J2562" s="19" t="s">
        <v>38</v>
      </c>
      <c r="T2562">
        <v>0</v>
      </c>
      <c r="U2562" t="s">
        <v>22</v>
      </c>
      <c r="V2562" s="3">
        <v>42564</v>
      </c>
      <c r="W2562" t="s">
        <v>23</v>
      </c>
      <c r="X2562" s="4">
        <v>20900</v>
      </c>
      <c r="Y2562">
        <v>2016</v>
      </c>
      <c r="Z2562">
        <v>7</v>
      </c>
      <c r="AA2562" s="3" t="s">
        <v>24</v>
      </c>
      <c r="AB2562" s="3">
        <v>45489</v>
      </c>
    </row>
    <row r="2563" spans="1:28" x14ac:dyDescent="0.25">
      <c r="A2563">
        <v>214062</v>
      </c>
      <c r="B2563">
        <v>83</v>
      </c>
      <c r="C2563" t="s">
        <v>31</v>
      </c>
      <c r="D2563" s="3">
        <v>42564</v>
      </c>
      <c r="E2563" t="s">
        <v>115</v>
      </c>
      <c r="F2563">
        <v>2</v>
      </c>
      <c r="G2563">
        <v>1</v>
      </c>
      <c r="H2563">
        <v>0</v>
      </c>
      <c r="I2563">
        <v>100149393</v>
      </c>
      <c r="J2563" s="19" t="s">
        <v>62</v>
      </c>
      <c r="T2563">
        <v>0</v>
      </c>
      <c r="U2563" t="s">
        <v>298</v>
      </c>
      <c r="V2563" s="3">
        <v>42564</v>
      </c>
      <c r="W2563" t="s">
        <v>34</v>
      </c>
      <c r="X2563">
        <v>2</v>
      </c>
      <c r="Y2563">
        <v>2016</v>
      </c>
      <c r="Z2563">
        <v>7</v>
      </c>
      <c r="AA2563" s="3" t="s">
        <v>24</v>
      </c>
      <c r="AB2563" s="3">
        <v>45489</v>
      </c>
    </row>
    <row r="2564" spans="1:28" x14ac:dyDescent="0.25">
      <c r="A2564">
        <v>214063</v>
      </c>
      <c r="B2564">
        <v>1003</v>
      </c>
      <c r="C2564" t="s">
        <v>19</v>
      </c>
      <c r="D2564" s="3">
        <v>42564</v>
      </c>
      <c r="E2564" t="s">
        <v>838</v>
      </c>
      <c r="F2564">
        <v>764</v>
      </c>
      <c r="G2564">
        <v>1</v>
      </c>
      <c r="H2564">
        <v>0</v>
      </c>
      <c r="I2564">
        <v>100149394</v>
      </c>
      <c r="J2564" s="19" t="s">
        <v>51</v>
      </c>
      <c r="T2564">
        <v>0</v>
      </c>
      <c r="U2564" t="s">
        <v>49</v>
      </c>
      <c r="V2564" s="3">
        <v>42564</v>
      </c>
      <c r="W2564" t="s">
        <v>23</v>
      </c>
      <c r="X2564">
        <v>764</v>
      </c>
      <c r="Y2564">
        <v>2016</v>
      </c>
      <c r="Z2564">
        <v>7</v>
      </c>
      <c r="AA2564" s="3" t="s">
        <v>24</v>
      </c>
      <c r="AB2564" s="3">
        <v>45489</v>
      </c>
    </row>
    <row r="2565" spans="1:28" x14ac:dyDescent="0.25">
      <c r="A2565">
        <v>214064</v>
      </c>
      <c r="B2565">
        <v>83</v>
      </c>
      <c r="C2565" t="s">
        <v>25</v>
      </c>
      <c r="D2565" s="3">
        <v>42564</v>
      </c>
      <c r="E2565" t="s">
        <v>115</v>
      </c>
      <c r="F2565">
        <v>2</v>
      </c>
      <c r="G2565">
        <v>1</v>
      </c>
      <c r="H2565">
        <v>0</v>
      </c>
      <c r="I2565">
        <v>100149395</v>
      </c>
      <c r="J2565" s="19" t="s">
        <v>62</v>
      </c>
      <c r="T2565">
        <v>0</v>
      </c>
      <c r="U2565" t="s">
        <v>49</v>
      </c>
      <c r="V2565" s="3">
        <v>42564</v>
      </c>
      <c r="W2565" t="s">
        <v>28</v>
      </c>
      <c r="X2565">
        <v>2</v>
      </c>
      <c r="Y2565">
        <v>2016</v>
      </c>
      <c r="Z2565">
        <v>7</v>
      </c>
      <c r="AA2565" s="3" t="s">
        <v>24</v>
      </c>
      <c r="AB2565" s="3">
        <v>45489</v>
      </c>
    </row>
    <row r="2566" spans="1:28" x14ac:dyDescent="0.25">
      <c r="A2566">
        <v>214065</v>
      </c>
      <c r="B2566">
        <v>83</v>
      </c>
      <c r="C2566" t="s">
        <v>25</v>
      </c>
      <c r="D2566" s="3">
        <v>42564</v>
      </c>
      <c r="E2566" t="s">
        <v>115</v>
      </c>
      <c r="F2566">
        <v>2</v>
      </c>
      <c r="G2566">
        <v>1</v>
      </c>
      <c r="H2566">
        <v>0</v>
      </c>
      <c r="I2566">
        <v>100149396</v>
      </c>
      <c r="J2566" s="19" t="s">
        <v>62</v>
      </c>
      <c r="T2566">
        <v>2</v>
      </c>
      <c r="U2566" t="s">
        <v>22</v>
      </c>
      <c r="V2566" s="3">
        <v>42564</v>
      </c>
      <c r="W2566" t="s">
        <v>28</v>
      </c>
      <c r="X2566">
        <v>2</v>
      </c>
      <c r="Y2566">
        <v>2016</v>
      </c>
      <c r="Z2566">
        <v>7</v>
      </c>
      <c r="AA2566" s="3" t="s">
        <v>24</v>
      </c>
      <c r="AB2566" s="3">
        <v>45489</v>
      </c>
    </row>
    <row r="2567" spans="1:28" x14ac:dyDescent="0.25">
      <c r="A2567">
        <v>214066</v>
      </c>
      <c r="B2567">
        <v>230</v>
      </c>
      <c r="C2567" t="s">
        <v>25</v>
      </c>
      <c r="D2567" s="3">
        <v>42564</v>
      </c>
      <c r="E2567" t="s">
        <v>26</v>
      </c>
      <c r="F2567">
        <v>240</v>
      </c>
      <c r="G2567">
        <v>1</v>
      </c>
      <c r="H2567">
        <v>560</v>
      </c>
      <c r="I2567">
        <v>100149397</v>
      </c>
      <c r="J2567" s="19" t="s">
        <v>27</v>
      </c>
      <c r="T2567">
        <v>0</v>
      </c>
      <c r="U2567" t="s">
        <v>121</v>
      </c>
      <c r="V2567" s="3">
        <v>42564</v>
      </c>
      <c r="W2567" t="s">
        <v>28</v>
      </c>
      <c r="X2567">
        <v>240</v>
      </c>
      <c r="Y2567">
        <v>2016</v>
      </c>
      <c r="Z2567">
        <v>7</v>
      </c>
      <c r="AA2567" s="3" t="s">
        <v>24</v>
      </c>
      <c r="AB2567" s="3">
        <v>45489</v>
      </c>
    </row>
    <row r="2568" spans="1:28" x14ac:dyDescent="0.25">
      <c r="A2568">
        <v>214067</v>
      </c>
      <c r="B2568">
        <v>230</v>
      </c>
      <c r="C2568" t="s">
        <v>25</v>
      </c>
      <c r="D2568" s="3">
        <v>42564</v>
      </c>
      <c r="E2568" t="s">
        <v>48</v>
      </c>
      <c r="F2568">
        <v>320</v>
      </c>
      <c r="G2568">
        <v>1</v>
      </c>
      <c r="H2568">
        <v>560</v>
      </c>
      <c r="I2568">
        <v>100149397</v>
      </c>
      <c r="J2568" s="19" t="s">
        <v>27</v>
      </c>
      <c r="T2568">
        <v>0</v>
      </c>
      <c r="U2568" t="s">
        <v>121</v>
      </c>
      <c r="V2568" s="3">
        <v>42564</v>
      </c>
      <c r="W2568" t="s">
        <v>28</v>
      </c>
      <c r="X2568">
        <v>320</v>
      </c>
      <c r="Y2568">
        <v>2016</v>
      </c>
      <c r="Z2568">
        <v>7</v>
      </c>
      <c r="AA2568" s="3" t="s">
        <v>24</v>
      </c>
      <c r="AB2568" s="3">
        <v>45489</v>
      </c>
    </row>
    <row r="2569" spans="1:28" x14ac:dyDescent="0.25">
      <c r="A2569">
        <v>214068</v>
      </c>
      <c r="B2569">
        <v>230</v>
      </c>
      <c r="C2569" t="s">
        <v>19</v>
      </c>
      <c r="D2569" s="3">
        <v>42564</v>
      </c>
      <c r="E2569" t="s">
        <v>48</v>
      </c>
      <c r="F2569">
        <v>320</v>
      </c>
      <c r="G2569">
        <v>1</v>
      </c>
      <c r="H2569">
        <v>320</v>
      </c>
      <c r="I2569">
        <v>100149398</v>
      </c>
      <c r="J2569" s="19" t="s">
        <v>27</v>
      </c>
      <c r="T2569">
        <v>0</v>
      </c>
      <c r="U2569" t="s">
        <v>121</v>
      </c>
      <c r="V2569" s="3">
        <v>42564</v>
      </c>
      <c r="W2569" t="s">
        <v>23</v>
      </c>
      <c r="X2569">
        <v>320</v>
      </c>
      <c r="Y2569">
        <v>2016</v>
      </c>
      <c r="Z2569">
        <v>7</v>
      </c>
      <c r="AA2569" s="3" t="s">
        <v>24</v>
      </c>
      <c r="AB2569" s="3">
        <v>45489</v>
      </c>
    </row>
    <row r="2570" spans="1:28" x14ac:dyDescent="0.25">
      <c r="A2570">
        <v>214069</v>
      </c>
      <c r="B2570">
        <v>606</v>
      </c>
      <c r="C2570" t="s">
        <v>19</v>
      </c>
      <c r="D2570" s="3">
        <v>42564</v>
      </c>
      <c r="E2570" t="s">
        <v>113</v>
      </c>
      <c r="F2570">
        <v>1230</v>
      </c>
      <c r="G2570">
        <v>1</v>
      </c>
      <c r="H2570">
        <v>1230</v>
      </c>
      <c r="I2570">
        <v>100149399</v>
      </c>
      <c r="J2570" s="19" t="s">
        <v>42</v>
      </c>
      <c r="T2570">
        <v>0</v>
      </c>
      <c r="U2570" t="s">
        <v>22</v>
      </c>
      <c r="V2570" s="3">
        <v>42564</v>
      </c>
      <c r="W2570" t="s">
        <v>23</v>
      </c>
      <c r="X2570" s="4">
        <v>1230</v>
      </c>
      <c r="Y2570">
        <v>2016</v>
      </c>
      <c r="Z2570">
        <v>7</v>
      </c>
      <c r="AA2570" s="3" t="s">
        <v>24</v>
      </c>
      <c r="AB2570" s="3">
        <v>45489</v>
      </c>
    </row>
    <row r="2571" spans="1:28" x14ac:dyDescent="0.25">
      <c r="A2571">
        <v>214070</v>
      </c>
      <c r="B2571">
        <v>66</v>
      </c>
      <c r="C2571" t="s">
        <v>25</v>
      </c>
      <c r="D2571" s="3">
        <v>42564</v>
      </c>
      <c r="E2571" t="s">
        <v>1133</v>
      </c>
      <c r="F2571">
        <v>34600</v>
      </c>
      <c r="G2571">
        <v>1</v>
      </c>
      <c r="H2571">
        <v>34600</v>
      </c>
      <c r="I2571">
        <v>100149400</v>
      </c>
      <c r="J2571" s="19" t="s">
        <v>42</v>
      </c>
      <c r="T2571">
        <v>0</v>
      </c>
      <c r="U2571" t="s">
        <v>22</v>
      </c>
      <c r="V2571" s="3">
        <v>42564</v>
      </c>
      <c r="W2571" t="s">
        <v>28</v>
      </c>
      <c r="X2571" s="4">
        <v>34600</v>
      </c>
      <c r="Y2571">
        <v>2016</v>
      </c>
      <c r="Z2571">
        <v>7</v>
      </c>
      <c r="AA2571" s="3" t="s">
        <v>24</v>
      </c>
      <c r="AB2571" s="3">
        <v>45489</v>
      </c>
    </row>
    <row r="2572" spans="1:28" x14ac:dyDescent="0.25">
      <c r="A2572">
        <v>214071</v>
      </c>
      <c r="B2572">
        <v>1004</v>
      </c>
      <c r="C2572" t="s">
        <v>19</v>
      </c>
      <c r="D2572" s="3">
        <v>42564</v>
      </c>
      <c r="E2572" t="s">
        <v>872</v>
      </c>
      <c r="F2572">
        <v>120</v>
      </c>
      <c r="G2572">
        <v>1</v>
      </c>
      <c r="H2572">
        <v>264</v>
      </c>
      <c r="I2572">
        <v>100149401</v>
      </c>
      <c r="J2572" s="19" t="s">
        <v>47</v>
      </c>
      <c r="T2572">
        <v>0</v>
      </c>
      <c r="U2572" t="s">
        <v>22</v>
      </c>
      <c r="V2572" s="3">
        <v>42564</v>
      </c>
      <c r="W2572" t="s">
        <v>23</v>
      </c>
      <c r="X2572">
        <v>120</v>
      </c>
      <c r="Y2572">
        <v>2016</v>
      </c>
      <c r="Z2572">
        <v>7</v>
      </c>
      <c r="AA2572" s="3" t="s">
        <v>24</v>
      </c>
      <c r="AB2572" s="3">
        <v>45489</v>
      </c>
    </row>
    <row r="2573" spans="1:28" x14ac:dyDescent="0.25">
      <c r="A2573">
        <v>214072</v>
      </c>
      <c r="B2573">
        <v>1004</v>
      </c>
      <c r="C2573" t="s">
        <v>19</v>
      </c>
      <c r="D2573" s="3">
        <v>42564</v>
      </c>
      <c r="E2573" t="s">
        <v>1134</v>
      </c>
      <c r="F2573">
        <v>144</v>
      </c>
      <c r="G2573">
        <v>1</v>
      </c>
      <c r="H2573">
        <v>264</v>
      </c>
      <c r="I2573">
        <v>100149401</v>
      </c>
      <c r="J2573" s="19" t="s">
        <v>47</v>
      </c>
      <c r="T2573">
        <v>0</v>
      </c>
      <c r="U2573" t="s">
        <v>22</v>
      </c>
      <c r="V2573" s="3">
        <v>42564</v>
      </c>
      <c r="W2573" t="s">
        <v>23</v>
      </c>
      <c r="X2573">
        <v>144</v>
      </c>
      <c r="Y2573">
        <v>2016</v>
      </c>
      <c r="Z2573">
        <v>7</v>
      </c>
      <c r="AA2573" s="3" t="s">
        <v>24</v>
      </c>
      <c r="AB2573" s="3">
        <v>45489</v>
      </c>
    </row>
    <row r="2574" spans="1:28" x14ac:dyDescent="0.25">
      <c r="A2574">
        <v>214073</v>
      </c>
      <c r="B2574">
        <v>230</v>
      </c>
      <c r="C2574" t="s">
        <v>31</v>
      </c>
      <c r="D2574" s="3">
        <v>42564</v>
      </c>
      <c r="E2574" t="s">
        <v>980</v>
      </c>
      <c r="F2574">
        <v>100</v>
      </c>
      <c r="G2574">
        <v>1</v>
      </c>
      <c r="H2574">
        <v>100</v>
      </c>
      <c r="I2574">
        <v>100149402</v>
      </c>
      <c r="J2574" s="19" t="s">
        <v>33</v>
      </c>
      <c r="T2574">
        <v>0</v>
      </c>
      <c r="U2574" t="s">
        <v>22</v>
      </c>
      <c r="V2574" s="3">
        <v>42564</v>
      </c>
      <c r="W2574" t="s">
        <v>34</v>
      </c>
      <c r="X2574">
        <v>100</v>
      </c>
      <c r="Y2574">
        <v>2016</v>
      </c>
      <c r="Z2574">
        <v>7</v>
      </c>
      <c r="AA2574" s="3" t="s">
        <v>24</v>
      </c>
      <c r="AB2574" s="3">
        <v>45489</v>
      </c>
    </row>
    <row r="2575" spans="1:28" x14ac:dyDescent="0.25">
      <c r="A2575">
        <v>214074</v>
      </c>
      <c r="B2575">
        <v>230</v>
      </c>
      <c r="C2575" t="s">
        <v>31</v>
      </c>
      <c r="D2575" s="3">
        <v>42564</v>
      </c>
      <c r="E2575" t="s">
        <v>980</v>
      </c>
      <c r="F2575">
        <v>100</v>
      </c>
      <c r="G2575">
        <v>1</v>
      </c>
      <c r="H2575">
        <v>100</v>
      </c>
      <c r="I2575">
        <v>100149403</v>
      </c>
      <c r="J2575" s="19" t="s">
        <v>33</v>
      </c>
      <c r="T2575">
        <v>0</v>
      </c>
      <c r="U2575" t="s">
        <v>22</v>
      </c>
      <c r="V2575" s="3">
        <v>42564</v>
      </c>
      <c r="W2575" t="s">
        <v>34</v>
      </c>
      <c r="X2575">
        <v>100</v>
      </c>
      <c r="Y2575">
        <v>2016</v>
      </c>
      <c r="Z2575">
        <v>7</v>
      </c>
      <c r="AA2575" s="3" t="s">
        <v>24</v>
      </c>
      <c r="AB2575" s="3">
        <v>45489</v>
      </c>
    </row>
    <row r="2576" spans="1:28" x14ac:dyDescent="0.25">
      <c r="A2576">
        <v>214075</v>
      </c>
      <c r="B2576">
        <v>230</v>
      </c>
      <c r="C2576" t="s">
        <v>31</v>
      </c>
      <c r="D2576" s="3">
        <v>42564</v>
      </c>
      <c r="E2576" t="s">
        <v>980</v>
      </c>
      <c r="F2576">
        <v>100</v>
      </c>
      <c r="G2576">
        <v>1</v>
      </c>
      <c r="H2576">
        <v>100</v>
      </c>
      <c r="I2576">
        <v>100149404</v>
      </c>
      <c r="J2576" s="19" t="s">
        <v>33</v>
      </c>
      <c r="T2576">
        <v>0</v>
      </c>
      <c r="U2576" t="s">
        <v>22</v>
      </c>
      <c r="V2576" s="3">
        <v>42564</v>
      </c>
      <c r="W2576" t="s">
        <v>34</v>
      </c>
      <c r="X2576">
        <v>100</v>
      </c>
      <c r="Y2576">
        <v>2016</v>
      </c>
      <c r="Z2576">
        <v>7</v>
      </c>
      <c r="AA2576" s="3" t="s">
        <v>24</v>
      </c>
      <c r="AB2576" s="3">
        <v>45489</v>
      </c>
    </row>
    <row r="2577" spans="1:28" x14ac:dyDescent="0.25">
      <c r="A2577">
        <v>214076</v>
      </c>
      <c r="B2577">
        <v>230</v>
      </c>
      <c r="C2577" t="s">
        <v>31</v>
      </c>
      <c r="D2577" s="3">
        <v>42564</v>
      </c>
      <c r="E2577" t="s">
        <v>980</v>
      </c>
      <c r="F2577">
        <v>100</v>
      </c>
      <c r="G2577">
        <v>1</v>
      </c>
      <c r="H2577">
        <v>100</v>
      </c>
      <c r="I2577">
        <v>100149405</v>
      </c>
      <c r="J2577" s="19" t="s">
        <v>33</v>
      </c>
      <c r="T2577">
        <v>0</v>
      </c>
      <c r="U2577" t="s">
        <v>22</v>
      </c>
      <c r="V2577" s="3">
        <v>42564</v>
      </c>
      <c r="W2577" t="s">
        <v>34</v>
      </c>
      <c r="X2577">
        <v>100</v>
      </c>
      <c r="Y2577">
        <v>2016</v>
      </c>
      <c r="Z2577">
        <v>7</v>
      </c>
      <c r="AA2577" s="3" t="s">
        <v>24</v>
      </c>
      <c r="AB2577" s="3">
        <v>45489</v>
      </c>
    </row>
    <row r="2578" spans="1:28" x14ac:dyDescent="0.25">
      <c r="A2578">
        <v>214077</v>
      </c>
      <c r="B2578">
        <v>230</v>
      </c>
      <c r="C2578" t="s">
        <v>31</v>
      </c>
      <c r="D2578" s="3">
        <v>42564</v>
      </c>
      <c r="E2578" t="s">
        <v>980</v>
      </c>
      <c r="F2578">
        <v>100</v>
      </c>
      <c r="G2578">
        <v>1</v>
      </c>
      <c r="H2578">
        <v>100</v>
      </c>
      <c r="I2578">
        <v>100149406</v>
      </c>
      <c r="J2578" s="19" t="s">
        <v>33</v>
      </c>
      <c r="T2578">
        <v>0</v>
      </c>
      <c r="U2578" t="s">
        <v>22</v>
      </c>
      <c r="V2578" s="3">
        <v>42564</v>
      </c>
      <c r="W2578" t="s">
        <v>34</v>
      </c>
      <c r="X2578">
        <v>100</v>
      </c>
      <c r="Y2578">
        <v>2016</v>
      </c>
      <c r="Z2578">
        <v>7</v>
      </c>
      <c r="AA2578" s="3" t="s">
        <v>24</v>
      </c>
      <c r="AB2578" s="3">
        <v>45489</v>
      </c>
    </row>
    <row r="2579" spans="1:28" x14ac:dyDescent="0.25">
      <c r="A2579">
        <v>214078</v>
      </c>
      <c r="B2579">
        <v>230</v>
      </c>
      <c r="C2579" t="s">
        <v>31</v>
      </c>
      <c r="D2579" s="3">
        <v>42564</v>
      </c>
      <c r="E2579" t="s">
        <v>980</v>
      </c>
      <c r="F2579">
        <v>100</v>
      </c>
      <c r="G2579">
        <v>1</v>
      </c>
      <c r="H2579">
        <v>100</v>
      </c>
      <c r="I2579">
        <v>100149407</v>
      </c>
      <c r="J2579" s="19" t="s">
        <v>33</v>
      </c>
      <c r="T2579">
        <v>0</v>
      </c>
      <c r="U2579" t="s">
        <v>22</v>
      </c>
      <c r="V2579" s="3">
        <v>42564</v>
      </c>
      <c r="W2579" t="s">
        <v>34</v>
      </c>
      <c r="X2579">
        <v>100</v>
      </c>
      <c r="Y2579">
        <v>2016</v>
      </c>
      <c r="Z2579">
        <v>7</v>
      </c>
      <c r="AA2579" s="3" t="s">
        <v>24</v>
      </c>
      <c r="AB2579" s="3">
        <v>45489</v>
      </c>
    </row>
    <row r="2580" spans="1:28" x14ac:dyDescent="0.25">
      <c r="A2580">
        <v>214079</v>
      </c>
      <c r="B2580">
        <v>230</v>
      </c>
      <c r="C2580" t="s">
        <v>31</v>
      </c>
      <c r="D2580" s="3">
        <v>42564</v>
      </c>
      <c r="E2580" t="s">
        <v>980</v>
      </c>
      <c r="F2580">
        <v>100</v>
      </c>
      <c r="G2580">
        <v>1</v>
      </c>
      <c r="H2580">
        <v>100</v>
      </c>
      <c r="I2580">
        <v>100149408</v>
      </c>
      <c r="J2580" s="19" t="s">
        <v>33</v>
      </c>
      <c r="T2580">
        <v>0</v>
      </c>
      <c r="U2580" t="s">
        <v>22</v>
      </c>
      <c r="V2580" s="3">
        <v>42564</v>
      </c>
      <c r="W2580" t="s">
        <v>34</v>
      </c>
      <c r="X2580">
        <v>100</v>
      </c>
      <c r="Y2580">
        <v>2016</v>
      </c>
      <c r="Z2580">
        <v>7</v>
      </c>
      <c r="AA2580" s="3" t="s">
        <v>24</v>
      </c>
      <c r="AB2580" s="3">
        <v>45489</v>
      </c>
    </row>
    <row r="2581" spans="1:28" x14ac:dyDescent="0.25">
      <c r="A2581">
        <v>214081</v>
      </c>
      <c r="B2581">
        <v>1005</v>
      </c>
      <c r="C2581" t="s">
        <v>19</v>
      </c>
      <c r="D2581" s="3">
        <v>42564</v>
      </c>
      <c r="E2581" t="s">
        <v>1135</v>
      </c>
      <c r="F2581">
        <v>174</v>
      </c>
      <c r="G2581">
        <v>1</v>
      </c>
      <c r="H2581">
        <v>174</v>
      </c>
      <c r="I2581">
        <v>100149410</v>
      </c>
      <c r="J2581" s="19" t="s">
        <v>51</v>
      </c>
      <c r="T2581">
        <v>0</v>
      </c>
      <c r="U2581" t="s">
        <v>22</v>
      </c>
      <c r="V2581" s="3">
        <v>42564</v>
      </c>
      <c r="W2581" t="s">
        <v>23</v>
      </c>
      <c r="X2581">
        <v>174</v>
      </c>
      <c r="Y2581">
        <v>2016</v>
      </c>
      <c r="Z2581">
        <v>7</v>
      </c>
      <c r="AA2581" s="3" t="s">
        <v>24</v>
      </c>
      <c r="AB2581" s="3">
        <v>45489</v>
      </c>
    </row>
    <row r="2582" spans="1:28" x14ac:dyDescent="0.25">
      <c r="A2582">
        <v>214080</v>
      </c>
      <c r="B2582">
        <v>230</v>
      </c>
      <c r="C2582" t="s">
        <v>31</v>
      </c>
      <c r="D2582" s="3">
        <v>42564</v>
      </c>
      <c r="E2582" t="s">
        <v>980</v>
      </c>
      <c r="F2582">
        <v>100</v>
      </c>
      <c r="G2582">
        <v>1</v>
      </c>
      <c r="H2582">
        <v>100</v>
      </c>
      <c r="I2582">
        <v>100149409</v>
      </c>
      <c r="J2582" s="19" t="s">
        <v>33</v>
      </c>
      <c r="T2582">
        <v>0</v>
      </c>
      <c r="U2582" t="s">
        <v>22</v>
      </c>
      <c r="V2582" s="3">
        <v>42564</v>
      </c>
      <c r="W2582" t="s">
        <v>34</v>
      </c>
      <c r="X2582">
        <v>100</v>
      </c>
      <c r="Y2582">
        <v>2016</v>
      </c>
      <c r="Z2582">
        <v>7</v>
      </c>
      <c r="AA2582" s="3" t="s">
        <v>24</v>
      </c>
      <c r="AB2582" s="3">
        <v>45489</v>
      </c>
    </row>
    <row r="2583" spans="1:28" x14ac:dyDescent="0.25">
      <c r="A2583">
        <v>214083</v>
      </c>
      <c r="B2583">
        <v>230</v>
      </c>
      <c r="C2583" t="s">
        <v>31</v>
      </c>
      <c r="D2583" s="3">
        <v>42564</v>
      </c>
      <c r="E2583" t="s">
        <v>89</v>
      </c>
      <c r="F2583">
        <v>350</v>
      </c>
      <c r="G2583">
        <v>1</v>
      </c>
      <c r="H2583">
        <v>350</v>
      </c>
      <c r="I2583">
        <v>100149411</v>
      </c>
      <c r="J2583" s="19" t="s">
        <v>33</v>
      </c>
      <c r="T2583">
        <v>0</v>
      </c>
      <c r="U2583" t="s">
        <v>22</v>
      </c>
      <c r="V2583" s="3">
        <v>42564</v>
      </c>
      <c r="W2583" t="s">
        <v>34</v>
      </c>
      <c r="X2583">
        <v>350</v>
      </c>
      <c r="Y2583">
        <v>2016</v>
      </c>
      <c r="Z2583">
        <v>7</v>
      </c>
      <c r="AA2583" s="3" t="s">
        <v>24</v>
      </c>
      <c r="AB2583" s="3">
        <v>45489</v>
      </c>
    </row>
    <row r="2584" spans="1:28" x14ac:dyDescent="0.25">
      <c r="A2584">
        <v>214084</v>
      </c>
      <c r="B2584">
        <v>230</v>
      </c>
      <c r="C2584" t="s">
        <v>31</v>
      </c>
      <c r="D2584" s="3">
        <v>42564</v>
      </c>
      <c r="E2584" t="s">
        <v>89</v>
      </c>
      <c r="F2584">
        <v>350</v>
      </c>
      <c r="G2584">
        <v>1</v>
      </c>
      <c r="H2584">
        <v>350</v>
      </c>
      <c r="I2584">
        <v>100149412</v>
      </c>
      <c r="J2584" s="19" t="s">
        <v>33</v>
      </c>
      <c r="T2584">
        <v>0</v>
      </c>
      <c r="U2584" t="s">
        <v>22</v>
      </c>
      <c r="V2584" s="3">
        <v>42564</v>
      </c>
      <c r="W2584" t="s">
        <v>34</v>
      </c>
      <c r="X2584">
        <v>350</v>
      </c>
      <c r="Y2584">
        <v>2016</v>
      </c>
      <c r="Z2584">
        <v>7</v>
      </c>
      <c r="AA2584" s="3" t="s">
        <v>24</v>
      </c>
      <c r="AB2584" s="3">
        <v>45489</v>
      </c>
    </row>
    <row r="2585" spans="1:28" x14ac:dyDescent="0.25">
      <c r="A2585">
        <v>214085</v>
      </c>
      <c r="B2585">
        <v>230</v>
      </c>
      <c r="C2585" t="s">
        <v>31</v>
      </c>
      <c r="D2585" s="3">
        <v>42564</v>
      </c>
      <c r="E2585" t="s">
        <v>89</v>
      </c>
      <c r="F2585">
        <v>350</v>
      </c>
      <c r="G2585">
        <v>1</v>
      </c>
      <c r="H2585">
        <v>350</v>
      </c>
      <c r="I2585">
        <v>100149413</v>
      </c>
      <c r="J2585" s="19" t="s">
        <v>33</v>
      </c>
      <c r="T2585">
        <v>0</v>
      </c>
      <c r="U2585" t="s">
        <v>22</v>
      </c>
      <c r="V2585" s="3">
        <v>42564</v>
      </c>
      <c r="W2585" t="s">
        <v>34</v>
      </c>
      <c r="X2585">
        <v>350</v>
      </c>
      <c r="Y2585">
        <v>2016</v>
      </c>
      <c r="Z2585">
        <v>7</v>
      </c>
      <c r="AA2585" s="3" t="s">
        <v>24</v>
      </c>
      <c r="AB2585" s="3">
        <v>45489</v>
      </c>
    </row>
    <row r="2586" spans="1:28" x14ac:dyDescent="0.25">
      <c r="A2586">
        <v>214086</v>
      </c>
      <c r="B2586">
        <v>1006</v>
      </c>
      <c r="C2586" t="s">
        <v>19</v>
      </c>
      <c r="D2586" s="3">
        <v>42564</v>
      </c>
      <c r="E2586" t="s">
        <v>1136</v>
      </c>
      <c r="F2586">
        <v>1699</v>
      </c>
      <c r="G2586">
        <v>1</v>
      </c>
      <c r="H2586">
        <v>1699</v>
      </c>
      <c r="I2586">
        <v>100149414</v>
      </c>
      <c r="J2586" s="19" t="s">
        <v>51</v>
      </c>
      <c r="T2586">
        <v>0</v>
      </c>
      <c r="U2586" t="s">
        <v>22</v>
      </c>
      <c r="V2586" s="3">
        <v>42564</v>
      </c>
      <c r="W2586" t="s">
        <v>23</v>
      </c>
      <c r="X2586" s="4">
        <v>1699</v>
      </c>
      <c r="Y2586">
        <v>2016</v>
      </c>
      <c r="Z2586">
        <v>7</v>
      </c>
      <c r="AA2586" s="3" t="s">
        <v>24</v>
      </c>
      <c r="AB2586" s="3">
        <v>45489</v>
      </c>
    </row>
    <row r="2587" spans="1:28" x14ac:dyDescent="0.25">
      <c r="A2587">
        <v>214088</v>
      </c>
      <c r="B2587">
        <v>1007</v>
      </c>
      <c r="C2587" t="s">
        <v>19</v>
      </c>
      <c r="D2587" s="3">
        <v>42564</v>
      </c>
      <c r="E2587" t="s">
        <v>367</v>
      </c>
      <c r="F2587">
        <v>30205</v>
      </c>
      <c r="G2587">
        <v>1</v>
      </c>
      <c r="H2587">
        <v>30205</v>
      </c>
      <c r="I2587">
        <v>100149415</v>
      </c>
      <c r="J2587" s="19" t="s">
        <v>42</v>
      </c>
      <c r="T2587">
        <v>0</v>
      </c>
      <c r="U2587" t="s">
        <v>22</v>
      </c>
      <c r="V2587" s="3">
        <v>42564</v>
      </c>
      <c r="W2587" t="s">
        <v>23</v>
      </c>
      <c r="X2587" s="4">
        <v>30205</v>
      </c>
      <c r="Y2587">
        <v>2016</v>
      </c>
      <c r="Z2587">
        <v>7</v>
      </c>
      <c r="AA2587" s="3" t="s">
        <v>24</v>
      </c>
      <c r="AB2587" s="3">
        <v>45489</v>
      </c>
    </row>
    <row r="2588" spans="1:28" x14ac:dyDescent="0.25">
      <c r="A2588">
        <v>214089</v>
      </c>
      <c r="B2588">
        <v>1008</v>
      </c>
      <c r="C2588" t="s">
        <v>19</v>
      </c>
      <c r="D2588" s="3">
        <v>42564</v>
      </c>
      <c r="E2588" t="s">
        <v>1137</v>
      </c>
      <c r="F2588">
        <v>2850</v>
      </c>
      <c r="G2588">
        <v>1</v>
      </c>
      <c r="H2588">
        <v>4526</v>
      </c>
      <c r="I2588">
        <v>100149416</v>
      </c>
      <c r="J2588" s="19" t="s">
        <v>42</v>
      </c>
      <c r="T2588">
        <v>0</v>
      </c>
      <c r="U2588" t="s">
        <v>22</v>
      </c>
      <c r="V2588" s="3">
        <v>42564</v>
      </c>
      <c r="W2588" t="s">
        <v>23</v>
      </c>
      <c r="X2588" s="4">
        <v>2850</v>
      </c>
      <c r="Y2588">
        <v>2016</v>
      </c>
      <c r="Z2588">
        <v>7</v>
      </c>
      <c r="AA2588" s="3" t="s">
        <v>24</v>
      </c>
      <c r="AB2588" s="3">
        <v>45489</v>
      </c>
    </row>
    <row r="2589" spans="1:28" x14ac:dyDescent="0.25">
      <c r="A2589">
        <v>214090</v>
      </c>
      <c r="B2589">
        <v>1008</v>
      </c>
      <c r="C2589" t="s">
        <v>19</v>
      </c>
      <c r="D2589" s="3">
        <v>42564</v>
      </c>
      <c r="E2589" t="s">
        <v>1138</v>
      </c>
      <c r="F2589">
        <v>1676</v>
      </c>
      <c r="G2589">
        <v>1</v>
      </c>
      <c r="H2589">
        <v>4526</v>
      </c>
      <c r="I2589">
        <v>100149416</v>
      </c>
      <c r="J2589" s="19" t="s">
        <v>42</v>
      </c>
      <c r="T2589">
        <v>0</v>
      </c>
      <c r="U2589" t="s">
        <v>22</v>
      </c>
      <c r="V2589" s="3">
        <v>42564</v>
      </c>
      <c r="W2589" t="s">
        <v>23</v>
      </c>
      <c r="X2589" s="4">
        <v>1676</v>
      </c>
      <c r="Y2589">
        <v>2016</v>
      </c>
      <c r="Z2589">
        <v>7</v>
      </c>
      <c r="AA2589" s="3" t="s">
        <v>24</v>
      </c>
      <c r="AB2589" s="3">
        <v>45489</v>
      </c>
    </row>
    <row r="2590" spans="1:28" x14ac:dyDescent="0.25">
      <c r="A2590">
        <v>214091</v>
      </c>
      <c r="B2590">
        <v>101</v>
      </c>
      <c r="C2590" t="s">
        <v>31</v>
      </c>
      <c r="D2590" s="3">
        <v>42564</v>
      </c>
      <c r="E2590" t="s">
        <v>799</v>
      </c>
      <c r="F2590">
        <v>4490</v>
      </c>
      <c r="G2590">
        <v>2</v>
      </c>
      <c r="H2590">
        <v>8980</v>
      </c>
      <c r="I2590">
        <v>100149417</v>
      </c>
      <c r="J2590" s="19" t="s">
        <v>38</v>
      </c>
      <c r="T2590">
        <v>0</v>
      </c>
      <c r="U2590" t="s">
        <v>22</v>
      </c>
      <c r="V2590" s="3">
        <v>42564</v>
      </c>
      <c r="W2590" t="s">
        <v>34</v>
      </c>
      <c r="X2590" s="4">
        <v>8980</v>
      </c>
      <c r="Y2590">
        <v>2016</v>
      </c>
      <c r="Z2590">
        <v>7</v>
      </c>
      <c r="AA2590" s="3" t="s">
        <v>24</v>
      </c>
      <c r="AB2590" s="3">
        <v>45489</v>
      </c>
    </row>
    <row r="2591" spans="1:28" x14ac:dyDescent="0.25">
      <c r="A2591">
        <v>214092</v>
      </c>
      <c r="B2591">
        <v>1009</v>
      </c>
      <c r="C2591" t="s">
        <v>19</v>
      </c>
      <c r="D2591" s="3">
        <v>42564</v>
      </c>
      <c r="E2591" t="s">
        <v>1008</v>
      </c>
      <c r="F2591">
        <v>500</v>
      </c>
      <c r="G2591">
        <v>1</v>
      </c>
      <c r="H2591">
        <v>4750</v>
      </c>
      <c r="I2591">
        <v>100149418</v>
      </c>
      <c r="J2591" s="19" t="s">
        <v>27</v>
      </c>
      <c r="T2591">
        <v>0</v>
      </c>
      <c r="U2591" t="s">
        <v>22</v>
      </c>
      <c r="V2591" s="3">
        <v>42564</v>
      </c>
      <c r="W2591" t="s">
        <v>23</v>
      </c>
      <c r="X2591">
        <v>500</v>
      </c>
      <c r="Y2591">
        <v>2016</v>
      </c>
      <c r="Z2591">
        <v>7</v>
      </c>
      <c r="AA2591" s="3" t="s">
        <v>24</v>
      </c>
      <c r="AB2591" s="3">
        <v>45489</v>
      </c>
    </row>
    <row r="2592" spans="1:28" x14ac:dyDescent="0.25">
      <c r="A2592">
        <v>214093</v>
      </c>
      <c r="B2592">
        <v>1009</v>
      </c>
      <c r="C2592" t="s">
        <v>19</v>
      </c>
      <c r="D2592" s="3">
        <v>42564</v>
      </c>
      <c r="E2592" t="s">
        <v>1139</v>
      </c>
      <c r="F2592">
        <v>2000</v>
      </c>
      <c r="G2592">
        <v>1</v>
      </c>
      <c r="H2592">
        <v>4750</v>
      </c>
      <c r="I2592">
        <v>100149418</v>
      </c>
      <c r="J2592" s="19" t="s">
        <v>27</v>
      </c>
      <c r="T2592">
        <v>0</v>
      </c>
      <c r="U2592" t="s">
        <v>22</v>
      </c>
      <c r="V2592" s="3">
        <v>42564</v>
      </c>
      <c r="W2592" t="s">
        <v>23</v>
      </c>
      <c r="X2592" s="4">
        <v>2000</v>
      </c>
      <c r="Y2592">
        <v>2016</v>
      </c>
      <c r="Z2592">
        <v>7</v>
      </c>
      <c r="AA2592" s="3" t="s">
        <v>24</v>
      </c>
      <c r="AB2592" s="3">
        <v>45489</v>
      </c>
    </row>
    <row r="2593" spans="1:28" x14ac:dyDescent="0.25">
      <c r="A2593">
        <v>214094</v>
      </c>
      <c r="B2593">
        <v>1009</v>
      </c>
      <c r="C2593" t="s">
        <v>19</v>
      </c>
      <c r="D2593" s="3">
        <v>42564</v>
      </c>
      <c r="E2593" t="s">
        <v>955</v>
      </c>
      <c r="F2593">
        <v>550</v>
      </c>
      <c r="G2593">
        <v>1</v>
      </c>
      <c r="H2593">
        <v>4750</v>
      </c>
      <c r="I2593">
        <v>100149418</v>
      </c>
      <c r="J2593" s="19" t="s">
        <v>27</v>
      </c>
      <c r="T2593">
        <v>0</v>
      </c>
      <c r="U2593" t="s">
        <v>22</v>
      </c>
      <c r="V2593" s="3">
        <v>42564</v>
      </c>
      <c r="W2593" t="s">
        <v>23</v>
      </c>
      <c r="X2593">
        <v>550</v>
      </c>
      <c r="Y2593">
        <v>2016</v>
      </c>
      <c r="Z2593">
        <v>7</v>
      </c>
      <c r="AA2593" s="3" t="s">
        <v>24</v>
      </c>
      <c r="AB2593" s="3">
        <v>45489</v>
      </c>
    </row>
    <row r="2594" spans="1:28" x14ac:dyDescent="0.25">
      <c r="A2594">
        <v>214095</v>
      </c>
      <c r="B2594">
        <v>1009</v>
      </c>
      <c r="C2594" t="s">
        <v>19</v>
      </c>
      <c r="D2594" s="3">
        <v>42564</v>
      </c>
      <c r="E2594" t="s">
        <v>1140</v>
      </c>
      <c r="F2594">
        <v>900</v>
      </c>
      <c r="G2594">
        <v>1</v>
      </c>
      <c r="H2594">
        <v>4750</v>
      </c>
      <c r="I2594">
        <v>100149418</v>
      </c>
      <c r="J2594" s="19" t="s">
        <v>27</v>
      </c>
      <c r="T2594">
        <v>0</v>
      </c>
      <c r="U2594" t="s">
        <v>22</v>
      </c>
      <c r="V2594" s="3">
        <v>42564</v>
      </c>
      <c r="W2594" t="s">
        <v>23</v>
      </c>
      <c r="X2594">
        <v>900</v>
      </c>
      <c r="Y2594">
        <v>2016</v>
      </c>
      <c r="Z2594">
        <v>7</v>
      </c>
      <c r="AA2594" s="3" t="s">
        <v>24</v>
      </c>
      <c r="AB2594" s="3">
        <v>45489</v>
      </c>
    </row>
    <row r="2595" spans="1:28" x14ac:dyDescent="0.25">
      <c r="A2595">
        <v>214096</v>
      </c>
      <c r="B2595">
        <v>1009</v>
      </c>
      <c r="C2595" t="s">
        <v>19</v>
      </c>
      <c r="D2595" s="3">
        <v>42564</v>
      </c>
      <c r="E2595" t="s">
        <v>1141</v>
      </c>
      <c r="F2595">
        <v>800</v>
      </c>
      <c r="G2595">
        <v>1</v>
      </c>
      <c r="H2595">
        <v>4750</v>
      </c>
      <c r="I2595">
        <v>100149418</v>
      </c>
      <c r="J2595" s="19" t="s">
        <v>27</v>
      </c>
      <c r="T2595">
        <v>0</v>
      </c>
      <c r="U2595" t="s">
        <v>22</v>
      </c>
      <c r="V2595" s="3">
        <v>42564</v>
      </c>
      <c r="W2595" t="s">
        <v>23</v>
      </c>
      <c r="X2595">
        <v>800</v>
      </c>
      <c r="Y2595">
        <v>2016</v>
      </c>
      <c r="Z2595">
        <v>7</v>
      </c>
      <c r="AA2595" s="3" t="s">
        <v>24</v>
      </c>
      <c r="AB2595" s="3">
        <v>45489</v>
      </c>
    </row>
    <row r="2596" spans="1:28" x14ac:dyDescent="0.25">
      <c r="A2596">
        <v>214097</v>
      </c>
      <c r="B2596">
        <v>13</v>
      </c>
      <c r="C2596" t="s">
        <v>19</v>
      </c>
      <c r="D2596" s="3">
        <v>42564</v>
      </c>
      <c r="E2596" t="s">
        <v>1142</v>
      </c>
      <c r="F2596">
        <v>330</v>
      </c>
      <c r="G2596">
        <v>1</v>
      </c>
      <c r="H2596">
        <v>735</v>
      </c>
      <c r="I2596">
        <v>100149419</v>
      </c>
      <c r="J2596" s="19" t="s">
        <v>27</v>
      </c>
      <c r="T2596">
        <v>0</v>
      </c>
      <c r="U2596" t="s">
        <v>22</v>
      </c>
      <c r="V2596" s="3">
        <v>42564</v>
      </c>
      <c r="W2596" t="s">
        <v>23</v>
      </c>
      <c r="X2596">
        <v>330</v>
      </c>
      <c r="Y2596">
        <v>2016</v>
      </c>
      <c r="Z2596">
        <v>7</v>
      </c>
      <c r="AA2596" s="3" t="s">
        <v>24</v>
      </c>
      <c r="AB2596" s="3">
        <v>45489</v>
      </c>
    </row>
    <row r="2597" spans="1:28" x14ac:dyDescent="0.25">
      <c r="A2597">
        <v>214098</v>
      </c>
      <c r="B2597">
        <v>13</v>
      </c>
      <c r="C2597" t="s">
        <v>19</v>
      </c>
      <c r="D2597" s="3">
        <v>42564</v>
      </c>
      <c r="E2597" t="s">
        <v>1143</v>
      </c>
      <c r="F2597">
        <v>405</v>
      </c>
      <c r="G2597">
        <v>1</v>
      </c>
      <c r="H2597">
        <v>735</v>
      </c>
      <c r="I2597">
        <v>100149419</v>
      </c>
      <c r="J2597" s="19" t="s">
        <v>27</v>
      </c>
      <c r="T2597">
        <v>0</v>
      </c>
      <c r="U2597" t="s">
        <v>22</v>
      </c>
      <c r="V2597" s="3">
        <v>42564</v>
      </c>
      <c r="W2597" t="s">
        <v>23</v>
      </c>
      <c r="X2597">
        <v>405</v>
      </c>
      <c r="Y2597">
        <v>2016</v>
      </c>
      <c r="Z2597">
        <v>7</v>
      </c>
      <c r="AA2597" s="3" t="s">
        <v>24</v>
      </c>
      <c r="AB2597" s="3">
        <v>45489</v>
      </c>
    </row>
    <row r="2598" spans="1:28" x14ac:dyDescent="0.25">
      <c r="A2598">
        <v>214099</v>
      </c>
      <c r="B2598">
        <v>1008</v>
      </c>
      <c r="C2598" t="s">
        <v>19</v>
      </c>
      <c r="D2598" s="3">
        <v>42564</v>
      </c>
      <c r="E2598" t="s">
        <v>1072</v>
      </c>
      <c r="F2598">
        <v>1941</v>
      </c>
      <c r="G2598">
        <v>1</v>
      </c>
      <c r="H2598">
        <v>1941</v>
      </c>
      <c r="I2598">
        <v>100149420</v>
      </c>
      <c r="J2598" s="19" t="s">
        <v>42</v>
      </c>
      <c r="T2598">
        <v>0</v>
      </c>
      <c r="U2598" t="s">
        <v>22</v>
      </c>
      <c r="V2598" s="3">
        <v>42564</v>
      </c>
      <c r="W2598" t="s">
        <v>23</v>
      </c>
      <c r="X2598" s="4">
        <v>1941</v>
      </c>
      <c r="Y2598">
        <v>2016</v>
      </c>
      <c r="Z2598">
        <v>7</v>
      </c>
      <c r="AA2598" s="3" t="s">
        <v>24</v>
      </c>
      <c r="AB2598" s="3">
        <v>45489</v>
      </c>
    </row>
    <row r="2599" spans="1:28" x14ac:dyDescent="0.25">
      <c r="A2599">
        <v>214100</v>
      </c>
      <c r="B2599">
        <v>1010</v>
      </c>
      <c r="C2599" t="s">
        <v>71</v>
      </c>
      <c r="D2599" s="3">
        <v>42564</v>
      </c>
      <c r="E2599" t="s">
        <v>1144</v>
      </c>
      <c r="F2599">
        <v>399</v>
      </c>
      <c r="G2599">
        <v>1</v>
      </c>
      <c r="H2599">
        <v>399</v>
      </c>
      <c r="I2599">
        <v>100149421</v>
      </c>
      <c r="J2599" s="19" t="s">
        <v>59</v>
      </c>
      <c r="T2599">
        <v>0</v>
      </c>
      <c r="U2599" t="s">
        <v>22</v>
      </c>
      <c r="V2599" s="3">
        <v>42564</v>
      </c>
      <c r="W2599" t="s">
        <v>34</v>
      </c>
      <c r="X2599">
        <v>399</v>
      </c>
      <c r="Y2599">
        <v>2016</v>
      </c>
      <c r="Z2599">
        <v>7</v>
      </c>
      <c r="AA2599" s="3" t="s">
        <v>24</v>
      </c>
      <c r="AB2599" s="3">
        <v>45489</v>
      </c>
    </row>
    <row r="2600" spans="1:28" x14ac:dyDescent="0.25">
      <c r="A2600">
        <v>214101</v>
      </c>
      <c r="B2600">
        <v>1011</v>
      </c>
      <c r="C2600" t="s">
        <v>19</v>
      </c>
      <c r="D2600" s="3">
        <v>42564</v>
      </c>
      <c r="E2600" t="s">
        <v>881</v>
      </c>
      <c r="F2600">
        <v>630</v>
      </c>
      <c r="G2600">
        <v>1</v>
      </c>
      <c r="H2600">
        <v>630</v>
      </c>
      <c r="I2600">
        <v>100149422</v>
      </c>
      <c r="J2600" s="19" t="s">
        <v>47</v>
      </c>
      <c r="T2600">
        <v>0</v>
      </c>
      <c r="U2600" t="s">
        <v>22</v>
      </c>
      <c r="V2600" s="3">
        <v>42564</v>
      </c>
      <c r="W2600" t="s">
        <v>23</v>
      </c>
      <c r="X2600">
        <v>630</v>
      </c>
      <c r="Y2600">
        <v>2016</v>
      </c>
      <c r="Z2600">
        <v>7</v>
      </c>
      <c r="AA2600" s="3" t="s">
        <v>24</v>
      </c>
      <c r="AB2600" s="3">
        <v>45489</v>
      </c>
    </row>
    <row r="2601" spans="1:28" x14ac:dyDescent="0.25">
      <c r="A2601">
        <v>214102</v>
      </c>
      <c r="B2601">
        <v>56</v>
      </c>
      <c r="C2601" t="s">
        <v>31</v>
      </c>
      <c r="D2601" s="3">
        <v>42564</v>
      </c>
      <c r="E2601" t="s">
        <v>1145</v>
      </c>
      <c r="F2601">
        <v>120</v>
      </c>
      <c r="G2601">
        <v>1</v>
      </c>
      <c r="H2601">
        <v>2040</v>
      </c>
      <c r="I2601">
        <v>100149423</v>
      </c>
      <c r="J2601" s="19" t="s">
        <v>47</v>
      </c>
      <c r="T2601">
        <v>0</v>
      </c>
      <c r="U2601" t="s">
        <v>22</v>
      </c>
      <c r="V2601" s="3">
        <v>42564</v>
      </c>
      <c r="W2601" t="s">
        <v>34</v>
      </c>
      <c r="X2601">
        <v>120</v>
      </c>
      <c r="Y2601">
        <v>2016</v>
      </c>
      <c r="Z2601">
        <v>7</v>
      </c>
      <c r="AA2601" s="3" t="s">
        <v>24</v>
      </c>
      <c r="AB2601" s="3">
        <v>45489</v>
      </c>
    </row>
    <row r="2602" spans="1:28" x14ac:dyDescent="0.25">
      <c r="A2602">
        <v>214103</v>
      </c>
      <c r="B2602">
        <v>56</v>
      </c>
      <c r="C2602" t="s">
        <v>31</v>
      </c>
      <c r="D2602" s="3">
        <v>42564</v>
      </c>
      <c r="E2602" t="s">
        <v>1146</v>
      </c>
      <c r="F2602">
        <v>120</v>
      </c>
      <c r="G2602">
        <v>1</v>
      </c>
      <c r="H2602">
        <v>2040</v>
      </c>
      <c r="I2602">
        <v>100149423</v>
      </c>
      <c r="J2602" s="19" t="s">
        <v>47</v>
      </c>
      <c r="T2602">
        <v>0</v>
      </c>
      <c r="U2602" t="s">
        <v>22</v>
      </c>
      <c r="V2602" s="3">
        <v>42564</v>
      </c>
      <c r="W2602" t="s">
        <v>34</v>
      </c>
      <c r="X2602">
        <v>120</v>
      </c>
      <c r="Y2602">
        <v>2016</v>
      </c>
      <c r="Z2602">
        <v>7</v>
      </c>
      <c r="AA2602" s="3" t="s">
        <v>24</v>
      </c>
      <c r="AB2602" s="3">
        <v>45489</v>
      </c>
    </row>
    <row r="2603" spans="1:28" x14ac:dyDescent="0.25">
      <c r="A2603">
        <v>214104</v>
      </c>
      <c r="B2603">
        <v>56</v>
      </c>
      <c r="C2603" t="s">
        <v>31</v>
      </c>
      <c r="D2603" s="3">
        <v>42564</v>
      </c>
      <c r="E2603" t="s">
        <v>350</v>
      </c>
      <c r="F2603">
        <v>120</v>
      </c>
      <c r="G2603">
        <v>1</v>
      </c>
      <c r="H2603">
        <v>2040</v>
      </c>
      <c r="I2603">
        <v>100149423</v>
      </c>
      <c r="J2603" s="19" t="s">
        <v>47</v>
      </c>
      <c r="T2603">
        <v>0</v>
      </c>
      <c r="U2603" t="s">
        <v>22</v>
      </c>
      <c r="V2603" s="3">
        <v>42564</v>
      </c>
      <c r="W2603" t="s">
        <v>34</v>
      </c>
      <c r="X2603">
        <v>120</v>
      </c>
      <c r="Y2603">
        <v>2016</v>
      </c>
      <c r="Z2603">
        <v>7</v>
      </c>
      <c r="AA2603" s="3" t="s">
        <v>24</v>
      </c>
      <c r="AB2603" s="3">
        <v>45489</v>
      </c>
    </row>
    <row r="2604" spans="1:28" x14ac:dyDescent="0.25">
      <c r="A2604">
        <v>214105</v>
      </c>
      <c r="B2604">
        <v>56</v>
      </c>
      <c r="C2604" t="s">
        <v>31</v>
      </c>
      <c r="D2604" s="3">
        <v>42564</v>
      </c>
      <c r="E2604" t="s">
        <v>347</v>
      </c>
      <c r="F2604">
        <v>120</v>
      </c>
      <c r="G2604">
        <v>1</v>
      </c>
      <c r="H2604">
        <v>2040</v>
      </c>
      <c r="I2604">
        <v>100149423</v>
      </c>
      <c r="J2604" s="19" t="s">
        <v>47</v>
      </c>
      <c r="T2604">
        <v>0</v>
      </c>
      <c r="U2604" t="s">
        <v>22</v>
      </c>
      <c r="V2604" s="3">
        <v>42564</v>
      </c>
      <c r="W2604" t="s">
        <v>34</v>
      </c>
      <c r="X2604">
        <v>120</v>
      </c>
      <c r="Y2604">
        <v>2016</v>
      </c>
      <c r="Z2604">
        <v>7</v>
      </c>
      <c r="AA2604" s="3" t="s">
        <v>24</v>
      </c>
      <c r="AB2604" s="3">
        <v>45489</v>
      </c>
    </row>
    <row r="2605" spans="1:28" x14ac:dyDescent="0.25">
      <c r="A2605">
        <v>214106</v>
      </c>
      <c r="B2605">
        <v>56</v>
      </c>
      <c r="C2605" t="s">
        <v>31</v>
      </c>
      <c r="D2605" s="3">
        <v>42564</v>
      </c>
      <c r="E2605" t="s">
        <v>1147</v>
      </c>
      <c r="F2605">
        <v>120</v>
      </c>
      <c r="G2605">
        <v>1</v>
      </c>
      <c r="H2605">
        <v>2040</v>
      </c>
      <c r="I2605">
        <v>100149423</v>
      </c>
      <c r="J2605" s="19" t="s">
        <v>47</v>
      </c>
      <c r="T2605">
        <v>0</v>
      </c>
      <c r="U2605" t="s">
        <v>22</v>
      </c>
      <c r="V2605" s="3">
        <v>42564</v>
      </c>
      <c r="W2605" t="s">
        <v>34</v>
      </c>
      <c r="X2605">
        <v>120</v>
      </c>
      <c r="Y2605">
        <v>2016</v>
      </c>
      <c r="Z2605">
        <v>7</v>
      </c>
      <c r="AA2605" s="3" t="s">
        <v>24</v>
      </c>
      <c r="AB2605" s="3">
        <v>45489</v>
      </c>
    </row>
    <row r="2606" spans="1:28" x14ac:dyDescent="0.25">
      <c r="A2606">
        <v>214107</v>
      </c>
      <c r="B2606">
        <v>56</v>
      </c>
      <c r="C2606" t="s">
        <v>31</v>
      </c>
      <c r="D2606" s="3">
        <v>42564</v>
      </c>
      <c r="E2606" t="s">
        <v>745</v>
      </c>
      <c r="F2606">
        <v>120</v>
      </c>
      <c r="G2606">
        <v>1</v>
      </c>
      <c r="H2606">
        <v>2040</v>
      </c>
      <c r="I2606">
        <v>100149423</v>
      </c>
      <c r="J2606" s="19" t="s">
        <v>47</v>
      </c>
      <c r="T2606">
        <v>0</v>
      </c>
      <c r="U2606" t="s">
        <v>22</v>
      </c>
      <c r="V2606" s="3">
        <v>42564</v>
      </c>
      <c r="W2606" t="s">
        <v>34</v>
      </c>
      <c r="X2606">
        <v>120</v>
      </c>
      <c r="Y2606">
        <v>2016</v>
      </c>
      <c r="Z2606">
        <v>7</v>
      </c>
      <c r="AA2606" s="3" t="s">
        <v>24</v>
      </c>
      <c r="AB2606" s="3">
        <v>45489</v>
      </c>
    </row>
    <row r="2607" spans="1:28" x14ac:dyDescent="0.25">
      <c r="A2607">
        <v>214108</v>
      </c>
      <c r="B2607">
        <v>56</v>
      </c>
      <c r="C2607" t="s">
        <v>31</v>
      </c>
      <c r="D2607" s="3">
        <v>42564</v>
      </c>
      <c r="E2607" t="s">
        <v>1148</v>
      </c>
      <c r="F2607">
        <v>120</v>
      </c>
      <c r="G2607">
        <v>1</v>
      </c>
      <c r="H2607">
        <v>2040</v>
      </c>
      <c r="I2607">
        <v>100149423</v>
      </c>
      <c r="J2607" s="19" t="s">
        <v>47</v>
      </c>
      <c r="T2607">
        <v>0</v>
      </c>
      <c r="U2607" t="s">
        <v>22</v>
      </c>
      <c r="V2607" s="3">
        <v>42564</v>
      </c>
      <c r="W2607" t="s">
        <v>34</v>
      </c>
      <c r="X2607">
        <v>120</v>
      </c>
      <c r="Y2607">
        <v>2016</v>
      </c>
      <c r="Z2607">
        <v>7</v>
      </c>
      <c r="AA2607" s="3" t="s">
        <v>24</v>
      </c>
      <c r="AB2607" s="3">
        <v>45489</v>
      </c>
    </row>
    <row r="2608" spans="1:28" x14ac:dyDescent="0.25">
      <c r="A2608">
        <v>214109</v>
      </c>
      <c r="B2608">
        <v>56</v>
      </c>
      <c r="C2608" t="s">
        <v>31</v>
      </c>
      <c r="D2608" s="3">
        <v>42564</v>
      </c>
      <c r="E2608" t="s">
        <v>1149</v>
      </c>
      <c r="F2608">
        <v>120</v>
      </c>
      <c r="G2608">
        <v>1</v>
      </c>
      <c r="H2608">
        <v>2040</v>
      </c>
      <c r="I2608">
        <v>100149423</v>
      </c>
      <c r="J2608" s="19" t="s">
        <v>47</v>
      </c>
      <c r="T2608">
        <v>0</v>
      </c>
      <c r="U2608" t="s">
        <v>22</v>
      </c>
      <c r="V2608" s="3">
        <v>42564</v>
      </c>
      <c r="W2608" t="s">
        <v>34</v>
      </c>
      <c r="X2608">
        <v>120</v>
      </c>
      <c r="Y2608">
        <v>2016</v>
      </c>
      <c r="Z2608">
        <v>7</v>
      </c>
      <c r="AA2608" s="3" t="s">
        <v>24</v>
      </c>
      <c r="AB2608" s="3">
        <v>45489</v>
      </c>
    </row>
    <row r="2609" spans="1:28" x14ac:dyDescent="0.25">
      <c r="A2609">
        <v>214110</v>
      </c>
      <c r="B2609">
        <v>56</v>
      </c>
      <c r="C2609" t="s">
        <v>31</v>
      </c>
      <c r="D2609" s="3">
        <v>42564</v>
      </c>
      <c r="E2609" t="s">
        <v>872</v>
      </c>
      <c r="F2609">
        <v>120</v>
      </c>
      <c r="G2609">
        <v>1</v>
      </c>
      <c r="H2609">
        <v>2040</v>
      </c>
      <c r="I2609">
        <v>100149423</v>
      </c>
      <c r="J2609" s="19" t="s">
        <v>47</v>
      </c>
      <c r="T2609">
        <v>0</v>
      </c>
      <c r="U2609" t="s">
        <v>22</v>
      </c>
      <c r="V2609" s="3">
        <v>42564</v>
      </c>
      <c r="W2609" t="s">
        <v>34</v>
      </c>
      <c r="X2609">
        <v>120</v>
      </c>
      <c r="Y2609">
        <v>2016</v>
      </c>
      <c r="Z2609">
        <v>7</v>
      </c>
      <c r="AA2609" s="3" t="s">
        <v>24</v>
      </c>
      <c r="AB2609" s="3">
        <v>45489</v>
      </c>
    </row>
    <row r="2610" spans="1:28" x14ac:dyDescent="0.25">
      <c r="A2610">
        <v>214111</v>
      </c>
      <c r="B2610">
        <v>56</v>
      </c>
      <c r="C2610" t="s">
        <v>31</v>
      </c>
      <c r="D2610" s="3">
        <v>42564</v>
      </c>
      <c r="E2610" t="s">
        <v>1150</v>
      </c>
      <c r="F2610">
        <v>120</v>
      </c>
      <c r="G2610">
        <v>1</v>
      </c>
      <c r="H2610">
        <v>2040</v>
      </c>
      <c r="I2610">
        <v>100149423</v>
      </c>
      <c r="J2610" s="19" t="s">
        <v>47</v>
      </c>
      <c r="T2610">
        <v>0</v>
      </c>
      <c r="U2610" t="s">
        <v>22</v>
      </c>
      <c r="V2610" s="3">
        <v>42564</v>
      </c>
      <c r="W2610" t="s">
        <v>34</v>
      </c>
      <c r="X2610">
        <v>120</v>
      </c>
      <c r="Y2610">
        <v>2016</v>
      </c>
      <c r="Z2610">
        <v>7</v>
      </c>
      <c r="AA2610" s="3" t="s">
        <v>24</v>
      </c>
      <c r="AB2610" s="3">
        <v>45489</v>
      </c>
    </row>
    <row r="2611" spans="1:28" x14ac:dyDescent="0.25">
      <c r="A2611">
        <v>214112</v>
      </c>
      <c r="B2611">
        <v>56</v>
      </c>
      <c r="C2611" t="s">
        <v>31</v>
      </c>
      <c r="D2611" s="3">
        <v>42564</v>
      </c>
      <c r="E2611" t="s">
        <v>46</v>
      </c>
      <c r="F2611">
        <v>120</v>
      </c>
      <c r="G2611">
        <v>1</v>
      </c>
      <c r="H2611">
        <v>2040</v>
      </c>
      <c r="I2611">
        <v>100149423</v>
      </c>
      <c r="J2611" s="19" t="s">
        <v>47</v>
      </c>
      <c r="T2611">
        <v>0</v>
      </c>
      <c r="U2611" t="s">
        <v>22</v>
      </c>
      <c r="V2611" s="3">
        <v>42564</v>
      </c>
      <c r="W2611" t="s">
        <v>34</v>
      </c>
      <c r="X2611">
        <v>120</v>
      </c>
      <c r="Y2611">
        <v>2016</v>
      </c>
      <c r="Z2611">
        <v>7</v>
      </c>
      <c r="AA2611" s="3" t="s">
        <v>24</v>
      </c>
      <c r="AB2611" s="3">
        <v>45489</v>
      </c>
    </row>
    <row r="2612" spans="1:28" x14ac:dyDescent="0.25">
      <c r="A2612">
        <v>214113</v>
      </c>
      <c r="B2612">
        <v>56</v>
      </c>
      <c r="C2612" t="s">
        <v>31</v>
      </c>
      <c r="D2612" s="3">
        <v>42564</v>
      </c>
      <c r="E2612" t="s">
        <v>1015</v>
      </c>
      <c r="F2612">
        <v>120</v>
      </c>
      <c r="G2612">
        <v>1</v>
      </c>
      <c r="H2612">
        <v>2040</v>
      </c>
      <c r="I2612">
        <v>100149423</v>
      </c>
      <c r="J2612" s="19" t="s">
        <v>47</v>
      </c>
      <c r="T2612">
        <v>0</v>
      </c>
      <c r="U2612" t="s">
        <v>22</v>
      </c>
      <c r="V2612" s="3">
        <v>42564</v>
      </c>
      <c r="W2612" t="s">
        <v>34</v>
      </c>
      <c r="X2612">
        <v>120</v>
      </c>
      <c r="Y2612">
        <v>2016</v>
      </c>
      <c r="Z2612">
        <v>7</v>
      </c>
      <c r="AA2612" s="3" t="s">
        <v>24</v>
      </c>
      <c r="AB2612" s="3">
        <v>45489</v>
      </c>
    </row>
    <row r="2613" spans="1:28" x14ac:dyDescent="0.25">
      <c r="A2613">
        <v>214114</v>
      </c>
      <c r="B2613">
        <v>56</v>
      </c>
      <c r="C2613" t="s">
        <v>31</v>
      </c>
      <c r="D2613" s="3">
        <v>42564</v>
      </c>
      <c r="E2613" t="s">
        <v>897</v>
      </c>
      <c r="F2613">
        <v>120</v>
      </c>
      <c r="G2613">
        <v>1</v>
      </c>
      <c r="H2613">
        <v>2040</v>
      </c>
      <c r="I2613">
        <v>100149423</v>
      </c>
      <c r="J2613" s="19" t="s">
        <v>47</v>
      </c>
      <c r="T2613">
        <v>0</v>
      </c>
      <c r="U2613" t="s">
        <v>22</v>
      </c>
      <c r="V2613" s="3">
        <v>42564</v>
      </c>
      <c r="W2613" t="s">
        <v>34</v>
      </c>
      <c r="X2613">
        <v>120</v>
      </c>
      <c r="Y2613">
        <v>2016</v>
      </c>
      <c r="Z2613">
        <v>7</v>
      </c>
      <c r="AA2613" s="3" t="s">
        <v>24</v>
      </c>
      <c r="AB2613" s="3">
        <v>45489</v>
      </c>
    </row>
    <row r="2614" spans="1:28" x14ac:dyDescent="0.25">
      <c r="A2614">
        <v>214115</v>
      </c>
      <c r="B2614">
        <v>56</v>
      </c>
      <c r="C2614" t="s">
        <v>31</v>
      </c>
      <c r="D2614" s="3">
        <v>42564</v>
      </c>
      <c r="E2614" t="s">
        <v>1151</v>
      </c>
      <c r="F2614">
        <v>120</v>
      </c>
      <c r="G2614">
        <v>1</v>
      </c>
      <c r="H2614">
        <v>2040</v>
      </c>
      <c r="I2614">
        <v>100149423</v>
      </c>
      <c r="J2614" s="19" t="s">
        <v>47</v>
      </c>
      <c r="T2614">
        <v>0</v>
      </c>
      <c r="U2614" t="s">
        <v>22</v>
      </c>
      <c r="V2614" s="3">
        <v>42564</v>
      </c>
      <c r="W2614" t="s">
        <v>34</v>
      </c>
      <c r="X2614">
        <v>120</v>
      </c>
      <c r="Y2614">
        <v>2016</v>
      </c>
      <c r="Z2614">
        <v>7</v>
      </c>
      <c r="AA2614" s="3" t="s">
        <v>24</v>
      </c>
      <c r="AB2614" s="3">
        <v>45489</v>
      </c>
    </row>
    <row r="2615" spans="1:28" x14ac:dyDescent="0.25">
      <c r="A2615">
        <v>214116</v>
      </c>
      <c r="B2615">
        <v>56</v>
      </c>
      <c r="C2615" t="s">
        <v>31</v>
      </c>
      <c r="D2615" s="3">
        <v>42564</v>
      </c>
      <c r="E2615" t="s">
        <v>579</v>
      </c>
      <c r="F2615">
        <v>120</v>
      </c>
      <c r="G2615">
        <v>1</v>
      </c>
      <c r="H2615">
        <v>2040</v>
      </c>
      <c r="I2615">
        <v>100149423</v>
      </c>
      <c r="J2615" s="19" t="s">
        <v>47</v>
      </c>
      <c r="T2615">
        <v>0</v>
      </c>
      <c r="U2615" t="s">
        <v>22</v>
      </c>
      <c r="V2615" s="3">
        <v>42564</v>
      </c>
      <c r="W2615" t="s">
        <v>34</v>
      </c>
      <c r="X2615">
        <v>120</v>
      </c>
      <c r="Y2615">
        <v>2016</v>
      </c>
      <c r="Z2615">
        <v>7</v>
      </c>
      <c r="AA2615" s="3" t="s">
        <v>24</v>
      </c>
      <c r="AB2615" s="3">
        <v>45489</v>
      </c>
    </row>
    <row r="2616" spans="1:28" x14ac:dyDescent="0.25">
      <c r="A2616">
        <v>214117</v>
      </c>
      <c r="B2616">
        <v>56</v>
      </c>
      <c r="C2616" t="s">
        <v>31</v>
      </c>
      <c r="D2616" s="3">
        <v>42564</v>
      </c>
      <c r="E2616" t="s">
        <v>474</v>
      </c>
      <c r="F2616">
        <v>120</v>
      </c>
      <c r="G2616">
        <v>1</v>
      </c>
      <c r="H2616">
        <v>2040</v>
      </c>
      <c r="I2616">
        <v>100149423</v>
      </c>
      <c r="J2616" s="19" t="s">
        <v>47</v>
      </c>
      <c r="T2616">
        <v>0</v>
      </c>
      <c r="U2616" t="s">
        <v>22</v>
      </c>
      <c r="V2616" s="3">
        <v>42564</v>
      </c>
      <c r="W2616" t="s">
        <v>34</v>
      </c>
      <c r="X2616">
        <v>120</v>
      </c>
      <c r="Y2616">
        <v>2016</v>
      </c>
      <c r="Z2616">
        <v>7</v>
      </c>
      <c r="AA2616" s="3" t="s">
        <v>24</v>
      </c>
      <c r="AB2616" s="3">
        <v>45489</v>
      </c>
    </row>
    <row r="2617" spans="1:28" x14ac:dyDescent="0.25">
      <c r="A2617">
        <v>214118</v>
      </c>
      <c r="B2617">
        <v>56</v>
      </c>
      <c r="C2617" t="s">
        <v>31</v>
      </c>
      <c r="D2617" s="3">
        <v>42564</v>
      </c>
      <c r="E2617" t="s">
        <v>1152</v>
      </c>
      <c r="F2617">
        <v>120</v>
      </c>
      <c r="G2617">
        <v>1</v>
      </c>
      <c r="H2617">
        <v>2040</v>
      </c>
      <c r="I2617">
        <v>100149423</v>
      </c>
      <c r="J2617" s="19" t="s">
        <v>47</v>
      </c>
      <c r="T2617">
        <v>0</v>
      </c>
      <c r="U2617" t="s">
        <v>22</v>
      </c>
      <c r="V2617" s="3">
        <v>42564</v>
      </c>
      <c r="W2617" t="s">
        <v>34</v>
      </c>
      <c r="X2617">
        <v>120</v>
      </c>
      <c r="Y2617">
        <v>2016</v>
      </c>
      <c r="Z2617">
        <v>7</v>
      </c>
      <c r="AA2617" s="3" t="s">
        <v>24</v>
      </c>
      <c r="AB2617" s="3">
        <v>45489</v>
      </c>
    </row>
    <row r="2618" spans="1:28" x14ac:dyDescent="0.25">
      <c r="A2618">
        <v>214119</v>
      </c>
      <c r="B2618">
        <v>1012</v>
      </c>
      <c r="C2618" t="s">
        <v>25</v>
      </c>
      <c r="D2618" s="3">
        <v>42564</v>
      </c>
      <c r="E2618" t="s">
        <v>1153</v>
      </c>
      <c r="F2618">
        <v>925</v>
      </c>
      <c r="G2618">
        <v>1</v>
      </c>
      <c r="H2618">
        <v>925</v>
      </c>
      <c r="I2618">
        <v>100149424</v>
      </c>
      <c r="J2618" s="19" t="s">
        <v>170</v>
      </c>
      <c r="T2618">
        <v>0</v>
      </c>
      <c r="U2618" t="s">
        <v>22</v>
      </c>
      <c r="V2618" s="3">
        <v>42564</v>
      </c>
      <c r="W2618" t="s">
        <v>28</v>
      </c>
      <c r="X2618">
        <v>925</v>
      </c>
      <c r="Y2618">
        <v>2016</v>
      </c>
      <c r="Z2618">
        <v>7</v>
      </c>
      <c r="AA2618" s="3" t="s">
        <v>24</v>
      </c>
      <c r="AB2618" s="3">
        <v>45489</v>
      </c>
    </row>
    <row r="2619" spans="1:28" x14ac:dyDescent="0.25">
      <c r="A2619">
        <v>214120</v>
      </c>
      <c r="B2619">
        <v>1013</v>
      </c>
      <c r="C2619" t="s">
        <v>19</v>
      </c>
      <c r="D2619" s="3">
        <v>42564</v>
      </c>
      <c r="E2619" t="s">
        <v>706</v>
      </c>
      <c r="F2619">
        <v>790</v>
      </c>
      <c r="G2619">
        <v>1</v>
      </c>
      <c r="H2619">
        <v>3315</v>
      </c>
      <c r="I2619">
        <v>100149425</v>
      </c>
      <c r="J2619" s="19" t="s">
        <v>97</v>
      </c>
      <c r="T2619">
        <v>0</v>
      </c>
      <c r="U2619" t="s">
        <v>22</v>
      </c>
      <c r="V2619" s="3">
        <v>42564</v>
      </c>
      <c r="W2619" t="s">
        <v>23</v>
      </c>
      <c r="X2619">
        <v>790</v>
      </c>
      <c r="Y2619">
        <v>2016</v>
      </c>
      <c r="Z2619">
        <v>7</v>
      </c>
      <c r="AA2619" s="3" t="s">
        <v>24</v>
      </c>
      <c r="AB2619" s="3">
        <v>45489</v>
      </c>
    </row>
    <row r="2620" spans="1:28" x14ac:dyDescent="0.25">
      <c r="A2620">
        <v>214121</v>
      </c>
      <c r="B2620">
        <v>1013</v>
      </c>
      <c r="C2620" t="s">
        <v>19</v>
      </c>
      <c r="D2620" s="3">
        <v>42564</v>
      </c>
      <c r="E2620" t="s">
        <v>1106</v>
      </c>
      <c r="F2620">
        <v>250</v>
      </c>
      <c r="G2620">
        <v>1</v>
      </c>
      <c r="H2620">
        <v>3315</v>
      </c>
      <c r="I2620">
        <v>100149425</v>
      </c>
      <c r="J2620" s="19" t="s">
        <v>170</v>
      </c>
      <c r="T2620">
        <v>0</v>
      </c>
      <c r="U2620" t="s">
        <v>22</v>
      </c>
      <c r="V2620" s="3">
        <v>42564</v>
      </c>
      <c r="W2620" t="s">
        <v>23</v>
      </c>
      <c r="X2620">
        <v>250</v>
      </c>
      <c r="Y2620">
        <v>2016</v>
      </c>
      <c r="Z2620">
        <v>7</v>
      </c>
      <c r="AA2620" s="3" t="s">
        <v>24</v>
      </c>
      <c r="AB2620" s="3">
        <v>45489</v>
      </c>
    </row>
    <row r="2621" spans="1:28" x14ac:dyDescent="0.25">
      <c r="A2621">
        <v>214122</v>
      </c>
      <c r="B2621">
        <v>1013</v>
      </c>
      <c r="C2621" t="s">
        <v>19</v>
      </c>
      <c r="D2621" s="3">
        <v>42564</v>
      </c>
      <c r="E2621" t="s">
        <v>355</v>
      </c>
      <c r="F2621">
        <v>250</v>
      </c>
      <c r="G2621">
        <v>1</v>
      </c>
      <c r="H2621">
        <v>3315</v>
      </c>
      <c r="I2621">
        <v>100149425</v>
      </c>
      <c r="J2621" s="19" t="s">
        <v>170</v>
      </c>
      <c r="T2621">
        <v>0</v>
      </c>
      <c r="U2621" t="s">
        <v>22</v>
      </c>
      <c r="V2621" s="3">
        <v>42564</v>
      </c>
      <c r="W2621" t="s">
        <v>23</v>
      </c>
      <c r="X2621">
        <v>250</v>
      </c>
      <c r="Y2621">
        <v>2016</v>
      </c>
      <c r="Z2621">
        <v>7</v>
      </c>
      <c r="AA2621" s="3" t="s">
        <v>24</v>
      </c>
      <c r="AB2621" s="3">
        <v>45489</v>
      </c>
    </row>
    <row r="2622" spans="1:28" x14ac:dyDescent="0.25">
      <c r="A2622">
        <v>214123</v>
      </c>
      <c r="B2622">
        <v>1013</v>
      </c>
      <c r="C2622" t="s">
        <v>19</v>
      </c>
      <c r="D2622" s="3">
        <v>42564</v>
      </c>
      <c r="E2622" t="s">
        <v>382</v>
      </c>
      <c r="F2622">
        <v>775</v>
      </c>
      <c r="G2622">
        <v>1</v>
      </c>
      <c r="H2622">
        <v>3315</v>
      </c>
      <c r="I2622">
        <v>100149425</v>
      </c>
      <c r="J2622" s="19" t="s">
        <v>170</v>
      </c>
      <c r="T2622">
        <v>0</v>
      </c>
      <c r="U2622" t="s">
        <v>22</v>
      </c>
      <c r="V2622" s="3">
        <v>42564</v>
      </c>
      <c r="W2622" t="s">
        <v>23</v>
      </c>
      <c r="X2622">
        <v>775</v>
      </c>
      <c r="Y2622">
        <v>2016</v>
      </c>
      <c r="Z2622">
        <v>7</v>
      </c>
      <c r="AA2622" s="3" t="s">
        <v>24</v>
      </c>
      <c r="AB2622" s="3">
        <v>45489</v>
      </c>
    </row>
    <row r="2623" spans="1:28" x14ac:dyDescent="0.25">
      <c r="A2623">
        <v>214124</v>
      </c>
      <c r="B2623">
        <v>1013</v>
      </c>
      <c r="C2623" t="s">
        <v>19</v>
      </c>
      <c r="D2623" s="3">
        <v>42564</v>
      </c>
      <c r="E2623" t="s">
        <v>731</v>
      </c>
      <c r="F2623">
        <v>250</v>
      </c>
      <c r="G2623">
        <v>1</v>
      </c>
      <c r="H2623">
        <v>3315</v>
      </c>
      <c r="I2623">
        <v>100149425</v>
      </c>
      <c r="J2623" s="19" t="s">
        <v>170</v>
      </c>
      <c r="T2623">
        <v>0</v>
      </c>
      <c r="U2623" t="s">
        <v>22</v>
      </c>
      <c r="V2623" s="3">
        <v>42564</v>
      </c>
      <c r="W2623" t="s">
        <v>23</v>
      </c>
      <c r="X2623">
        <v>250</v>
      </c>
      <c r="Y2623">
        <v>2016</v>
      </c>
      <c r="Z2623">
        <v>7</v>
      </c>
      <c r="AA2623" s="3" t="s">
        <v>24</v>
      </c>
      <c r="AB2623" s="3">
        <v>45489</v>
      </c>
    </row>
    <row r="2624" spans="1:28" x14ac:dyDescent="0.25">
      <c r="A2624">
        <v>214125</v>
      </c>
      <c r="B2624">
        <v>1013</v>
      </c>
      <c r="C2624" t="s">
        <v>19</v>
      </c>
      <c r="D2624" s="3">
        <v>42564</v>
      </c>
      <c r="E2624" t="s">
        <v>794</v>
      </c>
      <c r="F2624">
        <v>1000</v>
      </c>
      <c r="G2624">
        <v>1</v>
      </c>
      <c r="H2624">
        <v>3315</v>
      </c>
      <c r="I2624">
        <v>100149425</v>
      </c>
      <c r="J2624" s="19" t="s">
        <v>170</v>
      </c>
      <c r="T2624">
        <v>0</v>
      </c>
      <c r="U2624" t="s">
        <v>22</v>
      </c>
      <c r="V2624" s="3">
        <v>42564</v>
      </c>
      <c r="W2624" t="s">
        <v>23</v>
      </c>
      <c r="X2624" s="4">
        <v>1000</v>
      </c>
      <c r="Y2624">
        <v>2016</v>
      </c>
      <c r="Z2624">
        <v>7</v>
      </c>
      <c r="AA2624" s="3" t="s">
        <v>24</v>
      </c>
      <c r="AB2624" s="3">
        <v>45489</v>
      </c>
    </row>
    <row r="2625" spans="1:28" x14ac:dyDescent="0.25">
      <c r="A2625">
        <v>214126</v>
      </c>
      <c r="B2625">
        <v>85</v>
      </c>
      <c r="C2625" t="s">
        <v>19</v>
      </c>
      <c r="D2625" s="3">
        <v>42564</v>
      </c>
      <c r="E2625" t="s">
        <v>934</v>
      </c>
      <c r="F2625">
        <v>400</v>
      </c>
      <c r="G2625">
        <v>2</v>
      </c>
      <c r="H2625">
        <v>0</v>
      </c>
      <c r="I2625">
        <v>100149426</v>
      </c>
      <c r="J2625" s="19" t="s">
        <v>33</v>
      </c>
      <c r="T2625">
        <v>0</v>
      </c>
      <c r="U2625" t="s">
        <v>49</v>
      </c>
      <c r="V2625" s="3">
        <v>42564</v>
      </c>
      <c r="W2625" t="s">
        <v>23</v>
      </c>
      <c r="X2625">
        <v>800</v>
      </c>
      <c r="Y2625">
        <v>2016</v>
      </c>
      <c r="Z2625">
        <v>7</v>
      </c>
      <c r="AA2625" s="3" t="s">
        <v>24</v>
      </c>
      <c r="AB2625" s="3">
        <v>45489</v>
      </c>
    </row>
    <row r="2626" spans="1:28" x14ac:dyDescent="0.25">
      <c r="A2626">
        <v>214127</v>
      </c>
      <c r="B2626">
        <v>85</v>
      </c>
      <c r="C2626" t="s">
        <v>19</v>
      </c>
      <c r="D2626" s="3">
        <v>42564</v>
      </c>
      <c r="E2626" t="s">
        <v>630</v>
      </c>
      <c r="F2626">
        <v>375</v>
      </c>
      <c r="G2626">
        <v>2</v>
      </c>
      <c r="H2626">
        <v>0</v>
      </c>
      <c r="I2626">
        <v>100149426</v>
      </c>
      <c r="J2626" s="19" t="s">
        <v>33</v>
      </c>
      <c r="T2626">
        <v>0</v>
      </c>
      <c r="U2626" t="s">
        <v>49</v>
      </c>
      <c r="V2626" s="3">
        <v>42564</v>
      </c>
      <c r="W2626" t="s">
        <v>23</v>
      </c>
      <c r="X2626">
        <v>750</v>
      </c>
      <c r="Y2626">
        <v>2016</v>
      </c>
      <c r="Z2626">
        <v>7</v>
      </c>
      <c r="AA2626" s="3" t="s">
        <v>24</v>
      </c>
      <c r="AB2626" s="3">
        <v>45489</v>
      </c>
    </row>
    <row r="2627" spans="1:28" x14ac:dyDescent="0.25">
      <c r="A2627">
        <v>214128</v>
      </c>
      <c r="B2627">
        <v>85</v>
      </c>
      <c r="C2627" t="s">
        <v>19</v>
      </c>
      <c r="D2627" s="3">
        <v>42564</v>
      </c>
      <c r="E2627" t="s">
        <v>1154</v>
      </c>
      <c r="F2627">
        <v>205</v>
      </c>
      <c r="G2627">
        <v>2</v>
      </c>
      <c r="H2627">
        <v>0</v>
      </c>
      <c r="I2627">
        <v>100149426</v>
      </c>
      <c r="J2627" s="19" t="s">
        <v>33</v>
      </c>
      <c r="T2627">
        <v>0</v>
      </c>
      <c r="U2627" t="s">
        <v>49</v>
      </c>
      <c r="V2627" s="3">
        <v>42564</v>
      </c>
      <c r="W2627" t="s">
        <v>23</v>
      </c>
      <c r="X2627">
        <v>410</v>
      </c>
      <c r="Y2627">
        <v>2016</v>
      </c>
      <c r="Z2627">
        <v>7</v>
      </c>
      <c r="AA2627" s="3" t="s">
        <v>24</v>
      </c>
      <c r="AB2627" s="3">
        <v>45489</v>
      </c>
    </row>
    <row r="2628" spans="1:28" x14ac:dyDescent="0.25">
      <c r="A2628">
        <v>214129</v>
      </c>
      <c r="B2628">
        <v>85</v>
      </c>
      <c r="C2628" t="s">
        <v>19</v>
      </c>
      <c r="D2628" s="3">
        <v>42564</v>
      </c>
      <c r="E2628" t="s">
        <v>74</v>
      </c>
      <c r="F2628">
        <v>90</v>
      </c>
      <c r="G2628">
        <v>1</v>
      </c>
      <c r="H2628">
        <v>0</v>
      </c>
      <c r="I2628">
        <v>100149426</v>
      </c>
      <c r="J2628" s="19" t="s">
        <v>33</v>
      </c>
      <c r="T2628">
        <v>0</v>
      </c>
      <c r="U2628" t="s">
        <v>49</v>
      </c>
      <c r="V2628" s="3">
        <v>42564</v>
      </c>
      <c r="W2628" t="s">
        <v>23</v>
      </c>
      <c r="X2628">
        <v>90</v>
      </c>
      <c r="Y2628">
        <v>2016</v>
      </c>
      <c r="Z2628">
        <v>7</v>
      </c>
      <c r="AA2628" s="3" t="s">
        <v>24</v>
      </c>
      <c r="AB2628" s="3">
        <v>45489</v>
      </c>
    </row>
    <row r="2629" spans="1:28" x14ac:dyDescent="0.25">
      <c r="A2629">
        <v>214130</v>
      </c>
      <c r="B2629">
        <v>1014</v>
      </c>
      <c r="C2629" t="s">
        <v>19</v>
      </c>
      <c r="D2629" s="3">
        <v>42564</v>
      </c>
      <c r="E2629" t="s">
        <v>542</v>
      </c>
      <c r="F2629">
        <v>299</v>
      </c>
      <c r="G2629">
        <v>1</v>
      </c>
      <c r="H2629">
        <v>299</v>
      </c>
      <c r="I2629">
        <v>100149427</v>
      </c>
      <c r="J2629" s="19" t="s">
        <v>27</v>
      </c>
      <c r="T2629">
        <v>0</v>
      </c>
      <c r="U2629" t="s">
        <v>22</v>
      </c>
      <c r="V2629" s="3">
        <v>42564</v>
      </c>
      <c r="W2629" t="s">
        <v>23</v>
      </c>
      <c r="X2629">
        <v>299</v>
      </c>
      <c r="Y2629">
        <v>2016</v>
      </c>
      <c r="Z2629">
        <v>7</v>
      </c>
      <c r="AA2629" s="3" t="s">
        <v>24</v>
      </c>
      <c r="AB2629" s="3">
        <v>45489</v>
      </c>
    </row>
    <row r="2630" spans="1:28" x14ac:dyDescent="0.25">
      <c r="A2630">
        <v>214131</v>
      </c>
      <c r="B2630">
        <v>1015</v>
      </c>
      <c r="C2630" t="s">
        <v>19</v>
      </c>
      <c r="D2630" s="3">
        <v>42564</v>
      </c>
      <c r="E2630" t="s">
        <v>1110</v>
      </c>
      <c r="F2630">
        <v>2500</v>
      </c>
      <c r="G2630">
        <v>1</v>
      </c>
      <c r="H2630">
        <v>2500</v>
      </c>
      <c r="I2630">
        <v>100149428</v>
      </c>
      <c r="J2630" s="19" t="s">
        <v>194</v>
      </c>
      <c r="T2630">
        <v>0</v>
      </c>
      <c r="U2630" t="s">
        <v>22</v>
      </c>
      <c r="V2630" s="3">
        <v>42564</v>
      </c>
      <c r="W2630" t="s">
        <v>23</v>
      </c>
      <c r="X2630" s="4">
        <v>2500</v>
      </c>
      <c r="Y2630">
        <v>2016</v>
      </c>
      <c r="Z2630">
        <v>7</v>
      </c>
      <c r="AA2630" s="3" t="s">
        <v>24</v>
      </c>
      <c r="AB2630" s="3">
        <v>45489</v>
      </c>
    </row>
    <row r="2631" spans="1:28" x14ac:dyDescent="0.25">
      <c r="A2631">
        <v>214132</v>
      </c>
      <c r="B2631">
        <v>1006</v>
      </c>
      <c r="C2631" t="s">
        <v>19</v>
      </c>
      <c r="D2631" s="3">
        <v>42564</v>
      </c>
      <c r="E2631" t="s">
        <v>1155</v>
      </c>
      <c r="F2631">
        <v>899</v>
      </c>
      <c r="G2631">
        <v>1</v>
      </c>
      <c r="H2631">
        <v>2849</v>
      </c>
      <c r="I2631">
        <v>100149429</v>
      </c>
      <c r="J2631" s="19" t="s">
        <v>51</v>
      </c>
      <c r="T2631">
        <v>0</v>
      </c>
      <c r="U2631" t="s">
        <v>22</v>
      </c>
      <c r="V2631" s="3">
        <v>42564</v>
      </c>
      <c r="W2631" t="s">
        <v>23</v>
      </c>
      <c r="X2631">
        <v>899</v>
      </c>
      <c r="Y2631">
        <v>2016</v>
      </c>
      <c r="Z2631">
        <v>7</v>
      </c>
      <c r="AA2631" s="3" t="s">
        <v>24</v>
      </c>
      <c r="AB2631" s="3">
        <v>45489</v>
      </c>
    </row>
    <row r="2632" spans="1:28" x14ac:dyDescent="0.25">
      <c r="A2632">
        <v>214134</v>
      </c>
      <c r="B2632">
        <v>1006</v>
      </c>
      <c r="C2632" t="s">
        <v>19</v>
      </c>
      <c r="D2632" s="3">
        <v>42564</v>
      </c>
      <c r="E2632" t="s">
        <v>1156</v>
      </c>
      <c r="F2632">
        <v>1950</v>
      </c>
      <c r="G2632">
        <v>1</v>
      </c>
      <c r="H2632">
        <v>2849</v>
      </c>
      <c r="I2632">
        <v>100149429</v>
      </c>
      <c r="J2632" s="19" t="s">
        <v>51</v>
      </c>
      <c r="T2632">
        <v>0</v>
      </c>
      <c r="U2632" t="s">
        <v>22</v>
      </c>
      <c r="V2632" s="3">
        <v>42564</v>
      </c>
      <c r="W2632" t="s">
        <v>23</v>
      </c>
      <c r="X2632" s="4">
        <v>1950</v>
      </c>
      <c r="Y2632">
        <v>2016</v>
      </c>
      <c r="Z2632">
        <v>7</v>
      </c>
      <c r="AA2632" s="3" t="s">
        <v>24</v>
      </c>
      <c r="AB2632" s="3">
        <v>45489</v>
      </c>
    </row>
    <row r="2633" spans="1:28" x14ac:dyDescent="0.25">
      <c r="A2633">
        <v>214136</v>
      </c>
      <c r="B2633">
        <v>1016</v>
      </c>
      <c r="C2633" t="s">
        <v>31</v>
      </c>
      <c r="D2633" s="3">
        <v>42564</v>
      </c>
      <c r="E2633" t="s">
        <v>342</v>
      </c>
      <c r="F2633">
        <v>925</v>
      </c>
      <c r="G2633">
        <v>1</v>
      </c>
      <c r="H2633">
        <v>925</v>
      </c>
      <c r="I2633">
        <v>100149430</v>
      </c>
      <c r="J2633" s="19" t="s">
        <v>33</v>
      </c>
      <c r="T2633">
        <v>0</v>
      </c>
      <c r="U2633" t="s">
        <v>22</v>
      </c>
      <c r="V2633" s="3">
        <v>42564</v>
      </c>
      <c r="W2633" t="s">
        <v>34</v>
      </c>
      <c r="X2633">
        <v>925</v>
      </c>
      <c r="Y2633">
        <v>2016</v>
      </c>
      <c r="Z2633">
        <v>7</v>
      </c>
      <c r="AA2633" s="3" t="s">
        <v>24</v>
      </c>
      <c r="AB2633" s="3">
        <v>45489</v>
      </c>
    </row>
    <row r="2634" spans="1:28" x14ac:dyDescent="0.25">
      <c r="A2634">
        <v>214137</v>
      </c>
      <c r="B2634">
        <v>230</v>
      </c>
      <c r="C2634" t="s">
        <v>19</v>
      </c>
      <c r="D2634" s="3">
        <v>42564</v>
      </c>
      <c r="E2634" t="s">
        <v>767</v>
      </c>
      <c r="F2634">
        <v>180</v>
      </c>
      <c r="G2634">
        <v>1</v>
      </c>
      <c r="H2634">
        <v>180</v>
      </c>
      <c r="I2634">
        <v>100149431</v>
      </c>
      <c r="J2634" s="19" t="s">
        <v>27</v>
      </c>
      <c r="T2634">
        <v>0</v>
      </c>
      <c r="U2634" t="s">
        <v>121</v>
      </c>
      <c r="V2634" s="3">
        <v>42564</v>
      </c>
      <c r="W2634" t="s">
        <v>23</v>
      </c>
      <c r="X2634">
        <v>180</v>
      </c>
      <c r="Y2634">
        <v>2016</v>
      </c>
      <c r="Z2634">
        <v>7</v>
      </c>
      <c r="AA2634" s="3" t="s">
        <v>24</v>
      </c>
      <c r="AB2634" s="3">
        <v>45489</v>
      </c>
    </row>
    <row r="2635" spans="1:28" x14ac:dyDescent="0.25">
      <c r="A2635">
        <v>214138</v>
      </c>
      <c r="B2635">
        <v>4</v>
      </c>
      <c r="C2635" t="s">
        <v>19</v>
      </c>
      <c r="D2635" s="3">
        <v>42564</v>
      </c>
      <c r="E2635" t="s">
        <v>1157</v>
      </c>
      <c r="F2635">
        <v>150</v>
      </c>
      <c r="G2635">
        <v>1</v>
      </c>
      <c r="H2635">
        <v>150</v>
      </c>
      <c r="I2635">
        <v>100149432</v>
      </c>
      <c r="J2635" s="19" t="s">
        <v>51</v>
      </c>
      <c r="T2635">
        <v>0</v>
      </c>
      <c r="U2635" t="s">
        <v>22</v>
      </c>
      <c r="V2635" s="3">
        <v>42564</v>
      </c>
      <c r="W2635" t="s">
        <v>23</v>
      </c>
      <c r="X2635">
        <v>150</v>
      </c>
      <c r="Y2635">
        <v>2016</v>
      </c>
      <c r="Z2635">
        <v>7</v>
      </c>
      <c r="AA2635" s="3" t="s">
        <v>24</v>
      </c>
      <c r="AB2635" s="3">
        <v>45489</v>
      </c>
    </row>
    <row r="2636" spans="1:28" x14ac:dyDescent="0.25">
      <c r="A2636">
        <v>214139</v>
      </c>
      <c r="B2636">
        <v>261</v>
      </c>
      <c r="C2636" t="s">
        <v>19</v>
      </c>
      <c r="D2636" s="3">
        <v>42564</v>
      </c>
      <c r="E2636" t="s">
        <v>26</v>
      </c>
      <c r="F2636">
        <v>240</v>
      </c>
      <c r="G2636">
        <v>1</v>
      </c>
      <c r="H2636">
        <v>240</v>
      </c>
      <c r="I2636">
        <v>100149433</v>
      </c>
      <c r="J2636" s="19" t="s">
        <v>27</v>
      </c>
      <c r="T2636">
        <v>0</v>
      </c>
      <c r="U2636" t="s">
        <v>22</v>
      </c>
      <c r="V2636" s="3">
        <v>42564</v>
      </c>
      <c r="W2636" t="s">
        <v>23</v>
      </c>
      <c r="X2636">
        <v>240</v>
      </c>
      <c r="Y2636">
        <v>2016</v>
      </c>
      <c r="Z2636">
        <v>7</v>
      </c>
      <c r="AA2636" s="3" t="s">
        <v>24</v>
      </c>
      <c r="AB2636" s="3">
        <v>45489</v>
      </c>
    </row>
    <row r="2637" spans="1:28" x14ac:dyDescent="0.25">
      <c r="A2637">
        <v>214140</v>
      </c>
      <c r="B2637">
        <v>58</v>
      </c>
      <c r="C2637" t="s">
        <v>31</v>
      </c>
      <c r="D2637" s="3">
        <v>42564</v>
      </c>
      <c r="E2637" t="s">
        <v>191</v>
      </c>
      <c r="F2637">
        <v>180</v>
      </c>
      <c r="G2637">
        <v>1</v>
      </c>
      <c r="H2637">
        <v>180</v>
      </c>
      <c r="I2637">
        <v>100149434</v>
      </c>
      <c r="J2637" s="19" t="s">
        <v>27</v>
      </c>
      <c r="T2637">
        <v>0</v>
      </c>
      <c r="U2637" t="s">
        <v>22</v>
      </c>
      <c r="V2637" s="3">
        <v>42564</v>
      </c>
      <c r="W2637" t="s">
        <v>34</v>
      </c>
      <c r="X2637">
        <v>180</v>
      </c>
      <c r="Y2637">
        <v>2016</v>
      </c>
      <c r="Z2637">
        <v>7</v>
      </c>
      <c r="AA2637" s="3" t="s">
        <v>24</v>
      </c>
      <c r="AB2637" s="3">
        <v>45489</v>
      </c>
    </row>
    <row r="2638" spans="1:28" x14ac:dyDescent="0.25">
      <c r="A2638">
        <v>214141</v>
      </c>
      <c r="B2638">
        <v>916</v>
      </c>
      <c r="C2638" t="s">
        <v>31</v>
      </c>
      <c r="D2638" s="3">
        <v>42564</v>
      </c>
      <c r="E2638" t="s">
        <v>197</v>
      </c>
      <c r="F2638">
        <v>6500</v>
      </c>
      <c r="G2638">
        <v>1</v>
      </c>
      <c r="H2638">
        <v>6500</v>
      </c>
      <c r="I2638">
        <v>100149435</v>
      </c>
      <c r="J2638" s="19" t="s">
        <v>38</v>
      </c>
      <c r="T2638">
        <v>0</v>
      </c>
      <c r="U2638" t="s">
        <v>22</v>
      </c>
      <c r="V2638" s="3">
        <v>42564</v>
      </c>
      <c r="W2638" t="s">
        <v>34</v>
      </c>
      <c r="X2638" s="4">
        <v>6500</v>
      </c>
      <c r="Y2638">
        <v>2016</v>
      </c>
      <c r="Z2638">
        <v>7</v>
      </c>
      <c r="AA2638" s="3" t="s">
        <v>24</v>
      </c>
      <c r="AB2638" s="3">
        <v>45489</v>
      </c>
    </row>
    <row r="2639" spans="1:28" x14ac:dyDescent="0.25">
      <c r="A2639">
        <v>214142</v>
      </c>
      <c r="B2639">
        <v>864</v>
      </c>
      <c r="C2639" t="s">
        <v>19</v>
      </c>
      <c r="D2639" s="3">
        <v>42564</v>
      </c>
      <c r="E2639" t="s">
        <v>1158</v>
      </c>
      <c r="F2639">
        <v>4950</v>
      </c>
      <c r="G2639">
        <v>1</v>
      </c>
      <c r="H2639">
        <v>0</v>
      </c>
      <c r="I2639">
        <v>100149436</v>
      </c>
      <c r="J2639" s="19" t="s">
        <v>42</v>
      </c>
      <c r="T2639">
        <v>0</v>
      </c>
      <c r="U2639" t="s">
        <v>298</v>
      </c>
      <c r="V2639" s="3">
        <v>42564</v>
      </c>
      <c r="W2639" t="s">
        <v>23</v>
      </c>
      <c r="X2639" s="4">
        <v>4950</v>
      </c>
      <c r="Y2639">
        <v>2016</v>
      </c>
      <c r="Z2639">
        <v>7</v>
      </c>
      <c r="AA2639" s="3" t="s">
        <v>24</v>
      </c>
      <c r="AB2639" s="3">
        <v>45489</v>
      </c>
    </row>
    <row r="2640" spans="1:28" x14ac:dyDescent="0.25">
      <c r="A2640">
        <v>214143</v>
      </c>
      <c r="B2640">
        <v>1017</v>
      </c>
      <c r="C2640" t="s">
        <v>25</v>
      </c>
      <c r="D2640" s="3">
        <v>42564</v>
      </c>
      <c r="E2640" t="s">
        <v>26</v>
      </c>
      <c r="F2640">
        <v>240</v>
      </c>
      <c r="G2640">
        <v>1</v>
      </c>
      <c r="H2640">
        <v>240</v>
      </c>
      <c r="I2640">
        <v>100149437</v>
      </c>
      <c r="J2640" s="19" t="s">
        <v>27</v>
      </c>
      <c r="T2640">
        <v>0</v>
      </c>
      <c r="U2640" t="s">
        <v>22</v>
      </c>
      <c r="V2640" s="3">
        <v>42564</v>
      </c>
      <c r="W2640" t="s">
        <v>28</v>
      </c>
      <c r="X2640">
        <v>240</v>
      </c>
      <c r="Y2640">
        <v>2016</v>
      </c>
      <c r="Z2640">
        <v>7</v>
      </c>
      <c r="AA2640" s="3" t="s">
        <v>24</v>
      </c>
      <c r="AB2640" s="3">
        <v>45489</v>
      </c>
    </row>
    <row r="2641" spans="1:28" x14ac:dyDescent="0.25">
      <c r="A2641">
        <v>214144</v>
      </c>
      <c r="B2641">
        <v>1018</v>
      </c>
      <c r="C2641" t="s">
        <v>25</v>
      </c>
      <c r="D2641" s="3">
        <v>42564</v>
      </c>
      <c r="E2641" t="s">
        <v>1159</v>
      </c>
      <c r="F2641">
        <v>5800</v>
      </c>
      <c r="G2641">
        <v>1</v>
      </c>
      <c r="H2641">
        <v>5800</v>
      </c>
      <c r="I2641">
        <v>100149438</v>
      </c>
      <c r="J2641" s="19" t="s">
        <v>42</v>
      </c>
      <c r="T2641">
        <v>0</v>
      </c>
      <c r="U2641" t="s">
        <v>22</v>
      </c>
      <c r="V2641" s="3">
        <v>42564</v>
      </c>
      <c r="W2641" t="s">
        <v>28</v>
      </c>
      <c r="X2641" s="4">
        <v>5800</v>
      </c>
      <c r="Y2641">
        <v>2016</v>
      </c>
      <c r="Z2641">
        <v>7</v>
      </c>
      <c r="AA2641" s="3" t="s">
        <v>24</v>
      </c>
      <c r="AB2641" s="3">
        <v>45489</v>
      </c>
    </row>
    <row r="2642" spans="1:28" x14ac:dyDescent="0.25">
      <c r="A2642">
        <v>214145</v>
      </c>
      <c r="B2642">
        <v>42</v>
      </c>
      <c r="C2642" t="s">
        <v>19</v>
      </c>
      <c r="D2642" s="3">
        <v>42564</v>
      </c>
      <c r="E2642" t="s">
        <v>963</v>
      </c>
      <c r="F2642">
        <v>200</v>
      </c>
      <c r="G2642">
        <v>1</v>
      </c>
      <c r="H2642">
        <v>520</v>
      </c>
      <c r="I2642">
        <v>100149439</v>
      </c>
      <c r="J2642" s="19" t="s">
        <v>33</v>
      </c>
      <c r="T2642">
        <v>0</v>
      </c>
      <c r="U2642" t="s">
        <v>121</v>
      </c>
      <c r="V2642" s="3">
        <v>42564</v>
      </c>
      <c r="W2642" t="s">
        <v>23</v>
      </c>
      <c r="X2642">
        <v>200</v>
      </c>
      <c r="Y2642">
        <v>2016</v>
      </c>
      <c r="Z2642">
        <v>7</v>
      </c>
      <c r="AA2642" s="3" t="s">
        <v>24</v>
      </c>
      <c r="AB2642" s="3">
        <v>45489</v>
      </c>
    </row>
    <row r="2643" spans="1:28" x14ac:dyDescent="0.25">
      <c r="A2643">
        <v>214146</v>
      </c>
      <c r="B2643">
        <v>42</v>
      </c>
      <c r="C2643" t="s">
        <v>19</v>
      </c>
      <c r="D2643" s="3">
        <v>42564</v>
      </c>
      <c r="E2643" t="s">
        <v>85</v>
      </c>
      <c r="F2643">
        <v>320</v>
      </c>
      <c r="G2643">
        <v>1</v>
      </c>
      <c r="H2643">
        <v>520</v>
      </c>
      <c r="I2643">
        <v>100149439</v>
      </c>
      <c r="J2643" s="19" t="s">
        <v>33</v>
      </c>
      <c r="T2643">
        <v>0</v>
      </c>
      <c r="U2643" t="s">
        <v>121</v>
      </c>
      <c r="V2643" s="3">
        <v>42564</v>
      </c>
      <c r="W2643" t="s">
        <v>23</v>
      </c>
      <c r="X2643">
        <v>320</v>
      </c>
      <c r="Y2643">
        <v>2016</v>
      </c>
      <c r="Z2643">
        <v>7</v>
      </c>
      <c r="AA2643" s="3" t="s">
        <v>24</v>
      </c>
      <c r="AB2643" s="3">
        <v>45489</v>
      </c>
    </row>
    <row r="2644" spans="1:28" x14ac:dyDescent="0.25">
      <c r="A2644">
        <v>214147</v>
      </c>
      <c r="B2644">
        <v>1019</v>
      </c>
      <c r="C2644" t="s">
        <v>71</v>
      </c>
      <c r="D2644" s="3">
        <v>42564</v>
      </c>
      <c r="E2644" t="s">
        <v>572</v>
      </c>
      <c r="F2644">
        <v>174</v>
      </c>
      <c r="G2644">
        <v>2</v>
      </c>
      <c r="H2644">
        <v>348</v>
      </c>
      <c r="I2644">
        <v>100149440</v>
      </c>
      <c r="J2644" s="19" t="s">
        <v>51</v>
      </c>
      <c r="T2644">
        <v>0</v>
      </c>
      <c r="U2644" t="s">
        <v>22</v>
      </c>
      <c r="V2644" s="3">
        <v>42564</v>
      </c>
      <c r="W2644" t="s">
        <v>34</v>
      </c>
      <c r="X2644">
        <v>348</v>
      </c>
      <c r="Y2644">
        <v>2016</v>
      </c>
      <c r="Z2644">
        <v>7</v>
      </c>
      <c r="AA2644" s="3" t="s">
        <v>24</v>
      </c>
      <c r="AB2644" s="3">
        <v>45489</v>
      </c>
    </row>
    <row r="2645" spans="1:28" x14ac:dyDescent="0.25">
      <c r="A2645">
        <v>214149</v>
      </c>
      <c r="B2645">
        <v>1019</v>
      </c>
      <c r="C2645" t="s">
        <v>71</v>
      </c>
      <c r="D2645" s="3">
        <v>42564</v>
      </c>
      <c r="E2645" t="s">
        <v>1135</v>
      </c>
      <c r="F2645">
        <v>174</v>
      </c>
      <c r="G2645">
        <v>1</v>
      </c>
      <c r="H2645">
        <v>174</v>
      </c>
      <c r="I2645">
        <v>100149441</v>
      </c>
      <c r="J2645" s="19" t="s">
        <v>51</v>
      </c>
      <c r="T2645">
        <v>0</v>
      </c>
      <c r="U2645" t="s">
        <v>22</v>
      </c>
      <c r="V2645" s="3">
        <v>42564</v>
      </c>
      <c r="W2645" t="s">
        <v>34</v>
      </c>
      <c r="X2645">
        <v>174</v>
      </c>
      <c r="Y2645">
        <v>2016</v>
      </c>
      <c r="Z2645">
        <v>7</v>
      </c>
      <c r="AA2645" s="3" t="s">
        <v>24</v>
      </c>
      <c r="AB2645" s="3">
        <v>45489</v>
      </c>
    </row>
    <row r="2646" spans="1:28" x14ac:dyDescent="0.25">
      <c r="A2646">
        <v>214151</v>
      </c>
      <c r="B2646">
        <v>1020</v>
      </c>
      <c r="C2646" t="s">
        <v>25</v>
      </c>
      <c r="D2646" s="3">
        <v>42564</v>
      </c>
      <c r="E2646" t="s">
        <v>1160</v>
      </c>
      <c r="F2646">
        <v>2995</v>
      </c>
      <c r="G2646">
        <v>1</v>
      </c>
      <c r="H2646">
        <v>2995</v>
      </c>
      <c r="I2646">
        <v>100149442</v>
      </c>
      <c r="J2646" s="19" t="s">
        <v>21</v>
      </c>
      <c r="T2646">
        <v>0</v>
      </c>
      <c r="U2646" t="s">
        <v>22</v>
      </c>
      <c r="V2646" s="3">
        <v>42564</v>
      </c>
      <c r="W2646" t="s">
        <v>28</v>
      </c>
      <c r="X2646" s="4">
        <v>2995</v>
      </c>
      <c r="Y2646">
        <v>2016</v>
      </c>
      <c r="Z2646">
        <v>7</v>
      </c>
      <c r="AA2646" s="3" t="s">
        <v>24</v>
      </c>
      <c r="AB2646" s="3">
        <v>45489</v>
      </c>
    </row>
    <row r="2647" spans="1:28" x14ac:dyDescent="0.25">
      <c r="A2647">
        <v>214152</v>
      </c>
      <c r="B2647">
        <v>42</v>
      </c>
      <c r="C2647" t="s">
        <v>19</v>
      </c>
      <c r="D2647" s="3">
        <v>42564</v>
      </c>
      <c r="E2647" t="s">
        <v>399</v>
      </c>
      <c r="F2647">
        <v>570</v>
      </c>
      <c r="G2647">
        <v>1</v>
      </c>
      <c r="H2647">
        <v>570</v>
      </c>
      <c r="I2647">
        <v>100149443</v>
      </c>
      <c r="J2647" s="19" t="s">
        <v>33</v>
      </c>
      <c r="T2647">
        <v>0</v>
      </c>
      <c r="U2647" t="s">
        <v>121</v>
      </c>
      <c r="V2647" s="3">
        <v>42564</v>
      </c>
      <c r="W2647" t="s">
        <v>23</v>
      </c>
      <c r="X2647">
        <v>570</v>
      </c>
      <c r="Y2647">
        <v>2016</v>
      </c>
      <c r="Z2647">
        <v>7</v>
      </c>
      <c r="AA2647" s="3" t="s">
        <v>24</v>
      </c>
      <c r="AB2647" s="3">
        <v>45489</v>
      </c>
    </row>
    <row r="2648" spans="1:28" x14ac:dyDescent="0.25">
      <c r="A2648">
        <v>214153</v>
      </c>
      <c r="B2648">
        <v>1021</v>
      </c>
      <c r="C2648" t="s">
        <v>19</v>
      </c>
      <c r="D2648" s="3">
        <v>42564</v>
      </c>
      <c r="E2648" t="s">
        <v>1161</v>
      </c>
      <c r="F2648">
        <v>395</v>
      </c>
      <c r="G2648">
        <v>1</v>
      </c>
      <c r="H2648">
        <v>395</v>
      </c>
      <c r="I2648">
        <v>100149444</v>
      </c>
      <c r="J2648" s="19" t="s">
        <v>576</v>
      </c>
      <c r="T2648">
        <v>0</v>
      </c>
      <c r="U2648" t="s">
        <v>22</v>
      </c>
      <c r="V2648" s="3">
        <v>42564</v>
      </c>
      <c r="W2648" t="s">
        <v>23</v>
      </c>
      <c r="X2648">
        <v>395</v>
      </c>
      <c r="Y2648">
        <v>2016</v>
      </c>
      <c r="Z2648">
        <v>7</v>
      </c>
      <c r="AA2648" s="3" t="s">
        <v>24</v>
      </c>
      <c r="AB2648" s="3">
        <v>45489</v>
      </c>
    </row>
    <row r="2649" spans="1:28" x14ac:dyDescent="0.25">
      <c r="A2649">
        <v>214154</v>
      </c>
      <c r="B2649">
        <v>1022</v>
      </c>
      <c r="C2649" t="s">
        <v>19</v>
      </c>
      <c r="D2649" s="3">
        <v>42564</v>
      </c>
      <c r="E2649" t="s">
        <v>368</v>
      </c>
      <c r="F2649">
        <v>1375</v>
      </c>
      <c r="G2649">
        <v>1</v>
      </c>
      <c r="H2649">
        <v>1375</v>
      </c>
      <c r="I2649">
        <v>100149445</v>
      </c>
      <c r="J2649" s="19" t="s">
        <v>170</v>
      </c>
      <c r="T2649">
        <v>0</v>
      </c>
      <c r="U2649" t="s">
        <v>22</v>
      </c>
      <c r="V2649" s="3">
        <v>42564</v>
      </c>
      <c r="W2649" t="s">
        <v>23</v>
      </c>
      <c r="X2649" s="4">
        <v>1375</v>
      </c>
      <c r="Y2649">
        <v>2016</v>
      </c>
      <c r="Z2649">
        <v>7</v>
      </c>
      <c r="AA2649" s="3" t="s">
        <v>24</v>
      </c>
      <c r="AB2649" s="3">
        <v>45489</v>
      </c>
    </row>
    <row r="2650" spans="1:28" x14ac:dyDescent="0.25">
      <c r="A2650">
        <v>214155</v>
      </c>
      <c r="B2650">
        <v>806</v>
      </c>
      <c r="C2650" t="s">
        <v>19</v>
      </c>
      <c r="D2650" s="3">
        <v>42564</v>
      </c>
      <c r="E2650" t="s">
        <v>1162</v>
      </c>
      <c r="F2650">
        <v>699</v>
      </c>
      <c r="G2650">
        <v>1</v>
      </c>
      <c r="H2650">
        <v>699</v>
      </c>
      <c r="I2650">
        <v>100149446</v>
      </c>
      <c r="J2650" s="19" t="s">
        <v>51</v>
      </c>
      <c r="T2650">
        <v>0</v>
      </c>
      <c r="U2650" t="s">
        <v>22</v>
      </c>
      <c r="V2650" s="3">
        <v>42564</v>
      </c>
      <c r="W2650" t="s">
        <v>23</v>
      </c>
      <c r="X2650">
        <v>699</v>
      </c>
      <c r="Y2650">
        <v>2016</v>
      </c>
      <c r="Z2650">
        <v>7</v>
      </c>
      <c r="AA2650" s="3" t="s">
        <v>24</v>
      </c>
      <c r="AB2650" s="3">
        <v>45489</v>
      </c>
    </row>
    <row r="2651" spans="1:28" x14ac:dyDescent="0.25">
      <c r="A2651">
        <v>214157</v>
      </c>
      <c r="B2651">
        <v>806</v>
      </c>
      <c r="C2651" t="s">
        <v>19</v>
      </c>
      <c r="D2651" s="3">
        <v>42564</v>
      </c>
      <c r="E2651" t="s">
        <v>1163</v>
      </c>
      <c r="F2651">
        <v>650</v>
      </c>
      <c r="G2651">
        <v>1</v>
      </c>
      <c r="H2651">
        <v>650</v>
      </c>
      <c r="I2651">
        <v>100149447</v>
      </c>
      <c r="J2651" s="19" t="s">
        <v>51</v>
      </c>
      <c r="T2651">
        <v>0</v>
      </c>
      <c r="U2651" t="s">
        <v>22</v>
      </c>
      <c r="V2651" s="3">
        <v>42564</v>
      </c>
      <c r="W2651" t="s">
        <v>23</v>
      </c>
      <c r="X2651">
        <v>650</v>
      </c>
      <c r="Y2651">
        <v>2016</v>
      </c>
      <c r="Z2651">
        <v>7</v>
      </c>
      <c r="AA2651" s="3" t="s">
        <v>24</v>
      </c>
      <c r="AB2651" s="3">
        <v>45489</v>
      </c>
    </row>
    <row r="2652" spans="1:28" x14ac:dyDescent="0.25">
      <c r="A2652">
        <v>214159</v>
      </c>
      <c r="B2652">
        <v>652</v>
      </c>
      <c r="C2652" t="s">
        <v>19</v>
      </c>
      <c r="D2652" s="3">
        <v>42564</v>
      </c>
      <c r="E2652" t="s">
        <v>1164</v>
      </c>
      <c r="F2652">
        <v>180</v>
      </c>
      <c r="G2652">
        <v>1</v>
      </c>
      <c r="H2652">
        <v>180</v>
      </c>
      <c r="I2652">
        <v>100149448</v>
      </c>
      <c r="J2652" s="19" t="s">
        <v>576</v>
      </c>
      <c r="T2652">
        <v>0</v>
      </c>
      <c r="U2652" t="s">
        <v>22</v>
      </c>
      <c r="V2652" s="3">
        <v>42564</v>
      </c>
      <c r="W2652" t="s">
        <v>23</v>
      </c>
      <c r="X2652">
        <v>180</v>
      </c>
      <c r="Y2652">
        <v>2016</v>
      </c>
      <c r="Z2652">
        <v>7</v>
      </c>
      <c r="AA2652" s="3" t="s">
        <v>24</v>
      </c>
      <c r="AB2652" s="3">
        <v>45489</v>
      </c>
    </row>
    <row r="2653" spans="1:28" x14ac:dyDescent="0.25">
      <c r="A2653">
        <v>214160</v>
      </c>
      <c r="B2653">
        <v>1018</v>
      </c>
      <c r="C2653" t="s">
        <v>25</v>
      </c>
      <c r="D2653" s="3">
        <v>42564</v>
      </c>
      <c r="E2653" t="s">
        <v>1159</v>
      </c>
      <c r="F2653">
        <v>5800</v>
      </c>
      <c r="G2653">
        <v>1</v>
      </c>
      <c r="H2653">
        <v>5800</v>
      </c>
      <c r="I2653">
        <v>100149449</v>
      </c>
      <c r="J2653" s="19" t="s">
        <v>42</v>
      </c>
      <c r="T2653">
        <v>0</v>
      </c>
      <c r="U2653" t="s">
        <v>22</v>
      </c>
      <c r="V2653" s="3">
        <v>42564</v>
      </c>
      <c r="W2653" t="s">
        <v>28</v>
      </c>
      <c r="X2653" s="4">
        <v>5800</v>
      </c>
      <c r="Y2653">
        <v>2016</v>
      </c>
      <c r="Z2653">
        <v>7</v>
      </c>
      <c r="AA2653" s="3" t="s">
        <v>24</v>
      </c>
      <c r="AB2653" s="3">
        <v>45489</v>
      </c>
    </row>
    <row r="2654" spans="1:28" x14ac:dyDescent="0.25">
      <c r="A2654">
        <v>214161</v>
      </c>
      <c r="B2654">
        <v>1023</v>
      </c>
      <c r="C2654" t="s">
        <v>19</v>
      </c>
      <c r="D2654" s="3">
        <v>42564</v>
      </c>
      <c r="E2654" t="s">
        <v>1165</v>
      </c>
      <c r="F2654">
        <v>20900</v>
      </c>
      <c r="G2654">
        <v>1</v>
      </c>
      <c r="H2654">
        <v>20900</v>
      </c>
      <c r="I2654">
        <v>100149450</v>
      </c>
      <c r="J2654" s="19" t="s">
        <v>38</v>
      </c>
      <c r="T2654">
        <v>0</v>
      </c>
      <c r="U2654" t="s">
        <v>22</v>
      </c>
      <c r="V2654" s="3">
        <v>42564</v>
      </c>
      <c r="W2654" t="s">
        <v>23</v>
      </c>
      <c r="X2654" s="4">
        <v>20900</v>
      </c>
      <c r="Y2654">
        <v>2016</v>
      </c>
      <c r="Z2654">
        <v>7</v>
      </c>
      <c r="AA2654" s="3" t="s">
        <v>24</v>
      </c>
      <c r="AB2654" s="3">
        <v>45489</v>
      </c>
    </row>
    <row r="2655" spans="1:28" x14ac:dyDescent="0.25">
      <c r="A2655">
        <v>214162</v>
      </c>
      <c r="B2655">
        <v>1024</v>
      </c>
      <c r="C2655" t="s">
        <v>19</v>
      </c>
      <c r="D2655" s="3">
        <v>42564</v>
      </c>
      <c r="E2655" t="s">
        <v>1166</v>
      </c>
      <c r="F2655">
        <v>899</v>
      </c>
      <c r="G2655">
        <v>1</v>
      </c>
      <c r="H2655">
        <v>899</v>
      </c>
      <c r="I2655">
        <v>100149451</v>
      </c>
      <c r="J2655" s="19" t="s">
        <v>51</v>
      </c>
      <c r="T2655">
        <v>0</v>
      </c>
      <c r="U2655" t="s">
        <v>22</v>
      </c>
      <c r="V2655" s="3">
        <v>42564</v>
      </c>
      <c r="W2655" t="s">
        <v>23</v>
      </c>
      <c r="X2655">
        <v>899</v>
      </c>
      <c r="Y2655">
        <v>2016</v>
      </c>
      <c r="Z2655">
        <v>7</v>
      </c>
      <c r="AA2655" s="3" t="s">
        <v>24</v>
      </c>
      <c r="AB2655" s="3">
        <v>45489</v>
      </c>
    </row>
    <row r="2656" spans="1:28" x14ac:dyDescent="0.25">
      <c r="A2656">
        <v>214164</v>
      </c>
      <c r="B2656">
        <v>746</v>
      </c>
      <c r="C2656" t="s">
        <v>19</v>
      </c>
      <c r="D2656" s="3">
        <v>42564</v>
      </c>
      <c r="E2656" t="s">
        <v>885</v>
      </c>
      <c r="F2656">
        <v>675</v>
      </c>
      <c r="G2656">
        <v>1</v>
      </c>
      <c r="H2656">
        <v>675</v>
      </c>
      <c r="I2656">
        <v>100149452</v>
      </c>
      <c r="J2656" s="19" t="s">
        <v>170</v>
      </c>
      <c r="T2656">
        <v>0</v>
      </c>
      <c r="U2656" t="s">
        <v>22</v>
      </c>
      <c r="V2656" s="3">
        <v>42564</v>
      </c>
      <c r="W2656" t="s">
        <v>23</v>
      </c>
      <c r="X2656">
        <v>675</v>
      </c>
      <c r="Y2656">
        <v>2016</v>
      </c>
      <c r="Z2656">
        <v>7</v>
      </c>
      <c r="AA2656" s="3" t="s">
        <v>24</v>
      </c>
      <c r="AB2656" s="3">
        <v>45489</v>
      </c>
    </row>
    <row r="2657" spans="1:28" x14ac:dyDescent="0.25">
      <c r="A2657">
        <v>214165</v>
      </c>
      <c r="B2657">
        <v>241</v>
      </c>
      <c r="C2657" t="s">
        <v>31</v>
      </c>
      <c r="D2657" s="3">
        <v>42564</v>
      </c>
      <c r="E2657" t="s">
        <v>1167</v>
      </c>
      <c r="F2657">
        <v>435</v>
      </c>
      <c r="G2657">
        <v>1</v>
      </c>
      <c r="H2657">
        <v>1015</v>
      </c>
      <c r="I2657">
        <v>100149453</v>
      </c>
      <c r="J2657" s="19" t="s">
        <v>21</v>
      </c>
      <c r="T2657">
        <v>0</v>
      </c>
      <c r="U2657" t="s">
        <v>22</v>
      </c>
      <c r="V2657" s="3">
        <v>42564</v>
      </c>
      <c r="W2657" t="s">
        <v>34</v>
      </c>
      <c r="X2657">
        <v>435</v>
      </c>
      <c r="Y2657">
        <v>2016</v>
      </c>
      <c r="Z2657">
        <v>7</v>
      </c>
      <c r="AA2657" s="3" t="s">
        <v>24</v>
      </c>
      <c r="AB2657" s="3">
        <v>45489</v>
      </c>
    </row>
    <row r="2658" spans="1:28" x14ac:dyDescent="0.25">
      <c r="A2658">
        <v>214166</v>
      </c>
      <c r="B2658">
        <v>241</v>
      </c>
      <c r="C2658" t="s">
        <v>31</v>
      </c>
      <c r="D2658" s="3">
        <v>42564</v>
      </c>
      <c r="E2658" t="s">
        <v>1168</v>
      </c>
      <c r="F2658">
        <v>580</v>
      </c>
      <c r="G2658">
        <v>1</v>
      </c>
      <c r="H2658">
        <v>1015</v>
      </c>
      <c r="I2658">
        <v>100149453</v>
      </c>
      <c r="J2658" s="19" t="s">
        <v>51</v>
      </c>
      <c r="T2658">
        <v>0</v>
      </c>
      <c r="U2658" t="s">
        <v>22</v>
      </c>
      <c r="V2658" s="3">
        <v>42564</v>
      </c>
      <c r="W2658" t="s">
        <v>34</v>
      </c>
      <c r="X2658">
        <v>580</v>
      </c>
      <c r="Y2658">
        <v>2016</v>
      </c>
      <c r="Z2658">
        <v>7</v>
      </c>
      <c r="AA2658" s="3" t="s">
        <v>24</v>
      </c>
      <c r="AB2658" s="3">
        <v>45489</v>
      </c>
    </row>
    <row r="2659" spans="1:28" x14ac:dyDescent="0.25">
      <c r="A2659">
        <v>214167</v>
      </c>
      <c r="B2659">
        <v>241</v>
      </c>
      <c r="C2659" t="s">
        <v>31</v>
      </c>
      <c r="D2659" s="3">
        <v>42564</v>
      </c>
      <c r="E2659" t="s">
        <v>1168</v>
      </c>
      <c r="F2659">
        <v>580</v>
      </c>
      <c r="G2659">
        <v>1</v>
      </c>
      <c r="H2659">
        <v>580</v>
      </c>
      <c r="I2659">
        <v>100149454</v>
      </c>
      <c r="J2659" s="19" t="s">
        <v>51</v>
      </c>
      <c r="T2659">
        <v>0</v>
      </c>
      <c r="U2659" t="s">
        <v>22</v>
      </c>
      <c r="V2659" s="3">
        <v>42564</v>
      </c>
      <c r="W2659" t="s">
        <v>34</v>
      </c>
      <c r="X2659">
        <v>580</v>
      </c>
      <c r="Y2659">
        <v>2016</v>
      </c>
      <c r="Z2659">
        <v>7</v>
      </c>
      <c r="AA2659" s="3" t="s">
        <v>24</v>
      </c>
      <c r="AB2659" s="3">
        <v>45489</v>
      </c>
    </row>
    <row r="2660" spans="1:28" x14ac:dyDescent="0.25">
      <c r="A2660">
        <v>214168</v>
      </c>
      <c r="B2660">
        <v>1025</v>
      </c>
      <c r="C2660" t="s">
        <v>19</v>
      </c>
      <c r="D2660" s="3">
        <v>42564</v>
      </c>
      <c r="E2660" t="s">
        <v>471</v>
      </c>
      <c r="F2660">
        <v>80</v>
      </c>
      <c r="G2660">
        <v>1</v>
      </c>
      <c r="H2660">
        <v>80</v>
      </c>
      <c r="I2660">
        <v>100149455</v>
      </c>
      <c r="J2660" s="19" t="s">
        <v>33</v>
      </c>
      <c r="T2660">
        <v>0</v>
      </c>
      <c r="U2660" t="s">
        <v>22</v>
      </c>
      <c r="V2660" s="3">
        <v>42564</v>
      </c>
      <c r="W2660" t="s">
        <v>23</v>
      </c>
      <c r="X2660">
        <v>80</v>
      </c>
      <c r="Y2660">
        <v>2016</v>
      </c>
      <c r="Z2660">
        <v>7</v>
      </c>
      <c r="AA2660" s="3" t="s">
        <v>24</v>
      </c>
      <c r="AB2660" s="3">
        <v>45489</v>
      </c>
    </row>
    <row r="2661" spans="1:28" x14ac:dyDescent="0.25">
      <c r="A2661">
        <v>214170</v>
      </c>
      <c r="B2661">
        <v>42</v>
      </c>
      <c r="C2661" t="s">
        <v>31</v>
      </c>
      <c r="D2661" s="3">
        <v>42564</v>
      </c>
      <c r="E2661" t="s">
        <v>1169</v>
      </c>
      <c r="F2661">
        <v>2600</v>
      </c>
      <c r="G2661">
        <v>1</v>
      </c>
      <c r="H2661">
        <v>2600</v>
      </c>
      <c r="I2661">
        <v>100149457</v>
      </c>
      <c r="J2661" s="19" t="s">
        <v>51</v>
      </c>
      <c r="T2661">
        <v>0</v>
      </c>
      <c r="U2661" t="s">
        <v>22</v>
      </c>
      <c r="V2661" s="3">
        <v>42564</v>
      </c>
      <c r="W2661" t="s">
        <v>34</v>
      </c>
      <c r="X2661" s="4">
        <v>2600</v>
      </c>
      <c r="Y2661">
        <v>2016</v>
      </c>
      <c r="Z2661">
        <v>7</v>
      </c>
      <c r="AA2661" s="3" t="s">
        <v>24</v>
      </c>
      <c r="AB2661" s="3">
        <v>45489</v>
      </c>
    </row>
    <row r="2662" spans="1:28" x14ac:dyDescent="0.25">
      <c r="A2662">
        <v>214169</v>
      </c>
      <c r="B2662">
        <v>1026</v>
      </c>
      <c r="C2662" t="s">
        <v>19</v>
      </c>
      <c r="D2662" s="3">
        <v>42564</v>
      </c>
      <c r="E2662" t="s">
        <v>26</v>
      </c>
      <c r="F2662">
        <v>240</v>
      </c>
      <c r="G2662">
        <v>1</v>
      </c>
      <c r="H2662">
        <v>240</v>
      </c>
      <c r="I2662">
        <v>100149456</v>
      </c>
      <c r="J2662" s="19" t="s">
        <v>27</v>
      </c>
      <c r="T2662">
        <v>0</v>
      </c>
      <c r="U2662" t="s">
        <v>22</v>
      </c>
      <c r="V2662" s="3">
        <v>42564</v>
      </c>
      <c r="W2662" t="s">
        <v>23</v>
      </c>
      <c r="X2662">
        <v>240</v>
      </c>
      <c r="Y2662">
        <v>2016</v>
      </c>
      <c r="Z2662">
        <v>7</v>
      </c>
      <c r="AA2662" s="3" t="s">
        <v>24</v>
      </c>
      <c r="AB2662" s="3">
        <v>45489</v>
      </c>
    </row>
    <row r="2663" spans="1:28" x14ac:dyDescent="0.25">
      <c r="A2663">
        <v>214172</v>
      </c>
      <c r="B2663">
        <v>163</v>
      </c>
      <c r="C2663" t="s">
        <v>19</v>
      </c>
      <c r="D2663" s="3">
        <v>42564</v>
      </c>
      <c r="E2663" t="s">
        <v>26</v>
      </c>
      <c r="F2663">
        <v>240</v>
      </c>
      <c r="G2663">
        <v>1</v>
      </c>
      <c r="H2663">
        <v>240</v>
      </c>
      <c r="I2663">
        <v>100149458</v>
      </c>
      <c r="J2663" s="19" t="s">
        <v>27</v>
      </c>
      <c r="T2663">
        <v>0</v>
      </c>
      <c r="U2663" t="s">
        <v>22</v>
      </c>
      <c r="V2663" s="3">
        <v>42564</v>
      </c>
      <c r="W2663" t="s">
        <v>23</v>
      </c>
      <c r="X2663">
        <v>240</v>
      </c>
      <c r="Y2663">
        <v>2016</v>
      </c>
      <c r="Z2663">
        <v>7</v>
      </c>
      <c r="AA2663" s="3" t="s">
        <v>24</v>
      </c>
      <c r="AB2663" s="3">
        <v>45489</v>
      </c>
    </row>
    <row r="2664" spans="1:28" x14ac:dyDescent="0.25">
      <c r="A2664">
        <v>214173</v>
      </c>
      <c r="B2664">
        <v>163</v>
      </c>
      <c r="C2664" t="s">
        <v>19</v>
      </c>
      <c r="D2664" s="3">
        <v>42564</v>
      </c>
      <c r="E2664" t="s">
        <v>26</v>
      </c>
      <c r="F2664">
        <v>240</v>
      </c>
      <c r="G2664">
        <v>1</v>
      </c>
      <c r="H2664">
        <v>240</v>
      </c>
      <c r="I2664">
        <v>100149459</v>
      </c>
      <c r="J2664" s="19" t="s">
        <v>27</v>
      </c>
      <c r="T2664">
        <v>0</v>
      </c>
      <c r="U2664" t="s">
        <v>22</v>
      </c>
      <c r="V2664" s="3">
        <v>42564</v>
      </c>
      <c r="W2664" t="s">
        <v>23</v>
      </c>
      <c r="X2664">
        <v>240</v>
      </c>
      <c r="Y2664">
        <v>2016</v>
      </c>
      <c r="Z2664">
        <v>7</v>
      </c>
      <c r="AA2664" s="3" t="s">
        <v>24</v>
      </c>
      <c r="AB2664" s="3">
        <v>45489</v>
      </c>
    </row>
    <row r="2665" spans="1:28" x14ac:dyDescent="0.25">
      <c r="A2665">
        <v>214174</v>
      </c>
      <c r="B2665">
        <v>230</v>
      </c>
      <c r="C2665" t="s">
        <v>19</v>
      </c>
      <c r="D2665" s="3">
        <v>42564</v>
      </c>
      <c r="E2665" t="s">
        <v>26</v>
      </c>
      <c r="F2665">
        <v>240</v>
      </c>
      <c r="G2665">
        <v>1</v>
      </c>
      <c r="H2665">
        <v>240</v>
      </c>
      <c r="I2665">
        <v>100149460</v>
      </c>
      <c r="J2665" s="19" t="s">
        <v>27</v>
      </c>
      <c r="T2665">
        <v>0</v>
      </c>
      <c r="U2665" t="s">
        <v>121</v>
      </c>
      <c r="V2665" s="3">
        <v>42564</v>
      </c>
      <c r="W2665" t="s">
        <v>23</v>
      </c>
      <c r="X2665">
        <v>240</v>
      </c>
      <c r="Y2665">
        <v>2016</v>
      </c>
      <c r="Z2665">
        <v>7</v>
      </c>
      <c r="AA2665" s="3" t="s">
        <v>24</v>
      </c>
      <c r="AB2665" s="3">
        <v>45489</v>
      </c>
    </row>
    <row r="2666" spans="1:28" x14ac:dyDescent="0.25">
      <c r="A2666">
        <v>214175</v>
      </c>
      <c r="B2666">
        <v>1027</v>
      </c>
      <c r="C2666" t="s">
        <v>25</v>
      </c>
      <c r="D2666" s="3">
        <v>42564</v>
      </c>
      <c r="E2666" t="s">
        <v>723</v>
      </c>
      <c r="F2666">
        <v>1950</v>
      </c>
      <c r="G2666">
        <v>1</v>
      </c>
      <c r="H2666">
        <v>1950</v>
      </c>
      <c r="I2666">
        <v>100149461</v>
      </c>
      <c r="J2666" s="19" t="s">
        <v>21</v>
      </c>
      <c r="T2666">
        <v>0</v>
      </c>
      <c r="U2666" t="s">
        <v>22</v>
      </c>
      <c r="V2666" s="3">
        <v>42564</v>
      </c>
      <c r="W2666" t="s">
        <v>28</v>
      </c>
      <c r="X2666" s="4">
        <v>1950</v>
      </c>
      <c r="Y2666">
        <v>2016</v>
      </c>
      <c r="Z2666">
        <v>7</v>
      </c>
      <c r="AA2666" s="3" t="s">
        <v>24</v>
      </c>
      <c r="AB2666" s="3">
        <v>45489</v>
      </c>
    </row>
    <row r="2667" spans="1:28" x14ac:dyDescent="0.25">
      <c r="A2667">
        <v>214177</v>
      </c>
      <c r="B2667">
        <v>230</v>
      </c>
      <c r="C2667" t="s">
        <v>19</v>
      </c>
      <c r="D2667" s="3">
        <v>42564</v>
      </c>
      <c r="E2667" t="s">
        <v>48</v>
      </c>
      <c r="F2667">
        <v>320</v>
      </c>
      <c r="G2667">
        <v>1</v>
      </c>
      <c r="H2667">
        <v>320</v>
      </c>
      <c r="I2667">
        <v>100149462</v>
      </c>
      <c r="J2667" s="19" t="s">
        <v>27</v>
      </c>
      <c r="T2667">
        <v>0</v>
      </c>
      <c r="U2667" t="s">
        <v>121</v>
      </c>
      <c r="V2667" s="3">
        <v>42564</v>
      </c>
      <c r="W2667" t="s">
        <v>23</v>
      </c>
      <c r="X2667">
        <v>320</v>
      </c>
      <c r="Y2667">
        <v>2016</v>
      </c>
      <c r="Z2667">
        <v>7</v>
      </c>
      <c r="AA2667" s="3" t="s">
        <v>24</v>
      </c>
      <c r="AB2667" s="3">
        <v>45489</v>
      </c>
    </row>
    <row r="2668" spans="1:28" x14ac:dyDescent="0.25">
      <c r="A2668">
        <v>214178</v>
      </c>
      <c r="B2668">
        <v>21</v>
      </c>
      <c r="C2668" t="s">
        <v>31</v>
      </c>
      <c r="D2668" s="3">
        <v>42564</v>
      </c>
      <c r="E2668" t="s">
        <v>72</v>
      </c>
      <c r="F2668">
        <v>165</v>
      </c>
      <c r="G2668">
        <v>1</v>
      </c>
      <c r="H2668">
        <v>165</v>
      </c>
      <c r="I2668">
        <v>100149463</v>
      </c>
      <c r="J2668" s="19" t="s">
        <v>27</v>
      </c>
      <c r="T2668">
        <v>0</v>
      </c>
      <c r="U2668" t="s">
        <v>22</v>
      </c>
      <c r="V2668" s="3">
        <v>42564</v>
      </c>
      <c r="W2668" t="s">
        <v>34</v>
      </c>
      <c r="X2668">
        <v>165</v>
      </c>
      <c r="Y2668">
        <v>2016</v>
      </c>
      <c r="Z2668">
        <v>7</v>
      </c>
      <c r="AA2668" s="3" t="s">
        <v>24</v>
      </c>
      <c r="AB2668" s="3">
        <v>45489</v>
      </c>
    </row>
    <row r="2669" spans="1:28" x14ac:dyDescent="0.25">
      <c r="A2669">
        <v>214179</v>
      </c>
      <c r="B2669">
        <v>21</v>
      </c>
      <c r="C2669" t="s">
        <v>31</v>
      </c>
      <c r="D2669" s="3">
        <v>42564</v>
      </c>
      <c r="E2669" t="s">
        <v>507</v>
      </c>
      <c r="F2669">
        <v>165</v>
      </c>
      <c r="G2669">
        <v>1</v>
      </c>
      <c r="H2669">
        <v>165</v>
      </c>
      <c r="I2669">
        <v>100149463</v>
      </c>
      <c r="J2669" s="19" t="s">
        <v>27</v>
      </c>
      <c r="T2669">
        <v>0</v>
      </c>
      <c r="U2669" t="s">
        <v>22</v>
      </c>
      <c r="V2669" s="3">
        <v>42564</v>
      </c>
      <c r="W2669" t="s">
        <v>34</v>
      </c>
      <c r="X2669">
        <v>165</v>
      </c>
      <c r="Y2669">
        <v>2016</v>
      </c>
      <c r="Z2669">
        <v>7</v>
      </c>
      <c r="AA2669" s="3" t="s">
        <v>24</v>
      </c>
      <c r="AB2669" s="3">
        <v>45489</v>
      </c>
    </row>
    <row r="2670" spans="1:28" x14ac:dyDescent="0.25">
      <c r="A2670">
        <v>214180</v>
      </c>
      <c r="B2670">
        <v>1028</v>
      </c>
      <c r="C2670" t="s">
        <v>25</v>
      </c>
      <c r="D2670" s="3">
        <v>42564</v>
      </c>
      <c r="E2670" t="s">
        <v>52</v>
      </c>
      <c r="F2670">
        <v>420</v>
      </c>
      <c r="G2670">
        <v>1</v>
      </c>
      <c r="H2670">
        <v>420</v>
      </c>
      <c r="I2670">
        <v>100149464</v>
      </c>
      <c r="J2670" s="19" t="s">
        <v>33</v>
      </c>
      <c r="T2670">
        <v>0</v>
      </c>
      <c r="U2670" t="s">
        <v>39</v>
      </c>
      <c r="V2670" s="3">
        <v>42564</v>
      </c>
      <c r="W2670" t="s">
        <v>28</v>
      </c>
      <c r="X2670">
        <v>420</v>
      </c>
      <c r="Y2670">
        <v>2016</v>
      </c>
      <c r="Z2670">
        <v>7</v>
      </c>
      <c r="AA2670" s="3" t="s">
        <v>24</v>
      </c>
      <c r="AB2670" s="3">
        <v>45489</v>
      </c>
    </row>
    <row r="2671" spans="1:28" x14ac:dyDescent="0.25">
      <c r="A2671">
        <v>214181</v>
      </c>
      <c r="B2671">
        <v>820</v>
      </c>
      <c r="C2671" t="s">
        <v>19</v>
      </c>
      <c r="D2671" s="3">
        <v>42564</v>
      </c>
      <c r="E2671" t="s">
        <v>767</v>
      </c>
      <c r="F2671">
        <v>180</v>
      </c>
      <c r="G2671">
        <v>1</v>
      </c>
      <c r="H2671">
        <v>180</v>
      </c>
      <c r="I2671">
        <v>100149465</v>
      </c>
      <c r="J2671" s="19" t="s">
        <v>27</v>
      </c>
      <c r="T2671">
        <v>0</v>
      </c>
      <c r="U2671" t="s">
        <v>22</v>
      </c>
      <c r="V2671" s="3">
        <v>42564</v>
      </c>
      <c r="W2671" t="s">
        <v>23</v>
      </c>
      <c r="X2671">
        <v>180</v>
      </c>
      <c r="Y2671">
        <v>2016</v>
      </c>
      <c r="Z2671">
        <v>7</v>
      </c>
      <c r="AA2671" s="3" t="s">
        <v>24</v>
      </c>
      <c r="AB2671" s="3">
        <v>45489</v>
      </c>
    </row>
    <row r="2672" spans="1:28" x14ac:dyDescent="0.25">
      <c r="A2672">
        <v>214182</v>
      </c>
      <c r="B2672">
        <v>86</v>
      </c>
      <c r="C2672" t="s">
        <v>19</v>
      </c>
      <c r="D2672" s="3">
        <v>42564</v>
      </c>
      <c r="E2672" t="s">
        <v>399</v>
      </c>
      <c r="F2672">
        <v>570</v>
      </c>
      <c r="G2672">
        <v>1</v>
      </c>
      <c r="H2672">
        <v>570</v>
      </c>
      <c r="I2672">
        <v>100149466</v>
      </c>
      <c r="J2672" s="19" t="s">
        <v>33</v>
      </c>
      <c r="T2672">
        <v>0</v>
      </c>
      <c r="U2672" t="s">
        <v>121</v>
      </c>
      <c r="V2672" s="3">
        <v>42564</v>
      </c>
      <c r="W2672" t="s">
        <v>23</v>
      </c>
      <c r="X2672">
        <v>570</v>
      </c>
      <c r="Y2672">
        <v>2016</v>
      </c>
      <c r="Z2672">
        <v>7</v>
      </c>
      <c r="AA2672" s="3" t="s">
        <v>24</v>
      </c>
      <c r="AB2672" s="3">
        <v>45489</v>
      </c>
    </row>
    <row r="2673" spans="1:28" x14ac:dyDescent="0.25">
      <c r="A2673">
        <v>214183</v>
      </c>
      <c r="B2673">
        <v>1029</v>
      </c>
      <c r="C2673" t="s">
        <v>25</v>
      </c>
      <c r="D2673" s="3">
        <v>42564</v>
      </c>
      <c r="E2673" t="s">
        <v>488</v>
      </c>
      <c r="F2673">
        <v>299</v>
      </c>
      <c r="G2673">
        <v>1</v>
      </c>
      <c r="H2673">
        <v>299</v>
      </c>
      <c r="I2673">
        <v>100149467</v>
      </c>
      <c r="J2673" s="19" t="s">
        <v>27</v>
      </c>
      <c r="T2673">
        <v>0</v>
      </c>
      <c r="U2673" t="s">
        <v>22</v>
      </c>
      <c r="V2673" s="3">
        <v>42564</v>
      </c>
      <c r="W2673" t="s">
        <v>28</v>
      </c>
      <c r="X2673">
        <v>299</v>
      </c>
      <c r="Y2673">
        <v>2016</v>
      </c>
      <c r="Z2673">
        <v>7</v>
      </c>
      <c r="AA2673" s="3" t="s">
        <v>24</v>
      </c>
      <c r="AB2673" s="3">
        <v>45489</v>
      </c>
    </row>
    <row r="2674" spans="1:28" x14ac:dyDescent="0.25">
      <c r="A2674">
        <v>214184</v>
      </c>
      <c r="B2674">
        <v>1024</v>
      </c>
      <c r="C2674" t="s">
        <v>19</v>
      </c>
      <c r="D2674" s="3">
        <v>42564</v>
      </c>
      <c r="E2674" t="s">
        <v>1170</v>
      </c>
      <c r="F2674">
        <v>895</v>
      </c>
      <c r="G2674">
        <v>1</v>
      </c>
      <c r="H2674">
        <v>895</v>
      </c>
      <c r="I2674">
        <v>100149468</v>
      </c>
      <c r="J2674" s="19" t="s">
        <v>51</v>
      </c>
      <c r="T2674">
        <v>0</v>
      </c>
      <c r="U2674" t="s">
        <v>22</v>
      </c>
      <c r="V2674" s="3">
        <v>42564</v>
      </c>
      <c r="W2674" t="s">
        <v>23</v>
      </c>
      <c r="X2674">
        <v>895</v>
      </c>
      <c r="Y2674">
        <v>2016</v>
      </c>
      <c r="Z2674">
        <v>7</v>
      </c>
      <c r="AA2674" s="3" t="s">
        <v>24</v>
      </c>
      <c r="AB2674" s="3">
        <v>45489</v>
      </c>
    </row>
    <row r="2675" spans="1:28" x14ac:dyDescent="0.25">
      <c r="A2675">
        <v>214185</v>
      </c>
      <c r="B2675">
        <v>101</v>
      </c>
      <c r="C2675" t="s">
        <v>25</v>
      </c>
      <c r="D2675" s="3">
        <v>42564</v>
      </c>
      <c r="E2675" t="s">
        <v>1014</v>
      </c>
      <c r="F2675">
        <v>54080</v>
      </c>
      <c r="G2675">
        <v>1</v>
      </c>
      <c r="H2675">
        <v>54080</v>
      </c>
      <c r="I2675">
        <v>100149469</v>
      </c>
      <c r="J2675" s="19" t="s">
        <v>42</v>
      </c>
      <c r="T2675">
        <v>0</v>
      </c>
      <c r="U2675" t="s">
        <v>22</v>
      </c>
      <c r="V2675" s="3">
        <v>42564</v>
      </c>
      <c r="W2675" t="s">
        <v>28</v>
      </c>
      <c r="X2675" s="4">
        <v>54080</v>
      </c>
      <c r="Y2675">
        <v>2016</v>
      </c>
      <c r="Z2675">
        <v>7</v>
      </c>
      <c r="AA2675" s="3" t="s">
        <v>24</v>
      </c>
      <c r="AB2675" s="3">
        <v>45489</v>
      </c>
    </row>
    <row r="2676" spans="1:28" x14ac:dyDescent="0.25">
      <c r="A2676">
        <v>214186</v>
      </c>
      <c r="B2676">
        <v>806</v>
      </c>
      <c r="C2676" t="s">
        <v>31</v>
      </c>
      <c r="D2676" s="3">
        <v>42564</v>
      </c>
      <c r="E2676" t="s">
        <v>1171</v>
      </c>
      <c r="F2676">
        <v>999</v>
      </c>
      <c r="G2676">
        <v>1</v>
      </c>
      <c r="H2676">
        <v>999</v>
      </c>
      <c r="I2676">
        <v>100149470</v>
      </c>
      <c r="J2676" s="19" t="s">
        <v>51</v>
      </c>
      <c r="T2676">
        <v>0</v>
      </c>
      <c r="U2676" t="s">
        <v>22</v>
      </c>
      <c r="V2676" s="3">
        <v>42564</v>
      </c>
      <c r="W2676" t="s">
        <v>34</v>
      </c>
      <c r="X2676">
        <v>999</v>
      </c>
      <c r="Y2676">
        <v>2016</v>
      </c>
      <c r="Z2676">
        <v>7</v>
      </c>
      <c r="AA2676" s="3" t="s">
        <v>24</v>
      </c>
      <c r="AB2676" s="3">
        <v>45489</v>
      </c>
    </row>
    <row r="2677" spans="1:28" x14ac:dyDescent="0.25">
      <c r="A2677">
        <v>214188</v>
      </c>
      <c r="B2677">
        <v>1030</v>
      </c>
      <c r="C2677" t="s">
        <v>19</v>
      </c>
      <c r="D2677" s="3">
        <v>42564</v>
      </c>
      <c r="E2677" t="s">
        <v>1172</v>
      </c>
      <c r="F2677">
        <v>2260</v>
      </c>
      <c r="G2677">
        <v>1</v>
      </c>
      <c r="H2677">
        <v>3134</v>
      </c>
      <c r="I2677">
        <v>100149471</v>
      </c>
      <c r="J2677" s="19" t="s">
        <v>47</v>
      </c>
      <c r="T2677">
        <v>0</v>
      </c>
      <c r="U2677" t="s">
        <v>22</v>
      </c>
      <c r="V2677" s="3">
        <v>42564</v>
      </c>
      <c r="W2677" t="s">
        <v>23</v>
      </c>
      <c r="X2677" s="4">
        <v>2260</v>
      </c>
      <c r="Y2677">
        <v>2016</v>
      </c>
      <c r="Z2677">
        <v>7</v>
      </c>
      <c r="AA2677" s="3" t="s">
        <v>24</v>
      </c>
      <c r="AB2677" s="3">
        <v>45489</v>
      </c>
    </row>
    <row r="2678" spans="1:28" x14ac:dyDescent="0.25">
      <c r="A2678">
        <v>214189</v>
      </c>
      <c r="B2678">
        <v>1030</v>
      </c>
      <c r="C2678" t="s">
        <v>19</v>
      </c>
      <c r="D2678" s="3">
        <v>42564</v>
      </c>
      <c r="E2678" t="s">
        <v>1173</v>
      </c>
      <c r="F2678">
        <v>874</v>
      </c>
      <c r="G2678">
        <v>1</v>
      </c>
      <c r="H2678">
        <v>3134</v>
      </c>
      <c r="I2678">
        <v>100149471</v>
      </c>
      <c r="J2678" s="19" t="s">
        <v>47</v>
      </c>
      <c r="T2678">
        <v>0</v>
      </c>
      <c r="U2678" t="s">
        <v>22</v>
      </c>
      <c r="V2678" s="3">
        <v>42564</v>
      </c>
      <c r="W2678" t="s">
        <v>23</v>
      </c>
      <c r="X2678">
        <v>874</v>
      </c>
      <c r="Y2678">
        <v>2016</v>
      </c>
      <c r="Z2678">
        <v>7</v>
      </c>
      <c r="AA2678" s="3" t="s">
        <v>24</v>
      </c>
      <c r="AB2678" s="3">
        <v>45489</v>
      </c>
    </row>
    <row r="2679" spans="1:28" x14ac:dyDescent="0.25">
      <c r="A2679">
        <v>214190</v>
      </c>
      <c r="B2679">
        <v>101</v>
      </c>
      <c r="C2679" t="s">
        <v>71</v>
      </c>
      <c r="D2679" s="3">
        <v>42564</v>
      </c>
      <c r="E2679" t="s">
        <v>1174</v>
      </c>
      <c r="F2679">
        <v>2500</v>
      </c>
      <c r="G2679">
        <v>1</v>
      </c>
      <c r="H2679">
        <v>2500</v>
      </c>
      <c r="I2679">
        <v>100149472</v>
      </c>
      <c r="J2679" s="19" t="s">
        <v>51</v>
      </c>
      <c r="T2679">
        <v>0</v>
      </c>
      <c r="U2679" t="s">
        <v>22</v>
      </c>
      <c r="V2679" s="3">
        <v>42564</v>
      </c>
      <c r="W2679" t="s">
        <v>34</v>
      </c>
      <c r="X2679" s="4">
        <v>2500</v>
      </c>
      <c r="Y2679">
        <v>2016</v>
      </c>
      <c r="Z2679">
        <v>7</v>
      </c>
      <c r="AA2679" s="3" t="s">
        <v>24</v>
      </c>
      <c r="AB2679" s="3">
        <v>45489</v>
      </c>
    </row>
    <row r="2680" spans="1:28" x14ac:dyDescent="0.25">
      <c r="A2680">
        <v>214192</v>
      </c>
      <c r="B2680">
        <v>86</v>
      </c>
      <c r="C2680" t="s">
        <v>19</v>
      </c>
      <c r="D2680" s="3">
        <v>42564</v>
      </c>
      <c r="E2680" t="s">
        <v>93</v>
      </c>
      <c r="F2680">
        <v>510</v>
      </c>
      <c r="G2680">
        <v>1</v>
      </c>
      <c r="H2680">
        <v>510</v>
      </c>
      <c r="I2680">
        <v>100149473</v>
      </c>
      <c r="J2680" s="19" t="s">
        <v>33</v>
      </c>
      <c r="T2680">
        <v>0</v>
      </c>
      <c r="U2680" t="s">
        <v>22</v>
      </c>
      <c r="V2680" s="3">
        <v>42564</v>
      </c>
      <c r="W2680" t="s">
        <v>23</v>
      </c>
      <c r="X2680">
        <v>510</v>
      </c>
      <c r="Y2680">
        <v>2016</v>
      </c>
      <c r="Z2680">
        <v>7</v>
      </c>
      <c r="AA2680" s="3" t="s">
        <v>24</v>
      </c>
      <c r="AB2680" s="3">
        <v>45489</v>
      </c>
    </row>
    <row r="2681" spans="1:28" x14ac:dyDescent="0.25">
      <c r="A2681">
        <v>214194</v>
      </c>
      <c r="B2681">
        <v>1031</v>
      </c>
      <c r="C2681" t="s">
        <v>19</v>
      </c>
      <c r="D2681" s="3">
        <v>42564</v>
      </c>
      <c r="E2681" t="s">
        <v>88</v>
      </c>
      <c r="F2681">
        <v>380</v>
      </c>
      <c r="G2681">
        <v>1</v>
      </c>
      <c r="H2681">
        <v>670</v>
      </c>
      <c r="I2681">
        <v>100149475</v>
      </c>
      <c r="J2681" s="19" t="s">
        <v>33</v>
      </c>
      <c r="T2681">
        <v>0</v>
      </c>
      <c r="U2681" t="s">
        <v>22</v>
      </c>
      <c r="V2681" s="3">
        <v>42564</v>
      </c>
      <c r="W2681" t="s">
        <v>23</v>
      </c>
      <c r="X2681">
        <v>380</v>
      </c>
      <c r="Y2681">
        <v>2016</v>
      </c>
      <c r="Z2681">
        <v>7</v>
      </c>
      <c r="AA2681" s="3" t="s">
        <v>24</v>
      </c>
      <c r="AB2681" s="3">
        <v>45489</v>
      </c>
    </row>
    <row r="2682" spans="1:28" x14ac:dyDescent="0.25">
      <c r="A2682">
        <v>214195</v>
      </c>
      <c r="B2682">
        <v>1031</v>
      </c>
      <c r="C2682" t="s">
        <v>19</v>
      </c>
      <c r="D2682" s="3">
        <v>42564</v>
      </c>
      <c r="E2682" t="s">
        <v>105</v>
      </c>
      <c r="F2682">
        <v>290</v>
      </c>
      <c r="G2682">
        <v>1</v>
      </c>
      <c r="H2682">
        <v>670</v>
      </c>
      <c r="I2682">
        <v>100149475</v>
      </c>
      <c r="J2682" s="19" t="s">
        <v>33</v>
      </c>
      <c r="T2682">
        <v>0</v>
      </c>
      <c r="U2682" t="s">
        <v>22</v>
      </c>
      <c r="V2682" s="3">
        <v>42564</v>
      </c>
      <c r="W2682" t="s">
        <v>23</v>
      </c>
      <c r="X2682">
        <v>290</v>
      </c>
      <c r="Y2682">
        <v>2016</v>
      </c>
      <c r="Z2682">
        <v>7</v>
      </c>
      <c r="AA2682" s="3" t="s">
        <v>24</v>
      </c>
      <c r="AB2682" s="3">
        <v>45489</v>
      </c>
    </row>
    <row r="2683" spans="1:28" x14ac:dyDescent="0.25">
      <c r="A2683">
        <v>214193</v>
      </c>
      <c r="B2683">
        <v>669</v>
      </c>
      <c r="C2683" t="s">
        <v>19</v>
      </c>
      <c r="D2683" s="3">
        <v>42564</v>
      </c>
      <c r="E2683" t="s">
        <v>1175</v>
      </c>
      <c r="F2683">
        <v>1490</v>
      </c>
      <c r="G2683">
        <v>1</v>
      </c>
      <c r="H2683">
        <v>1490</v>
      </c>
      <c r="I2683">
        <v>100149474</v>
      </c>
      <c r="J2683" s="19" t="s">
        <v>38</v>
      </c>
      <c r="T2683">
        <v>0</v>
      </c>
      <c r="U2683" t="s">
        <v>22</v>
      </c>
      <c r="V2683" s="3">
        <v>42564</v>
      </c>
      <c r="W2683" t="s">
        <v>23</v>
      </c>
      <c r="X2683" s="4">
        <v>1490</v>
      </c>
      <c r="Y2683">
        <v>2016</v>
      </c>
      <c r="Z2683">
        <v>7</v>
      </c>
      <c r="AA2683" s="3" t="s">
        <v>24</v>
      </c>
      <c r="AB2683" s="3">
        <v>45489</v>
      </c>
    </row>
    <row r="2684" spans="1:28" x14ac:dyDescent="0.25">
      <c r="A2684">
        <v>214196</v>
      </c>
      <c r="B2684">
        <v>232</v>
      </c>
      <c r="C2684" t="s">
        <v>19</v>
      </c>
      <c r="D2684" s="3">
        <v>42564</v>
      </c>
      <c r="E2684" t="s">
        <v>1176</v>
      </c>
      <c r="F2684">
        <v>1299</v>
      </c>
      <c r="G2684">
        <v>1</v>
      </c>
      <c r="H2684">
        <v>1299</v>
      </c>
      <c r="I2684">
        <v>100149476</v>
      </c>
      <c r="J2684" s="19" t="s">
        <v>38</v>
      </c>
      <c r="T2684">
        <v>0</v>
      </c>
      <c r="U2684" t="s">
        <v>22</v>
      </c>
      <c r="V2684" s="3">
        <v>42564</v>
      </c>
      <c r="W2684" t="s">
        <v>23</v>
      </c>
      <c r="X2684" s="4">
        <v>1299</v>
      </c>
      <c r="Y2684">
        <v>2016</v>
      </c>
      <c r="Z2684">
        <v>7</v>
      </c>
      <c r="AA2684" s="3" t="s">
        <v>24</v>
      </c>
      <c r="AB2684" s="3">
        <v>45489</v>
      </c>
    </row>
    <row r="2685" spans="1:28" x14ac:dyDescent="0.25">
      <c r="A2685">
        <v>214197</v>
      </c>
      <c r="B2685">
        <v>749</v>
      </c>
      <c r="C2685" t="s">
        <v>19</v>
      </c>
      <c r="D2685" s="3">
        <v>42564</v>
      </c>
      <c r="E2685" t="s">
        <v>306</v>
      </c>
      <c r="F2685">
        <v>3900</v>
      </c>
      <c r="G2685">
        <v>4</v>
      </c>
      <c r="H2685">
        <v>17800</v>
      </c>
      <c r="I2685">
        <v>100149477</v>
      </c>
      <c r="J2685" s="19" t="s">
        <v>42</v>
      </c>
      <c r="T2685">
        <v>0</v>
      </c>
      <c r="U2685" t="s">
        <v>22</v>
      </c>
      <c r="V2685" s="3">
        <v>42564</v>
      </c>
      <c r="W2685" t="s">
        <v>23</v>
      </c>
      <c r="X2685" s="4">
        <v>15600</v>
      </c>
      <c r="Y2685">
        <v>2016</v>
      </c>
      <c r="Z2685">
        <v>7</v>
      </c>
      <c r="AA2685" s="3" t="s">
        <v>24</v>
      </c>
      <c r="AB2685" s="3">
        <v>45489</v>
      </c>
    </row>
    <row r="2686" spans="1:28" x14ac:dyDescent="0.25">
      <c r="A2686">
        <v>214198</v>
      </c>
      <c r="B2686">
        <v>749</v>
      </c>
      <c r="C2686" t="s">
        <v>19</v>
      </c>
      <c r="D2686" s="3">
        <v>42564</v>
      </c>
      <c r="E2686" t="s">
        <v>93</v>
      </c>
      <c r="F2686">
        <v>510</v>
      </c>
      <c r="G2686">
        <v>1</v>
      </c>
      <c r="H2686">
        <v>17800</v>
      </c>
      <c r="I2686">
        <v>100149477</v>
      </c>
      <c r="J2686" s="19" t="s">
        <v>33</v>
      </c>
      <c r="T2686">
        <v>0</v>
      </c>
      <c r="U2686" t="s">
        <v>22</v>
      </c>
      <c r="V2686" s="3">
        <v>42564</v>
      </c>
      <c r="W2686" t="s">
        <v>23</v>
      </c>
      <c r="X2686">
        <v>510</v>
      </c>
      <c r="Y2686">
        <v>2016</v>
      </c>
      <c r="Z2686">
        <v>7</v>
      </c>
      <c r="AA2686" s="3" t="s">
        <v>24</v>
      </c>
      <c r="AB2686" s="3">
        <v>45489</v>
      </c>
    </row>
    <row r="2687" spans="1:28" x14ac:dyDescent="0.25">
      <c r="A2687">
        <v>214199</v>
      </c>
      <c r="B2687">
        <v>749</v>
      </c>
      <c r="C2687" t="s">
        <v>19</v>
      </c>
      <c r="D2687" s="3">
        <v>42564</v>
      </c>
      <c r="E2687" t="s">
        <v>399</v>
      </c>
      <c r="F2687">
        <v>570</v>
      </c>
      <c r="G2687">
        <v>1</v>
      </c>
      <c r="H2687">
        <v>17800</v>
      </c>
      <c r="I2687">
        <v>100149477</v>
      </c>
      <c r="J2687" s="19" t="s">
        <v>33</v>
      </c>
      <c r="T2687">
        <v>0</v>
      </c>
      <c r="U2687" t="s">
        <v>22</v>
      </c>
      <c r="V2687" s="3">
        <v>42564</v>
      </c>
      <c r="W2687" t="s">
        <v>23</v>
      </c>
      <c r="X2687">
        <v>570</v>
      </c>
      <c r="Y2687">
        <v>2016</v>
      </c>
      <c r="Z2687">
        <v>7</v>
      </c>
      <c r="AA2687" s="3" t="s">
        <v>24</v>
      </c>
      <c r="AB2687" s="3">
        <v>45489</v>
      </c>
    </row>
    <row r="2688" spans="1:28" x14ac:dyDescent="0.25">
      <c r="A2688">
        <v>214200</v>
      </c>
      <c r="B2688">
        <v>749</v>
      </c>
      <c r="C2688" t="s">
        <v>19</v>
      </c>
      <c r="D2688" s="3">
        <v>42564</v>
      </c>
      <c r="E2688" t="s">
        <v>353</v>
      </c>
      <c r="F2688">
        <v>640</v>
      </c>
      <c r="G2688">
        <v>1</v>
      </c>
      <c r="H2688">
        <v>17800</v>
      </c>
      <c r="I2688">
        <v>100149477</v>
      </c>
      <c r="J2688" s="19" t="s">
        <v>33</v>
      </c>
      <c r="T2688">
        <v>0</v>
      </c>
      <c r="U2688" t="s">
        <v>22</v>
      </c>
      <c r="V2688" s="3">
        <v>42564</v>
      </c>
      <c r="W2688" t="s">
        <v>23</v>
      </c>
      <c r="X2688">
        <v>640</v>
      </c>
      <c r="Y2688">
        <v>2016</v>
      </c>
      <c r="Z2688">
        <v>7</v>
      </c>
      <c r="AA2688" s="3" t="s">
        <v>24</v>
      </c>
      <c r="AB2688" s="3">
        <v>45489</v>
      </c>
    </row>
    <row r="2689" spans="1:28" x14ac:dyDescent="0.25">
      <c r="A2689">
        <v>214202</v>
      </c>
      <c r="B2689">
        <v>749</v>
      </c>
      <c r="C2689" t="s">
        <v>19</v>
      </c>
      <c r="D2689" s="3">
        <v>42564</v>
      </c>
      <c r="E2689" t="s">
        <v>105</v>
      </c>
      <c r="F2689">
        <v>290</v>
      </c>
      <c r="G2689">
        <v>1</v>
      </c>
      <c r="H2689">
        <v>17800</v>
      </c>
      <c r="I2689">
        <v>100149477</v>
      </c>
      <c r="J2689" s="19" t="s">
        <v>33</v>
      </c>
      <c r="T2689">
        <v>0</v>
      </c>
      <c r="U2689" t="s">
        <v>22</v>
      </c>
      <c r="V2689" s="3">
        <v>42564</v>
      </c>
      <c r="W2689" t="s">
        <v>23</v>
      </c>
      <c r="X2689">
        <v>290</v>
      </c>
      <c r="Y2689">
        <v>2016</v>
      </c>
      <c r="Z2689">
        <v>7</v>
      </c>
      <c r="AA2689" s="3" t="s">
        <v>24</v>
      </c>
      <c r="AB2689" s="3">
        <v>45489</v>
      </c>
    </row>
    <row r="2690" spans="1:28" x14ac:dyDescent="0.25">
      <c r="A2690">
        <v>214203</v>
      </c>
      <c r="B2690">
        <v>749</v>
      </c>
      <c r="C2690" t="s">
        <v>19</v>
      </c>
      <c r="D2690" s="3">
        <v>42564</v>
      </c>
      <c r="E2690" t="s">
        <v>130</v>
      </c>
      <c r="F2690">
        <v>190</v>
      </c>
      <c r="G2690">
        <v>1</v>
      </c>
      <c r="H2690">
        <v>17800</v>
      </c>
      <c r="I2690">
        <v>100149477</v>
      </c>
      <c r="J2690" s="19" t="s">
        <v>33</v>
      </c>
      <c r="T2690">
        <v>0</v>
      </c>
      <c r="U2690" t="s">
        <v>22</v>
      </c>
      <c r="V2690" s="3">
        <v>42564</v>
      </c>
      <c r="W2690" t="s">
        <v>23</v>
      </c>
      <c r="X2690">
        <v>190</v>
      </c>
      <c r="Y2690">
        <v>2016</v>
      </c>
      <c r="Z2690">
        <v>7</v>
      </c>
      <c r="AA2690" s="3" t="s">
        <v>24</v>
      </c>
      <c r="AB2690" s="3">
        <v>45489</v>
      </c>
    </row>
    <row r="2691" spans="1:28" x14ac:dyDescent="0.25">
      <c r="A2691">
        <v>214204</v>
      </c>
      <c r="B2691">
        <v>1031</v>
      </c>
      <c r="C2691" t="s">
        <v>19</v>
      </c>
      <c r="D2691" s="3">
        <v>42564</v>
      </c>
      <c r="E2691" t="s">
        <v>176</v>
      </c>
      <c r="F2691">
        <v>995</v>
      </c>
      <c r="G2691">
        <v>1</v>
      </c>
      <c r="H2691">
        <v>1505</v>
      </c>
      <c r="I2691">
        <v>100149478</v>
      </c>
      <c r="J2691" s="19" t="s">
        <v>170</v>
      </c>
      <c r="T2691">
        <v>0</v>
      </c>
      <c r="U2691" t="s">
        <v>22</v>
      </c>
      <c r="V2691" s="3">
        <v>42564</v>
      </c>
      <c r="W2691" t="s">
        <v>23</v>
      </c>
      <c r="X2691">
        <v>995</v>
      </c>
      <c r="Y2691">
        <v>2016</v>
      </c>
      <c r="Z2691">
        <v>7</v>
      </c>
      <c r="AA2691" s="3" t="s">
        <v>24</v>
      </c>
      <c r="AB2691" s="3">
        <v>45489</v>
      </c>
    </row>
    <row r="2692" spans="1:28" x14ac:dyDescent="0.25">
      <c r="A2692">
        <v>214205</v>
      </c>
      <c r="B2692">
        <v>1031</v>
      </c>
      <c r="C2692" t="s">
        <v>19</v>
      </c>
      <c r="D2692" s="3">
        <v>42564</v>
      </c>
      <c r="E2692" t="s">
        <v>1177</v>
      </c>
      <c r="F2692">
        <v>510</v>
      </c>
      <c r="G2692">
        <v>1</v>
      </c>
      <c r="H2692">
        <v>1505</v>
      </c>
      <c r="I2692">
        <v>100149478</v>
      </c>
      <c r="J2692" s="19" t="s">
        <v>38</v>
      </c>
      <c r="T2692">
        <v>0</v>
      </c>
      <c r="U2692" t="s">
        <v>22</v>
      </c>
      <c r="V2692" s="3">
        <v>42564</v>
      </c>
      <c r="W2692" t="s">
        <v>23</v>
      </c>
      <c r="X2692">
        <v>510</v>
      </c>
      <c r="Y2692">
        <v>2016</v>
      </c>
      <c r="Z2692">
        <v>7</v>
      </c>
      <c r="AA2692" s="3" t="s">
        <v>24</v>
      </c>
      <c r="AB2692" s="3">
        <v>45489</v>
      </c>
    </row>
    <row r="2693" spans="1:28" x14ac:dyDescent="0.25">
      <c r="A2693">
        <v>214207</v>
      </c>
      <c r="B2693">
        <v>1032</v>
      </c>
      <c r="C2693" t="s">
        <v>25</v>
      </c>
      <c r="D2693" s="3">
        <v>42564</v>
      </c>
      <c r="E2693" t="s">
        <v>1178</v>
      </c>
      <c r="F2693">
        <v>1150</v>
      </c>
      <c r="G2693">
        <v>1</v>
      </c>
      <c r="H2693">
        <v>1150</v>
      </c>
      <c r="I2693">
        <v>100149480</v>
      </c>
      <c r="J2693" s="19" t="s">
        <v>21</v>
      </c>
      <c r="T2693">
        <v>0</v>
      </c>
      <c r="U2693" t="s">
        <v>22</v>
      </c>
      <c r="V2693" s="3">
        <v>42564</v>
      </c>
      <c r="W2693" t="s">
        <v>28</v>
      </c>
      <c r="X2693" s="4">
        <v>1150</v>
      </c>
      <c r="Y2693">
        <v>2016</v>
      </c>
      <c r="Z2693">
        <v>7</v>
      </c>
      <c r="AA2693" s="3" t="s">
        <v>24</v>
      </c>
      <c r="AB2693" s="3">
        <v>45489</v>
      </c>
    </row>
    <row r="2694" spans="1:28" x14ac:dyDescent="0.25">
      <c r="A2694">
        <v>214206</v>
      </c>
      <c r="B2694">
        <v>1033</v>
      </c>
      <c r="C2694" t="s">
        <v>31</v>
      </c>
      <c r="D2694" s="3">
        <v>42564</v>
      </c>
      <c r="E2694" t="s">
        <v>1179</v>
      </c>
      <c r="F2694">
        <v>3300</v>
      </c>
      <c r="G2694">
        <v>1</v>
      </c>
      <c r="H2694">
        <v>3300</v>
      </c>
      <c r="I2694">
        <v>100149479</v>
      </c>
      <c r="J2694" s="19" t="s">
        <v>38</v>
      </c>
      <c r="T2694">
        <v>0</v>
      </c>
      <c r="U2694" t="s">
        <v>22</v>
      </c>
      <c r="V2694" s="3">
        <v>42564</v>
      </c>
      <c r="W2694" t="s">
        <v>34</v>
      </c>
      <c r="X2694" s="4">
        <v>3300</v>
      </c>
      <c r="Y2694">
        <v>2016</v>
      </c>
      <c r="Z2694">
        <v>7</v>
      </c>
      <c r="AA2694" s="3" t="s">
        <v>24</v>
      </c>
      <c r="AB2694" s="3">
        <v>45489</v>
      </c>
    </row>
    <row r="2695" spans="1:28" x14ac:dyDescent="0.25">
      <c r="A2695">
        <v>214208</v>
      </c>
      <c r="B2695">
        <v>1034</v>
      </c>
      <c r="C2695" t="s">
        <v>31</v>
      </c>
      <c r="D2695" s="3">
        <v>42564</v>
      </c>
      <c r="E2695" t="s">
        <v>72</v>
      </c>
      <c r="F2695">
        <v>165</v>
      </c>
      <c r="G2695">
        <v>1</v>
      </c>
      <c r="H2695">
        <v>165</v>
      </c>
      <c r="I2695">
        <v>100149481</v>
      </c>
      <c r="J2695" s="19" t="s">
        <v>27</v>
      </c>
      <c r="T2695">
        <v>0</v>
      </c>
      <c r="U2695" t="s">
        <v>22</v>
      </c>
      <c r="V2695" s="3">
        <v>42564</v>
      </c>
      <c r="W2695" t="s">
        <v>34</v>
      </c>
      <c r="X2695">
        <v>165</v>
      </c>
      <c r="Y2695">
        <v>2016</v>
      </c>
      <c r="Z2695">
        <v>7</v>
      </c>
      <c r="AA2695" s="3" t="s">
        <v>24</v>
      </c>
      <c r="AB2695" s="3">
        <v>45489</v>
      </c>
    </row>
    <row r="2696" spans="1:28" x14ac:dyDescent="0.25">
      <c r="A2696">
        <v>214209</v>
      </c>
      <c r="B2696">
        <v>1035</v>
      </c>
      <c r="C2696" t="s">
        <v>19</v>
      </c>
      <c r="D2696" s="3">
        <v>42564</v>
      </c>
      <c r="E2696" t="s">
        <v>151</v>
      </c>
      <c r="F2696">
        <v>1050</v>
      </c>
      <c r="G2696">
        <v>1</v>
      </c>
      <c r="H2696">
        <v>435</v>
      </c>
      <c r="I2696">
        <v>100149482</v>
      </c>
      <c r="J2696" s="19" t="s">
        <v>38</v>
      </c>
      <c r="T2696">
        <v>0</v>
      </c>
      <c r="U2696" t="s">
        <v>22</v>
      </c>
      <c r="V2696" s="3">
        <v>42564</v>
      </c>
      <c r="W2696" t="s">
        <v>23</v>
      </c>
      <c r="X2696" s="4">
        <v>1050</v>
      </c>
      <c r="Y2696">
        <v>2016</v>
      </c>
      <c r="Z2696">
        <v>7</v>
      </c>
      <c r="AA2696" s="3" t="s">
        <v>24</v>
      </c>
      <c r="AB2696" s="3">
        <v>45489</v>
      </c>
    </row>
    <row r="2697" spans="1:28" x14ac:dyDescent="0.25">
      <c r="A2697">
        <v>214210</v>
      </c>
      <c r="B2697">
        <v>1036</v>
      </c>
      <c r="C2697" t="s">
        <v>19</v>
      </c>
      <c r="D2697" s="3">
        <v>42564</v>
      </c>
      <c r="E2697" t="s">
        <v>48</v>
      </c>
      <c r="F2697">
        <v>320</v>
      </c>
      <c r="G2697">
        <v>1</v>
      </c>
      <c r="H2697">
        <v>320</v>
      </c>
      <c r="I2697">
        <v>100149483</v>
      </c>
      <c r="J2697" s="19" t="s">
        <v>27</v>
      </c>
      <c r="T2697">
        <v>0</v>
      </c>
      <c r="U2697" t="s">
        <v>22</v>
      </c>
      <c r="V2697" s="3">
        <v>42564</v>
      </c>
      <c r="W2697" t="s">
        <v>23</v>
      </c>
      <c r="X2697">
        <v>320</v>
      </c>
      <c r="Y2697">
        <v>2016</v>
      </c>
      <c r="Z2697">
        <v>7</v>
      </c>
      <c r="AA2697" s="3" t="s">
        <v>24</v>
      </c>
      <c r="AB2697" s="3">
        <v>45489</v>
      </c>
    </row>
    <row r="2698" spans="1:28" x14ac:dyDescent="0.25">
      <c r="A2698">
        <v>214211</v>
      </c>
      <c r="B2698">
        <v>404</v>
      </c>
      <c r="C2698" t="s">
        <v>19</v>
      </c>
      <c r="D2698" s="3">
        <v>42564</v>
      </c>
      <c r="E2698" t="s">
        <v>885</v>
      </c>
      <c r="F2698">
        <v>675</v>
      </c>
      <c r="G2698">
        <v>1</v>
      </c>
      <c r="H2698">
        <v>675</v>
      </c>
      <c r="I2698">
        <v>100149484</v>
      </c>
      <c r="J2698" s="19" t="s">
        <v>170</v>
      </c>
      <c r="T2698">
        <v>0</v>
      </c>
      <c r="U2698" t="s">
        <v>22</v>
      </c>
      <c r="V2698" s="3">
        <v>42564</v>
      </c>
      <c r="W2698" t="s">
        <v>23</v>
      </c>
      <c r="X2698">
        <v>675</v>
      </c>
      <c r="Y2698">
        <v>2016</v>
      </c>
      <c r="Z2698">
        <v>7</v>
      </c>
      <c r="AA2698" s="3" t="s">
        <v>24</v>
      </c>
      <c r="AB2698" s="3">
        <v>45489</v>
      </c>
    </row>
    <row r="2699" spans="1:28" x14ac:dyDescent="0.25">
      <c r="A2699">
        <v>214212</v>
      </c>
      <c r="B2699">
        <v>1037</v>
      </c>
      <c r="C2699" t="s">
        <v>19</v>
      </c>
      <c r="D2699" s="3">
        <v>42564</v>
      </c>
      <c r="E2699" t="s">
        <v>93</v>
      </c>
      <c r="F2699">
        <v>510</v>
      </c>
      <c r="G2699">
        <v>1</v>
      </c>
      <c r="H2699">
        <v>510</v>
      </c>
      <c r="I2699">
        <v>100149485</v>
      </c>
      <c r="J2699" s="19" t="s">
        <v>33</v>
      </c>
      <c r="T2699">
        <v>0</v>
      </c>
      <c r="U2699" t="s">
        <v>22</v>
      </c>
      <c r="V2699" s="3">
        <v>42564</v>
      </c>
      <c r="W2699" t="s">
        <v>23</v>
      </c>
      <c r="X2699">
        <v>510</v>
      </c>
      <c r="Y2699">
        <v>2016</v>
      </c>
      <c r="Z2699">
        <v>7</v>
      </c>
      <c r="AA2699" s="3" t="s">
        <v>24</v>
      </c>
      <c r="AB2699" s="3">
        <v>45489</v>
      </c>
    </row>
    <row r="2700" spans="1:28" x14ac:dyDescent="0.25">
      <c r="A2700">
        <v>214213</v>
      </c>
      <c r="B2700">
        <v>1038</v>
      </c>
      <c r="C2700" t="s">
        <v>25</v>
      </c>
      <c r="D2700" s="3">
        <v>42564</v>
      </c>
      <c r="E2700" t="s">
        <v>924</v>
      </c>
      <c r="F2700">
        <v>6390</v>
      </c>
      <c r="G2700">
        <v>3</v>
      </c>
      <c r="H2700">
        <v>19170</v>
      </c>
      <c r="I2700">
        <v>100149486</v>
      </c>
      <c r="J2700" s="19" t="s">
        <v>38</v>
      </c>
      <c r="T2700">
        <v>0</v>
      </c>
      <c r="U2700" t="s">
        <v>22</v>
      </c>
      <c r="V2700" s="3">
        <v>42564</v>
      </c>
      <c r="W2700" t="s">
        <v>28</v>
      </c>
      <c r="X2700" s="4">
        <v>19170</v>
      </c>
      <c r="Y2700">
        <v>2016</v>
      </c>
      <c r="Z2700">
        <v>7</v>
      </c>
      <c r="AA2700" s="3" t="s">
        <v>24</v>
      </c>
      <c r="AB2700" s="3">
        <v>45489</v>
      </c>
    </row>
    <row r="2701" spans="1:28" x14ac:dyDescent="0.25">
      <c r="A2701">
        <v>214214</v>
      </c>
      <c r="B2701">
        <v>232</v>
      </c>
      <c r="C2701" t="s">
        <v>19</v>
      </c>
      <c r="D2701" s="3">
        <v>42564</v>
      </c>
      <c r="E2701" t="s">
        <v>1180</v>
      </c>
      <c r="F2701">
        <v>1750</v>
      </c>
      <c r="G2701">
        <v>1</v>
      </c>
      <c r="H2701">
        <v>1750</v>
      </c>
      <c r="I2701">
        <v>100149487</v>
      </c>
      <c r="J2701" s="19" t="s">
        <v>38</v>
      </c>
      <c r="T2701">
        <v>0</v>
      </c>
      <c r="U2701" t="s">
        <v>22</v>
      </c>
      <c r="V2701" s="3">
        <v>42564</v>
      </c>
      <c r="W2701" t="s">
        <v>23</v>
      </c>
      <c r="X2701" s="4">
        <v>1750</v>
      </c>
      <c r="Y2701">
        <v>2016</v>
      </c>
      <c r="Z2701">
        <v>7</v>
      </c>
      <c r="AA2701" s="3" t="s">
        <v>24</v>
      </c>
      <c r="AB2701" s="3">
        <v>45489</v>
      </c>
    </row>
    <row r="2702" spans="1:28" x14ac:dyDescent="0.25">
      <c r="A2702">
        <v>214215</v>
      </c>
      <c r="B2702">
        <v>385</v>
      </c>
      <c r="C2702" t="s">
        <v>19</v>
      </c>
      <c r="D2702" s="3">
        <v>42564</v>
      </c>
      <c r="E2702" t="s">
        <v>521</v>
      </c>
      <c r="F2702">
        <v>625</v>
      </c>
      <c r="G2702">
        <v>1</v>
      </c>
      <c r="H2702">
        <v>625</v>
      </c>
      <c r="I2702">
        <v>100149488</v>
      </c>
      <c r="J2702" s="19" t="s">
        <v>170</v>
      </c>
      <c r="T2702">
        <v>0</v>
      </c>
      <c r="U2702" t="s">
        <v>22</v>
      </c>
      <c r="V2702" s="3">
        <v>42564</v>
      </c>
      <c r="W2702" t="s">
        <v>23</v>
      </c>
      <c r="X2702">
        <v>625</v>
      </c>
      <c r="Y2702">
        <v>2016</v>
      </c>
      <c r="Z2702">
        <v>7</v>
      </c>
      <c r="AA2702" s="3" t="s">
        <v>24</v>
      </c>
      <c r="AB2702" s="3">
        <v>45489</v>
      </c>
    </row>
    <row r="2703" spans="1:28" x14ac:dyDescent="0.25">
      <c r="A2703">
        <v>214216</v>
      </c>
      <c r="B2703">
        <v>1018</v>
      </c>
      <c r="C2703" t="s">
        <v>25</v>
      </c>
      <c r="D2703" s="3">
        <v>42564</v>
      </c>
      <c r="E2703" t="s">
        <v>1159</v>
      </c>
      <c r="F2703">
        <v>5800</v>
      </c>
      <c r="G2703">
        <v>1</v>
      </c>
      <c r="H2703">
        <v>5800</v>
      </c>
      <c r="I2703">
        <v>100149489</v>
      </c>
      <c r="J2703" s="19" t="s">
        <v>42</v>
      </c>
      <c r="T2703">
        <v>0</v>
      </c>
      <c r="U2703" t="s">
        <v>22</v>
      </c>
      <c r="V2703" s="3">
        <v>42564</v>
      </c>
      <c r="W2703" t="s">
        <v>28</v>
      </c>
      <c r="X2703" s="4">
        <v>5800</v>
      </c>
      <c r="Y2703">
        <v>2016</v>
      </c>
      <c r="Z2703">
        <v>7</v>
      </c>
      <c r="AA2703" s="3" t="s">
        <v>24</v>
      </c>
      <c r="AB2703" s="3">
        <v>45489</v>
      </c>
    </row>
    <row r="2704" spans="1:28" x14ac:dyDescent="0.25">
      <c r="A2704">
        <v>214217</v>
      </c>
      <c r="B2704">
        <v>1029</v>
      </c>
      <c r="C2704" t="s">
        <v>19</v>
      </c>
      <c r="D2704" s="3">
        <v>42564</v>
      </c>
      <c r="E2704" t="s">
        <v>48</v>
      </c>
      <c r="F2704">
        <v>320</v>
      </c>
      <c r="G2704">
        <v>1</v>
      </c>
      <c r="H2704">
        <v>320</v>
      </c>
      <c r="I2704">
        <v>100149490</v>
      </c>
      <c r="J2704" s="19" t="s">
        <v>27</v>
      </c>
      <c r="T2704">
        <v>0</v>
      </c>
      <c r="U2704" t="s">
        <v>22</v>
      </c>
      <c r="V2704" s="3">
        <v>42564</v>
      </c>
      <c r="W2704" t="s">
        <v>23</v>
      </c>
      <c r="X2704">
        <v>320</v>
      </c>
      <c r="Y2704">
        <v>2016</v>
      </c>
      <c r="Z2704">
        <v>7</v>
      </c>
      <c r="AA2704" s="3" t="s">
        <v>24</v>
      </c>
      <c r="AB2704" s="3">
        <v>45489</v>
      </c>
    </row>
    <row r="2705" spans="1:28" x14ac:dyDescent="0.25">
      <c r="A2705">
        <v>214218</v>
      </c>
      <c r="B2705">
        <v>1039</v>
      </c>
      <c r="C2705" t="s">
        <v>31</v>
      </c>
      <c r="D2705" s="3">
        <v>42564</v>
      </c>
      <c r="E2705" t="s">
        <v>1181</v>
      </c>
      <c r="F2705">
        <v>53060</v>
      </c>
      <c r="G2705">
        <v>1</v>
      </c>
      <c r="H2705">
        <v>53060</v>
      </c>
      <c r="I2705">
        <v>100149491</v>
      </c>
      <c r="J2705" s="19" t="s">
        <v>42</v>
      </c>
      <c r="T2705">
        <v>0</v>
      </c>
      <c r="U2705" t="s">
        <v>22</v>
      </c>
      <c r="V2705" s="3">
        <v>42564</v>
      </c>
      <c r="W2705" t="s">
        <v>34</v>
      </c>
      <c r="X2705" s="4">
        <v>53060</v>
      </c>
      <c r="Y2705">
        <v>2016</v>
      </c>
      <c r="Z2705">
        <v>7</v>
      </c>
      <c r="AA2705" s="3" t="s">
        <v>24</v>
      </c>
      <c r="AB2705" s="3">
        <v>45489</v>
      </c>
    </row>
    <row r="2706" spans="1:28" x14ac:dyDescent="0.25">
      <c r="A2706">
        <v>214219</v>
      </c>
      <c r="B2706">
        <v>225</v>
      </c>
      <c r="C2706" t="s">
        <v>25</v>
      </c>
      <c r="D2706" s="3">
        <v>42564</v>
      </c>
      <c r="E2706" t="s">
        <v>1182</v>
      </c>
      <c r="F2706">
        <v>14200</v>
      </c>
      <c r="G2706">
        <v>1</v>
      </c>
      <c r="H2706">
        <v>14200</v>
      </c>
      <c r="I2706">
        <v>100149492</v>
      </c>
      <c r="J2706" s="19" t="s">
        <v>42</v>
      </c>
      <c r="T2706">
        <v>0</v>
      </c>
      <c r="U2706" t="s">
        <v>22</v>
      </c>
      <c r="V2706" s="3">
        <v>42564</v>
      </c>
      <c r="W2706" t="s">
        <v>28</v>
      </c>
      <c r="X2706" s="4">
        <v>14200</v>
      </c>
      <c r="Y2706">
        <v>2016</v>
      </c>
      <c r="Z2706">
        <v>7</v>
      </c>
      <c r="AA2706" s="3" t="s">
        <v>24</v>
      </c>
      <c r="AB2706" s="3">
        <v>45489</v>
      </c>
    </row>
    <row r="2707" spans="1:28" x14ac:dyDescent="0.25">
      <c r="A2707">
        <v>214220</v>
      </c>
      <c r="B2707">
        <v>1018</v>
      </c>
      <c r="C2707" t="s">
        <v>19</v>
      </c>
      <c r="D2707" s="3">
        <v>42564</v>
      </c>
      <c r="E2707" t="s">
        <v>1159</v>
      </c>
      <c r="F2707">
        <v>5800</v>
      </c>
      <c r="G2707">
        <v>1</v>
      </c>
      <c r="H2707">
        <v>203</v>
      </c>
      <c r="I2707">
        <v>100149493</v>
      </c>
      <c r="J2707" s="19" t="s">
        <v>42</v>
      </c>
      <c r="T2707">
        <v>0</v>
      </c>
      <c r="U2707" t="s">
        <v>22</v>
      </c>
      <c r="V2707" s="3">
        <v>42564</v>
      </c>
      <c r="W2707" t="s">
        <v>23</v>
      </c>
      <c r="X2707" s="4">
        <v>5800</v>
      </c>
      <c r="Y2707">
        <v>2016</v>
      </c>
      <c r="Z2707">
        <v>7</v>
      </c>
      <c r="AA2707" s="3" t="s">
        <v>24</v>
      </c>
      <c r="AB2707" s="3">
        <v>45489</v>
      </c>
    </row>
    <row r="2708" spans="1:28" x14ac:dyDescent="0.25">
      <c r="A2708">
        <v>214221</v>
      </c>
      <c r="B2708">
        <v>1040</v>
      </c>
      <c r="C2708" t="s">
        <v>19</v>
      </c>
      <c r="D2708" s="3">
        <v>42564</v>
      </c>
      <c r="E2708" t="s">
        <v>1183</v>
      </c>
      <c r="F2708">
        <v>399</v>
      </c>
      <c r="G2708">
        <v>1</v>
      </c>
      <c r="H2708">
        <v>499</v>
      </c>
      <c r="I2708">
        <v>100149494</v>
      </c>
      <c r="J2708" s="19" t="s">
        <v>59</v>
      </c>
      <c r="T2708">
        <v>0</v>
      </c>
      <c r="U2708" t="s">
        <v>22</v>
      </c>
      <c r="V2708" s="3">
        <v>42564</v>
      </c>
      <c r="W2708" t="s">
        <v>23</v>
      </c>
      <c r="X2708">
        <v>399</v>
      </c>
      <c r="Y2708">
        <v>2016</v>
      </c>
      <c r="Z2708">
        <v>7</v>
      </c>
      <c r="AA2708" s="3" t="s">
        <v>24</v>
      </c>
      <c r="AB2708" s="3">
        <v>45489</v>
      </c>
    </row>
    <row r="2709" spans="1:28" x14ac:dyDescent="0.25">
      <c r="A2709">
        <v>214222</v>
      </c>
      <c r="B2709">
        <v>1040</v>
      </c>
      <c r="C2709" t="s">
        <v>19</v>
      </c>
      <c r="D2709" s="3">
        <v>42564</v>
      </c>
      <c r="E2709" t="s">
        <v>430</v>
      </c>
      <c r="F2709">
        <v>100</v>
      </c>
      <c r="G2709">
        <v>1</v>
      </c>
      <c r="H2709">
        <v>499</v>
      </c>
      <c r="I2709">
        <v>100149494</v>
      </c>
      <c r="J2709" s="19" t="s">
        <v>33</v>
      </c>
      <c r="T2709">
        <v>0</v>
      </c>
      <c r="U2709" t="s">
        <v>22</v>
      </c>
      <c r="V2709" s="3">
        <v>42564</v>
      </c>
      <c r="W2709" t="s">
        <v>23</v>
      </c>
      <c r="X2709">
        <v>100</v>
      </c>
      <c r="Y2709">
        <v>2016</v>
      </c>
      <c r="Z2709">
        <v>7</v>
      </c>
      <c r="AA2709" s="3" t="s">
        <v>24</v>
      </c>
      <c r="AB2709" s="3">
        <v>45489</v>
      </c>
    </row>
    <row r="2710" spans="1:28" x14ac:dyDescent="0.25">
      <c r="A2710">
        <v>214223</v>
      </c>
      <c r="B2710">
        <v>1041</v>
      </c>
      <c r="C2710" t="s">
        <v>19</v>
      </c>
      <c r="D2710" s="3">
        <v>42564</v>
      </c>
      <c r="E2710" t="s">
        <v>880</v>
      </c>
      <c r="F2710">
        <v>250</v>
      </c>
      <c r="G2710">
        <v>1</v>
      </c>
      <c r="H2710">
        <v>1380</v>
      </c>
      <c r="I2710">
        <v>100149495</v>
      </c>
      <c r="J2710" s="19" t="s">
        <v>27</v>
      </c>
      <c r="T2710">
        <v>0</v>
      </c>
      <c r="U2710" t="s">
        <v>22</v>
      </c>
      <c r="V2710" s="3">
        <v>42564</v>
      </c>
      <c r="W2710" t="s">
        <v>23</v>
      </c>
      <c r="X2710">
        <v>250</v>
      </c>
      <c r="Y2710">
        <v>2016</v>
      </c>
      <c r="Z2710">
        <v>7</v>
      </c>
      <c r="AA2710" s="3" t="s">
        <v>24</v>
      </c>
      <c r="AB2710" s="3">
        <v>45489</v>
      </c>
    </row>
    <row r="2711" spans="1:28" x14ac:dyDescent="0.25">
      <c r="A2711">
        <v>214224</v>
      </c>
      <c r="B2711">
        <v>1041</v>
      </c>
      <c r="C2711" t="s">
        <v>19</v>
      </c>
      <c r="D2711" s="3">
        <v>42564</v>
      </c>
      <c r="E2711" t="s">
        <v>244</v>
      </c>
      <c r="F2711">
        <v>640</v>
      </c>
      <c r="G2711">
        <v>1</v>
      </c>
      <c r="H2711">
        <v>1380</v>
      </c>
      <c r="I2711">
        <v>100149495</v>
      </c>
      <c r="J2711" s="19" t="s">
        <v>27</v>
      </c>
      <c r="T2711">
        <v>0</v>
      </c>
      <c r="U2711" t="s">
        <v>22</v>
      </c>
      <c r="V2711" s="3">
        <v>42564</v>
      </c>
      <c r="W2711" t="s">
        <v>23</v>
      </c>
      <c r="X2711">
        <v>640</v>
      </c>
      <c r="Y2711">
        <v>2016</v>
      </c>
      <c r="Z2711">
        <v>7</v>
      </c>
      <c r="AA2711" s="3" t="s">
        <v>24</v>
      </c>
      <c r="AB2711" s="3">
        <v>45489</v>
      </c>
    </row>
    <row r="2712" spans="1:28" x14ac:dyDescent="0.25">
      <c r="A2712">
        <v>214225</v>
      </c>
      <c r="B2712">
        <v>1041</v>
      </c>
      <c r="C2712" t="s">
        <v>19</v>
      </c>
      <c r="D2712" s="3">
        <v>42564</v>
      </c>
      <c r="E2712" t="s">
        <v>54</v>
      </c>
      <c r="F2712">
        <v>490</v>
      </c>
      <c r="G2712">
        <v>1</v>
      </c>
      <c r="H2712">
        <v>1380</v>
      </c>
      <c r="I2712">
        <v>100149495</v>
      </c>
      <c r="J2712" s="19" t="s">
        <v>27</v>
      </c>
      <c r="T2712">
        <v>0</v>
      </c>
      <c r="U2712" t="s">
        <v>22</v>
      </c>
      <c r="V2712" s="3">
        <v>42564</v>
      </c>
      <c r="W2712" t="s">
        <v>23</v>
      </c>
      <c r="X2712">
        <v>490</v>
      </c>
      <c r="Y2712">
        <v>2016</v>
      </c>
      <c r="Z2712">
        <v>7</v>
      </c>
      <c r="AA2712" s="3" t="s">
        <v>24</v>
      </c>
      <c r="AB2712" s="3">
        <v>45489</v>
      </c>
    </row>
    <row r="2713" spans="1:28" x14ac:dyDescent="0.25">
      <c r="A2713">
        <v>214226</v>
      </c>
      <c r="B2713">
        <v>137</v>
      </c>
      <c r="C2713" t="s">
        <v>19</v>
      </c>
      <c r="D2713" s="3">
        <v>42564</v>
      </c>
      <c r="E2713" t="s">
        <v>26</v>
      </c>
      <c r="F2713">
        <v>240</v>
      </c>
      <c r="G2713">
        <v>1</v>
      </c>
      <c r="H2713">
        <v>240</v>
      </c>
      <c r="I2713">
        <v>100149496</v>
      </c>
      <c r="J2713" s="19" t="s">
        <v>27</v>
      </c>
      <c r="T2713">
        <v>0</v>
      </c>
      <c r="U2713" t="s">
        <v>22</v>
      </c>
      <c r="V2713" s="3">
        <v>42564</v>
      </c>
      <c r="W2713" t="s">
        <v>23</v>
      </c>
      <c r="X2713">
        <v>240</v>
      </c>
      <c r="Y2713">
        <v>2016</v>
      </c>
      <c r="Z2713">
        <v>7</v>
      </c>
      <c r="AA2713" s="3" t="s">
        <v>24</v>
      </c>
      <c r="AB2713" s="3">
        <v>45489</v>
      </c>
    </row>
    <row r="2714" spans="1:28" x14ac:dyDescent="0.25">
      <c r="A2714">
        <v>214227</v>
      </c>
      <c r="B2714">
        <v>137</v>
      </c>
      <c r="C2714" t="s">
        <v>19</v>
      </c>
      <c r="D2714" s="3">
        <v>42564</v>
      </c>
      <c r="E2714" t="s">
        <v>26</v>
      </c>
      <c r="F2714">
        <v>240</v>
      </c>
      <c r="G2714">
        <v>1</v>
      </c>
      <c r="H2714">
        <v>240</v>
      </c>
      <c r="I2714">
        <v>100149497</v>
      </c>
      <c r="J2714" s="19" t="s">
        <v>27</v>
      </c>
      <c r="T2714">
        <v>0</v>
      </c>
      <c r="U2714" t="s">
        <v>22</v>
      </c>
      <c r="V2714" s="3">
        <v>42564</v>
      </c>
      <c r="W2714" t="s">
        <v>23</v>
      </c>
      <c r="X2714">
        <v>240</v>
      </c>
      <c r="Y2714">
        <v>2016</v>
      </c>
      <c r="Z2714">
        <v>7</v>
      </c>
      <c r="AA2714" s="3" t="s">
        <v>24</v>
      </c>
      <c r="AB2714" s="3">
        <v>45489</v>
      </c>
    </row>
    <row r="2715" spans="1:28" x14ac:dyDescent="0.25">
      <c r="A2715">
        <v>214228</v>
      </c>
      <c r="B2715">
        <v>137</v>
      </c>
      <c r="C2715" t="s">
        <v>19</v>
      </c>
      <c r="D2715" s="3">
        <v>42564</v>
      </c>
      <c r="E2715" t="s">
        <v>26</v>
      </c>
      <c r="F2715">
        <v>240</v>
      </c>
      <c r="G2715">
        <v>1</v>
      </c>
      <c r="H2715">
        <v>240</v>
      </c>
      <c r="I2715">
        <v>100149498</v>
      </c>
      <c r="J2715" s="19" t="s">
        <v>27</v>
      </c>
      <c r="T2715">
        <v>0</v>
      </c>
      <c r="U2715" t="s">
        <v>22</v>
      </c>
      <c r="V2715" s="3">
        <v>42564</v>
      </c>
      <c r="W2715" t="s">
        <v>23</v>
      </c>
      <c r="X2715">
        <v>240</v>
      </c>
      <c r="Y2715">
        <v>2016</v>
      </c>
      <c r="Z2715">
        <v>7</v>
      </c>
      <c r="AA2715" s="3" t="s">
        <v>24</v>
      </c>
      <c r="AB2715" s="3">
        <v>45489</v>
      </c>
    </row>
    <row r="2716" spans="1:28" x14ac:dyDescent="0.25">
      <c r="A2716">
        <v>214229</v>
      </c>
      <c r="B2716">
        <v>137</v>
      </c>
      <c r="C2716" t="s">
        <v>19</v>
      </c>
      <c r="D2716" s="3">
        <v>42564</v>
      </c>
      <c r="E2716" t="s">
        <v>26</v>
      </c>
      <c r="F2716">
        <v>240</v>
      </c>
      <c r="G2716">
        <v>1</v>
      </c>
      <c r="H2716">
        <v>240</v>
      </c>
      <c r="I2716">
        <v>100149499</v>
      </c>
      <c r="J2716" s="19" t="s">
        <v>27</v>
      </c>
      <c r="T2716">
        <v>0</v>
      </c>
      <c r="U2716" t="s">
        <v>22</v>
      </c>
      <c r="V2716" s="3">
        <v>42564</v>
      </c>
      <c r="W2716" t="s">
        <v>23</v>
      </c>
      <c r="X2716">
        <v>240</v>
      </c>
      <c r="Y2716">
        <v>2016</v>
      </c>
      <c r="Z2716">
        <v>7</v>
      </c>
      <c r="AA2716" s="3" t="s">
        <v>24</v>
      </c>
      <c r="AB2716" s="3">
        <v>45489</v>
      </c>
    </row>
    <row r="2717" spans="1:28" x14ac:dyDescent="0.25">
      <c r="A2717">
        <v>214230</v>
      </c>
      <c r="B2717">
        <v>137</v>
      </c>
      <c r="C2717" t="s">
        <v>19</v>
      </c>
      <c r="D2717" s="3">
        <v>42564</v>
      </c>
      <c r="E2717" t="s">
        <v>26</v>
      </c>
      <c r="F2717">
        <v>240</v>
      </c>
      <c r="G2717">
        <v>1</v>
      </c>
      <c r="H2717">
        <v>240</v>
      </c>
      <c r="I2717">
        <v>100149500</v>
      </c>
      <c r="J2717" s="19" t="s">
        <v>27</v>
      </c>
      <c r="T2717">
        <v>0</v>
      </c>
      <c r="U2717" t="s">
        <v>22</v>
      </c>
      <c r="V2717" s="3">
        <v>42564</v>
      </c>
      <c r="W2717" t="s">
        <v>23</v>
      </c>
      <c r="X2717">
        <v>240</v>
      </c>
      <c r="Y2717">
        <v>2016</v>
      </c>
      <c r="Z2717">
        <v>7</v>
      </c>
      <c r="AA2717" s="3" t="s">
        <v>24</v>
      </c>
      <c r="AB2717" s="3">
        <v>45489</v>
      </c>
    </row>
    <row r="2718" spans="1:28" x14ac:dyDescent="0.25">
      <c r="A2718">
        <v>214231</v>
      </c>
      <c r="B2718">
        <v>137</v>
      </c>
      <c r="C2718" t="s">
        <v>19</v>
      </c>
      <c r="D2718" s="3">
        <v>42564</v>
      </c>
      <c r="E2718" t="s">
        <v>26</v>
      </c>
      <c r="F2718">
        <v>240</v>
      </c>
      <c r="G2718">
        <v>1</v>
      </c>
      <c r="H2718">
        <v>240</v>
      </c>
      <c r="I2718">
        <v>100149501</v>
      </c>
      <c r="J2718" s="19" t="s">
        <v>27</v>
      </c>
      <c r="T2718">
        <v>0</v>
      </c>
      <c r="U2718" t="s">
        <v>22</v>
      </c>
      <c r="V2718" s="3">
        <v>42564</v>
      </c>
      <c r="W2718" t="s">
        <v>23</v>
      </c>
      <c r="X2718">
        <v>240</v>
      </c>
      <c r="Y2718">
        <v>2016</v>
      </c>
      <c r="Z2718">
        <v>7</v>
      </c>
      <c r="AA2718" s="3" t="s">
        <v>24</v>
      </c>
      <c r="AB2718" s="3">
        <v>45489</v>
      </c>
    </row>
    <row r="2719" spans="1:28" x14ac:dyDescent="0.25">
      <c r="A2719">
        <v>214233</v>
      </c>
      <c r="B2719">
        <v>137</v>
      </c>
      <c r="C2719" t="s">
        <v>19</v>
      </c>
      <c r="D2719" s="3">
        <v>42564</v>
      </c>
      <c r="E2719" t="s">
        <v>26</v>
      </c>
      <c r="F2719">
        <v>240</v>
      </c>
      <c r="G2719">
        <v>1</v>
      </c>
      <c r="H2719">
        <v>240</v>
      </c>
      <c r="I2719">
        <v>100149503</v>
      </c>
      <c r="J2719" s="19" t="s">
        <v>27</v>
      </c>
      <c r="T2719">
        <v>0</v>
      </c>
      <c r="U2719" t="s">
        <v>22</v>
      </c>
      <c r="V2719" s="3">
        <v>42564</v>
      </c>
      <c r="W2719" t="s">
        <v>23</v>
      </c>
      <c r="X2719">
        <v>240</v>
      </c>
      <c r="Y2719">
        <v>2016</v>
      </c>
      <c r="Z2719">
        <v>7</v>
      </c>
      <c r="AA2719" s="3" t="s">
        <v>24</v>
      </c>
      <c r="AB2719" s="3">
        <v>45489</v>
      </c>
    </row>
    <row r="2720" spans="1:28" x14ac:dyDescent="0.25">
      <c r="A2720">
        <v>214232</v>
      </c>
      <c r="B2720">
        <v>137</v>
      </c>
      <c r="C2720" t="s">
        <v>19</v>
      </c>
      <c r="D2720" s="3">
        <v>42564</v>
      </c>
      <c r="E2720" t="s">
        <v>26</v>
      </c>
      <c r="F2720">
        <v>240</v>
      </c>
      <c r="G2720">
        <v>1</v>
      </c>
      <c r="H2720">
        <v>240</v>
      </c>
      <c r="I2720">
        <v>100149502</v>
      </c>
      <c r="J2720" s="19" t="s">
        <v>27</v>
      </c>
      <c r="T2720">
        <v>0</v>
      </c>
      <c r="U2720" t="s">
        <v>22</v>
      </c>
      <c r="V2720" s="3">
        <v>42564</v>
      </c>
      <c r="W2720" t="s">
        <v>23</v>
      </c>
      <c r="X2720">
        <v>240</v>
      </c>
      <c r="Y2720">
        <v>2016</v>
      </c>
      <c r="Z2720">
        <v>7</v>
      </c>
      <c r="AA2720" s="3" t="s">
        <v>24</v>
      </c>
      <c r="AB2720" s="3">
        <v>45489</v>
      </c>
    </row>
    <row r="2721" spans="1:28" x14ac:dyDescent="0.25">
      <c r="A2721">
        <v>214234</v>
      </c>
      <c r="B2721">
        <v>137</v>
      </c>
      <c r="C2721" t="s">
        <v>19</v>
      </c>
      <c r="D2721" s="3">
        <v>42564</v>
      </c>
      <c r="E2721" t="s">
        <v>26</v>
      </c>
      <c r="F2721">
        <v>240</v>
      </c>
      <c r="G2721">
        <v>1</v>
      </c>
      <c r="H2721">
        <v>240</v>
      </c>
      <c r="I2721">
        <v>100149504</v>
      </c>
      <c r="J2721" s="19" t="s">
        <v>27</v>
      </c>
      <c r="T2721">
        <v>0</v>
      </c>
      <c r="U2721" t="s">
        <v>22</v>
      </c>
      <c r="V2721" s="3">
        <v>42564</v>
      </c>
      <c r="W2721" t="s">
        <v>23</v>
      </c>
      <c r="X2721">
        <v>240</v>
      </c>
      <c r="Y2721">
        <v>2016</v>
      </c>
      <c r="Z2721">
        <v>7</v>
      </c>
      <c r="AA2721" s="3" t="s">
        <v>24</v>
      </c>
      <c r="AB2721" s="3">
        <v>45489</v>
      </c>
    </row>
    <row r="2722" spans="1:28" x14ac:dyDescent="0.25">
      <c r="A2722">
        <v>214235</v>
      </c>
      <c r="B2722">
        <v>137</v>
      </c>
      <c r="C2722" t="s">
        <v>19</v>
      </c>
      <c r="D2722" s="3">
        <v>42564</v>
      </c>
      <c r="E2722" t="s">
        <v>26</v>
      </c>
      <c r="F2722">
        <v>240</v>
      </c>
      <c r="G2722">
        <v>1</v>
      </c>
      <c r="H2722">
        <v>240</v>
      </c>
      <c r="I2722">
        <v>100149505</v>
      </c>
      <c r="J2722" s="19" t="s">
        <v>27</v>
      </c>
      <c r="T2722">
        <v>0</v>
      </c>
      <c r="U2722" t="s">
        <v>22</v>
      </c>
      <c r="V2722" s="3">
        <v>42564</v>
      </c>
      <c r="W2722" t="s">
        <v>23</v>
      </c>
      <c r="X2722">
        <v>240</v>
      </c>
      <c r="Y2722">
        <v>2016</v>
      </c>
      <c r="Z2722">
        <v>7</v>
      </c>
      <c r="AA2722" s="3" t="s">
        <v>24</v>
      </c>
      <c r="AB2722" s="3">
        <v>45489</v>
      </c>
    </row>
    <row r="2723" spans="1:28" x14ac:dyDescent="0.25">
      <c r="A2723">
        <v>214237</v>
      </c>
      <c r="B2723">
        <v>941</v>
      </c>
      <c r="C2723" t="s">
        <v>31</v>
      </c>
      <c r="D2723" s="3">
        <v>42564</v>
      </c>
      <c r="E2723" t="s">
        <v>1063</v>
      </c>
      <c r="F2723">
        <v>3050</v>
      </c>
      <c r="G2723">
        <v>1</v>
      </c>
      <c r="H2723">
        <v>3050</v>
      </c>
      <c r="I2723">
        <v>100149507</v>
      </c>
      <c r="J2723" s="19" t="s">
        <v>21</v>
      </c>
      <c r="T2723">
        <v>0</v>
      </c>
      <c r="U2723" t="s">
        <v>22</v>
      </c>
      <c r="V2723" s="3">
        <v>42564</v>
      </c>
      <c r="W2723" t="s">
        <v>34</v>
      </c>
      <c r="X2723" s="4">
        <v>3050</v>
      </c>
      <c r="Y2723">
        <v>2016</v>
      </c>
      <c r="Z2723">
        <v>7</v>
      </c>
      <c r="AA2723" s="3" t="s">
        <v>24</v>
      </c>
      <c r="AB2723" s="3">
        <v>45489</v>
      </c>
    </row>
    <row r="2724" spans="1:28" x14ac:dyDescent="0.25">
      <c r="A2724">
        <v>214236</v>
      </c>
      <c r="B2724">
        <v>137</v>
      </c>
      <c r="C2724" t="s">
        <v>19</v>
      </c>
      <c r="D2724" s="3">
        <v>42564</v>
      </c>
      <c r="E2724" t="s">
        <v>26</v>
      </c>
      <c r="F2724">
        <v>240</v>
      </c>
      <c r="G2724">
        <v>1</v>
      </c>
      <c r="H2724">
        <v>240</v>
      </c>
      <c r="I2724">
        <v>100149506</v>
      </c>
      <c r="J2724" s="19" t="s">
        <v>27</v>
      </c>
      <c r="T2724">
        <v>0</v>
      </c>
      <c r="U2724" t="s">
        <v>22</v>
      </c>
      <c r="V2724" s="3">
        <v>42564</v>
      </c>
      <c r="W2724" t="s">
        <v>23</v>
      </c>
      <c r="X2724">
        <v>240</v>
      </c>
      <c r="Y2724">
        <v>2016</v>
      </c>
      <c r="Z2724">
        <v>7</v>
      </c>
      <c r="AA2724" s="3" t="s">
        <v>24</v>
      </c>
      <c r="AB2724" s="3">
        <v>45489</v>
      </c>
    </row>
    <row r="2725" spans="1:28" x14ac:dyDescent="0.25">
      <c r="A2725">
        <v>214239</v>
      </c>
      <c r="B2725">
        <v>137</v>
      </c>
      <c r="C2725" t="s">
        <v>19</v>
      </c>
      <c r="D2725" s="3">
        <v>42564</v>
      </c>
      <c r="E2725" t="s">
        <v>26</v>
      </c>
      <c r="F2725">
        <v>240</v>
      </c>
      <c r="G2725">
        <v>1</v>
      </c>
      <c r="H2725">
        <v>240</v>
      </c>
      <c r="I2725">
        <v>100149508</v>
      </c>
      <c r="J2725" s="19" t="s">
        <v>27</v>
      </c>
      <c r="T2725">
        <v>0</v>
      </c>
      <c r="U2725" t="s">
        <v>22</v>
      </c>
      <c r="V2725" s="3">
        <v>42564</v>
      </c>
      <c r="W2725" t="s">
        <v>23</v>
      </c>
      <c r="X2725">
        <v>240</v>
      </c>
      <c r="Y2725">
        <v>2016</v>
      </c>
      <c r="Z2725">
        <v>7</v>
      </c>
      <c r="AA2725" s="3" t="s">
        <v>24</v>
      </c>
      <c r="AB2725" s="3">
        <v>45489</v>
      </c>
    </row>
    <row r="2726" spans="1:28" x14ac:dyDescent="0.25">
      <c r="A2726">
        <v>214240</v>
      </c>
      <c r="B2726">
        <v>137</v>
      </c>
      <c r="C2726" t="s">
        <v>19</v>
      </c>
      <c r="D2726" s="3">
        <v>42564</v>
      </c>
      <c r="E2726" t="s">
        <v>26</v>
      </c>
      <c r="F2726">
        <v>240</v>
      </c>
      <c r="G2726">
        <v>1</v>
      </c>
      <c r="H2726">
        <v>240</v>
      </c>
      <c r="I2726">
        <v>100149509</v>
      </c>
      <c r="J2726" s="19" t="s">
        <v>27</v>
      </c>
      <c r="T2726">
        <v>0</v>
      </c>
      <c r="U2726" t="s">
        <v>22</v>
      </c>
      <c r="V2726" s="3">
        <v>42564</v>
      </c>
      <c r="W2726" t="s">
        <v>23</v>
      </c>
      <c r="X2726">
        <v>240</v>
      </c>
      <c r="Y2726">
        <v>2016</v>
      </c>
      <c r="Z2726">
        <v>7</v>
      </c>
      <c r="AA2726" s="3" t="s">
        <v>24</v>
      </c>
      <c r="AB2726" s="3">
        <v>45489</v>
      </c>
    </row>
    <row r="2727" spans="1:28" x14ac:dyDescent="0.25">
      <c r="A2727">
        <v>214241</v>
      </c>
      <c r="B2727">
        <v>137</v>
      </c>
      <c r="C2727" t="s">
        <v>19</v>
      </c>
      <c r="D2727" s="3">
        <v>42564</v>
      </c>
      <c r="E2727" t="s">
        <v>26</v>
      </c>
      <c r="F2727">
        <v>240</v>
      </c>
      <c r="G2727">
        <v>1</v>
      </c>
      <c r="H2727">
        <v>240</v>
      </c>
      <c r="I2727">
        <v>100149510</v>
      </c>
      <c r="J2727" s="19" t="s">
        <v>27</v>
      </c>
      <c r="T2727">
        <v>0</v>
      </c>
      <c r="U2727" t="s">
        <v>22</v>
      </c>
      <c r="V2727" s="3">
        <v>42564</v>
      </c>
      <c r="W2727" t="s">
        <v>23</v>
      </c>
      <c r="X2727">
        <v>240</v>
      </c>
      <c r="Y2727">
        <v>2016</v>
      </c>
      <c r="Z2727">
        <v>7</v>
      </c>
      <c r="AA2727" s="3" t="s">
        <v>24</v>
      </c>
      <c r="AB2727" s="3">
        <v>45489</v>
      </c>
    </row>
    <row r="2728" spans="1:28" x14ac:dyDescent="0.25">
      <c r="A2728">
        <v>214242</v>
      </c>
      <c r="B2728">
        <v>137</v>
      </c>
      <c r="C2728" t="s">
        <v>19</v>
      </c>
      <c r="D2728" s="3">
        <v>42564</v>
      </c>
      <c r="E2728" t="s">
        <v>26</v>
      </c>
      <c r="F2728">
        <v>240</v>
      </c>
      <c r="G2728">
        <v>1</v>
      </c>
      <c r="H2728">
        <v>240</v>
      </c>
      <c r="I2728">
        <v>100149511</v>
      </c>
      <c r="J2728" s="19" t="s">
        <v>27</v>
      </c>
      <c r="T2728">
        <v>0</v>
      </c>
      <c r="U2728" t="s">
        <v>22</v>
      </c>
      <c r="V2728" s="3">
        <v>42564</v>
      </c>
      <c r="W2728" t="s">
        <v>23</v>
      </c>
      <c r="X2728">
        <v>240</v>
      </c>
      <c r="Y2728">
        <v>2016</v>
      </c>
      <c r="Z2728">
        <v>7</v>
      </c>
      <c r="AA2728" s="3" t="s">
        <v>24</v>
      </c>
      <c r="AB2728" s="3">
        <v>45489</v>
      </c>
    </row>
    <row r="2729" spans="1:28" x14ac:dyDescent="0.25">
      <c r="A2729">
        <v>214243</v>
      </c>
      <c r="B2729">
        <v>1042</v>
      </c>
      <c r="C2729" t="s">
        <v>19</v>
      </c>
      <c r="D2729" s="3">
        <v>42564</v>
      </c>
      <c r="E2729" t="s">
        <v>453</v>
      </c>
      <c r="F2729">
        <v>495</v>
      </c>
      <c r="G2729">
        <v>1</v>
      </c>
      <c r="H2729">
        <v>495</v>
      </c>
      <c r="I2729">
        <v>100149512</v>
      </c>
      <c r="J2729" s="19" t="s">
        <v>59</v>
      </c>
      <c r="T2729">
        <v>0</v>
      </c>
      <c r="U2729" t="s">
        <v>201</v>
      </c>
      <c r="V2729" s="3">
        <v>42564</v>
      </c>
      <c r="W2729" t="s">
        <v>23</v>
      </c>
      <c r="X2729">
        <v>495</v>
      </c>
      <c r="Y2729">
        <v>2016</v>
      </c>
      <c r="Z2729">
        <v>7</v>
      </c>
      <c r="AA2729" s="3" t="s">
        <v>24</v>
      </c>
      <c r="AB2729" s="3">
        <v>45489</v>
      </c>
    </row>
    <row r="2730" spans="1:28" x14ac:dyDescent="0.25">
      <c r="A2730">
        <v>214244</v>
      </c>
      <c r="B2730">
        <v>1043</v>
      </c>
      <c r="C2730" t="s">
        <v>25</v>
      </c>
      <c r="D2730" s="3">
        <v>42564</v>
      </c>
      <c r="E2730" t="s">
        <v>1184</v>
      </c>
      <c r="F2730">
        <v>2520</v>
      </c>
      <c r="G2730">
        <v>1</v>
      </c>
      <c r="H2730">
        <v>2520</v>
      </c>
      <c r="I2730">
        <v>100149513</v>
      </c>
      <c r="J2730" s="19" t="s">
        <v>170</v>
      </c>
      <c r="T2730">
        <v>0</v>
      </c>
      <c r="U2730" t="s">
        <v>40</v>
      </c>
      <c r="V2730" s="3">
        <v>42564</v>
      </c>
      <c r="W2730" t="s">
        <v>28</v>
      </c>
      <c r="X2730" s="4">
        <v>2520</v>
      </c>
      <c r="Y2730">
        <v>2016</v>
      </c>
      <c r="Z2730">
        <v>7</v>
      </c>
      <c r="AA2730" s="3" t="s">
        <v>24</v>
      </c>
      <c r="AB2730" s="3">
        <v>45489</v>
      </c>
    </row>
    <row r="2731" spans="1:28" x14ac:dyDescent="0.25">
      <c r="A2731">
        <v>214245</v>
      </c>
      <c r="B2731">
        <v>1043</v>
      </c>
      <c r="C2731" t="s">
        <v>25</v>
      </c>
      <c r="D2731" s="3">
        <v>42564</v>
      </c>
      <c r="E2731" t="s">
        <v>1184</v>
      </c>
      <c r="F2731">
        <v>2520</v>
      </c>
      <c r="G2731">
        <v>1</v>
      </c>
      <c r="H2731">
        <v>2520</v>
      </c>
      <c r="I2731">
        <v>100149514</v>
      </c>
      <c r="J2731" s="19" t="s">
        <v>170</v>
      </c>
      <c r="T2731">
        <v>0</v>
      </c>
      <c r="U2731" t="s">
        <v>40</v>
      </c>
      <c r="V2731" s="3">
        <v>42564</v>
      </c>
      <c r="W2731" t="s">
        <v>28</v>
      </c>
      <c r="X2731" s="4">
        <v>2520</v>
      </c>
      <c r="Y2731">
        <v>2016</v>
      </c>
      <c r="Z2731">
        <v>7</v>
      </c>
      <c r="AA2731" s="3" t="s">
        <v>24</v>
      </c>
      <c r="AB2731" s="3">
        <v>45489</v>
      </c>
    </row>
    <row r="2732" spans="1:28" x14ac:dyDescent="0.25">
      <c r="A2732">
        <v>214246</v>
      </c>
      <c r="B2732">
        <v>1044</v>
      </c>
      <c r="C2732" t="s">
        <v>19</v>
      </c>
      <c r="D2732" s="3">
        <v>42564</v>
      </c>
      <c r="E2732" t="s">
        <v>1007</v>
      </c>
      <c r="F2732">
        <v>480</v>
      </c>
      <c r="G2732">
        <v>3</v>
      </c>
      <c r="H2732">
        <v>1440</v>
      </c>
      <c r="I2732">
        <v>100149515</v>
      </c>
      <c r="J2732" s="19" t="s">
        <v>47</v>
      </c>
      <c r="T2732">
        <v>0</v>
      </c>
      <c r="U2732" t="s">
        <v>22</v>
      </c>
      <c r="V2732" s="3">
        <v>42564</v>
      </c>
      <c r="W2732" t="s">
        <v>23</v>
      </c>
      <c r="X2732" s="4">
        <v>1440</v>
      </c>
      <c r="Y2732">
        <v>2016</v>
      </c>
      <c r="Z2732">
        <v>7</v>
      </c>
      <c r="AA2732" s="3" t="s">
        <v>24</v>
      </c>
      <c r="AB2732" s="3">
        <v>45489</v>
      </c>
    </row>
    <row r="2733" spans="1:28" x14ac:dyDescent="0.25">
      <c r="A2733">
        <v>214247</v>
      </c>
      <c r="B2733">
        <v>1042</v>
      </c>
      <c r="C2733" t="s">
        <v>19</v>
      </c>
      <c r="D2733" s="3">
        <v>42564</v>
      </c>
      <c r="E2733" t="s">
        <v>171</v>
      </c>
      <c r="F2733">
        <v>2490</v>
      </c>
      <c r="G2733">
        <v>1</v>
      </c>
      <c r="H2733">
        <v>2490</v>
      </c>
      <c r="I2733">
        <v>100149516</v>
      </c>
      <c r="J2733" s="19" t="s">
        <v>38</v>
      </c>
      <c r="T2733">
        <v>0</v>
      </c>
      <c r="U2733" t="s">
        <v>201</v>
      </c>
      <c r="V2733" s="3">
        <v>42564</v>
      </c>
      <c r="W2733" t="s">
        <v>23</v>
      </c>
      <c r="X2733" s="4">
        <v>2490</v>
      </c>
      <c r="Y2733">
        <v>2016</v>
      </c>
      <c r="Z2733">
        <v>7</v>
      </c>
      <c r="AA2733" s="3" t="s">
        <v>24</v>
      </c>
      <c r="AB2733" s="3">
        <v>45489</v>
      </c>
    </row>
    <row r="2734" spans="1:28" x14ac:dyDescent="0.25">
      <c r="A2734">
        <v>214248</v>
      </c>
      <c r="B2734">
        <v>1045</v>
      </c>
      <c r="C2734" t="s">
        <v>25</v>
      </c>
      <c r="D2734" s="3">
        <v>42564</v>
      </c>
      <c r="E2734" t="s">
        <v>1185</v>
      </c>
      <c r="F2734">
        <v>2100</v>
      </c>
      <c r="G2734">
        <v>1</v>
      </c>
      <c r="H2734">
        <v>5642</v>
      </c>
      <c r="I2734">
        <v>100149517</v>
      </c>
      <c r="J2734" s="19" t="s">
        <v>51</v>
      </c>
      <c r="T2734">
        <v>0</v>
      </c>
      <c r="U2734" t="s">
        <v>39</v>
      </c>
      <c r="V2734" s="3">
        <v>42564</v>
      </c>
      <c r="W2734" t="s">
        <v>28</v>
      </c>
      <c r="X2734" s="4">
        <v>2100</v>
      </c>
      <c r="Y2734">
        <v>2016</v>
      </c>
      <c r="Z2734">
        <v>7</v>
      </c>
      <c r="AA2734" s="3" t="s">
        <v>24</v>
      </c>
      <c r="AB2734" s="3">
        <v>45489</v>
      </c>
    </row>
    <row r="2735" spans="1:28" x14ac:dyDescent="0.25">
      <c r="A2735">
        <v>214250</v>
      </c>
      <c r="B2735">
        <v>1045</v>
      </c>
      <c r="C2735" t="s">
        <v>25</v>
      </c>
      <c r="D2735" s="3">
        <v>42564</v>
      </c>
      <c r="E2735" t="s">
        <v>1186</v>
      </c>
      <c r="F2735">
        <v>999</v>
      </c>
      <c r="G2735">
        <v>1</v>
      </c>
      <c r="H2735">
        <v>5642</v>
      </c>
      <c r="I2735">
        <v>100149517</v>
      </c>
      <c r="J2735" s="19" t="s">
        <v>33</v>
      </c>
      <c r="T2735">
        <v>0</v>
      </c>
      <c r="U2735" t="s">
        <v>39</v>
      </c>
      <c r="V2735" s="3">
        <v>42564</v>
      </c>
      <c r="W2735" t="s">
        <v>28</v>
      </c>
      <c r="X2735">
        <v>999</v>
      </c>
      <c r="Y2735">
        <v>2016</v>
      </c>
      <c r="Z2735">
        <v>7</v>
      </c>
      <c r="AA2735" s="3" t="s">
        <v>24</v>
      </c>
      <c r="AB2735" s="3">
        <v>45489</v>
      </c>
    </row>
    <row r="2736" spans="1:28" x14ac:dyDescent="0.25">
      <c r="A2736">
        <v>214251</v>
      </c>
      <c r="B2736">
        <v>1045</v>
      </c>
      <c r="C2736" t="s">
        <v>25</v>
      </c>
      <c r="D2736" s="3">
        <v>42564</v>
      </c>
      <c r="E2736" t="s">
        <v>633</v>
      </c>
      <c r="F2736">
        <v>130</v>
      </c>
      <c r="G2736">
        <v>2</v>
      </c>
      <c r="H2736">
        <v>5642</v>
      </c>
      <c r="I2736">
        <v>100149517</v>
      </c>
      <c r="J2736" s="19" t="s">
        <v>33</v>
      </c>
      <c r="T2736">
        <v>0</v>
      </c>
      <c r="U2736" t="s">
        <v>39</v>
      </c>
      <c r="V2736" s="3">
        <v>42564</v>
      </c>
      <c r="W2736" t="s">
        <v>28</v>
      </c>
      <c r="X2736">
        <v>260</v>
      </c>
      <c r="Y2736">
        <v>2016</v>
      </c>
      <c r="Z2736">
        <v>7</v>
      </c>
      <c r="AA2736" s="3" t="s">
        <v>24</v>
      </c>
      <c r="AB2736" s="3">
        <v>45489</v>
      </c>
    </row>
    <row r="2737" spans="1:28" x14ac:dyDescent="0.25">
      <c r="A2737">
        <v>214252</v>
      </c>
      <c r="B2737">
        <v>1045</v>
      </c>
      <c r="C2737" t="s">
        <v>25</v>
      </c>
      <c r="D2737" s="3">
        <v>42564</v>
      </c>
      <c r="E2737" t="s">
        <v>1187</v>
      </c>
      <c r="F2737">
        <v>975</v>
      </c>
      <c r="G2737">
        <v>1</v>
      </c>
      <c r="H2737">
        <v>5642</v>
      </c>
      <c r="I2737">
        <v>100149517</v>
      </c>
      <c r="J2737" s="19" t="s">
        <v>33</v>
      </c>
      <c r="T2737">
        <v>0</v>
      </c>
      <c r="U2737" t="s">
        <v>39</v>
      </c>
      <c r="V2737" s="3">
        <v>42564</v>
      </c>
      <c r="W2737" t="s">
        <v>28</v>
      </c>
      <c r="X2737">
        <v>975</v>
      </c>
      <c r="Y2737">
        <v>2016</v>
      </c>
      <c r="Z2737">
        <v>7</v>
      </c>
      <c r="AA2737" s="3" t="s">
        <v>24</v>
      </c>
      <c r="AB2737" s="3">
        <v>45489</v>
      </c>
    </row>
    <row r="2738" spans="1:28" x14ac:dyDescent="0.25">
      <c r="A2738">
        <v>214253</v>
      </c>
      <c r="B2738">
        <v>1045</v>
      </c>
      <c r="C2738" t="s">
        <v>25</v>
      </c>
      <c r="D2738" s="3">
        <v>42564</v>
      </c>
      <c r="E2738" t="s">
        <v>1188</v>
      </c>
      <c r="F2738">
        <v>910</v>
      </c>
      <c r="G2738">
        <v>1</v>
      </c>
      <c r="H2738">
        <v>5642</v>
      </c>
      <c r="I2738">
        <v>100149517</v>
      </c>
      <c r="J2738" s="19" t="s">
        <v>33</v>
      </c>
      <c r="T2738">
        <v>0</v>
      </c>
      <c r="U2738" t="s">
        <v>39</v>
      </c>
      <c r="V2738" s="3">
        <v>42564</v>
      </c>
      <c r="W2738" t="s">
        <v>28</v>
      </c>
      <c r="X2738">
        <v>910</v>
      </c>
      <c r="Y2738">
        <v>2016</v>
      </c>
      <c r="Z2738">
        <v>7</v>
      </c>
      <c r="AA2738" s="3" t="s">
        <v>24</v>
      </c>
      <c r="AB2738" s="3">
        <v>45489</v>
      </c>
    </row>
    <row r="2739" spans="1:28" x14ac:dyDescent="0.25">
      <c r="A2739">
        <v>214254</v>
      </c>
      <c r="B2739">
        <v>1045</v>
      </c>
      <c r="C2739" t="s">
        <v>25</v>
      </c>
      <c r="D2739" s="3">
        <v>42564</v>
      </c>
      <c r="E2739" t="s">
        <v>1189</v>
      </c>
      <c r="F2739">
        <v>398</v>
      </c>
      <c r="G2739">
        <v>1</v>
      </c>
      <c r="H2739">
        <v>5642</v>
      </c>
      <c r="I2739">
        <v>100149517</v>
      </c>
      <c r="J2739" s="19" t="s">
        <v>33</v>
      </c>
      <c r="T2739">
        <v>0</v>
      </c>
      <c r="U2739" t="s">
        <v>39</v>
      </c>
      <c r="V2739" s="3">
        <v>42564</v>
      </c>
      <c r="W2739" t="s">
        <v>28</v>
      </c>
      <c r="X2739">
        <v>398</v>
      </c>
      <c r="Y2739">
        <v>2016</v>
      </c>
      <c r="Z2739">
        <v>7</v>
      </c>
      <c r="AA2739" s="3" t="s">
        <v>24</v>
      </c>
      <c r="AB2739" s="3">
        <v>45489</v>
      </c>
    </row>
    <row r="2740" spans="1:28" x14ac:dyDescent="0.25">
      <c r="A2740">
        <v>214255</v>
      </c>
      <c r="B2740">
        <v>1046</v>
      </c>
      <c r="C2740" t="s">
        <v>25</v>
      </c>
      <c r="D2740" s="3">
        <v>42564</v>
      </c>
      <c r="E2740" t="s">
        <v>1190</v>
      </c>
      <c r="F2740">
        <v>1065</v>
      </c>
      <c r="G2740">
        <v>1</v>
      </c>
      <c r="H2740">
        <v>1065</v>
      </c>
      <c r="I2740">
        <v>100149518</v>
      </c>
      <c r="J2740" s="19" t="s">
        <v>42</v>
      </c>
      <c r="T2740">
        <v>0</v>
      </c>
      <c r="U2740" t="s">
        <v>22</v>
      </c>
      <c r="V2740" s="3">
        <v>42564</v>
      </c>
      <c r="W2740" t="s">
        <v>28</v>
      </c>
      <c r="X2740" s="4">
        <v>1065</v>
      </c>
      <c r="Y2740">
        <v>2016</v>
      </c>
      <c r="Z2740">
        <v>7</v>
      </c>
      <c r="AA2740" s="3" t="s">
        <v>24</v>
      </c>
      <c r="AB2740" s="3">
        <v>45489</v>
      </c>
    </row>
    <row r="2741" spans="1:28" x14ac:dyDescent="0.25">
      <c r="A2741">
        <v>214256</v>
      </c>
      <c r="B2741">
        <v>1047</v>
      </c>
      <c r="C2741" t="s">
        <v>19</v>
      </c>
      <c r="D2741" s="3">
        <v>42564</v>
      </c>
      <c r="E2741" t="s">
        <v>459</v>
      </c>
      <c r="F2741">
        <v>29000</v>
      </c>
      <c r="G2741">
        <v>1</v>
      </c>
      <c r="H2741">
        <v>29000</v>
      </c>
      <c r="I2741">
        <v>100149519</v>
      </c>
      <c r="J2741" s="19" t="s">
        <v>42</v>
      </c>
      <c r="T2741">
        <v>0</v>
      </c>
      <c r="U2741" t="s">
        <v>22</v>
      </c>
      <c r="V2741" s="3">
        <v>42564</v>
      </c>
      <c r="W2741" t="s">
        <v>23</v>
      </c>
      <c r="X2741" s="4">
        <v>29000</v>
      </c>
      <c r="Y2741">
        <v>2016</v>
      </c>
      <c r="Z2741">
        <v>7</v>
      </c>
      <c r="AA2741" s="3" t="s">
        <v>24</v>
      </c>
      <c r="AB2741" s="3">
        <v>45489</v>
      </c>
    </row>
    <row r="2742" spans="1:28" x14ac:dyDescent="0.25">
      <c r="A2742">
        <v>214257</v>
      </c>
      <c r="B2742">
        <v>86</v>
      </c>
      <c r="C2742" t="s">
        <v>19</v>
      </c>
      <c r="D2742" s="3">
        <v>42564</v>
      </c>
      <c r="E2742" t="s">
        <v>243</v>
      </c>
      <c r="F2742">
        <v>800</v>
      </c>
      <c r="G2742">
        <v>1</v>
      </c>
      <c r="H2742">
        <v>800</v>
      </c>
      <c r="I2742">
        <v>100149520</v>
      </c>
      <c r="J2742" s="19" t="s">
        <v>27</v>
      </c>
      <c r="T2742">
        <v>0</v>
      </c>
      <c r="U2742" t="s">
        <v>22</v>
      </c>
      <c r="V2742" s="3">
        <v>42564</v>
      </c>
      <c r="W2742" t="s">
        <v>23</v>
      </c>
      <c r="X2742">
        <v>800</v>
      </c>
      <c r="Y2742">
        <v>2016</v>
      </c>
      <c r="Z2742">
        <v>7</v>
      </c>
      <c r="AA2742" s="3" t="s">
        <v>24</v>
      </c>
      <c r="AB2742" s="3">
        <v>45489</v>
      </c>
    </row>
    <row r="2743" spans="1:28" x14ac:dyDescent="0.25">
      <c r="A2743">
        <v>214258</v>
      </c>
      <c r="B2743">
        <v>813</v>
      </c>
      <c r="C2743" t="s">
        <v>31</v>
      </c>
      <c r="D2743" s="3">
        <v>42564</v>
      </c>
      <c r="E2743" t="s">
        <v>1191</v>
      </c>
      <c r="F2743">
        <v>700</v>
      </c>
      <c r="G2743">
        <v>1</v>
      </c>
      <c r="H2743">
        <v>700</v>
      </c>
      <c r="I2743">
        <v>100149521</v>
      </c>
      <c r="J2743" s="19" t="s">
        <v>51</v>
      </c>
      <c r="T2743">
        <v>0</v>
      </c>
      <c r="U2743" t="s">
        <v>22</v>
      </c>
      <c r="V2743" s="3">
        <v>42564</v>
      </c>
      <c r="W2743" t="s">
        <v>34</v>
      </c>
      <c r="X2743">
        <v>700</v>
      </c>
      <c r="Y2743">
        <v>2016</v>
      </c>
      <c r="Z2743">
        <v>7</v>
      </c>
      <c r="AA2743" s="3" t="s">
        <v>24</v>
      </c>
      <c r="AB2743" s="3">
        <v>45489</v>
      </c>
    </row>
    <row r="2744" spans="1:28" x14ac:dyDescent="0.25">
      <c r="A2744">
        <v>214260</v>
      </c>
      <c r="B2744">
        <v>813</v>
      </c>
      <c r="C2744" t="s">
        <v>19</v>
      </c>
      <c r="D2744" s="3">
        <v>42564</v>
      </c>
      <c r="E2744" t="s">
        <v>26</v>
      </c>
      <c r="F2744">
        <v>240</v>
      </c>
      <c r="G2744">
        <v>1</v>
      </c>
      <c r="H2744">
        <v>240</v>
      </c>
      <c r="I2744">
        <v>100149522</v>
      </c>
      <c r="J2744" s="19" t="s">
        <v>27</v>
      </c>
      <c r="T2744">
        <v>0</v>
      </c>
      <c r="U2744" t="s">
        <v>22</v>
      </c>
      <c r="V2744" s="3">
        <v>42564</v>
      </c>
      <c r="W2744" t="s">
        <v>23</v>
      </c>
      <c r="X2744">
        <v>240</v>
      </c>
      <c r="Y2744">
        <v>2016</v>
      </c>
      <c r="Z2744">
        <v>7</v>
      </c>
      <c r="AA2744" s="3" t="s">
        <v>24</v>
      </c>
      <c r="AB2744" s="3">
        <v>45489</v>
      </c>
    </row>
    <row r="2745" spans="1:28" x14ac:dyDescent="0.25">
      <c r="A2745">
        <v>214261</v>
      </c>
      <c r="B2745">
        <v>391</v>
      </c>
      <c r="C2745" t="s">
        <v>25</v>
      </c>
      <c r="D2745" s="3">
        <v>42564</v>
      </c>
      <c r="E2745" t="s">
        <v>1192</v>
      </c>
      <c r="F2745">
        <v>800</v>
      </c>
      <c r="G2745">
        <v>1</v>
      </c>
      <c r="H2745">
        <v>2000</v>
      </c>
      <c r="I2745">
        <v>100149523</v>
      </c>
      <c r="J2745" s="19" t="s">
        <v>27</v>
      </c>
      <c r="T2745">
        <v>0</v>
      </c>
      <c r="U2745" t="s">
        <v>22</v>
      </c>
      <c r="V2745" s="3">
        <v>42564</v>
      </c>
      <c r="W2745" t="s">
        <v>28</v>
      </c>
      <c r="X2745">
        <v>800</v>
      </c>
      <c r="Y2745">
        <v>2016</v>
      </c>
      <c r="Z2745">
        <v>7</v>
      </c>
      <c r="AA2745" s="3" t="s">
        <v>24</v>
      </c>
      <c r="AB2745" s="3">
        <v>45489</v>
      </c>
    </row>
    <row r="2746" spans="1:28" x14ac:dyDescent="0.25">
      <c r="A2746">
        <v>214262</v>
      </c>
      <c r="B2746">
        <v>391</v>
      </c>
      <c r="C2746" t="s">
        <v>25</v>
      </c>
      <c r="D2746" s="3">
        <v>42564</v>
      </c>
      <c r="E2746" t="s">
        <v>1193</v>
      </c>
      <c r="F2746">
        <v>1200</v>
      </c>
      <c r="G2746">
        <v>1</v>
      </c>
      <c r="H2746">
        <v>2000</v>
      </c>
      <c r="I2746">
        <v>100149523</v>
      </c>
      <c r="J2746" s="19" t="s">
        <v>27</v>
      </c>
      <c r="T2746">
        <v>0</v>
      </c>
      <c r="U2746" t="s">
        <v>22</v>
      </c>
      <c r="V2746" s="3">
        <v>42564</v>
      </c>
      <c r="W2746" t="s">
        <v>28</v>
      </c>
      <c r="X2746" s="4">
        <v>1200</v>
      </c>
      <c r="Y2746">
        <v>2016</v>
      </c>
      <c r="Z2746">
        <v>7</v>
      </c>
      <c r="AA2746" s="3" t="s">
        <v>24</v>
      </c>
      <c r="AB2746" s="3">
        <v>45489</v>
      </c>
    </row>
    <row r="2747" spans="1:28" x14ac:dyDescent="0.25">
      <c r="A2747">
        <v>214263</v>
      </c>
      <c r="B2747">
        <v>86</v>
      </c>
      <c r="C2747" t="s">
        <v>31</v>
      </c>
      <c r="D2747" s="3">
        <v>42564</v>
      </c>
      <c r="E2747" t="s">
        <v>1194</v>
      </c>
      <c r="F2747">
        <v>4249</v>
      </c>
      <c r="G2747">
        <v>1</v>
      </c>
      <c r="H2747">
        <v>4249</v>
      </c>
      <c r="I2747">
        <v>100149524</v>
      </c>
      <c r="J2747" s="19" t="s">
        <v>21</v>
      </c>
      <c r="T2747">
        <v>0</v>
      </c>
      <c r="U2747" t="s">
        <v>22</v>
      </c>
      <c r="V2747" s="3">
        <v>42564</v>
      </c>
      <c r="W2747" t="s">
        <v>34</v>
      </c>
      <c r="X2747" s="4">
        <v>4249</v>
      </c>
      <c r="Y2747">
        <v>2016</v>
      </c>
      <c r="Z2747">
        <v>7</v>
      </c>
      <c r="AA2747" s="3" t="s">
        <v>24</v>
      </c>
      <c r="AB2747" s="3">
        <v>45489</v>
      </c>
    </row>
    <row r="2748" spans="1:28" x14ac:dyDescent="0.25">
      <c r="A2748">
        <v>214265</v>
      </c>
      <c r="B2748">
        <v>459</v>
      </c>
      <c r="C2748" t="s">
        <v>31</v>
      </c>
      <c r="D2748" s="3">
        <v>42564</v>
      </c>
      <c r="E2748" t="s">
        <v>1029</v>
      </c>
      <c r="F2748">
        <v>16999</v>
      </c>
      <c r="G2748">
        <v>1</v>
      </c>
      <c r="H2748">
        <v>16999</v>
      </c>
      <c r="I2748">
        <v>100149525</v>
      </c>
      <c r="J2748" s="19" t="s">
        <v>38</v>
      </c>
      <c r="T2748">
        <v>0</v>
      </c>
      <c r="U2748" t="s">
        <v>22</v>
      </c>
      <c r="V2748" s="3">
        <v>42564</v>
      </c>
      <c r="W2748" t="s">
        <v>34</v>
      </c>
      <c r="X2748" s="4">
        <v>16999</v>
      </c>
      <c r="Y2748">
        <v>2016</v>
      </c>
      <c r="Z2748">
        <v>7</v>
      </c>
      <c r="AA2748" s="3" t="s">
        <v>24</v>
      </c>
      <c r="AB2748" s="3">
        <v>45489</v>
      </c>
    </row>
    <row r="2749" spans="1:28" x14ac:dyDescent="0.25">
      <c r="A2749">
        <v>214266</v>
      </c>
      <c r="B2749">
        <v>1048</v>
      </c>
      <c r="C2749" t="s">
        <v>19</v>
      </c>
      <c r="D2749" s="3">
        <v>42564</v>
      </c>
      <c r="E2749" t="s">
        <v>86</v>
      </c>
      <c r="F2749">
        <v>150</v>
      </c>
      <c r="G2749">
        <v>1</v>
      </c>
      <c r="H2749">
        <v>150</v>
      </c>
      <c r="I2749">
        <v>100149526</v>
      </c>
      <c r="J2749" s="19" t="s">
        <v>33</v>
      </c>
      <c r="T2749">
        <v>0</v>
      </c>
      <c r="U2749" t="s">
        <v>22</v>
      </c>
      <c r="V2749" s="3">
        <v>42564</v>
      </c>
      <c r="W2749" t="s">
        <v>23</v>
      </c>
      <c r="X2749">
        <v>150</v>
      </c>
      <c r="Y2749">
        <v>2016</v>
      </c>
      <c r="Z2749">
        <v>7</v>
      </c>
      <c r="AA2749" s="3" t="s">
        <v>24</v>
      </c>
      <c r="AB2749" s="3">
        <v>45489</v>
      </c>
    </row>
    <row r="2750" spans="1:28" x14ac:dyDescent="0.25">
      <c r="A2750">
        <v>214267</v>
      </c>
      <c r="B2750">
        <v>1049</v>
      </c>
      <c r="C2750" t="s">
        <v>19</v>
      </c>
      <c r="D2750" s="3">
        <v>42564</v>
      </c>
      <c r="E2750" t="s">
        <v>955</v>
      </c>
      <c r="F2750">
        <v>550</v>
      </c>
      <c r="G2750">
        <v>1</v>
      </c>
      <c r="H2750">
        <v>1549</v>
      </c>
      <c r="I2750">
        <v>100149527</v>
      </c>
      <c r="J2750" s="19" t="s">
        <v>27</v>
      </c>
      <c r="T2750">
        <v>0</v>
      </c>
      <c r="U2750" t="s">
        <v>22</v>
      </c>
      <c r="V2750" s="3">
        <v>42564</v>
      </c>
      <c r="W2750" t="s">
        <v>23</v>
      </c>
      <c r="X2750">
        <v>550</v>
      </c>
      <c r="Y2750">
        <v>2016</v>
      </c>
      <c r="Z2750">
        <v>7</v>
      </c>
      <c r="AA2750" s="3" t="s">
        <v>24</v>
      </c>
      <c r="AB2750" s="3">
        <v>45489</v>
      </c>
    </row>
    <row r="2751" spans="1:28" x14ac:dyDescent="0.25">
      <c r="A2751">
        <v>214268</v>
      </c>
      <c r="B2751">
        <v>1049</v>
      </c>
      <c r="C2751" t="s">
        <v>19</v>
      </c>
      <c r="D2751" s="3">
        <v>42564</v>
      </c>
      <c r="E2751" t="s">
        <v>960</v>
      </c>
      <c r="F2751">
        <v>999</v>
      </c>
      <c r="G2751">
        <v>1</v>
      </c>
      <c r="H2751">
        <v>1549</v>
      </c>
      <c r="I2751">
        <v>100149527</v>
      </c>
      <c r="J2751" s="19" t="s">
        <v>51</v>
      </c>
      <c r="T2751">
        <v>0</v>
      </c>
      <c r="U2751" t="s">
        <v>22</v>
      </c>
      <c r="V2751" s="3">
        <v>42564</v>
      </c>
      <c r="W2751" t="s">
        <v>23</v>
      </c>
      <c r="X2751">
        <v>999</v>
      </c>
      <c r="Y2751">
        <v>2016</v>
      </c>
      <c r="Z2751">
        <v>7</v>
      </c>
      <c r="AA2751" s="3" t="s">
        <v>24</v>
      </c>
      <c r="AB2751" s="3">
        <v>45489</v>
      </c>
    </row>
    <row r="2752" spans="1:28" x14ac:dyDescent="0.25">
      <c r="A2752">
        <v>214270</v>
      </c>
      <c r="B2752">
        <v>1050</v>
      </c>
      <c r="C2752" t="s">
        <v>25</v>
      </c>
      <c r="D2752" s="3">
        <v>42564</v>
      </c>
      <c r="E2752" t="s">
        <v>1195</v>
      </c>
      <c r="F2752">
        <v>2040</v>
      </c>
      <c r="G2752">
        <v>1</v>
      </c>
      <c r="H2752">
        <v>2040</v>
      </c>
      <c r="I2752">
        <v>100149528</v>
      </c>
      <c r="J2752" s="19" t="s">
        <v>51</v>
      </c>
      <c r="T2752">
        <v>0</v>
      </c>
      <c r="U2752" t="s">
        <v>22</v>
      </c>
      <c r="V2752" s="3">
        <v>42564</v>
      </c>
      <c r="W2752" t="s">
        <v>28</v>
      </c>
      <c r="X2752" s="4">
        <v>2040</v>
      </c>
      <c r="Y2752">
        <v>2016</v>
      </c>
      <c r="Z2752">
        <v>7</v>
      </c>
      <c r="AA2752" s="3" t="s">
        <v>24</v>
      </c>
      <c r="AB2752" s="3">
        <v>45489</v>
      </c>
    </row>
    <row r="2753" spans="1:28" x14ac:dyDescent="0.25">
      <c r="A2753">
        <v>214272</v>
      </c>
      <c r="B2753">
        <v>1051</v>
      </c>
      <c r="C2753" t="s">
        <v>19</v>
      </c>
      <c r="D2753" s="3">
        <v>42564</v>
      </c>
      <c r="E2753" t="s">
        <v>1196</v>
      </c>
      <c r="F2753">
        <v>5597</v>
      </c>
      <c r="G2753">
        <v>1</v>
      </c>
      <c r="H2753">
        <v>5597</v>
      </c>
      <c r="I2753">
        <v>100149529</v>
      </c>
      <c r="J2753" s="19" t="s">
        <v>62</v>
      </c>
      <c r="T2753">
        <v>0</v>
      </c>
      <c r="U2753" t="s">
        <v>22</v>
      </c>
      <c r="V2753" s="3">
        <v>42564</v>
      </c>
      <c r="W2753" t="s">
        <v>23</v>
      </c>
      <c r="X2753" s="4">
        <v>5597</v>
      </c>
      <c r="Y2753">
        <v>2016</v>
      </c>
      <c r="Z2753">
        <v>7</v>
      </c>
      <c r="AA2753" s="3" t="s">
        <v>24</v>
      </c>
      <c r="AB2753" s="3">
        <v>45489</v>
      </c>
    </row>
    <row r="2754" spans="1:28" x14ac:dyDescent="0.25">
      <c r="A2754">
        <v>214273</v>
      </c>
      <c r="B2754">
        <v>1052</v>
      </c>
      <c r="C2754" t="s">
        <v>25</v>
      </c>
      <c r="D2754" s="3">
        <v>42564</v>
      </c>
      <c r="E2754" t="s">
        <v>1197</v>
      </c>
      <c r="F2754">
        <v>36900</v>
      </c>
      <c r="G2754">
        <v>1</v>
      </c>
      <c r="H2754">
        <v>50793</v>
      </c>
      <c r="I2754">
        <v>100149530</v>
      </c>
      <c r="J2754" s="19" t="s">
        <v>51</v>
      </c>
      <c r="T2754">
        <v>0</v>
      </c>
      <c r="U2754" t="s">
        <v>201</v>
      </c>
      <c r="V2754" s="3">
        <v>42564</v>
      </c>
      <c r="W2754" t="s">
        <v>28</v>
      </c>
      <c r="X2754" s="4">
        <v>36900</v>
      </c>
      <c r="Y2754">
        <v>2016</v>
      </c>
      <c r="Z2754">
        <v>7</v>
      </c>
      <c r="AA2754" s="3" t="s">
        <v>24</v>
      </c>
      <c r="AB2754" s="3">
        <v>45489</v>
      </c>
    </row>
    <row r="2755" spans="1:28" x14ac:dyDescent="0.25">
      <c r="A2755">
        <v>214274</v>
      </c>
      <c r="B2755">
        <v>1052</v>
      </c>
      <c r="C2755" t="s">
        <v>25</v>
      </c>
      <c r="D2755" s="3">
        <v>42564</v>
      </c>
      <c r="E2755" t="s">
        <v>1198</v>
      </c>
      <c r="F2755">
        <v>2000</v>
      </c>
      <c r="G2755">
        <v>1</v>
      </c>
      <c r="H2755">
        <v>50793</v>
      </c>
      <c r="I2755">
        <v>100149530</v>
      </c>
      <c r="J2755" s="19" t="s">
        <v>51</v>
      </c>
      <c r="T2755">
        <v>0</v>
      </c>
      <c r="U2755" t="s">
        <v>201</v>
      </c>
      <c r="V2755" s="3">
        <v>42564</v>
      </c>
      <c r="W2755" t="s">
        <v>28</v>
      </c>
      <c r="X2755" s="4">
        <v>2000</v>
      </c>
      <c r="Y2755">
        <v>2016</v>
      </c>
      <c r="Z2755">
        <v>7</v>
      </c>
      <c r="AA2755" s="3" t="s">
        <v>24</v>
      </c>
      <c r="AB2755" s="3">
        <v>45489</v>
      </c>
    </row>
    <row r="2756" spans="1:28" x14ac:dyDescent="0.25">
      <c r="A2756">
        <v>214275</v>
      </c>
      <c r="B2756">
        <v>1052</v>
      </c>
      <c r="C2756" t="s">
        <v>25</v>
      </c>
      <c r="D2756" s="3">
        <v>42564</v>
      </c>
      <c r="E2756" t="s">
        <v>1199</v>
      </c>
      <c r="F2756">
        <v>995</v>
      </c>
      <c r="G2756">
        <v>1</v>
      </c>
      <c r="H2756">
        <v>50793</v>
      </c>
      <c r="I2756">
        <v>100149530</v>
      </c>
      <c r="J2756" s="19" t="s">
        <v>51</v>
      </c>
      <c r="T2756">
        <v>0</v>
      </c>
      <c r="U2756" t="s">
        <v>201</v>
      </c>
      <c r="V2756" s="3">
        <v>42564</v>
      </c>
      <c r="W2756" t="s">
        <v>28</v>
      </c>
      <c r="X2756">
        <v>995</v>
      </c>
      <c r="Y2756">
        <v>2016</v>
      </c>
      <c r="Z2756">
        <v>7</v>
      </c>
      <c r="AA2756" s="3" t="s">
        <v>24</v>
      </c>
      <c r="AB2756" s="3">
        <v>45489</v>
      </c>
    </row>
    <row r="2757" spans="1:28" x14ac:dyDescent="0.25">
      <c r="A2757">
        <v>214276</v>
      </c>
      <c r="B2757">
        <v>1052</v>
      </c>
      <c r="C2757" t="s">
        <v>25</v>
      </c>
      <c r="D2757" s="3">
        <v>42564</v>
      </c>
      <c r="E2757" t="s">
        <v>1200</v>
      </c>
      <c r="F2757">
        <v>999</v>
      </c>
      <c r="G2757">
        <v>2</v>
      </c>
      <c r="H2757">
        <v>50793</v>
      </c>
      <c r="I2757">
        <v>100149530</v>
      </c>
      <c r="J2757" s="19" t="s">
        <v>51</v>
      </c>
      <c r="T2757">
        <v>0</v>
      </c>
      <c r="U2757" t="s">
        <v>201</v>
      </c>
      <c r="V2757" s="3">
        <v>42564</v>
      </c>
      <c r="W2757" t="s">
        <v>28</v>
      </c>
      <c r="X2757" s="4">
        <v>1998</v>
      </c>
      <c r="Y2757">
        <v>2016</v>
      </c>
      <c r="Z2757">
        <v>7</v>
      </c>
      <c r="AA2757" s="3" t="s">
        <v>24</v>
      </c>
      <c r="AB2757" s="3">
        <v>45489</v>
      </c>
    </row>
    <row r="2758" spans="1:28" x14ac:dyDescent="0.25">
      <c r="A2758">
        <v>214278</v>
      </c>
      <c r="B2758">
        <v>1052</v>
      </c>
      <c r="C2758" t="s">
        <v>25</v>
      </c>
      <c r="D2758" s="3">
        <v>42564</v>
      </c>
      <c r="E2758" t="s">
        <v>1201</v>
      </c>
      <c r="F2758">
        <v>1950</v>
      </c>
      <c r="G2758">
        <v>2</v>
      </c>
      <c r="H2758">
        <v>50793</v>
      </c>
      <c r="I2758">
        <v>100149530</v>
      </c>
      <c r="J2758" s="19" t="s">
        <v>51</v>
      </c>
      <c r="T2758">
        <v>0</v>
      </c>
      <c r="U2758" t="s">
        <v>201</v>
      </c>
      <c r="V2758" s="3">
        <v>42564</v>
      </c>
      <c r="W2758" t="s">
        <v>28</v>
      </c>
      <c r="X2758" s="4">
        <v>3900</v>
      </c>
      <c r="Y2758">
        <v>2016</v>
      </c>
      <c r="Z2758">
        <v>7</v>
      </c>
      <c r="AA2758" s="3" t="s">
        <v>24</v>
      </c>
      <c r="AB2758" s="3">
        <v>45489</v>
      </c>
    </row>
    <row r="2759" spans="1:28" x14ac:dyDescent="0.25">
      <c r="A2759">
        <v>214280</v>
      </c>
      <c r="B2759">
        <v>1052</v>
      </c>
      <c r="C2759" t="s">
        <v>25</v>
      </c>
      <c r="D2759" s="3">
        <v>42564</v>
      </c>
      <c r="E2759" t="s">
        <v>1202</v>
      </c>
      <c r="F2759">
        <v>5000</v>
      </c>
      <c r="G2759">
        <v>1</v>
      </c>
      <c r="H2759">
        <v>50793</v>
      </c>
      <c r="I2759">
        <v>100149530</v>
      </c>
      <c r="J2759" s="19" t="s">
        <v>51</v>
      </c>
      <c r="T2759">
        <v>0</v>
      </c>
      <c r="U2759" t="s">
        <v>201</v>
      </c>
      <c r="V2759" s="3">
        <v>42564</v>
      </c>
      <c r="W2759" t="s">
        <v>28</v>
      </c>
      <c r="X2759" s="4">
        <v>5000</v>
      </c>
      <c r="Y2759">
        <v>2016</v>
      </c>
      <c r="Z2759">
        <v>7</v>
      </c>
      <c r="AA2759" s="3" t="s">
        <v>24</v>
      </c>
      <c r="AB2759" s="3">
        <v>45489</v>
      </c>
    </row>
    <row r="2760" spans="1:28" x14ac:dyDescent="0.25">
      <c r="A2760">
        <v>214282</v>
      </c>
      <c r="B2760">
        <v>1053</v>
      </c>
      <c r="C2760" t="s">
        <v>19</v>
      </c>
      <c r="D2760" s="3">
        <v>42564</v>
      </c>
      <c r="E2760" t="s">
        <v>1203</v>
      </c>
      <c r="F2760">
        <v>1895</v>
      </c>
      <c r="G2760">
        <v>1</v>
      </c>
      <c r="H2760">
        <v>1895</v>
      </c>
      <c r="I2760">
        <v>100149531</v>
      </c>
      <c r="J2760" s="19" t="s">
        <v>51</v>
      </c>
      <c r="T2760">
        <v>0</v>
      </c>
      <c r="U2760" t="s">
        <v>22</v>
      </c>
      <c r="V2760" s="3">
        <v>42564</v>
      </c>
      <c r="W2760" t="s">
        <v>23</v>
      </c>
      <c r="X2760" s="4">
        <v>1895</v>
      </c>
      <c r="Y2760">
        <v>2016</v>
      </c>
      <c r="Z2760">
        <v>7</v>
      </c>
      <c r="AA2760" s="3" t="s">
        <v>24</v>
      </c>
      <c r="AB2760" s="3">
        <v>45489</v>
      </c>
    </row>
    <row r="2761" spans="1:28" x14ac:dyDescent="0.25">
      <c r="A2761">
        <v>214283</v>
      </c>
      <c r="B2761">
        <v>1054</v>
      </c>
      <c r="C2761" t="s">
        <v>31</v>
      </c>
      <c r="D2761" s="3">
        <v>42564</v>
      </c>
      <c r="E2761" t="s">
        <v>1204</v>
      </c>
      <c r="F2761">
        <v>39999</v>
      </c>
      <c r="G2761">
        <v>1</v>
      </c>
      <c r="H2761">
        <v>39999</v>
      </c>
      <c r="I2761">
        <v>100149532</v>
      </c>
      <c r="J2761" s="19" t="s">
        <v>38</v>
      </c>
      <c r="T2761">
        <v>0</v>
      </c>
      <c r="U2761" t="s">
        <v>22</v>
      </c>
      <c r="V2761" s="3">
        <v>42564</v>
      </c>
      <c r="W2761" t="s">
        <v>34</v>
      </c>
      <c r="X2761" s="4">
        <v>39999</v>
      </c>
      <c r="Y2761">
        <v>2016</v>
      </c>
      <c r="Z2761">
        <v>7</v>
      </c>
      <c r="AA2761" s="3" t="s">
        <v>24</v>
      </c>
      <c r="AB2761" s="3">
        <v>45489</v>
      </c>
    </row>
    <row r="2762" spans="1:28" x14ac:dyDescent="0.25">
      <c r="A2762">
        <v>214286</v>
      </c>
      <c r="B2762">
        <v>1055</v>
      </c>
      <c r="C2762" t="s">
        <v>25</v>
      </c>
      <c r="D2762" s="3">
        <v>42564</v>
      </c>
      <c r="E2762" t="s">
        <v>92</v>
      </c>
      <c r="F2762">
        <v>251</v>
      </c>
      <c r="G2762">
        <v>1</v>
      </c>
      <c r="H2762">
        <v>251</v>
      </c>
      <c r="I2762">
        <v>100149534</v>
      </c>
      <c r="J2762" s="19" t="s">
        <v>47</v>
      </c>
      <c r="T2762">
        <v>0</v>
      </c>
      <c r="U2762" t="s">
        <v>22</v>
      </c>
      <c r="V2762" s="3">
        <v>42564</v>
      </c>
      <c r="W2762" t="s">
        <v>28</v>
      </c>
      <c r="X2762">
        <v>251</v>
      </c>
      <c r="Y2762">
        <v>2016</v>
      </c>
      <c r="Z2762">
        <v>7</v>
      </c>
      <c r="AA2762" s="3" t="s">
        <v>24</v>
      </c>
      <c r="AB2762" s="3">
        <v>45489</v>
      </c>
    </row>
    <row r="2763" spans="1:28" x14ac:dyDescent="0.25">
      <c r="A2763">
        <v>214284</v>
      </c>
      <c r="B2763">
        <v>1056</v>
      </c>
      <c r="C2763" t="s">
        <v>25</v>
      </c>
      <c r="D2763" s="3">
        <v>42564</v>
      </c>
      <c r="E2763" t="s">
        <v>1205</v>
      </c>
      <c r="F2763">
        <v>1699</v>
      </c>
      <c r="G2763">
        <v>1</v>
      </c>
      <c r="H2763">
        <v>1699</v>
      </c>
      <c r="I2763">
        <v>100149533</v>
      </c>
      <c r="J2763" s="19" t="s">
        <v>51</v>
      </c>
      <c r="T2763">
        <v>0</v>
      </c>
      <c r="U2763" t="s">
        <v>40</v>
      </c>
      <c r="V2763" s="3">
        <v>42564</v>
      </c>
      <c r="W2763" t="s">
        <v>28</v>
      </c>
      <c r="X2763" s="4">
        <v>1699</v>
      </c>
      <c r="Y2763">
        <v>2016</v>
      </c>
      <c r="Z2763">
        <v>7</v>
      </c>
      <c r="AA2763" s="3" t="s">
        <v>24</v>
      </c>
      <c r="AB2763" s="3">
        <v>45489</v>
      </c>
    </row>
    <row r="2764" spans="1:28" x14ac:dyDescent="0.25">
      <c r="A2764">
        <v>214287</v>
      </c>
      <c r="B2764">
        <v>1054</v>
      </c>
      <c r="C2764" t="s">
        <v>31</v>
      </c>
      <c r="D2764" s="3">
        <v>42564</v>
      </c>
      <c r="E2764" t="s">
        <v>1206</v>
      </c>
      <c r="F2764">
        <v>96499</v>
      </c>
      <c r="G2764">
        <v>1</v>
      </c>
      <c r="H2764">
        <v>96499</v>
      </c>
      <c r="I2764">
        <v>100149535</v>
      </c>
      <c r="J2764" s="19" t="s">
        <v>38</v>
      </c>
      <c r="T2764">
        <v>0</v>
      </c>
      <c r="U2764" t="s">
        <v>22</v>
      </c>
      <c r="V2764" s="3">
        <v>42564</v>
      </c>
      <c r="W2764" t="s">
        <v>34</v>
      </c>
      <c r="X2764" s="4">
        <v>96499</v>
      </c>
      <c r="Y2764">
        <v>2016</v>
      </c>
      <c r="Z2764">
        <v>7</v>
      </c>
      <c r="AA2764" s="3" t="s">
        <v>24</v>
      </c>
      <c r="AB2764" s="3">
        <v>45489</v>
      </c>
    </row>
    <row r="2765" spans="1:28" x14ac:dyDescent="0.25">
      <c r="A2765">
        <v>214288</v>
      </c>
      <c r="B2765">
        <v>1054</v>
      </c>
      <c r="C2765" t="s">
        <v>19</v>
      </c>
      <c r="D2765" s="3">
        <v>42564</v>
      </c>
      <c r="E2765" t="s">
        <v>149</v>
      </c>
      <c r="F2765">
        <v>140</v>
      </c>
      <c r="G2765">
        <v>1</v>
      </c>
      <c r="H2765">
        <v>140</v>
      </c>
      <c r="I2765">
        <v>100149536</v>
      </c>
      <c r="J2765" s="19" t="s">
        <v>27</v>
      </c>
      <c r="T2765">
        <v>0</v>
      </c>
      <c r="U2765" t="s">
        <v>22</v>
      </c>
      <c r="V2765" s="3">
        <v>42564</v>
      </c>
      <c r="W2765" t="s">
        <v>23</v>
      </c>
      <c r="X2765">
        <v>140</v>
      </c>
      <c r="Y2765">
        <v>2016</v>
      </c>
      <c r="Z2765">
        <v>7</v>
      </c>
      <c r="AA2765" s="3" t="s">
        <v>24</v>
      </c>
      <c r="AB2765" s="3">
        <v>45489</v>
      </c>
    </row>
    <row r="2766" spans="1:28" x14ac:dyDescent="0.25">
      <c r="A2766">
        <v>214289</v>
      </c>
      <c r="B2766">
        <v>1057</v>
      </c>
      <c r="C2766" t="s">
        <v>25</v>
      </c>
      <c r="D2766" s="3">
        <v>42564</v>
      </c>
      <c r="E2766" t="s">
        <v>1207</v>
      </c>
      <c r="F2766">
        <v>96499</v>
      </c>
      <c r="G2766">
        <v>1</v>
      </c>
      <c r="H2766">
        <v>96499</v>
      </c>
      <c r="I2766">
        <v>100149537</v>
      </c>
      <c r="J2766" s="19" t="s">
        <v>38</v>
      </c>
      <c r="T2766">
        <v>0</v>
      </c>
      <c r="U2766" t="s">
        <v>22</v>
      </c>
      <c r="V2766" s="3">
        <v>42564</v>
      </c>
      <c r="W2766" t="s">
        <v>28</v>
      </c>
      <c r="X2766" s="4">
        <v>96499</v>
      </c>
      <c r="Y2766">
        <v>2016</v>
      </c>
      <c r="Z2766">
        <v>7</v>
      </c>
      <c r="AA2766" s="3" t="s">
        <v>24</v>
      </c>
      <c r="AB2766" s="3">
        <v>45489</v>
      </c>
    </row>
    <row r="2767" spans="1:28" x14ac:dyDescent="0.25">
      <c r="A2767">
        <v>214290</v>
      </c>
      <c r="B2767">
        <v>428</v>
      </c>
      <c r="C2767" t="s">
        <v>25</v>
      </c>
      <c r="D2767" s="3">
        <v>42564</v>
      </c>
      <c r="E2767" t="s">
        <v>1208</v>
      </c>
      <c r="F2767">
        <v>9500</v>
      </c>
      <c r="G2767">
        <v>1</v>
      </c>
      <c r="H2767">
        <v>9500</v>
      </c>
      <c r="I2767">
        <v>100149538</v>
      </c>
      <c r="J2767" s="19" t="s">
        <v>38</v>
      </c>
      <c r="T2767">
        <v>0</v>
      </c>
      <c r="U2767" t="s">
        <v>39</v>
      </c>
      <c r="V2767" s="3">
        <v>42564</v>
      </c>
      <c r="W2767" t="s">
        <v>28</v>
      </c>
      <c r="X2767" s="4">
        <v>9500</v>
      </c>
      <c r="Y2767">
        <v>2016</v>
      </c>
      <c r="Z2767">
        <v>7</v>
      </c>
      <c r="AA2767" s="3" t="s">
        <v>24</v>
      </c>
      <c r="AB2767" s="3">
        <v>45489</v>
      </c>
    </row>
    <row r="2768" spans="1:28" x14ac:dyDescent="0.25">
      <c r="A2768">
        <v>214291</v>
      </c>
      <c r="B2768">
        <v>988</v>
      </c>
      <c r="C2768" t="s">
        <v>25</v>
      </c>
      <c r="D2768" s="3">
        <v>42564</v>
      </c>
      <c r="E2768" t="s">
        <v>1209</v>
      </c>
      <c r="F2768">
        <v>5610</v>
      </c>
      <c r="G2768">
        <v>1</v>
      </c>
      <c r="H2768">
        <v>15965</v>
      </c>
      <c r="I2768">
        <v>100149539</v>
      </c>
      <c r="J2768" s="19" t="s">
        <v>42</v>
      </c>
      <c r="T2768">
        <v>0</v>
      </c>
      <c r="U2768" t="s">
        <v>39</v>
      </c>
      <c r="V2768" s="3">
        <v>42564</v>
      </c>
      <c r="W2768" t="s">
        <v>28</v>
      </c>
      <c r="X2768" s="4">
        <v>5610</v>
      </c>
      <c r="Y2768">
        <v>2016</v>
      </c>
      <c r="Z2768">
        <v>7</v>
      </c>
      <c r="AA2768" s="3" t="s">
        <v>24</v>
      </c>
      <c r="AB2768" s="3">
        <v>45489</v>
      </c>
    </row>
    <row r="2769" spans="1:28" x14ac:dyDescent="0.25">
      <c r="A2769">
        <v>214292</v>
      </c>
      <c r="B2769">
        <v>988</v>
      </c>
      <c r="C2769" t="s">
        <v>25</v>
      </c>
      <c r="D2769" s="3">
        <v>42564</v>
      </c>
      <c r="E2769" t="s">
        <v>357</v>
      </c>
      <c r="F2769">
        <v>3150</v>
      </c>
      <c r="G2769">
        <v>1</v>
      </c>
      <c r="H2769">
        <v>15965</v>
      </c>
      <c r="I2769">
        <v>100149539</v>
      </c>
      <c r="J2769" s="19" t="s">
        <v>42</v>
      </c>
      <c r="T2769">
        <v>0</v>
      </c>
      <c r="U2769" t="s">
        <v>39</v>
      </c>
      <c r="V2769" s="3">
        <v>42564</v>
      </c>
      <c r="W2769" t="s">
        <v>28</v>
      </c>
      <c r="X2769" s="4">
        <v>3150</v>
      </c>
      <c r="Y2769">
        <v>2016</v>
      </c>
      <c r="Z2769">
        <v>7</v>
      </c>
      <c r="AA2769" s="3" t="s">
        <v>24</v>
      </c>
      <c r="AB2769" s="3">
        <v>45489</v>
      </c>
    </row>
    <row r="2770" spans="1:28" x14ac:dyDescent="0.25">
      <c r="A2770">
        <v>214293</v>
      </c>
      <c r="B2770">
        <v>988</v>
      </c>
      <c r="C2770" t="s">
        <v>25</v>
      </c>
      <c r="D2770" s="3">
        <v>42564</v>
      </c>
      <c r="E2770" t="s">
        <v>245</v>
      </c>
      <c r="F2770">
        <v>655</v>
      </c>
      <c r="G2770">
        <v>11</v>
      </c>
      <c r="H2770">
        <v>15965</v>
      </c>
      <c r="I2770">
        <v>100149539</v>
      </c>
      <c r="J2770" s="19" t="s">
        <v>33</v>
      </c>
      <c r="T2770">
        <v>0</v>
      </c>
      <c r="U2770" t="s">
        <v>39</v>
      </c>
      <c r="V2770" s="3">
        <v>42564</v>
      </c>
      <c r="W2770" t="s">
        <v>28</v>
      </c>
      <c r="X2770" s="4">
        <v>7205</v>
      </c>
      <c r="Y2770">
        <v>2016</v>
      </c>
      <c r="Z2770">
        <v>7</v>
      </c>
      <c r="AA2770" s="3" t="s">
        <v>24</v>
      </c>
      <c r="AB2770" s="3">
        <v>45489</v>
      </c>
    </row>
    <row r="2771" spans="1:28" x14ac:dyDescent="0.25">
      <c r="A2771">
        <v>214294</v>
      </c>
      <c r="B2771">
        <v>428</v>
      </c>
      <c r="C2771" t="s">
        <v>25</v>
      </c>
      <c r="D2771" s="3">
        <v>42564</v>
      </c>
      <c r="E2771" t="s">
        <v>1208</v>
      </c>
      <c r="F2771">
        <v>9500</v>
      </c>
      <c r="G2771">
        <v>1</v>
      </c>
      <c r="H2771">
        <v>9500</v>
      </c>
      <c r="I2771">
        <v>100149540</v>
      </c>
      <c r="J2771" s="19" t="s">
        <v>38</v>
      </c>
      <c r="T2771">
        <v>0</v>
      </c>
      <c r="U2771" t="s">
        <v>39</v>
      </c>
      <c r="V2771" s="3">
        <v>42564</v>
      </c>
      <c r="W2771" t="s">
        <v>28</v>
      </c>
      <c r="X2771" s="4">
        <v>9500</v>
      </c>
      <c r="Y2771">
        <v>2016</v>
      </c>
      <c r="Z2771">
        <v>7</v>
      </c>
      <c r="AA2771" s="3" t="s">
        <v>24</v>
      </c>
      <c r="AB2771" s="3">
        <v>45489</v>
      </c>
    </row>
    <row r="2772" spans="1:28" x14ac:dyDescent="0.25">
      <c r="A2772">
        <v>214295</v>
      </c>
      <c r="B2772">
        <v>1058</v>
      </c>
      <c r="C2772" t="s">
        <v>25</v>
      </c>
      <c r="D2772" s="3">
        <v>42564</v>
      </c>
      <c r="E2772" t="s">
        <v>586</v>
      </c>
      <c r="F2772">
        <v>71999</v>
      </c>
      <c r="G2772">
        <v>1</v>
      </c>
      <c r="H2772">
        <v>71999</v>
      </c>
      <c r="I2772">
        <v>100149541</v>
      </c>
      <c r="J2772" s="19" t="s">
        <v>38</v>
      </c>
      <c r="T2772">
        <v>0</v>
      </c>
      <c r="U2772" t="s">
        <v>40</v>
      </c>
      <c r="V2772" s="3">
        <v>42564</v>
      </c>
      <c r="W2772" t="s">
        <v>28</v>
      </c>
      <c r="X2772" s="4">
        <v>71999</v>
      </c>
      <c r="Y2772">
        <v>2016</v>
      </c>
      <c r="Z2772">
        <v>7</v>
      </c>
      <c r="AA2772" s="3" t="s">
        <v>24</v>
      </c>
      <c r="AB2772" s="3">
        <v>45489</v>
      </c>
    </row>
    <row r="2773" spans="1:28" x14ac:dyDescent="0.25">
      <c r="A2773">
        <v>214296</v>
      </c>
      <c r="B2773">
        <v>1058</v>
      </c>
      <c r="C2773" t="s">
        <v>25</v>
      </c>
      <c r="D2773" s="3">
        <v>42564</v>
      </c>
      <c r="E2773" t="s">
        <v>586</v>
      </c>
      <c r="F2773">
        <v>71999</v>
      </c>
      <c r="G2773">
        <v>1</v>
      </c>
      <c r="H2773">
        <v>71999</v>
      </c>
      <c r="I2773">
        <v>100149542</v>
      </c>
      <c r="J2773" s="19" t="s">
        <v>38</v>
      </c>
      <c r="T2773">
        <v>0</v>
      </c>
      <c r="U2773" t="s">
        <v>39</v>
      </c>
      <c r="V2773" s="3">
        <v>42564</v>
      </c>
      <c r="W2773" t="s">
        <v>28</v>
      </c>
      <c r="X2773" s="4">
        <v>71999</v>
      </c>
      <c r="Y2773">
        <v>2016</v>
      </c>
      <c r="Z2773">
        <v>7</v>
      </c>
      <c r="AA2773" s="3" t="s">
        <v>24</v>
      </c>
      <c r="AB2773" s="3">
        <v>45489</v>
      </c>
    </row>
    <row r="2774" spans="1:28" x14ac:dyDescent="0.25">
      <c r="A2774">
        <v>214297</v>
      </c>
      <c r="B2774">
        <v>1058</v>
      </c>
      <c r="C2774" t="s">
        <v>25</v>
      </c>
      <c r="D2774" s="3">
        <v>42564</v>
      </c>
      <c r="E2774" t="s">
        <v>586</v>
      </c>
      <c r="F2774">
        <v>71999</v>
      </c>
      <c r="G2774">
        <v>1</v>
      </c>
      <c r="H2774">
        <v>71999</v>
      </c>
      <c r="I2774">
        <v>100149543</v>
      </c>
      <c r="J2774" s="19" t="s">
        <v>38</v>
      </c>
      <c r="T2774">
        <v>0</v>
      </c>
      <c r="U2774" t="s">
        <v>39</v>
      </c>
      <c r="V2774" s="3">
        <v>42564</v>
      </c>
      <c r="W2774" t="s">
        <v>28</v>
      </c>
      <c r="X2774" s="4">
        <v>71999</v>
      </c>
      <c r="Y2774">
        <v>2016</v>
      </c>
      <c r="Z2774">
        <v>7</v>
      </c>
      <c r="AA2774" s="3" t="s">
        <v>24</v>
      </c>
      <c r="AB2774" s="3">
        <v>45489</v>
      </c>
    </row>
    <row r="2775" spans="1:28" x14ac:dyDescent="0.25">
      <c r="A2775">
        <v>214298</v>
      </c>
      <c r="B2775">
        <v>1059</v>
      </c>
      <c r="C2775" t="s">
        <v>19</v>
      </c>
      <c r="D2775" s="3">
        <v>42564</v>
      </c>
      <c r="E2775" t="s">
        <v>851</v>
      </c>
      <c r="F2775">
        <v>5505</v>
      </c>
      <c r="G2775">
        <v>1</v>
      </c>
      <c r="H2775">
        <v>0</v>
      </c>
      <c r="I2775">
        <v>100149544</v>
      </c>
      <c r="J2775" s="19" t="s">
        <v>42</v>
      </c>
      <c r="T2775">
        <v>0</v>
      </c>
      <c r="U2775" t="s">
        <v>49</v>
      </c>
      <c r="V2775" s="3">
        <v>42564</v>
      </c>
      <c r="W2775" t="s">
        <v>23</v>
      </c>
      <c r="X2775" s="4">
        <v>5505</v>
      </c>
      <c r="Y2775">
        <v>2016</v>
      </c>
      <c r="Z2775">
        <v>7</v>
      </c>
      <c r="AA2775" s="3" t="s">
        <v>24</v>
      </c>
      <c r="AB2775" s="3">
        <v>45489</v>
      </c>
    </row>
    <row r="2776" spans="1:28" x14ac:dyDescent="0.25">
      <c r="A2776">
        <v>214299</v>
      </c>
      <c r="B2776">
        <v>1059</v>
      </c>
      <c r="C2776" t="s">
        <v>19</v>
      </c>
      <c r="D2776" s="3">
        <v>42564</v>
      </c>
      <c r="E2776" t="s">
        <v>1210</v>
      </c>
      <c r="F2776">
        <v>4400</v>
      </c>
      <c r="G2776">
        <v>1</v>
      </c>
      <c r="H2776">
        <v>0</v>
      </c>
      <c r="I2776">
        <v>100149544</v>
      </c>
      <c r="J2776" s="19" t="s">
        <v>51</v>
      </c>
      <c r="T2776">
        <v>0</v>
      </c>
      <c r="U2776" t="s">
        <v>49</v>
      </c>
      <c r="V2776" s="3">
        <v>42564</v>
      </c>
      <c r="W2776" t="s">
        <v>23</v>
      </c>
      <c r="X2776" s="4">
        <v>4400</v>
      </c>
      <c r="Y2776">
        <v>2016</v>
      </c>
      <c r="Z2776">
        <v>7</v>
      </c>
      <c r="AA2776" s="3" t="s">
        <v>24</v>
      </c>
      <c r="AB2776" s="3">
        <v>45489</v>
      </c>
    </row>
    <row r="2777" spans="1:28" x14ac:dyDescent="0.25">
      <c r="A2777">
        <v>214300</v>
      </c>
      <c r="B2777">
        <v>1059</v>
      </c>
      <c r="C2777" t="s">
        <v>19</v>
      </c>
      <c r="D2777" s="3">
        <v>42564</v>
      </c>
      <c r="E2777" t="s">
        <v>1211</v>
      </c>
      <c r="F2777">
        <v>1900</v>
      </c>
      <c r="G2777">
        <v>1</v>
      </c>
      <c r="H2777">
        <v>0</v>
      </c>
      <c r="I2777">
        <v>100149544</v>
      </c>
      <c r="J2777" s="19" t="s">
        <v>51</v>
      </c>
      <c r="T2777">
        <v>0</v>
      </c>
      <c r="U2777" t="s">
        <v>49</v>
      </c>
      <c r="V2777" s="3">
        <v>42564</v>
      </c>
      <c r="W2777" t="s">
        <v>23</v>
      </c>
      <c r="X2777" s="4">
        <v>1900</v>
      </c>
      <c r="Y2777">
        <v>2016</v>
      </c>
      <c r="Z2777">
        <v>7</v>
      </c>
      <c r="AA2777" s="3" t="s">
        <v>24</v>
      </c>
      <c r="AB2777" s="3">
        <v>45489</v>
      </c>
    </row>
    <row r="2778" spans="1:28" x14ac:dyDescent="0.25">
      <c r="A2778">
        <v>214301</v>
      </c>
      <c r="B2778">
        <v>1059</v>
      </c>
      <c r="C2778" t="s">
        <v>19</v>
      </c>
      <c r="D2778" s="3">
        <v>42564</v>
      </c>
      <c r="E2778" t="s">
        <v>1212</v>
      </c>
      <c r="F2778">
        <v>14800</v>
      </c>
      <c r="G2778">
        <v>1</v>
      </c>
      <c r="H2778">
        <v>0</v>
      </c>
      <c r="I2778">
        <v>100149544</v>
      </c>
      <c r="J2778" s="19" t="s">
        <v>51</v>
      </c>
      <c r="T2778">
        <v>0</v>
      </c>
      <c r="U2778" t="s">
        <v>49</v>
      </c>
      <c r="V2778" s="3">
        <v>42564</v>
      </c>
      <c r="W2778" t="s">
        <v>23</v>
      </c>
      <c r="X2778" s="4">
        <v>14800</v>
      </c>
      <c r="Y2778">
        <v>2016</v>
      </c>
      <c r="Z2778">
        <v>7</v>
      </c>
      <c r="AA2778" s="3" t="s">
        <v>24</v>
      </c>
      <c r="AB2778" s="3">
        <v>45489</v>
      </c>
    </row>
    <row r="2779" spans="1:28" x14ac:dyDescent="0.25">
      <c r="A2779">
        <v>214302</v>
      </c>
      <c r="B2779">
        <v>988</v>
      </c>
      <c r="C2779" t="s">
        <v>19</v>
      </c>
      <c r="D2779" s="3">
        <v>42564</v>
      </c>
      <c r="E2779" t="s">
        <v>245</v>
      </c>
      <c r="F2779">
        <v>655</v>
      </c>
      <c r="G2779">
        <v>9</v>
      </c>
      <c r="H2779">
        <v>17465</v>
      </c>
      <c r="I2779">
        <v>100149545</v>
      </c>
      <c r="J2779" s="19" t="s">
        <v>33</v>
      </c>
      <c r="T2779">
        <v>0</v>
      </c>
      <c r="U2779" t="s">
        <v>39</v>
      </c>
      <c r="V2779" s="3">
        <v>42564</v>
      </c>
      <c r="W2779" t="s">
        <v>23</v>
      </c>
      <c r="X2779" s="4">
        <v>5895</v>
      </c>
      <c r="Y2779">
        <v>2016</v>
      </c>
      <c r="Z2779">
        <v>7</v>
      </c>
      <c r="AA2779" s="3" t="s">
        <v>24</v>
      </c>
      <c r="AB2779" s="3">
        <v>45489</v>
      </c>
    </row>
    <row r="2780" spans="1:28" x14ac:dyDescent="0.25">
      <c r="A2780">
        <v>214303</v>
      </c>
      <c r="B2780">
        <v>988</v>
      </c>
      <c r="C2780" t="s">
        <v>19</v>
      </c>
      <c r="D2780" s="3">
        <v>42564</v>
      </c>
      <c r="E2780" t="s">
        <v>401</v>
      </c>
      <c r="F2780">
        <v>8420</v>
      </c>
      <c r="G2780">
        <v>1</v>
      </c>
      <c r="H2780">
        <v>17465</v>
      </c>
      <c r="I2780">
        <v>100149545</v>
      </c>
      <c r="J2780" s="19" t="s">
        <v>62</v>
      </c>
      <c r="T2780">
        <v>0</v>
      </c>
      <c r="U2780" t="s">
        <v>39</v>
      </c>
      <c r="V2780" s="3">
        <v>42564</v>
      </c>
      <c r="W2780" t="s">
        <v>23</v>
      </c>
      <c r="X2780" s="4">
        <v>8420</v>
      </c>
      <c r="Y2780">
        <v>2016</v>
      </c>
      <c r="Z2780">
        <v>7</v>
      </c>
      <c r="AA2780" s="3" t="s">
        <v>24</v>
      </c>
      <c r="AB2780" s="3">
        <v>45489</v>
      </c>
    </row>
    <row r="2781" spans="1:28" x14ac:dyDescent="0.25">
      <c r="A2781">
        <v>214304</v>
      </c>
      <c r="B2781">
        <v>988</v>
      </c>
      <c r="C2781" t="s">
        <v>19</v>
      </c>
      <c r="D2781" s="3">
        <v>42564</v>
      </c>
      <c r="E2781" t="s">
        <v>357</v>
      </c>
      <c r="F2781">
        <v>3150</v>
      </c>
      <c r="G2781">
        <v>1</v>
      </c>
      <c r="H2781">
        <v>17465</v>
      </c>
      <c r="I2781">
        <v>100149545</v>
      </c>
      <c r="J2781" s="19" t="s">
        <v>42</v>
      </c>
      <c r="T2781">
        <v>0</v>
      </c>
      <c r="U2781" t="s">
        <v>39</v>
      </c>
      <c r="V2781" s="3">
        <v>42564</v>
      </c>
      <c r="W2781" t="s">
        <v>23</v>
      </c>
      <c r="X2781" s="4">
        <v>3150</v>
      </c>
      <c r="Y2781">
        <v>2016</v>
      </c>
      <c r="Z2781">
        <v>7</v>
      </c>
      <c r="AA2781" s="3" t="s">
        <v>24</v>
      </c>
      <c r="AB2781" s="3">
        <v>45489</v>
      </c>
    </row>
    <row r="2782" spans="1:28" x14ac:dyDescent="0.25">
      <c r="A2782">
        <v>214305</v>
      </c>
      <c r="B2782">
        <v>1058</v>
      </c>
      <c r="C2782" t="s">
        <v>25</v>
      </c>
      <c r="D2782" s="3">
        <v>42564</v>
      </c>
      <c r="E2782" t="s">
        <v>586</v>
      </c>
      <c r="F2782">
        <v>71999</v>
      </c>
      <c r="G2782">
        <v>1</v>
      </c>
      <c r="H2782">
        <v>71999</v>
      </c>
      <c r="I2782">
        <v>100149546</v>
      </c>
      <c r="J2782" s="19" t="s">
        <v>38</v>
      </c>
      <c r="T2782">
        <v>0</v>
      </c>
      <c r="U2782" t="s">
        <v>39</v>
      </c>
      <c r="V2782" s="3">
        <v>42564</v>
      </c>
      <c r="W2782" t="s">
        <v>28</v>
      </c>
      <c r="X2782" s="4">
        <v>71999</v>
      </c>
      <c r="Y2782">
        <v>2016</v>
      </c>
      <c r="Z2782">
        <v>7</v>
      </c>
      <c r="AA2782" s="3" t="s">
        <v>24</v>
      </c>
      <c r="AB2782" s="3">
        <v>45489</v>
      </c>
    </row>
    <row r="2783" spans="1:28" x14ac:dyDescent="0.25">
      <c r="A2783">
        <v>214306</v>
      </c>
      <c r="B2783">
        <v>594</v>
      </c>
      <c r="C2783" t="s">
        <v>19</v>
      </c>
      <c r="D2783" s="3">
        <v>42564</v>
      </c>
      <c r="E2783" t="s">
        <v>268</v>
      </c>
      <c r="F2783">
        <v>639</v>
      </c>
      <c r="G2783">
        <v>1</v>
      </c>
      <c r="H2783">
        <v>639</v>
      </c>
      <c r="I2783">
        <v>100149547</v>
      </c>
      <c r="J2783" s="19" t="s">
        <v>21</v>
      </c>
      <c r="T2783">
        <v>0</v>
      </c>
      <c r="U2783" t="s">
        <v>22</v>
      </c>
      <c r="V2783" s="3">
        <v>42564</v>
      </c>
      <c r="W2783" t="s">
        <v>23</v>
      </c>
      <c r="X2783">
        <v>639</v>
      </c>
      <c r="Y2783">
        <v>2016</v>
      </c>
      <c r="Z2783">
        <v>7</v>
      </c>
      <c r="AA2783" s="3" t="s">
        <v>24</v>
      </c>
      <c r="AB2783" s="3">
        <v>45489</v>
      </c>
    </row>
    <row r="2784" spans="1:28" x14ac:dyDescent="0.25">
      <c r="A2784">
        <v>214307</v>
      </c>
      <c r="B2784">
        <v>1058</v>
      </c>
      <c r="C2784" t="s">
        <v>25</v>
      </c>
      <c r="D2784" s="3">
        <v>42564</v>
      </c>
      <c r="E2784" t="s">
        <v>586</v>
      </c>
      <c r="F2784">
        <v>71999</v>
      </c>
      <c r="G2784">
        <v>1</v>
      </c>
      <c r="H2784">
        <v>71999</v>
      </c>
      <c r="I2784">
        <v>100149548</v>
      </c>
      <c r="J2784" s="19" t="s">
        <v>38</v>
      </c>
      <c r="T2784">
        <v>0</v>
      </c>
      <c r="U2784" t="s">
        <v>39</v>
      </c>
      <c r="V2784" s="3">
        <v>42564</v>
      </c>
      <c r="W2784" t="s">
        <v>28</v>
      </c>
      <c r="X2784" s="4">
        <v>71999</v>
      </c>
      <c r="Y2784">
        <v>2016</v>
      </c>
      <c r="Z2784">
        <v>7</v>
      </c>
      <c r="AA2784" s="3" t="s">
        <v>24</v>
      </c>
      <c r="AB2784" s="3">
        <v>45489</v>
      </c>
    </row>
    <row r="2785" spans="1:28" x14ac:dyDescent="0.25">
      <c r="A2785">
        <v>214308</v>
      </c>
      <c r="B2785">
        <v>780</v>
      </c>
      <c r="C2785" t="s">
        <v>19</v>
      </c>
      <c r="D2785" s="3">
        <v>42564</v>
      </c>
      <c r="E2785" t="s">
        <v>1213</v>
      </c>
      <c r="F2785">
        <v>130</v>
      </c>
      <c r="G2785">
        <v>1</v>
      </c>
      <c r="H2785">
        <v>0</v>
      </c>
      <c r="I2785">
        <v>100149549</v>
      </c>
      <c r="J2785" s="19" t="s">
        <v>418</v>
      </c>
      <c r="T2785">
        <v>0</v>
      </c>
      <c r="U2785" t="s">
        <v>298</v>
      </c>
      <c r="V2785" s="3">
        <v>42564</v>
      </c>
      <c r="W2785" t="s">
        <v>23</v>
      </c>
      <c r="X2785">
        <v>130</v>
      </c>
      <c r="Y2785">
        <v>2016</v>
      </c>
      <c r="Z2785">
        <v>7</v>
      </c>
      <c r="AA2785" s="3" t="s">
        <v>24</v>
      </c>
      <c r="AB2785" s="3">
        <v>45489</v>
      </c>
    </row>
    <row r="2786" spans="1:28" x14ac:dyDescent="0.25">
      <c r="A2786">
        <v>214309</v>
      </c>
      <c r="B2786">
        <v>740</v>
      </c>
      <c r="C2786" t="s">
        <v>25</v>
      </c>
      <c r="D2786" s="3">
        <v>42565</v>
      </c>
      <c r="E2786" t="s">
        <v>586</v>
      </c>
      <c r="F2786">
        <v>71999</v>
      </c>
      <c r="G2786">
        <v>1</v>
      </c>
      <c r="H2786">
        <v>71999</v>
      </c>
      <c r="I2786">
        <v>100149550</v>
      </c>
      <c r="J2786" s="19" t="s">
        <v>38</v>
      </c>
      <c r="T2786">
        <v>0</v>
      </c>
      <c r="U2786" t="s">
        <v>39</v>
      </c>
      <c r="V2786" s="3">
        <v>42565</v>
      </c>
      <c r="W2786" t="s">
        <v>28</v>
      </c>
      <c r="X2786" s="4">
        <v>71999</v>
      </c>
      <c r="Y2786">
        <v>2016</v>
      </c>
      <c r="Z2786">
        <v>7</v>
      </c>
      <c r="AA2786" s="3" t="s">
        <v>24</v>
      </c>
      <c r="AB2786" s="3">
        <v>45489</v>
      </c>
    </row>
    <row r="2787" spans="1:28" x14ac:dyDescent="0.25">
      <c r="A2787">
        <v>214310</v>
      </c>
      <c r="B2787">
        <v>1060</v>
      </c>
      <c r="C2787" t="s">
        <v>25</v>
      </c>
      <c r="D2787" s="3">
        <v>42565</v>
      </c>
      <c r="E2787" t="s">
        <v>586</v>
      </c>
      <c r="F2787">
        <v>71999</v>
      </c>
      <c r="G2787">
        <v>1</v>
      </c>
      <c r="H2787">
        <v>71999</v>
      </c>
      <c r="I2787">
        <v>100149551</v>
      </c>
      <c r="J2787" s="19" t="s">
        <v>38</v>
      </c>
      <c r="T2787">
        <v>0</v>
      </c>
      <c r="U2787" t="s">
        <v>22</v>
      </c>
      <c r="V2787" s="3">
        <v>42565</v>
      </c>
      <c r="W2787" t="s">
        <v>28</v>
      </c>
      <c r="X2787" s="4">
        <v>71999</v>
      </c>
      <c r="Y2787">
        <v>2016</v>
      </c>
      <c r="Z2787">
        <v>7</v>
      </c>
      <c r="AA2787" s="3" t="s">
        <v>24</v>
      </c>
      <c r="AB2787" s="3">
        <v>45489</v>
      </c>
    </row>
    <row r="2788" spans="1:28" x14ac:dyDescent="0.25">
      <c r="A2788">
        <v>214311</v>
      </c>
      <c r="B2788">
        <v>1061</v>
      </c>
      <c r="C2788" t="s">
        <v>31</v>
      </c>
      <c r="D2788" s="3">
        <v>42565</v>
      </c>
      <c r="E2788" t="s">
        <v>1214</v>
      </c>
      <c r="F2788">
        <v>76000</v>
      </c>
      <c r="G2788">
        <v>1</v>
      </c>
      <c r="H2788">
        <v>76000</v>
      </c>
      <c r="I2788">
        <v>100149552</v>
      </c>
      <c r="J2788" s="19" t="s">
        <v>97</v>
      </c>
      <c r="T2788">
        <v>0</v>
      </c>
      <c r="U2788" t="s">
        <v>22</v>
      </c>
      <c r="V2788" s="3">
        <v>42565</v>
      </c>
      <c r="W2788" t="s">
        <v>34</v>
      </c>
      <c r="X2788" s="4">
        <v>76000</v>
      </c>
      <c r="Y2788">
        <v>2016</v>
      </c>
      <c r="Z2788">
        <v>7</v>
      </c>
      <c r="AA2788" s="3" t="s">
        <v>24</v>
      </c>
      <c r="AB2788" s="3">
        <v>45489</v>
      </c>
    </row>
    <row r="2789" spans="1:28" x14ac:dyDescent="0.25">
      <c r="A2789">
        <v>214312</v>
      </c>
      <c r="B2789">
        <v>1062</v>
      </c>
      <c r="C2789" t="s">
        <v>19</v>
      </c>
      <c r="D2789" s="3">
        <v>42565</v>
      </c>
      <c r="E2789" t="s">
        <v>1215</v>
      </c>
      <c r="F2789">
        <v>2716</v>
      </c>
      <c r="G2789">
        <v>1</v>
      </c>
      <c r="H2789">
        <v>313</v>
      </c>
      <c r="I2789">
        <v>100149553</v>
      </c>
      <c r="J2789" s="19" t="s">
        <v>21</v>
      </c>
      <c r="T2789">
        <v>0</v>
      </c>
      <c r="U2789" t="s">
        <v>22</v>
      </c>
      <c r="V2789" s="3">
        <v>42565</v>
      </c>
      <c r="W2789" t="s">
        <v>23</v>
      </c>
      <c r="X2789" s="4">
        <v>2716</v>
      </c>
      <c r="Y2789">
        <v>2016</v>
      </c>
      <c r="Z2789">
        <v>7</v>
      </c>
      <c r="AA2789" s="3" t="s">
        <v>24</v>
      </c>
      <c r="AB2789" s="3">
        <v>45489</v>
      </c>
    </row>
    <row r="2790" spans="1:28" x14ac:dyDescent="0.25">
      <c r="A2790">
        <v>214313</v>
      </c>
      <c r="B2790">
        <v>1062</v>
      </c>
      <c r="C2790" t="s">
        <v>19</v>
      </c>
      <c r="D2790" s="3">
        <v>42565</v>
      </c>
      <c r="E2790" t="s">
        <v>1216</v>
      </c>
      <c r="F2790">
        <v>5597</v>
      </c>
      <c r="G2790">
        <v>1</v>
      </c>
      <c r="H2790">
        <v>313</v>
      </c>
      <c r="I2790">
        <v>100149553</v>
      </c>
      <c r="J2790" s="19" t="s">
        <v>21</v>
      </c>
      <c r="T2790">
        <v>0</v>
      </c>
      <c r="U2790" t="s">
        <v>22</v>
      </c>
      <c r="V2790" s="3">
        <v>42565</v>
      </c>
      <c r="W2790" t="s">
        <v>23</v>
      </c>
      <c r="X2790" s="4">
        <v>5597</v>
      </c>
      <c r="Y2790">
        <v>2016</v>
      </c>
      <c r="Z2790">
        <v>7</v>
      </c>
      <c r="AA2790" s="3" t="s">
        <v>24</v>
      </c>
      <c r="AB2790" s="3">
        <v>45489</v>
      </c>
    </row>
    <row r="2791" spans="1:28" x14ac:dyDescent="0.25">
      <c r="A2791">
        <v>214314</v>
      </c>
      <c r="B2791">
        <v>1063</v>
      </c>
      <c r="C2791" t="s">
        <v>25</v>
      </c>
      <c r="D2791" s="3">
        <v>42565</v>
      </c>
      <c r="E2791" t="s">
        <v>659</v>
      </c>
      <c r="F2791">
        <v>1175</v>
      </c>
      <c r="G2791">
        <v>1</v>
      </c>
      <c r="H2791">
        <v>1175</v>
      </c>
      <c r="I2791">
        <v>100149554</v>
      </c>
      <c r="J2791" s="19" t="s">
        <v>170</v>
      </c>
      <c r="T2791">
        <v>0</v>
      </c>
      <c r="U2791" t="s">
        <v>22</v>
      </c>
      <c r="V2791" s="3">
        <v>42565</v>
      </c>
      <c r="W2791" t="s">
        <v>28</v>
      </c>
      <c r="X2791" s="4">
        <v>1175</v>
      </c>
      <c r="Y2791">
        <v>2016</v>
      </c>
      <c r="Z2791">
        <v>7</v>
      </c>
      <c r="AA2791" s="3" t="s">
        <v>24</v>
      </c>
      <c r="AB2791" s="3">
        <v>45489</v>
      </c>
    </row>
    <row r="2792" spans="1:28" x14ac:dyDescent="0.25">
      <c r="A2792">
        <v>214315</v>
      </c>
      <c r="B2792">
        <v>1064</v>
      </c>
      <c r="C2792" t="s">
        <v>31</v>
      </c>
      <c r="D2792" s="3">
        <v>42565</v>
      </c>
      <c r="E2792" t="s">
        <v>1195</v>
      </c>
      <c r="F2792">
        <v>2040</v>
      </c>
      <c r="G2792">
        <v>1</v>
      </c>
      <c r="H2792">
        <v>2040</v>
      </c>
      <c r="I2792">
        <v>100149555</v>
      </c>
      <c r="J2792" s="19" t="s">
        <v>51</v>
      </c>
      <c r="T2792">
        <v>0</v>
      </c>
      <c r="U2792" t="s">
        <v>22</v>
      </c>
      <c r="V2792" s="3">
        <v>42565</v>
      </c>
      <c r="W2792" t="s">
        <v>34</v>
      </c>
      <c r="X2792" s="4">
        <v>2040</v>
      </c>
      <c r="Y2792">
        <v>2016</v>
      </c>
      <c r="Z2792">
        <v>7</v>
      </c>
      <c r="AA2792" s="3" t="s">
        <v>24</v>
      </c>
      <c r="AB2792" s="3">
        <v>45489</v>
      </c>
    </row>
    <row r="2793" spans="1:28" x14ac:dyDescent="0.25">
      <c r="A2793">
        <v>214317</v>
      </c>
      <c r="B2793">
        <v>1065</v>
      </c>
      <c r="C2793" t="s">
        <v>71</v>
      </c>
      <c r="D2793" s="3">
        <v>42565</v>
      </c>
      <c r="E2793" t="s">
        <v>368</v>
      </c>
      <c r="F2793">
        <v>1375</v>
      </c>
      <c r="G2793">
        <v>1</v>
      </c>
      <c r="H2793">
        <v>1375</v>
      </c>
      <c r="I2793">
        <v>100149556</v>
      </c>
      <c r="J2793" s="19" t="s">
        <v>170</v>
      </c>
      <c r="T2793">
        <v>0</v>
      </c>
      <c r="U2793" t="s">
        <v>22</v>
      </c>
      <c r="V2793" s="3">
        <v>42565</v>
      </c>
      <c r="W2793" t="s">
        <v>34</v>
      </c>
      <c r="X2793" s="4">
        <v>1375</v>
      </c>
      <c r="Y2793">
        <v>2016</v>
      </c>
      <c r="Z2793">
        <v>7</v>
      </c>
      <c r="AA2793" s="3" t="s">
        <v>24</v>
      </c>
      <c r="AB2793" s="3">
        <v>45489</v>
      </c>
    </row>
    <row r="2794" spans="1:28" x14ac:dyDescent="0.25">
      <c r="A2794">
        <v>214318</v>
      </c>
      <c r="B2794">
        <v>1066</v>
      </c>
      <c r="C2794" t="s">
        <v>25</v>
      </c>
      <c r="D2794" s="3">
        <v>42565</v>
      </c>
      <c r="E2794" t="s">
        <v>990</v>
      </c>
      <c r="F2794">
        <v>1313</v>
      </c>
      <c r="G2794">
        <v>1</v>
      </c>
      <c r="H2794">
        <v>1313</v>
      </c>
      <c r="I2794">
        <v>100149557</v>
      </c>
      <c r="J2794" s="19" t="s">
        <v>21</v>
      </c>
      <c r="T2794">
        <v>0</v>
      </c>
      <c r="U2794" t="s">
        <v>40</v>
      </c>
      <c r="V2794" s="3">
        <v>42565</v>
      </c>
      <c r="W2794" t="s">
        <v>28</v>
      </c>
      <c r="X2794" s="4">
        <v>1313</v>
      </c>
      <c r="Y2794">
        <v>2016</v>
      </c>
      <c r="Z2794">
        <v>7</v>
      </c>
      <c r="AA2794" s="3" t="s">
        <v>24</v>
      </c>
      <c r="AB2794" s="3">
        <v>45489</v>
      </c>
    </row>
    <row r="2795" spans="1:28" x14ac:dyDescent="0.25">
      <c r="A2795">
        <v>214319</v>
      </c>
      <c r="B2795">
        <v>1067</v>
      </c>
      <c r="C2795" t="s">
        <v>25</v>
      </c>
      <c r="D2795" s="3">
        <v>42565</v>
      </c>
      <c r="E2795" t="s">
        <v>746</v>
      </c>
      <c r="F2795">
        <v>2200</v>
      </c>
      <c r="G2795">
        <v>1</v>
      </c>
      <c r="H2795">
        <v>2200</v>
      </c>
      <c r="I2795">
        <v>100149558</v>
      </c>
      <c r="J2795" s="19" t="s">
        <v>51</v>
      </c>
      <c r="T2795">
        <v>0</v>
      </c>
      <c r="U2795" t="s">
        <v>22</v>
      </c>
      <c r="V2795" s="3">
        <v>42565</v>
      </c>
      <c r="W2795" t="s">
        <v>28</v>
      </c>
      <c r="X2795" s="4">
        <v>2200</v>
      </c>
      <c r="Y2795">
        <v>2016</v>
      </c>
      <c r="Z2795">
        <v>7</v>
      </c>
      <c r="AA2795" s="3" t="s">
        <v>24</v>
      </c>
      <c r="AB2795" s="3">
        <v>45489</v>
      </c>
    </row>
    <row r="2796" spans="1:28" x14ac:dyDescent="0.25">
      <c r="A2796">
        <v>214321</v>
      </c>
      <c r="B2796">
        <v>1068</v>
      </c>
      <c r="C2796" t="s">
        <v>19</v>
      </c>
      <c r="D2796" s="3">
        <v>42565</v>
      </c>
      <c r="E2796" t="s">
        <v>399</v>
      </c>
      <c r="F2796">
        <v>570</v>
      </c>
      <c r="G2796">
        <v>2</v>
      </c>
      <c r="H2796">
        <v>1140</v>
      </c>
      <c r="I2796">
        <v>100149559</v>
      </c>
      <c r="J2796" s="19" t="s">
        <v>33</v>
      </c>
      <c r="T2796">
        <v>0</v>
      </c>
      <c r="U2796" t="s">
        <v>22</v>
      </c>
      <c r="V2796" s="3">
        <v>42565</v>
      </c>
      <c r="W2796" t="s">
        <v>23</v>
      </c>
      <c r="X2796" s="4">
        <v>1140</v>
      </c>
      <c r="Y2796">
        <v>2016</v>
      </c>
      <c r="Z2796">
        <v>7</v>
      </c>
      <c r="AA2796" s="3" t="s">
        <v>24</v>
      </c>
      <c r="AB2796" s="3">
        <v>45489</v>
      </c>
    </row>
    <row r="2797" spans="1:28" x14ac:dyDescent="0.25">
      <c r="A2797">
        <v>214322</v>
      </c>
      <c r="B2797">
        <v>1069</v>
      </c>
      <c r="C2797" t="s">
        <v>19</v>
      </c>
      <c r="D2797" s="3">
        <v>42565</v>
      </c>
      <c r="E2797" t="s">
        <v>1217</v>
      </c>
      <c r="F2797">
        <v>1600</v>
      </c>
      <c r="G2797">
        <v>1</v>
      </c>
      <c r="H2797">
        <v>1600</v>
      </c>
      <c r="I2797">
        <v>100149560</v>
      </c>
      <c r="J2797" s="19" t="s">
        <v>21</v>
      </c>
      <c r="T2797">
        <v>0</v>
      </c>
      <c r="U2797" t="s">
        <v>22</v>
      </c>
      <c r="V2797" s="3">
        <v>42565</v>
      </c>
      <c r="W2797" t="s">
        <v>23</v>
      </c>
      <c r="X2797" s="4">
        <v>1600</v>
      </c>
      <c r="Y2797">
        <v>2016</v>
      </c>
      <c r="Z2797">
        <v>7</v>
      </c>
      <c r="AA2797" s="3" t="s">
        <v>24</v>
      </c>
      <c r="AB2797" s="3">
        <v>45489</v>
      </c>
    </row>
    <row r="2798" spans="1:28" x14ac:dyDescent="0.25">
      <c r="A2798">
        <v>214324</v>
      </c>
      <c r="B2798">
        <v>159</v>
      </c>
      <c r="C2798" t="s">
        <v>71</v>
      </c>
      <c r="D2798" s="3">
        <v>42565</v>
      </c>
      <c r="E2798" t="s">
        <v>73</v>
      </c>
      <c r="F2798">
        <v>455</v>
      </c>
      <c r="G2798">
        <v>1</v>
      </c>
      <c r="H2798">
        <v>1275</v>
      </c>
      <c r="I2798">
        <v>100149561</v>
      </c>
      <c r="J2798" s="19" t="s">
        <v>33</v>
      </c>
      <c r="T2798">
        <v>0</v>
      </c>
      <c r="U2798" t="s">
        <v>22</v>
      </c>
      <c r="V2798" s="3">
        <v>42565</v>
      </c>
      <c r="W2798" t="s">
        <v>34</v>
      </c>
      <c r="X2798">
        <v>455</v>
      </c>
      <c r="Y2798">
        <v>2016</v>
      </c>
      <c r="Z2798">
        <v>7</v>
      </c>
      <c r="AA2798" s="3" t="s">
        <v>24</v>
      </c>
      <c r="AB2798" s="3">
        <v>45489</v>
      </c>
    </row>
    <row r="2799" spans="1:28" x14ac:dyDescent="0.25">
      <c r="A2799">
        <v>214325</v>
      </c>
      <c r="B2799">
        <v>159</v>
      </c>
      <c r="C2799" t="s">
        <v>71</v>
      </c>
      <c r="D2799" s="3">
        <v>42565</v>
      </c>
      <c r="E2799" t="s">
        <v>483</v>
      </c>
      <c r="F2799">
        <v>520</v>
      </c>
      <c r="G2799">
        <v>1</v>
      </c>
      <c r="H2799">
        <v>1275</v>
      </c>
      <c r="I2799">
        <v>100149561</v>
      </c>
      <c r="J2799" s="19" t="s">
        <v>33</v>
      </c>
      <c r="T2799">
        <v>0</v>
      </c>
      <c r="U2799" t="s">
        <v>22</v>
      </c>
      <c r="V2799" s="3">
        <v>42565</v>
      </c>
      <c r="W2799" t="s">
        <v>34</v>
      </c>
      <c r="X2799">
        <v>520</v>
      </c>
      <c r="Y2799">
        <v>2016</v>
      </c>
      <c r="Z2799">
        <v>7</v>
      </c>
      <c r="AA2799" s="3" t="s">
        <v>24</v>
      </c>
      <c r="AB2799" s="3">
        <v>45489</v>
      </c>
    </row>
    <row r="2800" spans="1:28" x14ac:dyDescent="0.25">
      <c r="A2800">
        <v>214326</v>
      </c>
      <c r="B2800">
        <v>159</v>
      </c>
      <c r="C2800" t="s">
        <v>71</v>
      </c>
      <c r="D2800" s="3">
        <v>42565</v>
      </c>
      <c r="E2800" t="s">
        <v>886</v>
      </c>
      <c r="F2800">
        <v>300</v>
      </c>
      <c r="G2800">
        <v>1</v>
      </c>
      <c r="H2800">
        <v>1275</v>
      </c>
      <c r="I2800">
        <v>100149561</v>
      </c>
      <c r="J2800" s="19" t="s">
        <v>33</v>
      </c>
      <c r="T2800">
        <v>0</v>
      </c>
      <c r="U2800" t="s">
        <v>22</v>
      </c>
      <c r="V2800" s="3">
        <v>42565</v>
      </c>
      <c r="W2800" t="s">
        <v>34</v>
      </c>
      <c r="X2800">
        <v>300</v>
      </c>
      <c r="Y2800">
        <v>2016</v>
      </c>
      <c r="Z2800">
        <v>7</v>
      </c>
      <c r="AA2800" s="3" t="s">
        <v>24</v>
      </c>
      <c r="AB2800" s="3">
        <v>45489</v>
      </c>
    </row>
    <row r="2801" spans="1:28" x14ac:dyDescent="0.25">
      <c r="A2801">
        <v>214327</v>
      </c>
      <c r="B2801">
        <v>1070</v>
      </c>
      <c r="C2801" t="s">
        <v>31</v>
      </c>
      <c r="D2801" s="3">
        <v>42565</v>
      </c>
      <c r="E2801" t="s">
        <v>1218</v>
      </c>
      <c r="F2801">
        <v>3200</v>
      </c>
      <c r="G2801">
        <v>1</v>
      </c>
      <c r="H2801">
        <v>3200</v>
      </c>
      <c r="I2801">
        <v>100149562</v>
      </c>
      <c r="J2801" s="19" t="s">
        <v>51</v>
      </c>
      <c r="T2801">
        <v>0</v>
      </c>
      <c r="U2801" t="s">
        <v>22</v>
      </c>
      <c r="V2801" s="3">
        <v>42565</v>
      </c>
      <c r="W2801" t="s">
        <v>34</v>
      </c>
      <c r="X2801" s="4">
        <v>3200</v>
      </c>
      <c r="Y2801">
        <v>2016</v>
      </c>
      <c r="Z2801">
        <v>7</v>
      </c>
      <c r="AA2801" s="3" t="s">
        <v>24</v>
      </c>
      <c r="AB2801" s="3">
        <v>45489</v>
      </c>
    </row>
    <row r="2802" spans="1:28" x14ac:dyDescent="0.25">
      <c r="A2802">
        <v>214329</v>
      </c>
      <c r="B2802">
        <v>1071</v>
      </c>
      <c r="C2802" t="s">
        <v>19</v>
      </c>
      <c r="D2802" s="3">
        <v>42565</v>
      </c>
      <c r="E2802" t="s">
        <v>1219</v>
      </c>
      <c r="F2802">
        <v>3160</v>
      </c>
      <c r="G2802">
        <v>1</v>
      </c>
      <c r="H2802">
        <v>3160</v>
      </c>
      <c r="I2802">
        <v>100149563</v>
      </c>
      <c r="J2802" s="19" t="s">
        <v>42</v>
      </c>
      <c r="T2802">
        <v>0</v>
      </c>
      <c r="U2802" t="s">
        <v>22</v>
      </c>
      <c r="V2802" s="3">
        <v>42565</v>
      </c>
      <c r="W2802" t="s">
        <v>23</v>
      </c>
      <c r="X2802" s="4">
        <v>3160</v>
      </c>
      <c r="Y2802">
        <v>2016</v>
      </c>
      <c r="Z2802">
        <v>7</v>
      </c>
      <c r="AA2802" s="3" t="s">
        <v>24</v>
      </c>
      <c r="AB2802" s="3">
        <v>45489</v>
      </c>
    </row>
    <row r="2803" spans="1:28" x14ac:dyDescent="0.25">
      <c r="A2803">
        <v>214330</v>
      </c>
      <c r="B2803">
        <v>1072</v>
      </c>
      <c r="C2803" t="s">
        <v>31</v>
      </c>
      <c r="D2803" s="3">
        <v>42565</v>
      </c>
      <c r="E2803" t="s">
        <v>1220</v>
      </c>
      <c r="F2803">
        <v>1125</v>
      </c>
      <c r="G2803">
        <v>1</v>
      </c>
      <c r="H2803">
        <v>1125</v>
      </c>
      <c r="I2803">
        <v>100149564</v>
      </c>
      <c r="J2803" s="19" t="s">
        <v>47</v>
      </c>
      <c r="T2803">
        <v>0</v>
      </c>
      <c r="U2803" t="s">
        <v>22</v>
      </c>
      <c r="V2803" s="3">
        <v>42565</v>
      </c>
      <c r="W2803" t="s">
        <v>34</v>
      </c>
      <c r="X2803" s="4">
        <v>1125</v>
      </c>
      <c r="Y2803">
        <v>2016</v>
      </c>
      <c r="Z2803">
        <v>7</v>
      </c>
      <c r="AA2803" s="3" t="s">
        <v>24</v>
      </c>
      <c r="AB2803" s="3">
        <v>45489</v>
      </c>
    </row>
    <row r="2804" spans="1:28" x14ac:dyDescent="0.25">
      <c r="A2804">
        <v>214331</v>
      </c>
      <c r="B2804">
        <v>1073</v>
      </c>
      <c r="C2804" t="s">
        <v>19</v>
      </c>
      <c r="D2804" s="3">
        <v>42565</v>
      </c>
      <c r="E2804" t="s">
        <v>854</v>
      </c>
      <c r="F2804">
        <v>80</v>
      </c>
      <c r="G2804">
        <v>2</v>
      </c>
      <c r="H2804">
        <v>160</v>
      </c>
      <c r="I2804">
        <v>100149565</v>
      </c>
      <c r="J2804" s="19" t="s">
        <v>33</v>
      </c>
      <c r="T2804">
        <v>0</v>
      </c>
      <c r="U2804" t="s">
        <v>22</v>
      </c>
      <c r="V2804" s="3">
        <v>42565</v>
      </c>
      <c r="W2804" t="s">
        <v>23</v>
      </c>
      <c r="X2804">
        <v>160</v>
      </c>
      <c r="Y2804">
        <v>2016</v>
      </c>
      <c r="Z2804">
        <v>7</v>
      </c>
      <c r="AA2804" s="3" t="s">
        <v>24</v>
      </c>
      <c r="AB2804" s="3">
        <v>45489</v>
      </c>
    </row>
    <row r="2805" spans="1:28" x14ac:dyDescent="0.25">
      <c r="A2805">
        <v>214332</v>
      </c>
      <c r="B2805">
        <v>260</v>
      </c>
      <c r="C2805" t="s">
        <v>19</v>
      </c>
      <c r="D2805" s="3">
        <v>42565</v>
      </c>
      <c r="E2805" t="s">
        <v>148</v>
      </c>
      <c r="F2805">
        <v>75</v>
      </c>
      <c r="G2805">
        <v>1</v>
      </c>
      <c r="H2805">
        <v>165</v>
      </c>
      <c r="I2805">
        <v>100149566</v>
      </c>
      <c r="J2805" s="19" t="s">
        <v>33</v>
      </c>
      <c r="T2805">
        <v>0</v>
      </c>
      <c r="U2805" t="s">
        <v>22</v>
      </c>
      <c r="V2805" s="3">
        <v>42565</v>
      </c>
      <c r="W2805" t="s">
        <v>23</v>
      </c>
      <c r="X2805">
        <v>75</v>
      </c>
      <c r="Y2805">
        <v>2016</v>
      </c>
      <c r="Z2805">
        <v>7</v>
      </c>
      <c r="AA2805" s="3" t="s">
        <v>24</v>
      </c>
      <c r="AB2805" s="3">
        <v>45489</v>
      </c>
    </row>
    <row r="2806" spans="1:28" x14ac:dyDescent="0.25">
      <c r="A2806">
        <v>214333</v>
      </c>
      <c r="B2806">
        <v>260</v>
      </c>
      <c r="C2806" t="s">
        <v>19</v>
      </c>
      <c r="D2806" s="3">
        <v>42565</v>
      </c>
      <c r="E2806" t="s">
        <v>396</v>
      </c>
      <c r="F2806">
        <v>90</v>
      </c>
      <c r="G2806">
        <v>1</v>
      </c>
      <c r="H2806">
        <v>165</v>
      </c>
      <c r="I2806">
        <v>100149566</v>
      </c>
      <c r="J2806" s="19" t="s">
        <v>33</v>
      </c>
      <c r="T2806">
        <v>0</v>
      </c>
      <c r="U2806" t="s">
        <v>22</v>
      </c>
      <c r="V2806" s="3">
        <v>42565</v>
      </c>
      <c r="W2806" t="s">
        <v>23</v>
      </c>
      <c r="X2806">
        <v>90</v>
      </c>
      <c r="Y2806">
        <v>2016</v>
      </c>
      <c r="Z2806">
        <v>7</v>
      </c>
      <c r="AA2806" s="3" t="s">
        <v>24</v>
      </c>
      <c r="AB2806" s="3">
        <v>45489</v>
      </c>
    </row>
    <row r="2807" spans="1:28" x14ac:dyDescent="0.25">
      <c r="A2807">
        <v>214334</v>
      </c>
      <c r="B2807">
        <v>1074</v>
      </c>
      <c r="C2807" t="s">
        <v>19</v>
      </c>
      <c r="D2807" s="3">
        <v>42565</v>
      </c>
      <c r="E2807" t="s">
        <v>1221</v>
      </c>
      <c r="F2807">
        <v>399</v>
      </c>
      <c r="G2807">
        <v>1</v>
      </c>
      <c r="H2807">
        <v>399</v>
      </c>
      <c r="I2807">
        <v>100149567</v>
      </c>
      <c r="J2807" s="19" t="s">
        <v>59</v>
      </c>
      <c r="T2807">
        <v>0</v>
      </c>
      <c r="U2807" t="s">
        <v>22</v>
      </c>
      <c r="V2807" s="3">
        <v>42565</v>
      </c>
      <c r="W2807" t="s">
        <v>23</v>
      </c>
      <c r="X2807">
        <v>399</v>
      </c>
      <c r="Y2807">
        <v>2016</v>
      </c>
      <c r="Z2807">
        <v>7</v>
      </c>
      <c r="AA2807" s="3" t="s">
        <v>24</v>
      </c>
      <c r="AB2807" s="3">
        <v>45489</v>
      </c>
    </row>
    <row r="2808" spans="1:28" x14ac:dyDescent="0.25">
      <c r="A2808">
        <v>214335</v>
      </c>
      <c r="B2808">
        <v>23</v>
      </c>
      <c r="C2808" t="s">
        <v>19</v>
      </c>
      <c r="D2808" s="3">
        <v>42565</v>
      </c>
      <c r="E2808" t="s">
        <v>818</v>
      </c>
      <c r="F2808">
        <v>2024</v>
      </c>
      <c r="G2808">
        <v>1</v>
      </c>
      <c r="H2808">
        <v>2024</v>
      </c>
      <c r="I2808">
        <v>100149568</v>
      </c>
      <c r="J2808" s="19" t="s">
        <v>47</v>
      </c>
      <c r="T2808">
        <v>0</v>
      </c>
      <c r="U2808" t="s">
        <v>22</v>
      </c>
      <c r="V2808" s="3">
        <v>42565</v>
      </c>
      <c r="W2808" t="s">
        <v>23</v>
      </c>
      <c r="X2808" s="4">
        <v>2024</v>
      </c>
      <c r="Y2808">
        <v>2016</v>
      </c>
      <c r="Z2808">
        <v>7</v>
      </c>
      <c r="AA2808" s="3" t="s">
        <v>24</v>
      </c>
      <c r="AB2808" s="3">
        <v>45489</v>
      </c>
    </row>
    <row r="2809" spans="1:28" x14ac:dyDescent="0.25">
      <c r="A2809">
        <v>214336</v>
      </c>
      <c r="B2809">
        <v>1061</v>
      </c>
      <c r="C2809" t="s">
        <v>19</v>
      </c>
      <c r="D2809" s="3">
        <v>42565</v>
      </c>
      <c r="E2809" t="s">
        <v>26</v>
      </c>
      <c r="F2809">
        <v>240</v>
      </c>
      <c r="G2809">
        <v>1</v>
      </c>
      <c r="H2809">
        <v>240</v>
      </c>
      <c r="I2809">
        <v>100149569</v>
      </c>
      <c r="J2809" s="19" t="s">
        <v>27</v>
      </c>
      <c r="T2809">
        <v>0</v>
      </c>
      <c r="U2809" t="s">
        <v>22</v>
      </c>
      <c r="V2809" s="3">
        <v>42565</v>
      </c>
      <c r="W2809" t="s">
        <v>23</v>
      </c>
      <c r="X2809">
        <v>240</v>
      </c>
      <c r="Y2809">
        <v>2016</v>
      </c>
      <c r="Z2809">
        <v>7</v>
      </c>
      <c r="AA2809" s="3" t="s">
        <v>24</v>
      </c>
      <c r="AB2809" s="3">
        <v>45489</v>
      </c>
    </row>
    <row r="2810" spans="1:28" x14ac:dyDescent="0.25">
      <c r="A2810">
        <v>214337</v>
      </c>
      <c r="B2810">
        <v>1075</v>
      </c>
      <c r="C2810" t="s">
        <v>19</v>
      </c>
      <c r="D2810" s="3">
        <v>42565</v>
      </c>
      <c r="E2810" t="s">
        <v>1151</v>
      </c>
      <c r="F2810">
        <v>120</v>
      </c>
      <c r="G2810">
        <v>1</v>
      </c>
      <c r="H2810">
        <v>120</v>
      </c>
      <c r="I2810">
        <v>100149570</v>
      </c>
      <c r="J2810" s="19" t="s">
        <v>47</v>
      </c>
      <c r="T2810">
        <v>0</v>
      </c>
      <c r="U2810" t="s">
        <v>22</v>
      </c>
      <c r="V2810" s="3">
        <v>42565</v>
      </c>
      <c r="W2810" t="s">
        <v>23</v>
      </c>
      <c r="X2810">
        <v>120</v>
      </c>
      <c r="Y2810">
        <v>2016</v>
      </c>
      <c r="Z2810">
        <v>7</v>
      </c>
      <c r="AA2810" s="3" t="s">
        <v>24</v>
      </c>
      <c r="AB2810" s="3">
        <v>45489</v>
      </c>
    </row>
    <row r="2811" spans="1:28" x14ac:dyDescent="0.25">
      <c r="A2811">
        <v>214338</v>
      </c>
      <c r="B2811">
        <v>1075</v>
      </c>
      <c r="C2811" t="s">
        <v>19</v>
      </c>
      <c r="D2811" s="3">
        <v>42565</v>
      </c>
      <c r="E2811" t="s">
        <v>1150</v>
      </c>
      <c r="F2811">
        <v>120</v>
      </c>
      <c r="G2811">
        <v>1</v>
      </c>
      <c r="H2811">
        <v>120</v>
      </c>
      <c r="I2811">
        <v>100149571</v>
      </c>
      <c r="J2811" s="19" t="s">
        <v>47</v>
      </c>
      <c r="T2811">
        <v>0</v>
      </c>
      <c r="U2811" t="s">
        <v>22</v>
      </c>
      <c r="V2811" s="3">
        <v>42565</v>
      </c>
      <c r="W2811" t="s">
        <v>23</v>
      </c>
      <c r="X2811">
        <v>120</v>
      </c>
      <c r="Y2811">
        <v>2016</v>
      </c>
      <c r="Z2811">
        <v>7</v>
      </c>
      <c r="AA2811" s="3" t="s">
        <v>24</v>
      </c>
      <c r="AB2811" s="3">
        <v>45489</v>
      </c>
    </row>
    <row r="2812" spans="1:28" x14ac:dyDescent="0.25">
      <c r="A2812">
        <v>214339</v>
      </c>
      <c r="B2812">
        <v>1075</v>
      </c>
      <c r="C2812" t="s">
        <v>19</v>
      </c>
      <c r="D2812" s="3">
        <v>42565</v>
      </c>
      <c r="E2812" t="s">
        <v>1222</v>
      </c>
      <c r="F2812">
        <v>860</v>
      </c>
      <c r="G2812">
        <v>1</v>
      </c>
      <c r="H2812">
        <v>860</v>
      </c>
      <c r="I2812">
        <v>100149572</v>
      </c>
      <c r="J2812" s="19" t="s">
        <v>21</v>
      </c>
      <c r="T2812">
        <v>0</v>
      </c>
      <c r="U2812" t="s">
        <v>22</v>
      </c>
      <c r="V2812" s="3">
        <v>42565</v>
      </c>
      <c r="W2812" t="s">
        <v>23</v>
      </c>
      <c r="X2812">
        <v>860</v>
      </c>
      <c r="Y2812">
        <v>2016</v>
      </c>
      <c r="Z2812">
        <v>7</v>
      </c>
      <c r="AA2812" s="3" t="s">
        <v>24</v>
      </c>
      <c r="AB2812" s="3">
        <v>45489</v>
      </c>
    </row>
    <row r="2813" spans="1:28" x14ac:dyDescent="0.25">
      <c r="A2813">
        <v>214340</v>
      </c>
      <c r="B2813">
        <v>1076</v>
      </c>
      <c r="C2813" t="s">
        <v>19</v>
      </c>
      <c r="D2813" s="3">
        <v>42565</v>
      </c>
      <c r="E2813" t="s">
        <v>404</v>
      </c>
      <c r="F2813">
        <v>1625</v>
      </c>
      <c r="G2813">
        <v>1</v>
      </c>
      <c r="H2813">
        <v>1625</v>
      </c>
      <c r="I2813">
        <v>100149573</v>
      </c>
      <c r="J2813" s="19" t="s">
        <v>47</v>
      </c>
      <c r="T2813">
        <v>0</v>
      </c>
      <c r="U2813" t="s">
        <v>22</v>
      </c>
      <c r="V2813" s="3">
        <v>42565</v>
      </c>
      <c r="W2813" t="s">
        <v>23</v>
      </c>
      <c r="X2813" s="4">
        <v>1625</v>
      </c>
      <c r="Y2813">
        <v>2016</v>
      </c>
      <c r="Z2813">
        <v>7</v>
      </c>
      <c r="AA2813" s="3" t="s">
        <v>24</v>
      </c>
      <c r="AB2813" s="3">
        <v>45489</v>
      </c>
    </row>
    <row r="2814" spans="1:28" x14ac:dyDescent="0.25">
      <c r="A2814">
        <v>214341</v>
      </c>
      <c r="B2814">
        <v>1075</v>
      </c>
      <c r="C2814" t="s">
        <v>19</v>
      </c>
      <c r="D2814" s="3">
        <v>42565</v>
      </c>
      <c r="E2814" t="s">
        <v>923</v>
      </c>
      <c r="F2814">
        <v>700</v>
      </c>
      <c r="G2814">
        <v>1</v>
      </c>
      <c r="H2814">
        <v>700</v>
      </c>
      <c r="I2814">
        <v>100149574</v>
      </c>
      <c r="J2814" s="19" t="s">
        <v>170</v>
      </c>
      <c r="T2814">
        <v>0</v>
      </c>
      <c r="U2814" t="s">
        <v>22</v>
      </c>
      <c r="V2814" s="3">
        <v>42565</v>
      </c>
      <c r="W2814" t="s">
        <v>23</v>
      </c>
      <c r="X2814">
        <v>700</v>
      </c>
      <c r="Y2814">
        <v>2016</v>
      </c>
      <c r="Z2814">
        <v>7</v>
      </c>
      <c r="AA2814" s="3" t="s">
        <v>24</v>
      </c>
      <c r="AB2814" s="3">
        <v>45489</v>
      </c>
    </row>
    <row r="2815" spans="1:28" x14ac:dyDescent="0.25">
      <c r="A2815">
        <v>214342</v>
      </c>
      <c r="B2815">
        <v>1077</v>
      </c>
      <c r="C2815" t="s">
        <v>25</v>
      </c>
      <c r="D2815" s="3">
        <v>42565</v>
      </c>
      <c r="E2815" t="s">
        <v>1223</v>
      </c>
      <c r="F2815">
        <v>1499</v>
      </c>
      <c r="G2815">
        <v>1</v>
      </c>
      <c r="H2815">
        <v>1499</v>
      </c>
      <c r="I2815">
        <v>100149575</v>
      </c>
      <c r="J2815" s="19" t="s">
        <v>21</v>
      </c>
      <c r="T2815">
        <v>0</v>
      </c>
      <c r="U2815" t="s">
        <v>22</v>
      </c>
      <c r="V2815" s="3">
        <v>42565</v>
      </c>
      <c r="W2815" t="s">
        <v>28</v>
      </c>
      <c r="X2815" s="4">
        <v>1499</v>
      </c>
      <c r="Y2815">
        <v>2016</v>
      </c>
      <c r="Z2815">
        <v>7</v>
      </c>
      <c r="AA2815" s="3" t="s">
        <v>24</v>
      </c>
      <c r="AB2815" s="3">
        <v>45489</v>
      </c>
    </row>
    <row r="2816" spans="1:28" x14ac:dyDescent="0.25">
      <c r="A2816">
        <v>214343</v>
      </c>
      <c r="B2816">
        <v>33</v>
      </c>
      <c r="C2816" t="s">
        <v>19</v>
      </c>
      <c r="D2816" s="3">
        <v>42565</v>
      </c>
      <c r="E2816" t="s">
        <v>1115</v>
      </c>
      <c r="F2816">
        <v>15200</v>
      </c>
      <c r="G2816">
        <v>1</v>
      </c>
      <c r="H2816">
        <v>15200</v>
      </c>
      <c r="I2816">
        <v>100149576</v>
      </c>
      <c r="J2816" s="19" t="s">
        <v>38</v>
      </c>
      <c r="T2816">
        <v>0</v>
      </c>
      <c r="U2816" t="s">
        <v>22</v>
      </c>
      <c r="V2816" s="3">
        <v>42565</v>
      </c>
      <c r="W2816" t="s">
        <v>23</v>
      </c>
      <c r="X2816" s="4">
        <v>15200</v>
      </c>
      <c r="Y2816">
        <v>2016</v>
      </c>
      <c r="Z2816">
        <v>7</v>
      </c>
      <c r="AA2816" s="3" t="s">
        <v>24</v>
      </c>
      <c r="AB2816" s="3">
        <v>45489</v>
      </c>
    </row>
    <row r="2817" spans="1:28" x14ac:dyDescent="0.25">
      <c r="A2817">
        <v>214344</v>
      </c>
      <c r="B2817">
        <v>32</v>
      </c>
      <c r="C2817" t="s">
        <v>19</v>
      </c>
      <c r="D2817" s="3">
        <v>42565</v>
      </c>
      <c r="E2817" t="s">
        <v>1224</v>
      </c>
      <c r="F2817">
        <v>3975</v>
      </c>
      <c r="G2817">
        <v>1</v>
      </c>
      <c r="H2817">
        <v>2325</v>
      </c>
      <c r="I2817">
        <v>100149577</v>
      </c>
      <c r="J2817" s="19" t="s">
        <v>21</v>
      </c>
      <c r="T2817">
        <v>0</v>
      </c>
      <c r="U2817" t="s">
        <v>22</v>
      </c>
      <c r="V2817" s="3">
        <v>42565</v>
      </c>
      <c r="W2817" t="s">
        <v>23</v>
      </c>
      <c r="X2817" s="4">
        <v>3975</v>
      </c>
      <c r="Y2817">
        <v>2016</v>
      </c>
      <c r="Z2817">
        <v>7</v>
      </c>
      <c r="AA2817" s="3" t="s">
        <v>24</v>
      </c>
      <c r="AB2817" s="3">
        <v>45489</v>
      </c>
    </row>
    <row r="2818" spans="1:28" x14ac:dyDescent="0.25">
      <c r="A2818">
        <v>214345</v>
      </c>
      <c r="B2818">
        <v>1075</v>
      </c>
      <c r="C2818" t="s">
        <v>25</v>
      </c>
      <c r="D2818" s="3">
        <v>42565</v>
      </c>
      <c r="E2818" t="s">
        <v>1207</v>
      </c>
      <c r="F2818">
        <v>96499</v>
      </c>
      <c r="G2818">
        <v>1</v>
      </c>
      <c r="H2818">
        <v>96499</v>
      </c>
      <c r="I2818">
        <v>100149578</v>
      </c>
      <c r="J2818" s="19" t="s">
        <v>38</v>
      </c>
      <c r="T2818">
        <v>0</v>
      </c>
      <c r="U2818" t="s">
        <v>22</v>
      </c>
      <c r="V2818" s="3">
        <v>42565</v>
      </c>
      <c r="W2818" t="s">
        <v>28</v>
      </c>
      <c r="X2818" s="4">
        <v>96499</v>
      </c>
      <c r="Y2818">
        <v>2016</v>
      </c>
      <c r="Z2818">
        <v>7</v>
      </c>
      <c r="AA2818" s="3" t="s">
        <v>24</v>
      </c>
      <c r="AB2818" s="3">
        <v>45489</v>
      </c>
    </row>
    <row r="2819" spans="1:28" x14ac:dyDescent="0.25">
      <c r="A2819">
        <v>214346</v>
      </c>
      <c r="B2819">
        <v>33</v>
      </c>
      <c r="C2819" t="s">
        <v>19</v>
      </c>
      <c r="D2819" s="3">
        <v>42565</v>
      </c>
      <c r="E2819" t="s">
        <v>1146</v>
      </c>
      <c r="F2819">
        <v>120</v>
      </c>
      <c r="G2819">
        <v>1</v>
      </c>
      <c r="H2819">
        <v>360</v>
      </c>
      <c r="I2819">
        <v>100149579</v>
      </c>
      <c r="J2819" s="19" t="s">
        <v>47</v>
      </c>
      <c r="T2819">
        <v>0</v>
      </c>
      <c r="U2819" t="s">
        <v>22</v>
      </c>
      <c r="V2819" s="3">
        <v>42565</v>
      </c>
      <c r="W2819" t="s">
        <v>23</v>
      </c>
      <c r="X2819">
        <v>120</v>
      </c>
      <c r="Y2819">
        <v>2016</v>
      </c>
      <c r="Z2819">
        <v>7</v>
      </c>
      <c r="AA2819" s="3" t="s">
        <v>24</v>
      </c>
      <c r="AB2819" s="3">
        <v>45489</v>
      </c>
    </row>
    <row r="2820" spans="1:28" x14ac:dyDescent="0.25">
      <c r="A2820">
        <v>214347</v>
      </c>
      <c r="B2820">
        <v>33</v>
      </c>
      <c r="C2820" t="s">
        <v>19</v>
      </c>
      <c r="D2820" s="3">
        <v>42565</v>
      </c>
      <c r="E2820" t="s">
        <v>46</v>
      </c>
      <c r="F2820">
        <v>120</v>
      </c>
      <c r="G2820">
        <v>1</v>
      </c>
      <c r="H2820">
        <v>360</v>
      </c>
      <c r="I2820">
        <v>100149579</v>
      </c>
      <c r="J2820" s="19" t="s">
        <v>47</v>
      </c>
      <c r="T2820">
        <v>0</v>
      </c>
      <c r="U2820" t="s">
        <v>22</v>
      </c>
      <c r="V2820" s="3">
        <v>42565</v>
      </c>
      <c r="W2820" t="s">
        <v>23</v>
      </c>
      <c r="X2820">
        <v>120</v>
      </c>
      <c r="Y2820">
        <v>2016</v>
      </c>
      <c r="Z2820">
        <v>7</v>
      </c>
      <c r="AA2820" s="3" t="s">
        <v>24</v>
      </c>
      <c r="AB2820" s="3">
        <v>45489</v>
      </c>
    </row>
    <row r="2821" spans="1:28" x14ac:dyDescent="0.25">
      <c r="A2821">
        <v>214348</v>
      </c>
      <c r="B2821">
        <v>33</v>
      </c>
      <c r="C2821" t="s">
        <v>19</v>
      </c>
      <c r="D2821" s="3">
        <v>42565</v>
      </c>
      <c r="E2821" t="s">
        <v>1152</v>
      </c>
      <c r="F2821">
        <v>120</v>
      </c>
      <c r="G2821">
        <v>1</v>
      </c>
      <c r="H2821">
        <v>360</v>
      </c>
      <c r="I2821">
        <v>100149579</v>
      </c>
      <c r="J2821" s="19" t="s">
        <v>47</v>
      </c>
      <c r="T2821">
        <v>0</v>
      </c>
      <c r="U2821" t="s">
        <v>22</v>
      </c>
      <c r="V2821" s="3">
        <v>42565</v>
      </c>
      <c r="W2821" t="s">
        <v>23</v>
      </c>
      <c r="X2821">
        <v>120</v>
      </c>
      <c r="Y2821">
        <v>2016</v>
      </c>
      <c r="Z2821">
        <v>7</v>
      </c>
      <c r="AA2821" s="3" t="s">
        <v>24</v>
      </c>
      <c r="AB2821" s="3">
        <v>45489</v>
      </c>
    </row>
    <row r="2822" spans="1:28" x14ac:dyDescent="0.25">
      <c r="A2822">
        <v>214349</v>
      </c>
      <c r="B2822">
        <v>1078</v>
      </c>
      <c r="C2822" t="s">
        <v>31</v>
      </c>
      <c r="D2822" s="3">
        <v>42565</v>
      </c>
      <c r="E2822" t="s">
        <v>269</v>
      </c>
      <c r="F2822">
        <v>630</v>
      </c>
      <c r="G2822">
        <v>1</v>
      </c>
      <c r="H2822">
        <v>630</v>
      </c>
      <c r="I2822">
        <v>100149580</v>
      </c>
      <c r="J2822" s="19" t="s">
        <v>47</v>
      </c>
      <c r="T2822">
        <v>0</v>
      </c>
      <c r="U2822" t="s">
        <v>22</v>
      </c>
      <c r="V2822" s="3">
        <v>42565</v>
      </c>
      <c r="W2822" t="s">
        <v>34</v>
      </c>
      <c r="X2822">
        <v>630</v>
      </c>
      <c r="Y2822">
        <v>2016</v>
      </c>
      <c r="Z2822">
        <v>7</v>
      </c>
      <c r="AA2822" s="3" t="s">
        <v>24</v>
      </c>
      <c r="AB2822" s="3">
        <v>45489</v>
      </c>
    </row>
    <row r="2823" spans="1:28" x14ac:dyDescent="0.25">
      <c r="A2823">
        <v>214350</v>
      </c>
      <c r="B2823">
        <v>58</v>
      </c>
      <c r="C2823" t="s">
        <v>31</v>
      </c>
      <c r="D2823" s="3">
        <v>42565</v>
      </c>
      <c r="E2823" t="s">
        <v>1225</v>
      </c>
      <c r="F2823">
        <v>2750</v>
      </c>
      <c r="G2823">
        <v>1</v>
      </c>
      <c r="H2823">
        <v>2750</v>
      </c>
      <c r="I2823">
        <v>100149581</v>
      </c>
      <c r="J2823" s="19" t="s">
        <v>38</v>
      </c>
      <c r="T2823">
        <v>0</v>
      </c>
      <c r="U2823" t="s">
        <v>22</v>
      </c>
      <c r="V2823" s="3">
        <v>42565</v>
      </c>
      <c r="W2823" t="s">
        <v>34</v>
      </c>
      <c r="X2823" s="4">
        <v>2750</v>
      </c>
      <c r="Y2823">
        <v>2016</v>
      </c>
      <c r="Z2823">
        <v>7</v>
      </c>
      <c r="AA2823" s="3" t="s">
        <v>24</v>
      </c>
      <c r="AB2823" s="3">
        <v>45489</v>
      </c>
    </row>
    <row r="2824" spans="1:28" x14ac:dyDescent="0.25">
      <c r="A2824">
        <v>214351</v>
      </c>
      <c r="B2824">
        <v>1079</v>
      </c>
      <c r="C2824" t="s">
        <v>19</v>
      </c>
      <c r="D2824" s="3">
        <v>42565</v>
      </c>
      <c r="E2824" t="s">
        <v>140</v>
      </c>
      <c r="F2824">
        <v>90</v>
      </c>
      <c r="G2824">
        <v>1</v>
      </c>
      <c r="H2824">
        <v>90</v>
      </c>
      <c r="I2824">
        <v>100149582</v>
      </c>
      <c r="J2824" s="19" t="s">
        <v>33</v>
      </c>
      <c r="T2824">
        <v>0</v>
      </c>
      <c r="U2824" t="s">
        <v>22</v>
      </c>
      <c r="V2824" s="3">
        <v>42565</v>
      </c>
      <c r="W2824" t="s">
        <v>23</v>
      </c>
      <c r="X2824">
        <v>90</v>
      </c>
      <c r="Y2824">
        <v>2016</v>
      </c>
      <c r="Z2824">
        <v>7</v>
      </c>
      <c r="AA2824" s="3" t="s">
        <v>24</v>
      </c>
      <c r="AB2824" s="3">
        <v>45489</v>
      </c>
    </row>
    <row r="2825" spans="1:28" x14ac:dyDescent="0.25">
      <c r="A2825">
        <v>214352</v>
      </c>
      <c r="B2825">
        <v>1080</v>
      </c>
      <c r="C2825" t="s">
        <v>31</v>
      </c>
      <c r="D2825" s="3">
        <v>42565</v>
      </c>
      <c r="E2825" t="s">
        <v>102</v>
      </c>
      <c r="F2825">
        <v>999</v>
      </c>
      <c r="G2825">
        <v>1</v>
      </c>
      <c r="H2825">
        <v>999</v>
      </c>
      <c r="I2825">
        <v>100149583</v>
      </c>
      <c r="J2825" s="19" t="s">
        <v>51</v>
      </c>
      <c r="T2825">
        <v>0</v>
      </c>
      <c r="U2825" t="s">
        <v>22</v>
      </c>
      <c r="V2825" s="3">
        <v>42565</v>
      </c>
      <c r="W2825" t="s">
        <v>34</v>
      </c>
      <c r="X2825">
        <v>999</v>
      </c>
      <c r="Y2825">
        <v>2016</v>
      </c>
      <c r="Z2825">
        <v>7</v>
      </c>
      <c r="AA2825" s="3" t="s">
        <v>24</v>
      </c>
      <c r="AB2825" s="3">
        <v>45489</v>
      </c>
    </row>
    <row r="2826" spans="1:28" x14ac:dyDescent="0.25">
      <c r="A2826">
        <v>214353</v>
      </c>
      <c r="B2826">
        <v>1081</v>
      </c>
      <c r="C2826" t="s">
        <v>19</v>
      </c>
      <c r="D2826" s="3">
        <v>42565</v>
      </c>
      <c r="E2826" t="s">
        <v>895</v>
      </c>
      <c r="F2826">
        <v>490</v>
      </c>
      <c r="G2826">
        <v>1</v>
      </c>
      <c r="H2826">
        <v>490</v>
      </c>
      <c r="I2826">
        <v>100149584</v>
      </c>
      <c r="J2826" s="19" t="s">
        <v>59</v>
      </c>
      <c r="T2826">
        <v>0</v>
      </c>
      <c r="U2826" t="s">
        <v>22</v>
      </c>
      <c r="V2826" s="3">
        <v>42565</v>
      </c>
      <c r="W2826" t="s">
        <v>23</v>
      </c>
      <c r="X2826">
        <v>490</v>
      </c>
      <c r="Y2826">
        <v>2016</v>
      </c>
      <c r="Z2826">
        <v>7</v>
      </c>
      <c r="AA2826" s="3" t="s">
        <v>24</v>
      </c>
      <c r="AB2826" s="3">
        <v>45489</v>
      </c>
    </row>
    <row r="2827" spans="1:28" x14ac:dyDescent="0.25">
      <c r="A2827">
        <v>214355</v>
      </c>
      <c r="B2827">
        <v>1082</v>
      </c>
      <c r="C2827" t="s">
        <v>19</v>
      </c>
      <c r="D2827" s="3">
        <v>42565</v>
      </c>
      <c r="E2827" t="s">
        <v>1226</v>
      </c>
      <c r="F2827">
        <v>3369</v>
      </c>
      <c r="G2827">
        <v>1</v>
      </c>
      <c r="H2827">
        <v>3369</v>
      </c>
      <c r="I2827">
        <v>100149586</v>
      </c>
      <c r="J2827" s="19" t="s">
        <v>42</v>
      </c>
      <c r="T2827">
        <v>0</v>
      </c>
      <c r="U2827" t="s">
        <v>22</v>
      </c>
      <c r="V2827" s="3">
        <v>42565</v>
      </c>
      <c r="W2827" t="s">
        <v>23</v>
      </c>
      <c r="X2827" s="4">
        <v>3369</v>
      </c>
      <c r="Y2827">
        <v>2016</v>
      </c>
      <c r="Z2827">
        <v>7</v>
      </c>
      <c r="AA2827" s="3" t="s">
        <v>24</v>
      </c>
      <c r="AB2827" s="3">
        <v>45489</v>
      </c>
    </row>
    <row r="2828" spans="1:28" x14ac:dyDescent="0.25">
      <c r="A2828">
        <v>214354</v>
      </c>
      <c r="B2828">
        <v>916</v>
      </c>
      <c r="C2828" t="s">
        <v>19</v>
      </c>
      <c r="D2828" s="3">
        <v>42565</v>
      </c>
      <c r="E2828" t="s">
        <v>138</v>
      </c>
      <c r="F2828">
        <v>90</v>
      </c>
      <c r="G2828">
        <v>1</v>
      </c>
      <c r="H2828">
        <v>90</v>
      </c>
      <c r="I2828">
        <v>100149585</v>
      </c>
      <c r="J2828" s="19" t="s">
        <v>33</v>
      </c>
      <c r="T2828">
        <v>0</v>
      </c>
      <c r="U2828" t="s">
        <v>22</v>
      </c>
      <c r="V2828" s="3">
        <v>42565</v>
      </c>
      <c r="W2828" t="s">
        <v>23</v>
      </c>
      <c r="X2828">
        <v>90</v>
      </c>
      <c r="Y2828">
        <v>2016</v>
      </c>
      <c r="Z2828">
        <v>7</v>
      </c>
      <c r="AA2828" s="3" t="s">
        <v>24</v>
      </c>
      <c r="AB2828" s="3">
        <v>45489</v>
      </c>
    </row>
    <row r="2829" spans="1:28" x14ac:dyDescent="0.25">
      <c r="A2829">
        <v>214356</v>
      </c>
      <c r="B2829">
        <v>318</v>
      </c>
      <c r="C2829" t="s">
        <v>31</v>
      </c>
      <c r="D2829" s="3">
        <v>42565</v>
      </c>
      <c r="E2829" t="s">
        <v>1227</v>
      </c>
      <c r="F2829">
        <v>85</v>
      </c>
      <c r="G2829">
        <v>1</v>
      </c>
      <c r="H2829">
        <v>85</v>
      </c>
      <c r="I2829">
        <v>100149587</v>
      </c>
      <c r="J2829" s="19" t="s">
        <v>27</v>
      </c>
      <c r="T2829">
        <v>0</v>
      </c>
      <c r="U2829" t="s">
        <v>22</v>
      </c>
      <c r="V2829" s="3">
        <v>42565</v>
      </c>
      <c r="W2829" t="s">
        <v>34</v>
      </c>
      <c r="X2829">
        <v>85</v>
      </c>
      <c r="Y2829">
        <v>2016</v>
      </c>
      <c r="Z2829">
        <v>7</v>
      </c>
      <c r="AA2829" s="3" t="s">
        <v>24</v>
      </c>
      <c r="AB2829" s="3">
        <v>45489</v>
      </c>
    </row>
    <row r="2830" spans="1:28" x14ac:dyDescent="0.25">
      <c r="A2830">
        <v>214357</v>
      </c>
      <c r="B2830">
        <v>1083</v>
      </c>
      <c r="C2830" t="s">
        <v>25</v>
      </c>
      <c r="D2830" s="3">
        <v>42565</v>
      </c>
      <c r="E2830" t="s">
        <v>1228</v>
      </c>
      <c r="F2830">
        <v>7950</v>
      </c>
      <c r="G2830">
        <v>1</v>
      </c>
      <c r="H2830">
        <v>7950</v>
      </c>
      <c r="I2830">
        <v>100149588</v>
      </c>
      <c r="J2830" s="19" t="s">
        <v>38</v>
      </c>
      <c r="T2830">
        <v>0</v>
      </c>
      <c r="U2830" t="s">
        <v>22</v>
      </c>
      <c r="V2830" s="3">
        <v>42565</v>
      </c>
      <c r="W2830" t="s">
        <v>28</v>
      </c>
      <c r="X2830" s="4">
        <v>7950</v>
      </c>
      <c r="Y2830">
        <v>2016</v>
      </c>
      <c r="Z2830">
        <v>7</v>
      </c>
      <c r="AA2830" s="3" t="s">
        <v>24</v>
      </c>
      <c r="AB2830" s="3">
        <v>45489</v>
      </c>
    </row>
    <row r="2831" spans="1:28" x14ac:dyDescent="0.25">
      <c r="A2831">
        <v>214358</v>
      </c>
      <c r="B2831">
        <v>1084</v>
      </c>
      <c r="C2831" t="s">
        <v>19</v>
      </c>
      <c r="D2831" s="3">
        <v>42565</v>
      </c>
      <c r="E2831" t="s">
        <v>880</v>
      </c>
      <c r="F2831">
        <v>250</v>
      </c>
      <c r="G2831">
        <v>1</v>
      </c>
      <c r="H2831">
        <v>250</v>
      </c>
      <c r="I2831">
        <v>100149589</v>
      </c>
      <c r="J2831" s="19" t="s">
        <v>27</v>
      </c>
      <c r="T2831">
        <v>0</v>
      </c>
      <c r="U2831" t="s">
        <v>22</v>
      </c>
      <c r="V2831" s="3">
        <v>42565</v>
      </c>
      <c r="W2831" t="s">
        <v>23</v>
      </c>
      <c r="X2831">
        <v>250</v>
      </c>
      <c r="Y2831">
        <v>2016</v>
      </c>
      <c r="Z2831">
        <v>7</v>
      </c>
      <c r="AA2831" s="3" t="s">
        <v>24</v>
      </c>
      <c r="AB2831" s="3">
        <v>45489</v>
      </c>
    </row>
    <row r="2832" spans="1:28" x14ac:dyDescent="0.25">
      <c r="A2832">
        <v>214359</v>
      </c>
      <c r="B2832">
        <v>1085</v>
      </c>
      <c r="C2832" t="s">
        <v>19</v>
      </c>
      <c r="D2832" s="3">
        <v>42565</v>
      </c>
      <c r="E2832" t="s">
        <v>1120</v>
      </c>
      <c r="F2832">
        <v>1230</v>
      </c>
      <c r="G2832">
        <v>1</v>
      </c>
      <c r="H2832">
        <v>730</v>
      </c>
      <c r="I2832">
        <v>100149590</v>
      </c>
      <c r="J2832" s="19" t="s">
        <v>42</v>
      </c>
      <c r="T2832">
        <v>500</v>
      </c>
      <c r="U2832" t="s">
        <v>22</v>
      </c>
      <c r="V2832" s="3">
        <v>42565</v>
      </c>
      <c r="W2832" t="s">
        <v>23</v>
      </c>
      <c r="X2832" s="4">
        <v>1230</v>
      </c>
      <c r="Y2832">
        <v>2016</v>
      </c>
      <c r="Z2832">
        <v>7</v>
      </c>
      <c r="AA2832" s="3" t="s">
        <v>24</v>
      </c>
      <c r="AB2832" s="3">
        <v>45489</v>
      </c>
    </row>
    <row r="2833" spans="1:28" x14ac:dyDescent="0.25">
      <c r="A2833">
        <v>214360</v>
      </c>
      <c r="B2833">
        <v>83</v>
      </c>
      <c r="C2833" t="s">
        <v>31</v>
      </c>
      <c r="D2833" s="3">
        <v>42565</v>
      </c>
      <c r="E2833" t="s">
        <v>168</v>
      </c>
      <c r="F2833">
        <v>5</v>
      </c>
      <c r="G2833">
        <v>1</v>
      </c>
      <c r="H2833">
        <v>5</v>
      </c>
      <c r="I2833">
        <v>100149591</v>
      </c>
      <c r="J2833" s="19" t="s">
        <v>62</v>
      </c>
      <c r="T2833">
        <v>0</v>
      </c>
      <c r="U2833" t="s">
        <v>22</v>
      </c>
      <c r="V2833" s="3">
        <v>42565</v>
      </c>
      <c r="W2833" t="s">
        <v>34</v>
      </c>
      <c r="X2833">
        <v>5</v>
      </c>
      <c r="Y2833">
        <v>2016</v>
      </c>
      <c r="Z2833">
        <v>7</v>
      </c>
      <c r="AA2833" s="3" t="s">
        <v>24</v>
      </c>
      <c r="AB2833" s="3">
        <v>45489</v>
      </c>
    </row>
    <row r="2834" spans="1:28" x14ac:dyDescent="0.25">
      <c r="A2834">
        <v>214362</v>
      </c>
      <c r="B2834">
        <v>1086</v>
      </c>
      <c r="C2834" t="s">
        <v>43</v>
      </c>
      <c r="D2834" s="3">
        <v>42565</v>
      </c>
      <c r="E2834" t="s">
        <v>1229</v>
      </c>
      <c r="F2834">
        <v>3150</v>
      </c>
      <c r="G2834">
        <v>1</v>
      </c>
      <c r="H2834">
        <v>7547</v>
      </c>
      <c r="I2834">
        <v>100149592</v>
      </c>
      <c r="J2834" s="19" t="s">
        <v>62</v>
      </c>
      <c r="T2834">
        <v>0</v>
      </c>
      <c r="U2834" t="s">
        <v>22</v>
      </c>
      <c r="V2834" s="3">
        <v>42565</v>
      </c>
      <c r="W2834" t="s">
        <v>34</v>
      </c>
      <c r="X2834" s="4">
        <v>3150</v>
      </c>
      <c r="Y2834">
        <v>2016</v>
      </c>
      <c r="Z2834">
        <v>7</v>
      </c>
      <c r="AA2834" s="3" t="s">
        <v>24</v>
      </c>
      <c r="AB2834" s="3">
        <v>45489</v>
      </c>
    </row>
    <row r="2835" spans="1:28" x14ac:dyDescent="0.25">
      <c r="A2835">
        <v>214363</v>
      </c>
      <c r="B2835">
        <v>1086</v>
      </c>
      <c r="C2835" t="s">
        <v>43</v>
      </c>
      <c r="D2835" s="3">
        <v>42565</v>
      </c>
      <c r="E2835" t="s">
        <v>1230</v>
      </c>
      <c r="F2835">
        <v>499</v>
      </c>
      <c r="G2835">
        <v>1</v>
      </c>
      <c r="H2835">
        <v>7547</v>
      </c>
      <c r="I2835">
        <v>100149592</v>
      </c>
      <c r="J2835" s="19" t="s">
        <v>51</v>
      </c>
      <c r="T2835">
        <v>0</v>
      </c>
      <c r="U2835" t="s">
        <v>22</v>
      </c>
      <c r="V2835" s="3">
        <v>42565</v>
      </c>
      <c r="W2835" t="s">
        <v>34</v>
      </c>
      <c r="X2835">
        <v>499</v>
      </c>
      <c r="Y2835">
        <v>2016</v>
      </c>
      <c r="Z2835">
        <v>7</v>
      </c>
      <c r="AA2835" s="3" t="s">
        <v>24</v>
      </c>
      <c r="AB2835" s="3">
        <v>45489</v>
      </c>
    </row>
    <row r="2836" spans="1:28" x14ac:dyDescent="0.25">
      <c r="A2836">
        <v>214364</v>
      </c>
      <c r="B2836">
        <v>1086</v>
      </c>
      <c r="C2836" t="s">
        <v>43</v>
      </c>
      <c r="D2836" s="3">
        <v>42565</v>
      </c>
      <c r="E2836" t="s">
        <v>1231</v>
      </c>
      <c r="F2836">
        <v>399</v>
      </c>
      <c r="G2836">
        <v>1</v>
      </c>
      <c r="H2836">
        <v>7547</v>
      </c>
      <c r="I2836">
        <v>100149592</v>
      </c>
      <c r="J2836" s="19" t="s">
        <v>51</v>
      </c>
      <c r="T2836">
        <v>0</v>
      </c>
      <c r="U2836" t="s">
        <v>22</v>
      </c>
      <c r="V2836" s="3">
        <v>42565</v>
      </c>
      <c r="W2836" t="s">
        <v>34</v>
      </c>
      <c r="X2836">
        <v>399</v>
      </c>
      <c r="Y2836">
        <v>2016</v>
      </c>
      <c r="Z2836">
        <v>7</v>
      </c>
      <c r="AA2836" s="3" t="s">
        <v>24</v>
      </c>
      <c r="AB2836" s="3">
        <v>45489</v>
      </c>
    </row>
    <row r="2837" spans="1:28" x14ac:dyDescent="0.25">
      <c r="A2837">
        <v>214365</v>
      </c>
      <c r="B2837">
        <v>1086</v>
      </c>
      <c r="C2837" t="s">
        <v>43</v>
      </c>
      <c r="D2837" s="3">
        <v>42565</v>
      </c>
      <c r="E2837" t="s">
        <v>600</v>
      </c>
      <c r="F2837">
        <v>899</v>
      </c>
      <c r="G2837">
        <v>1</v>
      </c>
      <c r="H2837">
        <v>7547</v>
      </c>
      <c r="I2837">
        <v>100149592</v>
      </c>
      <c r="J2837" s="19" t="s">
        <v>51</v>
      </c>
      <c r="T2837">
        <v>0</v>
      </c>
      <c r="U2837" t="s">
        <v>22</v>
      </c>
      <c r="V2837" s="3">
        <v>42565</v>
      </c>
      <c r="W2837" t="s">
        <v>34</v>
      </c>
      <c r="X2837">
        <v>899</v>
      </c>
      <c r="Y2837">
        <v>2016</v>
      </c>
      <c r="Z2837">
        <v>7</v>
      </c>
      <c r="AA2837" s="3" t="s">
        <v>24</v>
      </c>
      <c r="AB2837" s="3">
        <v>45489</v>
      </c>
    </row>
    <row r="2838" spans="1:28" x14ac:dyDescent="0.25">
      <c r="A2838">
        <v>214367</v>
      </c>
      <c r="B2838">
        <v>1086</v>
      </c>
      <c r="C2838" t="s">
        <v>43</v>
      </c>
      <c r="D2838" s="3">
        <v>42565</v>
      </c>
      <c r="E2838" t="s">
        <v>1232</v>
      </c>
      <c r="F2838">
        <v>2600</v>
      </c>
      <c r="G2838">
        <v>1</v>
      </c>
      <c r="H2838">
        <v>7547</v>
      </c>
      <c r="I2838">
        <v>100149592</v>
      </c>
      <c r="J2838" s="19" t="s">
        <v>51</v>
      </c>
      <c r="T2838">
        <v>0</v>
      </c>
      <c r="U2838" t="s">
        <v>22</v>
      </c>
      <c r="V2838" s="3">
        <v>42565</v>
      </c>
      <c r="W2838" t="s">
        <v>34</v>
      </c>
      <c r="X2838" s="4">
        <v>2600</v>
      </c>
      <c r="Y2838">
        <v>2016</v>
      </c>
      <c r="Z2838">
        <v>7</v>
      </c>
      <c r="AA2838" s="3" t="s">
        <v>24</v>
      </c>
      <c r="AB2838" s="3">
        <v>45489</v>
      </c>
    </row>
    <row r="2839" spans="1:28" x14ac:dyDescent="0.25">
      <c r="A2839">
        <v>214368</v>
      </c>
      <c r="B2839">
        <v>1087</v>
      </c>
      <c r="C2839" t="s">
        <v>19</v>
      </c>
      <c r="D2839" s="3">
        <v>42565</v>
      </c>
      <c r="E2839" t="s">
        <v>1233</v>
      </c>
      <c r="F2839">
        <v>1950</v>
      </c>
      <c r="G2839">
        <v>1</v>
      </c>
      <c r="H2839">
        <v>0</v>
      </c>
      <c r="I2839">
        <v>100149593</v>
      </c>
      <c r="J2839" s="19" t="s">
        <v>51</v>
      </c>
      <c r="T2839">
        <v>0</v>
      </c>
      <c r="U2839" t="s">
        <v>298</v>
      </c>
      <c r="V2839" s="3">
        <v>42565</v>
      </c>
      <c r="W2839" t="s">
        <v>23</v>
      </c>
      <c r="X2839" s="4">
        <v>1950</v>
      </c>
      <c r="Y2839">
        <v>2016</v>
      </c>
      <c r="Z2839">
        <v>7</v>
      </c>
      <c r="AA2839" s="3" t="s">
        <v>24</v>
      </c>
      <c r="AB2839" s="3">
        <v>45489</v>
      </c>
    </row>
    <row r="2840" spans="1:28" x14ac:dyDescent="0.25">
      <c r="A2840">
        <v>214370</v>
      </c>
      <c r="B2840">
        <v>33</v>
      </c>
      <c r="C2840" t="s">
        <v>19</v>
      </c>
      <c r="D2840" s="3">
        <v>42565</v>
      </c>
      <c r="E2840" t="s">
        <v>1234</v>
      </c>
      <c r="F2840">
        <v>289</v>
      </c>
      <c r="G2840">
        <v>1</v>
      </c>
      <c r="H2840">
        <v>289</v>
      </c>
      <c r="I2840">
        <v>100149594</v>
      </c>
      <c r="J2840" s="19" t="s">
        <v>51</v>
      </c>
      <c r="T2840">
        <v>0</v>
      </c>
      <c r="U2840" t="s">
        <v>22</v>
      </c>
      <c r="V2840" s="3">
        <v>42565</v>
      </c>
      <c r="W2840" t="s">
        <v>23</v>
      </c>
      <c r="X2840">
        <v>289</v>
      </c>
      <c r="Y2840">
        <v>2016</v>
      </c>
      <c r="Z2840">
        <v>7</v>
      </c>
      <c r="AA2840" s="3" t="s">
        <v>24</v>
      </c>
      <c r="AB2840" s="3">
        <v>45489</v>
      </c>
    </row>
    <row r="2841" spans="1:28" x14ac:dyDescent="0.25">
      <c r="A2841">
        <v>214372</v>
      </c>
      <c r="B2841">
        <v>806</v>
      </c>
      <c r="C2841" t="s">
        <v>19</v>
      </c>
      <c r="D2841" s="3">
        <v>42565</v>
      </c>
      <c r="E2841" t="s">
        <v>1235</v>
      </c>
      <c r="F2841">
        <v>650</v>
      </c>
      <c r="G2841">
        <v>1</v>
      </c>
      <c r="H2841">
        <v>650</v>
      </c>
      <c r="I2841">
        <v>100149595</v>
      </c>
      <c r="J2841" s="19" t="s">
        <v>51</v>
      </c>
      <c r="T2841">
        <v>0</v>
      </c>
      <c r="U2841" t="s">
        <v>22</v>
      </c>
      <c r="V2841" s="3">
        <v>42565</v>
      </c>
      <c r="W2841" t="s">
        <v>23</v>
      </c>
      <c r="X2841">
        <v>650</v>
      </c>
      <c r="Y2841">
        <v>2016</v>
      </c>
      <c r="Z2841">
        <v>7</v>
      </c>
      <c r="AA2841" s="3" t="s">
        <v>24</v>
      </c>
      <c r="AB2841" s="3">
        <v>45489</v>
      </c>
    </row>
    <row r="2842" spans="1:28" x14ac:dyDescent="0.25">
      <c r="A2842">
        <v>214374</v>
      </c>
      <c r="B2842">
        <v>1088</v>
      </c>
      <c r="C2842" t="s">
        <v>31</v>
      </c>
      <c r="D2842" s="3">
        <v>42565</v>
      </c>
      <c r="E2842" t="s">
        <v>1236</v>
      </c>
      <c r="F2842">
        <v>1500</v>
      </c>
      <c r="G2842">
        <v>2</v>
      </c>
      <c r="H2842">
        <v>3000</v>
      </c>
      <c r="I2842">
        <v>100149596</v>
      </c>
      <c r="J2842" s="19" t="s">
        <v>194</v>
      </c>
      <c r="T2842">
        <v>0</v>
      </c>
      <c r="U2842" t="s">
        <v>22</v>
      </c>
      <c r="V2842" s="3">
        <v>42565</v>
      </c>
      <c r="W2842" t="s">
        <v>34</v>
      </c>
      <c r="X2842" s="4">
        <v>3000</v>
      </c>
      <c r="Y2842">
        <v>2016</v>
      </c>
      <c r="Z2842">
        <v>7</v>
      </c>
      <c r="AA2842" s="3" t="s">
        <v>24</v>
      </c>
      <c r="AB2842" s="3">
        <v>45489</v>
      </c>
    </row>
    <row r="2843" spans="1:28" x14ac:dyDescent="0.25">
      <c r="A2843">
        <v>214375</v>
      </c>
      <c r="B2843">
        <v>50</v>
      </c>
      <c r="C2843" t="s">
        <v>25</v>
      </c>
      <c r="D2843" s="3">
        <v>42565</v>
      </c>
      <c r="E2843" t="s">
        <v>115</v>
      </c>
      <c r="F2843">
        <v>2</v>
      </c>
      <c r="G2843">
        <v>1</v>
      </c>
      <c r="H2843">
        <v>2</v>
      </c>
      <c r="I2843">
        <v>100149597</v>
      </c>
      <c r="J2843" s="19" t="s">
        <v>62</v>
      </c>
      <c r="T2843">
        <v>0</v>
      </c>
      <c r="U2843" t="s">
        <v>22</v>
      </c>
      <c r="V2843" s="3">
        <v>42565</v>
      </c>
      <c r="W2843" t="s">
        <v>28</v>
      </c>
      <c r="X2843">
        <v>2</v>
      </c>
      <c r="Y2843">
        <v>2016</v>
      </c>
      <c r="Z2843">
        <v>7</v>
      </c>
      <c r="AA2843" s="3" t="s">
        <v>24</v>
      </c>
      <c r="AB2843" s="3">
        <v>45489</v>
      </c>
    </row>
    <row r="2844" spans="1:28" x14ac:dyDescent="0.25">
      <c r="A2844">
        <v>214376</v>
      </c>
      <c r="B2844">
        <v>50</v>
      </c>
      <c r="C2844" t="s">
        <v>25</v>
      </c>
      <c r="D2844" s="3">
        <v>42565</v>
      </c>
      <c r="E2844" t="s">
        <v>115</v>
      </c>
      <c r="F2844">
        <v>2</v>
      </c>
      <c r="G2844">
        <v>1</v>
      </c>
      <c r="H2844">
        <v>2</v>
      </c>
      <c r="I2844">
        <v>100149598</v>
      </c>
      <c r="J2844" s="19" t="s">
        <v>62</v>
      </c>
      <c r="T2844">
        <v>0</v>
      </c>
      <c r="U2844" t="s">
        <v>201</v>
      </c>
      <c r="V2844" s="3">
        <v>42565</v>
      </c>
      <c r="W2844" t="s">
        <v>28</v>
      </c>
      <c r="X2844">
        <v>2</v>
      </c>
      <c r="Y2844">
        <v>2016</v>
      </c>
      <c r="Z2844">
        <v>7</v>
      </c>
      <c r="AA2844" s="3" t="s">
        <v>24</v>
      </c>
      <c r="AB2844" s="3">
        <v>45489</v>
      </c>
    </row>
    <row r="2845" spans="1:28" x14ac:dyDescent="0.25">
      <c r="A2845">
        <v>214377</v>
      </c>
      <c r="B2845">
        <v>106</v>
      </c>
      <c r="C2845" t="s">
        <v>19</v>
      </c>
      <c r="D2845" s="3">
        <v>42565</v>
      </c>
      <c r="E2845" t="s">
        <v>697</v>
      </c>
      <c r="F2845">
        <v>999</v>
      </c>
      <c r="G2845">
        <v>1</v>
      </c>
      <c r="H2845">
        <v>999</v>
      </c>
      <c r="I2845">
        <v>100149599</v>
      </c>
      <c r="J2845" s="19" t="s">
        <v>194</v>
      </c>
      <c r="T2845">
        <v>0</v>
      </c>
      <c r="U2845" t="s">
        <v>22</v>
      </c>
      <c r="V2845" s="3">
        <v>42565</v>
      </c>
      <c r="W2845" t="s">
        <v>23</v>
      </c>
      <c r="X2845">
        <v>999</v>
      </c>
      <c r="Y2845">
        <v>2016</v>
      </c>
      <c r="Z2845">
        <v>7</v>
      </c>
      <c r="AA2845" s="3" t="s">
        <v>24</v>
      </c>
      <c r="AB2845" s="3">
        <v>45489</v>
      </c>
    </row>
    <row r="2846" spans="1:28" x14ac:dyDescent="0.25">
      <c r="A2846">
        <v>214378</v>
      </c>
      <c r="B2846">
        <v>50</v>
      </c>
      <c r="C2846" t="s">
        <v>25</v>
      </c>
      <c r="D2846" s="3">
        <v>42565</v>
      </c>
      <c r="E2846" t="s">
        <v>115</v>
      </c>
      <c r="F2846">
        <v>2</v>
      </c>
      <c r="G2846">
        <v>1</v>
      </c>
      <c r="H2846">
        <v>2</v>
      </c>
      <c r="I2846">
        <v>100149600</v>
      </c>
      <c r="J2846" s="19" t="s">
        <v>62</v>
      </c>
      <c r="T2846">
        <v>0</v>
      </c>
      <c r="U2846" t="s">
        <v>174</v>
      </c>
      <c r="V2846" s="3">
        <v>42565</v>
      </c>
      <c r="W2846" t="s">
        <v>28</v>
      </c>
      <c r="X2846">
        <v>2</v>
      </c>
      <c r="Y2846">
        <v>2016</v>
      </c>
      <c r="Z2846">
        <v>7</v>
      </c>
      <c r="AA2846" s="3" t="s">
        <v>24</v>
      </c>
      <c r="AB2846" s="3">
        <v>45489</v>
      </c>
    </row>
    <row r="2847" spans="1:28" x14ac:dyDescent="0.25">
      <c r="A2847">
        <v>214379</v>
      </c>
      <c r="B2847">
        <v>50</v>
      </c>
      <c r="C2847" t="s">
        <v>25</v>
      </c>
      <c r="D2847" s="3">
        <v>42565</v>
      </c>
      <c r="E2847" t="s">
        <v>115</v>
      </c>
      <c r="F2847">
        <v>1</v>
      </c>
      <c r="G2847">
        <v>1</v>
      </c>
      <c r="H2847">
        <v>1</v>
      </c>
      <c r="I2847">
        <v>100149601</v>
      </c>
      <c r="J2847" s="19" t="s">
        <v>62</v>
      </c>
      <c r="T2847">
        <v>0</v>
      </c>
      <c r="U2847" t="s">
        <v>39</v>
      </c>
      <c r="V2847" s="3">
        <v>42565</v>
      </c>
      <c r="W2847" t="s">
        <v>28</v>
      </c>
      <c r="X2847">
        <v>1</v>
      </c>
      <c r="Y2847">
        <v>2016</v>
      </c>
      <c r="Z2847">
        <v>7</v>
      </c>
      <c r="AA2847" s="3" t="s">
        <v>24</v>
      </c>
      <c r="AB2847" s="3">
        <v>45489</v>
      </c>
    </row>
    <row r="2848" spans="1:28" x14ac:dyDescent="0.25">
      <c r="A2848">
        <v>214380</v>
      </c>
      <c r="B2848">
        <v>1089</v>
      </c>
      <c r="C2848" t="s">
        <v>19</v>
      </c>
      <c r="D2848" s="3">
        <v>42565</v>
      </c>
      <c r="E2848" t="s">
        <v>1120</v>
      </c>
      <c r="F2848">
        <v>1230</v>
      </c>
      <c r="G2848">
        <v>1</v>
      </c>
      <c r="H2848">
        <v>1230</v>
      </c>
      <c r="I2848">
        <v>100149602</v>
      </c>
      <c r="J2848" s="19" t="s">
        <v>42</v>
      </c>
      <c r="T2848">
        <v>0</v>
      </c>
      <c r="U2848" t="s">
        <v>22</v>
      </c>
      <c r="V2848" s="3">
        <v>42565</v>
      </c>
      <c r="W2848" t="s">
        <v>23</v>
      </c>
      <c r="X2848" s="4">
        <v>1230</v>
      </c>
      <c r="Y2848">
        <v>2016</v>
      </c>
      <c r="Z2848">
        <v>7</v>
      </c>
      <c r="AA2848" s="3" t="s">
        <v>24</v>
      </c>
      <c r="AB2848" s="3">
        <v>45489</v>
      </c>
    </row>
    <row r="2849" spans="1:28" x14ac:dyDescent="0.25">
      <c r="A2849">
        <v>214383</v>
      </c>
      <c r="B2849">
        <v>50</v>
      </c>
      <c r="C2849" t="s">
        <v>25</v>
      </c>
      <c r="D2849" s="3">
        <v>42565</v>
      </c>
      <c r="E2849" t="s">
        <v>115</v>
      </c>
      <c r="F2849">
        <v>1</v>
      </c>
      <c r="G2849">
        <v>1</v>
      </c>
      <c r="H2849">
        <v>1</v>
      </c>
      <c r="I2849">
        <v>100149604</v>
      </c>
      <c r="J2849" s="19" t="s">
        <v>62</v>
      </c>
      <c r="T2849">
        <v>0</v>
      </c>
      <c r="U2849" t="s">
        <v>39</v>
      </c>
      <c r="V2849" s="3">
        <v>42565</v>
      </c>
      <c r="W2849" t="s">
        <v>28</v>
      </c>
      <c r="X2849">
        <v>1</v>
      </c>
      <c r="Y2849">
        <v>2016</v>
      </c>
      <c r="Z2849">
        <v>7</v>
      </c>
      <c r="AA2849" s="3" t="s">
        <v>24</v>
      </c>
      <c r="AB2849" s="3">
        <v>45489</v>
      </c>
    </row>
    <row r="2850" spans="1:28" x14ac:dyDescent="0.25">
      <c r="A2850">
        <v>214381</v>
      </c>
      <c r="B2850">
        <v>806</v>
      </c>
      <c r="C2850" t="s">
        <v>19</v>
      </c>
      <c r="D2850" s="3">
        <v>42565</v>
      </c>
      <c r="E2850" t="s">
        <v>1061</v>
      </c>
      <c r="F2850">
        <v>999</v>
      </c>
      <c r="G2850">
        <v>1</v>
      </c>
      <c r="H2850">
        <v>999</v>
      </c>
      <c r="I2850">
        <v>100149603</v>
      </c>
      <c r="J2850" s="19" t="s">
        <v>51</v>
      </c>
      <c r="T2850">
        <v>0</v>
      </c>
      <c r="U2850" t="s">
        <v>22</v>
      </c>
      <c r="V2850" s="3">
        <v>42565</v>
      </c>
      <c r="W2850" t="s">
        <v>23</v>
      </c>
      <c r="X2850">
        <v>999</v>
      </c>
      <c r="Y2850">
        <v>2016</v>
      </c>
      <c r="Z2850">
        <v>7</v>
      </c>
      <c r="AA2850" s="3" t="s">
        <v>24</v>
      </c>
      <c r="AB2850" s="3">
        <v>45489</v>
      </c>
    </row>
    <row r="2851" spans="1:28" x14ac:dyDescent="0.25">
      <c r="A2851">
        <v>214384</v>
      </c>
      <c r="B2851">
        <v>50</v>
      </c>
      <c r="C2851" t="s">
        <v>25</v>
      </c>
      <c r="D2851" s="3">
        <v>42565</v>
      </c>
      <c r="E2851" t="s">
        <v>115</v>
      </c>
      <c r="F2851">
        <v>1</v>
      </c>
      <c r="G2851">
        <v>1</v>
      </c>
      <c r="H2851">
        <v>0</v>
      </c>
      <c r="I2851">
        <v>100149605</v>
      </c>
      <c r="J2851" s="19" t="s">
        <v>62</v>
      </c>
      <c r="T2851">
        <v>1</v>
      </c>
      <c r="U2851" t="s">
        <v>22</v>
      </c>
      <c r="V2851" s="3">
        <v>42565</v>
      </c>
      <c r="W2851" t="s">
        <v>28</v>
      </c>
      <c r="X2851">
        <v>1</v>
      </c>
      <c r="Y2851">
        <v>2016</v>
      </c>
      <c r="Z2851">
        <v>7</v>
      </c>
      <c r="AA2851" s="3" t="s">
        <v>24</v>
      </c>
      <c r="AB2851" s="3">
        <v>45489</v>
      </c>
    </row>
    <row r="2852" spans="1:28" x14ac:dyDescent="0.25">
      <c r="A2852">
        <v>214385</v>
      </c>
      <c r="B2852">
        <v>50</v>
      </c>
      <c r="C2852" t="s">
        <v>25</v>
      </c>
      <c r="D2852" s="3">
        <v>42565</v>
      </c>
      <c r="E2852" t="s">
        <v>115</v>
      </c>
      <c r="F2852">
        <v>1</v>
      </c>
      <c r="G2852">
        <v>1</v>
      </c>
      <c r="H2852">
        <v>1</v>
      </c>
      <c r="I2852">
        <v>100149606</v>
      </c>
      <c r="J2852" s="19" t="s">
        <v>62</v>
      </c>
      <c r="T2852">
        <v>0</v>
      </c>
      <c r="U2852" t="s">
        <v>39</v>
      </c>
      <c r="V2852" s="3">
        <v>42565</v>
      </c>
      <c r="W2852" t="s">
        <v>28</v>
      </c>
      <c r="X2852">
        <v>1</v>
      </c>
      <c r="Y2852">
        <v>2016</v>
      </c>
      <c r="Z2852">
        <v>7</v>
      </c>
      <c r="AA2852" s="3" t="s">
        <v>24</v>
      </c>
      <c r="AB2852" s="3">
        <v>45489</v>
      </c>
    </row>
    <row r="2853" spans="1:28" x14ac:dyDescent="0.25">
      <c r="A2853">
        <v>214386</v>
      </c>
      <c r="B2853">
        <v>50</v>
      </c>
      <c r="C2853" t="s">
        <v>25</v>
      </c>
      <c r="D2853" s="3">
        <v>42565</v>
      </c>
      <c r="E2853" t="s">
        <v>115</v>
      </c>
      <c r="F2853">
        <v>1</v>
      </c>
      <c r="G2853">
        <v>1</v>
      </c>
      <c r="H2853">
        <v>1</v>
      </c>
      <c r="I2853">
        <v>100149607</v>
      </c>
      <c r="J2853" s="19" t="s">
        <v>62</v>
      </c>
      <c r="T2853">
        <v>0</v>
      </c>
      <c r="U2853" t="s">
        <v>39</v>
      </c>
      <c r="V2853" s="3">
        <v>42565</v>
      </c>
      <c r="W2853" t="s">
        <v>28</v>
      </c>
      <c r="X2853">
        <v>1</v>
      </c>
      <c r="Y2853">
        <v>2016</v>
      </c>
      <c r="Z2853">
        <v>7</v>
      </c>
      <c r="AA2853" s="3" t="s">
        <v>24</v>
      </c>
      <c r="AB2853" s="3">
        <v>45489</v>
      </c>
    </row>
    <row r="2854" spans="1:28" x14ac:dyDescent="0.25">
      <c r="A2854">
        <v>214387</v>
      </c>
      <c r="B2854">
        <v>820</v>
      </c>
      <c r="C2854" t="s">
        <v>19</v>
      </c>
      <c r="D2854" s="3">
        <v>42565</v>
      </c>
      <c r="E2854" t="s">
        <v>26</v>
      </c>
      <c r="F2854">
        <v>240</v>
      </c>
      <c r="G2854">
        <v>1</v>
      </c>
      <c r="H2854">
        <v>240</v>
      </c>
      <c r="I2854">
        <v>100149608</v>
      </c>
      <c r="J2854" s="19" t="s">
        <v>27</v>
      </c>
      <c r="T2854">
        <v>0</v>
      </c>
      <c r="U2854" t="s">
        <v>22</v>
      </c>
      <c r="V2854" s="3">
        <v>42565</v>
      </c>
      <c r="W2854" t="s">
        <v>23</v>
      </c>
      <c r="X2854">
        <v>240</v>
      </c>
      <c r="Y2854">
        <v>2016</v>
      </c>
      <c r="Z2854">
        <v>7</v>
      </c>
      <c r="AA2854" s="3" t="s">
        <v>24</v>
      </c>
      <c r="AB2854" s="3">
        <v>45489</v>
      </c>
    </row>
    <row r="2855" spans="1:28" x14ac:dyDescent="0.25">
      <c r="A2855">
        <v>214388</v>
      </c>
      <c r="B2855">
        <v>114</v>
      </c>
      <c r="C2855" t="s">
        <v>31</v>
      </c>
      <c r="D2855" s="3">
        <v>42565</v>
      </c>
      <c r="E2855" t="s">
        <v>293</v>
      </c>
      <c r="F2855">
        <v>999</v>
      </c>
      <c r="G2855">
        <v>1</v>
      </c>
      <c r="H2855">
        <v>999</v>
      </c>
      <c r="I2855">
        <v>100149609</v>
      </c>
      <c r="J2855" s="19" t="s">
        <v>51</v>
      </c>
      <c r="T2855">
        <v>0</v>
      </c>
      <c r="U2855" t="s">
        <v>22</v>
      </c>
      <c r="V2855" s="3">
        <v>42565</v>
      </c>
      <c r="W2855" t="s">
        <v>34</v>
      </c>
      <c r="X2855">
        <v>999</v>
      </c>
      <c r="Y2855">
        <v>2016</v>
      </c>
      <c r="Z2855">
        <v>7</v>
      </c>
      <c r="AA2855" s="3" t="s">
        <v>24</v>
      </c>
      <c r="AB2855" s="3">
        <v>45489</v>
      </c>
    </row>
    <row r="2856" spans="1:28" x14ac:dyDescent="0.25">
      <c r="A2856">
        <v>214390</v>
      </c>
      <c r="B2856">
        <v>820</v>
      </c>
      <c r="C2856" t="s">
        <v>19</v>
      </c>
      <c r="D2856" s="3">
        <v>42565</v>
      </c>
      <c r="E2856" t="s">
        <v>26</v>
      </c>
      <c r="F2856">
        <v>240</v>
      </c>
      <c r="G2856">
        <v>1</v>
      </c>
      <c r="H2856">
        <v>240</v>
      </c>
      <c r="I2856">
        <v>100149611</v>
      </c>
      <c r="J2856" s="19" t="s">
        <v>27</v>
      </c>
      <c r="T2856">
        <v>0</v>
      </c>
      <c r="U2856" t="s">
        <v>22</v>
      </c>
      <c r="V2856" s="3">
        <v>42565</v>
      </c>
      <c r="W2856" t="s">
        <v>23</v>
      </c>
      <c r="X2856">
        <v>240</v>
      </c>
      <c r="Y2856">
        <v>2016</v>
      </c>
      <c r="Z2856">
        <v>7</v>
      </c>
      <c r="AA2856" s="3" t="s">
        <v>24</v>
      </c>
      <c r="AB2856" s="3">
        <v>45489</v>
      </c>
    </row>
    <row r="2857" spans="1:28" x14ac:dyDescent="0.25">
      <c r="A2857">
        <v>214389</v>
      </c>
      <c r="B2857">
        <v>50</v>
      </c>
      <c r="C2857" t="s">
        <v>25</v>
      </c>
      <c r="D2857" s="3">
        <v>42565</v>
      </c>
      <c r="E2857" t="s">
        <v>115</v>
      </c>
      <c r="F2857">
        <v>1</v>
      </c>
      <c r="G2857">
        <v>15</v>
      </c>
      <c r="H2857">
        <v>5</v>
      </c>
      <c r="I2857">
        <v>100149610</v>
      </c>
      <c r="J2857" s="19" t="s">
        <v>62</v>
      </c>
      <c r="T2857">
        <v>10</v>
      </c>
      <c r="U2857" t="s">
        <v>22</v>
      </c>
      <c r="V2857" s="3">
        <v>42565</v>
      </c>
      <c r="W2857" t="s">
        <v>28</v>
      </c>
      <c r="X2857">
        <v>15</v>
      </c>
      <c r="Y2857">
        <v>2016</v>
      </c>
      <c r="Z2857">
        <v>7</v>
      </c>
      <c r="AA2857" s="3" t="s">
        <v>24</v>
      </c>
      <c r="AB2857" s="3">
        <v>45489</v>
      </c>
    </row>
    <row r="2858" spans="1:28" x14ac:dyDescent="0.25">
      <c r="A2858">
        <v>214391</v>
      </c>
      <c r="B2858">
        <v>820</v>
      </c>
      <c r="C2858" t="s">
        <v>19</v>
      </c>
      <c r="D2858" s="3">
        <v>42565</v>
      </c>
      <c r="E2858" t="s">
        <v>26</v>
      </c>
      <c r="F2858">
        <v>240</v>
      </c>
      <c r="G2858">
        <v>1</v>
      </c>
      <c r="H2858">
        <v>240</v>
      </c>
      <c r="I2858">
        <v>100149612</v>
      </c>
      <c r="J2858" s="19" t="s">
        <v>27</v>
      </c>
      <c r="T2858">
        <v>0</v>
      </c>
      <c r="U2858" t="s">
        <v>22</v>
      </c>
      <c r="V2858" s="3">
        <v>42565</v>
      </c>
      <c r="W2858" t="s">
        <v>23</v>
      </c>
      <c r="X2858">
        <v>240</v>
      </c>
      <c r="Y2858">
        <v>2016</v>
      </c>
      <c r="Z2858">
        <v>7</v>
      </c>
      <c r="AA2858" s="3" t="s">
        <v>24</v>
      </c>
      <c r="AB2858" s="3">
        <v>45489</v>
      </c>
    </row>
    <row r="2859" spans="1:28" x14ac:dyDescent="0.25">
      <c r="A2859">
        <v>214392</v>
      </c>
      <c r="B2859">
        <v>114</v>
      </c>
      <c r="C2859" t="s">
        <v>31</v>
      </c>
      <c r="D2859" s="3">
        <v>42565</v>
      </c>
      <c r="E2859" t="s">
        <v>293</v>
      </c>
      <c r="F2859">
        <v>999</v>
      </c>
      <c r="G2859">
        <v>1</v>
      </c>
      <c r="H2859">
        <v>999</v>
      </c>
      <c r="I2859">
        <v>100149613</v>
      </c>
      <c r="J2859" s="19" t="s">
        <v>51</v>
      </c>
      <c r="T2859">
        <v>0</v>
      </c>
      <c r="U2859" t="s">
        <v>22</v>
      </c>
      <c r="V2859" s="3">
        <v>42565</v>
      </c>
      <c r="W2859" t="s">
        <v>34</v>
      </c>
      <c r="X2859">
        <v>999</v>
      </c>
      <c r="Y2859">
        <v>2016</v>
      </c>
      <c r="Z2859">
        <v>7</v>
      </c>
      <c r="AA2859" s="3" t="s">
        <v>24</v>
      </c>
      <c r="AB2859" s="3">
        <v>45489</v>
      </c>
    </row>
    <row r="2860" spans="1:28" x14ac:dyDescent="0.25">
      <c r="A2860">
        <v>214393</v>
      </c>
      <c r="B2860">
        <v>50</v>
      </c>
      <c r="C2860" t="s">
        <v>25</v>
      </c>
      <c r="D2860" s="3">
        <v>42565</v>
      </c>
      <c r="E2860" t="s">
        <v>115</v>
      </c>
      <c r="F2860">
        <v>1</v>
      </c>
      <c r="G2860">
        <v>1</v>
      </c>
      <c r="H2860">
        <v>1</v>
      </c>
      <c r="I2860">
        <v>100149614</v>
      </c>
      <c r="J2860" s="19" t="s">
        <v>62</v>
      </c>
      <c r="T2860">
        <v>0</v>
      </c>
      <c r="U2860" t="s">
        <v>39</v>
      </c>
      <c r="V2860" s="3">
        <v>42565</v>
      </c>
      <c r="W2860" t="s">
        <v>28</v>
      </c>
      <c r="X2860">
        <v>1</v>
      </c>
      <c r="Y2860">
        <v>2016</v>
      </c>
      <c r="Z2860">
        <v>7</v>
      </c>
      <c r="AA2860" s="3" t="s">
        <v>24</v>
      </c>
      <c r="AB2860" s="3">
        <v>45489</v>
      </c>
    </row>
    <row r="2861" spans="1:28" x14ac:dyDescent="0.25">
      <c r="A2861">
        <v>214394</v>
      </c>
      <c r="B2861">
        <v>1090</v>
      </c>
      <c r="C2861" t="s">
        <v>19</v>
      </c>
      <c r="D2861" s="3">
        <v>42565</v>
      </c>
      <c r="E2861" t="s">
        <v>1000</v>
      </c>
      <c r="F2861">
        <v>190</v>
      </c>
      <c r="G2861">
        <v>1</v>
      </c>
      <c r="H2861">
        <v>190</v>
      </c>
      <c r="I2861">
        <v>100149615</v>
      </c>
      <c r="J2861" s="19" t="s">
        <v>33</v>
      </c>
      <c r="T2861">
        <v>0</v>
      </c>
      <c r="U2861" t="s">
        <v>22</v>
      </c>
      <c r="V2861" s="3">
        <v>42565</v>
      </c>
      <c r="W2861" t="s">
        <v>23</v>
      </c>
      <c r="X2861">
        <v>190</v>
      </c>
      <c r="Y2861">
        <v>2016</v>
      </c>
      <c r="Z2861">
        <v>7</v>
      </c>
      <c r="AA2861" s="3" t="s">
        <v>24</v>
      </c>
      <c r="AB2861" s="3">
        <v>45489</v>
      </c>
    </row>
    <row r="2862" spans="1:28" x14ac:dyDescent="0.25">
      <c r="A2862">
        <v>214395</v>
      </c>
      <c r="B2862">
        <v>58</v>
      </c>
      <c r="C2862" t="s">
        <v>31</v>
      </c>
      <c r="D2862" s="3">
        <v>42565</v>
      </c>
      <c r="E2862" t="s">
        <v>542</v>
      </c>
      <c r="F2862">
        <v>299</v>
      </c>
      <c r="G2862">
        <v>1</v>
      </c>
      <c r="H2862">
        <v>299</v>
      </c>
      <c r="I2862">
        <v>100149616</v>
      </c>
      <c r="J2862" s="19" t="s">
        <v>27</v>
      </c>
      <c r="T2862">
        <v>0</v>
      </c>
      <c r="U2862" t="s">
        <v>22</v>
      </c>
      <c r="V2862" s="3">
        <v>42565</v>
      </c>
      <c r="W2862" t="s">
        <v>34</v>
      </c>
      <c r="X2862">
        <v>299</v>
      </c>
      <c r="Y2862">
        <v>2016</v>
      </c>
      <c r="Z2862">
        <v>7</v>
      </c>
      <c r="AA2862" s="3" t="s">
        <v>24</v>
      </c>
      <c r="AB2862" s="3">
        <v>45489</v>
      </c>
    </row>
    <row r="2863" spans="1:28" x14ac:dyDescent="0.25">
      <c r="A2863">
        <v>214396</v>
      </c>
      <c r="B2863">
        <v>58</v>
      </c>
      <c r="C2863" t="s">
        <v>19</v>
      </c>
      <c r="D2863" s="3">
        <v>42565</v>
      </c>
      <c r="E2863" t="s">
        <v>133</v>
      </c>
      <c r="F2863">
        <v>280</v>
      </c>
      <c r="G2863">
        <v>1</v>
      </c>
      <c r="H2863">
        <v>280</v>
      </c>
      <c r="I2863">
        <v>100149617</v>
      </c>
      <c r="J2863" s="19" t="s">
        <v>33</v>
      </c>
      <c r="T2863">
        <v>0</v>
      </c>
      <c r="U2863" t="s">
        <v>22</v>
      </c>
      <c r="V2863" s="3">
        <v>42565</v>
      </c>
      <c r="W2863" t="s">
        <v>23</v>
      </c>
      <c r="X2863">
        <v>280</v>
      </c>
      <c r="Y2863">
        <v>2016</v>
      </c>
      <c r="Z2863">
        <v>7</v>
      </c>
      <c r="AA2863" s="3" t="s">
        <v>24</v>
      </c>
      <c r="AB2863" s="3">
        <v>45489</v>
      </c>
    </row>
    <row r="2864" spans="1:28" x14ac:dyDescent="0.25">
      <c r="A2864">
        <v>214397</v>
      </c>
      <c r="B2864">
        <v>1091</v>
      </c>
      <c r="C2864" t="s">
        <v>19</v>
      </c>
      <c r="D2864" s="3">
        <v>42565</v>
      </c>
      <c r="E2864" t="s">
        <v>627</v>
      </c>
      <c r="F2864">
        <v>325</v>
      </c>
      <c r="G2864">
        <v>1</v>
      </c>
      <c r="H2864">
        <v>325</v>
      </c>
      <c r="I2864">
        <v>100149618</v>
      </c>
      <c r="J2864" s="19" t="s">
        <v>51</v>
      </c>
      <c r="T2864">
        <v>0</v>
      </c>
      <c r="U2864" t="s">
        <v>22</v>
      </c>
      <c r="V2864" s="3">
        <v>42565</v>
      </c>
      <c r="W2864" t="s">
        <v>23</v>
      </c>
      <c r="X2864">
        <v>325</v>
      </c>
      <c r="Y2864">
        <v>2016</v>
      </c>
      <c r="Z2864">
        <v>7</v>
      </c>
      <c r="AA2864" s="3" t="s">
        <v>24</v>
      </c>
      <c r="AB2864" s="3">
        <v>45489</v>
      </c>
    </row>
    <row r="2865" spans="1:28" x14ac:dyDescent="0.25">
      <c r="A2865">
        <v>214398</v>
      </c>
      <c r="B2865">
        <v>1092</v>
      </c>
      <c r="C2865" t="s">
        <v>19</v>
      </c>
      <c r="D2865" s="3">
        <v>42565</v>
      </c>
      <c r="E2865" t="s">
        <v>817</v>
      </c>
      <c r="F2865">
        <v>2900</v>
      </c>
      <c r="G2865">
        <v>1</v>
      </c>
      <c r="H2865">
        <v>2900</v>
      </c>
      <c r="I2865">
        <v>100149619</v>
      </c>
      <c r="J2865" s="19" t="s">
        <v>47</v>
      </c>
      <c r="T2865">
        <v>0</v>
      </c>
      <c r="U2865" t="s">
        <v>22</v>
      </c>
      <c r="V2865" s="3">
        <v>42565</v>
      </c>
      <c r="W2865" t="s">
        <v>23</v>
      </c>
      <c r="X2865" s="4">
        <v>2900</v>
      </c>
      <c r="Y2865">
        <v>2016</v>
      </c>
      <c r="Z2865">
        <v>7</v>
      </c>
      <c r="AA2865" s="3" t="s">
        <v>24</v>
      </c>
      <c r="AB2865" s="3">
        <v>45489</v>
      </c>
    </row>
    <row r="2866" spans="1:28" x14ac:dyDescent="0.25">
      <c r="A2866">
        <v>214399</v>
      </c>
      <c r="B2866">
        <v>114</v>
      </c>
      <c r="C2866" t="s">
        <v>19</v>
      </c>
      <c r="D2866" s="3">
        <v>42565</v>
      </c>
      <c r="E2866" t="s">
        <v>111</v>
      </c>
      <c r="F2866">
        <v>4200</v>
      </c>
      <c r="G2866">
        <v>1</v>
      </c>
      <c r="H2866">
        <v>4200</v>
      </c>
      <c r="I2866">
        <v>100149620</v>
      </c>
      <c r="J2866" s="19" t="s">
        <v>38</v>
      </c>
      <c r="T2866">
        <v>0</v>
      </c>
      <c r="U2866" t="s">
        <v>22</v>
      </c>
      <c r="V2866" s="3">
        <v>42565</v>
      </c>
      <c r="W2866" t="s">
        <v>23</v>
      </c>
      <c r="X2866" s="4">
        <v>4200</v>
      </c>
      <c r="Y2866">
        <v>2016</v>
      </c>
      <c r="Z2866">
        <v>7</v>
      </c>
      <c r="AA2866" s="3" t="s">
        <v>24</v>
      </c>
      <c r="AB2866" s="3">
        <v>45489</v>
      </c>
    </row>
    <row r="2867" spans="1:28" x14ac:dyDescent="0.25">
      <c r="A2867">
        <v>214400</v>
      </c>
      <c r="B2867">
        <v>820</v>
      </c>
      <c r="C2867" t="s">
        <v>19</v>
      </c>
      <c r="D2867" s="3">
        <v>42565</v>
      </c>
      <c r="E2867" t="s">
        <v>26</v>
      </c>
      <c r="F2867">
        <v>240</v>
      </c>
      <c r="G2867">
        <v>2</v>
      </c>
      <c r="H2867">
        <v>480</v>
      </c>
      <c r="I2867">
        <v>100149621</v>
      </c>
      <c r="J2867" s="19" t="s">
        <v>27</v>
      </c>
      <c r="T2867">
        <v>0</v>
      </c>
      <c r="U2867" t="s">
        <v>22</v>
      </c>
      <c r="V2867" s="3">
        <v>42565</v>
      </c>
      <c r="W2867" t="s">
        <v>23</v>
      </c>
      <c r="X2867">
        <v>480</v>
      </c>
      <c r="Y2867">
        <v>2016</v>
      </c>
      <c r="Z2867">
        <v>7</v>
      </c>
      <c r="AA2867" s="3" t="s">
        <v>24</v>
      </c>
      <c r="AB2867" s="3">
        <v>45489</v>
      </c>
    </row>
    <row r="2868" spans="1:28" x14ac:dyDescent="0.25">
      <c r="A2868">
        <v>214401</v>
      </c>
      <c r="B2868">
        <v>820</v>
      </c>
      <c r="C2868" t="s">
        <v>19</v>
      </c>
      <c r="D2868" s="3">
        <v>42565</v>
      </c>
      <c r="E2868" t="s">
        <v>26</v>
      </c>
      <c r="F2868">
        <v>240</v>
      </c>
      <c r="G2868">
        <v>2</v>
      </c>
      <c r="H2868">
        <v>480</v>
      </c>
      <c r="I2868">
        <v>100149622</v>
      </c>
      <c r="J2868" s="19" t="s">
        <v>27</v>
      </c>
      <c r="T2868">
        <v>0</v>
      </c>
      <c r="U2868" t="s">
        <v>22</v>
      </c>
      <c r="V2868" s="3">
        <v>42565</v>
      </c>
      <c r="W2868" t="s">
        <v>23</v>
      </c>
      <c r="X2868">
        <v>480</v>
      </c>
      <c r="Y2868">
        <v>2016</v>
      </c>
      <c r="Z2868">
        <v>7</v>
      </c>
      <c r="AA2868" s="3" t="s">
        <v>24</v>
      </c>
      <c r="AB2868" s="3">
        <v>45489</v>
      </c>
    </row>
    <row r="2869" spans="1:28" x14ac:dyDescent="0.25">
      <c r="A2869">
        <v>214402</v>
      </c>
      <c r="B2869">
        <v>1093</v>
      </c>
      <c r="C2869" t="s">
        <v>31</v>
      </c>
      <c r="D2869" s="3">
        <v>42565</v>
      </c>
      <c r="E2869" t="s">
        <v>1237</v>
      </c>
      <c r="F2869">
        <v>999</v>
      </c>
      <c r="G2869">
        <v>1</v>
      </c>
      <c r="H2869">
        <v>1598</v>
      </c>
      <c r="I2869">
        <v>100149623</v>
      </c>
      <c r="J2869" s="19" t="s">
        <v>62</v>
      </c>
      <c r="T2869">
        <v>0</v>
      </c>
      <c r="U2869" t="s">
        <v>22</v>
      </c>
      <c r="V2869" s="3">
        <v>42565</v>
      </c>
      <c r="W2869" t="s">
        <v>34</v>
      </c>
      <c r="X2869">
        <v>999</v>
      </c>
      <c r="Y2869">
        <v>2016</v>
      </c>
      <c r="Z2869">
        <v>7</v>
      </c>
      <c r="AA2869" s="3" t="s">
        <v>24</v>
      </c>
      <c r="AB2869" s="3">
        <v>45489</v>
      </c>
    </row>
    <row r="2870" spans="1:28" x14ac:dyDescent="0.25">
      <c r="A2870">
        <v>214403</v>
      </c>
      <c r="B2870">
        <v>1093</v>
      </c>
      <c r="C2870" t="s">
        <v>31</v>
      </c>
      <c r="D2870" s="3">
        <v>42565</v>
      </c>
      <c r="E2870" t="s">
        <v>135</v>
      </c>
      <c r="F2870">
        <v>599</v>
      </c>
      <c r="G2870">
        <v>1</v>
      </c>
      <c r="H2870">
        <v>1598</v>
      </c>
      <c r="I2870">
        <v>100149623</v>
      </c>
      <c r="J2870" s="19" t="s">
        <v>51</v>
      </c>
      <c r="T2870">
        <v>0</v>
      </c>
      <c r="U2870" t="s">
        <v>22</v>
      </c>
      <c r="V2870" s="3">
        <v>42565</v>
      </c>
      <c r="W2870" t="s">
        <v>34</v>
      </c>
      <c r="X2870">
        <v>599</v>
      </c>
      <c r="Y2870">
        <v>2016</v>
      </c>
      <c r="Z2870">
        <v>7</v>
      </c>
      <c r="AA2870" s="3" t="s">
        <v>24</v>
      </c>
      <c r="AB2870" s="3">
        <v>45489</v>
      </c>
    </row>
    <row r="2871" spans="1:28" x14ac:dyDescent="0.25">
      <c r="A2871">
        <v>214405</v>
      </c>
      <c r="B2871">
        <v>1094</v>
      </c>
      <c r="C2871" t="s">
        <v>19</v>
      </c>
      <c r="D2871" s="3">
        <v>42565</v>
      </c>
      <c r="E2871" t="s">
        <v>1066</v>
      </c>
      <c r="F2871">
        <v>2000</v>
      </c>
      <c r="G2871">
        <v>2</v>
      </c>
      <c r="H2871">
        <v>4000</v>
      </c>
      <c r="I2871">
        <v>100149624</v>
      </c>
      <c r="J2871" s="19" t="s">
        <v>42</v>
      </c>
      <c r="T2871">
        <v>0</v>
      </c>
      <c r="U2871" t="s">
        <v>22</v>
      </c>
      <c r="V2871" s="3">
        <v>42565</v>
      </c>
      <c r="W2871" t="s">
        <v>23</v>
      </c>
      <c r="X2871" s="4">
        <v>4000</v>
      </c>
      <c r="Y2871">
        <v>2016</v>
      </c>
      <c r="Z2871">
        <v>7</v>
      </c>
      <c r="AA2871" s="3" t="s">
        <v>24</v>
      </c>
      <c r="AB2871" s="3">
        <v>45489</v>
      </c>
    </row>
    <row r="2872" spans="1:28" x14ac:dyDescent="0.25">
      <c r="A2872">
        <v>214406</v>
      </c>
      <c r="B2872">
        <v>939</v>
      </c>
      <c r="C2872" t="s">
        <v>25</v>
      </c>
      <c r="D2872" s="3">
        <v>42565</v>
      </c>
      <c r="E2872" t="s">
        <v>115</v>
      </c>
      <c r="F2872">
        <v>1</v>
      </c>
      <c r="G2872">
        <v>1</v>
      </c>
      <c r="H2872">
        <v>1</v>
      </c>
      <c r="I2872">
        <v>100149625</v>
      </c>
      <c r="J2872" s="19" t="s">
        <v>62</v>
      </c>
      <c r="T2872">
        <v>0</v>
      </c>
      <c r="U2872" t="s">
        <v>39</v>
      </c>
      <c r="V2872" s="3">
        <v>42565</v>
      </c>
      <c r="W2872" t="s">
        <v>28</v>
      </c>
      <c r="X2872">
        <v>1</v>
      </c>
      <c r="Y2872">
        <v>2016</v>
      </c>
      <c r="Z2872">
        <v>7</v>
      </c>
      <c r="AA2872" s="3" t="s">
        <v>24</v>
      </c>
      <c r="AB2872" s="3">
        <v>45489</v>
      </c>
    </row>
    <row r="2873" spans="1:28" x14ac:dyDescent="0.25">
      <c r="A2873">
        <v>214407</v>
      </c>
      <c r="B2873">
        <v>820</v>
      </c>
      <c r="C2873" t="s">
        <v>19</v>
      </c>
      <c r="D2873" s="3">
        <v>42565</v>
      </c>
      <c r="E2873" t="s">
        <v>26</v>
      </c>
      <c r="F2873">
        <v>240</v>
      </c>
      <c r="G2873">
        <v>1</v>
      </c>
      <c r="H2873">
        <v>240</v>
      </c>
      <c r="I2873">
        <v>100149626</v>
      </c>
      <c r="J2873" s="19" t="s">
        <v>27</v>
      </c>
      <c r="T2873">
        <v>0</v>
      </c>
      <c r="U2873" t="s">
        <v>22</v>
      </c>
      <c r="V2873" s="3">
        <v>42565</v>
      </c>
      <c r="W2873" t="s">
        <v>23</v>
      </c>
      <c r="X2873">
        <v>240</v>
      </c>
      <c r="Y2873">
        <v>2016</v>
      </c>
      <c r="Z2873">
        <v>7</v>
      </c>
      <c r="AA2873" s="3" t="s">
        <v>24</v>
      </c>
      <c r="AB2873" s="3">
        <v>45489</v>
      </c>
    </row>
    <row r="2874" spans="1:28" x14ac:dyDescent="0.25">
      <c r="A2874">
        <v>214408</v>
      </c>
      <c r="B2874">
        <v>83</v>
      </c>
      <c r="C2874" t="s">
        <v>25</v>
      </c>
      <c r="D2874" s="3">
        <v>42565</v>
      </c>
      <c r="E2874" t="s">
        <v>115</v>
      </c>
      <c r="F2874">
        <v>1</v>
      </c>
      <c r="G2874">
        <v>1</v>
      </c>
      <c r="H2874">
        <v>1</v>
      </c>
      <c r="I2874">
        <v>100149627</v>
      </c>
      <c r="J2874" s="19" t="s">
        <v>62</v>
      </c>
      <c r="T2874">
        <v>0</v>
      </c>
      <c r="U2874" t="s">
        <v>22</v>
      </c>
      <c r="V2874" s="3">
        <v>42565</v>
      </c>
      <c r="W2874" t="s">
        <v>28</v>
      </c>
      <c r="X2874">
        <v>1</v>
      </c>
      <c r="Y2874">
        <v>2016</v>
      </c>
      <c r="Z2874">
        <v>7</v>
      </c>
      <c r="AA2874" s="3" t="s">
        <v>24</v>
      </c>
      <c r="AB2874" s="3">
        <v>45489</v>
      </c>
    </row>
    <row r="2875" spans="1:28" x14ac:dyDescent="0.25">
      <c r="A2875">
        <v>214410</v>
      </c>
      <c r="B2875">
        <v>1095</v>
      </c>
      <c r="C2875" t="s">
        <v>19</v>
      </c>
      <c r="D2875" s="3">
        <v>42565</v>
      </c>
      <c r="E2875" t="s">
        <v>1238</v>
      </c>
      <c r="F2875">
        <v>3775</v>
      </c>
      <c r="G2875">
        <v>1</v>
      </c>
      <c r="H2875">
        <v>5400</v>
      </c>
      <c r="I2875">
        <v>100149629</v>
      </c>
      <c r="J2875" s="19" t="s">
        <v>21</v>
      </c>
      <c r="T2875">
        <v>0</v>
      </c>
      <c r="U2875" t="s">
        <v>22</v>
      </c>
      <c r="V2875" s="3">
        <v>42565</v>
      </c>
      <c r="W2875" t="s">
        <v>23</v>
      </c>
      <c r="X2875" s="4">
        <v>3775</v>
      </c>
      <c r="Y2875">
        <v>2016</v>
      </c>
      <c r="Z2875">
        <v>7</v>
      </c>
      <c r="AA2875" s="3" t="s">
        <v>24</v>
      </c>
      <c r="AB2875" s="3">
        <v>45489</v>
      </c>
    </row>
    <row r="2876" spans="1:28" x14ac:dyDescent="0.25">
      <c r="A2876">
        <v>214411</v>
      </c>
      <c r="B2876">
        <v>1095</v>
      </c>
      <c r="C2876" t="s">
        <v>19</v>
      </c>
      <c r="D2876" s="3">
        <v>42565</v>
      </c>
      <c r="E2876" t="s">
        <v>404</v>
      </c>
      <c r="F2876">
        <v>1625</v>
      </c>
      <c r="G2876">
        <v>1</v>
      </c>
      <c r="H2876">
        <v>5400</v>
      </c>
      <c r="I2876">
        <v>100149629</v>
      </c>
      <c r="J2876" s="19" t="s">
        <v>47</v>
      </c>
      <c r="T2876">
        <v>0</v>
      </c>
      <c r="U2876" t="s">
        <v>22</v>
      </c>
      <c r="V2876" s="3">
        <v>42565</v>
      </c>
      <c r="W2876" t="s">
        <v>23</v>
      </c>
      <c r="X2876" s="4">
        <v>1625</v>
      </c>
      <c r="Y2876">
        <v>2016</v>
      </c>
      <c r="Z2876">
        <v>7</v>
      </c>
      <c r="AA2876" s="3" t="s">
        <v>24</v>
      </c>
      <c r="AB2876" s="3">
        <v>45489</v>
      </c>
    </row>
    <row r="2877" spans="1:28" x14ac:dyDescent="0.25">
      <c r="A2877">
        <v>214409</v>
      </c>
      <c r="B2877">
        <v>939</v>
      </c>
      <c r="C2877" t="s">
        <v>25</v>
      </c>
      <c r="D2877" s="3">
        <v>42565</v>
      </c>
      <c r="E2877" t="s">
        <v>115</v>
      </c>
      <c r="F2877">
        <v>1</v>
      </c>
      <c r="G2877">
        <v>1</v>
      </c>
      <c r="H2877">
        <v>1</v>
      </c>
      <c r="I2877">
        <v>100149628</v>
      </c>
      <c r="J2877" s="19" t="s">
        <v>62</v>
      </c>
      <c r="T2877">
        <v>0</v>
      </c>
      <c r="U2877" t="s">
        <v>22</v>
      </c>
      <c r="V2877" s="3">
        <v>42565</v>
      </c>
      <c r="W2877" t="s">
        <v>28</v>
      </c>
      <c r="X2877">
        <v>1</v>
      </c>
      <c r="Y2877">
        <v>2016</v>
      </c>
      <c r="Z2877">
        <v>7</v>
      </c>
      <c r="AA2877" s="3" t="s">
        <v>24</v>
      </c>
      <c r="AB2877" s="3">
        <v>45489</v>
      </c>
    </row>
    <row r="2878" spans="1:28" x14ac:dyDescent="0.25">
      <c r="A2878">
        <v>214414</v>
      </c>
      <c r="B2878">
        <v>83</v>
      </c>
      <c r="C2878" t="s">
        <v>25</v>
      </c>
      <c r="D2878" s="3">
        <v>42565</v>
      </c>
      <c r="E2878" t="s">
        <v>115</v>
      </c>
      <c r="F2878">
        <v>1</v>
      </c>
      <c r="G2878">
        <v>1</v>
      </c>
      <c r="H2878">
        <v>1</v>
      </c>
      <c r="I2878">
        <v>100149631</v>
      </c>
      <c r="J2878" s="19" t="s">
        <v>62</v>
      </c>
      <c r="T2878">
        <v>0</v>
      </c>
      <c r="U2878" t="s">
        <v>39</v>
      </c>
      <c r="V2878" s="3">
        <v>42565</v>
      </c>
      <c r="W2878" t="s">
        <v>28</v>
      </c>
      <c r="X2878">
        <v>1</v>
      </c>
      <c r="Y2878">
        <v>2016</v>
      </c>
      <c r="Z2878">
        <v>7</v>
      </c>
      <c r="AA2878" s="3" t="s">
        <v>24</v>
      </c>
      <c r="AB2878" s="3">
        <v>45489</v>
      </c>
    </row>
    <row r="2879" spans="1:28" x14ac:dyDescent="0.25">
      <c r="A2879">
        <v>214412</v>
      </c>
      <c r="B2879">
        <v>1094</v>
      </c>
      <c r="C2879" t="s">
        <v>71</v>
      </c>
      <c r="D2879" s="3">
        <v>42565</v>
      </c>
      <c r="E2879" t="s">
        <v>1066</v>
      </c>
      <c r="F2879">
        <v>2000</v>
      </c>
      <c r="G2879">
        <v>2</v>
      </c>
      <c r="H2879">
        <v>5230</v>
      </c>
      <c r="I2879">
        <v>100149630</v>
      </c>
      <c r="J2879" s="19" t="s">
        <v>42</v>
      </c>
      <c r="T2879">
        <v>0</v>
      </c>
      <c r="U2879" t="s">
        <v>22</v>
      </c>
      <c r="V2879" s="3">
        <v>42565</v>
      </c>
      <c r="W2879" t="s">
        <v>34</v>
      </c>
      <c r="X2879" s="4">
        <v>4000</v>
      </c>
      <c r="Y2879">
        <v>2016</v>
      </c>
      <c r="Z2879">
        <v>7</v>
      </c>
      <c r="AA2879" s="3" t="s">
        <v>24</v>
      </c>
      <c r="AB2879" s="3">
        <v>45489</v>
      </c>
    </row>
    <row r="2880" spans="1:28" x14ac:dyDescent="0.25">
      <c r="A2880">
        <v>214413</v>
      </c>
      <c r="B2880">
        <v>1094</v>
      </c>
      <c r="C2880" t="s">
        <v>71</v>
      </c>
      <c r="D2880" s="3">
        <v>42565</v>
      </c>
      <c r="E2880" t="s">
        <v>1239</v>
      </c>
      <c r="F2880">
        <v>1230</v>
      </c>
      <c r="G2880">
        <v>1</v>
      </c>
      <c r="H2880">
        <v>5230</v>
      </c>
      <c r="I2880">
        <v>100149630</v>
      </c>
      <c r="J2880" s="19" t="s">
        <v>42</v>
      </c>
      <c r="T2880">
        <v>0</v>
      </c>
      <c r="U2880" t="s">
        <v>22</v>
      </c>
      <c r="V2880" s="3">
        <v>42565</v>
      </c>
      <c r="W2880" t="s">
        <v>34</v>
      </c>
      <c r="X2880" s="4">
        <v>1230</v>
      </c>
      <c r="Y2880">
        <v>2016</v>
      </c>
      <c r="Z2880">
        <v>7</v>
      </c>
      <c r="AA2880" s="3" t="s">
        <v>24</v>
      </c>
      <c r="AB2880" s="3">
        <v>45489</v>
      </c>
    </row>
    <row r="2881" spans="1:28" x14ac:dyDescent="0.25">
      <c r="A2881">
        <v>214415</v>
      </c>
      <c r="B2881">
        <v>939</v>
      </c>
      <c r="C2881" t="s">
        <v>25</v>
      </c>
      <c r="D2881" s="3">
        <v>42565</v>
      </c>
      <c r="E2881" t="s">
        <v>115</v>
      </c>
      <c r="F2881">
        <v>1</v>
      </c>
      <c r="G2881">
        <v>1</v>
      </c>
      <c r="H2881">
        <v>1</v>
      </c>
      <c r="I2881">
        <v>100149632</v>
      </c>
      <c r="J2881" s="19" t="s">
        <v>62</v>
      </c>
      <c r="T2881">
        <v>0</v>
      </c>
      <c r="U2881" t="s">
        <v>201</v>
      </c>
      <c r="V2881" s="3">
        <v>42565</v>
      </c>
      <c r="W2881" t="s">
        <v>28</v>
      </c>
      <c r="X2881">
        <v>1</v>
      </c>
      <c r="Y2881">
        <v>2016</v>
      </c>
      <c r="Z2881">
        <v>7</v>
      </c>
      <c r="AA2881" s="3" t="s">
        <v>24</v>
      </c>
      <c r="AB2881" s="3">
        <v>45489</v>
      </c>
    </row>
    <row r="2882" spans="1:28" x14ac:dyDescent="0.25">
      <c r="A2882">
        <v>214416</v>
      </c>
      <c r="B2882">
        <v>163</v>
      </c>
      <c r="C2882" t="s">
        <v>19</v>
      </c>
      <c r="D2882" s="3">
        <v>42565</v>
      </c>
      <c r="E2882" t="s">
        <v>48</v>
      </c>
      <c r="F2882">
        <v>320</v>
      </c>
      <c r="G2882">
        <v>1</v>
      </c>
      <c r="H2882">
        <v>320</v>
      </c>
      <c r="I2882">
        <v>100149633</v>
      </c>
      <c r="J2882" s="19" t="s">
        <v>27</v>
      </c>
      <c r="T2882">
        <v>0</v>
      </c>
      <c r="U2882" t="s">
        <v>22</v>
      </c>
      <c r="V2882" s="3">
        <v>42565</v>
      </c>
      <c r="W2882" t="s">
        <v>23</v>
      </c>
      <c r="X2882">
        <v>320</v>
      </c>
      <c r="Y2882">
        <v>2016</v>
      </c>
      <c r="Z2882">
        <v>7</v>
      </c>
      <c r="AA2882" s="3" t="s">
        <v>24</v>
      </c>
      <c r="AB2882" s="3">
        <v>45489</v>
      </c>
    </row>
    <row r="2883" spans="1:28" x14ac:dyDescent="0.25">
      <c r="A2883">
        <v>214417</v>
      </c>
      <c r="B2883">
        <v>939</v>
      </c>
      <c r="C2883" t="s">
        <v>25</v>
      </c>
      <c r="D2883" s="3">
        <v>42565</v>
      </c>
      <c r="E2883" t="s">
        <v>115</v>
      </c>
      <c r="F2883">
        <v>1</v>
      </c>
      <c r="G2883">
        <v>1</v>
      </c>
      <c r="H2883">
        <v>1</v>
      </c>
      <c r="I2883">
        <v>100149634</v>
      </c>
      <c r="J2883" s="19" t="s">
        <v>62</v>
      </c>
      <c r="T2883">
        <v>0</v>
      </c>
      <c r="U2883" t="s">
        <v>201</v>
      </c>
      <c r="V2883" s="3">
        <v>42565</v>
      </c>
      <c r="W2883" t="s">
        <v>28</v>
      </c>
      <c r="X2883">
        <v>1</v>
      </c>
      <c r="Y2883">
        <v>2016</v>
      </c>
      <c r="Z2883">
        <v>7</v>
      </c>
      <c r="AA2883" s="3" t="s">
        <v>24</v>
      </c>
      <c r="AB2883" s="3">
        <v>45489</v>
      </c>
    </row>
    <row r="2884" spans="1:28" x14ac:dyDescent="0.25">
      <c r="A2884">
        <v>214418</v>
      </c>
      <c r="B2884">
        <v>163</v>
      </c>
      <c r="C2884" t="s">
        <v>19</v>
      </c>
      <c r="D2884" s="3">
        <v>42565</v>
      </c>
      <c r="E2884" t="s">
        <v>289</v>
      </c>
      <c r="F2884">
        <v>250</v>
      </c>
      <c r="G2884">
        <v>1</v>
      </c>
      <c r="H2884">
        <v>250</v>
      </c>
      <c r="I2884">
        <v>100149635</v>
      </c>
      <c r="J2884" s="19" t="s">
        <v>27</v>
      </c>
      <c r="T2884">
        <v>0</v>
      </c>
      <c r="U2884" t="s">
        <v>22</v>
      </c>
      <c r="V2884" s="3">
        <v>42565</v>
      </c>
      <c r="W2884" t="s">
        <v>23</v>
      </c>
      <c r="X2884">
        <v>250</v>
      </c>
      <c r="Y2884">
        <v>2016</v>
      </c>
      <c r="Z2884">
        <v>7</v>
      </c>
      <c r="AA2884" s="3" t="s">
        <v>24</v>
      </c>
      <c r="AB2884" s="3">
        <v>45489</v>
      </c>
    </row>
    <row r="2885" spans="1:28" x14ac:dyDescent="0.25">
      <c r="A2885">
        <v>214419</v>
      </c>
      <c r="B2885">
        <v>939</v>
      </c>
      <c r="C2885" t="s">
        <v>25</v>
      </c>
      <c r="D2885" s="3">
        <v>42565</v>
      </c>
      <c r="E2885" t="s">
        <v>115</v>
      </c>
      <c r="F2885">
        <v>1</v>
      </c>
      <c r="G2885">
        <v>1</v>
      </c>
      <c r="H2885">
        <v>1</v>
      </c>
      <c r="I2885">
        <v>100149636</v>
      </c>
      <c r="J2885" s="19" t="s">
        <v>62</v>
      </c>
      <c r="T2885">
        <v>0</v>
      </c>
      <c r="U2885" t="s">
        <v>174</v>
      </c>
      <c r="V2885" s="3">
        <v>42565</v>
      </c>
      <c r="W2885" t="s">
        <v>28</v>
      </c>
      <c r="X2885">
        <v>1</v>
      </c>
      <c r="Y2885">
        <v>2016</v>
      </c>
      <c r="Z2885">
        <v>7</v>
      </c>
      <c r="AA2885" s="3" t="s">
        <v>24</v>
      </c>
      <c r="AB2885" s="3">
        <v>45489</v>
      </c>
    </row>
    <row r="2886" spans="1:28" x14ac:dyDescent="0.25">
      <c r="A2886">
        <v>214420</v>
      </c>
      <c r="B2886">
        <v>806</v>
      </c>
      <c r="C2886" t="s">
        <v>19</v>
      </c>
      <c r="D2886" s="3">
        <v>42565</v>
      </c>
      <c r="E2886" t="s">
        <v>102</v>
      </c>
      <c r="F2886">
        <v>999</v>
      </c>
      <c r="G2886">
        <v>1</v>
      </c>
      <c r="H2886">
        <v>999</v>
      </c>
      <c r="I2886">
        <v>100149637</v>
      </c>
      <c r="J2886" s="19" t="s">
        <v>51</v>
      </c>
      <c r="T2886">
        <v>0</v>
      </c>
      <c r="U2886" t="s">
        <v>22</v>
      </c>
      <c r="V2886" s="3">
        <v>42565</v>
      </c>
      <c r="W2886" t="s">
        <v>23</v>
      </c>
      <c r="X2886">
        <v>999</v>
      </c>
      <c r="Y2886">
        <v>2016</v>
      </c>
      <c r="Z2886">
        <v>7</v>
      </c>
      <c r="AA2886" s="3" t="s">
        <v>24</v>
      </c>
      <c r="AB2886" s="3">
        <v>45489</v>
      </c>
    </row>
    <row r="2887" spans="1:28" x14ac:dyDescent="0.25">
      <c r="A2887">
        <v>214421</v>
      </c>
      <c r="B2887">
        <v>939</v>
      </c>
      <c r="C2887" t="s">
        <v>25</v>
      </c>
      <c r="D2887" s="3">
        <v>42565</v>
      </c>
      <c r="E2887" t="s">
        <v>115</v>
      </c>
      <c r="F2887">
        <v>1</v>
      </c>
      <c r="G2887">
        <v>1</v>
      </c>
      <c r="H2887">
        <v>0</v>
      </c>
      <c r="I2887">
        <v>100149638</v>
      </c>
      <c r="J2887" s="19" t="s">
        <v>62</v>
      </c>
      <c r="T2887">
        <v>0</v>
      </c>
      <c r="U2887" t="s">
        <v>49</v>
      </c>
      <c r="V2887" s="3">
        <v>42565</v>
      </c>
      <c r="W2887" t="s">
        <v>28</v>
      </c>
      <c r="X2887">
        <v>1</v>
      </c>
      <c r="Y2887">
        <v>2016</v>
      </c>
      <c r="Z2887">
        <v>7</v>
      </c>
      <c r="AA2887" s="3" t="s">
        <v>24</v>
      </c>
      <c r="AB2887" s="3">
        <v>45489</v>
      </c>
    </row>
    <row r="2888" spans="1:28" x14ac:dyDescent="0.25">
      <c r="A2888">
        <v>214422</v>
      </c>
      <c r="B2888">
        <v>163</v>
      </c>
      <c r="C2888" t="s">
        <v>19</v>
      </c>
      <c r="D2888" s="3">
        <v>42565</v>
      </c>
      <c r="E2888" t="s">
        <v>26</v>
      </c>
      <c r="F2888">
        <v>240</v>
      </c>
      <c r="G2888">
        <v>1</v>
      </c>
      <c r="H2888">
        <v>240</v>
      </c>
      <c r="I2888">
        <v>100149639</v>
      </c>
      <c r="J2888" s="19" t="s">
        <v>27</v>
      </c>
      <c r="T2888">
        <v>0</v>
      </c>
      <c r="U2888" t="s">
        <v>22</v>
      </c>
      <c r="V2888" s="3">
        <v>42565</v>
      </c>
      <c r="W2888" t="s">
        <v>23</v>
      </c>
      <c r="X2888">
        <v>240</v>
      </c>
      <c r="Y2888">
        <v>2016</v>
      </c>
      <c r="Z2888">
        <v>7</v>
      </c>
      <c r="AA2888" s="3" t="s">
        <v>24</v>
      </c>
      <c r="AB2888" s="3">
        <v>45489</v>
      </c>
    </row>
    <row r="2889" spans="1:28" x14ac:dyDescent="0.25">
      <c r="A2889">
        <v>214423</v>
      </c>
      <c r="B2889">
        <v>1096</v>
      </c>
      <c r="C2889" t="s">
        <v>71</v>
      </c>
      <c r="D2889" s="3">
        <v>42565</v>
      </c>
      <c r="E2889" t="s">
        <v>1240</v>
      </c>
      <c r="F2889">
        <v>2200</v>
      </c>
      <c r="G2889">
        <v>1</v>
      </c>
      <c r="H2889">
        <v>0</v>
      </c>
      <c r="I2889">
        <v>100149640</v>
      </c>
      <c r="J2889" s="19" t="s">
        <v>51</v>
      </c>
      <c r="T2889">
        <v>0</v>
      </c>
      <c r="U2889" t="s">
        <v>49</v>
      </c>
      <c r="V2889" s="3">
        <v>42565</v>
      </c>
      <c r="W2889" t="s">
        <v>34</v>
      </c>
      <c r="X2889" s="4">
        <v>2200</v>
      </c>
      <c r="Y2889">
        <v>2016</v>
      </c>
      <c r="Z2889">
        <v>7</v>
      </c>
      <c r="AA2889" s="3" t="s">
        <v>24</v>
      </c>
      <c r="AB2889" s="3">
        <v>45489</v>
      </c>
    </row>
    <row r="2890" spans="1:28" x14ac:dyDescent="0.25">
      <c r="A2890">
        <v>214425</v>
      </c>
      <c r="B2890">
        <v>1096</v>
      </c>
      <c r="C2890" t="s">
        <v>71</v>
      </c>
      <c r="D2890" s="3">
        <v>42565</v>
      </c>
      <c r="E2890" t="s">
        <v>1230</v>
      </c>
      <c r="F2890">
        <v>499</v>
      </c>
      <c r="G2890">
        <v>1</v>
      </c>
      <c r="H2890">
        <v>0</v>
      </c>
      <c r="I2890">
        <v>100149640</v>
      </c>
      <c r="J2890" s="19" t="s">
        <v>51</v>
      </c>
      <c r="T2890">
        <v>0</v>
      </c>
      <c r="U2890" t="s">
        <v>49</v>
      </c>
      <c r="V2890" s="3">
        <v>42565</v>
      </c>
      <c r="W2890" t="s">
        <v>34</v>
      </c>
      <c r="X2890">
        <v>499</v>
      </c>
      <c r="Y2890">
        <v>2016</v>
      </c>
      <c r="Z2890">
        <v>7</v>
      </c>
      <c r="AA2890" s="3" t="s">
        <v>24</v>
      </c>
      <c r="AB2890" s="3">
        <v>45489</v>
      </c>
    </row>
    <row r="2891" spans="1:28" x14ac:dyDescent="0.25">
      <c r="A2891">
        <v>214426</v>
      </c>
      <c r="B2891">
        <v>86</v>
      </c>
      <c r="C2891" t="s">
        <v>19</v>
      </c>
      <c r="D2891" s="3">
        <v>42565</v>
      </c>
      <c r="E2891" t="s">
        <v>85</v>
      </c>
      <c r="F2891">
        <v>320</v>
      </c>
      <c r="G2891">
        <v>1</v>
      </c>
      <c r="H2891">
        <v>320</v>
      </c>
      <c r="I2891">
        <v>100149641</v>
      </c>
      <c r="J2891" s="19" t="s">
        <v>33</v>
      </c>
      <c r="T2891">
        <v>0</v>
      </c>
      <c r="U2891" t="s">
        <v>22</v>
      </c>
      <c r="V2891" s="3">
        <v>42565</v>
      </c>
      <c r="W2891" t="s">
        <v>23</v>
      </c>
      <c r="X2891">
        <v>320</v>
      </c>
      <c r="Y2891">
        <v>2016</v>
      </c>
      <c r="Z2891">
        <v>7</v>
      </c>
      <c r="AA2891" s="3" t="s">
        <v>24</v>
      </c>
      <c r="AB2891" s="3">
        <v>45489</v>
      </c>
    </row>
    <row r="2892" spans="1:28" x14ac:dyDescent="0.25">
      <c r="A2892">
        <v>214427</v>
      </c>
      <c r="B2892">
        <v>939</v>
      </c>
      <c r="C2892" t="s">
        <v>25</v>
      </c>
      <c r="D2892" s="3">
        <v>42565</v>
      </c>
      <c r="E2892" t="s">
        <v>115</v>
      </c>
      <c r="F2892">
        <v>1</v>
      </c>
      <c r="G2892">
        <v>1</v>
      </c>
      <c r="H2892">
        <v>0</v>
      </c>
      <c r="I2892">
        <v>100149642</v>
      </c>
      <c r="J2892" s="19" t="s">
        <v>62</v>
      </c>
      <c r="T2892">
        <v>0</v>
      </c>
      <c r="U2892" t="s">
        <v>298</v>
      </c>
      <c r="V2892" s="3">
        <v>42565</v>
      </c>
      <c r="W2892" t="s">
        <v>28</v>
      </c>
      <c r="X2892">
        <v>1</v>
      </c>
      <c r="Y2892">
        <v>2016</v>
      </c>
      <c r="Z2892">
        <v>7</v>
      </c>
      <c r="AA2892" s="3" t="s">
        <v>24</v>
      </c>
      <c r="AB2892" s="3">
        <v>45489</v>
      </c>
    </row>
    <row r="2893" spans="1:28" x14ac:dyDescent="0.25">
      <c r="A2893">
        <v>214428</v>
      </c>
      <c r="B2893">
        <v>230</v>
      </c>
      <c r="C2893" t="s">
        <v>19</v>
      </c>
      <c r="D2893" s="3">
        <v>42565</v>
      </c>
      <c r="E2893" t="s">
        <v>1241</v>
      </c>
      <c r="F2893">
        <v>599</v>
      </c>
      <c r="G2893">
        <v>1</v>
      </c>
      <c r="H2893">
        <v>599</v>
      </c>
      <c r="I2893">
        <v>100149643</v>
      </c>
      <c r="J2893" s="19" t="s">
        <v>51</v>
      </c>
      <c r="T2893">
        <v>0</v>
      </c>
      <c r="U2893" t="s">
        <v>121</v>
      </c>
      <c r="V2893" s="3">
        <v>42565</v>
      </c>
      <c r="W2893" t="s">
        <v>23</v>
      </c>
      <c r="X2893">
        <v>599</v>
      </c>
      <c r="Y2893">
        <v>2016</v>
      </c>
      <c r="Z2893">
        <v>7</v>
      </c>
      <c r="AA2893" s="3" t="s">
        <v>24</v>
      </c>
      <c r="AB2893" s="3">
        <v>45489</v>
      </c>
    </row>
    <row r="2894" spans="1:28" x14ac:dyDescent="0.25">
      <c r="A2894">
        <v>214430</v>
      </c>
      <c r="B2894">
        <v>83</v>
      </c>
      <c r="C2894" t="s">
        <v>25</v>
      </c>
      <c r="D2894" s="3">
        <v>42565</v>
      </c>
      <c r="E2894" t="s">
        <v>115</v>
      </c>
      <c r="F2894">
        <v>1</v>
      </c>
      <c r="G2894">
        <v>1</v>
      </c>
      <c r="H2894">
        <v>1</v>
      </c>
      <c r="I2894">
        <v>100149644</v>
      </c>
      <c r="J2894" s="19" t="s">
        <v>62</v>
      </c>
      <c r="T2894">
        <v>0</v>
      </c>
      <c r="U2894" t="s">
        <v>201</v>
      </c>
      <c r="V2894" s="3">
        <v>42565</v>
      </c>
      <c r="W2894" t="s">
        <v>28</v>
      </c>
      <c r="X2894">
        <v>1</v>
      </c>
      <c r="Y2894">
        <v>2016</v>
      </c>
      <c r="Z2894">
        <v>7</v>
      </c>
      <c r="AA2894" s="3" t="s">
        <v>24</v>
      </c>
      <c r="AB2894" s="3">
        <v>45489</v>
      </c>
    </row>
    <row r="2895" spans="1:28" x14ac:dyDescent="0.25">
      <c r="A2895">
        <v>214431</v>
      </c>
      <c r="B2895">
        <v>83</v>
      </c>
      <c r="C2895" t="s">
        <v>25</v>
      </c>
      <c r="D2895" s="3">
        <v>42565</v>
      </c>
      <c r="E2895" t="s">
        <v>115</v>
      </c>
      <c r="F2895">
        <v>1</v>
      </c>
      <c r="G2895">
        <v>1</v>
      </c>
      <c r="H2895">
        <v>1</v>
      </c>
      <c r="I2895">
        <v>100149645</v>
      </c>
      <c r="J2895" s="19" t="s">
        <v>62</v>
      </c>
      <c r="T2895">
        <v>0</v>
      </c>
      <c r="U2895" t="s">
        <v>174</v>
      </c>
      <c r="V2895" s="3">
        <v>42565</v>
      </c>
      <c r="W2895" t="s">
        <v>28</v>
      </c>
      <c r="X2895">
        <v>1</v>
      </c>
      <c r="Y2895">
        <v>2016</v>
      </c>
      <c r="Z2895">
        <v>7</v>
      </c>
      <c r="AA2895" s="3" t="s">
        <v>24</v>
      </c>
      <c r="AB2895" s="3">
        <v>45489</v>
      </c>
    </row>
    <row r="2896" spans="1:28" x14ac:dyDescent="0.25">
      <c r="A2896">
        <v>214432</v>
      </c>
      <c r="B2896">
        <v>163</v>
      </c>
      <c r="C2896" t="s">
        <v>19</v>
      </c>
      <c r="D2896" s="3">
        <v>42565</v>
      </c>
      <c r="E2896" t="s">
        <v>26</v>
      </c>
      <c r="F2896">
        <v>240</v>
      </c>
      <c r="G2896">
        <v>1</v>
      </c>
      <c r="H2896">
        <v>240</v>
      </c>
      <c r="I2896">
        <v>100149646</v>
      </c>
      <c r="J2896" s="19" t="s">
        <v>27</v>
      </c>
      <c r="T2896">
        <v>0</v>
      </c>
      <c r="U2896" t="s">
        <v>22</v>
      </c>
      <c r="V2896" s="3">
        <v>42565</v>
      </c>
      <c r="W2896" t="s">
        <v>23</v>
      </c>
      <c r="X2896">
        <v>240</v>
      </c>
      <c r="Y2896">
        <v>2016</v>
      </c>
      <c r="Z2896">
        <v>7</v>
      </c>
      <c r="AA2896" s="3" t="s">
        <v>24</v>
      </c>
      <c r="AB2896" s="3">
        <v>45489</v>
      </c>
    </row>
    <row r="2897" spans="1:28" x14ac:dyDescent="0.25">
      <c r="A2897">
        <v>214433</v>
      </c>
      <c r="B2897">
        <v>362</v>
      </c>
      <c r="C2897" t="s">
        <v>31</v>
      </c>
      <c r="D2897" s="3">
        <v>42565</v>
      </c>
      <c r="E2897" t="s">
        <v>1242</v>
      </c>
      <c r="F2897">
        <v>1799</v>
      </c>
      <c r="G2897">
        <v>1</v>
      </c>
      <c r="H2897">
        <v>800</v>
      </c>
      <c r="I2897">
        <v>100149647</v>
      </c>
      <c r="J2897" s="19" t="s">
        <v>51</v>
      </c>
      <c r="T2897">
        <v>0</v>
      </c>
      <c r="U2897" t="s">
        <v>22</v>
      </c>
      <c r="V2897" s="3">
        <v>42565</v>
      </c>
      <c r="W2897" t="s">
        <v>34</v>
      </c>
      <c r="X2897" s="4">
        <v>1799</v>
      </c>
      <c r="Y2897">
        <v>2016</v>
      </c>
      <c r="Z2897">
        <v>7</v>
      </c>
      <c r="AA2897" s="3" t="s">
        <v>24</v>
      </c>
      <c r="AB2897" s="3">
        <v>45489</v>
      </c>
    </row>
    <row r="2898" spans="1:28" x14ac:dyDescent="0.25">
      <c r="A2898">
        <v>214435</v>
      </c>
      <c r="B2898">
        <v>1097</v>
      </c>
      <c r="C2898" t="s">
        <v>19</v>
      </c>
      <c r="D2898" s="3">
        <v>42565</v>
      </c>
      <c r="E2898" t="s">
        <v>833</v>
      </c>
      <c r="F2898">
        <v>2500</v>
      </c>
      <c r="G2898">
        <v>1</v>
      </c>
      <c r="H2898">
        <v>2500</v>
      </c>
      <c r="I2898">
        <v>100149648</v>
      </c>
      <c r="J2898" s="19" t="s">
        <v>194</v>
      </c>
      <c r="T2898">
        <v>0</v>
      </c>
      <c r="U2898" t="s">
        <v>22</v>
      </c>
      <c r="V2898" s="3">
        <v>42565</v>
      </c>
      <c r="W2898" t="s">
        <v>23</v>
      </c>
      <c r="X2898" s="4">
        <v>2500</v>
      </c>
      <c r="Y2898">
        <v>2016</v>
      </c>
      <c r="Z2898">
        <v>7</v>
      </c>
      <c r="AA2898" s="3" t="s">
        <v>24</v>
      </c>
      <c r="AB2898" s="3">
        <v>45489</v>
      </c>
    </row>
    <row r="2899" spans="1:28" x14ac:dyDescent="0.25">
      <c r="A2899">
        <v>214437</v>
      </c>
      <c r="B2899">
        <v>879</v>
      </c>
      <c r="C2899" t="s">
        <v>25</v>
      </c>
      <c r="D2899" s="3">
        <v>42565</v>
      </c>
      <c r="E2899" t="s">
        <v>471</v>
      </c>
      <c r="F2899">
        <v>80</v>
      </c>
      <c r="G2899">
        <v>2</v>
      </c>
      <c r="H2899">
        <v>580</v>
      </c>
      <c r="I2899">
        <v>100149650</v>
      </c>
      <c r="J2899" s="19" t="s">
        <v>33</v>
      </c>
      <c r="T2899">
        <v>0</v>
      </c>
      <c r="U2899" t="s">
        <v>22</v>
      </c>
      <c r="V2899" s="3">
        <v>42565</v>
      </c>
      <c r="W2899" t="s">
        <v>28</v>
      </c>
      <c r="X2899">
        <v>160</v>
      </c>
      <c r="Y2899">
        <v>2016</v>
      </c>
      <c r="Z2899">
        <v>7</v>
      </c>
      <c r="AA2899" s="3" t="s">
        <v>24</v>
      </c>
      <c r="AB2899" s="3">
        <v>45489</v>
      </c>
    </row>
    <row r="2900" spans="1:28" x14ac:dyDescent="0.25">
      <c r="A2900">
        <v>214438</v>
      </c>
      <c r="B2900">
        <v>879</v>
      </c>
      <c r="C2900" t="s">
        <v>25</v>
      </c>
      <c r="D2900" s="3">
        <v>42565</v>
      </c>
      <c r="E2900" t="s">
        <v>281</v>
      </c>
      <c r="F2900">
        <v>260</v>
      </c>
      <c r="G2900">
        <v>1</v>
      </c>
      <c r="H2900">
        <v>580</v>
      </c>
      <c r="I2900">
        <v>100149650</v>
      </c>
      <c r="J2900" s="19" t="s">
        <v>33</v>
      </c>
      <c r="T2900">
        <v>0</v>
      </c>
      <c r="U2900" t="s">
        <v>22</v>
      </c>
      <c r="V2900" s="3">
        <v>42565</v>
      </c>
      <c r="W2900" t="s">
        <v>28</v>
      </c>
      <c r="X2900">
        <v>260</v>
      </c>
      <c r="Y2900">
        <v>2016</v>
      </c>
      <c r="Z2900">
        <v>7</v>
      </c>
      <c r="AA2900" s="3" t="s">
        <v>24</v>
      </c>
      <c r="AB2900" s="3">
        <v>45489</v>
      </c>
    </row>
    <row r="2901" spans="1:28" x14ac:dyDescent="0.25">
      <c r="A2901">
        <v>214439</v>
      </c>
      <c r="B2901">
        <v>879</v>
      </c>
      <c r="C2901" t="s">
        <v>25</v>
      </c>
      <c r="D2901" s="3">
        <v>42565</v>
      </c>
      <c r="E2901" t="s">
        <v>531</v>
      </c>
      <c r="F2901">
        <v>80</v>
      </c>
      <c r="G2901">
        <v>2</v>
      </c>
      <c r="H2901">
        <v>580</v>
      </c>
      <c r="I2901">
        <v>100149650</v>
      </c>
      <c r="J2901" s="19" t="s">
        <v>33</v>
      </c>
      <c r="T2901">
        <v>0</v>
      </c>
      <c r="U2901" t="s">
        <v>22</v>
      </c>
      <c r="V2901" s="3">
        <v>42565</v>
      </c>
      <c r="W2901" t="s">
        <v>28</v>
      </c>
      <c r="X2901">
        <v>160</v>
      </c>
      <c r="Y2901">
        <v>2016</v>
      </c>
      <c r="Z2901">
        <v>7</v>
      </c>
      <c r="AA2901" s="3" t="s">
        <v>24</v>
      </c>
      <c r="AB2901" s="3">
        <v>45489</v>
      </c>
    </row>
    <row r="2902" spans="1:28" x14ac:dyDescent="0.25">
      <c r="A2902">
        <v>214440</v>
      </c>
      <c r="B2902">
        <v>163</v>
      </c>
      <c r="C2902" t="s">
        <v>19</v>
      </c>
      <c r="D2902" s="3">
        <v>42565</v>
      </c>
      <c r="E2902" t="s">
        <v>26</v>
      </c>
      <c r="F2902">
        <v>240</v>
      </c>
      <c r="G2902">
        <v>1</v>
      </c>
      <c r="H2902">
        <v>240</v>
      </c>
      <c r="I2902">
        <v>100149651</v>
      </c>
      <c r="J2902" s="19" t="s">
        <v>27</v>
      </c>
      <c r="T2902">
        <v>0</v>
      </c>
      <c r="U2902" t="s">
        <v>22</v>
      </c>
      <c r="V2902" s="3">
        <v>42565</v>
      </c>
      <c r="W2902" t="s">
        <v>23</v>
      </c>
      <c r="X2902">
        <v>240</v>
      </c>
      <c r="Y2902">
        <v>2016</v>
      </c>
      <c r="Z2902">
        <v>7</v>
      </c>
      <c r="AA2902" s="3" t="s">
        <v>24</v>
      </c>
      <c r="AB2902" s="3">
        <v>45489</v>
      </c>
    </row>
    <row r="2903" spans="1:28" x14ac:dyDescent="0.25">
      <c r="A2903">
        <v>214436</v>
      </c>
      <c r="B2903">
        <v>939</v>
      </c>
      <c r="C2903" t="s">
        <v>25</v>
      </c>
      <c r="D2903" s="3">
        <v>42565</v>
      </c>
      <c r="E2903" t="s">
        <v>115</v>
      </c>
      <c r="F2903">
        <v>1</v>
      </c>
      <c r="G2903">
        <v>1</v>
      </c>
      <c r="H2903">
        <v>1</v>
      </c>
      <c r="I2903">
        <v>100149649</v>
      </c>
      <c r="J2903" s="19" t="s">
        <v>62</v>
      </c>
      <c r="T2903">
        <v>0</v>
      </c>
      <c r="U2903" t="s">
        <v>39</v>
      </c>
      <c r="V2903" s="3">
        <v>42565</v>
      </c>
      <c r="W2903" t="s">
        <v>28</v>
      </c>
      <c r="X2903">
        <v>1</v>
      </c>
      <c r="Y2903">
        <v>2016</v>
      </c>
      <c r="Z2903">
        <v>7</v>
      </c>
      <c r="AA2903" s="3" t="s">
        <v>24</v>
      </c>
      <c r="AB2903" s="3">
        <v>45489</v>
      </c>
    </row>
    <row r="2904" spans="1:28" x14ac:dyDescent="0.25">
      <c r="A2904">
        <v>214441</v>
      </c>
      <c r="B2904">
        <v>163</v>
      </c>
      <c r="C2904" t="s">
        <v>19</v>
      </c>
      <c r="D2904" s="3">
        <v>42565</v>
      </c>
      <c r="E2904" t="s">
        <v>26</v>
      </c>
      <c r="F2904">
        <v>240</v>
      </c>
      <c r="G2904">
        <v>1</v>
      </c>
      <c r="H2904">
        <v>240</v>
      </c>
      <c r="I2904">
        <v>100149652</v>
      </c>
      <c r="J2904" s="19" t="s">
        <v>27</v>
      </c>
      <c r="T2904">
        <v>0</v>
      </c>
      <c r="U2904" t="s">
        <v>22</v>
      </c>
      <c r="V2904" s="3">
        <v>42565</v>
      </c>
      <c r="W2904" t="s">
        <v>23</v>
      </c>
      <c r="X2904">
        <v>240</v>
      </c>
      <c r="Y2904">
        <v>2016</v>
      </c>
      <c r="Z2904">
        <v>7</v>
      </c>
      <c r="AA2904" s="3" t="s">
        <v>24</v>
      </c>
      <c r="AB2904" s="3">
        <v>45489</v>
      </c>
    </row>
    <row r="2905" spans="1:28" x14ac:dyDescent="0.25">
      <c r="A2905">
        <v>214442</v>
      </c>
      <c r="B2905">
        <v>1098</v>
      </c>
      <c r="C2905" t="s">
        <v>19</v>
      </c>
      <c r="D2905" s="3">
        <v>42565</v>
      </c>
      <c r="E2905" t="s">
        <v>399</v>
      </c>
      <c r="F2905">
        <v>570</v>
      </c>
      <c r="G2905">
        <v>1</v>
      </c>
      <c r="H2905">
        <v>570</v>
      </c>
      <c r="I2905">
        <v>100149653</v>
      </c>
      <c r="J2905" s="19" t="s">
        <v>33</v>
      </c>
      <c r="T2905">
        <v>0</v>
      </c>
      <c r="U2905" t="s">
        <v>22</v>
      </c>
      <c r="V2905" s="3">
        <v>42565</v>
      </c>
      <c r="W2905" t="s">
        <v>23</v>
      </c>
      <c r="X2905">
        <v>570</v>
      </c>
      <c r="Y2905">
        <v>2016</v>
      </c>
      <c r="Z2905">
        <v>7</v>
      </c>
      <c r="AA2905" s="3" t="s">
        <v>24</v>
      </c>
      <c r="AB2905" s="3">
        <v>45489</v>
      </c>
    </row>
    <row r="2906" spans="1:28" x14ac:dyDescent="0.25">
      <c r="A2906">
        <v>214444</v>
      </c>
      <c r="B2906">
        <v>939</v>
      </c>
      <c r="C2906" t="s">
        <v>25</v>
      </c>
      <c r="D2906" s="3">
        <v>42565</v>
      </c>
      <c r="E2906" t="s">
        <v>115</v>
      </c>
      <c r="F2906">
        <v>1</v>
      </c>
      <c r="G2906">
        <v>1</v>
      </c>
      <c r="H2906">
        <v>1</v>
      </c>
      <c r="I2906">
        <v>100149655</v>
      </c>
      <c r="J2906" s="19" t="s">
        <v>62</v>
      </c>
      <c r="T2906">
        <v>0</v>
      </c>
      <c r="U2906" t="s">
        <v>39</v>
      </c>
      <c r="V2906" s="3">
        <v>42565</v>
      </c>
      <c r="W2906" t="s">
        <v>28</v>
      </c>
      <c r="X2906">
        <v>1</v>
      </c>
      <c r="Y2906">
        <v>2016</v>
      </c>
      <c r="Z2906">
        <v>7</v>
      </c>
      <c r="AA2906" s="3" t="s">
        <v>24</v>
      </c>
      <c r="AB2906" s="3">
        <v>45489</v>
      </c>
    </row>
    <row r="2907" spans="1:28" x14ac:dyDescent="0.25">
      <c r="A2907">
        <v>214443</v>
      </c>
      <c r="B2907">
        <v>163</v>
      </c>
      <c r="C2907" t="s">
        <v>19</v>
      </c>
      <c r="D2907" s="3">
        <v>42565</v>
      </c>
      <c r="E2907" t="s">
        <v>26</v>
      </c>
      <c r="F2907">
        <v>240</v>
      </c>
      <c r="G2907">
        <v>1</v>
      </c>
      <c r="H2907">
        <v>240</v>
      </c>
      <c r="I2907">
        <v>100149654</v>
      </c>
      <c r="J2907" s="19" t="s">
        <v>27</v>
      </c>
      <c r="T2907">
        <v>0</v>
      </c>
      <c r="U2907" t="s">
        <v>22</v>
      </c>
      <c r="V2907" s="3">
        <v>42565</v>
      </c>
      <c r="W2907" t="s">
        <v>23</v>
      </c>
      <c r="X2907">
        <v>240</v>
      </c>
      <c r="Y2907">
        <v>2016</v>
      </c>
      <c r="Z2907">
        <v>7</v>
      </c>
      <c r="AA2907" s="3" t="s">
        <v>24</v>
      </c>
      <c r="AB2907" s="3">
        <v>45489</v>
      </c>
    </row>
    <row r="2908" spans="1:28" x14ac:dyDescent="0.25">
      <c r="A2908">
        <v>214445</v>
      </c>
      <c r="B2908">
        <v>806</v>
      </c>
      <c r="C2908" t="s">
        <v>31</v>
      </c>
      <c r="D2908" s="3">
        <v>42565</v>
      </c>
      <c r="E2908" t="s">
        <v>102</v>
      </c>
      <c r="F2908">
        <v>999</v>
      </c>
      <c r="G2908">
        <v>1</v>
      </c>
      <c r="H2908">
        <v>999</v>
      </c>
      <c r="I2908">
        <v>100149656</v>
      </c>
      <c r="J2908" s="19" t="s">
        <v>51</v>
      </c>
      <c r="T2908">
        <v>0</v>
      </c>
      <c r="U2908" t="s">
        <v>22</v>
      </c>
      <c r="V2908" s="3">
        <v>42565</v>
      </c>
      <c r="W2908" t="s">
        <v>34</v>
      </c>
      <c r="X2908">
        <v>999</v>
      </c>
      <c r="Y2908">
        <v>2016</v>
      </c>
      <c r="Z2908">
        <v>7</v>
      </c>
      <c r="AA2908" s="3" t="s">
        <v>24</v>
      </c>
      <c r="AB2908" s="3">
        <v>45489</v>
      </c>
    </row>
    <row r="2909" spans="1:28" x14ac:dyDescent="0.25">
      <c r="A2909">
        <v>214446</v>
      </c>
      <c r="B2909">
        <v>83</v>
      </c>
      <c r="C2909" t="s">
        <v>25</v>
      </c>
      <c r="D2909" s="3">
        <v>42565</v>
      </c>
      <c r="E2909" t="s">
        <v>115</v>
      </c>
      <c r="F2909">
        <v>1</v>
      </c>
      <c r="G2909">
        <v>1</v>
      </c>
      <c r="H2909">
        <v>1</v>
      </c>
      <c r="I2909">
        <v>100149657</v>
      </c>
      <c r="J2909" s="19" t="s">
        <v>62</v>
      </c>
      <c r="T2909">
        <v>0</v>
      </c>
      <c r="U2909" t="s">
        <v>22</v>
      </c>
      <c r="V2909" s="3">
        <v>42565</v>
      </c>
      <c r="W2909" t="s">
        <v>28</v>
      </c>
      <c r="X2909">
        <v>1</v>
      </c>
      <c r="Y2909">
        <v>2016</v>
      </c>
      <c r="Z2909">
        <v>7</v>
      </c>
      <c r="AA2909" s="3" t="s">
        <v>24</v>
      </c>
      <c r="AB2909" s="3">
        <v>45489</v>
      </c>
    </row>
    <row r="2910" spans="1:28" x14ac:dyDescent="0.25">
      <c r="A2910">
        <v>214448</v>
      </c>
      <c r="B2910">
        <v>83</v>
      </c>
      <c r="C2910" t="s">
        <v>25</v>
      </c>
      <c r="D2910" s="3">
        <v>42565</v>
      </c>
      <c r="E2910" t="s">
        <v>115</v>
      </c>
      <c r="F2910">
        <v>1</v>
      </c>
      <c r="G2910">
        <v>1</v>
      </c>
      <c r="H2910">
        <v>0</v>
      </c>
      <c r="I2910">
        <v>100149659</v>
      </c>
      <c r="J2910" s="19" t="s">
        <v>62</v>
      </c>
      <c r="T2910">
        <v>0</v>
      </c>
      <c r="U2910" t="s">
        <v>298</v>
      </c>
      <c r="V2910" s="3">
        <v>42565</v>
      </c>
      <c r="W2910" t="s">
        <v>28</v>
      </c>
      <c r="X2910">
        <v>1</v>
      </c>
      <c r="Y2910">
        <v>2016</v>
      </c>
      <c r="Z2910">
        <v>7</v>
      </c>
      <c r="AA2910" s="3" t="s">
        <v>24</v>
      </c>
      <c r="AB2910" s="3">
        <v>45489</v>
      </c>
    </row>
    <row r="2911" spans="1:28" x14ac:dyDescent="0.25">
      <c r="A2911">
        <v>214447</v>
      </c>
      <c r="B2911">
        <v>64</v>
      </c>
      <c r="C2911" t="s">
        <v>19</v>
      </c>
      <c r="D2911" s="3">
        <v>42565</v>
      </c>
      <c r="E2911" t="s">
        <v>1243</v>
      </c>
      <c r="F2911">
        <v>30000</v>
      </c>
      <c r="G2911">
        <v>1</v>
      </c>
      <c r="H2911">
        <v>30000</v>
      </c>
      <c r="I2911">
        <v>100149658</v>
      </c>
      <c r="J2911" s="19" t="s">
        <v>38</v>
      </c>
      <c r="T2911">
        <v>0</v>
      </c>
      <c r="U2911" t="s">
        <v>22</v>
      </c>
      <c r="V2911" s="3">
        <v>42565</v>
      </c>
      <c r="W2911" t="s">
        <v>23</v>
      </c>
      <c r="X2911" s="4">
        <v>30000</v>
      </c>
      <c r="Y2911">
        <v>2016</v>
      </c>
      <c r="Z2911">
        <v>7</v>
      </c>
      <c r="AA2911" s="3" t="s">
        <v>24</v>
      </c>
      <c r="AB2911" s="3">
        <v>45489</v>
      </c>
    </row>
    <row r="2912" spans="1:28" x14ac:dyDescent="0.25">
      <c r="A2912">
        <v>214449</v>
      </c>
      <c r="B2912">
        <v>44</v>
      </c>
      <c r="C2912" t="s">
        <v>19</v>
      </c>
      <c r="D2912" s="3">
        <v>42565</v>
      </c>
      <c r="E2912" t="s">
        <v>48</v>
      </c>
      <c r="F2912">
        <v>320</v>
      </c>
      <c r="G2912">
        <v>1</v>
      </c>
      <c r="H2912">
        <v>320</v>
      </c>
      <c r="I2912">
        <v>100149660</v>
      </c>
      <c r="J2912" s="19" t="s">
        <v>27</v>
      </c>
      <c r="T2912">
        <v>0</v>
      </c>
      <c r="U2912" t="s">
        <v>22</v>
      </c>
      <c r="V2912" s="3">
        <v>42565</v>
      </c>
      <c r="W2912" t="s">
        <v>23</v>
      </c>
      <c r="X2912">
        <v>320</v>
      </c>
      <c r="Y2912">
        <v>2016</v>
      </c>
      <c r="Z2912">
        <v>7</v>
      </c>
      <c r="AA2912" s="3" t="s">
        <v>24</v>
      </c>
      <c r="AB2912" s="3">
        <v>45489</v>
      </c>
    </row>
    <row r="2913" spans="1:28" x14ac:dyDescent="0.25">
      <c r="A2913">
        <v>214450</v>
      </c>
      <c r="B2913">
        <v>44</v>
      </c>
      <c r="C2913" t="s">
        <v>19</v>
      </c>
      <c r="D2913" s="3">
        <v>42565</v>
      </c>
      <c r="E2913" t="s">
        <v>48</v>
      </c>
      <c r="F2913">
        <v>320</v>
      </c>
      <c r="G2913">
        <v>1</v>
      </c>
      <c r="H2913">
        <v>320</v>
      </c>
      <c r="I2913">
        <v>100149661</v>
      </c>
      <c r="J2913" s="19" t="s">
        <v>27</v>
      </c>
      <c r="T2913">
        <v>0</v>
      </c>
      <c r="U2913" t="s">
        <v>22</v>
      </c>
      <c r="V2913" s="3">
        <v>42565</v>
      </c>
      <c r="W2913" t="s">
        <v>23</v>
      </c>
      <c r="X2913">
        <v>320</v>
      </c>
      <c r="Y2913">
        <v>2016</v>
      </c>
      <c r="Z2913">
        <v>7</v>
      </c>
      <c r="AA2913" s="3" t="s">
        <v>24</v>
      </c>
      <c r="AB2913" s="3">
        <v>45489</v>
      </c>
    </row>
    <row r="2914" spans="1:28" x14ac:dyDescent="0.25">
      <c r="A2914">
        <v>214451</v>
      </c>
      <c r="B2914">
        <v>987</v>
      </c>
      <c r="C2914" t="s">
        <v>19</v>
      </c>
      <c r="D2914" s="3">
        <v>42565</v>
      </c>
      <c r="E2914" t="s">
        <v>1115</v>
      </c>
      <c r="F2914">
        <v>15200</v>
      </c>
      <c r="G2914">
        <v>1</v>
      </c>
      <c r="H2914">
        <v>15200</v>
      </c>
      <c r="I2914">
        <v>100149662</v>
      </c>
      <c r="J2914" s="19" t="s">
        <v>38</v>
      </c>
      <c r="T2914">
        <v>0</v>
      </c>
      <c r="U2914" t="s">
        <v>22</v>
      </c>
      <c r="V2914" s="3">
        <v>42565</v>
      </c>
      <c r="W2914" t="s">
        <v>23</v>
      </c>
      <c r="X2914" s="4">
        <v>15200</v>
      </c>
      <c r="Y2914">
        <v>2016</v>
      </c>
      <c r="Z2914">
        <v>7</v>
      </c>
      <c r="AA2914" s="3" t="s">
        <v>24</v>
      </c>
      <c r="AB2914" s="3">
        <v>45489</v>
      </c>
    </row>
    <row r="2915" spans="1:28" x14ac:dyDescent="0.25">
      <c r="A2915">
        <v>214452</v>
      </c>
      <c r="B2915">
        <v>939</v>
      </c>
      <c r="C2915" t="s">
        <v>25</v>
      </c>
      <c r="D2915" s="3">
        <v>42565</v>
      </c>
      <c r="E2915" t="s">
        <v>115</v>
      </c>
      <c r="F2915">
        <v>1</v>
      </c>
      <c r="G2915">
        <v>1</v>
      </c>
      <c r="H2915">
        <v>1</v>
      </c>
      <c r="I2915">
        <v>100149663</v>
      </c>
      <c r="J2915" s="19" t="s">
        <v>62</v>
      </c>
      <c r="T2915">
        <v>0</v>
      </c>
      <c r="U2915" t="s">
        <v>39</v>
      </c>
      <c r="V2915" s="3">
        <v>42565</v>
      </c>
      <c r="W2915" t="s">
        <v>28</v>
      </c>
      <c r="X2915">
        <v>1</v>
      </c>
      <c r="Y2915">
        <v>2016</v>
      </c>
      <c r="Z2915">
        <v>7</v>
      </c>
      <c r="AA2915" s="3" t="s">
        <v>24</v>
      </c>
      <c r="AB2915" s="3">
        <v>45489</v>
      </c>
    </row>
    <row r="2916" spans="1:28" x14ac:dyDescent="0.25">
      <c r="A2916">
        <v>214454</v>
      </c>
      <c r="B2916">
        <v>939</v>
      </c>
      <c r="C2916" t="s">
        <v>25</v>
      </c>
      <c r="D2916" s="3">
        <v>42565</v>
      </c>
      <c r="E2916" t="s">
        <v>115</v>
      </c>
      <c r="F2916">
        <v>1</v>
      </c>
      <c r="G2916">
        <v>1</v>
      </c>
      <c r="H2916">
        <v>1</v>
      </c>
      <c r="I2916">
        <v>100149665</v>
      </c>
      <c r="J2916" s="19" t="s">
        <v>62</v>
      </c>
      <c r="T2916">
        <v>0</v>
      </c>
      <c r="U2916" t="s">
        <v>39</v>
      </c>
      <c r="V2916" s="3">
        <v>42565</v>
      </c>
      <c r="W2916" t="s">
        <v>28</v>
      </c>
      <c r="X2916">
        <v>1</v>
      </c>
      <c r="Y2916">
        <v>2016</v>
      </c>
      <c r="Z2916">
        <v>7</v>
      </c>
      <c r="AA2916" s="3" t="s">
        <v>24</v>
      </c>
      <c r="AB2916" s="3">
        <v>45489</v>
      </c>
    </row>
    <row r="2917" spans="1:28" x14ac:dyDescent="0.25">
      <c r="A2917">
        <v>214453</v>
      </c>
      <c r="B2917">
        <v>163</v>
      </c>
      <c r="C2917" t="s">
        <v>19</v>
      </c>
      <c r="D2917" s="3">
        <v>42565</v>
      </c>
      <c r="E2917" t="s">
        <v>48</v>
      </c>
      <c r="F2917">
        <v>320</v>
      </c>
      <c r="G2917">
        <v>1</v>
      </c>
      <c r="H2917">
        <v>320</v>
      </c>
      <c r="I2917">
        <v>100149664</v>
      </c>
      <c r="J2917" s="19" t="s">
        <v>27</v>
      </c>
      <c r="T2917">
        <v>0</v>
      </c>
      <c r="U2917" t="s">
        <v>22</v>
      </c>
      <c r="V2917" s="3">
        <v>42565</v>
      </c>
      <c r="W2917" t="s">
        <v>23</v>
      </c>
      <c r="X2917">
        <v>320</v>
      </c>
      <c r="Y2917">
        <v>2016</v>
      </c>
      <c r="Z2917">
        <v>7</v>
      </c>
      <c r="AA2917" s="3" t="s">
        <v>24</v>
      </c>
      <c r="AB2917" s="3">
        <v>45489</v>
      </c>
    </row>
    <row r="2918" spans="1:28" x14ac:dyDescent="0.25">
      <c r="A2918">
        <v>214455</v>
      </c>
      <c r="B2918">
        <v>83</v>
      </c>
      <c r="C2918" t="s">
        <v>25</v>
      </c>
      <c r="D2918" s="3">
        <v>42565</v>
      </c>
      <c r="E2918" t="s">
        <v>115</v>
      </c>
      <c r="F2918">
        <v>1</v>
      </c>
      <c r="G2918">
        <v>1</v>
      </c>
      <c r="H2918">
        <v>0</v>
      </c>
      <c r="I2918">
        <v>100149666</v>
      </c>
      <c r="J2918" s="19" t="s">
        <v>62</v>
      </c>
      <c r="T2918">
        <v>0</v>
      </c>
      <c r="U2918" t="s">
        <v>49</v>
      </c>
      <c r="V2918" s="3">
        <v>42565</v>
      </c>
      <c r="W2918" t="s">
        <v>28</v>
      </c>
      <c r="X2918">
        <v>1</v>
      </c>
      <c r="Y2918">
        <v>2016</v>
      </c>
      <c r="Z2918">
        <v>7</v>
      </c>
      <c r="AA2918" s="3" t="s">
        <v>24</v>
      </c>
      <c r="AB2918" s="3">
        <v>45489</v>
      </c>
    </row>
    <row r="2919" spans="1:28" x14ac:dyDescent="0.25">
      <c r="A2919">
        <v>214456</v>
      </c>
      <c r="B2919">
        <v>163</v>
      </c>
      <c r="C2919" t="s">
        <v>19</v>
      </c>
      <c r="D2919" s="3">
        <v>42565</v>
      </c>
      <c r="E2919" t="s">
        <v>1120</v>
      </c>
      <c r="F2919">
        <v>1230</v>
      </c>
      <c r="G2919">
        <v>1</v>
      </c>
      <c r="H2919">
        <v>1230</v>
      </c>
      <c r="I2919">
        <v>100149667</v>
      </c>
      <c r="J2919" s="19" t="s">
        <v>42</v>
      </c>
      <c r="T2919">
        <v>0</v>
      </c>
      <c r="U2919" t="s">
        <v>22</v>
      </c>
      <c r="V2919" s="3">
        <v>42565</v>
      </c>
      <c r="W2919" t="s">
        <v>23</v>
      </c>
      <c r="X2919" s="4">
        <v>1230</v>
      </c>
      <c r="Y2919">
        <v>2016</v>
      </c>
      <c r="Z2919">
        <v>7</v>
      </c>
      <c r="AA2919" s="3" t="s">
        <v>24</v>
      </c>
      <c r="AB2919" s="3">
        <v>45489</v>
      </c>
    </row>
    <row r="2920" spans="1:28" x14ac:dyDescent="0.25">
      <c r="A2920">
        <v>214457</v>
      </c>
      <c r="B2920">
        <v>230</v>
      </c>
      <c r="C2920" t="s">
        <v>31</v>
      </c>
      <c r="D2920" s="3">
        <v>42565</v>
      </c>
      <c r="E2920" t="s">
        <v>421</v>
      </c>
      <c r="F2920">
        <v>6900</v>
      </c>
      <c r="G2920">
        <v>1</v>
      </c>
      <c r="H2920">
        <v>6900</v>
      </c>
      <c r="I2920">
        <v>100149668</v>
      </c>
      <c r="J2920" s="19" t="s">
        <v>38</v>
      </c>
      <c r="T2920">
        <v>0</v>
      </c>
      <c r="U2920" t="s">
        <v>22</v>
      </c>
      <c r="V2920" s="3">
        <v>42565</v>
      </c>
      <c r="W2920" t="s">
        <v>34</v>
      </c>
      <c r="X2920" s="4">
        <v>6900</v>
      </c>
      <c r="Y2920">
        <v>2016</v>
      </c>
      <c r="Z2920">
        <v>7</v>
      </c>
      <c r="AA2920" s="3" t="s">
        <v>24</v>
      </c>
      <c r="AB2920" s="3">
        <v>45489</v>
      </c>
    </row>
    <row r="2921" spans="1:28" x14ac:dyDescent="0.25">
      <c r="A2921">
        <v>214628</v>
      </c>
      <c r="B2921">
        <v>1099</v>
      </c>
      <c r="C2921" t="s">
        <v>19</v>
      </c>
      <c r="D2921" s="3">
        <v>42565</v>
      </c>
      <c r="E2921" t="s">
        <v>1244</v>
      </c>
      <c r="F2921">
        <v>950</v>
      </c>
      <c r="G2921">
        <v>1</v>
      </c>
      <c r="H2921">
        <v>950</v>
      </c>
      <c r="I2921">
        <v>100149812</v>
      </c>
      <c r="J2921" s="19" t="s">
        <v>62</v>
      </c>
      <c r="T2921">
        <v>0</v>
      </c>
      <c r="U2921" t="s">
        <v>174</v>
      </c>
      <c r="V2921" s="3">
        <v>42565</v>
      </c>
      <c r="W2921" t="s">
        <v>23</v>
      </c>
      <c r="X2921">
        <v>950</v>
      </c>
      <c r="Y2921">
        <v>2016</v>
      </c>
      <c r="Z2921">
        <v>7</v>
      </c>
      <c r="AA2921" s="3" t="s">
        <v>24</v>
      </c>
      <c r="AB2921" s="3">
        <v>45489</v>
      </c>
    </row>
    <row r="2922" spans="1:28" x14ac:dyDescent="0.25">
      <c r="A2922">
        <v>214629</v>
      </c>
      <c r="B2922">
        <v>1099</v>
      </c>
      <c r="C2922" t="s">
        <v>19</v>
      </c>
      <c r="D2922" s="3">
        <v>42565</v>
      </c>
      <c r="E2922" t="s">
        <v>1244</v>
      </c>
      <c r="F2922">
        <v>950</v>
      </c>
      <c r="G2922">
        <v>1</v>
      </c>
      <c r="H2922">
        <v>950</v>
      </c>
      <c r="I2922">
        <v>100149813</v>
      </c>
      <c r="J2922" s="19" t="s">
        <v>62</v>
      </c>
      <c r="T2922">
        <v>0</v>
      </c>
      <c r="U2922" t="s">
        <v>174</v>
      </c>
      <c r="V2922" s="3">
        <v>42565</v>
      </c>
      <c r="W2922" t="s">
        <v>23</v>
      </c>
      <c r="X2922">
        <v>950</v>
      </c>
      <c r="Y2922">
        <v>2016</v>
      </c>
      <c r="Z2922">
        <v>7</v>
      </c>
      <c r="AA2922" s="3" t="s">
        <v>24</v>
      </c>
      <c r="AB2922" s="3">
        <v>45489</v>
      </c>
    </row>
    <row r="2923" spans="1:28" x14ac:dyDescent="0.25">
      <c r="A2923">
        <v>214630</v>
      </c>
      <c r="B2923">
        <v>1099</v>
      </c>
      <c r="C2923" t="s">
        <v>19</v>
      </c>
      <c r="D2923" s="3">
        <v>42565</v>
      </c>
      <c r="E2923" t="s">
        <v>1244</v>
      </c>
      <c r="F2923">
        <v>950</v>
      </c>
      <c r="G2923">
        <v>1</v>
      </c>
      <c r="H2923">
        <v>950</v>
      </c>
      <c r="I2923">
        <v>100149814</v>
      </c>
      <c r="J2923" s="19" t="s">
        <v>62</v>
      </c>
      <c r="T2923">
        <v>0</v>
      </c>
      <c r="U2923" t="s">
        <v>174</v>
      </c>
      <c r="V2923" s="3">
        <v>42565</v>
      </c>
      <c r="W2923" t="s">
        <v>23</v>
      </c>
      <c r="X2923">
        <v>950</v>
      </c>
      <c r="Y2923">
        <v>2016</v>
      </c>
      <c r="Z2923">
        <v>7</v>
      </c>
      <c r="AA2923" s="3" t="s">
        <v>24</v>
      </c>
      <c r="AB2923" s="3">
        <v>45489</v>
      </c>
    </row>
    <row r="2924" spans="1:28" x14ac:dyDescent="0.25">
      <c r="A2924">
        <v>214631</v>
      </c>
      <c r="B2924">
        <v>1099</v>
      </c>
      <c r="C2924" t="s">
        <v>19</v>
      </c>
      <c r="D2924" s="3">
        <v>42565</v>
      </c>
      <c r="E2924" t="s">
        <v>1244</v>
      </c>
      <c r="F2924">
        <v>950</v>
      </c>
      <c r="G2924">
        <v>1</v>
      </c>
      <c r="H2924">
        <v>950</v>
      </c>
      <c r="I2924">
        <v>100149815</v>
      </c>
      <c r="J2924" s="19" t="s">
        <v>62</v>
      </c>
      <c r="T2924">
        <v>0</v>
      </c>
      <c r="U2924" t="s">
        <v>174</v>
      </c>
      <c r="V2924" s="3">
        <v>42565</v>
      </c>
      <c r="W2924" t="s">
        <v>23</v>
      </c>
      <c r="X2924">
        <v>950</v>
      </c>
      <c r="Y2924">
        <v>2016</v>
      </c>
      <c r="Z2924">
        <v>7</v>
      </c>
      <c r="AA2924" s="3" t="s">
        <v>24</v>
      </c>
      <c r="AB2924" s="3">
        <v>45489</v>
      </c>
    </row>
    <row r="2925" spans="1:28" x14ac:dyDescent="0.25">
      <c r="A2925">
        <v>214632</v>
      </c>
      <c r="B2925">
        <v>1099</v>
      </c>
      <c r="C2925" t="s">
        <v>19</v>
      </c>
      <c r="D2925" s="3">
        <v>42565</v>
      </c>
      <c r="E2925" t="s">
        <v>1244</v>
      </c>
      <c r="F2925">
        <v>950</v>
      </c>
      <c r="G2925">
        <v>1</v>
      </c>
      <c r="H2925">
        <v>950</v>
      </c>
      <c r="I2925">
        <v>100149816</v>
      </c>
      <c r="J2925" s="19" t="s">
        <v>62</v>
      </c>
      <c r="T2925">
        <v>0</v>
      </c>
      <c r="U2925" t="s">
        <v>174</v>
      </c>
      <c r="V2925" s="3">
        <v>42565</v>
      </c>
      <c r="W2925" t="s">
        <v>23</v>
      </c>
      <c r="X2925">
        <v>950</v>
      </c>
      <c r="Y2925">
        <v>2016</v>
      </c>
      <c r="Z2925">
        <v>7</v>
      </c>
      <c r="AA2925" s="3" t="s">
        <v>24</v>
      </c>
      <c r="AB2925" s="3">
        <v>45489</v>
      </c>
    </row>
    <row r="2926" spans="1:28" x14ac:dyDescent="0.25">
      <c r="A2926">
        <v>214633</v>
      </c>
      <c r="B2926">
        <v>1099</v>
      </c>
      <c r="C2926" t="s">
        <v>19</v>
      </c>
      <c r="D2926" s="3">
        <v>42565</v>
      </c>
      <c r="E2926" t="s">
        <v>1244</v>
      </c>
      <c r="F2926">
        <v>950</v>
      </c>
      <c r="G2926">
        <v>1</v>
      </c>
      <c r="H2926">
        <v>950</v>
      </c>
      <c r="I2926">
        <v>100149817</v>
      </c>
      <c r="J2926" s="19" t="s">
        <v>62</v>
      </c>
      <c r="T2926">
        <v>0</v>
      </c>
      <c r="U2926" t="s">
        <v>174</v>
      </c>
      <c r="V2926" s="3">
        <v>42565</v>
      </c>
      <c r="W2926" t="s">
        <v>23</v>
      </c>
      <c r="X2926">
        <v>950</v>
      </c>
      <c r="Y2926">
        <v>2016</v>
      </c>
      <c r="Z2926">
        <v>7</v>
      </c>
      <c r="AA2926" s="3" t="s">
        <v>24</v>
      </c>
      <c r="AB2926" s="3">
        <v>45489</v>
      </c>
    </row>
    <row r="2927" spans="1:28" x14ac:dyDescent="0.25">
      <c r="A2927">
        <v>214634</v>
      </c>
      <c r="B2927">
        <v>1099</v>
      </c>
      <c r="C2927" t="s">
        <v>19</v>
      </c>
      <c r="D2927" s="3">
        <v>42565</v>
      </c>
      <c r="E2927" t="s">
        <v>1244</v>
      </c>
      <c r="F2927">
        <v>950</v>
      </c>
      <c r="G2927">
        <v>1</v>
      </c>
      <c r="H2927">
        <v>950</v>
      </c>
      <c r="I2927">
        <v>100149818</v>
      </c>
      <c r="J2927" s="19" t="s">
        <v>62</v>
      </c>
      <c r="T2927">
        <v>0</v>
      </c>
      <c r="U2927" t="s">
        <v>174</v>
      </c>
      <c r="V2927" s="3">
        <v>42565</v>
      </c>
      <c r="W2927" t="s">
        <v>23</v>
      </c>
      <c r="X2927">
        <v>950</v>
      </c>
      <c r="Y2927">
        <v>2016</v>
      </c>
      <c r="Z2927">
        <v>7</v>
      </c>
      <c r="AA2927" s="3" t="s">
        <v>24</v>
      </c>
      <c r="AB2927" s="3">
        <v>45489</v>
      </c>
    </row>
    <row r="2928" spans="1:28" x14ac:dyDescent="0.25">
      <c r="A2928">
        <v>214635</v>
      </c>
      <c r="B2928">
        <v>1099</v>
      </c>
      <c r="C2928" t="s">
        <v>19</v>
      </c>
      <c r="D2928" s="3">
        <v>42565</v>
      </c>
      <c r="E2928" t="s">
        <v>1244</v>
      </c>
      <c r="F2928">
        <v>950</v>
      </c>
      <c r="G2928">
        <v>1</v>
      </c>
      <c r="H2928">
        <v>950</v>
      </c>
      <c r="I2928">
        <v>100149819</v>
      </c>
      <c r="J2928" s="19" t="s">
        <v>62</v>
      </c>
      <c r="T2928">
        <v>0</v>
      </c>
      <c r="U2928" t="s">
        <v>174</v>
      </c>
      <c r="V2928" s="3">
        <v>42565</v>
      </c>
      <c r="W2928" t="s">
        <v>23</v>
      </c>
      <c r="X2928">
        <v>950</v>
      </c>
      <c r="Y2928">
        <v>2016</v>
      </c>
      <c r="Z2928">
        <v>7</v>
      </c>
      <c r="AA2928" s="3" t="s">
        <v>24</v>
      </c>
      <c r="AB2928" s="3">
        <v>45489</v>
      </c>
    </row>
    <row r="2929" spans="1:28" x14ac:dyDescent="0.25">
      <c r="A2929">
        <v>214636</v>
      </c>
      <c r="B2929">
        <v>1099</v>
      </c>
      <c r="C2929" t="s">
        <v>19</v>
      </c>
      <c r="D2929" s="3">
        <v>42565</v>
      </c>
      <c r="E2929" t="s">
        <v>1244</v>
      </c>
      <c r="F2929">
        <v>950</v>
      </c>
      <c r="G2929">
        <v>1</v>
      </c>
      <c r="H2929">
        <v>950</v>
      </c>
      <c r="I2929">
        <v>100149820</v>
      </c>
      <c r="J2929" s="19" t="s">
        <v>62</v>
      </c>
      <c r="T2929">
        <v>0</v>
      </c>
      <c r="U2929" t="s">
        <v>174</v>
      </c>
      <c r="V2929" s="3">
        <v>42565</v>
      </c>
      <c r="W2929" t="s">
        <v>23</v>
      </c>
      <c r="X2929">
        <v>950</v>
      </c>
      <c r="Y2929">
        <v>2016</v>
      </c>
      <c r="Z2929">
        <v>7</v>
      </c>
      <c r="AA2929" s="3" t="s">
        <v>24</v>
      </c>
      <c r="AB2929" s="3">
        <v>45489</v>
      </c>
    </row>
    <row r="2930" spans="1:28" x14ac:dyDescent="0.25">
      <c r="A2930">
        <v>214637</v>
      </c>
      <c r="B2930">
        <v>1099</v>
      </c>
      <c r="C2930" t="s">
        <v>19</v>
      </c>
      <c r="D2930" s="3">
        <v>42565</v>
      </c>
      <c r="E2930" t="s">
        <v>1244</v>
      </c>
      <c r="F2930">
        <v>950</v>
      </c>
      <c r="G2930">
        <v>1</v>
      </c>
      <c r="H2930">
        <v>950</v>
      </c>
      <c r="I2930">
        <v>100149821</v>
      </c>
      <c r="J2930" s="19" t="s">
        <v>62</v>
      </c>
      <c r="T2930">
        <v>0</v>
      </c>
      <c r="U2930" t="s">
        <v>174</v>
      </c>
      <c r="V2930" s="3">
        <v>42565</v>
      </c>
      <c r="W2930" t="s">
        <v>23</v>
      </c>
      <c r="X2930">
        <v>950</v>
      </c>
      <c r="Y2930">
        <v>2016</v>
      </c>
      <c r="Z2930">
        <v>7</v>
      </c>
      <c r="AA2930" s="3" t="s">
        <v>24</v>
      </c>
      <c r="AB2930" s="3">
        <v>45489</v>
      </c>
    </row>
    <row r="2931" spans="1:28" x14ac:dyDescent="0.25">
      <c r="A2931">
        <v>214638</v>
      </c>
      <c r="B2931">
        <v>1099</v>
      </c>
      <c r="C2931" t="s">
        <v>19</v>
      </c>
      <c r="D2931" s="3">
        <v>42565</v>
      </c>
      <c r="E2931" t="s">
        <v>1244</v>
      </c>
      <c r="F2931">
        <v>950</v>
      </c>
      <c r="G2931">
        <v>1</v>
      </c>
      <c r="H2931">
        <v>950</v>
      </c>
      <c r="I2931">
        <v>100149822</v>
      </c>
      <c r="J2931" s="19" t="s">
        <v>62</v>
      </c>
      <c r="T2931">
        <v>0</v>
      </c>
      <c r="U2931" t="s">
        <v>174</v>
      </c>
      <c r="V2931" s="3">
        <v>42565</v>
      </c>
      <c r="W2931" t="s">
        <v>23</v>
      </c>
      <c r="X2931">
        <v>950</v>
      </c>
      <c r="Y2931">
        <v>2016</v>
      </c>
      <c r="Z2931">
        <v>7</v>
      </c>
      <c r="AA2931" s="3" t="s">
        <v>24</v>
      </c>
      <c r="AB2931" s="3">
        <v>45489</v>
      </c>
    </row>
    <row r="2932" spans="1:28" x14ac:dyDescent="0.25">
      <c r="A2932">
        <v>214639</v>
      </c>
      <c r="B2932">
        <v>1099</v>
      </c>
      <c r="C2932" t="s">
        <v>19</v>
      </c>
      <c r="D2932" s="3">
        <v>42565</v>
      </c>
      <c r="E2932" t="s">
        <v>1244</v>
      </c>
      <c r="F2932">
        <v>950</v>
      </c>
      <c r="G2932">
        <v>1</v>
      </c>
      <c r="H2932">
        <v>950</v>
      </c>
      <c r="I2932">
        <v>100149823</v>
      </c>
      <c r="J2932" s="19" t="s">
        <v>62</v>
      </c>
      <c r="T2932">
        <v>0</v>
      </c>
      <c r="U2932" t="s">
        <v>174</v>
      </c>
      <c r="V2932" s="3">
        <v>42565</v>
      </c>
      <c r="W2932" t="s">
        <v>23</v>
      </c>
      <c r="X2932">
        <v>950</v>
      </c>
      <c r="Y2932">
        <v>2016</v>
      </c>
      <c r="Z2932">
        <v>7</v>
      </c>
      <c r="AA2932" s="3" t="s">
        <v>24</v>
      </c>
      <c r="AB2932" s="3">
        <v>45489</v>
      </c>
    </row>
    <row r="2933" spans="1:28" x14ac:dyDescent="0.25">
      <c r="A2933">
        <v>214640</v>
      </c>
      <c r="B2933">
        <v>1099</v>
      </c>
      <c r="C2933" t="s">
        <v>19</v>
      </c>
      <c r="D2933" s="3">
        <v>42565</v>
      </c>
      <c r="E2933" t="s">
        <v>1244</v>
      </c>
      <c r="F2933">
        <v>950</v>
      </c>
      <c r="G2933">
        <v>1</v>
      </c>
      <c r="H2933">
        <v>950</v>
      </c>
      <c r="I2933">
        <v>100149824</v>
      </c>
      <c r="J2933" s="19" t="s">
        <v>62</v>
      </c>
      <c r="T2933">
        <v>0</v>
      </c>
      <c r="U2933" t="s">
        <v>174</v>
      </c>
      <c r="V2933" s="3">
        <v>42565</v>
      </c>
      <c r="W2933" t="s">
        <v>23</v>
      </c>
      <c r="X2933">
        <v>950</v>
      </c>
      <c r="Y2933">
        <v>2016</v>
      </c>
      <c r="Z2933">
        <v>7</v>
      </c>
      <c r="AA2933" s="3" t="s">
        <v>24</v>
      </c>
      <c r="AB2933" s="3">
        <v>45489</v>
      </c>
    </row>
    <row r="2934" spans="1:28" x14ac:dyDescent="0.25">
      <c r="A2934">
        <v>214641</v>
      </c>
      <c r="B2934">
        <v>1099</v>
      </c>
      <c r="C2934" t="s">
        <v>19</v>
      </c>
      <c r="D2934" s="3">
        <v>42565</v>
      </c>
      <c r="E2934" t="s">
        <v>1244</v>
      </c>
      <c r="F2934">
        <v>950</v>
      </c>
      <c r="G2934">
        <v>1</v>
      </c>
      <c r="H2934">
        <v>950</v>
      </c>
      <c r="I2934">
        <v>100149825</v>
      </c>
      <c r="J2934" s="19" t="s">
        <v>62</v>
      </c>
      <c r="T2934">
        <v>0</v>
      </c>
      <c r="U2934" t="s">
        <v>174</v>
      </c>
      <c r="V2934" s="3">
        <v>42565</v>
      </c>
      <c r="W2934" t="s">
        <v>23</v>
      </c>
      <c r="X2934">
        <v>950</v>
      </c>
      <c r="Y2934">
        <v>2016</v>
      </c>
      <c r="Z2934">
        <v>7</v>
      </c>
      <c r="AA2934" s="3" t="s">
        <v>24</v>
      </c>
      <c r="AB2934" s="3">
        <v>45489</v>
      </c>
    </row>
    <row r="2935" spans="1:28" x14ac:dyDescent="0.25">
      <c r="A2935">
        <v>214642</v>
      </c>
      <c r="B2935">
        <v>1099</v>
      </c>
      <c r="C2935" t="s">
        <v>19</v>
      </c>
      <c r="D2935" s="3">
        <v>42565</v>
      </c>
      <c r="E2935" t="s">
        <v>1244</v>
      </c>
      <c r="F2935">
        <v>950</v>
      </c>
      <c r="G2935">
        <v>1</v>
      </c>
      <c r="H2935">
        <v>950</v>
      </c>
      <c r="I2935">
        <v>100149826</v>
      </c>
      <c r="J2935" s="19" t="s">
        <v>62</v>
      </c>
      <c r="T2935">
        <v>0</v>
      </c>
      <c r="U2935" t="s">
        <v>174</v>
      </c>
      <c r="V2935" s="3">
        <v>42565</v>
      </c>
      <c r="W2935" t="s">
        <v>23</v>
      </c>
      <c r="X2935">
        <v>950</v>
      </c>
      <c r="Y2935">
        <v>2016</v>
      </c>
      <c r="Z2935">
        <v>7</v>
      </c>
      <c r="AA2935" s="3" t="s">
        <v>24</v>
      </c>
      <c r="AB2935" s="3">
        <v>45489</v>
      </c>
    </row>
    <row r="2936" spans="1:28" x14ac:dyDescent="0.25">
      <c r="A2936">
        <v>214643</v>
      </c>
      <c r="B2936">
        <v>1099</v>
      </c>
      <c r="C2936" t="s">
        <v>19</v>
      </c>
      <c r="D2936" s="3">
        <v>42565</v>
      </c>
      <c r="E2936" t="s">
        <v>1244</v>
      </c>
      <c r="F2936">
        <v>950</v>
      </c>
      <c r="G2936">
        <v>1</v>
      </c>
      <c r="H2936">
        <v>950</v>
      </c>
      <c r="I2936">
        <v>100149827</v>
      </c>
      <c r="J2936" s="19" t="s">
        <v>62</v>
      </c>
      <c r="T2936">
        <v>0</v>
      </c>
      <c r="U2936" t="s">
        <v>174</v>
      </c>
      <c r="V2936" s="3">
        <v>42565</v>
      </c>
      <c r="W2936" t="s">
        <v>23</v>
      </c>
      <c r="X2936">
        <v>950</v>
      </c>
      <c r="Y2936">
        <v>2016</v>
      </c>
      <c r="Z2936">
        <v>7</v>
      </c>
      <c r="AA2936" s="3" t="s">
        <v>24</v>
      </c>
      <c r="AB2936" s="3">
        <v>45489</v>
      </c>
    </row>
    <row r="2937" spans="1:28" x14ac:dyDescent="0.25">
      <c r="A2937">
        <v>214644</v>
      </c>
      <c r="B2937">
        <v>1099</v>
      </c>
      <c r="C2937" t="s">
        <v>19</v>
      </c>
      <c r="D2937" s="3">
        <v>42565</v>
      </c>
      <c r="E2937" t="s">
        <v>1244</v>
      </c>
      <c r="F2937">
        <v>950</v>
      </c>
      <c r="G2937">
        <v>1</v>
      </c>
      <c r="H2937">
        <v>950</v>
      </c>
      <c r="I2937">
        <v>100149828</v>
      </c>
      <c r="J2937" s="19" t="s">
        <v>62</v>
      </c>
      <c r="T2937">
        <v>0</v>
      </c>
      <c r="U2937" t="s">
        <v>174</v>
      </c>
      <c r="V2937" s="3">
        <v>42565</v>
      </c>
      <c r="W2937" t="s">
        <v>23</v>
      </c>
      <c r="X2937">
        <v>950</v>
      </c>
      <c r="Y2937">
        <v>2016</v>
      </c>
      <c r="Z2937">
        <v>7</v>
      </c>
      <c r="AA2937" s="3" t="s">
        <v>24</v>
      </c>
      <c r="AB2937" s="3">
        <v>45489</v>
      </c>
    </row>
    <row r="2938" spans="1:28" x14ac:dyDescent="0.25">
      <c r="A2938">
        <v>214645</v>
      </c>
      <c r="B2938">
        <v>1099</v>
      </c>
      <c r="C2938" t="s">
        <v>31</v>
      </c>
      <c r="D2938" s="3">
        <v>42565</v>
      </c>
      <c r="E2938" t="s">
        <v>1244</v>
      </c>
      <c r="F2938">
        <v>950</v>
      </c>
      <c r="G2938">
        <v>1</v>
      </c>
      <c r="H2938">
        <v>950</v>
      </c>
      <c r="I2938">
        <v>100149829</v>
      </c>
      <c r="J2938" s="19" t="s">
        <v>62</v>
      </c>
      <c r="T2938">
        <v>0</v>
      </c>
      <c r="U2938" t="s">
        <v>174</v>
      </c>
      <c r="V2938" s="3">
        <v>42565</v>
      </c>
      <c r="W2938" t="s">
        <v>34</v>
      </c>
      <c r="X2938">
        <v>950</v>
      </c>
      <c r="Y2938">
        <v>2016</v>
      </c>
      <c r="Z2938">
        <v>7</v>
      </c>
      <c r="AA2938" s="3" t="s">
        <v>24</v>
      </c>
      <c r="AB2938" s="3">
        <v>45489</v>
      </c>
    </row>
    <row r="2939" spans="1:28" x14ac:dyDescent="0.25">
      <c r="A2939">
        <v>214646</v>
      </c>
      <c r="B2939">
        <v>1099</v>
      </c>
      <c r="C2939" t="s">
        <v>19</v>
      </c>
      <c r="D2939" s="3">
        <v>42565</v>
      </c>
      <c r="E2939" t="s">
        <v>1244</v>
      </c>
      <c r="F2939">
        <v>950</v>
      </c>
      <c r="G2939">
        <v>1</v>
      </c>
      <c r="H2939">
        <v>950</v>
      </c>
      <c r="I2939">
        <v>100149830</v>
      </c>
      <c r="J2939" s="19" t="s">
        <v>62</v>
      </c>
      <c r="T2939">
        <v>0</v>
      </c>
      <c r="U2939" t="s">
        <v>174</v>
      </c>
      <c r="V2939" s="3">
        <v>42565</v>
      </c>
      <c r="W2939" t="s">
        <v>23</v>
      </c>
      <c r="X2939">
        <v>950</v>
      </c>
      <c r="Y2939">
        <v>2016</v>
      </c>
      <c r="Z2939">
        <v>7</v>
      </c>
      <c r="AA2939" s="3" t="s">
        <v>24</v>
      </c>
      <c r="AB2939" s="3">
        <v>45489</v>
      </c>
    </row>
    <row r="2940" spans="1:28" x14ac:dyDescent="0.25">
      <c r="A2940">
        <v>214647</v>
      </c>
      <c r="B2940">
        <v>1099</v>
      </c>
      <c r="C2940" t="s">
        <v>19</v>
      </c>
      <c r="D2940" s="3">
        <v>42565</v>
      </c>
      <c r="E2940" t="s">
        <v>1244</v>
      </c>
      <c r="F2940">
        <v>950</v>
      </c>
      <c r="G2940">
        <v>1</v>
      </c>
      <c r="H2940">
        <v>950</v>
      </c>
      <c r="I2940">
        <v>100149831</v>
      </c>
      <c r="J2940" s="19" t="s">
        <v>62</v>
      </c>
      <c r="T2940">
        <v>0</v>
      </c>
      <c r="U2940" t="s">
        <v>174</v>
      </c>
      <c r="V2940" s="3">
        <v>42565</v>
      </c>
      <c r="W2940" t="s">
        <v>23</v>
      </c>
      <c r="X2940">
        <v>950</v>
      </c>
      <c r="Y2940">
        <v>2016</v>
      </c>
      <c r="Z2940">
        <v>7</v>
      </c>
      <c r="AA2940" s="3" t="s">
        <v>24</v>
      </c>
      <c r="AB2940" s="3">
        <v>45489</v>
      </c>
    </row>
    <row r="2941" spans="1:28" x14ac:dyDescent="0.25">
      <c r="A2941">
        <v>214648</v>
      </c>
      <c r="B2941">
        <v>1099</v>
      </c>
      <c r="C2941" t="s">
        <v>19</v>
      </c>
      <c r="D2941" s="3">
        <v>42565</v>
      </c>
      <c r="E2941" t="s">
        <v>1244</v>
      </c>
      <c r="F2941">
        <v>950</v>
      </c>
      <c r="G2941">
        <v>1</v>
      </c>
      <c r="H2941">
        <v>950</v>
      </c>
      <c r="I2941">
        <v>100149832</v>
      </c>
      <c r="J2941" s="19" t="s">
        <v>62</v>
      </c>
      <c r="T2941">
        <v>0</v>
      </c>
      <c r="U2941" t="s">
        <v>174</v>
      </c>
      <c r="V2941" s="3">
        <v>42565</v>
      </c>
      <c r="W2941" t="s">
        <v>23</v>
      </c>
      <c r="X2941">
        <v>950</v>
      </c>
      <c r="Y2941">
        <v>2016</v>
      </c>
      <c r="Z2941">
        <v>7</v>
      </c>
      <c r="AA2941" s="3" t="s">
        <v>24</v>
      </c>
      <c r="AB2941" s="3">
        <v>45489</v>
      </c>
    </row>
    <row r="2942" spans="1:28" x14ac:dyDescent="0.25">
      <c r="A2942">
        <v>214649</v>
      </c>
      <c r="B2942">
        <v>1099</v>
      </c>
      <c r="C2942" t="s">
        <v>19</v>
      </c>
      <c r="D2942" s="3">
        <v>42565</v>
      </c>
      <c r="E2942" t="s">
        <v>1244</v>
      </c>
      <c r="F2942">
        <v>950</v>
      </c>
      <c r="G2942">
        <v>1</v>
      </c>
      <c r="H2942">
        <v>950</v>
      </c>
      <c r="I2942">
        <v>100149833</v>
      </c>
      <c r="J2942" s="19" t="s">
        <v>62</v>
      </c>
      <c r="T2942">
        <v>0</v>
      </c>
      <c r="U2942" t="s">
        <v>174</v>
      </c>
      <c r="V2942" s="3">
        <v>42565</v>
      </c>
      <c r="W2942" t="s">
        <v>23</v>
      </c>
      <c r="X2942">
        <v>950</v>
      </c>
      <c r="Y2942">
        <v>2016</v>
      </c>
      <c r="Z2942">
        <v>7</v>
      </c>
      <c r="AA2942" s="3" t="s">
        <v>24</v>
      </c>
      <c r="AB2942" s="3">
        <v>45489</v>
      </c>
    </row>
    <row r="2943" spans="1:28" x14ac:dyDescent="0.25">
      <c r="A2943">
        <v>214650</v>
      </c>
      <c r="B2943">
        <v>1099</v>
      </c>
      <c r="C2943" t="s">
        <v>19</v>
      </c>
      <c r="D2943" s="3">
        <v>42565</v>
      </c>
      <c r="E2943" t="s">
        <v>1244</v>
      </c>
      <c r="F2943">
        <v>950</v>
      </c>
      <c r="G2943">
        <v>1</v>
      </c>
      <c r="H2943">
        <v>950</v>
      </c>
      <c r="I2943">
        <v>100149834</v>
      </c>
      <c r="J2943" s="19" t="s">
        <v>62</v>
      </c>
      <c r="T2943">
        <v>0</v>
      </c>
      <c r="U2943" t="s">
        <v>174</v>
      </c>
      <c r="V2943" s="3">
        <v>42565</v>
      </c>
      <c r="W2943" t="s">
        <v>23</v>
      </c>
      <c r="X2943">
        <v>950</v>
      </c>
      <c r="Y2943">
        <v>2016</v>
      </c>
      <c r="Z2943">
        <v>7</v>
      </c>
      <c r="AA2943" s="3" t="s">
        <v>24</v>
      </c>
      <c r="AB2943" s="3">
        <v>45489</v>
      </c>
    </row>
    <row r="2944" spans="1:28" x14ac:dyDescent="0.25">
      <c r="A2944">
        <v>214651</v>
      </c>
      <c r="B2944">
        <v>1099</v>
      </c>
      <c r="C2944" t="s">
        <v>19</v>
      </c>
      <c r="D2944" s="3">
        <v>42565</v>
      </c>
      <c r="E2944" t="s">
        <v>1244</v>
      </c>
      <c r="F2944">
        <v>950</v>
      </c>
      <c r="G2944">
        <v>1</v>
      </c>
      <c r="H2944">
        <v>950</v>
      </c>
      <c r="I2944">
        <v>100149835</v>
      </c>
      <c r="J2944" s="19" t="s">
        <v>62</v>
      </c>
      <c r="T2944">
        <v>0</v>
      </c>
      <c r="U2944" t="s">
        <v>174</v>
      </c>
      <c r="V2944" s="3">
        <v>42565</v>
      </c>
      <c r="W2944" t="s">
        <v>23</v>
      </c>
      <c r="X2944">
        <v>950</v>
      </c>
      <c r="Y2944">
        <v>2016</v>
      </c>
      <c r="Z2944">
        <v>7</v>
      </c>
      <c r="AA2944" s="3" t="s">
        <v>24</v>
      </c>
      <c r="AB2944" s="3">
        <v>45489</v>
      </c>
    </row>
    <row r="2945" spans="1:28" x14ac:dyDescent="0.25">
      <c r="A2945">
        <v>214652</v>
      </c>
      <c r="B2945">
        <v>1099</v>
      </c>
      <c r="C2945" t="s">
        <v>19</v>
      </c>
      <c r="D2945" s="3">
        <v>42565</v>
      </c>
      <c r="E2945" t="s">
        <v>1244</v>
      </c>
      <c r="F2945">
        <v>950</v>
      </c>
      <c r="G2945">
        <v>1</v>
      </c>
      <c r="H2945">
        <v>950</v>
      </c>
      <c r="I2945">
        <v>100149836</v>
      </c>
      <c r="J2945" s="19" t="s">
        <v>62</v>
      </c>
      <c r="T2945">
        <v>0</v>
      </c>
      <c r="U2945" t="s">
        <v>174</v>
      </c>
      <c r="V2945" s="3">
        <v>42565</v>
      </c>
      <c r="W2945" t="s">
        <v>23</v>
      </c>
      <c r="X2945">
        <v>950</v>
      </c>
      <c r="Y2945">
        <v>2016</v>
      </c>
      <c r="Z2945">
        <v>7</v>
      </c>
      <c r="AA2945" s="3" t="s">
        <v>24</v>
      </c>
      <c r="AB2945" s="3">
        <v>45489</v>
      </c>
    </row>
    <row r="2946" spans="1:28" x14ac:dyDescent="0.25">
      <c r="A2946">
        <v>214653</v>
      </c>
      <c r="B2946">
        <v>1099</v>
      </c>
      <c r="C2946" t="s">
        <v>19</v>
      </c>
      <c r="D2946" s="3">
        <v>42565</v>
      </c>
      <c r="E2946" t="s">
        <v>1244</v>
      </c>
      <c r="F2946">
        <v>950</v>
      </c>
      <c r="G2946">
        <v>1</v>
      </c>
      <c r="H2946">
        <v>950</v>
      </c>
      <c r="I2946">
        <v>100149837</v>
      </c>
      <c r="J2946" s="19" t="s">
        <v>62</v>
      </c>
      <c r="T2946">
        <v>0</v>
      </c>
      <c r="U2946" t="s">
        <v>174</v>
      </c>
      <c r="V2946" s="3">
        <v>42565</v>
      </c>
      <c r="W2946" t="s">
        <v>23</v>
      </c>
      <c r="X2946">
        <v>950</v>
      </c>
      <c r="Y2946">
        <v>2016</v>
      </c>
      <c r="Z2946">
        <v>7</v>
      </c>
      <c r="AA2946" s="3" t="s">
        <v>24</v>
      </c>
      <c r="AB2946" s="3">
        <v>45489</v>
      </c>
    </row>
    <row r="2947" spans="1:28" x14ac:dyDescent="0.25">
      <c r="A2947">
        <v>214654</v>
      </c>
      <c r="B2947">
        <v>1099</v>
      </c>
      <c r="C2947" t="s">
        <v>19</v>
      </c>
      <c r="D2947" s="3">
        <v>42565</v>
      </c>
      <c r="E2947" t="s">
        <v>1244</v>
      </c>
      <c r="F2947">
        <v>950</v>
      </c>
      <c r="G2947">
        <v>1</v>
      </c>
      <c r="H2947">
        <v>950</v>
      </c>
      <c r="I2947">
        <v>100149838</v>
      </c>
      <c r="J2947" s="19" t="s">
        <v>62</v>
      </c>
      <c r="T2947">
        <v>0</v>
      </c>
      <c r="U2947" t="s">
        <v>174</v>
      </c>
      <c r="V2947" s="3">
        <v>42565</v>
      </c>
      <c r="W2947" t="s">
        <v>23</v>
      </c>
      <c r="X2947">
        <v>950</v>
      </c>
      <c r="Y2947">
        <v>2016</v>
      </c>
      <c r="Z2947">
        <v>7</v>
      </c>
      <c r="AA2947" s="3" t="s">
        <v>24</v>
      </c>
      <c r="AB2947" s="3">
        <v>45489</v>
      </c>
    </row>
    <row r="2948" spans="1:28" x14ac:dyDescent="0.25">
      <c r="A2948">
        <v>214655</v>
      </c>
      <c r="B2948">
        <v>1099</v>
      </c>
      <c r="C2948" t="s">
        <v>19</v>
      </c>
      <c r="D2948" s="3">
        <v>42565</v>
      </c>
      <c r="E2948" t="s">
        <v>1244</v>
      </c>
      <c r="F2948">
        <v>950</v>
      </c>
      <c r="G2948">
        <v>1</v>
      </c>
      <c r="H2948">
        <v>950</v>
      </c>
      <c r="I2948">
        <v>100149839</v>
      </c>
      <c r="J2948" s="19" t="s">
        <v>62</v>
      </c>
      <c r="T2948">
        <v>0</v>
      </c>
      <c r="U2948" t="s">
        <v>174</v>
      </c>
      <c r="V2948" s="3">
        <v>42565</v>
      </c>
      <c r="W2948" t="s">
        <v>23</v>
      </c>
      <c r="X2948">
        <v>950</v>
      </c>
      <c r="Y2948">
        <v>2016</v>
      </c>
      <c r="Z2948">
        <v>7</v>
      </c>
      <c r="AA2948" s="3" t="s">
        <v>24</v>
      </c>
      <c r="AB2948" s="3">
        <v>45489</v>
      </c>
    </row>
    <row r="2949" spans="1:28" x14ac:dyDescent="0.25">
      <c r="A2949">
        <v>214656</v>
      </c>
      <c r="B2949">
        <v>1099</v>
      </c>
      <c r="C2949" t="s">
        <v>19</v>
      </c>
      <c r="D2949" s="3">
        <v>42565</v>
      </c>
      <c r="E2949" t="s">
        <v>1244</v>
      </c>
      <c r="F2949">
        <v>950</v>
      </c>
      <c r="G2949">
        <v>1</v>
      </c>
      <c r="H2949">
        <v>950</v>
      </c>
      <c r="I2949">
        <v>100149840</v>
      </c>
      <c r="J2949" s="19" t="s">
        <v>62</v>
      </c>
      <c r="T2949">
        <v>0</v>
      </c>
      <c r="U2949" t="s">
        <v>174</v>
      </c>
      <c r="V2949" s="3">
        <v>42565</v>
      </c>
      <c r="W2949" t="s">
        <v>23</v>
      </c>
      <c r="X2949">
        <v>950</v>
      </c>
      <c r="Y2949">
        <v>2016</v>
      </c>
      <c r="Z2949">
        <v>7</v>
      </c>
      <c r="AA2949" s="3" t="s">
        <v>24</v>
      </c>
      <c r="AB2949" s="3">
        <v>45489</v>
      </c>
    </row>
    <row r="2950" spans="1:28" x14ac:dyDescent="0.25">
      <c r="A2950">
        <v>214657</v>
      </c>
      <c r="B2950">
        <v>1099</v>
      </c>
      <c r="C2950" t="s">
        <v>19</v>
      </c>
      <c r="D2950" s="3">
        <v>42565</v>
      </c>
      <c r="E2950" t="s">
        <v>1244</v>
      </c>
      <c r="F2950">
        <v>950</v>
      </c>
      <c r="G2950">
        <v>1</v>
      </c>
      <c r="H2950">
        <v>950</v>
      </c>
      <c r="I2950">
        <v>100149841</v>
      </c>
      <c r="J2950" s="19" t="s">
        <v>62</v>
      </c>
      <c r="T2950">
        <v>0</v>
      </c>
      <c r="U2950" t="s">
        <v>174</v>
      </c>
      <c r="V2950" s="3">
        <v>42565</v>
      </c>
      <c r="W2950" t="s">
        <v>23</v>
      </c>
      <c r="X2950">
        <v>950</v>
      </c>
      <c r="Y2950">
        <v>2016</v>
      </c>
      <c r="Z2950">
        <v>7</v>
      </c>
      <c r="AA2950" s="3" t="s">
        <v>24</v>
      </c>
      <c r="AB2950" s="3">
        <v>45489</v>
      </c>
    </row>
    <row r="2951" spans="1:28" x14ac:dyDescent="0.25">
      <c r="A2951">
        <v>214658</v>
      </c>
      <c r="B2951">
        <v>1099</v>
      </c>
      <c r="C2951" t="s">
        <v>19</v>
      </c>
      <c r="D2951" s="3">
        <v>42565</v>
      </c>
      <c r="E2951" t="s">
        <v>1244</v>
      </c>
      <c r="F2951">
        <v>950</v>
      </c>
      <c r="G2951">
        <v>1</v>
      </c>
      <c r="H2951">
        <v>950</v>
      </c>
      <c r="I2951">
        <v>100149842</v>
      </c>
      <c r="J2951" s="19" t="s">
        <v>62</v>
      </c>
      <c r="T2951">
        <v>0</v>
      </c>
      <c r="U2951" t="s">
        <v>174</v>
      </c>
      <c r="V2951" s="3">
        <v>42565</v>
      </c>
      <c r="W2951" t="s">
        <v>23</v>
      </c>
      <c r="X2951">
        <v>950</v>
      </c>
      <c r="Y2951">
        <v>2016</v>
      </c>
      <c r="Z2951">
        <v>7</v>
      </c>
      <c r="AA2951" s="3" t="s">
        <v>24</v>
      </c>
      <c r="AB2951" s="3">
        <v>45489</v>
      </c>
    </row>
    <row r="2952" spans="1:28" x14ac:dyDescent="0.25">
      <c r="A2952">
        <v>214659</v>
      </c>
      <c r="B2952">
        <v>1099</v>
      </c>
      <c r="C2952" t="s">
        <v>19</v>
      </c>
      <c r="D2952" s="3">
        <v>42565</v>
      </c>
      <c r="E2952" t="s">
        <v>1244</v>
      </c>
      <c r="F2952">
        <v>950</v>
      </c>
      <c r="G2952">
        <v>1</v>
      </c>
      <c r="H2952">
        <v>950</v>
      </c>
      <c r="I2952">
        <v>100149843</v>
      </c>
      <c r="J2952" s="19" t="s">
        <v>62</v>
      </c>
      <c r="T2952">
        <v>0</v>
      </c>
      <c r="U2952" t="s">
        <v>174</v>
      </c>
      <c r="V2952" s="3">
        <v>42565</v>
      </c>
      <c r="W2952" t="s">
        <v>23</v>
      </c>
      <c r="X2952">
        <v>950</v>
      </c>
      <c r="Y2952">
        <v>2016</v>
      </c>
      <c r="Z2952">
        <v>7</v>
      </c>
      <c r="AA2952" s="3" t="s">
        <v>24</v>
      </c>
      <c r="AB2952" s="3">
        <v>45489</v>
      </c>
    </row>
    <row r="2953" spans="1:28" x14ac:dyDescent="0.25">
      <c r="A2953">
        <v>214660</v>
      </c>
      <c r="B2953">
        <v>1099</v>
      </c>
      <c r="C2953" t="s">
        <v>19</v>
      </c>
      <c r="D2953" s="3">
        <v>42565</v>
      </c>
      <c r="E2953" t="s">
        <v>1244</v>
      </c>
      <c r="F2953">
        <v>950</v>
      </c>
      <c r="G2953">
        <v>1</v>
      </c>
      <c r="H2953">
        <v>950</v>
      </c>
      <c r="I2953">
        <v>100149844</v>
      </c>
      <c r="J2953" s="19" t="s">
        <v>62</v>
      </c>
      <c r="T2953">
        <v>0</v>
      </c>
      <c r="U2953" t="s">
        <v>174</v>
      </c>
      <c r="V2953" s="3">
        <v>42565</v>
      </c>
      <c r="W2953" t="s">
        <v>23</v>
      </c>
      <c r="X2953">
        <v>950</v>
      </c>
      <c r="Y2953">
        <v>2016</v>
      </c>
      <c r="Z2953">
        <v>7</v>
      </c>
      <c r="AA2953" s="3" t="s">
        <v>24</v>
      </c>
      <c r="AB2953" s="3">
        <v>45489</v>
      </c>
    </row>
    <row r="2954" spans="1:28" x14ac:dyDescent="0.25">
      <c r="A2954">
        <v>214661</v>
      </c>
      <c r="B2954">
        <v>1099</v>
      </c>
      <c r="C2954" t="s">
        <v>19</v>
      </c>
      <c r="D2954" s="3">
        <v>42565</v>
      </c>
      <c r="E2954" t="s">
        <v>1244</v>
      </c>
      <c r="F2954">
        <v>950</v>
      </c>
      <c r="G2954">
        <v>1</v>
      </c>
      <c r="H2954">
        <v>950</v>
      </c>
      <c r="I2954">
        <v>100149845</v>
      </c>
      <c r="J2954" s="19" t="s">
        <v>62</v>
      </c>
      <c r="T2954">
        <v>0</v>
      </c>
      <c r="U2954" t="s">
        <v>174</v>
      </c>
      <c r="V2954" s="3">
        <v>42565</v>
      </c>
      <c r="W2954" t="s">
        <v>23</v>
      </c>
      <c r="X2954">
        <v>950</v>
      </c>
      <c r="Y2954">
        <v>2016</v>
      </c>
      <c r="Z2954">
        <v>7</v>
      </c>
      <c r="AA2954" s="3" t="s">
        <v>24</v>
      </c>
      <c r="AB2954" s="3">
        <v>45489</v>
      </c>
    </row>
    <row r="2955" spans="1:28" x14ac:dyDescent="0.25">
      <c r="A2955">
        <v>214662</v>
      </c>
      <c r="B2955">
        <v>1099</v>
      </c>
      <c r="C2955" t="s">
        <v>19</v>
      </c>
      <c r="D2955" s="3">
        <v>42565</v>
      </c>
      <c r="E2955" t="s">
        <v>1244</v>
      </c>
      <c r="F2955">
        <v>950</v>
      </c>
      <c r="G2955">
        <v>1</v>
      </c>
      <c r="H2955">
        <v>950</v>
      </c>
      <c r="I2955">
        <v>100149846</v>
      </c>
      <c r="J2955" s="19" t="s">
        <v>62</v>
      </c>
      <c r="T2955">
        <v>0</v>
      </c>
      <c r="U2955" t="s">
        <v>174</v>
      </c>
      <c r="V2955" s="3">
        <v>42565</v>
      </c>
      <c r="W2955" t="s">
        <v>23</v>
      </c>
      <c r="X2955">
        <v>950</v>
      </c>
      <c r="Y2955">
        <v>2016</v>
      </c>
      <c r="Z2955">
        <v>7</v>
      </c>
      <c r="AA2955" s="3" t="s">
        <v>24</v>
      </c>
      <c r="AB2955" s="3">
        <v>45489</v>
      </c>
    </row>
    <row r="2956" spans="1:28" x14ac:dyDescent="0.25">
      <c r="A2956">
        <v>214663</v>
      </c>
      <c r="B2956">
        <v>1099</v>
      </c>
      <c r="C2956" t="s">
        <v>19</v>
      </c>
      <c r="D2956" s="3">
        <v>42565</v>
      </c>
      <c r="E2956" t="s">
        <v>1244</v>
      </c>
      <c r="F2956">
        <v>950</v>
      </c>
      <c r="G2956">
        <v>1</v>
      </c>
      <c r="H2956">
        <v>950</v>
      </c>
      <c r="I2956">
        <v>100149847</v>
      </c>
      <c r="J2956" s="19" t="s">
        <v>62</v>
      </c>
      <c r="T2956">
        <v>0</v>
      </c>
      <c r="U2956" t="s">
        <v>174</v>
      </c>
      <c r="V2956" s="3">
        <v>42565</v>
      </c>
      <c r="W2956" t="s">
        <v>23</v>
      </c>
      <c r="X2956">
        <v>950</v>
      </c>
      <c r="Y2956">
        <v>2016</v>
      </c>
      <c r="Z2956">
        <v>7</v>
      </c>
      <c r="AA2956" s="3" t="s">
        <v>24</v>
      </c>
      <c r="AB2956" s="3">
        <v>45489</v>
      </c>
    </row>
    <row r="2957" spans="1:28" x14ac:dyDescent="0.25">
      <c r="A2957">
        <v>214664</v>
      </c>
      <c r="B2957">
        <v>1099</v>
      </c>
      <c r="C2957" t="s">
        <v>19</v>
      </c>
      <c r="D2957" s="3">
        <v>42565</v>
      </c>
      <c r="E2957" t="s">
        <v>1244</v>
      </c>
      <c r="F2957">
        <v>950</v>
      </c>
      <c r="G2957">
        <v>1</v>
      </c>
      <c r="H2957">
        <v>950</v>
      </c>
      <c r="I2957">
        <v>100149848</v>
      </c>
      <c r="J2957" s="19" t="s">
        <v>62</v>
      </c>
      <c r="T2957">
        <v>0</v>
      </c>
      <c r="U2957" t="s">
        <v>174</v>
      </c>
      <c r="V2957" s="3">
        <v>42565</v>
      </c>
      <c r="W2957" t="s">
        <v>23</v>
      </c>
      <c r="X2957">
        <v>950</v>
      </c>
      <c r="Y2957">
        <v>2016</v>
      </c>
      <c r="Z2957">
        <v>7</v>
      </c>
      <c r="AA2957" s="3" t="s">
        <v>24</v>
      </c>
      <c r="AB2957" s="3">
        <v>45489</v>
      </c>
    </row>
    <row r="2958" spans="1:28" x14ac:dyDescent="0.25">
      <c r="A2958">
        <v>214665</v>
      </c>
      <c r="B2958">
        <v>1099</v>
      </c>
      <c r="C2958" t="s">
        <v>19</v>
      </c>
      <c r="D2958" s="3">
        <v>42565</v>
      </c>
      <c r="E2958" t="s">
        <v>1244</v>
      </c>
      <c r="F2958">
        <v>950</v>
      </c>
      <c r="G2958">
        <v>1</v>
      </c>
      <c r="H2958">
        <v>950</v>
      </c>
      <c r="I2958">
        <v>100149849</v>
      </c>
      <c r="J2958" s="19" t="s">
        <v>62</v>
      </c>
      <c r="T2958">
        <v>0</v>
      </c>
      <c r="U2958" t="s">
        <v>174</v>
      </c>
      <c r="V2958" s="3">
        <v>42565</v>
      </c>
      <c r="W2958" t="s">
        <v>23</v>
      </c>
      <c r="X2958">
        <v>950</v>
      </c>
      <c r="Y2958">
        <v>2016</v>
      </c>
      <c r="Z2958">
        <v>7</v>
      </c>
      <c r="AA2958" s="3" t="s">
        <v>24</v>
      </c>
      <c r="AB2958" s="3">
        <v>45489</v>
      </c>
    </row>
    <row r="2959" spans="1:28" x14ac:dyDescent="0.25">
      <c r="A2959">
        <v>214666</v>
      </c>
      <c r="B2959">
        <v>1099</v>
      </c>
      <c r="C2959" t="s">
        <v>19</v>
      </c>
      <c r="D2959" s="3">
        <v>42565</v>
      </c>
      <c r="E2959" t="s">
        <v>1244</v>
      </c>
      <c r="F2959">
        <v>950</v>
      </c>
      <c r="G2959">
        <v>1</v>
      </c>
      <c r="H2959">
        <v>950</v>
      </c>
      <c r="I2959">
        <v>100149850</v>
      </c>
      <c r="J2959" s="19" t="s">
        <v>62</v>
      </c>
      <c r="T2959">
        <v>0</v>
      </c>
      <c r="U2959" t="s">
        <v>174</v>
      </c>
      <c r="V2959" s="3">
        <v>42565</v>
      </c>
      <c r="W2959" t="s">
        <v>23</v>
      </c>
      <c r="X2959">
        <v>950</v>
      </c>
      <c r="Y2959">
        <v>2016</v>
      </c>
      <c r="Z2959">
        <v>7</v>
      </c>
      <c r="AA2959" s="3" t="s">
        <v>24</v>
      </c>
      <c r="AB2959" s="3">
        <v>45489</v>
      </c>
    </row>
    <row r="2960" spans="1:28" x14ac:dyDescent="0.25">
      <c r="A2960">
        <v>214667</v>
      </c>
      <c r="B2960">
        <v>1099</v>
      </c>
      <c r="C2960" t="s">
        <v>19</v>
      </c>
      <c r="D2960" s="3">
        <v>42565</v>
      </c>
      <c r="E2960" t="s">
        <v>1244</v>
      </c>
      <c r="F2960">
        <v>950</v>
      </c>
      <c r="G2960">
        <v>1</v>
      </c>
      <c r="H2960">
        <v>950</v>
      </c>
      <c r="I2960">
        <v>100149851</v>
      </c>
      <c r="J2960" s="19" t="s">
        <v>62</v>
      </c>
      <c r="T2960">
        <v>0</v>
      </c>
      <c r="U2960" t="s">
        <v>174</v>
      </c>
      <c r="V2960" s="3">
        <v>42565</v>
      </c>
      <c r="W2960" t="s">
        <v>23</v>
      </c>
      <c r="X2960">
        <v>950</v>
      </c>
      <c r="Y2960">
        <v>2016</v>
      </c>
      <c r="Z2960">
        <v>7</v>
      </c>
      <c r="AA2960" s="3" t="s">
        <v>24</v>
      </c>
      <c r="AB2960" s="3">
        <v>45489</v>
      </c>
    </row>
    <row r="2961" spans="1:28" x14ac:dyDescent="0.25">
      <c r="A2961">
        <v>214668</v>
      </c>
      <c r="B2961">
        <v>1099</v>
      </c>
      <c r="C2961" t="s">
        <v>19</v>
      </c>
      <c r="D2961" s="3">
        <v>42565</v>
      </c>
      <c r="E2961" t="s">
        <v>1244</v>
      </c>
      <c r="F2961">
        <v>950</v>
      </c>
      <c r="G2961">
        <v>1</v>
      </c>
      <c r="H2961">
        <v>950</v>
      </c>
      <c r="I2961">
        <v>100149852</v>
      </c>
      <c r="J2961" s="19" t="s">
        <v>62</v>
      </c>
      <c r="T2961">
        <v>0</v>
      </c>
      <c r="U2961" t="s">
        <v>174</v>
      </c>
      <c r="V2961" s="3">
        <v>42565</v>
      </c>
      <c r="W2961" t="s">
        <v>23</v>
      </c>
      <c r="X2961">
        <v>950</v>
      </c>
      <c r="Y2961">
        <v>2016</v>
      </c>
      <c r="Z2961">
        <v>7</v>
      </c>
      <c r="AA2961" s="3" t="s">
        <v>24</v>
      </c>
      <c r="AB2961" s="3">
        <v>45489</v>
      </c>
    </row>
    <row r="2962" spans="1:28" x14ac:dyDescent="0.25">
      <c r="A2962">
        <v>214669</v>
      </c>
      <c r="B2962">
        <v>1099</v>
      </c>
      <c r="C2962" t="s">
        <v>19</v>
      </c>
      <c r="D2962" s="3">
        <v>42565</v>
      </c>
      <c r="E2962" t="s">
        <v>1244</v>
      </c>
      <c r="F2962">
        <v>950</v>
      </c>
      <c r="G2962">
        <v>1</v>
      </c>
      <c r="H2962">
        <v>950</v>
      </c>
      <c r="I2962">
        <v>100149853</v>
      </c>
      <c r="J2962" s="19" t="s">
        <v>62</v>
      </c>
      <c r="T2962">
        <v>0</v>
      </c>
      <c r="U2962" t="s">
        <v>174</v>
      </c>
      <c r="V2962" s="3">
        <v>42565</v>
      </c>
      <c r="W2962" t="s">
        <v>23</v>
      </c>
      <c r="X2962">
        <v>950</v>
      </c>
      <c r="Y2962">
        <v>2016</v>
      </c>
      <c r="Z2962">
        <v>7</v>
      </c>
      <c r="AA2962" s="3" t="s">
        <v>24</v>
      </c>
      <c r="AB2962" s="3">
        <v>45489</v>
      </c>
    </row>
    <row r="2963" spans="1:28" x14ac:dyDescent="0.25">
      <c r="A2963">
        <v>214670</v>
      </c>
      <c r="B2963">
        <v>1099</v>
      </c>
      <c r="C2963" t="s">
        <v>19</v>
      </c>
      <c r="D2963" s="3">
        <v>42565</v>
      </c>
      <c r="E2963" t="s">
        <v>1244</v>
      </c>
      <c r="F2963">
        <v>950</v>
      </c>
      <c r="G2963">
        <v>1</v>
      </c>
      <c r="H2963">
        <v>950</v>
      </c>
      <c r="I2963">
        <v>100149854</v>
      </c>
      <c r="J2963" s="19" t="s">
        <v>62</v>
      </c>
      <c r="T2963">
        <v>0</v>
      </c>
      <c r="U2963" t="s">
        <v>174</v>
      </c>
      <c r="V2963" s="3">
        <v>42565</v>
      </c>
      <c r="W2963" t="s">
        <v>23</v>
      </c>
      <c r="X2963">
        <v>950</v>
      </c>
      <c r="Y2963">
        <v>2016</v>
      </c>
      <c r="Z2963">
        <v>7</v>
      </c>
      <c r="AA2963" s="3" t="s">
        <v>24</v>
      </c>
      <c r="AB2963" s="3">
        <v>45489</v>
      </c>
    </row>
    <row r="2964" spans="1:28" x14ac:dyDescent="0.25">
      <c r="A2964">
        <v>214671</v>
      </c>
      <c r="B2964">
        <v>1099</v>
      </c>
      <c r="C2964" t="s">
        <v>19</v>
      </c>
      <c r="D2964" s="3">
        <v>42565</v>
      </c>
      <c r="E2964" t="s">
        <v>1244</v>
      </c>
      <c r="F2964">
        <v>950</v>
      </c>
      <c r="G2964">
        <v>1</v>
      </c>
      <c r="H2964">
        <v>950</v>
      </c>
      <c r="I2964">
        <v>100149855</v>
      </c>
      <c r="J2964" s="19" t="s">
        <v>62</v>
      </c>
      <c r="T2964">
        <v>0</v>
      </c>
      <c r="U2964" t="s">
        <v>174</v>
      </c>
      <c r="V2964" s="3">
        <v>42565</v>
      </c>
      <c r="W2964" t="s">
        <v>23</v>
      </c>
      <c r="X2964">
        <v>950</v>
      </c>
      <c r="Y2964">
        <v>2016</v>
      </c>
      <c r="Z2964">
        <v>7</v>
      </c>
      <c r="AA2964" s="3" t="s">
        <v>24</v>
      </c>
      <c r="AB2964" s="3">
        <v>45489</v>
      </c>
    </row>
    <row r="2965" spans="1:28" x14ac:dyDescent="0.25">
      <c r="A2965">
        <v>214672</v>
      </c>
      <c r="B2965">
        <v>1099</v>
      </c>
      <c r="C2965" t="s">
        <v>19</v>
      </c>
      <c r="D2965" s="3">
        <v>42565</v>
      </c>
      <c r="E2965" t="s">
        <v>1244</v>
      </c>
      <c r="F2965">
        <v>950</v>
      </c>
      <c r="G2965">
        <v>1</v>
      </c>
      <c r="H2965">
        <v>950</v>
      </c>
      <c r="I2965">
        <v>100149856</v>
      </c>
      <c r="J2965" s="19" t="s">
        <v>62</v>
      </c>
      <c r="T2965">
        <v>0</v>
      </c>
      <c r="U2965" t="s">
        <v>174</v>
      </c>
      <c r="V2965" s="3">
        <v>42565</v>
      </c>
      <c r="W2965" t="s">
        <v>23</v>
      </c>
      <c r="X2965">
        <v>950</v>
      </c>
      <c r="Y2965">
        <v>2016</v>
      </c>
      <c r="Z2965">
        <v>7</v>
      </c>
      <c r="AA2965" s="3" t="s">
        <v>24</v>
      </c>
      <c r="AB2965" s="3">
        <v>45489</v>
      </c>
    </row>
    <row r="2966" spans="1:28" x14ac:dyDescent="0.25">
      <c r="A2966">
        <v>214673</v>
      </c>
      <c r="B2966">
        <v>1099</v>
      </c>
      <c r="C2966" t="s">
        <v>71</v>
      </c>
      <c r="D2966" s="3">
        <v>42565</v>
      </c>
      <c r="E2966" t="s">
        <v>1244</v>
      </c>
      <c r="F2966">
        <v>950</v>
      </c>
      <c r="G2966">
        <v>1</v>
      </c>
      <c r="H2966">
        <v>950</v>
      </c>
      <c r="I2966">
        <v>100149857</v>
      </c>
      <c r="J2966" s="19" t="s">
        <v>62</v>
      </c>
      <c r="T2966">
        <v>0</v>
      </c>
      <c r="U2966" t="s">
        <v>174</v>
      </c>
      <c r="V2966" s="3">
        <v>42565</v>
      </c>
      <c r="W2966" t="s">
        <v>34</v>
      </c>
      <c r="X2966">
        <v>950</v>
      </c>
      <c r="Y2966">
        <v>2016</v>
      </c>
      <c r="Z2966">
        <v>7</v>
      </c>
      <c r="AA2966" s="3" t="s">
        <v>24</v>
      </c>
      <c r="AB2966" s="3">
        <v>45489</v>
      </c>
    </row>
    <row r="2967" spans="1:28" x14ac:dyDescent="0.25">
      <c r="A2967">
        <v>214674</v>
      </c>
      <c r="B2967">
        <v>1099</v>
      </c>
      <c r="C2967" t="s">
        <v>19</v>
      </c>
      <c r="D2967" s="3">
        <v>42565</v>
      </c>
      <c r="E2967" t="s">
        <v>1244</v>
      </c>
      <c r="F2967">
        <v>950</v>
      </c>
      <c r="G2967">
        <v>1</v>
      </c>
      <c r="H2967">
        <v>950</v>
      </c>
      <c r="I2967">
        <v>100149858</v>
      </c>
      <c r="J2967" s="19" t="s">
        <v>62</v>
      </c>
      <c r="T2967">
        <v>0</v>
      </c>
      <c r="U2967" t="s">
        <v>174</v>
      </c>
      <c r="V2967" s="3">
        <v>42565</v>
      </c>
      <c r="W2967" t="s">
        <v>23</v>
      </c>
      <c r="X2967">
        <v>950</v>
      </c>
      <c r="Y2967">
        <v>2016</v>
      </c>
      <c r="Z2967">
        <v>7</v>
      </c>
      <c r="AA2967" s="3" t="s">
        <v>24</v>
      </c>
      <c r="AB2967" s="3">
        <v>45489</v>
      </c>
    </row>
    <row r="2968" spans="1:28" x14ac:dyDescent="0.25">
      <c r="A2968">
        <v>214675</v>
      </c>
      <c r="B2968">
        <v>1099</v>
      </c>
      <c r="C2968" t="s">
        <v>19</v>
      </c>
      <c r="D2968" s="3">
        <v>42565</v>
      </c>
      <c r="E2968" t="s">
        <v>1244</v>
      </c>
      <c r="F2968">
        <v>950</v>
      </c>
      <c r="G2968">
        <v>1</v>
      </c>
      <c r="H2968">
        <v>950</v>
      </c>
      <c r="I2968">
        <v>100149859</v>
      </c>
      <c r="J2968" s="19" t="s">
        <v>62</v>
      </c>
      <c r="T2968">
        <v>0</v>
      </c>
      <c r="U2968" t="s">
        <v>174</v>
      </c>
      <c r="V2968" s="3">
        <v>42565</v>
      </c>
      <c r="W2968" t="s">
        <v>23</v>
      </c>
      <c r="X2968">
        <v>950</v>
      </c>
      <c r="Y2968">
        <v>2016</v>
      </c>
      <c r="Z2968">
        <v>7</v>
      </c>
      <c r="AA2968" s="3" t="s">
        <v>24</v>
      </c>
      <c r="AB2968" s="3">
        <v>45489</v>
      </c>
    </row>
    <row r="2969" spans="1:28" x14ac:dyDescent="0.25">
      <c r="A2969">
        <v>214676</v>
      </c>
      <c r="B2969">
        <v>1099</v>
      </c>
      <c r="C2969" t="s">
        <v>19</v>
      </c>
      <c r="D2969" s="3">
        <v>42565</v>
      </c>
      <c r="E2969" t="s">
        <v>1244</v>
      </c>
      <c r="F2969">
        <v>950</v>
      </c>
      <c r="G2969">
        <v>1</v>
      </c>
      <c r="H2969">
        <v>950</v>
      </c>
      <c r="I2969">
        <v>100149860</v>
      </c>
      <c r="J2969" s="19" t="s">
        <v>62</v>
      </c>
      <c r="T2969">
        <v>0</v>
      </c>
      <c r="U2969" t="s">
        <v>174</v>
      </c>
      <c r="V2969" s="3">
        <v>42565</v>
      </c>
      <c r="W2969" t="s">
        <v>23</v>
      </c>
      <c r="X2969">
        <v>950</v>
      </c>
      <c r="Y2969">
        <v>2016</v>
      </c>
      <c r="Z2969">
        <v>7</v>
      </c>
      <c r="AA2969" s="3" t="s">
        <v>24</v>
      </c>
      <c r="AB2969" s="3">
        <v>45489</v>
      </c>
    </row>
    <row r="2970" spans="1:28" x14ac:dyDescent="0.25">
      <c r="A2970">
        <v>214677</v>
      </c>
      <c r="B2970">
        <v>1099</v>
      </c>
      <c r="C2970" t="s">
        <v>19</v>
      </c>
      <c r="D2970" s="3">
        <v>42565</v>
      </c>
      <c r="E2970" t="s">
        <v>1244</v>
      </c>
      <c r="F2970">
        <v>950</v>
      </c>
      <c r="G2970">
        <v>1</v>
      </c>
      <c r="H2970">
        <v>950</v>
      </c>
      <c r="I2970">
        <v>100149861</v>
      </c>
      <c r="J2970" s="19" t="s">
        <v>62</v>
      </c>
      <c r="T2970">
        <v>0</v>
      </c>
      <c r="U2970" t="s">
        <v>174</v>
      </c>
      <c r="V2970" s="3">
        <v>42565</v>
      </c>
      <c r="W2970" t="s">
        <v>23</v>
      </c>
      <c r="X2970">
        <v>950</v>
      </c>
      <c r="Y2970">
        <v>2016</v>
      </c>
      <c r="Z2970">
        <v>7</v>
      </c>
      <c r="AA2970" s="3" t="s">
        <v>24</v>
      </c>
      <c r="AB2970" s="3">
        <v>45489</v>
      </c>
    </row>
    <row r="2971" spans="1:28" x14ac:dyDescent="0.25">
      <c r="A2971">
        <v>214678</v>
      </c>
      <c r="B2971">
        <v>1099</v>
      </c>
      <c r="C2971" t="s">
        <v>19</v>
      </c>
      <c r="D2971" s="3">
        <v>42565</v>
      </c>
      <c r="E2971" t="s">
        <v>1244</v>
      </c>
      <c r="F2971">
        <v>950</v>
      </c>
      <c r="G2971">
        <v>1</v>
      </c>
      <c r="H2971">
        <v>950</v>
      </c>
      <c r="I2971">
        <v>100149862</v>
      </c>
      <c r="J2971" s="19" t="s">
        <v>62</v>
      </c>
      <c r="T2971">
        <v>0</v>
      </c>
      <c r="U2971" t="s">
        <v>174</v>
      </c>
      <c r="V2971" s="3">
        <v>42565</v>
      </c>
      <c r="W2971" t="s">
        <v>23</v>
      </c>
      <c r="X2971">
        <v>950</v>
      </c>
      <c r="Y2971">
        <v>2016</v>
      </c>
      <c r="Z2971">
        <v>7</v>
      </c>
      <c r="AA2971" s="3" t="s">
        <v>24</v>
      </c>
      <c r="AB2971" s="3">
        <v>45489</v>
      </c>
    </row>
    <row r="2972" spans="1:28" x14ac:dyDescent="0.25">
      <c r="A2972">
        <v>214679</v>
      </c>
      <c r="B2972">
        <v>1099</v>
      </c>
      <c r="C2972" t="s">
        <v>19</v>
      </c>
      <c r="D2972" s="3">
        <v>42565</v>
      </c>
      <c r="E2972" t="s">
        <v>1244</v>
      </c>
      <c r="F2972">
        <v>950</v>
      </c>
      <c r="G2972">
        <v>1</v>
      </c>
      <c r="H2972">
        <v>950</v>
      </c>
      <c r="I2972">
        <v>100149863</v>
      </c>
      <c r="J2972" s="19" t="s">
        <v>62</v>
      </c>
      <c r="T2972">
        <v>0</v>
      </c>
      <c r="U2972" t="s">
        <v>174</v>
      </c>
      <c r="V2972" s="3">
        <v>42565</v>
      </c>
      <c r="W2972" t="s">
        <v>23</v>
      </c>
      <c r="X2972">
        <v>950</v>
      </c>
      <c r="Y2972">
        <v>2016</v>
      </c>
      <c r="Z2972">
        <v>7</v>
      </c>
      <c r="AA2972" s="3" t="s">
        <v>24</v>
      </c>
      <c r="AB2972" s="3">
        <v>45489</v>
      </c>
    </row>
    <row r="2973" spans="1:28" x14ac:dyDescent="0.25">
      <c r="A2973">
        <v>214680</v>
      </c>
      <c r="B2973">
        <v>1099</v>
      </c>
      <c r="C2973" t="s">
        <v>19</v>
      </c>
      <c r="D2973" s="3">
        <v>42565</v>
      </c>
      <c r="E2973" t="s">
        <v>1244</v>
      </c>
      <c r="F2973">
        <v>950</v>
      </c>
      <c r="G2973">
        <v>1</v>
      </c>
      <c r="H2973">
        <v>950</v>
      </c>
      <c r="I2973">
        <v>100149864</v>
      </c>
      <c r="J2973" s="19" t="s">
        <v>62</v>
      </c>
      <c r="T2973">
        <v>0</v>
      </c>
      <c r="U2973" t="s">
        <v>174</v>
      </c>
      <c r="V2973" s="3">
        <v>42565</v>
      </c>
      <c r="W2973" t="s">
        <v>23</v>
      </c>
      <c r="X2973">
        <v>950</v>
      </c>
      <c r="Y2973">
        <v>2016</v>
      </c>
      <c r="Z2973">
        <v>7</v>
      </c>
      <c r="AA2973" s="3" t="s">
        <v>24</v>
      </c>
      <c r="AB2973" s="3">
        <v>45489</v>
      </c>
    </row>
    <row r="2974" spans="1:28" x14ac:dyDescent="0.25">
      <c r="A2974">
        <v>214681</v>
      </c>
      <c r="B2974">
        <v>1099</v>
      </c>
      <c r="C2974" t="s">
        <v>19</v>
      </c>
      <c r="D2974" s="3">
        <v>42565</v>
      </c>
      <c r="E2974" t="s">
        <v>1244</v>
      </c>
      <c r="F2974">
        <v>950</v>
      </c>
      <c r="G2974">
        <v>1</v>
      </c>
      <c r="H2974">
        <v>950</v>
      </c>
      <c r="I2974">
        <v>100149865</v>
      </c>
      <c r="J2974" s="19" t="s">
        <v>62</v>
      </c>
      <c r="T2974">
        <v>0</v>
      </c>
      <c r="U2974" t="s">
        <v>174</v>
      </c>
      <c r="V2974" s="3">
        <v>42565</v>
      </c>
      <c r="W2974" t="s">
        <v>23</v>
      </c>
      <c r="X2974">
        <v>950</v>
      </c>
      <c r="Y2974">
        <v>2016</v>
      </c>
      <c r="Z2974">
        <v>7</v>
      </c>
      <c r="AA2974" s="3" t="s">
        <v>24</v>
      </c>
      <c r="AB2974" s="3">
        <v>45489</v>
      </c>
    </row>
    <row r="2975" spans="1:28" x14ac:dyDescent="0.25">
      <c r="A2975">
        <v>214682</v>
      </c>
      <c r="B2975">
        <v>1099</v>
      </c>
      <c r="C2975" t="s">
        <v>19</v>
      </c>
      <c r="D2975" s="3">
        <v>42565</v>
      </c>
      <c r="E2975" t="s">
        <v>1244</v>
      </c>
      <c r="F2975">
        <v>950</v>
      </c>
      <c r="G2975">
        <v>1</v>
      </c>
      <c r="H2975">
        <v>950</v>
      </c>
      <c r="I2975">
        <v>100149866</v>
      </c>
      <c r="J2975" s="19" t="s">
        <v>62</v>
      </c>
      <c r="T2975">
        <v>0</v>
      </c>
      <c r="U2975" t="s">
        <v>174</v>
      </c>
      <c r="V2975" s="3">
        <v>42565</v>
      </c>
      <c r="W2975" t="s">
        <v>23</v>
      </c>
      <c r="X2975">
        <v>950</v>
      </c>
      <c r="Y2975">
        <v>2016</v>
      </c>
      <c r="Z2975">
        <v>7</v>
      </c>
      <c r="AA2975" s="3" t="s">
        <v>24</v>
      </c>
      <c r="AB2975" s="3">
        <v>45489</v>
      </c>
    </row>
    <row r="2976" spans="1:28" x14ac:dyDescent="0.25">
      <c r="A2976">
        <v>214683</v>
      </c>
      <c r="B2976">
        <v>1099</v>
      </c>
      <c r="C2976" t="s">
        <v>19</v>
      </c>
      <c r="D2976" s="3">
        <v>42565</v>
      </c>
      <c r="E2976" t="s">
        <v>1244</v>
      </c>
      <c r="F2976">
        <v>950</v>
      </c>
      <c r="G2976">
        <v>1</v>
      </c>
      <c r="H2976">
        <v>950</v>
      </c>
      <c r="I2976">
        <v>100149867</v>
      </c>
      <c r="J2976" s="19" t="s">
        <v>62</v>
      </c>
      <c r="T2976">
        <v>0</v>
      </c>
      <c r="U2976" t="s">
        <v>174</v>
      </c>
      <c r="V2976" s="3">
        <v>42565</v>
      </c>
      <c r="W2976" t="s">
        <v>23</v>
      </c>
      <c r="X2976">
        <v>950</v>
      </c>
      <c r="Y2976">
        <v>2016</v>
      </c>
      <c r="Z2976">
        <v>7</v>
      </c>
      <c r="AA2976" s="3" t="s">
        <v>24</v>
      </c>
      <c r="AB2976" s="3">
        <v>45489</v>
      </c>
    </row>
    <row r="2977" spans="1:28" x14ac:dyDescent="0.25">
      <c r="A2977">
        <v>214684</v>
      </c>
      <c r="B2977">
        <v>1099</v>
      </c>
      <c r="C2977" t="s">
        <v>19</v>
      </c>
      <c r="D2977" s="3">
        <v>42565</v>
      </c>
      <c r="E2977" t="s">
        <v>1244</v>
      </c>
      <c r="F2977">
        <v>950</v>
      </c>
      <c r="G2977">
        <v>1</v>
      </c>
      <c r="H2977">
        <v>950</v>
      </c>
      <c r="I2977">
        <v>100149868</v>
      </c>
      <c r="J2977" s="19" t="s">
        <v>62</v>
      </c>
      <c r="T2977">
        <v>0</v>
      </c>
      <c r="U2977" t="s">
        <v>174</v>
      </c>
      <c r="V2977" s="3">
        <v>42565</v>
      </c>
      <c r="W2977" t="s">
        <v>23</v>
      </c>
      <c r="X2977">
        <v>950</v>
      </c>
      <c r="Y2977">
        <v>2016</v>
      </c>
      <c r="Z2977">
        <v>7</v>
      </c>
      <c r="AA2977" s="3" t="s">
        <v>24</v>
      </c>
      <c r="AB2977" s="3">
        <v>45489</v>
      </c>
    </row>
    <row r="2978" spans="1:28" x14ac:dyDescent="0.25">
      <c r="A2978">
        <v>214685</v>
      </c>
      <c r="B2978">
        <v>1099</v>
      </c>
      <c r="C2978" t="s">
        <v>19</v>
      </c>
      <c r="D2978" s="3">
        <v>42565</v>
      </c>
      <c r="E2978" t="s">
        <v>1244</v>
      </c>
      <c r="F2978">
        <v>950</v>
      </c>
      <c r="G2978">
        <v>1</v>
      </c>
      <c r="H2978">
        <v>950</v>
      </c>
      <c r="I2978">
        <v>100149869</v>
      </c>
      <c r="J2978" s="19" t="s">
        <v>62</v>
      </c>
      <c r="T2978">
        <v>0</v>
      </c>
      <c r="U2978" t="s">
        <v>174</v>
      </c>
      <c r="V2978" s="3">
        <v>42565</v>
      </c>
      <c r="W2978" t="s">
        <v>23</v>
      </c>
      <c r="X2978">
        <v>950</v>
      </c>
      <c r="Y2978">
        <v>2016</v>
      </c>
      <c r="Z2978">
        <v>7</v>
      </c>
      <c r="AA2978" s="3" t="s">
        <v>24</v>
      </c>
      <c r="AB2978" s="3">
        <v>45489</v>
      </c>
    </row>
    <row r="2979" spans="1:28" x14ac:dyDescent="0.25">
      <c r="A2979">
        <v>214686</v>
      </c>
      <c r="B2979">
        <v>1099</v>
      </c>
      <c r="C2979" t="s">
        <v>19</v>
      </c>
      <c r="D2979" s="3">
        <v>42565</v>
      </c>
      <c r="E2979" t="s">
        <v>1244</v>
      </c>
      <c r="F2979">
        <v>950</v>
      </c>
      <c r="G2979">
        <v>1</v>
      </c>
      <c r="H2979">
        <v>950</v>
      </c>
      <c r="I2979">
        <v>100149870</v>
      </c>
      <c r="J2979" s="19" t="s">
        <v>62</v>
      </c>
      <c r="T2979">
        <v>0</v>
      </c>
      <c r="U2979" t="s">
        <v>174</v>
      </c>
      <c r="V2979" s="3">
        <v>42565</v>
      </c>
      <c r="W2979" t="s">
        <v>23</v>
      </c>
      <c r="X2979">
        <v>950</v>
      </c>
      <c r="Y2979">
        <v>2016</v>
      </c>
      <c r="Z2979">
        <v>7</v>
      </c>
      <c r="AA2979" s="3" t="s">
        <v>24</v>
      </c>
      <c r="AB2979" s="3">
        <v>45489</v>
      </c>
    </row>
    <row r="2980" spans="1:28" x14ac:dyDescent="0.25">
      <c r="A2980">
        <v>214687</v>
      </c>
      <c r="B2980">
        <v>1099</v>
      </c>
      <c r="C2980" t="s">
        <v>19</v>
      </c>
      <c r="D2980" s="3">
        <v>42565</v>
      </c>
      <c r="E2980" t="s">
        <v>1244</v>
      </c>
      <c r="F2980">
        <v>950</v>
      </c>
      <c r="G2980">
        <v>1</v>
      </c>
      <c r="H2980">
        <v>950</v>
      </c>
      <c r="I2980">
        <v>100149871</v>
      </c>
      <c r="J2980" s="19" t="s">
        <v>62</v>
      </c>
      <c r="T2980">
        <v>0</v>
      </c>
      <c r="U2980" t="s">
        <v>174</v>
      </c>
      <c r="V2980" s="3">
        <v>42565</v>
      </c>
      <c r="W2980" t="s">
        <v>23</v>
      </c>
      <c r="X2980">
        <v>950</v>
      </c>
      <c r="Y2980">
        <v>2016</v>
      </c>
      <c r="Z2980">
        <v>7</v>
      </c>
      <c r="AA2980" s="3" t="s">
        <v>24</v>
      </c>
      <c r="AB2980" s="3">
        <v>45489</v>
      </c>
    </row>
    <row r="2981" spans="1:28" x14ac:dyDescent="0.25">
      <c r="A2981">
        <v>214688</v>
      </c>
      <c r="B2981">
        <v>1099</v>
      </c>
      <c r="C2981" t="s">
        <v>19</v>
      </c>
      <c r="D2981" s="3">
        <v>42565</v>
      </c>
      <c r="E2981" t="s">
        <v>1244</v>
      </c>
      <c r="F2981">
        <v>950</v>
      </c>
      <c r="G2981">
        <v>1</v>
      </c>
      <c r="H2981">
        <v>950</v>
      </c>
      <c r="I2981">
        <v>100149872</v>
      </c>
      <c r="J2981" s="19" t="s">
        <v>62</v>
      </c>
      <c r="T2981">
        <v>0</v>
      </c>
      <c r="U2981" t="s">
        <v>174</v>
      </c>
      <c r="V2981" s="3">
        <v>42565</v>
      </c>
      <c r="W2981" t="s">
        <v>23</v>
      </c>
      <c r="X2981">
        <v>950</v>
      </c>
      <c r="Y2981">
        <v>2016</v>
      </c>
      <c r="Z2981">
        <v>7</v>
      </c>
      <c r="AA2981" s="3" t="s">
        <v>24</v>
      </c>
      <c r="AB2981" s="3">
        <v>45489</v>
      </c>
    </row>
    <row r="2982" spans="1:28" x14ac:dyDescent="0.25">
      <c r="A2982">
        <v>214689</v>
      </c>
      <c r="B2982">
        <v>1099</v>
      </c>
      <c r="C2982" t="s">
        <v>19</v>
      </c>
      <c r="D2982" s="3">
        <v>42565</v>
      </c>
      <c r="E2982" t="s">
        <v>1244</v>
      </c>
      <c r="F2982">
        <v>950</v>
      </c>
      <c r="G2982">
        <v>1</v>
      </c>
      <c r="H2982">
        <v>950</v>
      </c>
      <c r="I2982">
        <v>100149873</v>
      </c>
      <c r="J2982" s="19" t="s">
        <v>62</v>
      </c>
      <c r="T2982">
        <v>0</v>
      </c>
      <c r="U2982" t="s">
        <v>174</v>
      </c>
      <c r="V2982" s="3">
        <v>42565</v>
      </c>
      <c r="W2982" t="s">
        <v>23</v>
      </c>
      <c r="X2982">
        <v>950</v>
      </c>
      <c r="Y2982">
        <v>2016</v>
      </c>
      <c r="Z2982">
        <v>7</v>
      </c>
      <c r="AA2982" s="3" t="s">
        <v>24</v>
      </c>
      <c r="AB2982" s="3">
        <v>45489</v>
      </c>
    </row>
    <row r="2983" spans="1:28" x14ac:dyDescent="0.25">
      <c r="A2983">
        <v>214690</v>
      </c>
      <c r="B2983">
        <v>1099</v>
      </c>
      <c r="C2983" t="s">
        <v>71</v>
      </c>
      <c r="D2983" s="3">
        <v>42565</v>
      </c>
      <c r="E2983" t="s">
        <v>1244</v>
      </c>
      <c r="F2983">
        <v>950</v>
      </c>
      <c r="G2983">
        <v>1</v>
      </c>
      <c r="H2983">
        <v>950</v>
      </c>
      <c r="I2983">
        <v>100149874</v>
      </c>
      <c r="J2983" s="19" t="s">
        <v>62</v>
      </c>
      <c r="T2983">
        <v>0</v>
      </c>
      <c r="U2983" t="s">
        <v>174</v>
      </c>
      <c r="V2983" s="3">
        <v>42565</v>
      </c>
      <c r="W2983" t="s">
        <v>34</v>
      </c>
      <c r="X2983">
        <v>950</v>
      </c>
      <c r="Y2983">
        <v>2016</v>
      </c>
      <c r="Z2983">
        <v>7</v>
      </c>
      <c r="AA2983" s="3" t="s">
        <v>24</v>
      </c>
      <c r="AB2983" s="3">
        <v>45489</v>
      </c>
    </row>
    <row r="2984" spans="1:28" x14ac:dyDescent="0.25">
      <c r="A2984">
        <v>214691</v>
      </c>
      <c r="B2984">
        <v>1099</v>
      </c>
      <c r="C2984" t="s">
        <v>19</v>
      </c>
      <c r="D2984" s="3">
        <v>42565</v>
      </c>
      <c r="E2984" t="s">
        <v>1244</v>
      </c>
      <c r="F2984">
        <v>950</v>
      </c>
      <c r="G2984">
        <v>1</v>
      </c>
      <c r="H2984">
        <v>950</v>
      </c>
      <c r="I2984">
        <v>100149875</v>
      </c>
      <c r="J2984" s="19" t="s">
        <v>62</v>
      </c>
      <c r="T2984">
        <v>0</v>
      </c>
      <c r="U2984" t="s">
        <v>174</v>
      </c>
      <c r="V2984" s="3">
        <v>42565</v>
      </c>
      <c r="W2984" t="s">
        <v>23</v>
      </c>
      <c r="X2984">
        <v>950</v>
      </c>
      <c r="Y2984">
        <v>2016</v>
      </c>
      <c r="Z2984">
        <v>7</v>
      </c>
      <c r="AA2984" s="3" t="s">
        <v>24</v>
      </c>
      <c r="AB2984" s="3">
        <v>45489</v>
      </c>
    </row>
    <row r="2985" spans="1:28" x14ac:dyDescent="0.25">
      <c r="A2985">
        <v>214692</v>
      </c>
      <c r="B2985">
        <v>1099</v>
      </c>
      <c r="C2985" t="s">
        <v>19</v>
      </c>
      <c r="D2985" s="3">
        <v>42565</v>
      </c>
      <c r="E2985" t="s">
        <v>1244</v>
      </c>
      <c r="F2985">
        <v>950</v>
      </c>
      <c r="G2985">
        <v>1</v>
      </c>
      <c r="H2985">
        <v>950</v>
      </c>
      <c r="I2985">
        <v>100149876</v>
      </c>
      <c r="J2985" s="19" t="s">
        <v>62</v>
      </c>
      <c r="T2985">
        <v>0</v>
      </c>
      <c r="U2985" t="s">
        <v>174</v>
      </c>
      <c r="V2985" s="3">
        <v>42565</v>
      </c>
      <c r="W2985" t="s">
        <v>23</v>
      </c>
      <c r="X2985">
        <v>950</v>
      </c>
      <c r="Y2985">
        <v>2016</v>
      </c>
      <c r="Z2985">
        <v>7</v>
      </c>
      <c r="AA2985" s="3" t="s">
        <v>24</v>
      </c>
      <c r="AB2985" s="3">
        <v>45489</v>
      </c>
    </row>
    <row r="2986" spans="1:28" x14ac:dyDescent="0.25">
      <c r="A2986">
        <v>214693</v>
      </c>
      <c r="B2986">
        <v>1099</v>
      </c>
      <c r="C2986" t="s">
        <v>19</v>
      </c>
      <c r="D2986" s="3">
        <v>42565</v>
      </c>
      <c r="E2986" t="s">
        <v>1244</v>
      </c>
      <c r="F2986">
        <v>950</v>
      </c>
      <c r="G2986">
        <v>1</v>
      </c>
      <c r="H2986">
        <v>950</v>
      </c>
      <c r="I2986">
        <v>100149877</v>
      </c>
      <c r="J2986" s="19" t="s">
        <v>62</v>
      </c>
      <c r="T2986">
        <v>0</v>
      </c>
      <c r="U2986" t="s">
        <v>174</v>
      </c>
      <c r="V2986" s="3">
        <v>42565</v>
      </c>
      <c r="W2986" t="s">
        <v>23</v>
      </c>
      <c r="X2986">
        <v>950</v>
      </c>
      <c r="Y2986">
        <v>2016</v>
      </c>
      <c r="Z2986">
        <v>7</v>
      </c>
      <c r="AA2986" s="3" t="s">
        <v>24</v>
      </c>
      <c r="AB2986" s="3">
        <v>45489</v>
      </c>
    </row>
    <row r="2987" spans="1:28" x14ac:dyDescent="0.25">
      <c r="A2987">
        <v>214694</v>
      </c>
      <c r="B2987">
        <v>1099</v>
      </c>
      <c r="C2987" t="s">
        <v>19</v>
      </c>
      <c r="D2987" s="3">
        <v>42565</v>
      </c>
      <c r="E2987" t="s">
        <v>1244</v>
      </c>
      <c r="F2987">
        <v>950</v>
      </c>
      <c r="G2987">
        <v>1</v>
      </c>
      <c r="H2987">
        <v>950</v>
      </c>
      <c r="I2987">
        <v>100149878</v>
      </c>
      <c r="J2987" s="19" t="s">
        <v>62</v>
      </c>
      <c r="T2987">
        <v>0</v>
      </c>
      <c r="U2987" t="s">
        <v>174</v>
      </c>
      <c r="V2987" s="3">
        <v>42565</v>
      </c>
      <c r="W2987" t="s">
        <v>23</v>
      </c>
      <c r="X2987">
        <v>950</v>
      </c>
      <c r="Y2987">
        <v>2016</v>
      </c>
      <c r="Z2987">
        <v>7</v>
      </c>
      <c r="AA2987" s="3" t="s">
        <v>24</v>
      </c>
      <c r="AB2987" s="3">
        <v>45489</v>
      </c>
    </row>
    <row r="2988" spans="1:28" x14ac:dyDescent="0.25">
      <c r="A2988">
        <v>214695</v>
      </c>
      <c r="B2988">
        <v>1099</v>
      </c>
      <c r="C2988" t="s">
        <v>19</v>
      </c>
      <c r="D2988" s="3">
        <v>42565</v>
      </c>
      <c r="E2988" t="s">
        <v>1244</v>
      </c>
      <c r="F2988">
        <v>950</v>
      </c>
      <c r="G2988">
        <v>1</v>
      </c>
      <c r="H2988">
        <v>950</v>
      </c>
      <c r="I2988">
        <v>100149879</v>
      </c>
      <c r="J2988" s="19" t="s">
        <v>62</v>
      </c>
      <c r="T2988">
        <v>0</v>
      </c>
      <c r="U2988" t="s">
        <v>174</v>
      </c>
      <c r="V2988" s="3">
        <v>42565</v>
      </c>
      <c r="W2988" t="s">
        <v>23</v>
      </c>
      <c r="X2988">
        <v>950</v>
      </c>
      <c r="Y2988">
        <v>2016</v>
      </c>
      <c r="Z2988">
        <v>7</v>
      </c>
      <c r="AA2988" s="3" t="s">
        <v>24</v>
      </c>
      <c r="AB2988" s="3">
        <v>45489</v>
      </c>
    </row>
    <row r="2989" spans="1:28" x14ac:dyDescent="0.25">
      <c r="A2989">
        <v>214696</v>
      </c>
      <c r="B2989">
        <v>1099</v>
      </c>
      <c r="C2989" t="s">
        <v>19</v>
      </c>
      <c r="D2989" s="3">
        <v>42565</v>
      </c>
      <c r="E2989" t="s">
        <v>1244</v>
      </c>
      <c r="F2989">
        <v>950</v>
      </c>
      <c r="G2989">
        <v>1</v>
      </c>
      <c r="H2989">
        <v>950</v>
      </c>
      <c r="I2989">
        <v>100149880</v>
      </c>
      <c r="J2989" s="19" t="s">
        <v>62</v>
      </c>
      <c r="T2989">
        <v>0</v>
      </c>
      <c r="U2989" t="s">
        <v>174</v>
      </c>
      <c r="V2989" s="3">
        <v>42565</v>
      </c>
      <c r="W2989" t="s">
        <v>23</v>
      </c>
      <c r="X2989">
        <v>950</v>
      </c>
      <c r="Y2989">
        <v>2016</v>
      </c>
      <c r="Z2989">
        <v>7</v>
      </c>
      <c r="AA2989" s="3" t="s">
        <v>24</v>
      </c>
      <c r="AB2989" s="3">
        <v>45489</v>
      </c>
    </row>
    <row r="2990" spans="1:28" x14ac:dyDescent="0.25">
      <c r="A2990">
        <v>214697</v>
      </c>
      <c r="B2990">
        <v>1099</v>
      </c>
      <c r="C2990" t="s">
        <v>19</v>
      </c>
      <c r="D2990" s="3">
        <v>42565</v>
      </c>
      <c r="E2990" t="s">
        <v>1244</v>
      </c>
      <c r="F2990">
        <v>950</v>
      </c>
      <c r="G2990">
        <v>1</v>
      </c>
      <c r="H2990">
        <v>950</v>
      </c>
      <c r="I2990">
        <v>100149881</v>
      </c>
      <c r="J2990" s="19" t="s">
        <v>62</v>
      </c>
      <c r="T2990">
        <v>0</v>
      </c>
      <c r="U2990" t="s">
        <v>174</v>
      </c>
      <c r="V2990" s="3">
        <v>42565</v>
      </c>
      <c r="W2990" t="s">
        <v>23</v>
      </c>
      <c r="X2990">
        <v>950</v>
      </c>
      <c r="Y2990">
        <v>2016</v>
      </c>
      <c r="Z2990">
        <v>7</v>
      </c>
      <c r="AA2990" s="3" t="s">
        <v>24</v>
      </c>
      <c r="AB2990" s="3">
        <v>45489</v>
      </c>
    </row>
    <row r="2991" spans="1:28" x14ac:dyDescent="0.25">
      <c r="A2991">
        <v>214698</v>
      </c>
      <c r="B2991">
        <v>1099</v>
      </c>
      <c r="C2991" t="s">
        <v>19</v>
      </c>
      <c r="D2991" s="3">
        <v>42565</v>
      </c>
      <c r="E2991" t="s">
        <v>1244</v>
      </c>
      <c r="F2991">
        <v>950</v>
      </c>
      <c r="G2991">
        <v>1</v>
      </c>
      <c r="H2991">
        <v>950</v>
      </c>
      <c r="I2991">
        <v>100149882</v>
      </c>
      <c r="J2991" s="19" t="s">
        <v>62</v>
      </c>
      <c r="T2991">
        <v>0</v>
      </c>
      <c r="U2991" t="s">
        <v>174</v>
      </c>
      <c r="V2991" s="3">
        <v>42565</v>
      </c>
      <c r="W2991" t="s">
        <v>23</v>
      </c>
      <c r="X2991">
        <v>950</v>
      </c>
      <c r="Y2991">
        <v>2016</v>
      </c>
      <c r="Z2991">
        <v>7</v>
      </c>
      <c r="AA2991" s="3" t="s">
        <v>24</v>
      </c>
      <c r="AB2991" s="3">
        <v>45489</v>
      </c>
    </row>
    <row r="2992" spans="1:28" x14ac:dyDescent="0.25">
      <c r="A2992">
        <v>214699</v>
      </c>
      <c r="B2992">
        <v>1099</v>
      </c>
      <c r="C2992" t="s">
        <v>19</v>
      </c>
      <c r="D2992" s="3">
        <v>42565</v>
      </c>
      <c r="E2992" t="s">
        <v>1244</v>
      </c>
      <c r="F2992">
        <v>950</v>
      </c>
      <c r="G2992">
        <v>1</v>
      </c>
      <c r="H2992">
        <v>950</v>
      </c>
      <c r="I2992">
        <v>100149883</v>
      </c>
      <c r="J2992" s="19" t="s">
        <v>62</v>
      </c>
      <c r="T2992">
        <v>0</v>
      </c>
      <c r="U2992" t="s">
        <v>174</v>
      </c>
      <c r="V2992" s="3">
        <v>42565</v>
      </c>
      <c r="W2992" t="s">
        <v>23</v>
      </c>
      <c r="X2992">
        <v>950</v>
      </c>
      <c r="Y2992">
        <v>2016</v>
      </c>
      <c r="Z2992">
        <v>7</v>
      </c>
      <c r="AA2992" s="3" t="s">
        <v>24</v>
      </c>
      <c r="AB2992" s="3">
        <v>45489</v>
      </c>
    </row>
    <row r="2993" spans="1:28" x14ac:dyDescent="0.25">
      <c r="A2993">
        <v>214700</v>
      </c>
      <c r="B2993">
        <v>1099</v>
      </c>
      <c r="C2993" t="s">
        <v>19</v>
      </c>
      <c r="D2993" s="3">
        <v>42565</v>
      </c>
      <c r="E2993" t="s">
        <v>1244</v>
      </c>
      <c r="F2993">
        <v>950</v>
      </c>
      <c r="G2993">
        <v>1</v>
      </c>
      <c r="H2993">
        <v>950</v>
      </c>
      <c r="I2993">
        <v>100149884</v>
      </c>
      <c r="J2993" s="19" t="s">
        <v>62</v>
      </c>
      <c r="T2993">
        <v>0</v>
      </c>
      <c r="U2993" t="s">
        <v>174</v>
      </c>
      <c r="V2993" s="3">
        <v>42565</v>
      </c>
      <c r="W2993" t="s">
        <v>23</v>
      </c>
      <c r="X2993">
        <v>950</v>
      </c>
      <c r="Y2993">
        <v>2016</v>
      </c>
      <c r="Z2993">
        <v>7</v>
      </c>
      <c r="AA2993" s="3" t="s">
        <v>24</v>
      </c>
      <c r="AB2993" s="3">
        <v>45489</v>
      </c>
    </row>
    <row r="2994" spans="1:28" x14ac:dyDescent="0.25">
      <c r="A2994">
        <v>214701</v>
      </c>
      <c r="B2994">
        <v>1099</v>
      </c>
      <c r="C2994" t="s">
        <v>19</v>
      </c>
      <c r="D2994" s="3">
        <v>42565</v>
      </c>
      <c r="E2994" t="s">
        <v>1244</v>
      </c>
      <c r="F2994">
        <v>950</v>
      </c>
      <c r="G2994">
        <v>1</v>
      </c>
      <c r="H2994">
        <v>950</v>
      </c>
      <c r="I2994">
        <v>100149885</v>
      </c>
      <c r="J2994" s="19" t="s">
        <v>62</v>
      </c>
      <c r="T2994">
        <v>0</v>
      </c>
      <c r="U2994" t="s">
        <v>174</v>
      </c>
      <c r="V2994" s="3">
        <v>42565</v>
      </c>
      <c r="W2994" t="s">
        <v>23</v>
      </c>
      <c r="X2994">
        <v>950</v>
      </c>
      <c r="Y2994">
        <v>2016</v>
      </c>
      <c r="Z2994">
        <v>7</v>
      </c>
      <c r="AA2994" s="3" t="s">
        <v>24</v>
      </c>
      <c r="AB2994" s="3">
        <v>45489</v>
      </c>
    </row>
    <row r="2995" spans="1:28" x14ac:dyDescent="0.25">
      <c r="A2995">
        <v>214702</v>
      </c>
      <c r="B2995">
        <v>1099</v>
      </c>
      <c r="C2995" t="s">
        <v>19</v>
      </c>
      <c r="D2995" s="3">
        <v>42565</v>
      </c>
      <c r="E2995" t="s">
        <v>1244</v>
      </c>
      <c r="F2995">
        <v>950</v>
      </c>
      <c r="G2995">
        <v>1</v>
      </c>
      <c r="H2995">
        <v>950</v>
      </c>
      <c r="I2995">
        <v>100149886</v>
      </c>
      <c r="J2995" s="19" t="s">
        <v>62</v>
      </c>
      <c r="T2995">
        <v>0</v>
      </c>
      <c r="U2995" t="s">
        <v>174</v>
      </c>
      <c r="V2995" s="3">
        <v>42565</v>
      </c>
      <c r="W2995" t="s">
        <v>23</v>
      </c>
      <c r="X2995">
        <v>950</v>
      </c>
      <c r="Y2995">
        <v>2016</v>
      </c>
      <c r="Z2995">
        <v>7</v>
      </c>
      <c r="AA2995" s="3" t="s">
        <v>24</v>
      </c>
      <c r="AB2995" s="3">
        <v>45489</v>
      </c>
    </row>
    <row r="2996" spans="1:28" x14ac:dyDescent="0.25">
      <c r="A2996">
        <v>214703</v>
      </c>
      <c r="B2996">
        <v>1099</v>
      </c>
      <c r="C2996" t="s">
        <v>19</v>
      </c>
      <c r="D2996" s="3">
        <v>42565</v>
      </c>
      <c r="E2996" t="s">
        <v>1244</v>
      </c>
      <c r="F2996">
        <v>950</v>
      </c>
      <c r="G2996">
        <v>1</v>
      </c>
      <c r="H2996">
        <v>950</v>
      </c>
      <c r="I2996">
        <v>100149887</v>
      </c>
      <c r="J2996" s="19" t="s">
        <v>62</v>
      </c>
      <c r="T2996">
        <v>0</v>
      </c>
      <c r="U2996" t="s">
        <v>174</v>
      </c>
      <c r="V2996" s="3">
        <v>42565</v>
      </c>
      <c r="W2996" t="s">
        <v>23</v>
      </c>
      <c r="X2996">
        <v>950</v>
      </c>
      <c r="Y2996">
        <v>2016</v>
      </c>
      <c r="Z2996">
        <v>7</v>
      </c>
      <c r="AA2996" s="3" t="s">
        <v>24</v>
      </c>
      <c r="AB2996" s="3">
        <v>45489</v>
      </c>
    </row>
    <row r="2997" spans="1:28" x14ac:dyDescent="0.25">
      <c r="A2997">
        <v>214704</v>
      </c>
      <c r="B2997">
        <v>1099</v>
      </c>
      <c r="C2997" t="s">
        <v>19</v>
      </c>
      <c r="D2997" s="3">
        <v>42565</v>
      </c>
      <c r="E2997" t="s">
        <v>1244</v>
      </c>
      <c r="F2997">
        <v>950</v>
      </c>
      <c r="G2997">
        <v>1</v>
      </c>
      <c r="H2997">
        <v>950</v>
      </c>
      <c r="I2997">
        <v>100149888</v>
      </c>
      <c r="J2997" s="19" t="s">
        <v>62</v>
      </c>
      <c r="T2997">
        <v>0</v>
      </c>
      <c r="U2997" t="s">
        <v>174</v>
      </c>
      <c r="V2997" s="3">
        <v>42565</v>
      </c>
      <c r="W2997" t="s">
        <v>23</v>
      </c>
      <c r="X2997">
        <v>950</v>
      </c>
      <c r="Y2997">
        <v>2016</v>
      </c>
      <c r="Z2997">
        <v>7</v>
      </c>
      <c r="AA2997" s="3" t="s">
        <v>24</v>
      </c>
      <c r="AB2997" s="3">
        <v>45489</v>
      </c>
    </row>
    <row r="2998" spans="1:28" x14ac:dyDescent="0.25">
      <c r="A2998">
        <v>214705</v>
      </c>
      <c r="B2998">
        <v>1099</v>
      </c>
      <c r="C2998" t="s">
        <v>19</v>
      </c>
      <c r="D2998" s="3">
        <v>42565</v>
      </c>
      <c r="E2998" t="s">
        <v>1244</v>
      </c>
      <c r="F2998">
        <v>950</v>
      </c>
      <c r="G2998">
        <v>1</v>
      </c>
      <c r="H2998">
        <v>950</v>
      </c>
      <c r="I2998">
        <v>100149889</v>
      </c>
      <c r="J2998" s="19" t="s">
        <v>62</v>
      </c>
      <c r="T2998">
        <v>0</v>
      </c>
      <c r="U2998" t="s">
        <v>174</v>
      </c>
      <c r="V2998" s="3">
        <v>42565</v>
      </c>
      <c r="W2998" t="s">
        <v>23</v>
      </c>
      <c r="X2998">
        <v>950</v>
      </c>
      <c r="Y2998">
        <v>2016</v>
      </c>
      <c r="Z2998">
        <v>7</v>
      </c>
      <c r="AA2998" s="3" t="s">
        <v>24</v>
      </c>
      <c r="AB2998" s="3">
        <v>45489</v>
      </c>
    </row>
    <row r="2999" spans="1:28" x14ac:dyDescent="0.25">
      <c r="A2999">
        <v>214706</v>
      </c>
      <c r="B2999">
        <v>1099</v>
      </c>
      <c r="C2999" t="s">
        <v>19</v>
      </c>
      <c r="D2999" s="3">
        <v>42565</v>
      </c>
      <c r="E2999" t="s">
        <v>1244</v>
      </c>
      <c r="F2999">
        <v>950</v>
      </c>
      <c r="G2999">
        <v>1</v>
      </c>
      <c r="H2999">
        <v>950</v>
      </c>
      <c r="I2999">
        <v>100149890</v>
      </c>
      <c r="J2999" s="19" t="s">
        <v>62</v>
      </c>
      <c r="T2999">
        <v>0</v>
      </c>
      <c r="U2999" t="s">
        <v>174</v>
      </c>
      <c r="V2999" s="3">
        <v>42565</v>
      </c>
      <c r="W2999" t="s">
        <v>23</v>
      </c>
      <c r="X2999">
        <v>950</v>
      </c>
      <c r="Y2999">
        <v>2016</v>
      </c>
      <c r="Z2999">
        <v>7</v>
      </c>
      <c r="AA2999" s="3" t="s">
        <v>24</v>
      </c>
      <c r="AB2999" s="3">
        <v>45489</v>
      </c>
    </row>
    <row r="3000" spans="1:28" x14ac:dyDescent="0.25">
      <c r="A3000">
        <v>214707</v>
      </c>
      <c r="B3000">
        <v>1099</v>
      </c>
      <c r="C3000" t="s">
        <v>19</v>
      </c>
      <c r="D3000" s="3">
        <v>42565</v>
      </c>
      <c r="E3000" t="s">
        <v>1244</v>
      </c>
      <c r="F3000">
        <v>950</v>
      </c>
      <c r="G3000">
        <v>1</v>
      </c>
      <c r="H3000">
        <v>950</v>
      </c>
      <c r="I3000">
        <v>100149891</v>
      </c>
      <c r="J3000" s="19" t="s">
        <v>62</v>
      </c>
      <c r="T3000">
        <v>0</v>
      </c>
      <c r="U3000" t="s">
        <v>174</v>
      </c>
      <c r="V3000" s="3">
        <v>42565</v>
      </c>
      <c r="W3000" t="s">
        <v>23</v>
      </c>
      <c r="X3000">
        <v>950</v>
      </c>
      <c r="Y3000">
        <v>2016</v>
      </c>
      <c r="Z3000">
        <v>7</v>
      </c>
      <c r="AA3000" s="3" t="s">
        <v>24</v>
      </c>
      <c r="AB3000" s="3">
        <v>45489</v>
      </c>
    </row>
    <row r="3001" spans="1:28" x14ac:dyDescent="0.25">
      <c r="A3001">
        <v>214708</v>
      </c>
      <c r="B3001">
        <v>1099</v>
      </c>
      <c r="C3001" t="s">
        <v>19</v>
      </c>
      <c r="D3001" s="3">
        <v>42565</v>
      </c>
      <c r="E3001" t="s">
        <v>1244</v>
      </c>
      <c r="F3001">
        <v>950</v>
      </c>
      <c r="G3001">
        <v>1</v>
      </c>
      <c r="H3001">
        <v>950</v>
      </c>
      <c r="I3001">
        <v>100149892</v>
      </c>
      <c r="J3001" s="19" t="s">
        <v>62</v>
      </c>
      <c r="T3001">
        <v>0</v>
      </c>
      <c r="U3001" t="s">
        <v>174</v>
      </c>
      <c r="V3001" s="3">
        <v>42565</v>
      </c>
      <c r="W3001" t="s">
        <v>23</v>
      </c>
      <c r="X3001">
        <v>950</v>
      </c>
      <c r="Y3001">
        <v>2016</v>
      </c>
      <c r="Z3001">
        <v>7</v>
      </c>
      <c r="AA3001" s="3" t="s">
        <v>24</v>
      </c>
      <c r="AB3001" s="3">
        <v>45489</v>
      </c>
    </row>
    <row r="3002" spans="1:28" x14ac:dyDescent="0.25">
      <c r="A3002">
        <v>214709</v>
      </c>
      <c r="B3002">
        <v>1099</v>
      </c>
      <c r="C3002" t="s">
        <v>19</v>
      </c>
      <c r="D3002" s="3">
        <v>42565</v>
      </c>
      <c r="E3002" t="s">
        <v>1244</v>
      </c>
      <c r="F3002">
        <v>950</v>
      </c>
      <c r="G3002">
        <v>1</v>
      </c>
      <c r="H3002">
        <v>950</v>
      </c>
      <c r="I3002">
        <v>100149893</v>
      </c>
      <c r="J3002" s="19" t="s">
        <v>62</v>
      </c>
      <c r="T3002">
        <v>0</v>
      </c>
      <c r="U3002" t="s">
        <v>174</v>
      </c>
      <c r="V3002" s="3">
        <v>42565</v>
      </c>
      <c r="W3002" t="s">
        <v>23</v>
      </c>
      <c r="X3002">
        <v>950</v>
      </c>
      <c r="Y3002">
        <v>2016</v>
      </c>
      <c r="Z3002">
        <v>7</v>
      </c>
      <c r="AA3002" s="3" t="s">
        <v>24</v>
      </c>
      <c r="AB3002" s="3">
        <v>45489</v>
      </c>
    </row>
    <row r="3003" spans="1:28" x14ac:dyDescent="0.25">
      <c r="A3003">
        <v>214710</v>
      </c>
      <c r="B3003">
        <v>1099</v>
      </c>
      <c r="C3003" t="s">
        <v>19</v>
      </c>
      <c r="D3003" s="3">
        <v>42565</v>
      </c>
      <c r="E3003" t="s">
        <v>1244</v>
      </c>
      <c r="F3003">
        <v>950</v>
      </c>
      <c r="G3003">
        <v>1</v>
      </c>
      <c r="H3003">
        <v>950</v>
      </c>
      <c r="I3003">
        <v>100149894</v>
      </c>
      <c r="J3003" s="19" t="s">
        <v>62</v>
      </c>
      <c r="T3003">
        <v>0</v>
      </c>
      <c r="U3003" t="s">
        <v>174</v>
      </c>
      <c r="V3003" s="3">
        <v>42565</v>
      </c>
      <c r="W3003" t="s">
        <v>23</v>
      </c>
      <c r="X3003">
        <v>950</v>
      </c>
      <c r="Y3003">
        <v>2016</v>
      </c>
      <c r="Z3003">
        <v>7</v>
      </c>
      <c r="AA3003" s="3" t="s">
        <v>24</v>
      </c>
      <c r="AB3003" s="3">
        <v>45489</v>
      </c>
    </row>
    <row r="3004" spans="1:28" x14ac:dyDescent="0.25">
      <c r="A3004">
        <v>214711</v>
      </c>
      <c r="B3004">
        <v>1099</v>
      </c>
      <c r="C3004" t="s">
        <v>19</v>
      </c>
      <c r="D3004" s="3">
        <v>42565</v>
      </c>
      <c r="E3004" t="s">
        <v>1244</v>
      </c>
      <c r="F3004">
        <v>950</v>
      </c>
      <c r="G3004">
        <v>1</v>
      </c>
      <c r="H3004">
        <v>950</v>
      </c>
      <c r="I3004">
        <v>100149895</v>
      </c>
      <c r="J3004" s="19" t="s">
        <v>62</v>
      </c>
      <c r="T3004">
        <v>0</v>
      </c>
      <c r="U3004" t="s">
        <v>174</v>
      </c>
      <c r="V3004" s="3">
        <v>42565</v>
      </c>
      <c r="W3004" t="s">
        <v>23</v>
      </c>
      <c r="X3004">
        <v>950</v>
      </c>
      <c r="Y3004">
        <v>2016</v>
      </c>
      <c r="Z3004">
        <v>7</v>
      </c>
      <c r="AA3004" s="3" t="s">
        <v>24</v>
      </c>
      <c r="AB3004" s="3">
        <v>45489</v>
      </c>
    </row>
    <row r="3005" spans="1:28" x14ac:dyDescent="0.25">
      <c r="A3005">
        <v>214712</v>
      </c>
      <c r="B3005">
        <v>1099</v>
      </c>
      <c r="C3005" t="s">
        <v>19</v>
      </c>
      <c r="D3005" s="3">
        <v>42565</v>
      </c>
      <c r="E3005" t="s">
        <v>1244</v>
      </c>
      <c r="F3005">
        <v>950</v>
      </c>
      <c r="G3005">
        <v>1</v>
      </c>
      <c r="H3005">
        <v>950</v>
      </c>
      <c r="I3005">
        <v>100149896</v>
      </c>
      <c r="J3005" s="19" t="s">
        <v>62</v>
      </c>
      <c r="T3005">
        <v>0</v>
      </c>
      <c r="U3005" t="s">
        <v>174</v>
      </c>
      <c r="V3005" s="3">
        <v>42565</v>
      </c>
      <c r="W3005" t="s">
        <v>23</v>
      </c>
      <c r="X3005">
        <v>950</v>
      </c>
      <c r="Y3005">
        <v>2016</v>
      </c>
      <c r="Z3005">
        <v>7</v>
      </c>
      <c r="AA3005" s="3" t="s">
        <v>24</v>
      </c>
      <c r="AB3005" s="3">
        <v>45489</v>
      </c>
    </row>
    <row r="3006" spans="1:28" x14ac:dyDescent="0.25">
      <c r="A3006">
        <v>214713</v>
      </c>
      <c r="B3006">
        <v>1099</v>
      </c>
      <c r="C3006" t="s">
        <v>19</v>
      </c>
      <c r="D3006" s="3">
        <v>42565</v>
      </c>
      <c r="E3006" t="s">
        <v>1244</v>
      </c>
      <c r="F3006">
        <v>950</v>
      </c>
      <c r="G3006">
        <v>1</v>
      </c>
      <c r="H3006">
        <v>950</v>
      </c>
      <c r="I3006">
        <v>100149897</v>
      </c>
      <c r="J3006" s="19" t="s">
        <v>62</v>
      </c>
      <c r="T3006">
        <v>0</v>
      </c>
      <c r="U3006" t="s">
        <v>174</v>
      </c>
      <c r="V3006" s="3">
        <v>42565</v>
      </c>
      <c r="W3006" t="s">
        <v>23</v>
      </c>
      <c r="X3006">
        <v>950</v>
      </c>
      <c r="Y3006">
        <v>2016</v>
      </c>
      <c r="Z3006">
        <v>7</v>
      </c>
      <c r="AA3006" s="3" t="s">
        <v>24</v>
      </c>
      <c r="AB3006" s="3">
        <v>45489</v>
      </c>
    </row>
    <row r="3007" spans="1:28" x14ac:dyDescent="0.25">
      <c r="A3007">
        <v>214458</v>
      </c>
      <c r="B3007">
        <v>939</v>
      </c>
      <c r="C3007" t="s">
        <v>25</v>
      </c>
      <c r="D3007" s="3">
        <v>42565</v>
      </c>
      <c r="E3007" t="s">
        <v>115</v>
      </c>
      <c r="F3007">
        <v>1</v>
      </c>
      <c r="G3007">
        <v>1</v>
      </c>
      <c r="H3007">
        <v>1</v>
      </c>
      <c r="I3007">
        <v>100149669</v>
      </c>
      <c r="J3007" s="19" t="s">
        <v>62</v>
      </c>
      <c r="T3007">
        <v>0</v>
      </c>
      <c r="U3007" t="s">
        <v>39</v>
      </c>
      <c r="V3007" s="3">
        <v>42565</v>
      </c>
      <c r="W3007" t="s">
        <v>28</v>
      </c>
      <c r="X3007">
        <v>1</v>
      </c>
      <c r="Y3007">
        <v>2016</v>
      </c>
      <c r="Z3007">
        <v>7</v>
      </c>
      <c r="AA3007" s="3" t="s">
        <v>24</v>
      </c>
      <c r="AB3007" s="3">
        <v>45489</v>
      </c>
    </row>
    <row r="3008" spans="1:28" x14ac:dyDescent="0.25">
      <c r="A3008">
        <v>214714</v>
      </c>
      <c r="B3008">
        <v>1099</v>
      </c>
      <c r="C3008" t="s">
        <v>19</v>
      </c>
      <c r="D3008" s="3">
        <v>42565</v>
      </c>
      <c r="E3008" t="s">
        <v>1244</v>
      </c>
      <c r="F3008">
        <v>950</v>
      </c>
      <c r="G3008">
        <v>1</v>
      </c>
      <c r="H3008">
        <v>950</v>
      </c>
      <c r="I3008">
        <v>100149898</v>
      </c>
      <c r="J3008" s="19" t="s">
        <v>62</v>
      </c>
      <c r="T3008">
        <v>0</v>
      </c>
      <c r="U3008" t="s">
        <v>174</v>
      </c>
      <c r="V3008" s="3">
        <v>42565</v>
      </c>
      <c r="W3008" t="s">
        <v>23</v>
      </c>
      <c r="X3008">
        <v>950</v>
      </c>
      <c r="Y3008">
        <v>2016</v>
      </c>
      <c r="Z3008">
        <v>7</v>
      </c>
      <c r="AA3008" s="3" t="s">
        <v>24</v>
      </c>
      <c r="AB3008" s="3">
        <v>45489</v>
      </c>
    </row>
    <row r="3009" spans="1:28" x14ac:dyDescent="0.25">
      <c r="A3009">
        <v>214715</v>
      </c>
      <c r="B3009">
        <v>1099</v>
      </c>
      <c r="C3009" t="s">
        <v>19</v>
      </c>
      <c r="D3009" s="3">
        <v>42565</v>
      </c>
      <c r="E3009" t="s">
        <v>1244</v>
      </c>
      <c r="F3009">
        <v>950</v>
      </c>
      <c r="G3009">
        <v>1</v>
      </c>
      <c r="H3009">
        <v>950</v>
      </c>
      <c r="I3009">
        <v>100149899</v>
      </c>
      <c r="J3009" s="19" t="s">
        <v>62</v>
      </c>
      <c r="T3009">
        <v>0</v>
      </c>
      <c r="U3009" t="s">
        <v>174</v>
      </c>
      <c r="V3009" s="3">
        <v>42565</v>
      </c>
      <c r="W3009" t="s">
        <v>23</v>
      </c>
      <c r="X3009">
        <v>950</v>
      </c>
      <c r="Y3009">
        <v>2016</v>
      </c>
      <c r="Z3009">
        <v>7</v>
      </c>
      <c r="AA3009" s="3" t="s">
        <v>24</v>
      </c>
      <c r="AB3009" s="3">
        <v>45489</v>
      </c>
    </row>
    <row r="3010" spans="1:28" x14ac:dyDescent="0.25">
      <c r="A3010">
        <v>214716</v>
      </c>
      <c r="B3010">
        <v>1099</v>
      </c>
      <c r="C3010" t="s">
        <v>19</v>
      </c>
      <c r="D3010" s="3">
        <v>42565</v>
      </c>
      <c r="E3010" t="s">
        <v>1244</v>
      </c>
      <c r="F3010">
        <v>950</v>
      </c>
      <c r="G3010">
        <v>1</v>
      </c>
      <c r="H3010">
        <v>950</v>
      </c>
      <c r="I3010">
        <v>100149900</v>
      </c>
      <c r="J3010" s="19" t="s">
        <v>62</v>
      </c>
      <c r="T3010">
        <v>0</v>
      </c>
      <c r="U3010" t="s">
        <v>174</v>
      </c>
      <c r="V3010" s="3">
        <v>42565</v>
      </c>
      <c r="W3010" t="s">
        <v>23</v>
      </c>
      <c r="X3010">
        <v>950</v>
      </c>
      <c r="Y3010">
        <v>2016</v>
      </c>
      <c r="Z3010">
        <v>7</v>
      </c>
      <c r="AA3010" s="3" t="s">
        <v>24</v>
      </c>
      <c r="AB3010" s="3">
        <v>45489</v>
      </c>
    </row>
    <row r="3011" spans="1:28" x14ac:dyDescent="0.25">
      <c r="A3011">
        <v>214717</v>
      </c>
      <c r="B3011">
        <v>1099</v>
      </c>
      <c r="C3011" t="s">
        <v>19</v>
      </c>
      <c r="D3011" s="3">
        <v>42565</v>
      </c>
      <c r="E3011" t="s">
        <v>1244</v>
      </c>
      <c r="F3011">
        <v>950</v>
      </c>
      <c r="G3011">
        <v>1</v>
      </c>
      <c r="H3011">
        <v>950</v>
      </c>
      <c r="I3011">
        <v>100149901</v>
      </c>
      <c r="J3011" s="19" t="s">
        <v>62</v>
      </c>
      <c r="T3011">
        <v>0</v>
      </c>
      <c r="U3011" t="s">
        <v>174</v>
      </c>
      <c r="V3011" s="3">
        <v>42565</v>
      </c>
      <c r="W3011" t="s">
        <v>23</v>
      </c>
      <c r="X3011">
        <v>950</v>
      </c>
      <c r="Y3011">
        <v>2016</v>
      </c>
      <c r="Z3011">
        <v>7</v>
      </c>
      <c r="AA3011" s="3" t="s">
        <v>24</v>
      </c>
      <c r="AB3011" s="3">
        <v>45489</v>
      </c>
    </row>
    <row r="3012" spans="1:28" x14ac:dyDescent="0.25">
      <c r="A3012">
        <v>214718</v>
      </c>
      <c r="B3012">
        <v>1099</v>
      </c>
      <c r="C3012" t="s">
        <v>19</v>
      </c>
      <c r="D3012" s="3">
        <v>42565</v>
      </c>
      <c r="E3012" t="s">
        <v>1244</v>
      </c>
      <c r="F3012">
        <v>950</v>
      </c>
      <c r="G3012">
        <v>1</v>
      </c>
      <c r="H3012">
        <v>950</v>
      </c>
      <c r="I3012">
        <v>100149902</v>
      </c>
      <c r="J3012" s="19" t="s">
        <v>62</v>
      </c>
      <c r="T3012">
        <v>0</v>
      </c>
      <c r="U3012" t="s">
        <v>174</v>
      </c>
      <c r="V3012" s="3">
        <v>42565</v>
      </c>
      <c r="W3012" t="s">
        <v>23</v>
      </c>
      <c r="X3012">
        <v>950</v>
      </c>
      <c r="Y3012">
        <v>2016</v>
      </c>
      <c r="Z3012">
        <v>7</v>
      </c>
      <c r="AA3012" s="3" t="s">
        <v>24</v>
      </c>
      <c r="AB3012" s="3">
        <v>45489</v>
      </c>
    </row>
    <row r="3013" spans="1:28" x14ac:dyDescent="0.25">
      <c r="A3013">
        <v>214719</v>
      </c>
      <c r="B3013">
        <v>1099</v>
      </c>
      <c r="C3013" t="s">
        <v>19</v>
      </c>
      <c r="D3013" s="3">
        <v>42565</v>
      </c>
      <c r="E3013" t="s">
        <v>1244</v>
      </c>
      <c r="F3013">
        <v>950</v>
      </c>
      <c r="G3013">
        <v>1</v>
      </c>
      <c r="H3013">
        <v>950</v>
      </c>
      <c r="I3013">
        <v>100149903</v>
      </c>
      <c r="J3013" s="19" t="s">
        <v>62</v>
      </c>
      <c r="T3013">
        <v>0</v>
      </c>
      <c r="U3013" t="s">
        <v>174</v>
      </c>
      <c r="V3013" s="3">
        <v>42565</v>
      </c>
      <c r="W3013" t="s">
        <v>23</v>
      </c>
      <c r="X3013">
        <v>950</v>
      </c>
      <c r="Y3013">
        <v>2016</v>
      </c>
      <c r="Z3013">
        <v>7</v>
      </c>
      <c r="AA3013" s="3" t="s">
        <v>24</v>
      </c>
      <c r="AB3013" s="3">
        <v>45489</v>
      </c>
    </row>
    <row r="3014" spans="1:28" x14ac:dyDescent="0.25">
      <c r="A3014">
        <v>214720</v>
      </c>
      <c r="B3014">
        <v>1099</v>
      </c>
      <c r="C3014" t="s">
        <v>19</v>
      </c>
      <c r="D3014" s="3">
        <v>42565</v>
      </c>
      <c r="E3014" t="s">
        <v>1244</v>
      </c>
      <c r="F3014">
        <v>950</v>
      </c>
      <c r="G3014">
        <v>1</v>
      </c>
      <c r="H3014">
        <v>950</v>
      </c>
      <c r="I3014">
        <v>100149904</v>
      </c>
      <c r="J3014" s="19" t="s">
        <v>62</v>
      </c>
      <c r="T3014">
        <v>0</v>
      </c>
      <c r="U3014" t="s">
        <v>174</v>
      </c>
      <c r="V3014" s="3">
        <v>42565</v>
      </c>
      <c r="W3014" t="s">
        <v>23</v>
      </c>
      <c r="X3014">
        <v>950</v>
      </c>
      <c r="Y3014">
        <v>2016</v>
      </c>
      <c r="Z3014">
        <v>7</v>
      </c>
      <c r="AA3014" s="3" t="s">
        <v>24</v>
      </c>
      <c r="AB3014" s="3">
        <v>45489</v>
      </c>
    </row>
    <row r="3015" spans="1:28" x14ac:dyDescent="0.25">
      <c r="A3015">
        <v>214721</v>
      </c>
      <c r="B3015">
        <v>1099</v>
      </c>
      <c r="C3015" t="s">
        <v>31</v>
      </c>
      <c r="D3015" s="3">
        <v>42565</v>
      </c>
      <c r="E3015" t="s">
        <v>1244</v>
      </c>
      <c r="F3015">
        <v>950</v>
      </c>
      <c r="G3015">
        <v>1</v>
      </c>
      <c r="H3015">
        <v>950</v>
      </c>
      <c r="I3015">
        <v>100149905</v>
      </c>
      <c r="J3015" s="19" t="s">
        <v>62</v>
      </c>
      <c r="T3015">
        <v>0</v>
      </c>
      <c r="U3015" t="s">
        <v>174</v>
      </c>
      <c r="V3015" s="3">
        <v>42565</v>
      </c>
      <c r="W3015" t="s">
        <v>34</v>
      </c>
      <c r="X3015">
        <v>950</v>
      </c>
      <c r="Y3015">
        <v>2016</v>
      </c>
      <c r="Z3015">
        <v>7</v>
      </c>
      <c r="AA3015" s="3" t="s">
        <v>24</v>
      </c>
      <c r="AB3015" s="3">
        <v>45489</v>
      </c>
    </row>
    <row r="3016" spans="1:28" x14ac:dyDescent="0.25">
      <c r="A3016">
        <v>214722</v>
      </c>
      <c r="B3016">
        <v>1099</v>
      </c>
      <c r="C3016" t="s">
        <v>71</v>
      </c>
      <c r="D3016" s="3">
        <v>42565</v>
      </c>
      <c r="E3016" t="s">
        <v>1244</v>
      </c>
      <c r="F3016">
        <v>950</v>
      </c>
      <c r="G3016">
        <v>1</v>
      </c>
      <c r="H3016">
        <v>950</v>
      </c>
      <c r="I3016">
        <v>100149906</v>
      </c>
      <c r="J3016" s="19" t="s">
        <v>62</v>
      </c>
      <c r="T3016">
        <v>0</v>
      </c>
      <c r="U3016" t="s">
        <v>174</v>
      </c>
      <c r="V3016" s="3">
        <v>42565</v>
      </c>
      <c r="W3016" t="s">
        <v>34</v>
      </c>
      <c r="X3016">
        <v>950</v>
      </c>
      <c r="Y3016">
        <v>2016</v>
      </c>
      <c r="Z3016">
        <v>7</v>
      </c>
      <c r="AA3016" s="3" t="s">
        <v>24</v>
      </c>
      <c r="AB3016" s="3">
        <v>45489</v>
      </c>
    </row>
    <row r="3017" spans="1:28" x14ac:dyDescent="0.25">
      <c r="A3017">
        <v>214723</v>
      </c>
      <c r="B3017">
        <v>1099</v>
      </c>
      <c r="C3017" t="s">
        <v>19</v>
      </c>
      <c r="D3017" s="3">
        <v>42565</v>
      </c>
      <c r="E3017" t="s">
        <v>1244</v>
      </c>
      <c r="F3017">
        <v>950</v>
      </c>
      <c r="G3017">
        <v>1</v>
      </c>
      <c r="H3017">
        <v>950</v>
      </c>
      <c r="I3017">
        <v>100149907</v>
      </c>
      <c r="J3017" s="19" t="s">
        <v>62</v>
      </c>
      <c r="T3017">
        <v>0</v>
      </c>
      <c r="U3017" t="s">
        <v>174</v>
      </c>
      <c r="V3017" s="3">
        <v>42565</v>
      </c>
      <c r="W3017" t="s">
        <v>23</v>
      </c>
      <c r="X3017">
        <v>950</v>
      </c>
      <c r="Y3017">
        <v>2016</v>
      </c>
      <c r="Z3017">
        <v>7</v>
      </c>
      <c r="AA3017" s="3" t="s">
        <v>24</v>
      </c>
      <c r="AB3017" s="3">
        <v>45489</v>
      </c>
    </row>
    <row r="3018" spans="1:28" x14ac:dyDescent="0.25">
      <c r="A3018">
        <v>214724</v>
      </c>
      <c r="B3018">
        <v>1099</v>
      </c>
      <c r="C3018" t="s">
        <v>19</v>
      </c>
      <c r="D3018" s="3">
        <v>42565</v>
      </c>
      <c r="E3018" t="s">
        <v>1244</v>
      </c>
      <c r="F3018">
        <v>950</v>
      </c>
      <c r="G3018">
        <v>1</v>
      </c>
      <c r="H3018">
        <v>950</v>
      </c>
      <c r="I3018">
        <v>100149908</v>
      </c>
      <c r="J3018" s="19" t="s">
        <v>62</v>
      </c>
      <c r="T3018">
        <v>0</v>
      </c>
      <c r="U3018" t="s">
        <v>174</v>
      </c>
      <c r="V3018" s="3">
        <v>42565</v>
      </c>
      <c r="W3018" t="s">
        <v>23</v>
      </c>
      <c r="X3018">
        <v>950</v>
      </c>
      <c r="Y3018">
        <v>2016</v>
      </c>
      <c r="Z3018">
        <v>7</v>
      </c>
      <c r="AA3018" s="3" t="s">
        <v>24</v>
      </c>
      <c r="AB3018" s="3">
        <v>45489</v>
      </c>
    </row>
    <row r="3019" spans="1:28" x14ac:dyDescent="0.25">
      <c r="A3019">
        <v>214725</v>
      </c>
      <c r="B3019">
        <v>1099</v>
      </c>
      <c r="C3019" t="s">
        <v>19</v>
      </c>
      <c r="D3019" s="3">
        <v>42565</v>
      </c>
      <c r="E3019" t="s">
        <v>1244</v>
      </c>
      <c r="F3019">
        <v>950</v>
      </c>
      <c r="G3019">
        <v>1</v>
      </c>
      <c r="H3019">
        <v>950</v>
      </c>
      <c r="I3019">
        <v>100149909</v>
      </c>
      <c r="J3019" s="19" t="s">
        <v>62</v>
      </c>
      <c r="T3019">
        <v>0</v>
      </c>
      <c r="U3019" t="s">
        <v>174</v>
      </c>
      <c r="V3019" s="3">
        <v>42565</v>
      </c>
      <c r="W3019" t="s">
        <v>23</v>
      </c>
      <c r="X3019">
        <v>950</v>
      </c>
      <c r="Y3019">
        <v>2016</v>
      </c>
      <c r="Z3019">
        <v>7</v>
      </c>
      <c r="AA3019" s="3" t="s">
        <v>24</v>
      </c>
      <c r="AB3019" s="3">
        <v>45489</v>
      </c>
    </row>
    <row r="3020" spans="1:28" x14ac:dyDescent="0.25">
      <c r="A3020">
        <v>214726</v>
      </c>
      <c r="B3020">
        <v>1099</v>
      </c>
      <c r="C3020" t="s">
        <v>19</v>
      </c>
      <c r="D3020" s="3">
        <v>42565</v>
      </c>
      <c r="E3020" t="s">
        <v>1244</v>
      </c>
      <c r="F3020">
        <v>950</v>
      </c>
      <c r="G3020">
        <v>1</v>
      </c>
      <c r="H3020">
        <v>950</v>
      </c>
      <c r="I3020">
        <v>100149910</v>
      </c>
      <c r="J3020" s="19" t="s">
        <v>62</v>
      </c>
      <c r="T3020">
        <v>0</v>
      </c>
      <c r="U3020" t="s">
        <v>174</v>
      </c>
      <c r="V3020" s="3">
        <v>42565</v>
      </c>
      <c r="W3020" t="s">
        <v>23</v>
      </c>
      <c r="X3020">
        <v>950</v>
      </c>
      <c r="Y3020">
        <v>2016</v>
      </c>
      <c r="Z3020">
        <v>7</v>
      </c>
      <c r="AA3020" s="3" t="s">
        <v>24</v>
      </c>
      <c r="AB3020" s="3">
        <v>45489</v>
      </c>
    </row>
    <row r="3021" spans="1:28" x14ac:dyDescent="0.25">
      <c r="A3021">
        <v>214727</v>
      </c>
      <c r="B3021">
        <v>1099</v>
      </c>
      <c r="C3021" t="s">
        <v>19</v>
      </c>
      <c r="D3021" s="3">
        <v>42565</v>
      </c>
      <c r="E3021" t="s">
        <v>1244</v>
      </c>
      <c r="F3021">
        <v>950</v>
      </c>
      <c r="G3021">
        <v>1</v>
      </c>
      <c r="H3021">
        <v>950</v>
      </c>
      <c r="I3021">
        <v>100149911</v>
      </c>
      <c r="J3021" s="19" t="s">
        <v>62</v>
      </c>
      <c r="T3021">
        <v>0</v>
      </c>
      <c r="U3021" t="s">
        <v>174</v>
      </c>
      <c r="V3021" s="3">
        <v>42565</v>
      </c>
      <c r="W3021" t="s">
        <v>23</v>
      </c>
      <c r="X3021">
        <v>950</v>
      </c>
      <c r="Y3021">
        <v>2016</v>
      </c>
      <c r="Z3021">
        <v>7</v>
      </c>
      <c r="AA3021" s="3" t="s">
        <v>24</v>
      </c>
      <c r="AB3021" s="3">
        <v>45489</v>
      </c>
    </row>
    <row r="3022" spans="1:28" x14ac:dyDescent="0.25">
      <c r="A3022">
        <v>214728</v>
      </c>
      <c r="B3022">
        <v>1099</v>
      </c>
      <c r="C3022" t="s">
        <v>19</v>
      </c>
      <c r="D3022" s="3">
        <v>42565</v>
      </c>
      <c r="E3022" t="s">
        <v>1244</v>
      </c>
      <c r="F3022">
        <v>950</v>
      </c>
      <c r="G3022">
        <v>1</v>
      </c>
      <c r="H3022">
        <v>950</v>
      </c>
      <c r="I3022">
        <v>100149912</v>
      </c>
      <c r="J3022" s="19" t="s">
        <v>62</v>
      </c>
      <c r="T3022">
        <v>0</v>
      </c>
      <c r="U3022" t="s">
        <v>174</v>
      </c>
      <c r="V3022" s="3">
        <v>42565</v>
      </c>
      <c r="W3022" t="s">
        <v>23</v>
      </c>
      <c r="X3022">
        <v>950</v>
      </c>
      <c r="Y3022">
        <v>2016</v>
      </c>
      <c r="Z3022">
        <v>7</v>
      </c>
      <c r="AA3022" s="3" t="s">
        <v>24</v>
      </c>
      <c r="AB3022" s="3">
        <v>45489</v>
      </c>
    </row>
    <row r="3023" spans="1:28" x14ac:dyDescent="0.25">
      <c r="A3023">
        <v>214729</v>
      </c>
      <c r="B3023">
        <v>1099</v>
      </c>
      <c r="C3023" t="s">
        <v>19</v>
      </c>
      <c r="D3023" s="3">
        <v>42565</v>
      </c>
      <c r="E3023" t="s">
        <v>1244</v>
      </c>
      <c r="F3023">
        <v>950</v>
      </c>
      <c r="G3023">
        <v>1</v>
      </c>
      <c r="H3023">
        <v>950</v>
      </c>
      <c r="I3023">
        <v>100149913</v>
      </c>
      <c r="J3023" s="19" t="s">
        <v>62</v>
      </c>
      <c r="T3023">
        <v>0</v>
      </c>
      <c r="U3023" t="s">
        <v>174</v>
      </c>
      <c r="V3023" s="3">
        <v>42565</v>
      </c>
      <c r="W3023" t="s">
        <v>23</v>
      </c>
      <c r="X3023">
        <v>950</v>
      </c>
      <c r="Y3023">
        <v>2016</v>
      </c>
      <c r="Z3023">
        <v>7</v>
      </c>
      <c r="AA3023" s="3" t="s">
        <v>24</v>
      </c>
      <c r="AB3023" s="3">
        <v>45489</v>
      </c>
    </row>
    <row r="3024" spans="1:28" x14ac:dyDescent="0.25">
      <c r="A3024">
        <v>214730</v>
      </c>
      <c r="B3024">
        <v>1099</v>
      </c>
      <c r="C3024" t="s">
        <v>19</v>
      </c>
      <c r="D3024" s="3">
        <v>42565</v>
      </c>
      <c r="E3024" t="s">
        <v>1244</v>
      </c>
      <c r="F3024">
        <v>950</v>
      </c>
      <c r="G3024">
        <v>1</v>
      </c>
      <c r="H3024">
        <v>950</v>
      </c>
      <c r="I3024">
        <v>100149914</v>
      </c>
      <c r="J3024" s="19" t="s">
        <v>62</v>
      </c>
      <c r="T3024">
        <v>0</v>
      </c>
      <c r="U3024" t="s">
        <v>174</v>
      </c>
      <c r="V3024" s="3">
        <v>42565</v>
      </c>
      <c r="W3024" t="s">
        <v>23</v>
      </c>
      <c r="X3024">
        <v>950</v>
      </c>
      <c r="Y3024">
        <v>2016</v>
      </c>
      <c r="Z3024">
        <v>7</v>
      </c>
      <c r="AA3024" s="3" t="s">
        <v>24</v>
      </c>
      <c r="AB3024" s="3">
        <v>45489</v>
      </c>
    </row>
    <row r="3025" spans="1:28" x14ac:dyDescent="0.25">
      <c r="A3025">
        <v>214731</v>
      </c>
      <c r="B3025">
        <v>1099</v>
      </c>
      <c r="C3025" t="s">
        <v>19</v>
      </c>
      <c r="D3025" s="3">
        <v>42565</v>
      </c>
      <c r="E3025" t="s">
        <v>1244</v>
      </c>
      <c r="F3025">
        <v>950</v>
      </c>
      <c r="G3025">
        <v>1</v>
      </c>
      <c r="H3025">
        <v>950</v>
      </c>
      <c r="I3025">
        <v>100149915</v>
      </c>
      <c r="J3025" s="19" t="s">
        <v>62</v>
      </c>
      <c r="T3025">
        <v>0</v>
      </c>
      <c r="U3025" t="s">
        <v>174</v>
      </c>
      <c r="V3025" s="3">
        <v>42565</v>
      </c>
      <c r="W3025" t="s">
        <v>23</v>
      </c>
      <c r="X3025">
        <v>950</v>
      </c>
      <c r="Y3025">
        <v>2016</v>
      </c>
      <c r="Z3025">
        <v>7</v>
      </c>
      <c r="AA3025" s="3" t="s">
        <v>24</v>
      </c>
      <c r="AB3025" s="3">
        <v>45489</v>
      </c>
    </row>
    <row r="3026" spans="1:28" x14ac:dyDescent="0.25">
      <c r="A3026">
        <v>214732</v>
      </c>
      <c r="B3026">
        <v>1099</v>
      </c>
      <c r="C3026" t="s">
        <v>19</v>
      </c>
      <c r="D3026" s="3">
        <v>42565</v>
      </c>
      <c r="E3026" t="s">
        <v>1244</v>
      </c>
      <c r="F3026">
        <v>950</v>
      </c>
      <c r="G3026">
        <v>1</v>
      </c>
      <c r="H3026">
        <v>950</v>
      </c>
      <c r="I3026">
        <v>100149916</v>
      </c>
      <c r="J3026" s="19" t="s">
        <v>62</v>
      </c>
      <c r="T3026">
        <v>0</v>
      </c>
      <c r="U3026" t="s">
        <v>174</v>
      </c>
      <c r="V3026" s="3">
        <v>42565</v>
      </c>
      <c r="W3026" t="s">
        <v>23</v>
      </c>
      <c r="X3026">
        <v>950</v>
      </c>
      <c r="Y3026">
        <v>2016</v>
      </c>
      <c r="Z3026">
        <v>7</v>
      </c>
      <c r="AA3026" s="3" t="s">
        <v>24</v>
      </c>
      <c r="AB3026" s="3">
        <v>45489</v>
      </c>
    </row>
    <row r="3027" spans="1:28" x14ac:dyDescent="0.25">
      <c r="A3027">
        <v>214733</v>
      </c>
      <c r="B3027">
        <v>1099</v>
      </c>
      <c r="C3027" t="s">
        <v>19</v>
      </c>
      <c r="D3027" s="3">
        <v>42565</v>
      </c>
      <c r="E3027" t="s">
        <v>1244</v>
      </c>
      <c r="F3027">
        <v>950</v>
      </c>
      <c r="G3027">
        <v>1</v>
      </c>
      <c r="H3027">
        <v>950</v>
      </c>
      <c r="I3027">
        <v>100149917</v>
      </c>
      <c r="J3027" s="19" t="s">
        <v>62</v>
      </c>
      <c r="T3027">
        <v>0</v>
      </c>
      <c r="U3027" t="s">
        <v>174</v>
      </c>
      <c r="V3027" s="3">
        <v>42565</v>
      </c>
      <c r="W3027" t="s">
        <v>23</v>
      </c>
      <c r="X3027">
        <v>950</v>
      </c>
      <c r="Y3027">
        <v>2016</v>
      </c>
      <c r="Z3027">
        <v>7</v>
      </c>
      <c r="AA3027" s="3" t="s">
        <v>24</v>
      </c>
      <c r="AB3027" s="3">
        <v>45489</v>
      </c>
    </row>
    <row r="3028" spans="1:28" x14ac:dyDescent="0.25">
      <c r="A3028">
        <v>214734</v>
      </c>
      <c r="B3028">
        <v>1099</v>
      </c>
      <c r="C3028" t="s">
        <v>19</v>
      </c>
      <c r="D3028" s="3">
        <v>42565</v>
      </c>
      <c r="E3028" t="s">
        <v>1244</v>
      </c>
      <c r="F3028">
        <v>950</v>
      </c>
      <c r="G3028">
        <v>1</v>
      </c>
      <c r="H3028">
        <v>950</v>
      </c>
      <c r="I3028">
        <v>100149918</v>
      </c>
      <c r="J3028" s="19" t="s">
        <v>62</v>
      </c>
      <c r="T3028">
        <v>0</v>
      </c>
      <c r="U3028" t="s">
        <v>174</v>
      </c>
      <c r="V3028" s="3">
        <v>42565</v>
      </c>
      <c r="W3028" t="s">
        <v>23</v>
      </c>
      <c r="X3028">
        <v>950</v>
      </c>
      <c r="Y3028">
        <v>2016</v>
      </c>
      <c r="Z3028">
        <v>7</v>
      </c>
      <c r="AA3028" s="3" t="s">
        <v>24</v>
      </c>
      <c r="AB3028" s="3">
        <v>45489</v>
      </c>
    </row>
    <row r="3029" spans="1:28" x14ac:dyDescent="0.25">
      <c r="A3029">
        <v>214735</v>
      </c>
      <c r="B3029">
        <v>1099</v>
      </c>
      <c r="C3029" t="s">
        <v>19</v>
      </c>
      <c r="D3029" s="3">
        <v>42565</v>
      </c>
      <c r="E3029" t="s">
        <v>1244</v>
      </c>
      <c r="F3029">
        <v>950</v>
      </c>
      <c r="G3029">
        <v>1</v>
      </c>
      <c r="H3029">
        <v>950</v>
      </c>
      <c r="I3029">
        <v>100149919</v>
      </c>
      <c r="J3029" s="19" t="s">
        <v>62</v>
      </c>
      <c r="T3029">
        <v>0</v>
      </c>
      <c r="U3029" t="s">
        <v>174</v>
      </c>
      <c r="V3029" s="3">
        <v>42565</v>
      </c>
      <c r="W3029" t="s">
        <v>23</v>
      </c>
      <c r="X3029">
        <v>950</v>
      </c>
      <c r="Y3029">
        <v>2016</v>
      </c>
      <c r="Z3029">
        <v>7</v>
      </c>
      <c r="AA3029" s="3" t="s">
        <v>24</v>
      </c>
      <c r="AB3029" s="3">
        <v>45489</v>
      </c>
    </row>
    <row r="3030" spans="1:28" x14ac:dyDescent="0.25">
      <c r="A3030">
        <v>214736</v>
      </c>
      <c r="B3030">
        <v>1099</v>
      </c>
      <c r="C3030" t="s">
        <v>19</v>
      </c>
      <c r="D3030" s="3">
        <v>42565</v>
      </c>
      <c r="E3030" t="s">
        <v>1244</v>
      </c>
      <c r="F3030">
        <v>950</v>
      </c>
      <c r="G3030">
        <v>1</v>
      </c>
      <c r="H3030">
        <v>950</v>
      </c>
      <c r="I3030">
        <v>100149920</v>
      </c>
      <c r="J3030" s="19" t="s">
        <v>62</v>
      </c>
      <c r="T3030">
        <v>0</v>
      </c>
      <c r="U3030" t="s">
        <v>174</v>
      </c>
      <c r="V3030" s="3">
        <v>42565</v>
      </c>
      <c r="W3030" t="s">
        <v>23</v>
      </c>
      <c r="X3030">
        <v>950</v>
      </c>
      <c r="Y3030">
        <v>2016</v>
      </c>
      <c r="Z3030">
        <v>7</v>
      </c>
      <c r="AA3030" s="3" t="s">
        <v>24</v>
      </c>
      <c r="AB3030" s="3">
        <v>45489</v>
      </c>
    </row>
    <row r="3031" spans="1:28" x14ac:dyDescent="0.25">
      <c r="A3031">
        <v>214737</v>
      </c>
      <c r="B3031">
        <v>1099</v>
      </c>
      <c r="C3031" t="s">
        <v>19</v>
      </c>
      <c r="D3031" s="3">
        <v>42565</v>
      </c>
      <c r="E3031" t="s">
        <v>1244</v>
      </c>
      <c r="F3031">
        <v>950</v>
      </c>
      <c r="G3031">
        <v>1</v>
      </c>
      <c r="H3031">
        <v>950</v>
      </c>
      <c r="I3031">
        <v>100149921</v>
      </c>
      <c r="J3031" s="19" t="s">
        <v>62</v>
      </c>
      <c r="T3031">
        <v>0</v>
      </c>
      <c r="U3031" t="s">
        <v>174</v>
      </c>
      <c r="V3031" s="3">
        <v>42565</v>
      </c>
      <c r="W3031" t="s">
        <v>23</v>
      </c>
      <c r="X3031">
        <v>950</v>
      </c>
      <c r="Y3031">
        <v>2016</v>
      </c>
      <c r="Z3031">
        <v>7</v>
      </c>
      <c r="AA3031" s="3" t="s">
        <v>24</v>
      </c>
      <c r="AB3031" s="3">
        <v>45489</v>
      </c>
    </row>
    <row r="3032" spans="1:28" x14ac:dyDescent="0.25">
      <c r="A3032">
        <v>214738</v>
      </c>
      <c r="B3032">
        <v>1099</v>
      </c>
      <c r="C3032" t="s">
        <v>19</v>
      </c>
      <c r="D3032" s="3">
        <v>42565</v>
      </c>
      <c r="E3032" t="s">
        <v>1244</v>
      </c>
      <c r="F3032">
        <v>950</v>
      </c>
      <c r="G3032">
        <v>1</v>
      </c>
      <c r="H3032">
        <v>950</v>
      </c>
      <c r="I3032">
        <v>100149922</v>
      </c>
      <c r="J3032" s="19" t="s">
        <v>62</v>
      </c>
      <c r="T3032">
        <v>0</v>
      </c>
      <c r="U3032" t="s">
        <v>174</v>
      </c>
      <c r="V3032" s="3">
        <v>42565</v>
      </c>
      <c r="W3032" t="s">
        <v>23</v>
      </c>
      <c r="X3032">
        <v>950</v>
      </c>
      <c r="Y3032">
        <v>2016</v>
      </c>
      <c r="Z3032">
        <v>7</v>
      </c>
      <c r="AA3032" s="3" t="s">
        <v>24</v>
      </c>
      <c r="AB3032" s="3">
        <v>45489</v>
      </c>
    </row>
    <row r="3033" spans="1:28" x14ac:dyDescent="0.25">
      <c r="A3033">
        <v>214739</v>
      </c>
      <c r="B3033">
        <v>1099</v>
      </c>
      <c r="C3033" t="s">
        <v>19</v>
      </c>
      <c r="D3033" s="3">
        <v>42565</v>
      </c>
      <c r="E3033" t="s">
        <v>1244</v>
      </c>
      <c r="F3033">
        <v>950</v>
      </c>
      <c r="G3033">
        <v>1</v>
      </c>
      <c r="H3033">
        <v>950</v>
      </c>
      <c r="I3033">
        <v>100149923</v>
      </c>
      <c r="J3033" s="19" t="s">
        <v>62</v>
      </c>
      <c r="T3033">
        <v>0</v>
      </c>
      <c r="U3033" t="s">
        <v>174</v>
      </c>
      <c r="V3033" s="3">
        <v>42565</v>
      </c>
      <c r="W3033" t="s">
        <v>23</v>
      </c>
      <c r="X3033">
        <v>950</v>
      </c>
      <c r="Y3033">
        <v>2016</v>
      </c>
      <c r="Z3033">
        <v>7</v>
      </c>
      <c r="AA3033" s="3" t="s">
        <v>24</v>
      </c>
      <c r="AB3033" s="3">
        <v>45489</v>
      </c>
    </row>
    <row r="3034" spans="1:28" x14ac:dyDescent="0.25">
      <c r="A3034">
        <v>214740</v>
      </c>
      <c r="B3034">
        <v>1099</v>
      </c>
      <c r="C3034" t="s">
        <v>19</v>
      </c>
      <c r="D3034" s="3">
        <v>42565</v>
      </c>
      <c r="E3034" t="s">
        <v>1244</v>
      </c>
      <c r="F3034">
        <v>950</v>
      </c>
      <c r="G3034">
        <v>1</v>
      </c>
      <c r="H3034">
        <v>950</v>
      </c>
      <c r="I3034">
        <v>100149924</v>
      </c>
      <c r="J3034" s="19" t="s">
        <v>62</v>
      </c>
      <c r="T3034">
        <v>0</v>
      </c>
      <c r="U3034" t="s">
        <v>174</v>
      </c>
      <c r="V3034" s="3">
        <v>42565</v>
      </c>
      <c r="W3034" t="s">
        <v>23</v>
      </c>
      <c r="X3034">
        <v>950</v>
      </c>
      <c r="Y3034">
        <v>2016</v>
      </c>
      <c r="Z3034">
        <v>7</v>
      </c>
      <c r="AA3034" s="3" t="s">
        <v>24</v>
      </c>
      <c r="AB3034" s="3">
        <v>45489</v>
      </c>
    </row>
    <row r="3035" spans="1:28" x14ac:dyDescent="0.25">
      <c r="A3035">
        <v>214741</v>
      </c>
      <c r="B3035">
        <v>1099</v>
      </c>
      <c r="C3035" t="s">
        <v>19</v>
      </c>
      <c r="D3035" s="3">
        <v>42565</v>
      </c>
      <c r="E3035" t="s">
        <v>1244</v>
      </c>
      <c r="F3035">
        <v>950</v>
      </c>
      <c r="G3035">
        <v>1</v>
      </c>
      <c r="H3035">
        <v>950</v>
      </c>
      <c r="I3035">
        <v>100149925</v>
      </c>
      <c r="J3035" s="19" t="s">
        <v>62</v>
      </c>
      <c r="T3035">
        <v>0</v>
      </c>
      <c r="U3035" t="s">
        <v>174</v>
      </c>
      <c r="V3035" s="3">
        <v>42565</v>
      </c>
      <c r="W3035" t="s">
        <v>23</v>
      </c>
      <c r="X3035">
        <v>950</v>
      </c>
      <c r="Y3035">
        <v>2016</v>
      </c>
      <c r="Z3035">
        <v>7</v>
      </c>
      <c r="AA3035" s="3" t="s">
        <v>24</v>
      </c>
      <c r="AB3035" s="3">
        <v>45489</v>
      </c>
    </row>
    <row r="3036" spans="1:28" x14ac:dyDescent="0.25">
      <c r="A3036">
        <v>214742</v>
      </c>
      <c r="B3036">
        <v>1099</v>
      </c>
      <c r="C3036" t="s">
        <v>19</v>
      </c>
      <c r="D3036" s="3">
        <v>42565</v>
      </c>
      <c r="E3036" t="s">
        <v>1244</v>
      </c>
      <c r="F3036">
        <v>950</v>
      </c>
      <c r="G3036">
        <v>1</v>
      </c>
      <c r="H3036">
        <v>950</v>
      </c>
      <c r="I3036">
        <v>100149926</v>
      </c>
      <c r="J3036" s="19" t="s">
        <v>62</v>
      </c>
      <c r="T3036">
        <v>0</v>
      </c>
      <c r="U3036" t="s">
        <v>174</v>
      </c>
      <c r="V3036" s="3">
        <v>42565</v>
      </c>
      <c r="W3036" t="s">
        <v>23</v>
      </c>
      <c r="X3036">
        <v>950</v>
      </c>
      <c r="Y3036">
        <v>2016</v>
      </c>
      <c r="Z3036">
        <v>7</v>
      </c>
      <c r="AA3036" s="3" t="s">
        <v>24</v>
      </c>
      <c r="AB3036" s="3">
        <v>45489</v>
      </c>
    </row>
    <row r="3037" spans="1:28" x14ac:dyDescent="0.25">
      <c r="A3037">
        <v>214743</v>
      </c>
      <c r="B3037">
        <v>1099</v>
      </c>
      <c r="C3037" t="s">
        <v>19</v>
      </c>
      <c r="D3037" s="3">
        <v>42565</v>
      </c>
      <c r="E3037" t="s">
        <v>1244</v>
      </c>
      <c r="F3037">
        <v>950</v>
      </c>
      <c r="G3037">
        <v>1</v>
      </c>
      <c r="H3037">
        <v>950</v>
      </c>
      <c r="I3037">
        <v>100149927</v>
      </c>
      <c r="J3037" s="19" t="s">
        <v>62</v>
      </c>
      <c r="T3037">
        <v>0</v>
      </c>
      <c r="U3037" t="s">
        <v>174</v>
      </c>
      <c r="V3037" s="3">
        <v>42565</v>
      </c>
      <c r="W3037" t="s">
        <v>23</v>
      </c>
      <c r="X3037">
        <v>950</v>
      </c>
      <c r="Y3037">
        <v>2016</v>
      </c>
      <c r="Z3037">
        <v>7</v>
      </c>
      <c r="AA3037" s="3" t="s">
        <v>24</v>
      </c>
      <c r="AB3037" s="3">
        <v>45489</v>
      </c>
    </row>
    <row r="3038" spans="1:28" x14ac:dyDescent="0.25">
      <c r="A3038">
        <v>214744</v>
      </c>
      <c r="B3038">
        <v>1099</v>
      </c>
      <c r="C3038" t="s">
        <v>19</v>
      </c>
      <c r="D3038" s="3">
        <v>42565</v>
      </c>
      <c r="E3038" t="s">
        <v>1244</v>
      </c>
      <c r="F3038">
        <v>950</v>
      </c>
      <c r="G3038">
        <v>1</v>
      </c>
      <c r="H3038">
        <v>950</v>
      </c>
      <c r="I3038">
        <v>100149928</v>
      </c>
      <c r="J3038" s="19" t="s">
        <v>62</v>
      </c>
      <c r="T3038">
        <v>0</v>
      </c>
      <c r="U3038" t="s">
        <v>174</v>
      </c>
      <c r="V3038" s="3">
        <v>42565</v>
      </c>
      <c r="W3038" t="s">
        <v>23</v>
      </c>
      <c r="X3038">
        <v>950</v>
      </c>
      <c r="Y3038">
        <v>2016</v>
      </c>
      <c r="Z3038">
        <v>7</v>
      </c>
      <c r="AA3038" s="3" t="s">
        <v>24</v>
      </c>
      <c r="AB3038" s="3">
        <v>45489</v>
      </c>
    </row>
    <row r="3039" spans="1:28" x14ac:dyDescent="0.25">
      <c r="A3039">
        <v>214745</v>
      </c>
      <c r="B3039">
        <v>1099</v>
      </c>
      <c r="C3039" t="s">
        <v>19</v>
      </c>
      <c r="D3039" s="3">
        <v>42565</v>
      </c>
      <c r="E3039" t="s">
        <v>1244</v>
      </c>
      <c r="F3039">
        <v>950</v>
      </c>
      <c r="G3039">
        <v>1</v>
      </c>
      <c r="H3039">
        <v>950</v>
      </c>
      <c r="I3039">
        <v>100149929</v>
      </c>
      <c r="J3039" s="19" t="s">
        <v>62</v>
      </c>
      <c r="T3039">
        <v>0</v>
      </c>
      <c r="U3039" t="s">
        <v>174</v>
      </c>
      <c r="V3039" s="3">
        <v>42565</v>
      </c>
      <c r="W3039" t="s">
        <v>23</v>
      </c>
      <c r="X3039">
        <v>950</v>
      </c>
      <c r="Y3039">
        <v>2016</v>
      </c>
      <c r="Z3039">
        <v>7</v>
      </c>
      <c r="AA3039" s="3" t="s">
        <v>24</v>
      </c>
      <c r="AB3039" s="3">
        <v>45489</v>
      </c>
    </row>
    <row r="3040" spans="1:28" x14ac:dyDescent="0.25">
      <c r="A3040">
        <v>214746</v>
      </c>
      <c r="B3040">
        <v>1099</v>
      </c>
      <c r="C3040" t="s">
        <v>19</v>
      </c>
      <c r="D3040" s="3">
        <v>42565</v>
      </c>
      <c r="E3040" t="s">
        <v>1244</v>
      </c>
      <c r="F3040">
        <v>950</v>
      </c>
      <c r="G3040">
        <v>1</v>
      </c>
      <c r="H3040">
        <v>950</v>
      </c>
      <c r="I3040">
        <v>100149930</v>
      </c>
      <c r="J3040" s="19" t="s">
        <v>62</v>
      </c>
      <c r="T3040">
        <v>0</v>
      </c>
      <c r="U3040" t="s">
        <v>174</v>
      </c>
      <c r="V3040" s="3">
        <v>42565</v>
      </c>
      <c r="W3040" t="s">
        <v>23</v>
      </c>
      <c r="X3040">
        <v>950</v>
      </c>
      <c r="Y3040">
        <v>2016</v>
      </c>
      <c r="Z3040">
        <v>7</v>
      </c>
      <c r="AA3040" s="3" t="s">
        <v>24</v>
      </c>
      <c r="AB3040" s="3">
        <v>45489</v>
      </c>
    </row>
    <row r="3041" spans="1:28" x14ac:dyDescent="0.25">
      <c r="A3041">
        <v>214747</v>
      </c>
      <c r="B3041">
        <v>1099</v>
      </c>
      <c r="C3041" t="s">
        <v>19</v>
      </c>
      <c r="D3041" s="3">
        <v>42565</v>
      </c>
      <c r="E3041" t="s">
        <v>1244</v>
      </c>
      <c r="F3041">
        <v>950</v>
      </c>
      <c r="G3041">
        <v>1</v>
      </c>
      <c r="H3041">
        <v>950</v>
      </c>
      <c r="I3041">
        <v>100149931</v>
      </c>
      <c r="J3041" s="19" t="s">
        <v>62</v>
      </c>
      <c r="T3041">
        <v>0</v>
      </c>
      <c r="U3041" t="s">
        <v>174</v>
      </c>
      <c r="V3041" s="3">
        <v>42565</v>
      </c>
      <c r="W3041" t="s">
        <v>23</v>
      </c>
      <c r="X3041">
        <v>950</v>
      </c>
      <c r="Y3041">
        <v>2016</v>
      </c>
      <c r="Z3041">
        <v>7</v>
      </c>
      <c r="AA3041" s="3" t="s">
        <v>24</v>
      </c>
      <c r="AB3041" s="3">
        <v>45489</v>
      </c>
    </row>
    <row r="3042" spans="1:28" x14ac:dyDescent="0.25">
      <c r="A3042">
        <v>214748</v>
      </c>
      <c r="B3042">
        <v>1099</v>
      </c>
      <c r="C3042" t="s">
        <v>19</v>
      </c>
      <c r="D3042" s="3">
        <v>42565</v>
      </c>
      <c r="E3042" t="s">
        <v>1244</v>
      </c>
      <c r="F3042">
        <v>950</v>
      </c>
      <c r="G3042">
        <v>1</v>
      </c>
      <c r="H3042">
        <v>950</v>
      </c>
      <c r="I3042">
        <v>100149932</v>
      </c>
      <c r="J3042" s="19" t="s">
        <v>62</v>
      </c>
      <c r="T3042">
        <v>0</v>
      </c>
      <c r="U3042" t="s">
        <v>174</v>
      </c>
      <c r="V3042" s="3">
        <v>42565</v>
      </c>
      <c r="W3042" t="s">
        <v>23</v>
      </c>
      <c r="X3042">
        <v>950</v>
      </c>
      <c r="Y3042">
        <v>2016</v>
      </c>
      <c r="Z3042">
        <v>7</v>
      </c>
      <c r="AA3042" s="3" t="s">
        <v>24</v>
      </c>
      <c r="AB3042" s="3">
        <v>45489</v>
      </c>
    </row>
    <row r="3043" spans="1:28" x14ac:dyDescent="0.25">
      <c r="A3043">
        <v>214749</v>
      </c>
      <c r="B3043">
        <v>1099</v>
      </c>
      <c r="C3043" t="s">
        <v>19</v>
      </c>
      <c r="D3043" s="3">
        <v>42565</v>
      </c>
      <c r="E3043" t="s">
        <v>1244</v>
      </c>
      <c r="F3043">
        <v>950</v>
      </c>
      <c r="G3043">
        <v>1</v>
      </c>
      <c r="H3043">
        <v>950</v>
      </c>
      <c r="I3043">
        <v>100149933</v>
      </c>
      <c r="J3043" s="19" t="s">
        <v>62</v>
      </c>
      <c r="T3043">
        <v>0</v>
      </c>
      <c r="U3043" t="s">
        <v>174</v>
      </c>
      <c r="V3043" s="3">
        <v>42565</v>
      </c>
      <c r="W3043" t="s">
        <v>23</v>
      </c>
      <c r="X3043">
        <v>950</v>
      </c>
      <c r="Y3043">
        <v>2016</v>
      </c>
      <c r="Z3043">
        <v>7</v>
      </c>
      <c r="AA3043" s="3" t="s">
        <v>24</v>
      </c>
      <c r="AB3043" s="3">
        <v>45489</v>
      </c>
    </row>
    <row r="3044" spans="1:28" x14ac:dyDescent="0.25">
      <c r="A3044">
        <v>214750</v>
      </c>
      <c r="B3044">
        <v>1099</v>
      </c>
      <c r="C3044" t="s">
        <v>19</v>
      </c>
      <c r="D3044" s="3">
        <v>42565</v>
      </c>
      <c r="E3044" t="s">
        <v>1244</v>
      </c>
      <c r="F3044">
        <v>950</v>
      </c>
      <c r="G3044">
        <v>1</v>
      </c>
      <c r="H3044">
        <v>950</v>
      </c>
      <c r="I3044">
        <v>100149934</v>
      </c>
      <c r="J3044" s="19" t="s">
        <v>62</v>
      </c>
      <c r="T3044">
        <v>0</v>
      </c>
      <c r="U3044" t="s">
        <v>174</v>
      </c>
      <c r="V3044" s="3">
        <v>42565</v>
      </c>
      <c r="W3044" t="s">
        <v>23</v>
      </c>
      <c r="X3044">
        <v>950</v>
      </c>
      <c r="Y3044">
        <v>2016</v>
      </c>
      <c r="Z3044">
        <v>7</v>
      </c>
      <c r="AA3044" s="3" t="s">
        <v>24</v>
      </c>
      <c r="AB3044" s="3">
        <v>45489</v>
      </c>
    </row>
    <row r="3045" spans="1:28" x14ac:dyDescent="0.25">
      <c r="A3045">
        <v>214751</v>
      </c>
      <c r="B3045">
        <v>1099</v>
      </c>
      <c r="C3045" t="s">
        <v>19</v>
      </c>
      <c r="D3045" s="3">
        <v>42565</v>
      </c>
      <c r="E3045" t="s">
        <v>1244</v>
      </c>
      <c r="F3045">
        <v>950</v>
      </c>
      <c r="G3045">
        <v>1</v>
      </c>
      <c r="H3045">
        <v>950</v>
      </c>
      <c r="I3045">
        <v>100149935</v>
      </c>
      <c r="J3045" s="19" t="s">
        <v>62</v>
      </c>
      <c r="T3045">
        <v>0</v>
      </c>
      <c r="U3045" t="s">
        <v>174</v>
      </c>
      <c r="V3045" s="3">
        <v>42565</v>
      </c>
      <c r="W3045" t="s">
        <v>23</v>
      </c>
      <c r="X3045">
        <v>950</v>
      </c>
      <c r="Y3045">
        <v>2016</v>
      </c>
      <c r="Z3045">
        <v>7</v>
      </c>
      <c r="AA3045" s="3" t="s">
        <v>24</v>
      </c>
      <c r="AB3045" s="3">
        <v>45489</v>
      </c>
    </row>
    <row r="3046" spans="1:28" x14ac:dyDescent="0.25">
      <c r="A3046">
        <v>214752</v>
      </c>
      <c r="B3046">
        <v>1099</v>
      </c>
      <c r="C3046" t="s">
        <v>19</v>
      </c>
      <c r="D3046" s="3">
        <v>42565</v>
      </c>
      <c r="E3046" t="s">
        <v>1244</v>
      </c>
      <c r="F3046">
        <v>950</v>
      </c>
      <c r="G3046">
        <v>1</v>
      </c>
      <c r="H3046">
        <v>950</v>
      </c>
      <c r="I3046">
        <v>100149936</v>
      </c>
      <c r="J3046" s="19" t="s">
        <v>62</v>
      </c>
      <c r="T3046">
        <v>0</v>
      </c>
      <c r="U3046" t="s">
        <v>174</v>
      </c>
      <c r="V3046" s="3">
        <v>42565</v>
      </c>
      <c r="W3046" t="s">
        <v>23</v>
      </c>
      <c r="X3046">
        <v>950</v>
      </c>
      <c r="Y3046">
        <v>2016</v>
      </c>
      <c r="Z3046">
        <v>7</v>
      </c>
      <c r="AA3046" s="3" t="s">
        <v>24</v>
      </c>
      <c r="AB3046" s="3">
        <v>45489</v>
      </c>
    </row>
    <row r="3047" spans="1:28" x14ac:dyDescent="0.25">
      <c r="A3047">
        <v>214753</v>
      </c>
      <c r="B3047">
        <v>1099</v>
      </c>
      <c r="C3047" t="s">
        <v>19</v>
      </c>
      <c r="D3047" s="3">
        <v>42565</v>
      </c>
      <c r="E3047" t="s">
        <v>1244</v>
      </c>
      <c r="F3047">
        <v>950</v>
      </c>
      <c r="G3047">
        <v>1</v>
      </c>
      <c r="H3047">
        <v>950</v>
      </c>
      <c r="I3047">
        <v>100149937</v>
      </c>
      <c r="J3047" s="19" t="s">
        <v>62</v>
      </c>
      <c r="T3047">
        <v>0</v>
      </c>
      <c r="U3047" t="s">
        <v>174</v>
      </c>
      <c r="V3047" s="3">
        <v>42565</v>
      </c>
      <c r="W3047" t="s">
        <v>23</v>
      </c>
      <c r="X3047">
        <v>950</v>
      </c>
      <c r="Y3047">
        <v>2016</v>
      </c>
      <c r="Z3047">
        <v>7</v>
      </c>
      <c r="AA3047" s="3" t="s">
        <v>24</v>
      </c>
      <c r="AB3047" s="3">
        <v>45489</v>
      </c>
    </row>
    <row r="3048" spans="1:28" x14ac:dyDescent="0.25">
      <c r="A3048">
        <v>214754</v>
      </c>
      <c r="B3048">
        <v>1099</v>
      </c>
      <c r="C3048" t="s">
        <v>19</v>
      </c>
      <c r="D3048" s="3">
        <v>42565</v>
      </c>
      <c r="E3048" t="s">
        <v>1244</v>
      </c>
      <c r="F3048">
        <v>950</v>
      </c>
      <c r="G3048">
        <v>1</v>
      </c>
      <c r="H3048">
        <v>950</v>
      </c>
      <c r="I3048">
        <v>100149938</v>
      </c>
      <c r="J3048" s="19" t="s">
        <v>62</v>
      </c>
      <c r="T3048">
        <v>0</v>
      </c>
      <c r="U3048" t="s">
        <v>174</v>
      </c>
      <c r="V3048" s="3">
        <v>42565</v>
      </c>
      <c r="W3048" t="s">
        <v>23</v>
      </c>
      <c r="X3048">
        <v>950</v>
      </c>
      <c r="Y3048">
        <v>2016</v>
      </c>
      <c r="Z3048">
        <v>7</v>
      </c>
      <c r="AA3048" s="3" t="s">
        <v>24</v>
      </c>
      <c r="AB3048" s="3">
        <v>45489</v>
      </c>
    </row>
    <row r="3049" spans="1:28" x14ac:dyDescent="0.25">
      <c r="A3049">
        <v>214755</v>
      </c>
      <c r="B3049">
        <v>1099</v>
      </c>
      <c r="C3049" t="s">
        <v>19</v>
      </c>
      <c r="D3049" s="3">
        <v>42565</v>
      </c>
      <c r="E3049" t="s">
        <v>1244</v>
      </c>
      <c r="F3049">
        <v>950</v>
      </c>
      <c r="G3049">
        <v>1</v>
      </c>
      <c r="H3049">
        <v>950</v>
      </c>
      <c r="I3049">
        <v>100149939</v>
      </c>
      <c r="J3049" s="19" t="s">
        <v>62</v>
      </c>
      <c r="T3049">
        <v>0</v>
      </c>
      <c r="U3049" t="s">
        <v>174</v>
      </c>
      <c r="V3049" s="3">
        <v>42565</v>
      </c>
      <c r="W3049" t="s">
        <v>23</v>
      </c>
      <c r="X3049">
        <v>950</v>
      </c>
      <c r="Y3049">
        <v>2016</v>
      </c>
      <c r="Z3049">
        <v>7</v>
      </c>
      <c r="AA3049" s="3" t="s">
        <v>24</v>
      </c>
      <c r="AB3049" s="3">
        <v>45489</v>
      </c>
    </row>
    <row r="3050" spans="1:28" x14ac:dyDescent="0.25">
      <c r="A3050">
        <v>214756</v>
      </c>
      <c r="B3050">
        <v>1099</v>
      </c>
      <c r="C3050" t="s">
        <v>19</v>
      </c>
      <c r="D3050" s="3">
        <v>42565</v>
      </c>
      <c r="E3050" t="s">
        <v>1244</v>
      </c>
      <c r="F3050">
        <v>950</v>
      </c>
      <c r="G3050">
        <v>1</v>
      </c>
      <c r="H3050">
        <v>950</v>
      </c>
      <c r="I3050">
        <v>100149940</v>
      </c>
      <c r="J3050" s="19" t="s">
        <v>62</v>
      </c>
      <c r="T3050">
        <v>0</v>
      </c>
      <c r="U3050" t="s">
        <v>174</v>
      </c>
      <c r="V3050" s="3">
        <v>42565</v>
      </c>
      <c r="W3050" t="s">
        <v>23</v>
      </c>
      <c r="X3050">
        <v>950</v>
      </c>
      <c r="Y3050">
        <v>2016</v>
      </c>
      <c r="Z3050">
        <v>7</v>
      </c>
      <c r="AA3050" s="3" t="s">
        <v>24</v>
      </c>
      <c r="AB3050" s="3">
        <v>45489</v>
      </c>
    </row>
    <row r="3051" spans="1:28" x14ac:dyDescent="0.25">
      <c r="A3051">
        <v>214757</v>
      </c>
      <c r="B3051">
        <v>1099</v>
      </c>
      <c r="C3051" t="s">
        <v>19</v>
      </c>
      <c r="D3051" s="3">
        <v>42565</v>
      </c>
      <c r="E3051" t="s">
        <v>1244</v>
      </c>
      <c r="F3051">
        <v>950</v>
      </c>
      <c r="G3051">
        <v>1</v>
      </c>
      <c r="H3051">
        <v>950</v>
      </c>
      <c r="I3051">
        <v>100149941</v>
      </c>
      <c r="J3051" s="19" t="s">
        <v>62</v>
      </c>
      <c r="T3051">
        <v>0</v>
      </c>
      <c r="U3051" t="s">
        <v>174</v>
      </c>
      <c r="V3051" s="3">
        <v>42565</v>
      </c>
      <c r="W3051" t="s">
        <v>23</v>
      </c>
      <c r="X3051">
        <v>950</v>
      </c>
      <c r="Y3051">
        <v>2016</v>
      </c>
      <c r="Z3051">
        <v>7</v>
      </c>
      <c r="AA3051" s="3" t="s">
        <v>24</v>
      </c>
      <c r="AB3051" s="3">
        <v>45489</v>
      </c>
    </row>
    <row r="3052" spans="1:28" x14ac:dyDescent="0.25">
      <c r="A3052">
        <v>214758</v>
      </c>
      <c r="B3052">
        <v>1099</v>
      </c>
      <c r="C3052" t="s">
        <v>19</v>
      </c>
      <c r="D3052" s="3">
        <v>42565</v>
      </c>
      <c r="E3052" t="s">
        <v>1244</v>
      </c>
      <c r="F3052">
        <v>950</v>
      </c>
      <c r="G3052">
        <v>1</v>
      </c>
      <c r="H3052">
        <v>950</v>
      </c>
      <c r="I3052">
        <v>100149942</v>
      </c>
      <c r="J3052" s="19" t="s">
        <v>62</v>
      </c>
      <c r="T3052">
        <v>0</v>
      </c>
      <c r="U3052" t="s">
        <v>174</v>
      </c>
      <c r="V3052" s="3">
        <v>42565</v>
      </c>
      <c r="W3052" t="s">
        <v>23</v>
      </c>
      <c r="X3052">
        <v>950</v>
      </c>
      <c r="Y3052">
        <v>2016</v>
      </c>
      <c r="Z3052">
        <v>7</v>
      </c>
      <c r="AA3052" s="3" t="s">
        <v>24</v>
      </c>
      <c r="AB3052" s="3">
        <v>45489</v>
      </c>
    </row>
    <row r="3053" spans="1:28" x14ac:dyDescent="0.25">
      <c r="A3053">
        <v>214759</v>
      </c>
      <c r="B3053">
        <v>1099</v>
      </c>
      <c r="C3053" t="s">
        <v>19</v>
      </c>
      <c r="D3053" s="3">
        <v>42565</v>
      </c>
      <c r="E3053" t="s">
        <v>1244</v>
      </c>
      <c r="F3053">
        <v>950</v>
      </c>
      <c r="G3053">
        <v>1</v>
      </c>
      <c r="H3053">
        <v>950</v>
      </c>
      <c r="I3053">
        <v>100149943</v>
      </c>
      <c r="J3053" s="19" t="s">
        <v>62</v>
      </c>
      <c r="T3053">
        <v>0</v>
      </c>
      <c r="U3053" t="s">
        <v>174</v>
      </c>
      <c r="V3053" s="3">
        <v>42565</v>
      </c>
      <c r="W3053" t="s">
        <v>23</v>
      </c>
      <c r="X3053">
        <v>950</v>
      </c>
      <c r="Y3053">
        <v>2016</v>
      </c>
      <c r="Z3053">
        <v>7</v>
      </c>
      <c r="AA3053" s="3" t="s">
        <v>24</v>
      </c>
      <c r="AB3053" s="3">
        <v>45489</v>
      </c>
    </row>
    <row r="3054" spans="1:28" x14ac:dyDescent="0.25">
      <c r="A3054">
        <v>214760</v>
      </c>
      <c r="B3054">
        <v>1099</v>
      </c>
      <c r="C3054" t="s">
        <v>19</v>
      </c>
      <c r="D3054" s="3">
        <v>42565</v>
      </c>
      <c r="E3054" t="s">
        <v>1244</v>
      </c>
      <c r="F3054">
        <v>950</v>
      </c>
      <c r="G3054">
        <v>1</v>
      </c>
      <c r="H3054">
        <v>950</v>
      </c>
      <c r="I3054">
        <v>100149944</v>
      </c>
      <c r="J3054" s="19" t="s">
        <v>62</v>
      </c>
      <c r="T3054">
        <v>0</v>
      </c>
      <c r="U3054" t="s">
        <v>174</v>
      </c>
      <c r="V3054" s="3">
        <v>42565</v>
      </c>
      <c r="W3054" t="s">
        <v>23</v>
      </c>
      <c r="X3054">
        <v>950</v>
      </c>
      <c r="Y3054">
        <v>2016</v>
      </c>
      <c r="Z3054">
        <v>7</v>
      </c>
      <c r="AA3054" s="3" t="s">
        <v>24</v>
      </c>
      <c r="AB3054" s="3">
        <v>45489</v>
      </c>
    </row>
    <row r="3055" spans="1:28" x14ac:dyDescent="0.25">
      <c r="A3055">
        <v>214761</v>
      </c>
      <c r="B3055">
        <v>1099</v>
      </c>
      <c r="C3055" t="s">
        <v>19</v>
      </c>
      <c r="D3055" s="3">
        <v>42565</v>
      </c>
      <c r="E3055" t="s">
        <v>1244</v>
      </c>
      <c r="F3055">
        <v>950</v>
      </c>
      <c r="G3055">
        <v>1</v>
      </c>
      <c r="H3055">
        <v>950</v>
      </c>
      <c r="I3055">
        <v>100149945</v>
      </c>
      <c r="J3055" s="19" t="s">
        <v>62</v>
      </c>
      <c r="T3055">
        <v>0</v>
      </c>
      <c r="U3055" t="s">
        <v>174</v>
      </c>
      <c r="V3055" s="3">
        <v>42565</v>
      </c>
      <c r="W3055" t="s">
        <v>23</v>
      </c>
      <c r="X3055">
        <v>950</v>
      </c>
      <c r="Y3055">
        <v>2016</v>
      </c>
      <c r="Z3055">
        <v>7</v>
      </c>
      <c r="AA3055" s="3" t="s">
        <v>24</v>
      </c>
      <c r="AB3055" s="3">
        <v>45489</v>
      </c>
    </row>
    <row r="3056" spans="1:28" x14ac:dyDescent="0.25">
      <c r="A3056">
        <v>214459</v>
      </c>
      <c r="B3056">
        <v>820</v>
      </c>
      <c r="C3056" t="s">
        <v>25</v>
      </c>
      <c r="D3056" s="3">
        <v>42565</v>
      </c>
      <c r="E3056" t="s">
        <v>1245</v>
      </c>
      <c r="F3056">
        <v>5750</v>
      </c>
      <c r="G3056">
        <v>1</v>
      </c>
      <c r="H3056">
        <v>5750</v>
      </c>
      <c r="I3056">
        <v>100149670</v>
      </c>
      <c r="J3056" s="19" t="s">
        <v>42</v>
      </c>
      <c r="T3056">
        <v>0</v>
      </c>
      <c r="U3056" t="s">
        <v>22</v>
      </c>
      <c r="V3056" s="3">
        <v>42565</v>
      </c>
      <c r="W3056" t="s">
        <v>28</v>
      </c>
      <c r="X3056" s="4">
        <v>5750</v>
      </c>
      <c r="Y3056">
        <v>2016</v>
      </c>
      <c r="Z3056">
        <v>7</v>
      </c>
      <c r="AA3056" s="3" t="s">
        <v>24</v>
      </c>
      <c r="AB3056" s="3">
        <v>45489</v>
      </c>
    </row>
    <row r="3057" spans="1:28" x14ac:dyDescent="0.25">
      <c r="A3057">
        <v>214460</v>
      </c>
      <c r="B3057">
        <v>820</v>
      </c>
      <c r="C3057" t="s">
        <v>19</v>
      </c>
      <c r="D3057" s="3">
        <v>42565</v>
      </c>
      <c r="E3057" t="s">
        <v>1245</v>
      </c>
      <c r="F3057">
        <v>5750</v>
      </c>
      <c r="G3057">
        <v>1</v>
      </c>
      <c r="H3057">
        <v>5750</v>
      </c>
      <c r="I3057">
        <v>100149671</v>
      </c>
      <c r="J3057" s="19" t="s">
        <v>42</v>
      </c>
      <c r="T3057">
        <v>0</v>
      </c>
      <c r="U3057" t="s">
        <v>22</v>
      </c>
      <c r="V3057" s="3">
        <v>42565</v>
      </c>
      <c r="W3057" t="s">
        <v>23</v>
      </c>
      <c r="X3057" s="4">
        <v>5750</v>
      </c>
      <c r="Y3057">
        <v>2016</v>
      </c>
      <c r="Z3057">
        <v>7</v>
      </c>
      <c r="AA3057" s="3" t="s">
        <v>24</v>
      </c>
      <c r="AB3057" s="3">
        <v>45489</v>
      </c>
    </row>
    <row r="3058" spans="1:28" x14ac:dyDescent="0.25">
      <c r="A3058">
        <v>214461</v>
      </c>
      <c r="B3058">
        <v>163</v>
      </c>
      <c r="C3058" t="s">
        <v>19</v>
      </c>
      <c r="D3058" s="3">
        <v>42565</v>
      </c>
      <c r="E3058" t="s">
        <v>1120</v>
      </c>
      <c r="F3058">
        <v>1230</v>
      </c>
      <c r="G3058">
        <v>1</v>
      </c>
      <c r="H3058">
        <v>1230</v>
      </c>
      <c r="I3058">
        <v>100149672</v>
      </c>
      <c r="J3058" s="19" t="s">
        <v>42</v>
      </c>
      <c r="T3058">
        <v>0</v>
      </c>
      <c r="U3058" t="s">
        <v>22</v>
      </c>
      <c r="V3058" s="3">
        <v>42565</v>
      </c>
      <c r="W3058" t="s">
        <v>23</v>
      </c>
      <c r="X3058" s="4">
        <v>1230</v>
      </c>
      <c r="Y3058">
        <v>2016</v>
      </c>
      <c r="Z3058">
        <v>7</v>
      </c>
      <c r="AA3058" s="3" t="s">
        <v>24</v>
      </c>
      <c r="AB3058" s="3">
        <v>45489</v>
      </c>
    </row>
    <row r="3059" spans="1:28" x14ac:dyDescent="0.25">
      <c r="A3059">
        <v>214462</v>
      </c>
      <c r="B3059">
        <v>42</v>
      </c>
      <c r="C3059" t="s">
        <v>19</v>
      </c>
      <c r="D3059" s="3">
        <v>42565</v>
      </c>
      <c r="E3059" t="s">
        <v>1246</v>
      </c>
      <c r="F3059">
        <v>36900</v>
      </c>
      <c r="G3059">
        <v>1</v>
      </c>
      <c r="H3059">
        <v>36900</v>
      </c>
      <c r="I3059">
        <v>100149673</v>
      </c>
      <c r="J3059" s="19" t="s">
        <v>42</v>
      </c>
      <c r="T3059">
        <v>0</v>
      </c>
      <c r="U3059" t="s">
        <v>22</v>
      </c>
      <c r="V3059" s="3">
        <v>42565</v>
      </c>
      <c r="W3059" t="s">
        <v>23</v>
      </c>
      <c r="X3059" s="4">
        <v>36900</v>
      </c>
      <c r="Y3059">
        <v>2016</v>
      </c>
      <c r="Z3059">
        <v>7</v>
      </c>
      <c r="AA3059" s="3" t="s">
        <v>24</v>
      </c>
      <c r="AB3059" s="3">
        <v>45489</v>
      </c>
    </row>
    <row r="3060" spans="1:28" x14ac:dyDescent="0.25">
      <c r="A3060">
        <v>214463</v>
      </c>
      <c r="B3060">
        <v>83</v>
      </c>
      <c r="C3060" t="s">
        <v>25</v>
      </c>
      <c r="D3060" s="3">
        <v>42565</v>
      </c>
      <c r="E3060" t="s">
        <v>115</v>
      </c>
      <c r="F3060">
        <v>1</v>
      </c>
      <c r="G3060">
        <v>1</v>
      </c>
      <c r="H3060">
        <v>1</v>
      </c>
      <c r="I3060">
        <v>100149674</v>
      </c>
      <c r="J3060" s="19" t="s">
        <v>62</v>
      </c>
      <c r="T3060">
        <v>0</v>
      </c>
      <c r="U3060" t="s">
        <v>201</v>
      </c>
      <c r="V3060" s="3">
        <v>42565</v>
      </c>
      <c r="W3060" t="s">
        <v>28</v>
      </c>
      <c r="X3060">
        <v>1</v>
      </c>
      <c r="Y3060">
        <v>2016</v>
      </c>
      <c r="Z3060">
        <v>7</v>
      </c>
      <c r="AA3060" s="3" t="s">
        <v>24</v>
      </c>
      <c r="AB3060" s="3">
        <v>45489</v>
      </c>
    </row>
    <row r="3061" spans="1:28" x14ac:dyDescent="0.25">
      <c r="A3061">
        <v>214464</v>
      </c>
      <c r="B3061">
        <v>83</v>
      </c>
      <c r="C3061" t="s">
        <v>25</v>
      </c>
      <c r="D3061" s="3">
        <v>42565</v>
      </c>
      <c r="E3061" t="s">
        <v>115</v>
      </c>
      <c r="F3061">
        <v>1</v>
      </c>
      <c r="G3061">
        <v>1</v>
      </c>
      <c r="H3061">
        <v>1</v>
      </c>
      <c r="I3061">
        <v>100149675</v>
      </c>
      <c r="J3061" s="19" t="s">
        <v>62</v>
      </c>
      <c r="T3061">
        <v>0</v>
      </c>
      <c r="U3061" t="s">
        <v>174</v>
      </c>
      <c r="V3061" s="3">
        <v>42565</v>
      </c>
      <c r="W3061" t="s">
        <v>28</v>
      </c>
      <c r="X3061">
        <v>1</v>
      </c>
      <c r="Y3061">
        <v>2016</v>
      </c>
      <c r="Z3061">
        <v>7</v>
      </c>
      <c r="AA3061" s="3" t="s">
        <v>24</v>
      </c>
      <c r="AB3061" s="3">
        <v>45489</v>
      </c>
    </row>
    <row r="3062" spans="1:28" x14ac:dyDescent="0.25">
      <c r="A3062">
        <v>214465</v>
      </c>
      <c r="B3062">
        <v>83</v>
      </c>
      <c r="C3062" t="s">
        <v>25</v>
      </c>
      <c r="D3062" s="3">
        <v>42565</v>
      </c>
      <c r="E3062" t="s">
        <v>115</v>
      </c>
      <c r="F3062">
        <v>1</v>
      </c>
      <c r="G3062">
        <v>1</v>
      </c>
      <c r="H3062">
        <v>1</v>
      </c>
      <c r="I3062">
        <v>100149676</v>
      </c>
      <c r="J3062" s="19" t="s">
        <v>62</v>
      </c>
      <c r="T3062">
        <v>0</v>
      </c>
      <c r="U3062" t="s">
        <v>22</v>
      </c>
      <c r="V3062" s="3">
        <v>42565</v>
      </c>
      <c r="W3062" t="s">
        <v>28</v>
      </c>
      <c r="X3062">
        <v>1</v>
      </c>
      <c r="Y3062">
        <v>2016</v>
      </c>
      <c r="Z3062">
        <v>7</v>
      </c>
      <c r="AA3062" s="3" t="s">
        <v>24</v>
      </c>
      <c r="AB3062" s="3">
        <v>45489</v>
      </c>
    </row>
    <row r="3063" spans="1:28" x14ac:dyDescent="0.25">
      <c r="A3063">
        <v>214466</v>
      </c>
      <c r="B3063">
        <v>1100</v>
      </c>
      <c r="C3063" t="s">
        <v>31</v>
      </c>
      <c r="D3063" s="3">
        <v>42565</v>
      </c>
      <c r="E3063" t="s">
        <v>1247</v>
      </c>
      <c r="F3063">
        <v>1290</v>
      </c>
      <c r="G3063">
        <v>1</v>
      </c>
      <c r="H3063">
        <v>1290</v>
      </c>
      <c r="I3063">
        <v>100149677</v>
      </c>
      <c r="J3063" s="19" t="s">
        <v>21</v>
      </c>
      <c r="T3063">
        <v>0</v>
      </c>
      <c r="U3063" t="s">
        <v>22</v>
      </c>
      <c r="V3063" s="3">
        <v>42565</v>
      </c>
      <c r="W3063" t="s">
        <v>34</v>
      </c>
      <c r="X3063" s="4">
        <v>1290</v>
      </c>
      <c r="Y3063">
        <v>2016</v>
      </c>
      <c r="Z3063">
        <v>7</v>
      </c>
      <c r="AA3063" s="3" t="s">
        <v>24</v>
      </c>
      <c r="AB3063" s="3">
        <v>45489</v>
      </c>
    </row>
    <row r="3064" spans="1:28" x14ac:dyDescent="0.25">
      <c r="A3064">
        <v>214467</v>
      </c>
      <c r="B3064">
        <v>788</v>
      </c>
      <c r="C3064" t="s">
        <v>25</v>
      </c>
      <c r="D3064" s="3">
        <v>42565</v>
      </c>
      <c r="E3064" t="s">
        <v>916</v>
      </c>
      <c r="F3064">
        <v>2995</v>
      </c>
      <c r="G3064">
        <v>1</v>
      </c>
      <c r="H3064">
        <v>7815</v>
      </c>
      <c r="I3064">
        <v>100149678</v>
      </c>
      <c r="J3064" s="19" t="s">
        <v>27</v>
      </c>
      <c r="T3064">
        <v>0</v>
      </c>
      <c r="U3064" t="s">
        <v>39</v>
      </c>
      <c r="V3064" s="3">
        <v>42565</v>
      </c>
      <c r="W3064" t="s">
        <v>28</v>
      </c>
      <c r="X3064" s="4">
        <v>2995</v>
      </c>
      <c r="Y3064">
        <v>2016</v>
      </c>
      <c r="Z3064">
        <v>7</v>
      </c>
      <c r="AA3064" s="3" t="s">
        <v>24</v>
      </c>
      <c r="AB3064" s="3">
        <v>45489</v>
      </c>
    </row>
    <row r="3065" spans="1:28" x14ac:dyDescent="0.25">
      <c r="A3065">
        <v>214468</v>
      </c>
      <c r="B3065">
        <v>788</v>
      </c>
      <c r="C3065" t="s">
        <v>25</v>
      </c>
      <c r="D3065" s="3">
        <v>42565</v>
      </c>
      <c r="E3065" t="s">
        <v>917</v>
      </c>
      <c r="F3065">
        <v>3000</v>
      </c>
      <c r="G3065">
        <v>1</v>
      </c>
      <c r="H3065">
        <v>7815</v>
      </c>
      <c r="I3065">
        <v>100149678</v>
      </c>
      <c r="J3065" s="19" t="s">
        <v>27</v>
      </c>
      <c r="T3065">
        <v>0</v>
      </c>
      <c r="U3065" t="s">
        <v>39</v>
      </c>
      <c r="V3065" s="3">
        <v>42565</v>
      </c>
      <c r="W3065" t="s">
        <v>28</v>
      </c>
      <c r="X3065" s="4">
        <v>3000</v>
      </c>
      <c r="Y3065">
        <v>2016</v>
      </c>
      <c r="Z3065">
        <v>7</v>
      </c>
      <c r="AA3065" s="3" t="s">
        <v>24</v>
      </c>
      <c r="AB3065" s="3">
        <v>45489</v>
      </c>
    </row>
    <row r="3066" spans="1:28" x14ac:dyDescent="0.25">
      <c r="A3066">
        <v>214469</v>
      </c>
      <c r="B3066">
        <v>788</v>
      </c>
      <c r="C3066" t="s">
        <v>25</v>
      </c>
      <c r="D3066" s="3">
        <v>42565</v>
      </c>
      <c r="E3066" t="s">
        <v>918</v>
      </c>
      <c r="F3066">
        <v>970</v>
      </c>
      <c r="G3066">
        <v>1</v>
      </c>
      <c r="H3066">
        <v>7815</v>
      </c>
      <c r="I3066">
        <v>100149678</v>
      </c>
      <c r="J3066" s="19" t="s">
        <v>27</v>
      </c>
      <c r="T3066">
        <v>0</v>
      </c>
      <c r="U3066" t="s">
        <v>39</v>
      </c>
      <c r="V3066" s="3">
        <v>42565</v>
      </c>
      <c r="W3066" t="s">
        <v>28</v>
      </c>
      <c r="X3066">
        <v>970</v>
      </c>
      <c r="Y3066">
        <v>2016</v>
      </c>
      <c r="Z3066">
        <v>7</v>
      </c>
      <c r="AA3066" s="3" t="s">
        <v>24</v>
      </c>
      <c r="AB3066" s="3">
        <v>45489</v>
      </c>
    </row>
    <row r="3067" spans="1:28" x14ac:dyDescent="0.25">
      <c r="A3067">
        <v>214470</v>
      </c>
      <c r="B3067">
        <v>788</v>
      </c>
      <c r="C3067" t="s">
        <v>25</v>
      </c>
      <c r="D3067" s="3">
        <v>42565</v>
      </c>
      <c r="E3067" t="s">
        <v>919</v>
      </c>
      <c r="F3067">
        <v>850</v>
      </c>
      <c r="G3067">
        <v>1</v>
      </c>
      <c r="H3067">
        <v>7815</v>
      </c>
      <c r="I3067">
        <v>100149678</v>
      </c>
      <c r="J3067" s="19" t="s">
        <v>27</v>
      </c>
      <c r="T3067">
        <v>0</v>
      </c>
      <c r="U3067" t="s">
        <v>39</v>
      </c>
      <c r="V3067" s="3">
        <v>42565</v>
      </c>
      <c r="W3067" t="s">
        <v>28</v>
      </c>
      <c r="X3067">
        <v>850</v>
      </c>
      <c r="Y3067">
        <v>2016</v>
      </c>
      <c r="Z3067">
        <v>7</v>
      </c>
      <c r="AA3067" s="3" t="s">
        <v>24</v>
      </c>
      <c r="AB3067" s="3">
        <v>45489</v>
      </c>
    </row>
    <row r="3068" spans="1:28" x14ac:dyDescent="0.25">
      <c r="A3068">
        <v>214471</v>
      </c>
      <c r="B3068">
        <v>1101</v>
      </c>
      <c r="C3068" t="s">
        <v>31</v>
      </c>
      <c r="D3068" s="3">
        <v>42565</v>
      </c>
      <c r="E3068" t="s">
        <v>1248</v>
      </c>
      <c r="F3068">
        <v>325</v>
      </c>
      <c r="G3068">
        <v>1</v>
      </c>
      <c r="H3068">
        <v>325</v>
      </c>
      <c r="I3068">
        <v>100149679</v>
      </c>
      <c r="J3068" s="19" t="s">
        <v>51</v>
      </c>
      <c r="T3068">
        <v>0</v>
      </c>
      <c r="U3068" t="s">
        <v>22</v>
      </c>
      <c r="V3068" s="3">
        <v>42565</v>
      </c>
      <c r="W3068" t="s">
        <v>34</v>
      </c>
      <c r="X3068">
        <v>325</v>
      </c>
      <c r="Y3068">
        <v>2016</v>
      </c>
      <c r="Z3068">
        <v>7</v>
      </c>
      <c r="AA3068" s="3" t="s">
        <v>24</v>
      </c>
      <c r="AB3068" s="3">
        <v>45489</v>
      </c>
    </row>
    <row r="3069" spans="1:28" x14ac:dyDescent="0.25">
      <c r="A3069">
        <v>214472</v>
      </c>
      <c r="B3069">
        <v>35</v>
      </c>
      <c r="C3069" t="s">
        <v>19</v>
      </c>
      <c r="D3069" s="3">
        <v>42565</v>
      </c>
      <c r="E3069" t="s">
        <v>48</v>
      </c>
      <c r="F3069">
        <v>320</v>
      </c>
      <c r="G3069">
        <v>1</v>
      </c>
      <c r="H3069">
        <v>320</v>
      </c>
      <c r="I3069">
        <v>100149680</v>
      </c>
      <c r="J3069" s="19" t="s">
        <v>27</v>
      </c>
      <c r="T3069">
        <v>0</v>
      </c>
      <c r="U3069" t="s">
        <v>22</v>
      </c>
      <c r="V3069" s="3">
        <v>42565</v>
      </c>
      <c r="W3069" t="s">
        <v>23</v>
      </c>
      <c r="X3069">
        <v>320</v>
      </c>
      <c r="Y3069">
        <v>2016</v>
      </c>
      <c r="Z3069">
        <v>7</v>
      </c>
      <c r="AA3069" s="3" t="s">
        <v>24</v>
      </c>
      <c r="AB3069" s="3">
        <v>45489</v>
      </c>
    </row>
    <row r="3070" spans="1:28" x14ac:dyDescent="0.25">
      <c r="A3070">
        <v>214473</v>
      </c>
      <c r="B3070">
        <v>1102</v>
      </c>
      <c r="C3070" t="s">
        <v>25</v>
      </c>
      <c r="D3070" s="3">
        <v>42565</v>
      </c>
      <c r="E3070" t="s">
        <v>1249</v>
      </c>
      <c r="F3070">
        <v>450</v>
      </c>
      <c r="G3070">
        <v>2</v>
      </c>
      <c r="H3070">
        <v>900</v>
      </c>
      <c r="I3070">
        <v>100149681</v>
      </c>
      <c r="J3070" s="19" t="s">
        <v>27</v>
      </c>
      <c r="T3070">
        <v>0</v>
      </c>
      <c r="U3070" t="s">
        <v>22</v>
      </c>
      <c r="V3070" s="3">
        <v>42565</v>
      </c>
      <c r="W3070" t="s">
        <v>28</v>
      </c>
      <c r="X3070">
        <v>900</v>
      </c>
      <c r="Y3070">
        <v>2016</v>
      </c>
      <c r="Z3070">
        <v>7</v>
      </c>
      <c r="AA3070" s="3" t="s">
        <v>24</v>
      </c>
      <c r="AB3070" s="3">
        <v>45489</v>
      </c>
    </row>
    <row r="3071" spans="1:28" x14ac:dyDescent="0.25">
      <c r="A3071">
        <v>214474</v>
      </c>
      <c r="B3071">
        <v>35</v>
      </c>
      <c r="C3071" t="s">
        <v>19</v>
      </c>
      <c r="D3071" s="3">
        <v>42565</v>
      </c>
      <c r="E3071" t="s">
        <v>289</v>
      </c>
      <c r="F3071">
        <v>250</v>
      </c>
      <c r="G3071">
        <v>1</v>
      </c>
      <c r="H3071">
        <v>250</v>
      </c>
      <c r="I3071">
        <v>100149682</v>
      </c>
      <c r="J3071" s="19" t="s">
        <v>27</v>
      </c>
      <c r="T3071">
        <v>0</v>
      </c>
      <c r="U3071" t="s">
        <v>22</v>
      </c>
      <c r="V3071" s="3">
        <v>42565</v>
      </c>
      <c r="W3071" t="s">
        <v>23</v>
      </c>
      <c r="X3071">
        <v>250</v>
      </c>
      <c r="Y3071">
        <v>2016</v>
      </c>
      <c r="Z3071">
        <v>7</v>
      </c>
      <c r="AA3071" s="3" t="s">
        <v>24</v>
      </c>
      <c r="AB3071" s="3">
        <v>45489</v>
      </c>
    </row>
    <row r="3072" spans="1:28" x14ac:dyDescent="0.25">
      <c r="A3072">
        <v>214475</v>
      </c>
      <c r="B3072">
        <v>1103</v>
      </c>
      <c r="C3072" t="s">
        <v>31</v>
      </c>
      <c r="D3072" s="3">
        <v>42565</v>
      </c>
      <c r="E3072" t="s">
        <v>1132</v>
      </c>
      <c r="F3072">
        <v>20890</v>
      </c>
      <c r="G3072">
        <v>3</v>
      </c>
      <c r="H3072">
        <v>62670</v>
      </c>
      <c r="I3072">
        <v>100149683</v>
      </c>
      <c r="J3072" s="19" t="s">
        <v>38</v>
      </c>
      <c r="T3072">
        <v>0</v>
      </c>
      <c r="U3072" t="s">
        <v>22</v>
      </c>
      <c r="V3072" s="3">
        <v>42565</v>
      </c>
      <c r="W3072" t="s">
        <v>34</v>
      </c>
      <c r="X3072" s="4">
        <v>62670</v>
      </c>
      <c r="Y3072">
        <v>2016</v>
      </c>
      <c r="Z3072">
        <v>7</v>
      </c>
      <c r="AA3072" s="3" t="s">
        <v>24</v>
      </c>
      <c r="AB3072" s="3">
        <v>45489</v>
      </c>
    </row>
    <row r="3073" spans="1:28" x14ac:dyDescent="0.25">
      <c r="A3073">
        <v>214476</v>
      </c>
      <c r="B3073">
        <v>163</v>
      </c>
      <c r="C3073" t="s">
        <v>71</v>
      </c>
      <c r="D3073" s="3">
        <v>42565</v>
      </c>
      <c r="E3073" t="s">
        <v>26</v>
      </c>
      <c r="F3073">
        <v>240</v>
      </c>
      <c r="G3073">
        <v>1</v>
      </c>
      <c r="H3073">
        <v>240</v>
      </c>
      <c r="I3073">
        <v>100149684</v>
      </c>
      <c r="J3073" s="19" t="s">
        <v>27</v>
      </c>
      <c r="T3073">
        <v>0</v>
      </c>
      <c r="U3073" t="s">
        <v>22</v>
      </c>
      <c r="V3073" s="3">
        <v>42565</v>
      </c>
      <c r="W3073" t="s">
        <v>34</v>
      </c>
      <c r="X3073">
        <v>240</v>
      </c>
      <c r="Y3073">
        <v>2016</v>
      </c>
      <c r="Z3073">
        <v>7</v>
      </c>
      <c r="AA3073" s="3" t="s">
        <v>24</v>
      </c>
      <c r="AB3073" s="3">
        <v>45489</v>
      </c>
    </row>
    <row r="3074" spans="1:28" x14ac:dyDescent="0.25">
      <c r="A3074">
        <v>214477</v>
      </c>
      <c r="B3074">
        <v>163</v>
      </c>
      <c r="C3074" t="s">
        <v>19</v>
      </c>
      <c r="D3074" s="3">
        <v>42565</v>
      </c>
      <c r="E3074" t="s">
        <v>26</v>
      </c>
      <c r="F3074">
        <v>240</v>
      </c>
      <c r="G3074">
        <v>1</v>
      </c>
      <c r="H3074">
        <v>240</v>
      </c>
      <c r="I3074">
        <v>100149685</v>
      </c>
      <c r="J3074" s="19" t="s">
        <v>27</v>
      </c>
      <c r="T3074">
        <v>0</v>
      </c>
      <c r="U3074" t="s">
        <v>22</v>
      </c>
      <c r="V3074" s="3">
        <v>42565</v>
      </c>
      <c r="W3074" t="s">
        <v>23</v>
      </c>
      <c r="X3074">
        <v>240</v>
      </c>
      <c r="Y3074">
        <v>2016</v>
      </c>
      <c r="Z3074">
        <v>7</v>
      </c>
      <c r="AA3074" s="3" t="s">
        <v>24</v>
      </c>
      <c r="AB3074" s="3">
        <v>45489</v>
      </c>
    </row>
    <row r="3075" spans="1:28" x14ac:dyDescent="0.25">
      <c r="A3075">
        <v>214478</v>
      </c>
      <c r="B3075">
        <v>163</v>
      </c>
      <c r="C3075" t="s">
        <v>19</v>
      </c>
      <c r="D3075" s="3">
        <v>42565</v>
      </c>
      <c r="E3075" t="s">
        <v>26</v>
      </c>
      <c r="F3075">
        <v>240</v>
      </c>
      <c r="G3075">
        <v>1</v>
      </c>
      <c r="H3075">
        <v>240</v>
      </c>
      <c r="I3075">
        <v>100149686</v>
      </c>
      <c r="J3075" s="19" t="s">
        <v>27</v>
      </c>
      <c r="T3075">
        <v>0</v>
      </c>
      <c r="U3075" t="s">
        <v>22</v>
      </c>
      <c r="V3075" s="3">
        <v>42565</v>
      </c>
      <c r="W3075" t="s">
        <v>23</v>
      </c>
      <c r="X3075">
        <v>240</v>
      </c>
      <c r="Y3075">
        <v>2016</v>
      </c>
      <c r="Z3075">
        <v>7</v>
      </c>
      <c r="AA3075" s="3" t="s">
        <v>24</v>
      </c>
      <c r="AB3075" s="3">
        <v>45489</v>
      </c>
    </row>
    <row r="3076" spans="1:28" x14ac:dyDescent="0.25">
      <c r="A3076">
        <v>214479</v>
      </c>
      <c r="B3076">
        <v>163</v>
      </c>
      <c r="C3076" t="s">
        <v>19</v>
      </c>
      <c r="D3076" s="3">
        <v>42565</v>
      </c>
      <c r="E3076" t="s">
        <v>26</v>
      </c>
      <c r="F3076">
        <v>240</v>
      </c>
      <c r="G3076">
        <v>1</v>
      </c>
      <c r="H3076">
        <v>240</v>
      </c>
      <c r="I3076">
        <v>100149687</v>
      </c>
      <c r="J3076" s="19" t="s">
        <v>27</v>
      </c>
      <c r="T3076">
        <v>0</v>
      </c>
      <c r="U3076" t="s">
        <v>22</v>
      </c>
      <c r="V3076" s="3">
        <v>42565</v>
      </c>
      <c r="W3076" t="s">
        <v>23</v>
      </c>
      <c r="X3076">
        <v>240</v>
      </c>
      <c r="Y3076">
        <v>2016</v>
      </c>
      <c r="Z3076">
        <v>7</v>
      </c>
      <c r="AA3076" s="3" t="s">
        <v>24</v>
      </c>
      <c r="AB3076" s="3">
        <v>45489</v>
      </c>
    </row>
    <row r="3077" spans="1:28" x14ac:dyDescent="0.25">
      <c r="A3077">
        <v>214481</v>
      </c>
      <c r="B3077">
        <v>114</v>
      </c>
      <c r="C3077" t="s">
        <v>71</v>
      </c>
      <c r="D3077" s="3">
        <v>42565</v>
      </c>
      <c r="E3077" t="s">
        <v>188</v>
      </c>
      <c r="F3077">
        <v>160</v>
      </c>
      <c r="G3077">
        <v>2</v>
      </c>
      <c r="H3077">
        <v>1319</v>
      </c>
      <c r="I3077">
        <v>100149689</v>
      </c>
      <c r="J3077" s="19" t="s">
        <v>33</v>
      </c>
      <c r="T3077">
        <v>0</v>
      </c>
      <c r="U3077" t="s">
        <v>22</v>
      </c>
      <c r="V3077" s="3">
        <v>42565</v>
      </c>
      <c r="W3077" t="s">
        <v>34</v>
      </c>
      <c r="X3077">
        <v>320</v>
      </c>
      <c r="Y3077">
        <v>2016</v>
      </c>
      <c r="Z3077">
        <v>7</v>
      </c>
      <c r="AA3077" s="3" t="s">
        <v>24</v>
      </c>
      <c r="AB3077" s="3">
        <v>45489</v>
      </c>
    </row>
    <row r="3078" spans="1:28" x14ac:dyDescent="0.25">
      <c r="A3078">
        <v>214482</v>
      </c>
      <c r="B3078">
        <v>114</v>
      </c>
      <c r="C3078" t="s">
        <v>71</v>
      </c>
      <c r="D3078" s="3">
        <v>42565</v>
      </c>
      <c r="E3078" t="s">
        <v>293</v>
      </c>
      <c r="F3078">
        <v>999</v>
      </c>
      <c r="G3078">
        <v>1</v>
      </c>
      <c r="H3078">
        <v>1319</v>
      </c>
      <c r="I3078">
        <v>100149689</v>
      </c>
      <c r="J3078" s="19" t="s">
        <v>51</v>
      </c>
      <c r="T3078">
        <v>0</v>
      </c>
      <c r="U3078" t="s">
        <v>22</v>
      </c>
      <c r="V3078" s="3">
        <v>42565</v>
      </c>
      <c r="W3078" t="s">
        <v>34</v>
      </c>
      <c r="X3078">
        <v>999</v>
      </c>
      <c r="Y3078">
        <v>2016</v>
      </c>
      <c r="Z3078">
        <v>7</v>
      </c>
      <c r="AA3078" s="3" t="s">
        <v>24</v>
      </c>
      <c r="AB3078" s="3">
        <v>45489</v>
      </c>
    </row>
    <row r="3079" spans="1:28" x14ac:dyDescent="0.25">
      <c r="A3079">
        <v>214480</v>
      </c>
      <c r="B3079">
        <v>163</v>
      </c>
      <c r="C3079" t="s">
        <v>19</v>
      </c>
      <c r="D3079" s="3">
        <v>42565</v>
      </c>
      <c r="E3079" t="s">
        <v>26</v>
      </c>
      <c r="F3079">
        <v>240</v>
      </c>
      <c r="G3079">
        <v>1</v>
      </c>
      <c r="H3079">
        <v>240</v>
      </c>
      <c r="I3079">
        <v>100149688</v>
      </c>
      <c r="J3079" s="19" t="s">
        <v>27</v>
      </c>
      <c r="T3079">
        <v>0</v>
      </c>
      <c r="U3079" t="s">
        <v>22</v>
      </c>
      <c r="V3079" s="3">
        <v>42565</v>
      </c>
      <c r="W3079" t="s">
        <v>23</v>
      </c>
      <c r="X3079">
        <v>240</v>
      </c>
      <c r="Y3079">
        <v>2016</v>
      </c>
      <c r="Z3079">
        <v>7</v>
      </c>
      <c r="AA3079" s="3" t="s">
        <v>24</v>
      </c>
      <c r="AB3079" s="3">
        <v>45489</v>
      </c>
    </row>
    <row r="3080" spans="1:28" x14ac:dyDescent="0.25">
      <c r="A3080">
        <v>214485</v>
      </c>
      <c r="B3080">
        <v>163</v>
      </c>
      <c r="C3080" t="s">
        <v>19</v>
      </c>
      <c r="D3080" s="3">
        <v>42565</v>
      </c>
      <c r="E3080" t="s">
        <v>26</v>
      </c>
      <c r="F3080">
        <v>240</v>
      </c>
      <c r="G3080">
        <v>1</v>
      </c>
      <c r="H3080">
        <v>240</v>
      </c>
      <c r="I3080">
        <v>100149692</v>
      </c>
      <c r="J3080" s="19" t="s">
        <v>27</v>
      </c>
      <c r="T3080">
        <v>0</v>
      </c>
      <c r="U3080" t="s">
        <v>22</v>
      </c>
      <c r="V3080" s="3">
        <v>42565</v>
      </c>
      <c r="W3080" t="s">
        <v>23</v>
      </c>
      <c r="X3080">
        <v>240</v>
      </c>
      <c r="Y3080">
        <v>2016</v>
      </c>
      <c r="Z3080">
        <v>7</v>
      </c>
      <c r="AA3080" s="3" t="s">
        <v>24</v>
      </c>
      <c r="AB3080" s="3">
        <v>45489</v>
      </c>
    </row>
    <row r="3081" spans="1:28" x14ac:dyDescent="0.25">
      <c r="A3081">
        <v>214483</v>
      </c>
      <c r="B3081">
        <v>163</v>
      </c>
      <c r="C3081" t="s">
        <v>19</v>
      </c>
      <c r="D3081" s="3">
        <v>42565</v>
      </c>
      <c r="E3081" t="s">
        <v>26</v>
      </c>
      <c r="F3081">
        <v>240</v>
      </c>
      <c r="G3081">
        <v>1</v>
      </c>
      <c r="H3081">
        <v>240</v>
      </c>
      <c r="I3081">
        <v>100149690</v>
      </c>
      <c r="J3081" s="19" t="s">
        <v>27</v>
      </c>
      <c r="T3081">
        <v>0</v>
      </c>
      <c r="U3081" t="s">
        <v>22</v>
      </c>
      <c r="V3081" s="3">
        <v>42565</v>
      </c>
      <c r="W3081" t="s">
        <v>23</v>
      </c>
      <c r="X3081">
        <v>240</v>
      </c>
      <c r="Y3081">
        <v>2016</v>
      </c>
      <c r="Z3081">
        <v>7</v>
      </c>
      <c r="AA3081" s="3" t="s">
        <v>24</v>
      </c>
      <c r="AB3081" s="3">
        <v>45489</v>
      </c>
    </row>
    <row r="3082" spans="1:28" x14ac:dyDescent="0.25">
      <c r="A3082">
        <v>214484</v>
      </c>
      <c r="B3082">
        <v>63</v>
      </c>
      <c r="C3082" t="s">
        <v>19</v>
      </c>
      <c r="D3082" s="3">
        <v>42565</v>
      </c>
      <c r="E3082" t="s">
        <v>139</v>
      </c>
      <c r="F3082">
        <v>120</v>
      </c>
      <c r="G3082">
        <v>1</v>
      </c>
      <c r="H3082">
        <v>120</v>
      </c>
      <c r="I3082">
        <v>100149691</v>
      </c>
      <c r="J3082" s="19" t="s">
        <v>27</v>
      </c>
      <c r="T3082">
        <v>0</v>
      </c>
      <c r="U3082" t="s">
        <v>22</v>
      </c>
      <c r="V3082" s="3">
        <v>42565</v>
      </c>
      <c r="W3082" t="s">
        <v>23</v>
      </c>
      <c r="X3082">
        <v>120</v>
      </c>
      <c r="Y3082">
        <v>2016</v>
      </c>
      <c r="Z3082">
        <v>7</v>
      </c>
      <c r="AA3082" s="3" t="s">
        <v>24</v>
      </c>
      <c r="AB3082" s="3">
        <v>45489</v>
      </c>
    </row>
    <row r="3083" spans="1:28" x14ac:dyDescent="0.25">
      <c r="A3083">
        <v>214486</v>
      </c>
      <c r="B3083">
        <v>163</v>
      </c>
      <c r="C3083" t="s">
        <v>19</v>
      </c>
      <c r="D3083" s="3">
        <v>42565</v>
      </c>
      <c r="E3083" t="s">
        <v>26</v>
      </c>
      <c r="F3083">
        <v>240</v>
      </c>
      <c r="G3083">
        <v>1</v>
      </c>
      <c r="H3083">
        <v>240</v>
      </c>
      <c r="I3083">
        <v>100149693</v>
      </c>
      <c r="J3083" s="19" t="s">
        <v>27</v>
      </c>
      <c r="T3083">
        <v>0</v>
      </c>
      <c r="U3083" t="s">
        <v>22</v>
      </c>
      <c r="V3083" s="3">
        <v>42565</v>
      </c>
      <c r="W3083" t="s">
        <v>23</v>
      </c>
      <c r="X3083">
        <v>240</v>
      </c>
      <c r="Y3083">
        <v>2016</v>
      </c>
      <c r="Z3083">
        <v>7</v>
      </c>
      <c r="AA3083" s="3" t="s">
        <v>24</v>
      </c>
      <c r="AB3083" s="3">
        <v>45489</v>
      </c>
    </row>
    <row r="3084" spans="1:28" x14ac:dyDescent="0.25">
      <c r="A3084">
        <v>214487</v>
      </c>
      <c r="B3084">
        <v>63</v>
      </c>
      <c r="C3084" t="s">
        <v>19</v>
      </c>
      <c r="D3084" s="3">
        <v>42565</v>
      </c>
      <c r="E3084" t="s">
        <v>205</v>
      </c>
      <c r="F3084">
        <v>120</v>
      </c>
      <c r="G3084">
        <v>1</v>
      </c>
      <c r="H3084">
        <v>120</v>
      </c>
      <c r="I3084">
        <v>100149694</v>
      </c>
      <c r="J3084" s="19" t="s">
        <v>27</v>
      </c>
      <c r="T3084">
        <v>0</v>
      </c>
      <c r="U3084" t="s">
        <v>22</v>
      </c>
      <c r="V3084" s="3">
        <v>42565</v>
      </c>
      <c r="W3084" t="s">
        <v>23</v>
      </c>
      <c r="X3084">
        <v>120</v>
      </c>
      <c r="Y3084">
        <v>2016</v>
      </c>
      <c r="Z3084">
        <v>7</v>
      </c>
      <c r="AA3084" s="3" t="s">
        <v>24</v>
      </c>
      <c r="AB3084" s="3">
        <v>45489</v>
      </c>
    </row>
    <row r="3085" spans="1:28" x14ac:dyDescent="0.25">
      <c r="A3085">
        <v>214489</v>
      </c>
      <c r="B3085">
        <v>163</v>
      </c>
      <c r="C3085" t="s">
        <v>19</v>
      </c>
      <c r="D3085" s="3">
        <v>42565</v>
      </c>
      <c r="E3085" t="s">
        <v>26</v>
      </c>
      <c r="F3085">
        <v>240</v>
      </c>
      <c r="G3085">
        <v>1</v>
      </c>
      <c r="H3085">
        <v>240</v>
      </c>
      <c r="I3085">
        <v>100149696</v>
      </c>
      <c r="J3085" s="19" t="s">
        <v>27</v>
      </c>
      <c r="T3085">
        <v>0</v>
      </c>
      <c r="U3085" t="s">
        <v>22</v>
      </c>
      <c r="V3085" s="3">
        <v>42565</v>
      </c>
      <c r="W3085" t="s">
        <v>23</v>
      </c>
      <c r="X3085">
        <v>240</v>
      </c>
      <c r="Y3085">
        <v>2016</v>
      </c>
      <c r="Z3085">
        <v>7</v>
      </c>
      <c r="AA3085" s="3" t="s">
        <v>24</v>
      </c>
      <c r="AB3085" s="3">
        <v>45489</v>
      </c>
    </row>
    <row r="3086" spans="1:28" x14ac:dyDescent="0.25">
      <c r="A3086">
        <v>214488</v>
      </c>
      <c r="B3086">
        <v>58</v>
      </c>
      <c r="C3086" t="s">
        <v>19</v>
      </c>
      <c r="D3086" s="3">
        <v>42565</v>
      </c>
      <c r="E3086" t="s">
        <v>30</v>
      </c>
      <c r="F3086">
        <v>360</v>
      </c>
      <c r="G3086">
        <v>1</v>
      </c>
      <c r="H3086">
        <v>360</v>
      </c>
      <c r="I3086">
        <v>100149695</v>
      </c>
      <c r="J3086" s="19" t="s">
        <v>27</v>
      </c>
      <c r="T3086">
        <v>0</v>
      </c>
      <c r="U3086" t="s">
        <v>22</v>
      </c>
      <c r="V3086" s="3">
        <v>42565</v>
      </c>
      <c r="W3086" t="s">
        <v>23</v>
      </c>
      <c r="X3086">
        <v>360</v>
      </c>
      <c r="Y3086">
        <v>2016</v>
      </c>
      <c r="Z3086">
        <v>7</v>
      </c>
      <c r="AA3086" s="3" t="s">
        <v>24</v>
      </c>
      <c r="AB3086" s="3">
        <v>45489</v>
      </c>
    </row>
    <row r="3087" spans="1:28" x14ac:dyDescent="0.25">
      <c r="A3087">
        <v>214490</v>
      </c>
      <c r="B3087">
        <v>1104</v>
      </c>
      <c r="C3087" t="s">
        <v>19</v>
      </c>
      <c r="D3087" s="3">
        <v>42565</v>
      </c>
      <c r="E3087" t="s">
        <v>1250</v>
      </c>
      <c r="F3087">
        <v>3000</v>
      </c>
      <c r="G3087">
        <v>1</v>
      </c>
      <c r="H3087">
        <v>0</v>
      </c>
      <c r="I3087">
        <v>100149697</v>
      </c>
      <c r="J3087" s="19" t="s">
        <v>51</v>
      </c>
      <c r="T3087">
        <v>0</v>
      </c>
      <c r="U3087" t="s">
        <v>49</v>
      </c>
      <c r="V3087" s="3">
        <v>42565</v>
      </c>
      <c r="W3087" t="s">
        <v>23</v>
      </c>
      <c r="X3087" s="4">
        <v>3000</v>
      </c>
      <c r="Y3087">
        <v>2016</v>
      </c>
      <c r="Z3087">
        <v>7</v>
      </c>
      <c r="AA3087" s="3" t="s">
        <v>24</v>
      </c>
      <c r="AB3087" s="3">
        <v>45489</v>
      </c>
    </row>
    <row r="3088" spans="1:28" x14ac:dyDescent="0.25">
      <c r="A3088">
        <v>214493</v>
      </c>
      <c r="B3088">
        <v>939</v>
      </c>
      <c r="C3088" t="s">
        <v>25</v>
      </c>
      <c r="D3088" s="3">
        <v>42565</v>
      </c>
      <c r="E3088" t="s">
        <v>115</v>
      </c>
      <c r="F3088">
        <v>1</v>
      </c>
      <c r="G3088">
        <v>8</v>
      </c>
      <c r="H3088">
        <v>1</v>
      </c>
      <c r="I3088">
        <v>100149699</v>
      </c>
      <c r="J3088" s="19" t="s">
        <v>62</v>
      </c>
      <c r="T3088">
        <v>0</v>
      </c>
      <c r="U3088" t="s">
        <v>22</v>
      </c>
      <c r="V3088" s="3">
        <v>42565</v>
      </c>
      <c r="W3088" t="s">
        <v>28</v>
      </c>
      <c r="X3088">
        <v>8</v>
      </c>
      <c r="Y3088">
        <v>2016</v>
      </c>
      <c r="Z3088">
        <v>7</v>
      </c>
      <c r="AA3088" s="3" t="s">
        <v>24</v>
      </c>
      <c r="AB3088" s="3">
        <v>45489</v>
      </c>
    </row>
    <row r="3089" spans="1:28" x14ac:dyDescent="0.25">
      <c r="A3089">
        <v>214492</v>
      </c>
      <c r="B3089">
        <v>751</v>
      </c>
      <c r="C3089" t="s">
        <v>827</v>
      </c>
      <c r="D3089" s="3">
        <v>42565</v>
      </c>
      <c r="E3089" t="s">
        <v>1251</v>
      </c>
      <c r="F3089">
        <v>22170</v>
      </c>
      <c r="G3089">
        <v>1</v>
      </c>
      <c r="H3089">
        <v>0</v>
      </c>
      <c r="I3089">
        <v>100149698</v>
      </c>
      <c r="J3089" s="19" t="s">
        <v>42</v>
      </c>
      <c r="T3089">
        <v>0</v>
      </c>
      <c r="U3089" t="s">
        <v>49</v>
      </c>
      <c r="V3089" s="3">
        <v>42565</v>
      </c>
      <c r="W3089" t="s">
        <v>23</v>
      </c>
      <c r="X3089" s="4">
        <v>22170</v>
      </c>
      <c r="Y3089">
        <v>2016</v>
      </c>
      <c r="Z3089">
        <v>7</v>
      </c>
      <c r="AA3089" s="3" t="s">
        <v>24</v>
      </c>
      <c r="AB3089" s="3">
        <v>45489</v>
      </c>
    </row>
    <row r="3090" spans="1:28" x14ac:dyDescent="0.25">
      <c r="A3090">
        <v>214494</v>
      </c>
      <c r="B3090">
        <v>114</v>
      </c>
      <c r="C3090" t="s">
        <v>19</v>
      </c>
      <c r="D3090" s="3">
        <v>42565</v>
      </c>
      <c r="E3090" t="s">
        <v>30</v>
      </c>
      <c r="F3090">
        <v>360</v>
      </c>
      <c r="G3090">
        <v>1</v>
      </c>
      <c r="H3090">
        <v>360</v>
      </c>
      <c r="I3090">
        <v>100149700</v>
      </c>
      <c r="J3090" s="19" t="s">
        <v>27</v>
      </c>
      <c r="T3090">
        <v>0</v>
      </c>
      <c r="U3090" t="s">
        <v>22</v>
      </c>
      <c r="V3090" s="3">
        <v>42565</v>
      </c>
      <c r="W3090" t="s">
        <v>23</v>
      </c>
      <c r="X3090">
        <v>360</v>
      </c>
      <c r="Y3090">
        <v>2016</v>
      </c>
      <c r="Z3090">
        <v>7</v>
      </c>
      <c r="AA3090" s="3" t="s">
        <v>24</v>
      </c>
      <c r="AB3090" s="3">
        <v>45489</v>
      </c>
    </row>
    <row r="3091" spans="1:28" x14ac:dyDescent="0.25">
      <c r="A3091">
        <v>214495</v>
      </c>
      <c r="B3091">
        <v>939</v>
      </c>
      <c r="C3091" t="s">
        <v>25</v>
      </c>
      <c r="D3091" s="3">
        <v>42565</v>
      </c>
      <c r="E3091" t="s">
        <v>115</v>
      </c>
      <c r="F3091">
        <v>1</v>
      </c>
      <c r="G3091">
        <v>1</v>
      </c>
      <c r="H3091">
        <v>1</v>
      </c>
      <c r="I3091">
        <v>100149701</v>
      </c>
      <c r="J3091" s="19" t="s">
        <v>62</v>
      </c>
      <c r="T3091">
        <v>0</v>
      </c>
      <c r="U3091" t="s">
        <v>22</v>
      </c>
      <c r="V3091" s="3">
        <v>42565</v>
      </c>
      <c r="W3091" t="s">
        <v>28</v>
      </c>
      <c r="X3091">
        <v>1</v>
      </c>
      <c r="Y3091">
        <v>2016</v>
      </c>
      <c r="Z3091">
        <v>7</v>
      </c>
      <c r="AA3091" s="3" t="s">
        <v>24</v>
      </c>
      <c r="AB3091" s="3">
        <v>45489</v>
      </c>
    </row>
    <row r="3092" spans="1:28" x14ac:dyDescent="0.25">
      <c r="A3092">
        <v>214496</v>
      </c>
      <c r="B3092">
        <v>63</v>
      </c>
      <c r="C3092" t="s">
        <v>19</v>
      </c>
      <c r="D3092" s="3">
        <v>42565</v>
      </c>
      <c r="E3092" t="s">
        <v>141</v>
      </c>
      <c r="F3092">
        <v>250</v>
      </c>
      <c r="G3092">
        <v>1</v>
      </c>
      <c r="H3092">
        <v>250</v>
      </c>
      <c r="I3092">
        <v>100149702</v>
      </c>
      <c r="J3092" s="19" t="s">
        <v>27</v>
      </c>
      <c r="T3092">
        <v>0</v>
      </c>
      <c r="U3092" t="s">
        <v>22</v>
      </c>
      <c r="V3092" s="3">
        <v>42565</v>
      </c>
      <c r="W3092" t="s">
        <v>23</v>
      </c>
      <c r="X3092">
        <v>250</v>
      </c>
      <c r="Y3092">
        <v>2016</v>
      </c>
      <c r="Z3092">
        <v>7</v>
      </c>
      <c r="AA3092" s="3" t="s">
        <v>24</v>
      </c>
      <c r="AB3092" s="3">
        <v>45489</v>
      </c>
    </row>
    <row r="3093" spans="1:28" x14ac:dyDescent="0.25">
      <c r="A3093">
        <v>214497</v>
      </c>
      <c r="B3093">
        <v>1105</v>
      </c>
      <c r="C3093" t="s">
        <v>71</v>
      </c>
      <c r="D3093" s="3">
        <v>42565</v>
      </c>
      <c r="E3093" t="s">
        <v>401</v>
      </c>
      <c r="F3093">
        <v>8420</v>
      </c>
      <c r="G3093">
        <v>1</v>
      </c>
      <c r="H3093">
        <v>8420</v>
      </c>
      <c r="I3093">
        <v>100149703</v>
      </c>
      <c r="J3093" s="19" t="s">
        <v>62</v>
      </c>
      <c r="T3093">
        <v>0</v>
      </c>
      <c r="U3093" t="s">
        <v>22</v>
      </c>
      <c r="V3093" s="3">
        <v>42565</v>
      </c>
      <c r="W3093" t="s">
        <v>34</v>
      </c>
      <c r="X3093" s="4">
        <v>8420</v>
      </c>
      <c r="Y3093">
        <v>2016</v>
      </c>
      <c r="Z3093">
        <v>7</v>
      </c>
      <c r="AA3093" s="3" t="s">
        <v>24</v>
      </c>
      <c r="AB3093" s="3">
        <v>45489</v>
      </c>
    </row>
    <row r="3094" spans="1:28" x14ac:dyDescent="0.25">
      <c r="A3094">
        <v>214498</v>
      </c>
      <c r="B3094">
        <v>1106</v>
      </c>
      <c r="C3094" t="s">
        <v>19</v>
      </c>
      <c r="D3094" s="3">
        <v>42565</v>
      </c>
      <c r="E3094" t="s">
        <v>128</v>
      </c>
      <c r="F3094">
        <v>3950</v>
      </c>
      <c r="G3094">
        <v>1</v>
      </c>
      <c r="H3094">
        <v>3950</v>
      </c>
      <c r="I3094">
        <v>100149704</v>
      </c>
      <c r="J3094" s="19" t="s">
        <v>38</v>
      </c>
      <c r="T3094">
        <v>0</v>
      </c>
      <c r="U3094" t="s">
        <v>22</v>
      </c>
      <c r="V3094" s="3">
        <v>42565</v>
      </c>
      <c r="W3094" t="s">
        <v>23</v>
      </c>
      <c r="X3094" s="4">
        <v>3950</v>
      </c>
      <c r="Y3094">
        <v>2016</v>
      </c>
      <c r="Z3094">
        <v>7</v>
      </c>
      <c r="AA3094" s="3" t="s">
        <v>24</v>
      </c>
      <c r="AB3094" s="3">
        <v>45489</v>
      </c>
    </row>
    <row r="3095" spans="1:28" x14ac:dyDescent="0.25">
      <c r="A3095">
        <v>214500</v>
      </c>
      <c r="B3095">
        <v>230</v>
      </c>
      <c r="C3095" t="s">
        <v>31</v>
      </c>
      <c r="D3095" s="3">
        <v>42565</v>
      </c>
      <c r="E3095" t="s">
        <v>1252</v>
      </c>
      <c r="F3095">
        <v>316</v>
      </c>
      <c r="G3095">
        <v>3</v>
      </c>
      <c r="H3095">
        <v>948</v>
      </c>
      <c r="I3095">
        <v>100149706</v>
      </c>
      <c r="J3095" s="19" t="s">
        <v>47</v>
      </c>
      <c r="T3095">
        <v>0</v>
      </c>
      <c r="U3095" t="s">
        <v>22</v>
      </c>
      <c r="V3095" s="3">
        <v>42565</v>
      </c>
      <c r="W3095" t="s">
        <v>34</v>
      </c>
      <c r="X3095">
        <v>948</v>
      </c>
      <c r="Y3095">
        <v>2016</v>
      </c>
      <c r="Z3095">
        <v>7</v>
      </c>
      <c r="AA3095" s="3" t="s">
        <v>24</v>
      </c>
      <c r="AB3095" s="3">
        <v>45489</v>
      </c>
    </row>
    <row r="3096" spans="1:28" x14ac:dyDescent="0.25">
      <c r="A3096">
        <v>214499</v>
      </c>
      <c r="B3096">
        <v>800</v>
      </c>
      <c r="C3096" t="s">
        <v>31</v>
      </c>
      <c r="D3096" s="3">
        <v>42565</v>
      </c>
      <c r="E3096" t="s">
        <v>30</v>
      </c>
      <c r="F3096">
        <v>360</v>
      </c>
      <c r="G3096">
        <v>1</v>
      </c>
      <c r="H3096">
        <v>360</v>
      </c>
      <c r="I3096">
        <v>100149705</v>
      </c>
      <c r="J3096" s="19" t="s">
        <v>27</v>
      </c>
      <c r="T3096">
        <v>0</v>
      </c>
      <c r="U3096" t="s">
        <v>22</v>
      </c>
      <c r="V3096" s="3">
        <v>42565</v>
      </c>
      <c r="W3096" t="s">
        <v>34</v>
      </c>
      <c r="X3096">
        <v>360</v>
      </c>
      <c r="Y3096">
        <v>2016</v>
      </c>
      <c r="Z3096">
        <v>7</v>
      </c>
      <c r="AA3096" s="3" t="s">
        <v>24</v>
      </c>
      <c r="AB3096" s="3">
        <v>45489</v>
      </c>
    </row>
    <row r="3097" spans="1:28" x14ac:dyDescent="0.25">
      <c r="A3097">
        <v>214502</v>
      </c>
      <c r="B3097">
        <v>114</v>
      </c>
      <c r="C3097" t="s">
        <v>19</v>
      </c>
      <c r="D3097" s="3">
        <v>42565</v>
      </c>
      <c r="E3097" t="s">
        <v>30</v>
      </c>
      <c r="F3097">
        <v>360</v>
      </c>
      <c r="G3097">
        <v>1</v>
      </c>
      <c r="H3097">
        <v>360</v>
      </c>
      <c r="I3097">
        <v>100149708</v>
      </c>
      <c r="J3097" s="19" t="s">
        <v>27</v>
      </c>
      <c r="T3097">
        <v>0</v>
      </c>
      <c r="U3097" t="s">
        <v>22</v>
      </c>
      <c r="V3097" s="3">
        <v>42565</v>
      </c>
      <c r="W3097" t="s">
        <v>23</v>
      </c>
      <c r="X3097">
        <v>360</v>
      </c>
      <c r="Y3097">
        <v>2016</v>
      </c>
      <c r="Z3097">
        <v>7</v>
      </c>
      <c r="AA3097" s="3" t="s">
        <v>24</v>
      </c>
      <c r="AB3097" s="3">
        <v>45489</v>
      </c>
    </row>
    <row r="3098" spans="1:28" x14ac:dyDescent="0.25">
      <c r="A3098">
        <v>214501</v>
      </c>
      <c r="B3098">
        <v>939</v>
      </c>
      <c r="C3098" t="s">
        <v>25</v>
      </c>
      <c r="D3098" s="3">
        <v>42565</v>
      </c>
      <c r="E3098" t="s">
        <v>115</v>
      </c>
      <c r="F3098">
        <v>1</v>
      </c>
      <c r="G3098">
        <v>20</v>
      </c>
      <c r="H3098">
        <v>6</v>
      </c>
      <c r="I3098">
        <v>100149707</v>
      </c>
      <c r="J3098" s="19" t="s">
        <v>62</v>
      </c>
      <c r="T3098">
        <v>10</v>
      </c>
      <c r="U3098" t="s">
        <v>22</v>
      </c>
      <c r="V3098" s="3">
        <v>42565</v>
      </c>
      <c r="W3098" t="s">
        <v>28</v>
      </c>
      <c r="X3098">
        <v>20</v>
      </c>
      <c r="Y3098">
        <v>2016</v>
      </c>
      <c r="Z3098">
        <v>7</v>
      </c>
      <c r="AA3098" s="3" t="s">
        <v>24</v>
      </c>
      <c r="AB3098" s="3">
        <v>45489</v>
      </c>
    </row>
    <row r="3099" spans="1:28" x14ac:dyDescent="0.25">
      <c r="A3099">
        <v>214504</v>
      </c>
      <c r="B3099">
        <v>230</v>
      </c>
      <c r="C3099" t="s">
        <v>25</v>
      </c>
      <c r="D3099" s="3">
        <v>42565</v>
      </c>
      <c r="E3099" t="s">
        <v>912</v>
      </c>
      <c r="F3099">
        <v>156</v>
      </c>
      <c r="G3099">
        <v>4</v>
      </c>
      <c r="H3099">
        <v>624</v>
      </c>
      <c r="I3099">
        <v>100149710</v>
      </c>
      <c r="J3099" s="19" t="s">
        <v>47</v>
      </c>
      <c r="T3099">
        <v>0</v>
      </c>
      <c r="U3099" t="s">
        <v>174</v>
      </c>
      <c r="V3099" s="3">
        <v>42565</v>
      </c>
      <c r="W3099" t="s">
        <v>28</v>
      </c>
      <c r="X3099">
        <v>624</v>
      </c>
      <c r="Y3099">
        <v>2016</v>
      </c>
      <c r="Z3099">
        <v>7</v>
      </c>
      <c r="AA3099" s="3" t="s">
        <v>24</v>
      </c>
      <c r="AB3099" s="3">
        <v>45489</v>
      </c>
    </row>
    <row r="3100" spans="1:28" x14ac:dyDescent="0.25">
      <c r="A3100">
        <v>214503</v>
      </c>
      <c r="B3100">
        <v>114</v>
      </c>
      <c r="C3100" t="s">
        <v>19</v>
      </c>
      <c r="D3100" s="3">
        <v>42565</v>
      </c>
      <c r="E3100" t="s">
        <v>30</v>
      </c>
      <c r="F3100">
        <v>360</v>
      </c>
      <c r="G3100">
        <v>1</v>
      </c>
      <c r="H3100">
        <v>360</v>
      </c>
      <c r="I3100">
        <v>100149709</v>
      </c>
      <c r="J3100" s="19" t="s">
        <v>27</v>
      </c>
      <c r="T3100">
        <v>0</v>
      </c>
      <c r="U3100" t="s">
        <v>22</v>
      </c>
      <c r="V3100" s="3">
        <v>42565</v>
      </c>
      <c r="W3100" t="s">
        <v>23</v>
      </c>
      <c r="X3100">
        <v>360</v>
      </c>
      <c r="Y3100">
        <v>2016</v>
      </c>
      <c r="Z3100">
        <v>7</v>
      </c>
      <c r="AA3100" s="3" t="s">
        <v>24</v>
      </c>
      <c r="AB3100" s="3">
        <v>45489</v>
      </c>
    </row>
    <row r="3101" spans="1:28" x14ac:dyDescent="0.25">
      <c r="A3101">
        <v>214505</v>
      </c>
      <c r="B3101">
        <v>433</v>
      </c>
      <c r="C3101" t="s">
        <v>19</v>
      </c>
      <c r="D3101" s="3">
        <v>42565</v>
      </c>
      <c r="E3101" t="s">
        <v>151</v>
      </c>
      <c r="F3101">
        <v>1050</v>
      </c>
      <c r="G3101">
        <v>1</v>
      </c>
      <c r="H3101">
        <v>850</v>
      </c>
      <c r="I3101">
        <v>100149711</v>
      </c>
      <c r="J3101" s="19" t="s">
        <v>38</v>
      </c>
      <c r="T3101">
        <v>0</v>
      </c>
      <c r="U3101" t="s">
        <v>22</v>
      </c>
      <c r="V3101" s="3">
        <v>42565</v>
      </c>
      <c r="W3101" t="s">
        <v>23</v>
      </c>
      <c r="X3101" s="4">
        <v>1050</v>
      </c>
      <c r="Y3101">
        <v>2016</v>
      </c>
      <c r="Z3101">
        <v>7</v>
      </c>
      <c r="AA3101" s="3" t="s">
        <v>24</v>
      </c>
      <c r="AB3101" s="3">
        <v>45489</v>
      </c>
    </row>
    <row r="3102" spans="1:28" x14ac:dyDescent="0.25">
      <c r="A3102">
        <v>214506</v>
      </c>
      <c r="B3102">
        <v>114</v>
      </c>
      <c r="C3102" t="s">
        <v>19</v>
      </c>
      <c r="D3102" s="3">
        <v>42565</v>
      </c>
      <c r="E3102" t="s">
        <v>30</v>
      </c>
      <c r="F3102">
        <v>360</v>
      </c>
      <c r="G3102">
        <v>1</v>
      </c>
      <c r="H3102">
        <v>360</v>
      </c>
      <c r="I3102">
        <v>100149712</v>
      </c>
      <c r="J3102" s="19" t="s">
        <v>27</v>
      </c>
      <c r="T3102">
        <v>0</v>
      </c>
      <c r="U3102" t="s">
        <v>22</v>
      </c>
      <c r="V3102" s="3">
        <v>42565</v>
      </c>
      <c r="W3102" t="s">
        <v>23</v>
      </c>
      <c r="X3102">
        <v>360</v>
      </c>
      <c r="Y3102">
        <v>2016</v>
      </c>
      <c r="Z3102">
        <v>7</v>
      </c>
      <c r="AA3102" s="3" t="s">
        <v>24</v>
      </c>
      <c r="AB3102" s="3">
        <v>45489</v>
      </c>
    </row>
    <row r="3103" spans="1:28" x14ac:dyDescent="0.25">
      <c r="A3103">
        <v>214507</v>
      </c>
      <c r="B3103">
        <v>163</v>
      </c>
      <c r="C3103" t="s">
        <v>19</v>
      </c>
      <c r="D3103" s="3">
        <v>42565</v>
      </c>
      <c r="E3103" t="s">
        <v>26</v>
      </c>
      <c r="F3103">
        <v>240</v>
      </c>
      <c r="G3103">
        <v>1</v>
      </c>
      <c r="H3103">
        <v>240</v>
      </c>
      <c r="I3103">
        <v>100149713</v>
      </c>
      <c r="J3103" s="19" t="s">
        <v>27</v>
      </c>
      <c r="T3103">
        <v>0</v>
      </c>
      <c r="U3103" t="s">
        <v>22</v>
      </c>
      <c r="V3103" s="3">
        <v>42565</v>
      </c>
      <c r="W3103" t="s">
        <v>23</v>
      </c>
      <c r="X3103">
        <v>240</v>
      </c>
      <c r="Y3103">
        <v>2016</v>
      </c>
      <c r="Z3103">
        <v>7</v>
      </c>
      <c r="AA3103" s="3" t="s">
        <v>24</v>
      </c>
      <c r="AB3103" s="3">
        <v>45489</v>
      </c>
    </row>
    <row r="3104" spans="1:28" x14ac:dyDescent="0.25">
      <c r="A3104">
        <v>214509</v>
      </c>
      <c r="B3104">
        <v>163</v>
      </c>
      <c r="C3104" t="s">
        <v>19</v>
      </c>
      <c r="D3104" s="3">
        <v>42565</v>
      </c>
      <c r="E3104" t="s">
        <v>26</v>
      </c>
      <c r="F3104">
        <v>240</v>
      </c>
      <c r="G3104">
        <v>1</v>
      </c>
      <c r="H3104">
        <v>240</v>
      </c>
      <c r="I3104">
        <v>100149715</v>
      </c>
      <c r="J3104" s="19" t="s">
        <v>27</v>
      </c>
      <c r="T3104">
        <v>0</v>
      </c>
      <c r="U3104" t="s">
        <v>22</v>
      </c>
      <c r="V3104" s="3">
        <v>42565</v>
      </c>
      <c r="W3104" t="s">
        <v>23</v>
      </c>
      <c r="X3104">
        <v>240</v>
      </c>
      <c r="Y3104">
        <v>2016</v>
      </c>
      <c r="Z3104">
        <v>7</v>
      </c>
      <c r="AA3104" s="3" t="s">
        <v>24</v>
      </c>
      <c r="AB3104" s="3">
        <v>45489</v>
      </c>
    </row>
    <row r="3105" spans="1:28" x14ac:dyDescent="0.25">
      <c r="A3105">
        <v>214508</v>
      </c>
      <c r="B3105">
        <v>163</v>
      </c>
      <c r="C3105" t="s">
        <v>71</v>
      </c>
      <c r="D3105" s="3">
        <v>42565</v>
      </c>
      <c r="E3105" t="s">
        <v>26</v>
      </c>
      <c r="F3105">
        <v>240</v>
      </c>
      <c r="G3105">
        <v>1</v>
      </c>
      <c r="H3105">
        <v>240</v>
      </c>
      <c r="I3105">
        <v>100149714</v>
      </c>
      <c r="J3105" s="19" t="s">
        <v>27</v>
      </c>
      <c r="T3105">
        <v>0</v>
      </c>
      <c r="U3105" t="s">
        <v>22</v>
      </c>
      <c r="V3105" s="3">
        <v>42565</v>
      </c>
      <c r="W3105" t="s">
        <v>34</v>
      </c>
      <c r="X3105">
        <v>240</v>
      </c>
      <c r="Y3105">
        <v>2016</v>
      </c>
      <c r="Z3105">
        <v>7</v>
      </c>
      <c r="AA3105" s="3" t="s">
        <v>24</v>
      </c>
      <c r="AB3105" s="3">
        <v>45489</v>
      </c>
    </row>
    <row r="3106" spans="1:28" x14ac:dyDescent="0.25">
      <c r="A3106">
        <v>214510</v>
      </c>
      <c r="B3106">
        <v>1107</v>
      </c>
      <c r="C3106" t="s">
        <v>19</v>
      </c>
      <c r="D3106" s="3">
        <v>42565</v>
      </c>
      <c r="E3106" t="s">
        <v>988</v>
      </c>
      <c r="F3106">
        <v>1370</v>
      </c>
      <c r="G3106">
        <v>1</v>
      </c>
      <c r="H3106">
        <v>1370</v>
      </c>
      <c r="I3106">
        <v>100149716</v>
      </c>
      <c r="J3106" s="19" t="s">
        <v>27</v>
      </c>
      <c r="T3106">
        <v>0</v>
      </c>
      <c r="U3106" t="s">
        <v>22</v>
      </c>
      <c r="V3106" s="3">
        <v>42565</v>
      </c>
      <c r="W3106" t="s">
        <v>23</v>
      </c>
      <c r="X3106" s="4">
        <v>1370</v>
      </c>
      <c r="Y3106">
        <v>2016</v>
      </c>
      <c r="Z3106">
        <v>7</v>
      </c>
      <c r="AA3106" s="3" t="s">
        <v>24</v>
      </c>
      <c r="AB3106" s="3">
        <v>45489</v>
      </c>
    </row>
    <row r="3107" spans="1:28" x14ac:dyDescent="0.25">
      <c r="A3107">
        <v>214511</v>
      </c>
      <c r="B3107">
        <v>163</v>
      </c>
      <c r="C3107" t="s">
        <v>19</v>
      </c>
      <c r="D3107" s="3">
        <v>42565</v>
      </c>
      <c r="E3107" t="s">
        <v>26</v>
      </c>
      <c r="F3107">
        <v>240</v>
      </c>
      <c r="G3107">
        <v>1</v>
      </c>
      <c r="H3107">
        <v>240</v>
      </c>
      <c r="I3107">
        <v>100149717</v>
      </c>
      <c r="J3107" s="19" t="s">
        <v>27</v>
      </c>
      <c r="T3107">
        <v>0</v>
      </c>
      <c r="U3107" t="s">
        <v>22</v>
      </c>
      <c r="V3107" s="3">
        <v>42565</v>
      </c>
      <c r="W3107" t="s">
        <v>23</v>
      </c>
      <c r="X3107">
        <v>240</v>
      </c>
      <c r="Y3107">
        <v>2016</v>
      </c>
      <c r="Z3107">
        <v>7</v>
      </c>
      <c r="AA3107" s="3" t="s">
        <v>24</v>
      </c>
      <c r="AB3107" s="3">
        <v>45489</v>
      </c>
    </row>
    <row r="3108" spans="1:28" x14ac:dyDescent="0.25">
      <c r="A3108">
        <v>214512</v>
      </c>
      <c r="B3108">
        <v>114</v>
      </c>
      <c r="C3108" t="s">
        <v>19</v>
      </c>
      <c r="D3108" s="3">
        <v>42565</v>
      </c>
      <c r="E3108" t="s">
        <v>205</v>
      </c>
      <c r="F3108">
        <v>120</v>
      </c>
      <c r="G3108">
        <v>1</v>
      </c>
      <c r="H3108">
        <v>120</v>
      </c>
      <c r="I3108">
        <v>100149718</v>
      </c>
      <c r="J3108" s="19" t="s">
        <v>27</v>
      </c>
      <c r="T3108">
        <v>0</v>
      </c>
      <c r="U3108" t="s">
        <v>22</v>
      </c>
      <c r="V3108" s="3">
        <v>42565</v>
      </c>
      <c r="W3108" t="s">
        <v>23</v>
      </c>
      <c r="X3108">
        <v>120</v>
      </c>
      <c r="Y3108">
        <v>2016</v>
      </c>
      <c r="Z3108">
        <v>7</v>
      </c>
      <c r="AA3108" s="3" t="s">
        <v>24</v>
      </c>
      <c r="AB3108" s="3">
        <v>45489</v>
      </c>
    </row>
    <row r="3109" spans="1:28" x14ac:dyDescent="0.25">
      <c r="A3109">
        <v>214513</v>
      </c>
      <c r="B3109">
        <v>114</v>
      </c>
      <c r="C3109" t="s">
        <v>19</v>
      </c>
      <c r="D3109" s="3">
        <v>42565</v>
      </c>
      <c r="E3109" t="s">
        <v>276</v>
      </c>
      <c r="F3109">
        <v>120</v>
      </c>
      <c r="G3109">
        <v>1</v>
      </c>
      <c r="H3109">
        <v>120</v>
      </c>
      <c r="I3109">
        <v>100149719</v>
      </c>
      <c r="J3109" s="19" t="s">
        <v>27</v>
      </c>
      <c r="T3109">
        <v>0</v>
      </c>
      <c r="U3109" t="s">
        <v>22</v>
      </c>
      <c r="V3109" s="3">
        <v>42565</v>
      </c>
      <c r="W3109" t="s">
        <v>23</v>
      </c>
      <c r="X3109">
        <v>120</v>
      </c>
      <c r="Y3109">
        <v>2016</v>
      </c>
      <c r="Z3109">
        <v>7</v>
      </c>
      <c r="AA3109" s="3" t="s">
        <v>24</v>
      </c>
      <c r="AB3109" s="3">
        <v>45489</v>
      </c>
    </row>
    <row r="3110" spans="1:28" x14ac:dyDescent="0.25">
      <c r="A3110">
        <v>214514</v>
      </c>
      <c r="B3110">
        <v>1108</v>
      </c>
      <c r="C3110" t="s">
        <v>19</v>
      </c>
      <c r="D3110" s="3">
        <v>42565</v>
      </c>
      <c r="E3110" t="s">
        <v>1253</v>
      </c>
      <c r="F3110">
        <v>950</v>
      </c>
      <c r="G3110">
        <v>1</v>
      </c>
      <c r="H3110">
        <v>950</v>
      </c>
      <c r="I3110">
        <v>100149720</v>
      </c>
      <c r="J3110" s="19" t="s">
        <v>21</v>
      </c>
      <c r="T3110">
        <v>0</v>
      </c>
      <c r="U3110" t="s">
        <v>22</v>
      </c>
      <c r="V3110" s="3">
        <v>42565</v>
      </c>
      <c r="W3110" t="s">
        <v>23</v>
      </c>
      <c r="X3110">
        <v>950</v>
      </c>
      <c r="Y3110">
        <v>2016</v>
      </c>
      <c r="Z3110">
        <v>7</v>
      </c>
      <c r="AA3110" s="3" t="s">
        <v>24</v>
      </c>
      <c r="AB3110" s="3">
        <v>45489</v>
      </c>
    </row>
    <row r="3111" spans="1:28" x14ac:dyDescent="0.25">
      <c r="A3111">
        <v>214515</v>
      </c>
      <c r="B3111">
        <v>1109</v>
      </c>
      <c r="C3111" t="s">
        <v>25</v>
      </c>
      <c r="D3111" s="3">
        <v>42565</v>
      </c>
      <c r="E3111" t="s">
        <v>1254</v>
      </c>
      <c r="F3111">
        <v>83999</v>
      </c>
      <c r="G3111">
        <v>1</v>
      </c>
      <c r="H3111">
        <v>83999</v>
      </c>
      <c r="I3111">
        <v>100149721</v>
      </c>
      <c r="J3111" s="19" t="s">
        <v>38</v>
      </c>
      <c r="T3111">
        <v>0</v>
      </c>
      <c r="U3111" t="s">
        <v>22</v>
      </c>
      <c r="V3111" s="3">
        <v>42565</v>
      </c>
      <c r="W3111" t="s">
        <v>28</v>
      </c>
      <c r="X3111" s="4">
        <v>83999</v>
      </c>
      <c r="Y3111">
        <v>2016</v>
      </c>
      <c r="Z3111">
        <v>7</v>
      </c>
      <c r="AA3111" s="3" t="s">
        <v>24</v>
      </c>
      <c r="AB3111" s="3">
        <v>45489</v>
      </c>
    </row>
    <row r="3112" spans="1:28" x14ac:dyDescent="0.25">
      <c r="A3112">
        <v>214516</v>
      </c>
      <c r="B3112">
        <v>114</v>
      </c>
      <c r="C3112" t="s">
        <v>19</v>
      </c>
      <c r="D3112" s="3">
        <v>42565</v>
      </c>
      <c r="E3112" t="s">
        <v>205</v>
      </c>
      <c r="F3112">
        <v>120</v>
      </c>
      <c r="G3112">
        <v>1</v>
      </c>
      <c r="H3112">
        <v>120</v>
      </c>
      <c r="I3112">
        <v>100149722</v>
      </c>
      <c r="J3112" s="19" t="s">
        <v>27</v>
      </c>
      <c r="T3112">
        <v>0</v>
      </c>
      <c r="U3112" t="s">
        <v>22</v>
      </c>
      <c r="V3112" s="3">
        <v>42565</v>
      </c>
      <c r="W3112" t="s">
        <v>23</v>
      </c>
      <c r="X3112">
        <v>120</v>
      </c>
      <c r="Y3112">
        <v>2016</v>
      </c>
      <c r="Z3112">
        <v>7</v>
      </c>
      <c r="AA3112" s="3" t="s">
        <v>24</v>
      </c>
      <c r="AB3112" s="3">
        <v>45489</v>
      </c>
    </row>
    <row r="3113" spans="1:28" x14ac:dyDescent="0.25">
      <c r="A3113">
        <v>214517</v>
      </c>
      <c r="B3113">
        <v>1110</v>
      </c>
      <c r="C3113" t="s">
        <v>19</v>
      </c>
      <c r="D3113" s="3">
        <v>42565</v>
      </c>
      <c r="E3113" t="s">
        <v>672</v>
      </c>
      <c r="F3113">
        <v>465</v>
      </c>
      <c r="G3113">
        <v>1</v>
      </c>
      <c r="H3113">
        <v>915</v>
      </c>
      <c r="I3113">
        <v>100149723</v>
      </c>
      <c r="J3113" s="19" t="s">
        <v>62</v>
      </c>
      <c r="T3113">
        <v>0</v>
      </c>
      <c r="U3113" t="s">
        <v>22</v>
      </c>
      <c r="V3113" s="3">
        <v>42565</v>
      </c>
      <c r="W3113" t="s">
        <v>23</v>
      </c>
      <c r="X3113">
        <v>465</v>
      </c>
      <c r="Y3113">
        <v>2016</v>
      </c>
      <c r="Z3113">
        <v>7</v>
      </c>
      <c r="AA3113" s="3" t="s">
        <v>24</v>
      </c>
      <c r="AB3113" s="3">
        <v>45489</v>
      </c>
    </row>
    <row r="3114" spans="1:28" x14ac:dyDescent="0.25">
      <c r="A3114">
        <v>214518</v>
      </c>
      <c r="B3114">
        <v>1110</v>
      </c>
      <c r="C3114" t="s">
        <v>19</v>
      </c>
      <c r="D3114" s="3">
        <v>42565</v>
      </c>
      <c r="E3114" t="s">
        <v>1255</v>
      </c>
      <c r="F3114">
        <v>450</v>
      </c>
      <c r="G3114">
        <v>1</v>
      </c>
      <c r="H3114">
        <v>915</v>
      </c>
      <c r="I3114">
        <v>100149723</v>
      </c>
      <c r="J3114" s="19" t="s">
        <v>38</v>
      </c>
      <c r="T3114">
        <v>0</v>
      </c>
      <c r="U3114" t="s">
        <v>22</v>
      </c>
      <c r="V3114" s="3">
        <v>42565</v>
      </c>
      <c r="W3114" t="s">
        <v>23</v>
      </c>
      <c r="X3114">
        <v>450</v>
      </c>
      <c r="Y3114">
        <v>2016</v>
      </c>
      <c r="Z3114">
        <v>7</v>
      </c>
      <c r="AA3114" s="3" t="s">
        <v>24</v>
      </c>
      <c r="AB3114" s="3">
        <v>45489</v>
      </c>
    </row>
    <row r="3115" spans="1:28" x14ac:dyDescent="0.25">
      <c r="A3115">
        <v>214519</v>
      </c>
      <c r="B3115">
        <v>1111</v>
      </c>
      <c r="C3115" t="s">
        <v>19</v>
      </c>
      <c r="D3115" s="3">
        <v>42565</v>
      </c>
      <c r="E3115" t="s">
        <v>30</v>
      </c>
      <c r="F3115">
        <v>360</v>
      </c>
      <c r="G3115">
        <v>1</v>
      </c>
      <c r="H3115">
        <v>360</v>
      </c>
      <c r="I3115">
        <v>100149724</v>
      </c>
      <c r="J3115" s="19" t="s">
        <v>27</v>
      </c>
      <c r="T3115">
        <v>0</v>
      </c>
      <c r="U3115" t="s">
        <v>22</v>
      </c>
      <c r="V3115" s="3">
        <v>42565</v>
      </c>
      <c r="W3115" t="s">
        <v>23</v>
      </c>
      <c r="X3115">
        <v>360</v>
      </c>
      <c r="Y3115">
        <v>2016</v>
      </c>
      <c r="Z3115">
        <v>7</v>
      </c>
      <c r="AA3115" s="3" t="s">
        <v>24</v>
      </c>
      <c r="AB3115" s="3">
        <v>45489</v>
      </c>
    </row>
    <row r="3116" spans="1:28" x14ac:dyDescent="0.25">
      <c r="A3116">
        <v>214521</v>
      </c>
      <c r="B3116">
        <v>939</v>
      </c>
      <c r="C3116" t="s">
        <v>25</v>
      </c>
      <c r="D3116" s="3">
        <v>42565</v>
      </c>
      <c r="E3116" t="s">
        <v>115</v>
      </c>
      <c r="F3116">
        <v>1</v>
      </c>
      <c r="G3116">
        <v>3</v>
      </c>
      <c r="H3116">
        <v>0</v>
      </c>
      <c r="I3116">
        <v>100149726</v>
      </c>
      <c r="J3116" s="19" t="s">
        <v>62</v>
      </c>
      <c r="T3116">
        <v>2.31</v>
      </c>
      <c r="U3116" t="s">
        <v>22</v>
      </c>
      <c r="V3116" s="3">
        <v>42565</v>
      </c>
      <c r="W3116" t="s">
        <v>28</v>
      </c>
      <c r="X3116">
        <v>3</v>
      </c>
      <c r="Y3116">
        <v>2016</v>
      </c>
      <c r="Z3116">
        <v>7</v>
      </c>
      <c r="AA3116" s="3" t="s">
        <v>24</v>
      </c>
      <c r="AB3116" s="3">
        <v>45489</v>
      </c>
    </row>
    <row r="3117" spans="1:28" x14ac:dyDescent="0.25">
      <c r="A3117">
        <v>214522</v>
      </c>
      <c r="B3117">
        <v>939</v>
      </c>
      <c r="C3117" t="s">
        <v>25</v>
      </c>
      <c r="D3117" s="3">
        <v>42565</v>
      </c>
      <c r="E3117" t="s">
        <v>1256</v>
      </c>
      <c r="F3117">
        <v>5</v>
      </c>
      <c r="G3117">
        <v>2</v>
      </c>
      <c r="H3117">
        <v>0</v>
      </c>
      <c r="I3117">
        <v>100149726</v>
      </c>
      <c r="J3117" s="19" t="s">
        <v>62</v>
      </c>
      <c r="T3117">
        <v>7.69</v>
      </c>
      <c r="U3117" t="s">
        <v>22</v>
      </c>
      <c r="V3117" s="3">
        <v>42565</v>
      </c>
      <c r="W3117" t="s">
        <v>28</v>
      </c>
      <c r="X3117">
        <v>10</v>
      </c>
      <c r="Y3117">
        <v>2016</v>
      </c>
      <c r="Z3117">
        <v>7</v>
      </c>
      <c r="AA3117" s="3" t="s">
        <v>24</v>
      </c>
      <c r="AB3117" s="3">
        <v>45489</v>
      </c>
    </row>
    <row r="3118" spans="1:28" x14ac:dyDescent="0.25">
      <c r="A3118">
        <v>214520</v>
      </c>
      <c r="B3118">
        <v>56</v>
      </c>
      <c r="C3118" t="s">
        <v>19</v>
      </c>
      <c r="D3118" s="3">
        <v>42565</v>
      </c>
      <c r="E3118" t="s">
        <v>139</v>
      </c>
      <c r="F3118">
        <v>120</v>
      </c>
      <c r="G3118">
        <v>1</v>
      </c>
      <c r="H3118">
        <v>120</v>
      </c>
      <c r="I3118">
        <v>100149725</v>
      </c>
      <c r="J3118" s="19" t="s">
        <v>27</v>
      </c>
      <c r="T3118">
        <v>0</v>
      </c>
      <c r="U3118" t="s">
        <v>22</v>
      </c>
      <c r="V3118" s="3">
        <v>42565</v>
      </c>
      <c r="W3118" t="s">
        <v>23</v>
      </c>
      <c r="X3118">
        <v>120</v>
      </c>
      <c r="Y3118">
        <v>2016</v>
      </c>
      <c r="Z3118">
        <v>7</v>
      </c>
      <c r="AA3118" s="3" t="s">
        <v>24</v>
      </c>
      <c r="AB3118" s="3">
        <v>45489</v>
      </c>
    </row>
    <row r="3119" spans="1:28" x14ac:dyDescent="0.25">
      <c r="A3119">
        <v>214524</v>
      </c>
      <c r="B3119">
        <v>262</v>
      </c>
      <c r="C3119" t="s">
        <v>19</v>
      </c>
      <c r="D3119" s="3">
        <v>42565</v>
      </c>
      <c r="E3119" t="s">
        <v>130</v>
      </c>
      <c r="F3119">
        <v>190</v>
      </c>
      <c r="G3119">
        <v>1</v>
      </c>
      <c r="H3119">
        <v>190</v>
      </c>
      <c r="I3119">
        <v>100149727</v>
      </c>
      <c r="J3119" s="19" t="s">
        <v>33</v>
      </c>
      <c r="T3119">
        <v>0</v>
      </c>
      <c r="U3119" t="s">
        <v>22</v>
      </c>
      <c r="V3119" s="3">
        <v>42565</v>
      </c>
      <c r="W3119" t="s">
        <v>23</v>
      </c>
      <c r="X3119">
        <v>190</v>
      </c>
      <c r="Y3119">
        <v>2016</v>
      </c>
      <c r="Z3119">
        <v>7</v>
      </c>
      <c r="AA3119" s="3" t="s">
        <v>24</v>
      </c>
      <c r="AB3119" s="3">
        <v>45489</v>
      </c>
    </row>
    <row r="3120" spans="1:28" x14ac:dyDescent="0.25">
      <c r="A3120">
        <v>214525</v>
      </c>
      <c r="B3120">
        <v>800</v>
      </c>
      <c r="C3120" t="s">
        <v>19</v>
      </c>
      <c r="D3120" s="3">
        <v>42565</v>
      </c>
      <c r="E3120" t="s">
        <v>716</v>
      </c>
      <c r="F3120">
        <v>399</v>
      </c>
      <c r="G3120">
        <v>1</v>
      </c>
      <c r="H3120">
        <v>399</v>
      </c>
      <c r="I3120">
        <v>100149728</v>
      </c>
      <c r="J3120" s="19" t="s">
        <v>21</v>
      </c>
      <c r="T3120">
        <v>0</v>
      </c>
      <c r="U3120" t="s">
        <v>22</v>
      </c>
      <c r="V3120" s="3">
        <v>42565</v>
      </c>
      <c r="W3120" t="s">
        <v>23</v>
      </c>
      <c r="X3120">
        <v>399</v>
      </c>
      <c r="Y3120">
        <v>2016</v>
      </c>
      <c r="Z3120">
        <v>7</v>
      </c>
      <c r="AA3120" s="3" t="s">
        <v>24</v>
      </c>
      <c r="AB3120" s="3">
        <v>45489</v>
      </c>
    </row>
    <row r="3121" spans="1:28" x14ac:dyDescent="0.25">
      <c r="A3121">
        <v>214527</v>
      </c>
      <c r="B3121">
        <v>59</v>
      </c>
      <c r="C3121" t="s">
        <v>19</v>
      </c>
      <c r="D3121" s="3">
        <v>42565</v>
      </c>
      <c r="E3121" t="s">
        <v>30</v>
      </c>
      <c r="F3121">
        <v>360</v>
      </c>
      <c r="G3121">
        <v>1</v>
      </c>
      <c r="H3121">
        <v>360</v>
      </c>
      <c r="I3121">
        <v>100149729</v>
      </c>
      <c r="J3121" s="19" t="s">
        <v>27</v>
      </c>
      <c r="T3121">
        <v>0</v>
      </c>
      <c r="U3121" t="s">
        <v>22</v>
      </c>
      <c r="V3121" s="3">
        <v>42565</v>
      </c>
      <c r="W3121" t="s">
        <v>23</v>
      </c>
      <c r="X3121">
        <v>360</v>
      </c>
      <c r="Y3121">
        <v>2016</v>
      </c>
      <c r="Z3121">
        <v>7</v>
      </c>
      <c r="AA3121" s="3" t="s">
        <v>24</v>
      </c>
      <c r="AB3121" s="3">
        <v>45489</v>
      </c>
    </row>
    <row r="3122" spans="1:28" x14ac:dyDescent="0.25">
      <c r="A3122">
        <v>214529</v>
      </c>
      <c r="B3122">
        <v>59</v>
      </c>
      <c r="C3122" t="s">
        <v>19</v>
      </c>
      <c r="D3122" s="3">
        <v>42565</v>
      </c>
      <c r="E3122" t="s">
        <v>30</v>
      </c>
      <c r="F3122">
        <v>360</v>
      </c>
      <c r="G3122">
        <v>1</v>
      </c>
      <c r="H3122">
        <v>360</v>
      </c>
      <c r="I3122">
        <v>100149731</v>
      </c>
      <c r="J3122" s="19" t="s">
        <v>27</v>
      </c>
      <c r="T3122">
        <v>0</v>
      </c>
      <c r="U3122" t="s">
        <v>22</v>
      </c>
      <c r="V3122" s="3">
        <v>42565</v>
      </c>
      <c r="W3122" t="s">
        <v>23</v>
      </c>
      <c r="X3122">
        <v>360</v>
      </c>
      <c r="Y3122">
        <v>2016</v>
      </c>
      <c r="Z3122">
        <v>7</v>
      </c>
      <c r="AA3122" s="3" t="s">
        <v>24</v>
      </c>
      <c r="AB3122" s="3">
        <v>45489</v>
      </c>
    </row>
    <row r="3123" spans="1:28" x14ac:dyDescent="0.25">
      <c r="A3123">
        <v>214528</v>
      </c>
      <c r="B3123">
        <v>59</v>
      </c>
      <c r="C3123" t="s">
        <v>19</v>
      </c>
      <c r="D3123" s="3">
        <v>42565</v>
      </c>
      <c r="E3123" t="s">
        <v>30</v>
      </c>
      <c r="F3123">
        <v>360</v>
      </c>
      <c r="G3123">
        <v>1</v>
      </c>
      <c r="H3123">
        <v>360</v>
      </c>
      <c r="I3123">
        <v>100149730</v>
      </c>
      <c r="J3123" s="19" t="s">
        <v>27</v>
      </c>
      <c r="T3123">
        <v>0</v>
      </c>
      <c r="U3123" t="s">
        <v>22</v>
      </c>
      <c r="V3123" s="3">
        <v>42565</v>
      </c>
      <c r="W3123" t="s">
        <v>23</v>
      </c>
      <c r="X3123">
        <v>360</v>
      </c>
      <c r="Y3123">
        <v>2016</v>
      </c>
      <c r="Z3123">
        <v>7</v>
      </c>
      <c r="AA3123" s="3" t="s">
        <v>24</v>
      </c>
      <c r="AB3123" s="3">
        <v>45489</v>
      </c>
    </row>
    <row r="3124" spans="1:28" x14ac:dyDescent="0.25">
      <c r="A3124">
        <v>214530</v>
      </c>
      <c r="B3124">
        <v>59</v>
      </c>
      <c r="C3124" t="s">
        <v>19</v>
      </c>
      <c r="D3124" s="3">
        <v>42565</v>
      </c>
      <c r="E3124" t="s">
        <v>133</v>
      </c>
      <c r="F3124">
        <v>280</v>
      </c>
      <c r="G3124">
        <v>1</v>
      </c>
      <c r="H3124">
        <v>280</v>
      </c>
      <c r="I3124">
        <v>100149732</v>
      </c>
      <c r="J3124" s="19" t="s">
        <v>33</v>
      </c>
      <c r="T3124">
        <v>0</v>
      </c>
      <c r="U3124" t="s">
        <v>22</v>
      </c>
      <c r="V3124" s="3">
        <v>42565</v>
      </c>
      <c r="W3124" t="s">
        <v>23</v>
      </c>
      <c r="X3124">
        <v>280</v>
      </c>
      <c r="Y3124">
        <v>2016</v>
      </c>
      <c r="Z3124">
        <v>7</v>
      </c>
      <c r="AA3124" s="3" t="s">
        <v>24</v>
      </c>
      <c r="AB3124" s="3">
        <v>45489</v>
      </c>
    </row>
    <row r="3125" spans="1:28" x14ac:dyDescent="0.25">
      <c r="A3125">
        <v>214531</v>
      </c>
      <c r="B3125">
        <v>59</v>
      </c>
      <c r="C3125" t="s">
        <v>19</v>
      </c>
      <c r="D3125" s="3">
        <v>42565</v>
      </c>
      <c r="E3125" t="s">
        <v>133</v>
      </c>
      <c r="F3125">
        <v>280</v>
      </c>
      <c r="G3125">
        <v>1</v>
      </c>
      <c r="H3125">
        <v>280</v>
      </c>
      <c r="I3125">
        <v>100149733</v>
      </c>
      <c r="J3125" s="19" t="s">
        <v>33</v>
      </c>
      <c r="T3125">
        <v>0</v>
      </c>
      <c r="U3125" t="s">
        <v>22</v>
      </c>
      <c r="V3125" s="3">
        <v>42565</v>
      </c>
      <c r="W3125" t="s">
        <v>23</v>
      </c>
      <c r="X3125">
        <v>280</v>
      </c>
      <c r="Y3125">
        <v>2016</v>
      </c>
      <c r="Z3125">
        <v>7</v>
      </c>
      <c r="AA3125" s="3" t="s">
        <v>24</v>
      </c>
      <c r="AB3125" s="3">
        <v>45489</v>
      </c>
    </row>
    <row r="3126" spans="1:28" x14ac:dyDescent="0.25">
      <c r="A3126">
        <v>214532</v>
      </c>
      <c r="B3126">
        <v>59</v>
      </c>
      <c r="C3126" t="s">
        <v>19</v>
      </c>
      <c r="D3126" s="3">
        <v>42565</v>
      </c>
      <c r="E3126" t="s">
        <v>133</v>
      </c>
      <c r="F3126">
        <v>280</v>
      </c>
      <c r="G3126">
        <v>1</v>
      </c>
      <c r="H3126">
        <v>280</v>
      </c>
      <c r="I3126">
        <v>100149734</v>
      </c>
      <c r="J3126" s="19" t="s">
        <v>33</v>
      </c>
      <c r="T3126">
        <v>0</v>
      </c>
      <c r="U3126" t="s">
        <v>22</v>
      </c>
      <c r="V3126" s="3">
        <v>42565</v>
      </c>
      <c r="W3126" t="s">
        <v>23</v>
      </c>
      <c r="X3126">
        <v>280</v>
      </c>
      <c r="Y3126">
        <v>2016</v>
      </c>
      <c r="Z3126">
        <v>7</v>
      </c>
      <c r="AA3126" s="3" t="s">
        <v>24</v>
      </c>
      <c r="AB3126" s="3">
        <v>45489</v>
      </c>
    </row>
    <row r="3127" spans="1:28" x14ac:dyDescent="0.25">
      <c r="A3127">
        <v>214533</v>
      </c>
      <c r="B3127">
        <v>59</v>
      </c>
      <c r="C3127" t="s">
        <v>19</v>
      </c>
      <c r="D3127" s="3">
        <v>42565</v>
      </c>
      <c r="E3127" t="s">
        <v>133</v>
      </c>
      <c r="F3127">
        <v>280</v>
      </c>
      <c r="G3127">
        <v>1</v>
      </c>
      <c r="H3127">
        <v>280</v>
      </c>
      <c r="I3127">
        <v>100149735</v>
      </c>
      <c r="J3127" s="19" t="s">
        <v>33</v>
      </c>
      <c r="T3127">
        <v>0</v>
      </c>
      <c r="U3127" t="s">
        <v>22</v>
      </c>
      <c r="V3127" s="3">
        <v>42565</v>
      </c>
      <c r="W3127" t="s">
        <v>23</v>
      </c>
      <c r="X3127">
        <v>280</v>
      </c>
      <c r="Y3127">
        <v>2016</v>
      </c>
      <c r="Z3127">
        <v>7</v>
      </c>
      <c r="AA3127" s="3" t="s">
        <v>24</v>
      </c>
      <c r="AB3127" s="3">
        <v>45489</v>
      </c>
    </row>
    <row r="3128" spans="1:28" x14ac:dyDescent="0.25">
      <c r="A3128">
        <v>214534</v>
      </c>
      <c r="B3128">
        <v>353</v>
      </c>
      <c r="C3128" t="s">
        <v>19</v>
      </c>
      <c r="D3128" s="3">
        <v>42565</v>
      </c>
      <c r="E3128" t="s">
        <v>368</v>
      </c>
      <c r="F3128">
        <v>1375</v>
      </c>
      <c r="G3128">
        <v>1</v>
      </c>
      <c r="H3128">
        <v>1375</v>
      </c>
      <c r="I3128">
        <v>100149736</v>
      </c>
      <c r="J3128" s="19" t="s">
        <v>170</v>
      </c>
      <c r="T3128">
        <v>0</v>
      </c>
      <c r="U3128" t="s">
        <v>22</v>
      </c>
      <c r="V3128" s="3">
        <v>42565</v>
      </c>
      <c r="W3128" t="s">
        <v>23</v>
      </c>
      <c r="X3128" s="4">
        <v>1375</v>
      </c>
      <c r="Y3128">
        <v>2016</v>
      </c>
      <c r="Z3128">
        <v>7</v>
      </c>
      <c r="AA3128" s="3" t="s">
        <v>24</v>
      </c>
      <c r="AB3128" s="3">
        <v>45489</v>
      </c>
    </row>
    <row r="3129" spans="1:28" x14ac:dyDescent="0.25">
      <c r="A3129">
        <v>214535</v>
      </c>
      <c r="B3129">
        <v>33</v>
      </c>
      <c r="C3129" t="s">
        <v>19</v>
      </c>
      <c r="D3129" s="3">
        <v>42565</v>
      </c>
      <c r="E3129" t="s">
        <v>30</v>
      </c>
      <c r="F3129">
        <v>360</v>
      </c>
      <c r="G3129">
        <v>1</v>
      </c>
      <c r="H3129">
        <v>360</v>
      </c>
      <c r="I3129">
        <v>100149737</v>
      </c>
      <c r="J3129" s="19" t="s">
        <v>27</v>
      </c>
      <c r="T3129">
        <v>0</v>
      </c>
      <c r="U3129" t="s">
        <v>22</v>
      </c>
      <c r="V3129" s="3">
        <v>42565</v>
      </c>
      <c r="W3129" t="s">
        <v>23</v>
      </c>
      <c r="X3129">
        <v>360</v>
      </c>
      <c r="Y3129">
        <v>2016</v>
      </c>
      <c r="Z3129">
        <v>7</v>
      </c>
      <c r="AA3129" s="3" t="s">
        <v>24</v>
      </c>
      <c r="AB3129" s="3">
        <v>45489</v>
      </c>
    </row>
    <row r="3130" spans="1:28" x14ac:dyDescent="0.25">
      <c r="A3130">
        <v>214536</v>
      </c>
      <c r="B3130">
        <v>1112</v>
      </c>
      <c r="C3130" t="s">
        <v>19</v>
      </c>
      <c r="D3130" s="3">
        <v>42565</v>
      </c>
      <c r="E3130" t="s">
        <v>1257</v>
      </c>
      <c r="F3130">
        <v>350</v>
      </c>
      <c r="G3130">
        <v>1</v>
      </c>
      <c r="H3130">
        <v>350</v>
      </c>
      <c r="I3130">
        <v>100149738</v>
      </c>
      <c r="J3130" s="19" t="s">
        <v>170</v>
      </c>
      <c r="T3130">
        <v>0</v>
      </c>
      <c r="U3130" t="s">
        <v>22</v>
      </c>
      <c r="V3130" s="3">
        <v>42565</v>
      </c>
      <c r="W3130" t="s">
        <v>23</v>
      </c>
      <c r="X3130">
        <v>350</v>
      </c>
      <c r="Y3130">
        <v>2016</v>
      </c>
      <c r="Z3130">
        <v>7</v>
      </c>
      <c r="AA3130" s="3" t="s">
        <v>24</v>
      </c>
      <c r="AB3130" s="3">
        <v>45489</v>
      </c>
    </row>
    <row r="3131" spans="1:28" x14ac:dyDescent="0.25">
      <c r="A3131">
        <v>214537</v>
      </c>
      <c r="B3131">
        <v>44</v>
      </c>
      <c r="C3131" t="s">
        <v>19</v>
      </c>
      <c r="D3131" s="3">
        <v>42565</v>
      </c>
      <c r="E3131" t="s">
        <v>48</v>
      </c>
      <c r="F3131">
        <v>320</v>
      </c>
      <c r="G3131">
        <v>1</v>
      </c>
      <c r="H3131">
        <v>320</v>
      </c>
      <c r="I3131">
        <v>100149739</v>
      </c>
      <c r="J3131" s="19" t="s">
        <v>27</v>
      </c>
      <c r="T3131">
        <v>0</v>
      </c>
      <c r="U3131" t="s">
        <v>22</v>
      </c>
      <c r="V3131" s="3">
        <v>42565</v>
      </c>
      <c r="W3131" t="s">
        <v>23</v>
      </c>
      <c r="X3131">
        <v>320</v>
      </c>
      <c r="Y3131">
        <v>2016</v>
      </c>
      <c r="Z3131">
        <v>7</v>
      </c>
      <c r="AA3131" s="3" t="s">
        <v>24</v>
      </c>
      <c r="AB3131" s="3">
        <v>45489</v>
      </c>
    </row>
    <row r="3132" spans="1:28" x14ac:dyDescent="0.25">
      <c r="A3132">
        <v>214538</v>
      </c>
      <c r="B3132">
        <v>806</v>
      </c>
      <c r="C3132" t="s">
        <v>31</v>
      </c>
      <c r="D3132" s="3">
        <v>42565</v>
      </c>
      <c r="E3132" t="s">
        <v>319</v>
      </c>
      <c r="F3132">
        <v>650</v>
      </c>
      <c r="G3132">
        <v>1</v>
      </c>
      <c r="H3132">
        <v>650</v>
      </c>
      <c r="I3132">
        <v>100149740</v>
      </c>
      <c r="J3132" s="19" t="s">
        <v>51</v>
      </c>
      <c r="T3132">
        <v>0</v>
      </c>
      <c r="U3132" t="s">
        <v>22</v>
      </c>
      <c r="V3132" s="3">
        <v>42565</v>
      </c>
      <c r="W3132" t="s">
        <v>34</v>
      </c>
      <c r="X3132">
        <v>650</v>
      </c>
      <c r="Y3132">
        <v>2016</v>
      </c>
      <c r="Z3132">
        <v>7</v>
      </c>
      <c r="AA3132" s="3" t="s">
        <v>24</v>
      </c>
      <c r="AB3132" s="3">
        <v>45489</v>
      </c>
    </row>
    <row r="3133" spans="1:28" x14ac:dyDescent="0.25">
      <c r="A3133">
        <v>214540</v>
      </c>
      <c r="B3133">
        <v>114</v>
      </c>
      <c r="C3133" t="s">
        <v>19</v>
      </c>
      <c r="D3133" s="3">
        <v>42565</v>
      </c>
      <c r="E3133" t="s">
        <v>30</v>
      </c>
      <c r="F3133">
        <v>360</v>
      </c>
      <c r="G3133">
        <v>1</v>
      </c>
      <c r="H3133">
        <v>870</v>
      </c>
      <c r="I3133">
        <v>100149741</v>
      </c>
      <c r="J3133" s="19" t="s">
        <v>27</v>
      </c>
      <c r="T3133">
        <v>0</v>
      </c>
      <c r="U3133" t="s">
        <v>22</v>
      </c>
      <c r="V3133" s="3">
        <v>42565</v>
      </c>
      <c r="W3133" t="s">
        <v>23</v>
      </c>
      <c r="X3133">
        <v>360</v>
      </c>
      <c r="Y3133">
        <v>2016</v>
      </c>
      <c r="Z3133">
        <v>7</v>
      </c>
      <c r="AA3133" s="3" t="s">
        <v>24</v>
      </c>
      <c r="AB3133" s="3">
        <v>45489</v>
      </c>
    </row>
    <row r="3134" spans="1:28" x14ac:dyDescent="0.25">
      <c r="A3134">
        <v>214541</v>
      </c>
      <c r="B3134">
        <v>114</v>
      </c>
      <c r="C3134" t="s">
        <v>19</v>
      </c>
      <c r="D3134" s="3">
        <v>42565</v>
      </c>
      <c r="E3134" t="s">
        <v>93</v>
      </c>
      <c r="F3134">
        <v>510</v>
      </c>
      <c r="G3134">
        <v>1</v>
      </c>
      <c r="H3134">
        <v>870</v>
      </c>
      <c r="I3134">
        <v>100149741</v>
      </c>
      <c r="J3134" s="19" t="s">
        <v>33</v>
      </c>
      <c r="T3134">
        <v>0</v>
      </c>
      <c r="U3134" t="s">
        <v>22</v>
      </c>
      <c r="V3134" s="3">
        <v>42565</v>
      </c>
      <c r="W3134" t="s">
        <v>23</v>
      </c>
      <c r="X3134">
        <v>510</v>
      </c>
      <c r="Y3134">
        <v>2016</v>
      </c>
      <c r="Z3134">
        <v>7</v>
      </c>
      <c r="AA3134" s="3" t="s">
        <v>24</v>
      </c>
      <c r="AB3134" s="3">
        <v>45489</v>
      </c>
    </row>
    <row r="3135" spans="1:28" x14ac:dyDescent="0.25">
      <c r="A3135">
        <v>214542</v>
      </c>
      <c r="B3135">
        <v>292</v>
      </c>
      <c r="C3135" t="s">
        <v>19</v>
      </c>
      <c r="D3135" s="3">
        <v>42565</v>
      </c>
      <c r="E3135" t="s">
        <v>202</v>
      </c>
      <c r="F3135">
        <v>775</v>
      </c>
      <c r="G3135">
        <v>1</v>
      </c>
      <c r="H3135">
        <v>775</v>
      </c>
      <c r="I3135">
        <v>100149742</v>
      </c>
      <c r="J3135" s="19" t="s">
        <v>51</v>
      </c>
      <c r="T3135">
        <v>0</v>
      </c>
      <c r="U3135" t="s">
        <v>22</v>
      </c>
      <c r="V3135" s="3">
        <v>42565</v>
      </c>
      <c r="W3135" t="s">
        <v>23</v>
      </c>
      <c r="X3135">
        <v>775</v>
      </c>
      <c r="Y3135">
        <v>2016</v>
      </c>
      <c r="Z3135">
        <v>7</v>
      </c>
      <c r="AA3135" s="3" t="s">
        <v>24</v>
      </c>
      <c r="AB3135" s="3">
        <v>45489</v>
      </c>
    </row>
    <row r="3136" spans="1:28" x14ac:dyDescent="0.25">
      <c r="A3136">
        <v>214544</v>
      </c>
      <c r="B3136">
        <v>939</v>
      </c>
      <c r="C3136" t="s">
        <v>25</v>
      </c>
      <c r="D3136" s="3">
        <v>42565</v>
      </c>
      <c r="E3136" t="s">
        <v>115</v>
      </c>
      <c r="F3136">
        <v>1</v>
      </c>
      <c r="G3136">
        <v>27</v>
      </c>
      <c r="H3136">
        <v>11</v>
      </c>
      <c r="I3136">
        <v>100149743</v>
      </c>
      <c r="J3136" s="19" t="s">
        <v>62</v>
      </c>
      <c r="T3136">
        <v>10</v>
      </c>
      <c r="U3136" t="s">
        <v>22</v>
      </c>
      <c r="V3136" s="3">
        <v>42565</v>
      </c>
      <c r="W3136" t="s">
        <v>28</v>
      </c>
      <c r="X3136">
        <v>27</v>
      </c>
      <c r="Y3136">
        <v>2016</v>
      </c>
      <c r="Z3136">
        <v>7</v>
      </c>
      <c r="AA3136" s="3" t="s">
        <v>24</v>
      </c>
      <c r="AB3136" s="3">
        <v>45489</v>
      </c>
    </row>
    <row r="3137" spans="1:28" x14ac:dyDescent="0.25">
      <c r="A3137">
        <v>214545</v>
      </c>
      <c r="B3137">
        <v>806</v>
      </c>
      <c r="C3137" t="s">
        <v>31</v>
      </c>
      <c r="D3137" s="3">
        <v>42565</v>
      </c>
      <c r="E3137" t="s">
        <v>102</v>
      </c>
      <c r="F3137">
        <v>999</v>
      </c>
      <c r="G3137">
        <v>1</v>
      </c>
      <c r="H3137">
        <v>999</v>
      </c>
      <c r="I3137">
        <v>100149744</v>
      </c>
      <c r="J3137" s="19" t="s">
        <v>51</v>
      </c>
      <c r="T3137">
        <v>0</v>
      </c>
      <c r="U3137" t="s">
        <v>22</v>
      </c>
      <c r="V3137" s="3">
        <v>42565</v>
      </c>
      <c r="W3137" t="s">
        <v>34</v>
      </c>
      <c r="X3137">
        <v>999</v>
      </c>
      <c r="Y3137">
        <v>2016</v>
      </c>
      <c r="Z3137">
        <v>7</v>
      </c>
      <c r="AA3137" s="3" t="s">
        <v>24</v>
      </c>
      <c r="AB3137" s="3">
        <v>45489</v>
      </c>
    </row>
    <row r="3138" spans="1:28" x14ac:dyDescent="0.25">
      <c r="A3138">
        <v>214546</v>
      </c>
      <c r="B3138">
        <v>292</v>
      </c>
      <c r="C3138" t="s">
        <v>19</v>
      </c>
      <c r="D3138" s="3">
        <v>42565</v>
      </c>
      <c r="E3138" t="s">
        <v>1129</v>
      </c>
      <c r="F3138">
        <v>140</v>
      </c>
      <c r="G3138">
        <v>1</v>
      </c>
      <c r="H3138">
        <v>490</v>
      </c>
      <c r="I3138">
        <v>100149745</v>
      </c>
      <c r="J3138" s="19" t="s">
        <v>27</v>
      </c>
      <c r="T3138">
        <v>0</v>
      </c>
      <c r="U3138" t="s">
        <v>22</v>
      </c>
      <c r="V3138" s="3">
        <v>42565</v>
      </c>
      <c r="W3138" t="s">
        <v>23</v>
      </c>
      <c r="X3138">
        <v>140</v>
      </c>
      <c r="Y3138">
        <v>2016</v>
      </c>
      <c r="Z3138">
        <v>7</v>
      </c>
      <c r="AA3138" s="3" t="s">
        <v>24</v>
      </c>
      <c r="AB3138" s="3">
        <v>45489</v>
      </c>
    </row>
    <row r="3139" spans="1:28" x14ac:dyDescent="0.25">
      <c r="A3139">
        <v>214547</v>
      </c>
      <c r="B3139">
        <v>292</v>
      </c>
      <c r="C3139" t="s">
        <v>19</v>
      </c>
      <c r="D3139" s="3">
        <v>42565</v>
      </c>
      <c r="E3139" t="s">
        <v>89</v>
      </c>
      <c r="F3139">
        <v>350</v>
      </c>
      <c r="G3139">
        <v>1</v>
      </c>
      <c r="H3139">
        <v>490</v>
      </c>
      <c r="I3139">
        <v>100149745</v>
      </c>
      <c r="J3139" s="19" t="s">
        <v>33</v>
      </c>
      <c r="T3139">
        <v>0</v>
      </c>
      <c r="U3139" t="s">
        <v>22</v>
      </c>
      <c r="V3139" s="3">
        <v>42565</v>
      </c>
      <c r="W3139" t="s">
        <v>23</v>
      </c>
      <c r="X3139">
        <v>350</v>
      </c>
      <c r="Y3139">
        <v>2016</v>
      </c>
      <c r="Z3139">
        <v>7</v>
      </c>
      <c r="AA3139" s="3" t="s">
        <v>24</v>
      </c>
      <c r="AB3139" s="3">
        <v>45489</v>
      </c>
    </row>
    <row r="3140" spans="1:28" x14ac:dyDescent="0.25">
      <c r="A3140">
        <v>214548</v>
      </c>
      <c r="B3140">
        <v>1113</v>
      </c>
      <c r="C3140" t="s">
        <v>19</v>
      </c>
      <c r="D3140" s="3">
        <v>42565</v>
      </c>
      <c r="E3140" t="s">
        <v>30</v>
      </c>
      <c r="F3140">
        <v>360</v>
      </c>
      <c r="G3140">
        <v>1</v>
      </c>
      <c r="H3140">
        <v>360</v>
      </c>
      <c r="I3140">
        <v>100149746</v>
      </c>
      <c r="J3140" s="19" t="s">
        <v>27</v>
      </c>
      <c r="T3140">
        <v>0</v>
      </c>
      <c r="U3140" t="s">
        <v>22</v>
      </c>
      <c r="V3140" s="3">
        <v>42565</v>
      </c>
      <c r="W3140" t="s">
        <v>23</v>
      </c>
      <c r="X3140">
        <v>360</v>
      </c>
      <c r="Y3140">
        <v>2016</v>
      </c>
      <c r="Z3140">
        <v>7</v>
      </c>
      <c r="AA3140" s="3" t="s">
        <v>24</v>
      </c>
      <c r="AB3140" s="3">
        <v>45489</v>
      </c>
    </row>
    <row r="3141" spans="1:28" x14ac:dyDescent="0.25">
      <c r="A3141">
        <v>214549</v>
      </c>
      <c r="B3141">
        <v>33</v>
      </c>
      <c r="C3141" t="s">
        <v>19</v>
      </c>
      <c r="D3141" s="3">
        <v>42565</v>
      </c>
      <c r="E3141" t="s">
        <v>30</v>
      </c>
      <c r="F3141">
        <v>360</v>
      </c>
      <c r="G3141">
        <v>1</v>
      </c>
      <c r="H3141">
        <v>360</v>
      </c>
      <c r="I3141">
        <v>100149747</v>
      </c>
      <c r="J3141" s="19" t="s">
        <v>27</v>
      </c>
      <c r="T3141">
        <v>0</v>
      </c>
      <c r="U3141" t="s">
        <v>22</v>
      </c>
      <c r="V3141" s="3">
        <v>42565</v>
      </c>
      <c r="W3141" t="s">
        <v>23</v>
      </c>
      <c r="X3141">
        <v>360</v>
      </c>
      <c r="Y3141">
        <v>2016</v>
      </c>
      <c r="Z3141">
        <v>7</v>
      </c>
      <c r="AA3141" s="3" t="s">
        <v>24</v>
      </c>
      <c r="AB3141" s="3">
        <v>45489</v>
      </c>
    </row>
    <row r="3142" spans="1:28" x14ac:dyDescent="0.25">
      <c r="A3142">
        <v>214550</v>
      </c>
      <c r="B3142">
        <v>143</v>
      </c>
      <c r="C3142" t="s">
        <v>19</v>
      </c>
      <c r="D3142" s="3">
        <v>42565</v>
      </c>
      <c r="E3142" t="s">
        <v>30</v>
      </c>
      <c r="F3142">
        <v>360</v>
      </c>
      <c r="G3142">
        <v>1</v>
      </c>
      <c r="H3142">
        <v>360</v>
      </c>
      <c r="I3142">
        <v>100149748</v>
      </c>
      <c r="J3142" s="19" t="s">
        <v>27</v>
      </c>
      <c r="T3142">
        <v>0</v>
      </c>
      <c r="U3142" t="s">
        <v>22</v>
      </c>
      <c r="V3142" s="3">
        <v>42565</v>
      </c>
      <c r="W3142" t="s">
        <v>23</v>
      </c>
      <c r="X3142">
        <v>360</v>
      </c>
      <c r="Y3142">
        <v>2016</v>
      </c>
      <c r="Z3142">
        <v>7</v>
      </c>
      <c r="AA3142" s="3" t="s">
        <v>24</v>
      </c>
      <c r="AB3142" s="3">
        <v>45489</v>
      </c>
    </row>
    <row r="3143" spans="1:28" x14ac:dyDescent="0.25">
      <c r="A3143">
        <v>214551</v>
      </c>
      <c r="B3143">
        <v>33</v>
      </c>
      <c r="C3143" t="s">
        <v>19</v>
      </c>
      <c r="D3143" s="3">
        <v>42565</v>
      </c>
      <c r="E3143" t="s">
        <v>30</v>
      </c>
      <c r="F3143">
        <v>360</v>
      </c>
      <c r="G3143">
        <v>1</v>
      </c>
      <c r="H3143">
        <v>360</v>
      </c>
      <c r="I3143">
        <v>100149749</v>
      </c>
      <c r="J3143" s="19" t="s">
        <v>27</v>
      </c>
      <c r="T3143">
        <v>0</v>
      </c>
      <c r="U3143" t="s">
        <v>22</v>
      </c>
      <c r="V3143" s="3">
        <v>42565</v>
      </c>
      <c r="W3143" t="s">
        <v>23</v>
      </c>
      <c r="X3143">
        <v>360</v>
      </c>
      <c r="Y3143">
        <v>2016</v>
      </c>
      <c r="Z3143">
        <v>7</v>
      </c>
      <c r="AA3143" s="3" t="s">
        <v>24</v>
      </c>
      <c r="AB3143" s="3">
        <v>45489</v>
      </c>
    </row>
    <row r="3144" spans="1:28" x14ac:dyDescent="0.25">
      <c r="A3144">
        <v>214552</v>
      </c>
      <c r="B3144">
        <v>33</v>
      </c>
      <c r="C3144" t="s">
        <v>19</v>
      </c>
      <c r="D3144" s="3">
        <v>42565</v>
      </c>
      <c r="E3144" t="s">
        <v>30</v>
      </c>
      <c r="F3144">
        <v>360</v>
      </c>
      <c r="G3144">
        <v>1</v>
      </c>
      <c r="H3144">
        <v>360</v>
      </c>
      <c r="I3144">
        <v>100149750</v>
      </c>
      <c r="J3144" s="19" t="s">
        <v>27</v>
      </c>
      <c r="T3144">
        <v>0</v>
      </c>
      <c r="U3144" t="s">
        <v>22</v>
      </c>
      <c r="V3144" s="3">
        <v>42565</v>
      </c>
      <c r="W3144" t="s">
        <v>23</v>
      </c>
      <c r="X3144">
        <v>360</v>
      </c>
      <c r="Y3144">
        <v>2016</v>
      </c>
      <c r="Z3144">
        <v>7</v>
      </c>
      <c r="AA3144" s="3" t="s">
        <v>24</v>
      </c>
      <c r="AB3144" s="3">
        <v>45489</v>
      </c>
    </row>
    <row r="3145" spans="1:28" x14ac:dyDescent="0.25">
      <c r="A3145">
        <v>214554</v>
      </c>
      <c r="B3145">
        <v>143</v>
      </c>
      <c r="C3145" t="s">
        <v>19</v>
      </c>
      <c r="D3145" s="3">
        <v>42565</v>
      </c>
      <c r="E3145" t="s">
        <v>30</v>
      </c>
      <c r="F3145">
        <v>360</v>
      </c>
      <c r="G3145">
        <v>1</v>
      </c>
      <c r="H3145">
        <v>360</v>
      </c>
      <c r="I3145">
        <v>100149752</v>
      </c>
      <c r="J3145" s="19" t="s">
        <v>27</v>
      </c>
      <c r="T3145">
        <v>0</v>
      </c>
      <c r="U3145" t="s">
        <v>22</v>
      </c>
      <c r="V3145" s="3">
        <v>42565</v>
      </c>
      <c r="W3145" t="s">
        <v>23</v>
      </c>
      <c r="X3145">
        <v>360</v>
      </c>
      <c r="Y3145">
        <v>2016</v>
      </c>
      <c r="Z3145">
        <v>7</v>
      </c>
      <c r="AA3145" s="3" t="s">
        <v>24</v>
      </c>
      <c r="AB3145" s="3">
        <v>45489</v>
      </c>
    </row>
    <row r="3146" spans="1:28" x14ac:dyDescent="0.25">
      <c r="A3146">
        <v>214555</v>
      </c>
      <c r="B3146">
        <v>33</v>
      </c>
      <c r="C3146" t="s">
        <v>19</v>
      </c>
      <c r="D3146" s="3">
        <v>42565</v>
      </c>
      <c r="E3146" t="s">
        <v>30</v>
      </c>
      <c r="F3146">
        <v>360</v>
      </c>
      <c r="G3146">
        <v>1</v>
      </c>
      <c r="H3146">
        <v>360</v>
      </c>
      <c r="I3146">
        <v>100149753</v>
      </c>
      <c r="J3146" s="19" t="s">
        <v>27</v>
      </c>
      <c r="T3146">
        <v>0</v>
      </c>
      <c r="U3146" t="s">
        <v>22</v>
      </c>
      <c r="V3146" s="3">
        <v>42565</v>
      </c>
      <c r="W3146" t="s">
        <v>23</v>
      </c>
      <c r="X3146">
        <v>360</v>
      </c>
      <c r="Y3146">
        <v>2016</v>
      </c>
      <c r="Z3146">
        <v>7</v>
      </c>
      <c r="AA3146" s="3" t="s">
        <v>24</v>
      </c>
      <c r="AB3146" s="3">
        <v>45489</v>
      </c>
    </row>
    <row r="3147" spans="1:28" x14ac:dyDescent="0.25">
      <c r="A3147">
        <v>214553</v>
      </c>
      <c r="B3147">
        <v>33</v>
      </c>
      <c r="C3147" t="s">
        <v>19</v>
      </c>
      <c r="D3147" s="3">
        <v>42565</v>
      </c>
      <c r="E3147" t="s">
        <v>30</v>
      </c>
      <c r="F3147">
        <v>360</v>
      </c>
      <c r="G3147">
        <v>1</v>
      </c>
      <c r="H3147">
        <v>360</v>
      </c>
      <c r="I3147">
        <v>100149751</v>
      </c>
      <c r="J3147" s="19" t="s">
        <v>27</v>
      </c>
      <c r="T3147">
        <v>0</v>
      </c>
      <c r="U3147" t="s">
        <v>22</v>
      </c>
      <c r="V3147" s="3">
        <v>42565</v>
      </c>
      <c r="W3147" t="s">
        <v>23</v>
      </c>
      <c r="X3147">
        <v>360</v>
      </c>
      <c r="Y3147">
        <v>2016</v>
      </c>
      <c r="Z3147">
        <v>7</v>
      </c>
      <c r="AA3147" s="3" t="s">
        <v>24</v>
      </c>
      <c r="AB3147" s="3">
        <v>45489</v>
      </c>
    </row>
    <row r="3148" spans="1:28" x14ac:dyDescent="0.25">
      <c r="A3148">
        <v>214556</v>
      </c>
      <c r="B3148">
        <v>33</v>
      </c>
      <c r="C3148" t="s">
        <v>19</v>
      </c>
      <c r="D3148" s="3">
        <v>42565</v>
      </c>
      <c r="E3148" t="s">
        <v>30</v>
      </c>
      <c r="F3148">
        <v>360</v>
      </c>
      <c r="G3148">
        <v>1</v>
      </c>
      <c r="H3148">
        <v>360</v>
      </c>
      <c r="I3148">
        <v>100149754</v>
      </c>
      <c r="J3148" s="19" t="s">
        <v>27</v>
      </c>
      <c r="T3148">
        <v>0</v>
      </c>
      <c r="U3148" t="s">
        <v>22</v>
      </c>
      <c r="V3148" s="3">
        <v>42565</v>
      </c>
      <c r="W3148" t="s">
        <v>23</v>
      </c>
      <c r="X3148">
        <v>360</v>
      </c>
      <c r="Y3148">
        <v>2016</v>
      </c>
      <c r="Z3148">
        <v>7</v>
      </c>
      <c r="AA3148" s="3" t="s">
        <v>24</v>
      </c>
      <c r="AB3148" s="3">
        <v>45489</v>
      </c>
    </row>
    <row r="3149" spans="1:28" x14ac:dyDescent="0.25">
      <c r="A3149">
        <v>214557</v>
      </c>
      <c r="B3149">
        <v>33</v>
      </c>
      <c r="C3149" t="s">
        <v>19</v>
      </c>
      <c r="D3149" s="3">
        <v>42565</v>
      </c>
      <c r="E3149" t="s">
        <v>30</v>
      </c>
      <c r="F3149">
        <v>360</v>
      </c>
      <c r="G3149">
        <v>1</v>
      </c>
      <c r="H3149">
        <v>360</v>
      </c>
      <c r="I3149">
        <v>100149755</v>
      </c>
      <c r="J3149" s="19" t="s">
        <v>27</v>
      </c>
      <c r="T3149">
        <v>0</v>
      </c>
      <c r="U3149" t="s">
        <v>22</v>
      </c>
      <c r="V3149" s="3">
        <v>42565</v>
      </c>
      <c r="W3149" t="s">
        <v>23</v>
      </c>
      <c r="X3149">
        <v>360</v>
      </c>
      <c r="Y3149">
        <v>2016</v>
      </c>
      <c r="Z3149">
        <v>7</v>
      </c>
      <c r="AA3149" s="3" t="s">
        <v>24</v>
      </c>
      <c r="AB3149" s="3">
        <v>45489</v>
      </c>
    </row>
    <row r="3150" spans="1:28" x14ac:dyDescent="0.25">
      <c r="A3150">
        <v>214558</v>
      </c>
      <c r="B3150">
        <v>33</v>
      </c>
      <c r="C3150" t="s">
        <v>19</v>
      </c>
      <c r="D3150" s="3">
        <v>42565</v>
      </c>
      <c r="E3150" t="s">
        <v>30</v>
      </c>
      <c r="F3150">
        <v>360</v>
      </c>
      <c r="G3150">
        <v>1</v>
      </c>
      <c r="H3150">
        <v>360</v>
      </c>
      <c r="I3150">
        <v>100149756</v>
      </c>
      <c r="J3150" s="19" t="s">
        <v>27</v>
      </c>
      <c r="T3150">
        <v>0</v>
      </c>
      <c r="U3150" t="s">
        <v>22</v>
      </c>
      <c r="V3150" s="3">
        <v>42565</v>
      </c>
      <c r="W3150" t="s">
        <v>23</v>
      </c>
      <c r="X3150">
        <v>360</v>
      </c>
      <c r="Y3150">
        <v>2016</v>
      </c>
      <c r="Z3150">
        <v>7</v>
      </c>
      <c r="AA3150" s="3" t="s">
        <v>24</v>
      </c>
      <c r="AB3150" s="3">
        <v>45489</v>
      </c>
    </row>
    <row r="3151" spans="1:28" x14ac:dyDescent="0.25">
      <c r="A3151">
        <v>214559</v>
      </c>
      <c r="B3151">
        <v>33</v>
      </c>
      <c r="C3151" t="s">
        <v>19</v>
      </c>
      <c r="D3151" s="3">
        <v>42565</v>
      </c>
      <c r="E3151" t="s">
        <v>1258</v>
      </c>
      <c r="F3151">
        <v>1660</v>
      </c>
      <c r="G3151">
        <v>1</v>
      </c>
      <c r="H3151">
        <v>1660</v>
      </c>
      <c r="I3151">
        <v>100149757</v>
      </c>
      <c r="J3151" s="19" t="s">
        <v>194</v>
      </c>
      <c r="T3151">
        <v>0</v>
      </c>
      <c r="U3151" t="s">
        <v>22</v>
      </c>
      <c r="V3151" s="3">
        <v>42565</v>
      </c>
      <c r="W3151" t="s">
        <v>23</v>
      </c>
      <c r="X3151" s="4">
        <v>1660</v>
      </c>
      <c r="Y3151">
        <v>2016</v>
      </c>
      <c r="Z3151">
        <v>7</v>
      </c>
      <c r="AA3151" s="3" t="s">
        <v>24</v>
      </c>
      <c r="AB3151" s="3">
        <v>45489</v>
      </c>
    </row>
    <row r="3152" spans="1:28" x14ac:dyDescent="0.25">
      <c r="A3152">
        <v>214560</v>
      </c>
      <c r="B3152">
        <v>822</v>
      </c>
      <c r="C3152" t="s">
        <v>19</v>
      </c>
      <c r="D3152" s="3">
        <v>42565</v>
      </c>
      <c r="E3152" t="s">
        <v>30</v>
      </c>
      <c r="F3152">
        <v>360</v>
      </c>
      <c r="G3152">
        <v>1</v>
      </c>
      <c r="H3152">
        <v>360</v>
      </c>
      <c r="I3152">
        <v>100149758</v>
      </c>
      <c r="J3152" s="19" t="s">
        <v>27</v>
      </c>
      <c r="T3152">
        <v>0</v>
      </c>
      <c r="U3152" t="s">
        <v>22</v>
      </c>
      <c r="V3152" s="3">
        <v>42565</v>
      </c>
      <c r="W3152" t="s">
        <v>23</v>
      </c>
      <c r="X3152">
        <v>360</v>
      </c>
      <c r="Y3152">
        <v>2016</v>
      </c>
      <c r="Z3152">
        <v>7</v>
      </c>
      <c r="AA3152" s="3" t="s">
        <v>24</v>
      </c>
      <c r="AB3152" s="3">
        <v>45489</v>
      </c>
    </row>
    <row r="3153" spans="1:28" x14ac:dyDescent="0.25">
      <c r="A3153">
        <v>214561</v>
      </c>
      <c r="B3153">
        <v>812</v>
      </c>
      <c r="C3153" t="s">
        <v>25</v>
      </c>
      <c r="D3153" s="3">
        <v>42565</v>
      </c>
      <c r="E3153" t="s">
        <v>94</v>
      </c>
      <c r="F3153">
        <v>325</v>
      </c>
      <c r="G3153">
        <v>1</v>
      </c>
      <c r="H3153">
        <v>325</v>
      </c>
      <c r="I3153">
        <v>100149759</v>
      </c>
      <c r="J3153" s="19" t="s">
        <v>33</v>
      </c>
      <c r="T3153">
        <v>0</v>
      </c>
      <c r="U3153" t="s">
        <v>22</v>
      </c>
      <c r="V3153" s="3">
        <v>42565</v>
      </c>
      <c r="W3153" t="s">
        <v>28</v>
      </c>
      <c r="X3153">
        <v>325</v>
      </c>
      <c r="Y3153">
        <v>2016</v>
      </c>
      <c r="Z3153">
        <v>7</v>
      </c>
      <c r="AA3153" s="3" t="s">
        <v>24</v>
      </c>
      <c r="AB3153" s="3">
        <v>45489</v>
      </c>
    </row>
    <row r="3154" spans="1:28" x14ac:dyDescent="0.25">
      <c r="A3154">
        <v>214562</v>
      </c>
      <c r="B3154">
        <v>806</v>
      </c>
      <c r="C3154" t="s">
        <v>19</v>
      </c>
      <c r="D3154" s="3">
        <v>42565</v>
      </c>
      <c r="E3154" t="s">
        <v>102</v>
      </c>
      <c r="F3154">
        <v>999</v>
      </c>
      <c r="G3154">
        <v>1</v>
      </c>
      <c r="H3154">
        <v>999</v>
      </c>
      <c r="I3154">
        <v>100149760</v>
      </c>
      <c r="J3154" s="19" t="s">
        <v>51</v>
      </c>
      <c r="T3154">
        <v>0</v>
      </c>
      <c r="U3154" t="s">
        <v>22</v>
      </c>
      <c r="V3154" s="3">
        <v>42565</v>
      </c>
      <c r="W3154" t="s">
        <v>23</v>
      </c>
      <c r="X3154">
        <v>999</v>
      </c>
      <c r="Y3154">
        <v>2016</v>
      </c>
      <c r="Z3154">
        <v>7</v>
      </c>
      <c r="AA3154" s="3" t="s">
        <v>24</v>
      </c>
      <c r="AB3154" s="3">
        <v>45489</v>
      </c>
    </row>
    <row r="3155" spans="1:28" x14ac:dyDescent="0.25">
      <c r="A3155">
        <v>214563</v>
      </c>
      <c r="B3155">
        <v>432</v>
      </c>
      <c r="C3155" t="s">
        <v>25</v>
      </c>
      <c r="D3155" s="3">
        <v>42565</v>
      </c>
      <c r="E3155" t="s">
        <v>115</v>
      </c>
      <c r="F3155">
        <v>1</v>
      </c>
      <c r="G3155">
        <v>1</v>
      </c>
      <c r="H3155">
        <v>1</v>
      </c>
      <c r="I3155">
        <v>100149761</v>
      </c>
      <c r="J3155" s="19" t="s">
        <v>62</v>
      </c>
      <c r="T3155">
        <v>0</v>
      </c>
      <c r="U3155" t="s">
        <v>22</v>
      </c>
      <c r="V3155" s="3">
        <v>42565</v>
      </c>
      <c r="W3155" t="s">
        <v>28</v>
      </c>
      <c r="X3155">
        <v>1</v>
      </c>
      <c r="Y3155">
        <v>2016</v>
      </c>
      <c r="Z3155">
        <v>7</v>
      </c>
      <c r="AA3155" s="3" t="s">
        <v>24</v>
      </c>
      <c r="AB3155" s="3">
        <v>45489</v>
      </c>
    </row>
    <row r="3156" spans="1:28" x14ac:dyDescent="0.25">
      <c r="A3156">
        <v>214564</v>
      </c>
      <c r="B3156">
        <v>820</v>
      </c>
      <c r="C3156" t="s">
        <v>19</v>
      </c>
      <c r="D3156" s="3">
        <v>42565</v>
      </c>
      <c r="E3156" t="s">
        <v>30</v>
      </c>
      <c r="F3156">
        <v>360</v>
      </c>
      <c r="G3156">
        <v>1</v>
      </c>
      <c r="H3156">
        <v>360</v>
      </c>
      <c r="I3156">
        <v>100149762</v>
      </c>
      <c r="J3156" s="19" t="s">
        <v>27</v>
      </c>
      <c r="T3156">
        <v>0</v>
      </c>
      <c r="U3156" t="s">
        <v>22</v>
      </c>
      <c r="V3156" s="3">
        <v>42565</v>
      </c>
      <c r="W3156" t="s">
        <v>23</v>
      </c>
      <c r="X3156">
        <v>360</v>
      </c>
      <c r="Y3156">
        <v>2016</v>
      </c>
      <c r="Z3156">
        <v>7</v>
      </c>
      <c r="AA3156" s="3" t="s">
        <v>24</v>
      </c>
      <c r="AB3156" s="3">
        <v>45489</v>
      </c>
    </row>
    <row r="3157" spans="1:28" x14ac:dyDescent="0.25">
      <c r="A3157">
        <v>214565</v>
      </c>
      <c r="B3157">
        <v>114</v>
      </c>
      <c r="C3157" t="s">
        <v>19</v>
      </c>
      <c r="D3157" s="3">
        <v>42565</v>
      </c>
      <c r="E3157" t="s">
        <v>1259</v>
      </c>
      <c r="F3157">
        <v>1195</v>
      </c>
      <c r="G3157">
        <v>1</v>
      </c>
      <c r="H3157">
        <v>1565</v>
      </c>
      <c r="I3157">
        <v>100149763</v>
      </c>
      <c r="J3157" s="19" t="s">
        <v>21</v>
      </c>
      <c r="T3157">
        <v>0</v>
      </c>
      <c r="U3157" t="s">
        <v>22</v>
      </c>
      <c r="V3157" s="3">
        <v>42565</v>
      </c>
      <c r="W3157" t="s">
        <v>23</v>
      </c>
      <c r="X3157" s="4">
        <v>1195</v>
      </c>
      <c r="Y3157">
        <v>2016</v>
      </c>
      <c r="Z3157">
        <v>7</v>
      </c>
      <c r="AA3157" s="3" t="s">
        <v>24</v>
      </c>
      <c r="AB3157" s="3">
        <v>45489</v>
      </c>
    </row>
    <row r="3158" spans="1:28" x14ac:dyDescent="0.25">
      <c r="A3158">
        <v>214566</v>
      </c>
      <c r="B3158">
        <v>114</v>
      </c>
      <c r="C3158" t="s">
        <v>19</v>
      </c>
      <c r="D3158" s="3">
        <v>42565</v>
      </c>
      <c r="E3158" t="s">
        <v>114</v>
      </c>
      <c r="F3158">
        <v>370</v>
      </c>
      <c r="G3158">
        <v>1</v>
      </c>
      <c r="H3158">
        <v>1565</v>
      </c>
      <c r="I3158">
        <v>100149763</v>
      </c>
      <c r="J3158" s="19" t="s">
        <v>33</v>
      </c>
      <c r="T3158">
        <v>0</v>
      </c>
      <c r="U3158" t="s">
        <v>22</v>
      </c>
      <c r="V3158" s="3">
        <v>42565</v>
      </c>
      <c r="W3158" t="s">
        <v>23</v>
      </c>
      <c r="X3158">
        <v>370</v>
      </c>
      <c r="Y3158">
        <v>2016</v>
      </c>
      <c r="Z3158">
        <v>7</v>
      </c>
      <c r="AA3158" s="3" t="s">
        <v>24</v>
      </c>
      <c r="AB3158" s="3">
        <v>45489</v>
      </c>
    </row>
    <row r="3159" spans="1:28" x14ac:dyDescent="0.25">
      <c r="A3159">
        <v>214567</v>
      </c>
      <c r="B3159">
        <v>820</v>
      </c>
      <c r="C3159" t="s">
        <v>19</v>
      </c>
      <c r="D3159" s="3">
        <v>42565</v>
      </c>
      <c r="E3159" t="s">
        <v>30</v>
      </c>
      <c r="F3159">
        <v>360</v>
      </c>
      <c r="G3159">
        <v>1</v>
      </c>
      <c r="H3159">
        <v>360</v>
      </c>
      <c r="I3159">
        <v>100149764</v>
      </c>
      <c r="J3159" s="19" t="s">
        <v>27</v>
      </c>
      <c r="T3159">
        <v>0</v>
      </c>
      <c r="U3159" t="s">
        <v>22</v>
      </c>
      <c r="V3159" s="3">
        <v>42565</v>
      </c>
      <c r="W3159" t="s">
        <v>23</v>
      </c>
      <c r="X3159">
        <v>360</v>
      </c>
      <c r="Y3159">
        <v>2016</v>
      </c>
      <c r="Z3159">
        <v>7</v>
      </c>
      <c r="AA3159" s="3" t="s">
        <v>24</v>
      </c>
      <c r="AB3159" s="3">
        <v>45489</v>
      </c>
    </row>
    <row r="3160" spans="1:28" x14ac:dyDescent="0.25">
      <c r="A3160">
        <v>214569</v>
      </c>
      <c r="B3160">
        <v>641</v>
      </c>
      <c r="C3160" t="s">
        <v>19</v>
      </c>
      <c r="D3160" s="3">
        <v>42565</v>
      </c>
      <c r="E3160" t="s">
        <v>264</v>
      </c>
      <c r="F3160">
        <v>100</v>
      </c>
      <c r="G3160">
        <v>1</v>
      </c>
      <c r="H3160">
        <v>100</v>
      </c>
      <c r="I3160">
        <v>100149766</v>
      </c>
      <c r="J3160" s="19" t="s">
        <v>170</v>
      </c>
      <c r="T3160">
        <v>0</v>
      </c>
      <c r="U3160" t="s">
        <v>22</v>
      </c>
      <c r="V3160" s="3">
        <v>42565</v>
      </c>
      <c r="W3160" t="s">
        <v>23</v>
      </c>
      <c r="X3160">
        <v>100</v>
      </c>
      <c r="Y3160">
        <v>2016</v>
      </c>
      <c r="Z3160">
        <v>7</v>
      </c>
      <c r="AA3160" s="3" t="s">
        <v>24</v>
      </c>
      <c r="AB3160" s="3">
        <v>45489</v>
      </c>
    </row>
    <row r="3161" spans="1:28" x14ac:dyDescent="0.25">
      <c r="A3161">
        <v>214568</v>
      </c>
      <c r="B3161">
        <v>114</v>
      </c>
      <c r="C3161" t="s">
        <v>19</v>
      </c>
      <c r="D3161" s="3">
        <v>42565</v>
      </c>
      <c r="E3161" t="s">
        <v>93</v>
      </c>
      <c r="F3161">
        <v>510</v>
      </c>
      <c r="G3161">
        <v>1</v>
      </c>
      <c r="H3161">
        <v>510</v>
      </c>
      <c r="I3161">
        <v>100149765</v>
      </c>
      <c r="J3161" s="19" t="s">
        <v>33</v>
      </c>
      <c r="T3161">
        <v>0</v>
      </c>
      <c r="U3161" t="s">
        <v>22</v>
      </c>
      <c r="V3161" s="3">
        <v>42565</v>
      </c>
      <c r="W3161" t="s">
        <v>23</v>
      </c>
      <c r="X3161">
        <v>510</v>
      </c>
      <c r="Y3161">
        <v>2016</v>
      </c>
      <c r="Z3161">
        <v>7</v>
      </c>
      <c r="AA3161" s="3" t="s">
        <v>24</v>
      </c>
      <c r="AB3161" s="3">
        <v>45489</v>
      </c>
    </row>
    <row r="3162" spans="1:28" x14ac:dyDescent="0.25">
      <c r="A3162">
        <v>214570</v>
      </c>
      <c r="B3162">
        <v>820</v>
      </c>
      <c r="C3162" t="s">
        <v>19</v>
      </c>
      <c r="D3162" s="3">
        <v>42565</v>
      </c>
      <c r="E3162" t="s">
        <v>30</v>
      </c>
      <c r="F3162">
        <v>360</v>
      </c>
      <c r="G3162">
        <v>1</v>
      </c>
      <c r="H3162">
        <v>360</v>
      </c>
      <c r="I3162">
        <v>100149767</v>
      </c>
      <c r="J3162" s="19" t="s">
        <v>27</v>
      </c>
      <c r="T3162">
        <v>0</v>
      </c>
      <c r="U3162" t="s">
        <v>22</v>
      </c>
      <c r="V3162" s="3">
        <v>42565</v>
      </c>
      <c r="W3162" t="s">
        <v>23</v>
      </c>
      <c r="X3162">
        <v>360</v>
      </c>
      <c r="Y3162">
        <v>2016</v>
      </c>
      <c r="Z3162">
        <v>7</v>
      </c>
      <c r="AA3162" s="3" t="s">
        <v>24</v>
      </c>
      <c r="AB3162" s="3">
        <v>45489</v>
      </c>
    </row>
    <row r="3163" spans="1:28" x14ac:dyDescent="0.25">
      <c r="A3163">
        <v>214572</v>
      </c>
      <c r="B3163">
        <v>1114</v>
      </c>
      <c r="C3163" t="s">
        <v>25</v>
      </c>
      <c r="D3163" s="3">
        <v>42565</v>
      </c>
      <c r="E3163" t="s">
        <v>954</v>
      </c>
      <c r="F3163">
        <v>6990</v>
      </c>
      <c r="G3163">
        <v>1</v>
      </c>
      <c r="H3163">
        <v>6990</v>
      </c>
      <c r="I3163">
        <v>100149769</v>
      </c>
      <c r="J3163" s="19" t="s">
        <v>38</v>
      </c>
      <c r="T3163">
        <v>0</v>
      </c>
      <c r="U3163" t="s">
        <v>22</v>
      </c>
      <c r="V3163" s="3">
        <v>42565</v>
      </c>
      <c r="W3163" t="s">
        <v>28</v>
      </c>
      <c r="X3163" s="4">
        <v>6990</v>
      </c>
      <c r="Y3163">
        <v>2016</v>
      </c>
      <c r="Z3163">
        <v>7</v>
      </c>
      <c r="AA3163" s="3" t="s">
        <v>24</v>
      </c>
      <c r="AB3163" s="3">
        <v>45489</v>
      </c>
    </row>
    <row r="3164" spans="1:28" x14ac:dyDescent="0.25">
      <c r="A3164">
        <v>214571</v>
      </c>
      <c r="B3164">
        <v>820</v>
      </c>
      <c r="C3164" t="s">
        <v>19</v>
      </c>
      <c r="D3164" s="3">
        <v>42565</v>
      </c>
      <c r="E3164" t="s">
        <v>48</v>
      </c>
      <c r="F3164">
        <v>320</v>
      </c>
      <c r="G3164">
        <v>1</v>
      </c>
      <c r="H3164">
        <v>320</v>
      </c>
      <c r="I3164">
        <v>100149768</v>
      </c>
      <c r="J3164" s="19" t="s">
        <v>27</v>
      </c>
      <c r="T3164">
        <v>0</v>
      </c>
      <c r="U3164" t="s">
        <v>22</v>
      </c>
      <c r="V3164" s="3">
        <v>42565</v>
      </c>
      <c r="W3164" t="s">
        <v>23</v>
      </c>
      <c r="X3164">
        <v>320</v>
      </c>
      <c r="Y3164">
        <v>2016</v>
      </c>
      <c r="Z3164">
        <v>7</v>
      </c>
      <c r="AA3164" s="3" t="s">
        <v>24</v>
      </c>
      <c r="AB3164" s="3">
        <v>45489</v>
      </c>
    </row>
    <row r="3165" spans="1:28" x14ac:dyDescent="0.25">
      <c r="A3165">
        <v>214573</v>
      </c>
      <c r="B3165">
        <v>820</v>
      </c>
      <c r="C3165" t="s">
        <v>19</v>
      </c>
      <c r="D3165" s="3">
        <v>42565</v>
      </c>
      <c r="E3165" t="s">
        <v>48</v>
      </c>
      <c r="F3165">
        <v>320</v>
      </c>
      <c r="G3165">
        <v>1</v>
      </c>
      <c r="H3165">
        <v>320</v>
      </c>
      <c r="I3165">
        <v>100149770</v>
      </c>
      <c r="J3165" s="19" t="s">
        <v>27</v>
      </c>
      <c r="T3165">
        <v>0</v>
      </c>
      <c r="U3165" t="s">
        <v>22</v>
      </c>
      <c r="V3165" s="3">
        <v>42565</v>
      </c>
      <c r="W3165" t="s">
        <v>23</v>
      </c>
      <c r="X3165">
        <v>320</v>
      </c>
      <c r="Y3165">
        <v>2016</v>
      </c>
      <c r="Z3165">
        <v>7</v>
      </c>
      <c r="AA3165" s="3" t="s">
        <v>24</v>
      </c>
      <c r="AB3165" s="3">
        <v>45489</v>
      </c>
    </row>
    <row r="3166" spans="1:28" x14ac:dyDescent="0.25">
      <c r="A3166">
        <v>214574</v>
      </c>
      <c r="B3166">
        <v>820</v>
      </c>
      <c r="C3166" t="s">
        <v>19</v>
      </c>
      <c r="D3166" s="3">
        <v>42565</v>
      </c>
      <c r="E3166" t="s">
        <v>26</v>
      </c>
      <c r="F3166">
        <v>240</v>
      </c>
      <c r="G3166">
        <v>1</v>
      </c>
      <c r="H3166">
        <v>240</v>
      </c>
      <c r="I3166">
        <v>100149771</v>
      </c>
      <c r="J3166" s="19" t="s">
        <v>27</v>
      </c>
      <c r="T3166">
        <v>0</v>
      </c>
      <c r="U3166" t="s">
        <v>22</v>
      </c>
      <c r="V3166" s="3">
        <v>42565</v>
      </c>
      <c r="W3166" t="s">
        <v>23</v>
      </c>
      <c r="X3166">
        <v>240</v>
      </c>
      <c r="Y3166">
        <v>2016</v>
      </c>
      <c r="Z3166">
        <v>7</v>
      </c>
      <c r="AA3166" s="3" t="s">
        <v>24</v>
      </c>
      <c r="AB3166" s="3">
        <v>45489</v>
      </c>
    </row>
    <row r="3167" spans="1:28" x14ac:dyDescent="0.25">
      <c r="A3167">
        <v>214576</v>
      </c>
      <c r="B3167">
        <v>820</v>
      </c>
      <c r="C3167" t="s">
        <v>19</v>
      </c>
      <c r="D3167" s="3">
        <v>42565</v>
      </c>
      <c r="E3167" t="s">
        <v>26</v>
      </c>
      <c r="F3167">
        <v>240</v>
      </c>
      <c r="G3167">
        <v>1</v>
      </c>
      <c r="H3167">
        <v>240</v>
      </c>
      <c r="I3167">
        <v>100149773</v>
      </c>
      <c r="J3167" s="19" t="s">
        <v>27</v>
      </c>
      <c r="T3167">
        <v>0</v>
      </c>
      <c r="U3167" t="s">
        <v>22</v>
      </c>
      <c r="V3167" s="3">
        <v>42565</v>
      </c>
      <c r="W3167" t="s">
        <v>23</v>
      </c>
      <c r="X3167">
        <v>240</v>
      </c>
      <c r="Y3167">
        <v>2016</v>
      </c>
      <c r="Z3167">
        <v>7</v>
      </c>
      <c r="AA3167" s="3" t="s">
        <v>24</v>
      </c>
      <c r="AB3167" s="3">
        <v>45489</v>
      </c>
    </row>
    <row r="3168" spans="1:28" x14ac:dyDescent="0.25">
      <c r="A3168">
        <v>214575</v>
      </c>
      <c r="B3168">
        <v>806</v>
      </c>
      <c r="C3168" t="s">
        <v>31</v>
      </c>
      <c r="D3168" s="3">
        <v>42565</v>
      </c>
      <c r="E3168" t="s">
        <v>356</v>
      </c>
      <c r="F3168">
        <v>1099</v>
      </c>
      <c r="G3168">
        <v>1</v>
      </c>
      <c r="H3168">
        <v>1099</v>
      </c>
      <c r="I3168">
        <v>100149772</v>
      </c>
      <c r="J3168" s="19" t="s">
        <v>51</v>
      </c>
      <c r="T3168">
        <v>0</v>
      </c>
      <c r="U3168" t="s">
        <v>22</v>
      </c>
      <c r="V3168" s="3">
        <v>42565</v>
      </c>
      <c r="W3168" t="s">
        <v>34</v>
      </c>
      <c r="X3168" s="4">
        <v>1099</v>
      </c>
      <c r="Y3168">
        <v>2016</v>
      </c>
      <c r="Z3168">
        <v>7</v>
      </c>
      <c r="AA3168" s="3" t="s">
        <v>24</v>
      </c>
      <c r="AB3168" s="3">
        <v>45489</v>
      </c>
    </row>
    <row r="3169" spans="1:28" x14ac:dyDescent="0.25">
      <c r="A3169">
        <v>214577</v>
      </c>
      <c r="B3169">
        <v>820</v>
      </c>
      <c r="C3169" t="s">
        <v>19</v>
      </c>
      <c r="D3169" s="3">
        <v>42565</v>
      </c>
      <c r="E3169" t="s">
        <v>26</v>
      </c>
      <c r="F3169">
        <v>240</v>
      </c>
      <c r="G3169">
        <v>1</v>
      </c>
      <c r="H3169">
        <v>240</v>
      </c>
      <c r="I3169">
        <v>100149774</v>
      </c>
      <c r="J3169" s="19" t="s">
        <v>27</v>
      </c>
      <c r="T3169">
        <v>0</v>
      </c>
      <c r="U3169" t="s">
        <v>22</v>
      </c>
      <c r="V3169" s="3">
        <v>42565</v>
      </c>
      <c r="W3169" t="s">
        <v>23</v>
      </c>
      <c r="X3169">
        <v>240</v>
      </c>
      <c r="Y3169">
        <v>2016</v>
      </c>
      <c r="Z3169">
        <v>7</v>
      </c>
      <c r="AA3169" s="3" t="s">
        <v>24</v>
      </c>
      <c r="AB3169" s="3">
        <v>45489</v>
      </c>
    </row>
    <row r="3170" spans="1:28" x14ac:dyDescent="0.25">
      <c r="A3170">
        <v>214578</v>
      </c>
      <c r="B3170">
        <v>939</v>
      </c>
      <c r="C3170" t="s">
        <v>25</v>
      </c>
      <c r="D3170" s="3">
        <v>42565</v>
      </c>
      <c r="E3170" t="s">
        <v>115</v>
      </c>
      <c r="F3170">
        <v>1</v>
      </c>
      <c r="G3170">
        <v>1</v>
      </c>
      <c r="H3170">
        <v>1</v>
      </c>
      <c r="I3170">
        <v>100149775</v>
      </c>
      <c r="J3170" s="19" t="s">
        <v>62</v>
      </c>
      <c r="T3170">
        <v>0</v>
      </c>
      <c r="U3170" t="s">
        <v>39</v>
      </c>
      <c r="V3170" s="3">
        <v>42565</v>
      </c>
      <c r="W3170" t="s">
        <v>28</v>
      </c>
      <c r="X3170">
        <v>1</v>
      </c>
      <c r="Y3170">
        <v>2016</v>
      </c>
      <c r="Z3170">
        <v>7</v>
      </c>
      <c r="AA3170" s="3" t="s">
        <v>24</v>
      </c>
      <c r="AB3170" s="3">
        <v>45489</v>
      </c>
    </row>
    <row r="3171" spans="1:28" x14ac:dyDescent="0.25">
      <c r="A3171">
        <v>214579</v>
      </c>
      <c r="B3171">
        <v>820</v>
      </c>
      <c r="C3171" t="s">
        <v>19</v>
      </c>
      <c r="D3171" s="3">
        <v>42565</v>
      </c>
      <c r="E3171" t="s">
        <v>26</v>
      </c>
      <c r="F3171">
        <v>240</v>
      </c>
      <c r="G3171">
        <v>1</v>
      </c>
      <c r="H3171">
        <v>240</v>
      </c>
      <c r="I3171">
        <v>100149776</v>
      </c>
      <c r="J3171" s="19" t="s">
        <v>27</v>
      </c>
      <c r="T3171">
        <v>0</v>
      </c>
      <c r="U3171" t="s">
        <v>22</v>
      </c>
      <c r="V3171" s="3">
        <v>42565</v>
      </c>
      <c r="W3171" t="s">
        <v>23</v>
      </c>
      <c r="X3171">
        <v>240</v>
      </c>
      <c r="Y3171">
        <v>2016</v>
      </c>
      <c r="Z3171">
        <v>7</v>
      </c>
      <c r="AA3171" s="3" t="s">
        <v>24</v>
      </c>
      <c r="AB3171" s="3">
        <v>45489</v>
      </c>
    </row>
    <row r="3172" spans="1:28" x14ac:dyDescent="0.25">
      <c r="A3172">
        <v>214581</v>
      </c>
      <c r="B3172">
        <v>566</v>
      </c>
      <c r="C3172" t="s">
        <v>19</v>
      </c>
      <c r="D3172" s="3">
        <v>42565</v>
      </c>
      <c r="E3172" t="s">
        <v>1260</v>
      </c>
      <c r="F3172">
        <v>990</v>
      </c>
      <c r="G3172">
        <v>2</v>
      </c>
      <c r="H3172">
        <v>1980</v>
      </c>
      <c r="I3172">
        <v>100149778</v>
      </c>
      <c r="J3172" s="19" t="s">
        <v>21</v>
      </c>
      <c r="T3172">
        <v>0</v>
      </c>
      <c r="U3172" t="s">
        <v>22</v>
      </c>
      <c r="V3172" s="3">
        <v>42565</v>
      </c>
      <c r="W3172" t="s">
        <v>23</v>
      </c>
      <c r="X3172" s="4">
        <v>1980</v>
      </c>
      <c r="Y3172">
        <v>2016</v>
      </c>
      <c r="Z3172">
        <v>7</v>
      </c>
      <c r="AA3172" s="3" t="s">
        <v>24</v>
      </c>
      <c r="AB3172" s="3">
        <v>45489</v>
      </c>
    </row>
    <row r="3173" spans="1:28" x14ac:dyDescent="0.25">
      <c r="A3173">
        <v>214580</v>
      </c>
      <c r="B3173">
        <v>820</v>
      </c>
      <c r="C3173" t="s">
        <v>19</v>
      </c>
      <c r="D3173" s="3">
        <v>42565</v>
      </c>
      <c r="E3173" t="s">
        <v>26</v>
      </c>
      <c r="F3173">
        <v>240</v>
      </c>
      <c r="G3173">
        <v>1</v>
      </c>
      <c r="H3173">
        <v>240</v>
      </c>
      <c r="I3173">
        <v>100149777</v>
      </c>
      <c r="J3173" s="19" t="s">
        <v>27</v>
      </c>
      <c r="T3173">
        <v>0</v>
      </c>
      <c r="U3173" t="s">
        <v>22</v>
      </c>
      <c r="V3173" s="3">
        <v>42565</v>
      </c>
      <c r="W3173" t="s">
        <v>23</v>
      </c>
      <c r="X3173">
        <v>240</v>
      </c>
      <c r="Y3173">
        <v>2016</v>
      </c>
      <c r="Z3173">
        <v>7</v>
      </c>
      <c r="AA3173" s="3" t="s">
        <v>24</v>
      </c>
      <c r="AB3173" s="3">
        <v>45489</v>
      </c>
    </row>
    <row r="3174" spans="1:28" x14ac:dyDescent="0.25">
      <c r="A3174">
        <v>214583</v>
      </c>
      <c r="B3174">
        <v>1115</v>
      </c>
      <c r="C3174" t="s">
        <v>25</v>
      </c>
      <c r="D3174" s="3">
        <v>42565</v>
      </c>
      <c r="E3174" t="s">
        <v>1256</v>
      </c>
      <c r="F3174">
        <v>5</v>
      </c>
      <c r="G3174">
        <v>1</v>
      </c>
      <c r="H3174">
        <v>0</v>
      </c>
      <c r="I3174">
        <v>100149780</v>
      </c>
      <c r="J3174" s="19" t="s">
        <v>62</v>
      </c>
      <c r="T3174">
        <v>0</v>
      </c>
      <c r="U3174" t="s">
        <v>298</v>
      </c>
      <c r="V3174" s="3">
        <v>42565</v>
      </c>
      <c r="W3174" t="s">
        <v>28</v>
      </c>
      <c r="X3174">
        <v>5</v>
      </c>
      <c r="Y3174">
        <v>2016</v>
      </c>
      <c r="Z3174">
        <v>7</v>
      </c>
      <c r="AA3174" s="3" t="s">
        <v>24</v>
      </c>
      <c r="AB3174" s="3">
        <v>45489</v>
      </c>
    </row>
    <row r="3175" spans="1:28" x14ac:dyDescent="0.25">
      <c r="A3175">
        <v>214582</v>
      </c>
      <c r="B3175">
        <v>820</v>
      </c>
      <c r="C3175" t="s">
        <v>19</v>
      </c>
      <c r="D3175" s="3">
        <v>42565</v>
      </c>
      <c r="E3175" t="s">
        <v>26</v>
      </c>
      <c r="F3175">
        <v>240</v>
      </c>
      <c r="G3175">
        <v>1</v>
      </c>
      <c r="H3175">
        <v>240</v>
      </c>
      <c r="I3175">
        <v>100149779</v>
      </c>
      <c r="J3175" s="19" t="s">
        <v>27</v>
      </c>
      <c r="T3175">
        <v>0</v>
      </c>
      <c r="U3175" t="s">
        <v>22</v>
      </c>
      <c r="V3175" s="3">
        <v>42565</v>
      </c>
      <c r="W3175" t="s">
        <v>23</v>
      </c>
      <c r="X3175">
        <v>240</v>
      </c>
      <c r="Y3175">
        <v>2016</v>
      </c>
      <c r="Z3175">
        <v>7</v>
      </c>
      <c r="AA3175" s="3" t="s">
        <v>24</v>
      </c>
      <c r="AB3175" s="3">
        <v>45489</v>
      </c>
    </row>
    <row r="3176" spans="1:28" x14ac:dyDescent="0.25">
      <c r="A3176">
        <v>214584</v>
      </c>
      <c r="B3176">
        <v>820</v>
      </c>
      <c r="C3176" t="s">
        <v>19</v>
      </c>
      <c r="D3176" s="3">
        <v>42565</v>
      </c>
      <c r="E3176" t="s">
        <v>26</v>
      </c>
      <c r="F3176">
        <v>240</v>
      </c>
      <c r="G3176">
        <v>1</v>
      </c>
      <c r="H3176">
        <v>240</v>
      </c>
      <c r="I3176">
        <v>100149781</v>
      </c>
      <c r="J3176" s="19" t="s">
        <v>27</v>
      </c>
      <c r="T3176">
        <v>0</v>
      </c>
      <c r="U3176" t="s">
        <v>22</v>
      </c>
      <c r="V3176" s="3">
        <v>42565</v>
      </c>
      <c r="W3176" t="s">
        <v>23</v>
      </c>
      <c r="X3176">
        <v>240</v>
      </c>
      <c r="Y3176">
        <v>2016</v>
      </c>
      <c r="Z3176">
        <v>7</v>
      </c>
      <c r="AA3176" s="3" t="s">
        <v>24</v>
      </c>
      <c r="AB3176" s="3">
        <v>45489</v>
      </c>
    </row>
    <row r="3177" spans="1:28" x14ac:dyDescent="0.25">
      <c r="A3177">
        <v>214585</v>
      </c>
      <c r="B3177">
        <v>1116</v>
      </c>
      <c r="C3177" t="s">
        <v>31</v>
      </c>
      <c r="D3177" s="3">
        <v>42565</v>
      </c>
      <c r="E3177" t="s">
        <v>1261</v>
      </c>
      <c r="F3177">
        <v>1499</v>
      </c>
      <c r="G3177">
        <v>1</v>
      </c>
      <c r="H3177">
        <v>1499</v>
      </c>
      <c r="I3177">
        <v>100149783</v>
      </c>
      <c r="J3177" s="19" t="s">
        <v>51</v>
      </c>
      <c r="T3177">
        <v>0</v>
      </c>
      <c r="U3177" t="s">
        <v>22</v>
      </c>
      <c r="V3177" s="3">
        <v>42565</v>
      </c>
      <c r="W3177" t="s">
        <v>34</v>
      </c>
      <c r="X3177" s="4">
        <v>1499</v>
      </c>
      <c r="Y3177">
        <v>2016</v>
      </c>
      <c r="Z3177">
        <v>7</v>
      </c>
      <c r="AA3177" s="3" t="s">
        <v>24</v>
      </c>
      <c r="AB3177" s="3">
        <v>45489</v>
      </c>
    </row>
    <row r="3178" spans="1:28" x14ac:dyDescent="0.25">
      <c r="A3178">
        <v>214587</v>
      </c>
      <c r="B3178">
        <v>939</v>
      </c>
      <c r="C3178" t="s">
        <v>25</v>
      </c>
      <c r="D3178" s="3">
        <v>42565</v>
      </c>
      <c r="E3178" t="s">
        <v>115</v>
      </c>
      <c r="F3178">
        <v>1</v>
      </c>
      <c r="G3178">
        <v>1</v>
      </c>
      <c r="H3178">
        <v>1</v>
      </c>
      <c r="I3178">
        <v>100149782</v>
      </c>
      <c r="J3178" s="19" t="s">
        <v>62</v>
      </c>
      <c r="T3178">
        <v>0</v>
      </c>
      <c r="U3178" t="s">
        <v>39</v>
      </c>
      <c r="V3178" s="3">
        <v>42565</v>
      </c>
      <c r="W3178" t="s">
        <v>28</v>
      </c>
      <c r="X3178">
        <v>1</v>
      </c>
      <c r="Y3178">
        <v>2016</v>
      </c>
      <c r="Z3178">
        <v>7</v>
      </c>
      <c r="AA3178" s="3" t="s">
        <v>24</v>
      </c>
      <c r="AB3178" s="3">
        <v>45489</v>
      </c>
    </row>
    <row r="3179" spans="1:28" x14ac:dyDescent="0.25">
      <c r="A3179">
        <v>214588</v>
      </c>
      <c r="B3179">
        <v>820</v>
      </c>
      <c r="C3179" t="s">
        <v>19</v>
      </c>
      <c r="D3179" s="3">
        <v>42565</v>
      </c>
      <c r="E3179" t="s">
        <v>26</v>
      </c>
      <c r="F3179">
        <v>240</v>
      </c>
      <c r="G3179">
        <v>1</v>
      </c>
      <c r="H3179">
        <v>240</v>
      </c>
      <c r="I3179">
        <v>100149784</v>
      </c>
      <c r="J3179" s="19" t="s">
        <v>27</v>
      </c>
      <c r="T3179">
        <v>0</v>
      </c>
      <c r="U3179" t="s">
        <v>22</v>
      </c>
      <c r="V3179" s="3">
        <v>42565</v>
      </c>
      <c r="W3179" t="s">
        <v>23</v>
      </c>
      <c r="X3179">
        <v>240</v>
      </c>
      <c r="Y3179">
        <v>2016</v>
      </c>
      <c r="Z3179">
        <v>7</v>
      </c>
      <c r="AA3179" s="3" t="s">
        <v>24</v>
      </c>
      <c r="AB3179" s="3">
        <v>45489</v>
      </c>
    </row>
    <row r="3180" spans="1:28" x14ac:dyDescent="0.25">
      <c r="A3180">
        <v>214589</v>
      </c>
      <c r="B3180">
        <v>820</v>
      </c>
      <c r="C3180" t="s">
        <v>19</v>
      </c>
      <c r="D3180" s="3">
        <v>42565</v>
      </c>
      <c r="E3180" t="s">
        <v>26</v>
      </c>
      <c r="F3180">
        <v>240</v>
      </c>
      <c r="G3180">
        <v>1</v>
      </c>
      <c r="H3180">
        <v>240</v>
      </c>
      <c r="I3180">
        <v>100149785</v>
      </c>
      <c r="J3180" s="19" t="s">
        <v>27</v>
      </c>
      <c r="T3180">
        <v>0</v>
      </c>
      <c r="U3180" t="s">
        <v>22</v>
      </c>
      <c r="V3180" s="3">
        <v>42565</v>
      </c>
      <c r="W3180" t="s">
        <v>23</v>
      </c>
      <c r="X3180">
        <v>240</v>
      </c>
      <c r="Y3180">
        <v>2016</v>
      </c>
      <c r="Z3180">
        <v>7</v>
      </c>
      <c r="AA3180" s="3" t="s">
        <v>24</v>
      </c>
      <c r="AB3180" s="3">
        <v>45489</v>
      </c>
    </row>
    <row r="3181" spans="1:28" x14ac:dyDescent="0.25">
      <c r="A3181">
        <v>214590</v>
      </c>
      <c r="B3181">
        <v>939</v>
      </c>
      <c r="C3181" t="s">
        <v>25</v>
      </c>
      <c r="D3181" s="3">
        <v>42565</v>
      </c>
      <c r="E3181" t="s">
        <v>115</v>
      </c>
      <c r="F3181">
        <v>1</v>
      </c>
      <c r="G3181">
        <v>1</v>
      </c>
      <c r="H3181">
        <v>1</v>
      </c>
      <c r="I3181">
        <v>100149786</v>
      </c>
      <c r="J3181" s="19" t="s">
        <v>62</v>
      </c>
      <c r="T3181">
        <v>0</v>
      </c>
      <c r="U3181" t="s">
        <v>39</v>
      </c>
      <c r="V3181" s="3">
        <v>42565</v>
      </c>
      <c r="W3181" t="s">
        <v>28</v>
      </c>
      <c r="X3181">
        <v>1</v>
      </c>
      <c r="Y3181">
        <v>2016</v>
      </c>
      <c r="Z3181">
        <v>7</v>
      </c>
      <c r="AA3181" s="3" t="s">
        <v>24</v>
      </c>
      <c r="AB3181" s="3">
        <v>45489</v>
      </c>
    </row>
    <row r="3182" spans="1:28" x14ac:dyDescent="0.25">
      <c r="A3182">
        <v>214591</v>
      </c>
      <c r="B3182">
        <v>820</v>
      </c>
      <c r="C3182" t="s">
        <v>71</v>
      </c>
      <c r="D3182" s="3">
        <v>42565</v>
      </c>
      <c r="E3182" t="s">
        <v>26</v>
      </c>
      <c r="F3182">
        <v>240</v>
      </c>
      <c r="G3182">
        <v>1</v>
      </c>
      <c r="H3182">
        <v>240</v>
      </c>
      <c r="I3182">
        <v>100149787</v>
      </c>
      <c r="J3182" s="19" t="s">
        <v>27</v>
      </c>
      <c r="T3182">
        <v>0</v>
      </c>
      <c r="U3182" t="s">
        <v>22</v>
      </c>
      <c r="V3182" s="3">
        <v>42565</v>
      </c>
      <c r="W3182" t="s">
        <v>34</v>
      </c>
      <c r="X3182">
        <v>240</v>
      </c>
      <c r="Y3182">
        <v>2016</v>
      </c>
      <c r="Z3182">
        <v>7</v>
      </c>
      <c r="AA3182" s="3" t="s">
        <v>24</v>
      </c>
      <c r="AB3182" s="3">
        <v>45489</v>
      </c>
    </row>
    <row r="3183" spans="1:28" x14ac:dyDescent="0.25">
      <c r="A3183">
        <v>214592</v>
      </c>
      <c r="B3183">
        <v>1117</v>
      </c>
      <c r="C3183" t="s">
        <v>25</v>
      </c>
      <c r="D3183" s="3">
        <v>42565</v>
      </c>
      <c r="E3183" t="s">
        <v>1262</v>
      </c>
      <c r="F3183">
        <v>100</v>
      </c>
      <c r="G3183">
        <v>1</v>
      </c>
      <c r="H3183">
        <v>450</v>
      </c>
      <c r="I3183">
        <v>100149788</v>
      </c>
      <c r="J3183" s="19" t="s">
        <v>33</v>
      </c>
      <c r="T3183">
        <v>0</v>
      </c>
      <c r="U3183" t="s">
        <v>22</v>
      </c>
      <c r="V3183" s="3">
        <v>42565</v>
      </c>
      <c r="W3183" t="s">
        <v>28</v>
      </c>
      <c r="X3183">
        <v>100</v>
      </c>
      <c r="Y3183">
        <v>2016</v>
      </c>
      <c r="Z3183">
        <v>7</v>
      </c>
      <c r="AA3183" s="3" t="s">
        <v>24</v>
      </c>
      <c r="AB3183" s="3">
        <v>45489</v>
      </c>
    </row>
    <row r="3184" spans="1:28" x14ac:dyDescent="0.25">
      <c r="A3184">
        <v>214593</v>
      </c>
      <c r="B3184">
        <v>1117</v>
      </c>
      <c r="C3184" t="s">
        <v>25</v>
      </c>
      <c r="D3184" s="3">
        <v>42565</v>
      </c>
      <c r="E3184" t="s">
        <v>282</v>
      </c>
      <c r="F3184">
        <v>80</v>
      </c>
      <c r="G3184">
        <v>1</v>
      </c>
      <c r="H3184">
        <v>450</v>
      </c>
      <c r="I3184">
        <v>100149788</v>
      </c>
      <c r="J3184" s="19" t="s">
        <v>33</v>
      </c>
      <c r="T3184">
        <v>0</v>
      </c>
      <c r="U3184" t="s">
        <v>22</v>
      </c>
      <c r="V3184" s="3">
        <v>42565</v>
      </c>
      <c r="W3184" t="s">
        <v>28</v>
      </c>
      <c r="X3184">
        <v>80</v>
      </c>
      <c r="Y3184">
        <v>2016</v>
      </c>
      <c r="Z3184">
        <v>7</v>
      </c>
      <c r="AA3184" s="3" t="s">
        <v>24</v>
      </c>
      <c r="AB3184" s="3">
        <v>45489</v>
      </c>
    </row>
    <row r="3185" spans="1:28" x14ac:dyDescent="0.25">
      <c r="A3185">
        <v>214594</v>
      </c>
      <c r="B3185">
        <v>1117</v>
      </c>
      <c r="C3185" t="s">
        <v>25</v>
      </c>
      <c r="D3185" s="3">
        <v>42565</v>
      </c>
      <c r="E3185" t="s">
        <v>36</v>
      </c>
      <c r="F3185">
        <v>170</v>
      </c>
      <c r="G3185">
        <v>1</v>
      </c>
      <c r="H3185">
        <v>450</v>
      </c>
      <c r="I3185">
        <v>100149788</v>
      </c>
      <c r="J3185" s="19" t="s">
        <v>33</v>
      </c>
      <c r="T3185">
        <v>0</v>
      </c>
      <c r="U3185" t="s">
        <v>22</v>
      </c>
      <c r="V3185" s="3">
        <v>42565</v>
      </c>
      <c r="W3185" t="s">
        <v>28</v>
      </c>
      <c r="X3185">
        <v>170</v>
      </c>
      <c r="Y3185">
        <v>2016</v>
      </c>
      <c r="Z3185">
        <v>7</v>
      </c>
      <c r="AA3185" s="3" t="s">
        <v>24</v>
      </c>
      <c r="AB3185" s="3">
        <v>45489</v>
      </c>
    </row>
    <row r="3186" spans="1:28" x14ac:dyDescent="0.25">
      <c r="A3186">
        <v>214595</v>
      </c>
      <c r="B3186">
        <v>1117</v>
      </c>
      <c r="C3186" t="s">
        <v>25</v>
      </c>
      <c r="D3186" s="3">
        <v>42565</v>
      </c>
      <c r="E3186" t="s">
        <v>980</v>
      </c>
      <c r="F3186">
        <v>100</v>
      </c>
      <c r="G3186">
        <v>1</v>
      </c>
      <c r="H3186">
        <v>450</v>
      </c>
      <c r="I3186">
        <v>100149788</v>
      </c>
      <c r="J3186" s="19" t="s">
        <v>33</v>
      </c>
      <c r="T3186">
        <v>0</v>
      </c>
      <c r="U3186" t="s">
        <v>22</v>
      </c>
      <c r="V3186" s="3">
        <v>42565</v>
      </c>
      <c r="W3186" t="s">
        <v>28</v>
      </c>
      <c r="X3186">
        <v>100</v>
      </c>
      <c r="Y3186">
        <v>2016</v>
      </c>
      <c r="Z3186">
        <v>7</v>
      </c>
      <c r="AA3186" s="3" t="s">
        <v>24</v>
      </c>
      <c r="AB3186" s="3">
        <v>45489</v>
      </c>
    </row>
    <row r="3187" spans="1:28" x14ac:dyDescent="0.25">
      <c r="A3187">
        <v>214596</v>
      </c>
      <c r="B3187">
        <v>820</v>
      </c>
      <c r="C3187" t="s">
        <v>19</v>
      </c>
      <c r="D3187" s="3">
        <v>42565</v>
      </c>
      <c r="E3187" t="s">
        <v>26</v>
      </c>
      <c r="F3187">
        <v>240</v>
      </c>
      <c r="G3187">
        <v>1</v>
      </c>
      <c r="H3187">
        <v>240</v>
      </c>
      <c r="I3187">
        <v>100149789</v>
      </c>
      <c r="J3187" s="19" t="s">
        <v>27</v>
      </c>
      <c r="T3187">
        <v>0</v>
      </c>
      <c r="U3187" t="s">
        <v>22</v>
      </c>
      <c r="V3187" s="3">
        <v>42565</v>
      </c>
      <c r="W3187" t="s">
        <v>23</v>
      </c>
      <c r="X3187">
        <v>240</v>
      </c>
      <c r="Y3187">
        <v>2016</v>
      </c>
      <c r="Z3187">
        <v>7</v>
      </c>
      <c r="AA3187" s="3" t="s">
        <v>24</v>
      </c>
      <c r="AB3187" s="3">
        <v>45489</v>
      </c>
    </row>
    <row r="3188" spans="1:28" x14ac:dyDescent="0.25">
      <c r="A3188">
        <v>214597</v>
      </c>
      <c r="B3188">
        <v>1118</v>
      </c>
      <c r="C3188" t="s">
        <v>19</v>
      </c>
      <c r="D3188" s="3">
        <v>42565</v>
      </c>
      <c r="E3188" t="s">
        <v>1263</v>
      </c>
      <c r="F3188">
        <v>1400</v>
      </c>
      <c r="G3188">
        <v>1</v>
      </c>
      <c r="H3188">
        <v>1400</v>
      </c>
      <c r="I3188">
        <v>100149790</v>
      </c>
      <c r="J3188" s="19" t="s">
        <v>194</v>
      </c>
      <c r="T3188">
        <v>0</v>
      </c>
      <c r="U3188" t="s">
        <v>22</v>
      </c>
      <c r="V3188" s="3">
        <v>42565</v>
      </c>
      <c r="W3188" t="s">
        <v>23</v>
      </c>
      <c r="X3188" s="4">
        <v>1400</v>
      </c>
      <c r="Y3188">
        <v>2016</v>
      </c>
      <c r="Z3188">
        <v>7</v>
      </c>
      <c r="AA3188" s="3" t="s">
        <v>24</v>
      </c>
      <c r="AB3188" s="3">
        <v>45489</v>
      </c>
    </row>
    <row r="3189" spans="1:28" x14ac:dyDescent="0.25">
      <c r="A3189">
        <v>214598</v>
      </c>
      <c r="B3189">
        <v>1119</v>
      </c>
      <c r="C3189" t="s">
        <v>31</v>
      </c>
      <c r="D3189" s="3">
        <v>42565</v>
      </c>
      <c r="E3189" t="s">
        <v>594</v>
      </c>
      <c r="F3189">
        <v>2996</v>
      </c>
      <c r="G3189">
        <v>1</v>
      </c>
      <c r="H3189">
        <v>2996</v>
      </c>
      <c r="I3189">
        <v>100149791</v>
      </c>
      <c r="J3189" s="19" t="s">
        <v>21</v>
      </c>
      <c r="T3189">
        <v>0</v>
      </c>
      <c r="U3189" t="s">
        <v>22</v>
      </c>
      <c r="V3189" s="3">
        <v>42565</v>
      </c>
      <c r="W3189" t="s">
        <v>34</v>
      </c>
      <c r="X3189" s="4">
        <v>2996</v>
      </c>
      <c r="Y3189">
        <v>2016</v>
      </c>
      <c r="Z3189">
        <v>7</v>
      </c>
      <c r="AA3189" s="3" t="s">
        <v>24</v>
      </c>
      <c r="AB3189" s="3">
        <v>45489</v>
      </c>
    </row>
    <row r="3190" spans="1:28" x14ac:dyDescent="0.25">
      <c r="A3190">
        <v>214599</v>
      </c>
      <c r="B3190">
        <v>820</v>
      </c>
      <c r="C3190" t="s">
        <v>19</v>
      </c>
      <c r="D3190" s="3">
        <v>42565</v>
      </c>
      <c r="E3190" t="s">
        <v>30</v>
      </c>
      <c r="F3190">
        <v>360</v>
      </c>
      <c r="G3190">
        <v>1</v>
      </c>
      <c r="H3190">
        <v>360</v>
      </c>
      <c r="I3190">
        <v>100149792</v>
      </c>
      <c r="J3190" s="19" t="s">
        <v>27</v>
      </c>
      <c r="T3190">
        <v>0</v>
      </c>
      <c r="U3190" t="s">
        <v>22</v>
      </c>
      <c r="V3190" s="3">
        <v>42565</v>
      </c>
      <c r="W3190" t="s">
        <v>23</v>
      </c>
      <c r="X3190">
        <v>360</v>
      </c>
      <c r="Y3190">
        <v>2016</v>
      </c>
      <c r="Z3190">
        <v>7</v>
      </c>
      <c r="AA3190" s="3" t="s">
        <v>24</v>
      </c>
      <c r="AB3190" s="3">
        <v>45489</v>
      </c>
    </row>
    <row r="3191" spans="1:28" x14ac:dyDescent="0.25">
      <c r="A3191">
        <v>214600</v>
      </c>
      <c r="B3191">
        <v>820</v>
      </c>
      <c r="C3191" t="s">
        <v>19</v>
      </c>
      <c r="D3191" s="3">
        <v>42565</v>
      </c>
      <c r="E3191" t="s">
        <v>30</v>
      </c>
      <c r="F3191">
        <v>360</v>
      </c>
      <c r="G3191">
        <v>1</v>
      </c>
      <c r="H3191">
        <v>360</v>
      </c>
      <c r="I3191">
        <v>100149793</v>
      </c>
      <c r="J3191" s="19" t="s">
        <v>27</v>
      </c>
      <c r="T3191">
        <v>0</v>
      </c>
      <c r="U3191" t="s">
        <v>22</v>
      </c>
      <c r="V3191" s="3">
        <v>42565</v>
      </c>
      <c r="W3191" t="s">
        <v>23</v>
      </c>
      <c r="X3191">
        <v>360</v>
      </c>
      <c r="Y3191">
        <v>2016</v>
      </c>
      <c r="Z3191">
        <v>7</v>
      </c>
      <c r="AA3191" s="3" t="s">
        <v>24</v>
      </c>
      <c r="AB3191" s="3">
        <v>45489</v>
      </c>
    </row>
    <row r="3192" spans="1:28" x14ac:dyDescent="0.25">
      <c r="A3192">
        <v>214601</v>
      </c>
      <c r="B3192">
        <v>1120</v>
      </c>
      <c r="C3192" t="s">
        <v>25</v>
      </c>
      <c r="D3192" s="3">
        <v>42565</v>
      </c>
      <c r="E3192" t="s">
        <v>392</v>
      </c>
      <c r="F3192">
        <v>1090</v>
      </c>
      <c r="G3192">
        <v>1</v>
      </c>
      <c r="H3192">
        <v>1090</v>
      </c>
      <c r="I3192">
        <v>100149794</v>
      </c>
      <c r="J3192" s="19" t="s">
        <v>194</v>
      </c>
      <c r="T3192">
        <v>0</v>
      </c>
      <c r="U3192" t="s">
        <v>39</v>
      </c>
      <c r="V3192" s="3">
        <v>42565</v>
      </c>
      <c r="W3192" t="s">
        <v>28</v>
      </c>
      <c r="X3192" s="4">
        <v>1090</v>
      </c>
      <c r="Y3192">
        <v>2016</v>
      </c>
      <c r="Z3192">
        <v>7</v>
      </c>
      <c r="AA3192" s="3" t="s">
        <v>24</v>
      </c>
      <c r="AB3192" s="3">
        <v>45489</v>
      </c>
    </row>
    <row r="3193" spans="1:28" x14ac:dyDescent="0.25">
      <c r="A3193">
        <v>214602</v>
      </c>
      <c r="B3193">
        <v>939</v>
      </c>
      <c r="C3193" t="s">
        <v>25</v>
      </c>
      <c r="D3193" s="3">
        <v>42565</v>
      </c>
      <c r="E3193" t="s">
        <v>115</v>
      </c>
      <c r="F3193">
        <v>1</v>
      </c>
      <c r="G3193">
        <v>1</v>
      </c>
      <c r="H3193">
        <v>1</v>
      </c>
      <c r="I3193">
        <v>100149795</v>
      </c>
      <c r="J3193" s="19" t="s">
        <v>62</v>
      </c>
      <c r="T3193">
        <v>0</v>
      </c>
      <c r="U3193" t="s">
        <v>22</v>
      </c>
      <c r="V3193" s="3">
        <v>42565</v>
      </c>
      <c r="W3193" t="s">
        <v>28</v>
      </c>
      <c r="X3193">
        <v>1</v>
      </c>
      <c r="Y3193">
        <v>2016</v>
      </c>
      <c r="Z3193">
        <v>7</v>
      </c>
      <c r="AA3193" s="3" t="s">
        <v>24</v>
      </c>
      <c r="AB3193" s="3">
        <v>45489</v>
      </c>
    </row>
    <row r="3194" spans="1:28" x14ac:dyDescent="0.25">
      <c r="A3194">
        <v>214603</v>
      </c>
      <c r="B3194">
        <v>1121</v>
      </c>
      <c r="C3194" t="s">
        <v>25</v>
      </c>
      <c r="D3194" s="3">
        <v>42565</v>
      </c>
      <c r="E3194" t="s">
        <v>506</v>
      </c>
      <c r="F3194">
        <v>405</v>
      </c>
      <c r="G3194">
        <v>1</v>
      </c>
      <c r="H3194">
        <v>405</v>
      </c>
      <c r="I3194">
        <v>100149796</v>
      </c>
      <c r="J3194" s="19" t="s">
        <v>27</v>
      </c>
      <c r="T3194">
        <v>0</v>
      </c>
      <c r="U3194" t="s">
        <v>22</v>
      </c>
      <c r="V3194" s="3">
        <v>42565</v>
      </c>
      <c r="W3194" t="s">
        <v>28</v>
      </c>
      <c r="X3194">
        <v>405</v>
      </c>
      <c r="Y3194">
        <v>2016</v>
      </c>
      <c r="Z3194">
        <v>7</v>
      </c>
      <c r="AA3194" s="3" t="s">
        <v>24</v>
      </c>
      <c r="AB3194" s="3">
        <v>45489</v>
      </c>
    </row>
    <row r="3195" spans="1:28" x14ac:dyDescent="0.25">
      <c r="A3195">
        <v>214604</v>
      </c>
      <c r="B3195">
        <v>806</v>
      </c>
      <c r="C3195" t="s">
        <v>19</v>
      </c>
      <c r="D3195" s="3">
        <v>42565</v>
      </c>
      <c r="E3195" t="s">
        <v>612</v>
      </c>
      <c r="F3195">
        <v>999</v>
      </c>
      <c r="G3195">
        <v>1</v>
      </c>
      <c r="H3195">
        <v>0</v>
      </c>
      <c r="I3195">
        <v>100149797</v>
      </c>
      <c r="J3195" s="19" t="s">
        <v>51</v>
      </c>
      <c r="T3195">
        <v>0</v>
      </c>
      <c r="U3195" t="s">
        <v>49</v>
      </c>
      <c r="V3195" s="3">
        <v>42565</v>
      </c>
      <c r="W3195" t="s">
        <v>23</v>
      </c>
      <c r="X3195">
        <v>999</v>
      </c>
      <c r="Y3195">
        <v>2016</v>
      </c>
      <c r="Z3195">
        <v>7</v>
      </c>
      <c r="AA3195" s="3" t="s">
        <v>24</v>
      </c>
      <c r="AB3195" s="3">
        <v>45489</v>
      </c>
    </row>
    <row r="3196" spans="1:28" x14ac:dyDescent="0.25">
      <c r="A3196">
        <v>214605</v>
      </c>
      <c r="B3196">
        <v>939</v>
      </c>
      <c r="C3196" t="s">
        <v>25</v>
      </c>
      <c r="D3196" s="3">
        <v>42565</v>
      </c>
      <c r="E3196" t="s">
        <v>115</v>
      </c>
      <c r="F3196">
        <v>1</v>
      </c>
      <c r="G3196">
        <v>1</v>
      </c>
      <c r="H3196">
        <v>1</v>
      </c>
      <c r="I3196">
        <v>100149798</v>
      </c>
      <c r="J3196" s="19" t="s">
        <v>62</v>
      </c>
      <c r="T3196">
        <v>0</v>
      </c>
      <c r="U3196" t="s">
        <v>22</v>
      </c>
      <c r="V3196" s="3">
        <v>42565</v>
      </c>
      <c r="W3196" t="s">
        <v>28</v>
      </c>
      <c r="X3196">
        <v>1</v>
      </c>
      <c r="Y3196">
        <v>2016</v>
      </c>
      <c r="Z3196">
        <v>7</v>
      </c>
      <c r="AA3196" s="3" t="s">
        <v>24</v>
      </c>
      <c r="AB3196" s="3">
        <v>45489</v>
      </c>
    </row>
    <row r="3197" spans="1:28" x14ac:dyDescent="0.25">
      <c r="A3197">
        <v>214606</v>
      </c>
      <c r="B3197">
        <v>1122</v>
      </c>
      <c r="C3197" t="s">
        <v>19</v>
      </c>
      <c r="D3197" s="3">
        <v>42565</v>
      </c>
      <c r="E3197" t="s">
        <v>197</v>
      </c>
      <c r="F3197">
        <v>6500</v>
      </c>
      <c r="G3197">
        <v>1</v>
      </c>
      <c r="H3197">
        <v>6500</v>
      </c>
      <c r="I3197">
        <v>100149799</v>
      </c>
      <c r="J3197" s="19" t="s">
        <v>38</v>
      </c>
      <c r="T3197">
        <v>0</v>
      </c>
      <c r="U3197" t="s">
        <v>22</v>
      </c>
      <c r="V3197" s="3">
        <v>42565</v>
      </c>
      <c r="W3197" t="s">
        <v>23</v>
      </c>
      <c r="X3197" s="4">
        <v>6500</v>
      </c>
      <c r="Y3197">
        <v>2016</v>
      </c>
      <c r="Z3197">
        <v>7</v>
      </c>
      <c r="AA3197" s="3" t="s">
        <v>24</v>
      </c>
      <c r="AB3197" s="3">
        <v>45489</v>
      </c>
    </row>
    <row r="3198" spans="1:28" x14ac:dyDescent="0.25">
      <c r="A3198">
        <v>214607</v>
      </c>
      <c r="B3198">
        <v>1123</v>
      </c>
      <c r="C3198" t="s">
        <v>19</v>
      </c>
      <c r="D3198" s="3">
        <v>42565</v>
      </c>
      <c r="E3198" t="s">
        <v>176</v>
      </c>
      <c r="F3198">
        <v>995</v>
      </c>
      <c r="G3198">
        <v>1</v>
      </c>
      <c r="H3198">
        <v>995</v>
      </c>
      <c r="I3198">
        <v>100149800</v>
      </c>
      <c r="J3198" s="19" t="s">
        <v>170</v>
      </c>
      <c r="T3198">
        <v>0</v>
      </c>
      <c r="U3198" t="s">
        <v>22</v>
      </c>
      <c r="V3198" s="3">
        <v>42565</v>
      </c>
      <c r="W3198" t="s">
        <v>23</v>
      </c>
      <c r="X3198">
        <v>995</v>
      </c>
      <c r="Y3198">
        <v>2016</v>
      </c>
      <c r="Z3198">
        <v>7</v>
      </c>
      <c r="AA3198" s="3" t="s">
        <v>24</v>
      </c>
      <c r="AB3198" s="3">
        <v>45489</v>
      </c>
    </row>
    <row r="3199" spans="1:28" x14ac:dyDescent="0.25">
      <c r="A3199">
        <v>214608</v>
      </c>
      <c r="B3199">
        <v>1124</v>
      </c>
      <c r="C3199" t="s">
        <v>19</v>
      </c>
      <c r="D3199" s="3">
        <v>42565</v>
      </c>
      <c r="E3199" t="s">
        <v>227</v>
      </c>
      <c r="F3199">
        <v>1765</v>
      </c>
      <c r="G3199">
        <v>1</v>
      </c>
      <c r="H3199">
        <v>0</v>
      </c>
      <c r="I3199">
        <v>100149801</v>
      </c>
      <c r="J3199" s="19" t="s">
        <v>38</v>
      </c>
      <c r="T3199">
        <v>0</v>
      </c>
      <c r="U3199" t="s">
        <v>49</v>
      </c>
      <c r="V3199" s="3">
        <v>42565</v>
      </c>
      <c r="W3199" t="s">
        <v>23</v>
      </c>
      <c r="X3199" s="4">
        <v>1765</v>
      </c>
      <c r="Y3199">
        <v>2016</v>
      </c>
      <c r="Z3199">
        <v>7</v>
      </c>
      <c r="AA3199" s="3" t="s">
        <v>24</v>
      </c>
      <c r="AB3199" s="3">
        <v>45489</v>
      </c>
    </row>
    <row r="3200" spans="1:28" x14ac:dyDescent="0.25">
      <c r="A3200">
        <v>214609</v>
      </c>
      <c r="B3200">
        <v>1124</v>
      </c>
      <c r="C3200" t="s">
        <v>19</v>
      </c>
      <c r="D3200" s="3">
        <v>42565</v>
      </c>
      <c r="E3200" t="s">
        <v>1264</v>
      </c>
      <c r="F3200">
        <v>1125</v>
      </c>
      <c r="G3200">
        <v>1</v>
      </c>
      <c r="H3200">
        <v>0</v>
      </c>
      <c r="I3200">
        <v>100149801</v>
      </c>
      <c r="J3200" s="19" t="s">
        <v>38</v>
      </c>
      <c r="T3200">
        <v>0</v>
      </c>
      <c r="U3200" t="s">
        <v>49</v>
      </c>
      <c r="V3200" s="3">
        <v>42565</v>
      </c>
      <c r="W3200" t="s">
        <v>23</v>
      </c>
      <c r="X3200" s="4">
        <v>1125</v>
      </c>
      <c r="Y3200">
        <v>2016</v>
      </c>
      <c r="Z3200">
        <v>7</v>
      </c>
      <c r="AA3200" s="3" t="s">
        <v>24</v>
      </c>
      <c r="AB3200" s="3">
        <v>45489</v>
      </c>
    </row>
    <row r="3201" spans="1:28" x14ac:dyDescent="0.25">
      <c r="A3201">
        <v>214610</v>
      </c>
      <c r="B3201">
        <v>1125</v>
      </c>
      <c r="C3201" t="s">
        <v>19</v>
      </c>
      <c r="D3201" s="3">
        <v>42565</v>
      </c>
      <c r="E3201" t="s">
        <v>1265</v>
      </c>
      <c r="F3201">
        <v>1614</v>
      </c>
      <c r="G3201">
        <v>1</v>
      </c>
      <c r="H3201">
        <v>2714</v>
      </c>
      <c r="I3201">
        <v>100149802</v>
      </c>
      <c r="J3201" s="19" t="s">
        <v>194</v>
      </c>
      <c r="T3201">
        <v>0</v>
      </c>
      <c r="U3201" t="s">
        <v>22</v>
      </c>
      <c r="V3201" s="3">
        <v>42565</v>
      </c>
      <c r="W3201" t="s">
        <v>23</v>
      </c>
      <c r="X3201" s="4">
        <v>1614</v>
      </c>
      <c r="Y3201">
        <v>2016</v>
      </c>
      <c r="Z3201">
        <v>7</v>
      </c>
      <c r="AA3201" s="3" t="s">
        <v>24</v>
      </c>
      <c r="AB3201" s="3">
        <v>45489</v>
      </c>
    </row>
    <row r="3202" spans="1:28" x14ac:dyDescent="0.25">
      <c r="A3202">
        <v>214611</v>
      </c>
      <c r="B3202">
        <v>1125</v>
      </c>
      <c r="C3202" t="s">
        <v>19</v>
      </c>
      <c r="D3202" s="3">
        <v>42565</v>
      </c>
      <c r="E3202" t="s">
        <v>1266</v>
      </c>
      <c r="F3202">
        <v>1100</v>
      </c>
      <c r="G3202">
        <v>1</v>
      </c>
      <c r="H3202">
        <v>2714</v>
      </c>
      <c r="I3202">
        <v>100149802</v>
      </c>
      <c r="J3202" s="19" t="s">
        <v>51</v>
      </c>
      <c r="T3202">
        <v>0</v>
      </c>
      <c r="U3202" t="s">
        <v>22</v>
      </c>
      <c r="V3202" s="3">
        <v>42565</v>
      </c>
      <c r="W3202" t="s">
        <v>23</v>
      </c>
      <c r="X3202" s="4">
        <v>1100</v>
      </c>
      <c r="Y3202">
        <v>2016</v>
      </c>
      <c r="Z3202">
        <v>7</v>
      </c>
      <c r="AA3202" s="3" t="s">
        <v>24</v>
      </c>
      <c r="AB3202" s="3">
        <v>45489</v>
      </c>
    </row>
    <row r="3203" spans="1:28" x14ac:dyDescent="0.25">
      <c r="A3203">
        <v>214612</v>
      </c>
      <c r="B3203">
        <v>939</v>
      </c>
      <c r="C3203" t="s">
        <v>25</v>
      </c>
      <c r="D3203" s="3">
        <v>42565</v>
      </c>
      <c r="E3203" t="s">
        <v>115</v>
      </c>
      <c r="F3203">
        <v>1</v>
      </c>
      <c r="G3203">
        <v>1</v>
      </c>
      <c r="H3203">
        <v>1</v>
      </c>
      <c r="I3203">
        <v>100149803</v>
      </c>
      <c r="J3203" s="19" t="s">
        <v>62</v>
      </c>
      <c r="T3203">
        <v>0</v>
      </c>
      <c r="U3203" t="s">
        <v>39</v>
      </c>
      <c r="V3203" s="3">
        <v>42565</v>
      </c>
      <c r="W3203" t="s">
        <v>28</v>
      </c>
      <c r="X3203">
        <v>1</v>
      </c>
      <c r="Y3203">
        <v>2016</v>
      </c>
      <c r="Z3203">
        <v>7</v>
      </c>
      <c r="AA3203" s="3" t="s">
        <v>24</v>
      </c>
      <c r="AB3203" s="3">
        <v>45489</v>
      </c>
    </row>
    <row r="3204" spans="1:28" x14ac:dyDescent="0.25">
      <c r="A3204">
        <v>214613</v>
      </c>
      <c r="B3204">
        <v>939</v>
      </c>
      <c r="C3204" t="s">
        <v>25</v>
      </c>
      <c r="D3204" s="3">
        <v>42565</v>
      </c>
      <c r="E3204" t="s">
        <v>115</v>
      </c>
      <c r="F3204">
        <v>1</v>
      </c>
      <c r="G3204">
        <v>1</v>
      </c>
      <c r="H3204">
        <v>1</v>
      </c>
      <c r="I3204">
        <v>100149804</v>
      </c>
      <c r="J3204" s="19" t="s">
        <v>62</v>
      </c>
      <c r="T3204">
        <v>0</v>
      </c>
      <c r="U3204" t="s">
        <v>22</v>
      </c>
      <c r="V3204" s="3">
        <v>42565</v>
      </c>
      <c r="W3204" t="s">
        <v>28</v>
      </c>
      <c r="X3204">
        <v>1</v>
      </c>
      <c r="Y3204">
        <v>2016</v>
      </c>
      <c r="Z3204">
        <v>7</v>
      </c>
      <c r="AA3204" s="3" t="s">
        <v>24</v>
      </c>
      <c r="AB3204" s="3">
        <v>45489</v>
      </c>
    </row>
    <row r="3205" spans="1:28" x14ac:dyDescent="0.25">
      <c r="A3205">
        <v>214614</v>
      </c>
      <c r="B3205">
        <v>86</v>
      </c>
      <c r="C3205" t="s">
        <v>19</v>
      </c>
      <c r="D3205" s="3">
        <v>42565</v>
      </c>
      <c r="E3205" t="s">
        <v>399</v>
      </c>
      <c r="F3205">
        <v>570</v>
      </c>
      <c r="G3205">
        <v>1</v>
      </c>
      <c r="H3205">
        <v>570</v>
      </c>
      <c r="I3205">
        <v>100149805</v>
      </c>
      <c r="J3205" s="19" t="s">
        <v>33</v>
      </c>
      <c r="T3205">
        <v>0</v>
      </c>
      <c r="U3205" t="s">
        <v>121</v>
      </c>
      <c r="V3205" s="3">
        <v>42565</v>
      </c>
      <c r="W3205" t="s">
        <v>23</v>
      </c>
      <c r="X3205">
        <v>570</v>
      </c>
      <c r="Y3205">
        <v>2016</v>
      </c>
      <c r="Z3205">
        <v>7</v>
      </c>
      <c r="AA3205" s="3" t="s">
        <v>24</v>
      </c>
      <c r="AB3205" s="3">
        <v>45489</v>
      </c>
    </row>
    <row r="3206" spans="1:28" x14ac:dyDescent="0.25">
      <c r="A3206">
        <v>214615</v>
      </c>
      <c r="B3206">
        <v>1126</v>
      </c>
      <c r="C3206" t="s">
        <v>31</v>
      </c>
      <c r="D3206" s="3">
        <v>42565</v>
      </c>
      <c r="E3206" t="s">
        <v>1267</v>
      </c>
      <c r="F3206">
        <v>1000</v>
      </c>
      <c r="G3206">
        <v>1</v>
      </c>
      <c r="H3206">
        <v>2299</v>
      </c>
      <c r="I3206">
        <v>100149806</v>
      </c>
      <c r="J3206" s="19" t="s">
        <v>51</v>
      </c>
      <c r="T3206">
        <v>0</v>
      </c>
      <c r="U3206" t="s">
        <v>22</v>
      </c>
      <c r="V3206" s="3">
        <v>42565</v>
      </c>
      <c r="W3206" t="s">
        <v>34</v>
      </c>
      <c r="X3206" s="4">
        <v>1000</v>
      </c>
      <c r="Y3206">
        <v>2016</v>
      </c>
      <c r="Z3206">
        <v>7</v>
      </c>
      <c r="AA3206" s="3" t="s">
        <v>24</v>
      </c>
      <c r="AB3206" s="3">
        <v>45489</v>
      </c>
    </row>
    <row r="3207" spans="1:28" x14ac:dyDescent="0.25">
      <c r="A3207">
        <v>214616</v>
      </c>
      <c r="B3207">
        <v>1126</v>
      </c>
      <c r="C3207" t="s">
        <v>31</v>
      </c>
      <c r="D3207" s="3">
        <v>42565</v>
      </c>
      <c r="E3207" t="s">
        <v>1268</v>
      </c>
      <c r="F3207">
        <v>1299</v>
      </c>
      <c r="G3207">
        <v>1</v>
      </c>
      <c r="H3207">
        <v>2299</v>
      </c>
      <c r="I3207">
        <v>100149806</v>
      </c>
      <c r="J3207" s="19" t="s">
        <v>51</v>
      </c>
      <c r="T3207">
        <v>0</v>
      </c>
      <c r="U3207" t="s">
        <v>22</v>
      </c>
      <c r="V3207" s="3">
        <v>42565</v>
      </c>
      <c r="W3207" t="s">
        <v>34</v>
      </c>
      <c r="X3207" s="4">
        <v>1299</v>
      </c>
      <c r="Y3207">
        <v>2016</v>
      </c>
      <c r="Z3207">
        <v>7</v>
      </c>
      <c r="AA3207" s="3" t="s">
        <v>24</v>
      </c>
      <c r="AB3207" s="3">
        <v>45489</v>
      </c>
    </row>
    <row r="3208" spans="1:28" x14ac:dyDescent="0.25">
      <c r="A3208">
        <v>214617</v>
      </c>
      <c r="B3208">
        <v>1121</v>
      </c>
      <c r="C3208" t="s">
        <v>25</v>
      </c>
      <c r="D3208" s="3">
        <v>42565</v>
      </c>
      <c r="E3208" t="s">
        <v>953</v>
      </c>
      <c r="F3208">
        <v>405</v>
      </c>
      <c r="G3208">
        <v>1</v>
      </c>
      <c r="H3208">
        <v>405</v>
      </c>
      <c r="I3208">
        <v>100149807</v>
      </c>
      <c r="J3208" s="19" t="s">
        <v>27</v>
      </c>
      <c r="T3208">
        <v>0</v>
      </c>
      <c r="U3208" t="s">
        <v>22</v>
      </c>
      <c r="V3208" s="3">
        <v>42565</v>
      </c>
      <c r="W3208" t="s">
        <v>28</v>
      </c>
      <c r="X3208">
        <v>405</v>
      </c>
      <c r="Y3208">
        <v>2016</v>
      </c>
      <c r="Z3208">
        <v>7</v>
      </c>
      <c r="AA3208" s="3" t="s">
        <v>24</v>
      </c>
      <c r="AB3208" s="3">
        <v>45489</v>
      </c>
    </row>
    <row r="3209" spans="1:28" x14ac:dyDescent="0.25">
      <c r="A3209">
        <v>214618</v>
      </c>
      <c r="B3209">
        <v>1127</v>
      </c>
      <c r="C3209" t="s">
        <v>19</v>
      </c>
      <c r="D3209" s="3">
        <v>42565</v>
      </c>
      <c r="E3209" t="s">
        <v>89</v>
      </c>
      <c r="F3209">
        <v>350</v>
      </c>
      <c r="G3209">
        <v>2</v>
      </c>
      <c r="H3209">
        <v>990</v>
      </c>
      <c r="I3209">
        <v>100149808</v>
      </c>
      <c r="J3209" s="19" t="s">
        <v>33</v>
      </c>
      <c r="T3209">
        <v>0</v>
      </c>
      <c r="U3209" t="s">
        <v>22</v>
      </c>
      <c r="V3209" s="3">
        <v>42565</v>
      </c>
      <c r="W3209" t="s">
        <v>23</v>
      </c>
      <c r="X3209">
        <v>700</v>
      </c>
      <c r="Y3209">
        <v>2016</v>
      </c>
      <c r="Z3209">
        <v>7</v>
      </c>
      <c r="AA3209" s="3" t="s">
        <v>24</v>
      </c>
      <c r="AB3209" s="3">
        <v>45489</v>
      </c>
    </row>
    <row r="3210" spans="1:28" x14ac:dyDescent="0.25">
      <c r="A3210">
        <v>214619</v>
      </c>
      <c r="B3210">
        <v>1127</v>
      </c>
      <c r="C3210" t="s">
        <v>19</v>
      </c>
      <c r="D3210" s="3">
        <v>42565</v>
      </c>
      <c r="E3210" t="s">
        <v>105</v>
      </c>
      <c r="F3210">
        <v>290</v>
      </c>
      <c r="G3210">
        <v>1</v>
      </c>
      <c r="H3210">
        <v>990</v>
      </c>
      <c r="I3210">
        <v>100149808</v>
      </c>
      <c r="J3210" s="19" t="s">
        <v>33</v>
      </c>
      <c r="T3210">
        <v>0</v>
      </c>
      <c r="U3210" t="s">
        <v>22</v>
      </c>
      <c r="V3210" s="3">
        <v>42565</v>
      </c>
      <c r="W3210" t="s">
        <v>23</v>
      </c>
      <c r="X3210">
        <v>290</v>
      </c>
      <c r="Y3210">
        <v>2016</v>
      </c>
      <c r="Z3210">
        <v>7</v>
      </c>
      <c r="AA3210" s="3" t="s">
        <v>24</v>
      </c>
      <c r="AB3210" s="3">
        <v>45489</v>
      </c>
    </row>
    <row r="3211" spans="1:28" x14ac:dyDescent="0.25">
      <c r="A3211">
        <v>214620</v>
      </c>
      <c r="B3211">
        <v>114</v>
      </c>
      <c r="C3211" t="s">
        <v>71</v>
      </c>
      <c r="D3211" s="3">
        <v>42565</v>
      </c>
      <c r="E3211" t="s">
        <v>1269</v>
      </c>
      <c r="F3211">
        <v>1099</v>
      </c>
      <c r="G3211">
        <v>1</v>
      </c>
      <c r="H3211">
        <v>2389</v>
      </c>
      <c r="I3211">
        <v>100149809</v>
      </c>
      <c r="J3211" s="19" t="s">
        <v>51</v>
      </c>
      <c r="T3211">
        <v>0</v>
      </c>
      <c r="U3211" t="s">
        <v>22</v>
      </c>
      <c r="V3211" s="3">
        <v>42565</v>
      </c>
      <c r="W3211" t="s">
        <v>34</v>
      </c>
      <c r="X3211" s="4">
        <v>1099</v>
      </c>
      <c r="Y3211">
        <v>2016</v>
      </c>
      <c r="Z3211">
        <v>7</v>
      </c>
      <c r="AA3211" s="3" t="s">
        <v>24</v>
      </c>
      <c r="AB3211" s="3">
        <v>45489</v>
      </c>
    </row>
    <row r="3212" spans="1:28" x14ac:dyDescent="0.25">
      <c r="A3212">
        <v>214622</v>
      </c>
      <c r="B3212">
        <v>114</v>
      </c>
      <c r="C3212" t="s">
        <v>71</v>
      </c>
      <c r="D3212" s="3">
        <v>42565</v>
      </c>
      <c r="E3212" t="s">
        <v>114</v>
      </c>
      <c r="F3212">
        <v>370</v>
      </c>
      <c r="G3212">
        <v>1</v>
      </c>
      <c r="H3212">
        <v>2389</v>
      </c>
      <c r="I3212">
        <v>100149809</v>
      </c>
      <c r="J3212" s="19" t="s">
        <v>33</v>
      </c>
      <c r="T3212">
        <v>0</v>
      </c>
      <c r="U3212" t="s">
        <v>22</v>
      </c>
      <c r="V3212" s="3">
        <v>42565</v>
      </c>
      <c r="W3212" t="s">
        <v>34</v>
      </c>
      <c r="X3212">
        <v>370</v>
      </c>
      <c r="Y3212">
        <v>2016</v>
      </c>
      <c r="Z3212">
        <v>7</v>
      </c>
      <c r="AA3212" s="3" t="s">
        <v>24</v>
      </c>
      <c r="AB3212" s="3">
        <v>45489</v>
      </c>
    </row>
    <row r="3213" spans="1:28" x14ac:dyDescent="0.25">
      <c r="A3213">
        <v>214623</v>
      </c>
      <c r="B3213">
        <v>114</v>
      </c>
      <c r="C3213" t="s">
        <v>71</v>
      </c>
      <c r="D3213" s="3">
        <v>42565</v>
      </c>
      <c r="E3213" t="s">
        <v>26</v>
      </c>
      <c r="F3213">
        <v>240</v>
      </c>
      <c r="G3213">
        <v>1</v>
      </c>
      <c r="H3213">
        <v>2389</v>
      </c>
      <c r="I3213">
        <v>100149809</v>
      </c>
      <c r="J3213" s="19" t="s">
        <v>27</v>
      </c>
      <c r="T3213">
        <v>0</v>
      </c>
      <c r="U3213" t="s">
        <v>22</v>
      </c>
      <c r="V3213" s="3">
        <v>42565</v>
      </c>
      <c r="W3213" t="s">
        <v>34</v>
      </c>
      <c r="X3213">
        <v>240</v>
      </c>
      <c r="Y3213">
        <v>2016</v>
      </c>
      <c r="Z3213">
        <v>7</v>
      </c>
      <c r="AA3213" s="3" t="s">
        <v>24</v>
      </c>
      <c r="AB3213" s="3">
        <v>45489</v>
      </c>
    </row>
    <row r="3214" spans="1:28" x14ac:dyDescent="0.25">
      <c r="A3214">
        <v>214624</v>
      </c>
      <c r="B3214">
        <v>114</v>
      </c>
      <c r="C3214" t="s">
        <v>71</v>
      </c>
      <c r="D3214" s="3">
        <v>42565</v>
      </c>
      <c r="E3214" t="s">
        <v>30</v>
      </c>
      <c r="F3214">
        <v>360</v>
      </c>
      <c r="G3214">
        <v>1</v>
      </c>
      <c r="H3214">
        <v>2389</v>
      </c>
      <c r="I3214">
        <v>100149809</v>
      </c>
      <c r="J3214" s="19" t="s">
        <v>27</v>
      </c>
      <c r="T3214">
        <v>0</v>
      </c>
      <c r="U3214" t="s">
        <v>22</v>
      </c>
      <c r="V3214" s="3">
        <v>42565</v>
      </c>
      <c r="W3214" t="s">
        <v>34</v>
      </c>
      <c r="X3214">
        <v>360</v>
      </c>
      <c r="Y3214">
        <v>2016</v>
      </c>
      <c r="Z3214">
        <v>7</v>
      </c>
      <c r="AA3214" s="3" t="s">
        <v>24</v>
      </c>
      <c r="AB3214" s="3">
        <v>45489</v>
      </c>
    </row>
    <row r="3215" spans="1:28" x14ac:dyDescent="0.25">
      <c r="A3215">
        <v>214625</v>
      </c>
      <c r="B3215">
        <v>114</v>
      </c>
      <c r="C3215" t="s">
        <v>71</v>
      </c>
      <c r="D3215" s="3">
        <v>42565</v>
      </c>
      <c r="E3215" t="s">
        <v>48</v>
      </c>
      <c r="F3215">
        <v>320</v>
      </c>
      <c r="G3215">
        <v>1</v>
      </c>
      <c r="H3215">
        <v>2389</v>
      </c>
      <c r="I3215">
        <v>100149809</v>
      </c>
      <c r="J3215" s="19" t="s">
        <v>27</v>
      </c>
      <c r="T3215">
        <v>0</v>
      </c>
      <c r="U3215" t="s">
        <v>22</v>
      </c>
      <c r="V3215" s="3">
        <v>42565</v>
      </c>
      <c r="W3215" t="s">
        <v>34</v>
      </c>
      <c r="X3215">
        <v>320</v>
      </c>
      <c r="Y3215">
        <v>2016</v>
      </c>
      <c r="Z3215">
        <v>7</v>
      </c>
      <c r="AA3215" s="3" t="s">
        <v>24</v>
      </c>
      <c r="AB3215" s="3">
        <v>45489</v>
      </c>
    </row>
    <row r="3216" spans="1:28" x14ac:dyDescent="0.25">
      <c r="A3216">
        <v>214626</v>
      </c>
      <c r="B3216">
        <v>1128</v>
      </c>
      <c r="C3216" t="s">
        <v>19</v>
      </c>
      <c r="D3216" s="3">
        <v>42565</v>
      </c>
      <c r="E3216" t="s">
        <v>1270</v>
      </c>
      <c r="F3216">
        <v>1200</v>
      </c>
      <c r="G3216">
        <v>2</v>
      </c>
      <c r="H3216">
        <v>2400</v>
      </c>
      <c r="I3216">
        <v>100149810</v>
      </c>
      <c r="J3216" s="19" t="s">
        <v>27</v>
      </c>
      <c r="T3216">
        <v>0</v>
      </c>
      <c r="U3216" t="s">
        <v>22</v>
      </c>
      <c r="V3216" s="3">
        <v>42565</v>
      </c>
      <c r="W3216" t="s">
        <v>23</v>
      </c>
      <c r="X3216" s="4">
        <v>2400</v>
      </c>
      <c r="Y3216">
        <v>2016</v>
      </c>
      <c r="Z3216">
        <v>7</v>
      </c>
      <c r="AA3216" s="3" t="s">
        <v>24</v>
      </c>
      <c r="AB3216" s="3">
        <v>45489</v>
      </c>
    </row>
    <row r="3217" spans="1:28" x14ac:dyDescent="0.25">
      <c r="A3217">
        <v>214627</v>
      </c>
      <c r="B3217">
        <v>820</v>
      </c>
      <c r="C3217" t="s">
        <v>31</v>
      </c>
      <c r="D3217" s="3">
        <v>42565</v>
      </c>
      <c r="E3217" t="s">
        <v>401</v>
      </c>
      <c r="F3217">
        <v>8420</v>
      </c>
      <c r="G3217">
        <v>1</v>
      </c>
      <c r="H3217">
        <v>8420</v>
      </c>
      <c r="I3217">
        <v>100149811</v>
      </c>
      <c r="J3217" s="19" t="s">
        <v>62</v>
      </c>
      <c r="T3217">
        <v>0</v>
      </c>
      <c r="U3217" t="s">
        <v>22</v>
      </c>
      <c r="V3217" s="3">
        <v>42565</v>
      </c>
      <c r="W3217" t="s">
        <v>34</v>
      </c>
      <c r="X3217" s="4">
        <v>8420</v>
      </c>
      <c r="Y3217">
        <v>2016</v>
      </c>
      <c r="Z3217">
        <v>7</v>
      </c>
      <c r="AA3217" s="3" t="s">
        <v>24</v>
      </c>
      <c r="AB3217" s="3">
        <v>45489</v>
      </c>
    </row>
    <row r="3218" spans="1:28" x14ac:dyDescent="0.25">
      <c r="A3218">
        <v>214762</v>
      </c>
      <c r="B3218">
        <v>1129</v>
      </c>
      <c r="C3218" t="s">
        <v>19</v>
      </c>
      <c r="D3218" s="3">
        <v>42565</v>
      </c>
      <c r="E3218" t="s">
        <v>356</v>
      </c>
      <c r="F3218">
        <v>1099</v>
      </c>
      <c r="G3218">
        <v>1</v>
      </c>
      <c r="H3218">
        <v>1099</v>
      </c>
      <c r="I3218">
        <v>100149946</v>
      </c>
      <c r="J3218" s="19" t="s">
        <v>51</v>
      </c>
      <c r="T3218">
        <v>0</v>
      </c>
      <c r="U3218" t="s">
        <v>22</v>
      </c>
      <c r="V3218" s="3">
        <v>42565</v>
      </c>
      <c r="W3218" t="s">
        <v>23</v>
      </c>
      <c r="X3218" s="4">
        <v>1099</v>
      </c>
      <c r="Y3218">
        <v>2016</v>
      </c>
      <c r="Z3218">
        <v>7</v>
      </c>
      <c r="AA3218" s="3" t="s">
        <v>24</v>
      </c>
      <c r="AB3218" s="3">
        <v>45489</v>
      </c>
    </row>
    <row r="3219" spans="1:28" x14ac:dyDescent="0.25">
      <c r="A3219">
        <v>214763</v>
      </c>
      <c r="B3219">
        <v>864</v>
      </c>
      <c r="C3219" t="s">
        <v>25</v>
      </c>
      <c r="D3219" s="3">
        <v>42565</v>
      </c>
      <c r="E3219" t="s">
        <v>1271</v>
      </c>
      <c r="F3219">
        <v>9950</v>
      </c>
      <c r="G3219">
        <v>1</v>
      </c>
      <c r="H3219">
        <v>9950</v>
      </c>
      <c r="I3219">
        <v>100149947</v>
      </c>
      <c r="J3219" s="19" t="s">
        <v>42</v>
      </c>
      <c r="T3219">
        <v>0</v>
      </c>
      <c r="U3219" t="s">
        <v>22</v>
      </c>
      <c r="V3219" s="3">
        <v>42565</v>
      </c>
      <c r="W3219" t="s">
        <v>28</v>
      </c>
      <c r="X3219" s="4">
        <v>9950</v>
      </c>
      <c r="Y3219">
        <v>2016</v>
      </c>
      <c r="Z3219">
        <v>7</v>
      </c>
      <c r="AA3219" s="3" t="s">
        <v>24</v>
      </c>
      <c r="AB3219" s="3">
        <v>45489</v>
      </c>
    </row>
    <row r="3220" spans="1:28" x14ac:dyDescent="0.25">
      <c r="A3220">
        <v>214764</v>
      </c>
      <c r="B3220">
        <v>864</v>
      </c>
      <c r="C3220" t="s">
        <v>19</v>
      </c>
      <c r="D3220" s="3">
        <v>42565</v>
      </c>
      <c r="E3220" t="s">
        <v>1271</v>
      </c>
      <c r="F3220">
        <v>9950</v>
      </c>
      <c r="G3220">
        <v>1</v>
      </c>
      <c r="H3220">
        <v>0</v>
      </c>
      <c r="I3220">
        <v>100149948</v>
      </c>
      <c r="J3220" s="19" t="s">
        <v>42</v>
      </c>
      <c r="T3220">
        <v>0</v>
      </c>
      <c r="U3220" t="s">
        <v>298</v>
      </c>
      <c r="V3220" s="3">
        <v>42565</v>
      </c>
      <c r="W3220" t="s">
        <v>23</v>
      </c>
      <c r="X3220" s="4">
        <v>9950</v>
      </c>
      <c r="Y3220">
        <v>2016</v>
      </c>
      <c r="Z3220">
        <v>7</v>
      </c>
      <c r="AA3220" s="3" t="s">
        <v>24</v>
      </c>
      <c r="AB3220" s="3">
        <v>45489</v>
      </c>
    </row>
    <row r="3221" spans="1:28" x14ac:dyDescent="0.25">
      <c r="A3221">
        <v>214765</v>
      </c>
      <c r="B3221">
        <v>43</v>
      </c>
      <c r="C3221" t="s">
        <v>19</v>
      </c>
      <c r="D3221" s="3">
        <v>42565</v>
      </c>
      <c r="E3221" t="s">
        <v>471</v>
      </c>
      <c r="F3221">
        <v>80</v>
      </c>
      <c r="G3221">
        <v>1</v>
      </c>
      <c r="H3221">
        <v>80</v>
      </c>
      <c r="I3221">
        <v>100149949</v>
      </c>
      <c r="J3221" s="19" t="s">
        <v>33</v>
      </c>
      <c r="T3221">
        <v>0</v>
      </c>
      <c r="U3221" t="s">
        <v>22</v>
      </c>
      <c r="V3221" s="3">
        <v>42565</v>
      </c>
      <c r="W3221" t="s">
        <v>23</v>
      </c>
      <c r="X3221">
        <v>80</v>
      </c>
      <c r="Y3221">
        <v>2016</v>
      </c>
      <c r="Z3221">
        <v>7</v>
      </c>
      <c r="AA3221" s="3" t="s">
        <v>24</v>
      </c>
      <c r="AB3221" s="3">
        <v>45489</v>
      </c>
    </row>
    <row r="3222" spans="1:28" x14ac:dyDescent="0.25">
      <c r="A3222">
        <v>214766</v>
      </c>
      <c r="B3222">
        <v>1130</v>
      </c>
      <c r="C3222" t="s">
        <v>19</v>
      </c>
      <c r="D3222" s="3">
        <v>42565</v>
      </c>
      <c r="E3222" t="s">
        <v>1272</v>
      </c>
      <c r="F3222">
        <v>1500</v>
      </c>
      <c r="G3222">
        <v>1</v>
      </c>
      <c r="H3222">
        <v>1500</v>
      </c>
      <c r="I3222">
        <v>100149950</v>
      </c>
      <c r="J3222" s="19" t="s">
        <v>42</v>
      </c>
      <c r="T3222">
        <v>0</v>
      </c>
      <c r="U3222" t="s">
        <v>22</v>
      </c>
      <c r="V3222" s="3">
        <v>42565</v>
      </c>
      <c r="W3222" t="s">
        <v>23</v>
      </c>
      <c r="X3222" s="4">
        <v>1500</v>
      </c>
      <c r="Y3222">
        <v>2016</v>
      </c>
      <c r="Z3222">
        <v>7</v>
      </c>
      <c r="AA3222" s="3" t="s">
        <v>24</v>
      </c>
      <c r="AB3222" s="3">
        <v>45489</v>
      </c>
    </row>
    <row r="3223" spans="1:28" x14ac:dyDescent="0.25">
      <c r="A3223">
        <v>214767</v>
      </c>
      <c r="B3223">
        <v>1131</v>
      </c>
      <c r="C3223" t="s">
        <v>19</v>
      </c>
      <c r="D3223" s="3">
        <v>42565</v>
      </c>
      <c r="E3223" t="s">
        <v>93</v>
      </c>
      <c r="F3223">
        <v>510</v>
      </c>
      <c r="G3223">
        <v>1</v>
      </c>
      <c r="H3223">
        <v>510</v>
      </c>
      <c r="I3223">
        <v>100149951</v>
      </c>
      <c r="J3223" s="19" t="s">
        <v>33</v>
      </c>
      <c r="T3223">
        <v>0</v>
      </c>
      <c r="U3223" t="s">
        <v>22</v>
      </c>
      <c r="V3223" s="3">
        <v>42565</v>
      </c>
      <c r="W3223" t="s">
        <v>23</v>
      </c>
      <c r="X3223">
        <v>510</v>
      </c>
      <c r="Y3223">
        <v>2016</v>
      </c>
      <c r="Z3223">
        <v>7</v>
      </c>
      <c r="AA3223" s="3" t="s">
        <v>24</v>
      </c>
      <c r="AB3223" s="3">
        <v>45489</v>
      </c>
    </row>
    <row r="3224" spans="1:28" x14ac:dyDescent="0.25">
      <c r="A3224">
        <v>214768</v>
      </c>
      <c r="B3224">
        <v>1132</v>
      </c>
      <c r="C3224" t="s">
        <v>19</v>
      </c>
      <c r="D3224" s="3">
        <v>42565</v>
      </c>
      <c r="E3224" t="s">
        <v>1273</v>
      </c>
      <c r="F3224">
        <v>1035</v>
      </c>
      <c r="G3224">
        <v>1</v>
      </c>
      <c r="H3224">
        <v>535</v>
      </c>
      <c r="I3224">
        <v>100149952</v>
      </c>
      <c r="J3224" s="19" t="s">
        <v>194</v>
      </c>
      <c r="T3224">
        <v>500</v>
      </c>
      <c r="U3224" t="s">
        <v>22</v>
      </c>
      <c r="V3224" s="3">
        <v>42565</v>
      </c>
      <c r="W3224" t="s">
        <v>23</v>
      </c>
      <c r="X3224" s="4">
        <v>1035</v>
      </c>
      <c r="Y3224">
        <v>2016</v>
      </c>
      <c r="Z3224">
        <v>7</v>
      </c>
      <c r="AA3224" s="3" t="s">
        <v>24</v>
      </c>
      <c r="AB3224" s="3">
        <v>45489</v>
      </c>
    </row>
    <row r="3225" spans="1:28" x14ac:dyDescent="0.25">
      <c r="A3225">
        <v>214769</v>
      </c>
      <c r="B3225">
        <v>1133</v>
      </c>
      <c r="C3225" t="s">
        <v>19</v>
      </c>
      <c r="D3225" s="3">
        <v>42565</v>
      </c>
      <c r="E3225" t="s">
        <v>1274</v>
      </c>
      <c r="F3225">
        <v>925</v>
      </c>
      <c r="G3225">
        <v>1</v>
      </c>
      <c r="H3225">
        <v>925</v>
      </c>
      <c r="I3225">
        <v>100149953</v>
      </c>
      <c r="J3225" s="19" t="s">
        <v>170</v>
      </c>
      <c r="T3225">
        <v>0</v>
      </c>
      <c r="U3225" t="s">
        <v>22</v>
      </c>
      <c r="V3225" s="3">
        <v>42565</v>
      </c>
      <c r="W3225" t="s">
        <v>23</v>
      </c>
      <c r="X3225">
        <v>925</v>
      </c>
      <c r="Y3225">
        <v>2016</v>
      </c>
      <c r="Z3225">
        <v>7</v>
      </c>
      <c r="AA3225" s="3" t="s">
        <v>24</v>
      </c>
      <c r="AB3225" s="3">
        <v>45489</v>
      </c>
    </row>
    <row r="3226" spans="1:28" x14ac:dyDescent="0.25">
      <c r="A3226">
        <v>214770</v>
      </c>
      <c r="B3226">
        <v>234</v>
      </c>
      <c r="C3226" t="s">
        <v>19</v>
      </c>
      <c r="D3226" s="3">
        <v>42565</v>
      </c>
      <c r="E3226" t="s">
        <v>1275</v>
      </c>
      <c r="F3226">
        <v>450</v>
      </c>
      <c r="G3226">
        <v>1</v>
      </c>
      <c r="H3226">
        <v>1470</v>
      </c>
      <c r="I3226">
        <v>100149954</v>
      </c>
      <c r="J3226" s="19" t="s">
        <v>27</v>
      </c>
      <c r="T3226">
        <v>0</v>
      </c>
      <c r="U3226" t="s">
        <v>22</v>
      </c>
      <c r="V3226" s="3">
        <v>42565</v>
      </c>
      <c r="W3226" t="s">
        <v>23</v>
      </c>
      <c r="X3226">
        <v>450</v>
      </c>
      <c r="Y3226">
        <v>2016</v>
      </c>
      <c r="Z3226">
        <v>7</v>
      </c>
      <c r="AA3226" s="3" t="s">
        <v>24</v>
      </c>
      <c r="AB3226" s="3">
        <v>45489</v>
      </c>
    </row>
    <row r="3227" spans="1:28" x14ac:dyDescent="0.25">
      <c r="A3227">
        <v>214771</v>
      </c>
      <c r="B3227">
        <v>234</v>
      </c>
      <c r="C3227" t="s">
        <v>19</v>
      </c>
      <c r="D3227" s="3">
        <v>42565</v>
      </c>
      <c r="E3227" t="s">
        <v>145</v>
      </c>
      <c r="F3227">
        <v>450</v>
      </c>
      <c r="G3227">
        <v>1</v>
      </c>
      <c r="H3227">
        <v>1470</v>
      </c>
      <c r="I3227">
        <v>100149954</v>
      </c>
      <c r="J3227" s="19" t="s">
        <v>27</v>
      </c>
      <c r="T3227">
        <v>0</v>
      </c>
      <c r="U3227" t="s">
        <v>22</v>
      </c>
      <c r="V3227" s="3">
        <v>42565</v>
      </c>
      <c r="W3227" t="s">
        <v>23</v>
      </c>
      <c r="X3227">
        <v>450</v>
      </c>
      <c r="Y3227">
        <v>2016</v>
      </c>
      <c r="Z3227">
        <v>7</v>
      </c>
      <c r="AA3227" s="3" t="s">
        <v>24</v>
      </c>
      <c r="AB3227" s="3">
        <v>45489</v>
      </c>
    </row>
    <row r="3228" spans="1:28" x14ac:dyDescent="0.25">
      <c r="A3228">
        <v>214772</v>
      </c>
      <c r="B3228">
        <v>234</v>
      </c>
      <c r="C3228" t="s">
        <v>19</v>
      </c>
      <c r="D3228" s="3">
        <v>42565</v>
      </c>
      <c r="E3228" t="s">
        <v>48</v>
      </c>
      <c r="F3228">
        <v>320</v>
      </c>
      <c r="G3228">
        <v>1</v>
      </c>
      <c r="H3228">
        <v>1470</v>
      </c>
      <c r="I3228">
        <v>100149954</v>
      </c>
      <c r="J3228" s="19" t="s">
        <v>27</v>
      </c>
      <c r="T3228">
        <v>0</v>
      </c>
      <c r="U3228" t="s">
        <v>22</v>
      </c>
      <c r="V3228" s="3">
        <v>42565</v>
      </c>
      <c r="W3228" t="s">
        <v>23</v>
      </c>
      <c r="X3228">
        <v>320</v>
      </c>
      <c r="Y3228">
        <v>2016</v>
      </c>
      <c r="Z3228">
        <v>7</v>
      </c>
      <c r="AA3228" s="3" t="s">
        <v>24</v>
      </c>
      <c r="AB3228" s="3">
        <v>45489</v>
      </c>
    </row>
    <row r="3229" spans="1:28" x14ac:dyDescent="0.25">
      <c r="A3229">
        <v>214773</v>
      </c>
      <c r="B3229">
        <v>234</v>
      </c>
      <c r="C3229" t="s">
        <v>19</v>
      </c>
      <c r="D3229" s="3">
        <v>42565</v>
      </c>
      <c r="E3229" t="s">
        <v>355</v>
      </c>
      <c r="F3229">
        <v>250</v>
      </c>
      <c r="G3229">
        <v>1</v>
      </c>
      <c r="H3229">
        <v>1470</v>
      </c>
      <c r="I3229">
        <v>100149954</v>
      </c>
      <c r="J3229" s="19" t="s">
        <v>170</v>
      </c>
      <c r="T3229">
        <v>0</v>
      </c>
      <c r="U3229" t="s">
        <v>22</v>
      </c>
      <c r="V3229" s="3">
        <v>42565</v>
      </c>
      <c r="W3229" t="s">
        <v>23</v>
      </c>
      <c r="X3229">
        <v>250</v>
      </c>
      <c r="Y3229">
        <v>2016</v>
      </c>
      <c r="Z3229">
        <v>7</v>
      </c>
      <c r="AA3229" s="3" t="s">
        <v>24</v>
      </c>
      <c r="AB3229" s="3">
        <v>45489</v>
      </c>
    </row>
    <row r="3230" spans="1:28" x14ac:dyDescent="0.25">
      <c r="A3230">
        <v>214774</v>
      </c>
      <c r="B3230">
        <v>1134</v>
      </c>
      <c r="C3230" t="s">
        <v>31</v>
      </c>
      <c r="D3230" s="3">
        <v>42565</v>
      </c>
      <c r="E3230" t="s">
        <v>1276</v>
      </c>
      <c r="F3230">
        <v>195</v>
      </c>
      <c r="G3230">
        <v>1</v>
      </c>
      <c r="H3230">
        <v>195</v>
      </c>
      <c r="I3230">
        <v>100149955</v>
      </c>
      <c r="J3230" s="19" t="s">
        <v>576</v>
      </c>
      <c r="T3230">
        <v>0</v>
      </c>
      <c r="U3230" t="s">
        <v>22</v>
      </c>
      <c r="V3230" s="3">
        <v>42565</v>
      </c>
      <c r="W3230" t="s">
        <v>34</v>
      </c>
      <c r="X3230">
        <v>195</v>
      </c>
      <c r="Y3230">
        <v>2016</v>
      </c>
      <c r="Z3230">
        <v>7</v>
      </c>
      <c r="AA3230" s="3" t="s">
        <v>24</v>
      </c>
      <c r="AB3230" s="3">
        <v>45489</v>
      </c>
    </row>
    <row r="3231" spans="1:28" x14ac:dyDescent="0.25">
      <c r="A3231">
        <v>214776</v>
      </c>
      <c r="B3231">
        <v>1135</v>
      </c>
      <c r="C3231" t="s">
        <v>25</v>
      </c>
      <c r="D3231" s="3">
        <v>42565</v>
      </c>
      <c r="E3231" t="s">
        <v>1277</v>
      </c>
      <c r="F3231">
        <v>27660</v>
      </c>
      <c r="G3231">
        <v>1</v>
      </c>
      <c r="H3231">
        <v>27660</v>
      </c>
      <c r="I3231">
        <v>100149957</v>
      </c>
      <c r="J3231" s="19" t="s">
        <v>42</v>
      </c>
      <c r="T3231">
        <v>0</v>
      </c>
      <c r="U3231" t="s">
        <v>22</v>
      </c>
      <c r="V3231" s="3">
        <v>42565</v>
      </c>
      <c r="W3231" t="s">
        <v>28</v>
      </c>
      <c r="X3231" s="4">
        <v>27660</v>
      </c>
      <c r="Y3231">
        <v>2016</v>
      </c>
      <c r="Z3231">
        <v>7</v>
      </c>
      <c r="AA3231" s="3" t="s">
        <v>24</v>
      </c>
      <c r="AB3231" s="3">
        <v>45489</v>
      </c>
    </row>
    <row r="3232" spans="1:28" x14ac:dyDescent="0.25">
      <c r="A3232">
        <v>214775</v>
      </c>
      <c r="B3232">
        <v>1136</v>
      </c>
      <c r="C3232" t="s">
        <v>25</v>
      </c>
      <c r="D3232" s="3">
        <v>42565</v>
      </c>
      <c r="E3232" t="s">
        <v>1278</v>
      </c>
      <c r="F3232">
        <v>2695</v>
      </c>
      <c r="G3232">
        <v>1</v>
      </c>
      <c r="H3232">
        <v>2695</v>
      </c>
      <c r="I3232">
        <v>100149956</v>
      </c>
      <c r="J3232" s="19" t="s">
        <v>21</v>
      </c>
      <c r="T3232">
        <v>0</v>
      </c>
      <c r="U3232" t="s">
        <v>22</v>
      </c>
      <c r="V3232" s="3">
        <v>42565</v>
      </c>
      <c r="W3232" t="s">
        <v>28</v>
      </c>
      <c r="X3232" s="4">
        <v>2695</v>
      </c>
      <c r="Y3232">
        <v>2016</v>
      </c>
      <c r="Z3232">
        <v>7</v>
      </c>
      <c r="AA3232" s="3" t="s">
        <v>24</v>
      </c>
      <c r="AB3232" s="3">
        <v>45489</v>
      </c>
    </row>
    <row r="3233" spans="1:28" x14ac:dyDescent="0.25">
      <c r="A3233">
        <v>214777</v>
      </c>
      <c r="B3233">
        <v>1137</v>
      </c>
      <c r="C3233" t="s">
        <v>31</v>
      </c>
      <c r="D3233" s="3">
        <v>42565</v>
      </c>
      <c r="E3233" t="s">
        <v>1279</v>
      </c>
      <c r="F3233">
        <v>275</v>
      </c>
      <c r="G3233">
        <v>1</v>
      </c>
      <c r="H3233">
        <v>275</v>
      </c>
      <c r="I3233">
        <v>100149958</v>
      </c>
      <c r="J3233" s="19" t="s">
        <v>170</v>
      </c>
      <c r="T3233">
        <v>0</v>
      </c>
      <c r="U3233" t="s">
        <v>22</v>
      </c>
      <c r="V3233" s="3">
        <v>42565</v>
      </c>
      <c r="W3233" t="s">
        <v>34</v>
      </c>
      <c r="X3233">
        <v>275</v>
      </c>
      <c r="Y3233">
        <v>2016</v>
      </c>
      <c r="Z3233">
        <v>7</v>
      </c>
      <c r="AA3233" s="3" t="s">
        <v>24</v>
      </c>
      <c r="AB3233" s="3">
        <v>45489</v>
      </c>
    </row>
    <row r="3234" spans="1:28" x14ac:dyDescent="0.25">
      <c r="A3234">
        <v>214778</v>
      </c>
      <c r="B3234">
        <v>1138</v>
      </c>
      <c r="C3234" t="s">
        <v>31</v>
      </c>
      <c r="D3234" s="3">
        <v>42565</v>
      </c>
      <c r="E3234" t="s">
        <v>30</v>
      </c>
      <c r="F3234">
        <v>360</v>
      </c>
      <c r="G3234">
        <v>1</v>
      </c>
      <c r="H3234">
        <v>360</v>
      </c>
      <c r="I3234">
        <v>100149959</v>
      </c>
      <c r="J3234" s="19" t="s">
        <v>27</v>
      </c>
      <c r="T3234">
        <v>0</v>
      </c>
      <c r="U3234" t="s">
        <v>22</v>
      </c>
      <c r="V3234" s="3">
        <v>42565</v>
      </c>
      <c r="W3234" t="s">
        <v>34</v>
      </c>
      <c r="X3234">
        <v>360</v>
      </c>
      <c r="Y3234">
        <v>2016</v>
      </c>
      <c r="Z3234">
        <v>7</v>
      </c>
      <c r="AA3234" s="3" t="s">
        <v>24</v>
      </c>
      <c r="AB3234" s="3">
        <v>45489</v>
      </c>
    </row>
    <row r="3235" spans="1:28" x14ac:dyDescent="0.25">
      <c r="A3235">
        <v>214779</v>
      </c>
      <c r="B3235">
        <v>1139</v>
      </c>
      <c r="C3235" t="s">
        <v>19</v>
      </c>
      <c r="D3235" s="3">
        <v>42565</v>
      </c>
      <c r="E3235" t="s">
        <v>1280</v>
      </c>
      <c r="F3235">
        <v>300</v>
      </c>
      <c r="G3235">
        <v>1</v>
      </c>
      <c r="H3235">
        <v>300</v>
      </c>
      <c r="I3235">
        <v>100149960</v>
      </c>
      <c r="J3235" s="19" t="s">
        <v>33</v>
      </c>
      <c r="T3235">
        <v>0</v>
      </c>
      <c r="U3235" t="s">
        <v>22</v>
      </c>
      <c r="V3235" s="3">
        <v>42565</v>
      </c>
      <c r="W3235" t="s">
        <v>23</v>
      </c>
      <c r="X3235">
        <v>300</v>
      </c>
      <c r="Y3235">
        <v>2016</v>
      </c>
      <c r="Z3235">
        <v>7</v>
      </c>
      <c r="AA3235" s="3" t="s">
        <v>24</v>
      </c>
      <c r="AB3235" s="3">
        <v>45489</v>
      </c>
    </row>
    <row r="3236" spans="1:28" x14ac:dyDescent="0.25">
      <c r="A3236">
        <v>214780</v>
      </c>
      <c r="B3236">
        <v>1139</v>
      </c>
      <c r="C3236" t="s">
        <v>71</v>
      </c>
      <c r="D3236" s="3">
        <v>42565</v>
      </c>
      <c r="E3236" t="s">
        <v>146</v>
      </c>
      <c r="F3236">
        <v>150</v>
      </c>
      <c r="G3236">
        <v>1</v>
      </c>
      <c r="H3236">
        <v>150</v>
      </c>
      <c r="I3236">
        <v>100149961</v>
      </c>
      <c r="J3236" s="19" t="s">
        <v>33</v>
      </c>
      <c r="T3236">
        <v>0</v>
      </c>
      <c r="U3236" t="s">
        <v>22</v>
      </c>
      <c r="V3236" s="3">
        <v>42565</v>
      </c>
      <c r="W3236" t="s">
        <v>34</v>
      </c>
      <c r="X3236">
        <v>150</v>
      </c>
      <c r="Y3236">
        <v>2016</v>
      </c>
      <c r="Z3236">
        <v>7</v>
      </c>
      <c r="AA3236" s="3" t="s">
        <v>24</v>
      </c>
      <c r="AB3236" s="3">
        <v>45489</v>
      </c>
    </row>
    <row r="3237" spans="1:28" x14ac:dyDescent="0.25">
      <c r="A3237">
        <v>214781</v>
      </c>
      <c r="B3237">
        <v>86</v>
      </c>
      <c r="C3237" t="s">
        <v>19</v>
      </c>
      <c r="D3237" s="3">
        <v>42565</v>
      </c>
      <c r="E3237" t="s">
        <v>89</v>
      </c>
      <c r="F3237">
        <v>350</v>
      </c>
      <c r="G3237">
        <v>1</v>
      </c>
      <c r="H3237">
        <v>350</v>
      </c>
      <c r="I3237">
        <v>100149962</v>
      </c>
      <c r="J3237" s="19" t="s">
        <v>33</v>
      </c>
      <c r="T3237">
        <v>0</v>
      </c>
      <c r="U3237" t="s">
        <v>22</v>
      </c>
      <c r="V3237" s="3">
        <v>42565</v>
      </c>
      <c r="W3237" t="s">
        <v>23</v>
      </c>
      <c r="X3237">
        <v>350</v>
      </c>
      <c r="Y3237">
        <v>2016</v>
      </c>
      <c r="Z3237">
        <v>7</v>
      </c>
      <c r="AA3237" s="3" t="s">
        <v>24</v>
      </c>
      <c r="AB3237" s="3">
        <v>45489</v>
      </c>
    </row>
    <row r="3238" spans="1:28" x14ac:dyDescent="0.25">
      <c r="A3238">
        <v>214782</v>
      </c>
      <c r="B3238">
        <v>86</v>
      </c>
      <c r="C3238" t="s">
        <v>19</v>
      </c>
      <c r="D3238" s="3">
        <v>42565</v>
      </c>
      <c r="E3238" t="s">
        <v>93</v>
      </c>
      <c r="F3238">
        <v>510</v>
      </c>
      <c r="G3238">
        <v>1</v>
      </c>
      <c r="H3238">
        <v>510</v>
      </c>
      <c r="I3238">
        <v>100149963</v>
      </c>
      <c r="J3238" s="19" t="s">
        <v>33</v>
      </c>
      <c r="T3238">
        <v>0</v>
      </c>
      <c r="U3238" t="s">
        <v>22</v>
      </c>
      <c r="V3238" s="3">
        <v>42565</v>
      </c>
      <c r="W3238" t="s">
        <v>23</v>
      </c>
      <c r="X3238">
        <v>510</v>
      </c>
      <c r="Y3238">
        <v>2016</v>
      </c>
      <c r="Z3238">
        <v>7</v>
      </c>
      <c r="AA3238" s="3" t="s">
        <v>24</v>
      </c>
      <c r="AB3238" s="3">
        <v>45489</v>
      </c>
    </row>
    <row r="3239" spans="1:28" x14ac:dyDescent="0.25">
      <c r="A3239">
        <v>214783</v>
      </c>
      <c r="B3239">
        <v>86</v>
      </c>
      <c r="C3239" t="s">
        <v>19</v>
      </c>
      <c r="D3239" s="3">
        <v>42565</v>
      </c>
      <c r="E3239" t="s">
        <v>558</v>
      </c>
      <c r="F3239">
        <v>180</v>
      </c>
      <c r="G3239">
        <v>1</v>
      </c>
      <c r="H3239">
        <v>180</v>
      </c>
      <c r="I3239">
        <v>100149964</v>
      </c>
      <c r="J3239" s="19" t="s">
        <v>27</v>
      </c>
      <c r="T3239">
        <v>0</v>
      </c>
      <c r="U3239" t="s">
        <v>22</v>
      </c>
      <c r="V3239" s="3">
        <v>42565</v>
      </c>
      <c r="W3239" t="s">
        <v>23</v>
      </c>
      <c r="X3239">
        <v>180</v>
      </c>
      <c r="Y3239">
        <v>2016</v>
      </c>
      <c r="Z3239">
        <v>7</v>
      </c>
      <c r="AA3239" s="3" t="s">
        <v>24</v>
      </c>
      <c r="AB3239" s="3">
        <v>45489</v>
      </c>
    </row>
    <row r="3240" spans="1:28" x14ac:dyDescent="0.25">
      <c r="A3240">
        <v>214784</v>
      </c>
      <c r="B3240">
        <v>86</v>
      </c>
      <c r="C3240" t="s">
        <v>31</v>
      </c>
      <c r="D3240" s="3">
        <v>42565</v>
      </c>
      <c r="E3240" t="s">
        <v>295</v>
      </c>
      <c r="F3240">
        <v>260</v>
      </c>
      <c r="G3240">
        <v>1</v>
      </c>
      <c r="H3240">
        <v>260</v>
      </c>
      <c r="I3240">
        <v>100149965</v>
      </c>
      <c r="J3240" s="19" t="s">
        <v>33</v>
      </c>
      <c r="T3240">
        <v>0</v>
      </c>
      <c r="U3240" t="s">
        <v>22</v>
      </c>
      <c r="V3240" s="3">
        <v>42565</v>
      </c>
      <c r="W3240" t="s">
        <v>34</v>
      </c>
      <c r="X3240">
        <v>260</v>
      </c>
      <c r="Y3240">
        <v>2016</v>
      </c>
      <c r="Z3240">
        <v>7</v>
      </c>
      <c r="AA3240" s="3" t="s">
        <v>24</v>
      </c>
      <c r="AB3240" s="3">
        <v>45489</v>
      </c>
    </row>
    <row r="3241" spans="1:28" x14ac:dyDescent="0.25">
      <c r="A3241">
        <v>214785</v>
      </c>
      <c r="B3241">
        <v>813</v>
      </c>
      <c r="C3241" t="s">
        <v>19</v>
      </c>
      <c r="D3241" s="3">
        <v>42565</v>
      </c>
      <c r="E3241" t="s">
        <v>872</v>
      </c>
      <c r="F3241">
        <v>120</v>
      </c>
      <c r="G3241">
        <v>1</v>
      </c>
      <c r="H3241">
        <v>120</v>
      </c>
      <c r="I3241">
        <v>100149966</v>
      </c>
      <c r="J3241" s="19" t="s">
        <v>47</v>
      </c>
      <c r="T3241">
        <v>0</v>
      </c>
      <c r="U3241" t="s">
        <v>22</v>
      </c>
      <c r="V3241" s="3">
        <v>42565</v>
      </c>
      <c r="W3241" t="s">
        <v>23</v>
      </c>
      <c r="X3241">
        <v>120</v>
      </c>
      <c r="Y3241">
        <v>2016</v>
      </c>
      <c r="Z3241">
        <v>7</v>
      </c>
      <c r="AA3241" s="3" t="s">
        <v>24</v>
      </c>
      <c r="AB3241" s="3">
        <v>45489</v>
      </c>
    </row>
    <row r="3242" spans="1:28" x14ac:dyDescent="0.25">
      <c r="A3242">
        <v>214786</v>
      </c>
      <c r="B3242">
        <v>86</v>
      </c>
      <c r="C3242" t="s">
        <v>31</v>
      </c>
      <c r="D3242" s="3">
        <v>42565</v>
      </c>
      <c r="E3242" t="s">
        <v>129</v>
      </c>
      <c r="F3242">
        <v>425</v>
      </c>
      <c r="G3242">
        <v>1</v>
      </c>
      <c r="H3242">
        <v>425</v>
      </c>
      <c r="I3242">
        <v>100149967</v>
      </c>
      <c r="J3242" s="19" t="s">
        <v>33</v>
      </c>
      <c r="T3242">
        <v>0</v>
      </c>
      <c r="U3242" t="s">
        <v>22</v>
      </c>
      <c r="V3242" s="3">
        <v>42565</v>
      </c>
      <c r="W3242" t="s">
        <v>34</v>
      </c>
      <c r="X3242">
        <v>425</v>
      </c>
      <c r="Y3242">
        <v>2016</v>
      </c>
      <c r="Z3242">
        <v>7</v>
      </c>
      <c r="AA3242" s="3" t="s">
        <v>24</v>
      </c>
      <c r="AB3242" s="3">
        <v>45489</v>
      </c>
    </row>
    <row r="3243" spans="1:28" x14ac:dyDescent="0.25">
      <c r="A3243">
        <v>214787</v>
      </c>
      <c r="B3243">
        <v>813</v>
      </c>
      <c r="C3243" t="s">
        <v>19</v>
      </c>
      <c r="D3243" s="3">
        <v>42565</v>
      </c>
      <c r="E3243" t="s">
        <v>390</v>
      </c>
      <c r="F3243">
        <v>299</v>
      </c>
      <c r="G3243">
        <v>1</v>
      </c>
      <c r="H3243">
        <v>299</v>
      </c>
      <c r="I3243">
        <v>100149968</v>
      </c>
      <c r="J3243" s="19" t="s">
        <v>27</v>
      </c>
      <c r="T3243">
        <v>0</v>
      </c>
      <c r="U3243" t="s">
        <v>22</v>
      </c>
      <c r="V3243" s="3">
        <v>42565</v>
      </c>
      <c r="W3243" t="s">
        <v>23</v>
      </c>
      <c r="X3243">
        <v>299</v>
      </c>
      <c r="Y3243">
        <v>2016</v>
      </c>
      <c r="Z3243">
        <v>7</v>
      </c>
      <c r="AA3243" s="3" t="s">
        <v>24</v>
      </c>
      <c r="AB3243" s="3">
        <v>45489</v>
      </c>
    </row>
    <row r="3244" spans="1:28" x14ac:dyDescent="0.25">
      <c r="A3244">
        <v>214788</v>
      </c>
      <c r="B3244">
        <v>1140</v>
      </c>
      <c r="C3244" t="s">
        <v>25</v>
      </c>
      <c r="D3244" s="3">
        <v>42565</v>
      </c>
      <c r="E3244" t="s">
        <v>1281</v>
      </c>
      <c r="F3244">
        <v>8800</v>
      </c>
      <c r="G3244">
        <v>1</v>
      </c>
      <c r="H3244">
        <v>8800</v>
      </c>
      <c r="I3244">
        <v>100149969</v>
      </c>
      <c r="J3244" s="19" t="s">
        <v>38</v>
      </c>
      <c r="T3244">
        <v>0</v>
      </c>
      <c r="U3244" t="s">
        <v>22</v>
      </c>
      <c r="V3244" s="3">
        <v>42565</v>
      </c>
      <c r="W3244" t="s">
        <v>28</v>
      </c>
      <c r="X3244" s="4">
        <v>8800</v>
      </c>
      <c r="Y3244">
        <v>2016</v>
      </c>
      <c r="Z3244">
        <v>7</v>
      </c>
      <c r="AA3244" s="3" t="s">
        <v>24</v>
      </c>
      <c r="AB3244" s="3">
        <v>45489</v>
      </c>
    </row>
    <row r="3245" spans="1:28" x14ac:dyDescent="0.25">
      <c r="A3245">
        <v>214789</v>
      </c>
      <c r="B3245">
        <v>1141</v>
      </c>
      <c r="C3245" t="s">
        <v>31</v>
      </c>
      <c r="D3245" s="3">
        <v>42565</v>
      </c>
      <c r="E3245" t="s">
        <v>1282</v>
      </c>
      <c r="F3245">
        <v>500</v>
      </c>
      <c r="G3245">
        <v>1</v>
      </c>
      <c r="H3245">
        <v>2550</v>
      </c>
      <c r="I3245">
        <v>100149970</v>
      </c>
      <c r="J3245" s="19" t="s">
        <v>27</v>
      </c>
      <c r="T3245">
        <v>0</v>
      </c>
      <c r="U3245" t="s">
        <v>22</v>
      </c>
      <c r="V3245" s="3">
        <v>42565</v>
      </c>
      <c r="W3245" t="s">
        <v>34</v>
      </c>
      <c r="X3245">
        <v>500</v>
      </c>
      <c r="Y3245">
        <v>2016</v>
      </c>
      <c r="Z3245">
        <v>7</v>
      </c>
      <c r="AA3245" s="3" t="s">
        <v>24</v>
      </c>
      <c r="AB3245" s="3">
        <v>45489</v>
      </c>
    </row>
    <row r="3246" spans="1:28" x14ac:dyDescent="0.25">
      <c r="A3246">
        <v>214790</v>
      </c>
      <c r="B3246">
        <v>1141</v>
      </c>
      <c r="C3246" t="s">
        <v>31</v>
      </c>
      <c r="D3246" s="3">
        <v>42565</v>
      </c>
      <c r="E3246" t="s">
        <v>1283</v>
      </c>
      <c r="F3246">
        <v>750</v>
      </c>
      <c r="G3246">
        <v>1</v>
      </c>
      <c r="H3246">
        <v>2550</v>
      </c>
      <c r="I3246">
        <v>100149970</v>
      </c>
      <c r="J3246" s="19" t="s">
        <v>27</v>
      </c>
      <c r="T3246">
        <v>0</v>
      </c>
      <c r="U3246" t="s">
        <v>22</v>
      </c>
      <c r="V3246" s="3">
        <v>42565</v>
      </c>
      <c r="W3246" t="s">
        <v>34</v>
      </c>
      <c r="X3246">
        <v>750</v>
      </c>
      <c r="Y3246">
        <v>2016</v>
      </c>
      <c r="Z3246">
        <v>7</v>
      </c>
      <c r="AA3246" s="3" t="s">
        <v>24</v>
      </c>
      <c r="AB3246" s="3">
        <v>45489</v>
      </c>
    </row>
    <row r="3247" spans="1:28" x14ac:dyDescent="0.25">
      <c r="A3247">
        <v>214791</v>
      </c>
      <c r="B3247">
        <v>1141</v>
      </c>
      <c r="C3247" t="s">
        <v>31</v>
      </c>
      <c r="D3247" s="3">
        <v>42565</v>
      </c>
      <c r="E3247" t="s">
        <v>1284</v>
      </c>
      <c r="F3247">
        <v>500</v>
      </c>
      <c r="G3247">
        <v>1</v>
      </c>
      <c r="H3247">
        <v>2550</v>
      </c>
      <c r="I3247">
        <v>100149970</v>
      </c>
      <c r="J3247" s="19" t="s">
        <v>27</v>
      </c>
      <c r="T3247">
        <v>0</v>
      </c>
      <c r="U3247" t="s">
        <v>22</v>
      </c>
      <c r="V3247" s="3">
        <v>42565</v>
      </c>
      <c r="W3247" t="s">
        <v>34</v>
      </c>
      <c r="X3247">
        <v>500</v>
      </c>
      <c r="Y3247">
        <v>2016</v>
      </c>
      <c r="Z3247">
        <v>7</v>
      </c>
      <c r="AA3247" s="3" t="s">
        <v>24</v>
      </c>
      <c r="AB3247" s="3">
        <v>45489</v>
      </c>
    </row>
    <row r="3248" spans="1:28" x14ac:dyDescent="0.25">
      <c r="A3248">
        <v>214792</v>
      </c>
      <c r="B3248">
        <v>1141</v>
      </c>
      <c r="C3248" t="s">
        <v>31</v>
      </c>
      <c r="D3248" s="3">
        <v>42565</v>
      </c>
      <c r="E3248" t="s">
        <v>1285</v>
      </c>
      <c r="F3248">
        <v>400</v>
      </c>
      <c r="G3248">
        <v>1</v>
      </c>
      <c r="H3248">
        <v>2550</v>
      </c>
      <c r="I3248">
        <v>100149970</v>
      </c>
      <c r="J3248" s="19" t="s">
        <v>47</v>
      </c>
      <c r="T3248">
        <v>0</v>
      </c>
      <c r="U3248" t="s">
        <v>22</v>
      </c>
      <c r="V3248" s="3">
        <v>42565</v>
      </c>
      <c r="W3248" t="s">
        <v>34</v>
      </c>
      <c r="X3248">
        <v>400</v>
      </c>
      <c r="Y3248">
        <v>2016</v>
      </c>
      <c r="Z3248">
        <v>7</v>
      </c>
      <c r="AA3248" s="3" t="s">
        <v>24</v>
      </c>
      <c r="AB3248" s="3">
        <v>45489</v>
      </c>
    </row>
    <row r="3249" spans="1:28" x14ac:dyDescent="0.25">
      <c r="A3249">
        <v>214793</v>
      </c>
      <c r="B3249">
        <v>1141</v>
      </c>
      <c r="C3249" t="s">
        <v>31</v>
      </c>
      <c r="D3249" s="3">
        <v>42565</v>
      </c>
      <c r="E3249" t="s">
        <v>1286</v>
      </c>
      <c r="F3249">
        <v>400</v>
      </c>
      <c r="G3249">
        <v>1</v>
      </c>
      <c r="H3249">
        <v>2550</v>
      </c>
      <c r="I3249">
        <v>100149970</v>
      </c>
      <c r="J3249" s="19" t="s">
        <v>62</v>
      </c>
      <c r="T3249">
        <v>0</v>
      </c>
      <c r="U3249" t="s">
        <v>22</v>
      </c>
      <c r="V3249" s="3">
        <v>42565</v>
      </c>
      <c r="W3249" t="s">
        <v>34</v>
      </c>
      <c r="X3249">
        <v>400</v>
      </c>
      <c r="Y3249">
        <v>2016</v>
      </c>
      <c r="Z3249">
        <v>7</v>
      </c>
      <c r="AA3249" s="3" t="s">
        <v>24</v>
      </c>
      <c r="AB3249" s="3">
        <v>45489</v>
      </c>
    </row>
    <row r="3250" spans="1:28" x14ac:dyDescent="0.25">
      <c r="A3250">
        <v>214794</v>
      </c>
      <c r="B3250">
        <v>1142</v>
      </c>
      <c r="C3250" t="s">
        <v>25</v>
      </c>
      <c r="D3250" s="3">
        <v>42565</v>
      </c>
      <c r="E3250" t="s">
        <v>1233</v>
      </c>
      <c r="F3250">
        <v>1950</v>
      </c>
      <c r="G3250">
        <v>1</v>
      </c>
      <c r="H3250">
        <v>3200</v>
      </c>
      <c r="I3250">
        <v>100149971</v>
      </c>
      <c r="J3250" s="19" t="s">
        <v>51</v>
      </c>
      <c r="T3250">
        <v>0</v>
      </c>
      <c r="U3250" t="s">
        <v>40</v>
      </c>
      <c r="V3250" s="3">
        <v>42565</v>
      </c>
      <c r="W3250" t="s">
        <v>28</v>
      </c>
      <c r="X3250" s="4">
        <v>1950</v>
      </c>
      <c r="Y3250">
        <v>2016</v>
      </c>
      <c r="Z3250">
        <v>7</v>
      </c>
      <c r="AA3250" s="3" t="s">
        <v>24</v>
      </c>
      <c r="AB3250" s="3">
        <v>45489</v>
      </c>
    </row>
    <row r="3251" spans="1:28" x14ac:dyDescent="0.25">
      <c r="A3251">
        <v>214796</v>
      </c>
      <c r="B3251">
        <v>1142</v>
      </c>
      <c r="C3251" t="s">
        <v>25</v>
      </c>
      <c r="D3251" s="3">
        <v>42565</v>
      </c>
      <c r="E3251" t="s">
        <v>1287</v>
      </c>
      <c r="F3251">
        <v>1250</v>
      </c>
      <c r="G3251">
        <v>1</v>
      </c>
      <c r="H3251">
        <v>3200</v>
      </c>
      <c r="I3251">
        <v>100149971</v>
      </c>
      <c r="J3251" s="19" t="s">
        <v>62</v>
      </c>
      <c r="T3251">
        <v>0</v>
      </c>
      <c r="U3251" t="s">
        <v>40</v>
      </c>
      <c r="V3251" s="3">
        <v>42565</v>
      </c>
      <c r="W3251" t="s">
        <v>28</v>
      </c>
      <c r="X3251" s="4">
        <v>1250</v>
      </c>
      <c r="Y3251">
        <v>2016</v>
      </c>
      <c r="Z3251">
        <v>7</v>
      </c>
      <c r="AA3251" s="3" t="s">
        <v>24</v>
      </c>
      <c r="AB3251" s="3">
        <v>45489</v>
      </c>
    </row>
    <row r="3252" spans="1:28" x14ac:dyDescent="0.25">
      <c r="A3252">
        <v>214797</v>
      </c>
      <c r="B3252">
        <v>1142</v>
      </c>
      <c r="C3252" t="s">
        <v>25</v>
      </c>
      <c r="D3252" s="3">
        <v>42565</v>
      </c>
      <c r="E3252" t="s">
        <v>1233</v>
      </c>
      <c r="F3252">
        <v>1950</v>
      </c>
      <c r="G3252">
        <v>1</v>
      </c>
      <c r="H3252">
        <v>3200</v>
      </c>
      <c r="I3252">
        <v>100149972</v>
      </c>
      <c r="J3252" s="19" t="s">
        <v>51</v>
      </c>
      <c r="T3252">
        <v>0</v>
      </c>
      <c r="U3252" t="s">
        <v>39</v>
      </c>
      <c r="V3252" s="3">
        <v>42565</v>
      </c>
      <c r="W3252" t="s">
        <v>28</v>
      </c>
      <c r="X3252" s="4">
        <v>1950</v>
      </c>
      <c r="Y3252">
        <v>2016</v>
      </c>
      <c r="Z3252">
        <v>7</v>
      </c>
      <c r="AA3252" s="3" t="s">
        <v>24</v>
      </c>
      <c r="AB3252" s="3">
        <v>45489</v>
      </c>
    </row>
    <row r="3253" spans="1:28" x14ac:dyDescent="0.25">
      <c r="A3253">
        <v>214799</v>
      </c>
      <c r="B3253">
        <v>1142</v>
      </c>
      <c r="C3253" t="s">
        <v>25</v>
      </c>
      <c r="D3253" s="3">
        <v>42565</v>
      </c>
      <c r="E3253" t="s">
        <v>1287</v>
      </c>
      <c r="F3253">
        <v>1250</v>
      </c>
      <c r="G3253">
        <v>1</v>
      </c>
      <c r="H3253">
        <v>3200</v>
      </c>
      <c r="I3253">
        <v>100149972</v>
      </c>
      <c r="J3253" s="19" t="s">
        <v>62</v>
      </c>
      <c r="T3253">
        <v>0</v>
      </c>
      <c r="U3253" t="s">
        <v>39</v>
      </c>
      <c r="V3253" s="3">
        <v>42565</v>
      </c>
      <c r="W3253" t="s">
        <v>28</v>
      </c>
      <c r="X3253" s="4">
        <v>1250</v>
      </c>
      <c r="Y3253">
        <v>2016</v>
      </c>
      <c r="Z3253">
        <v>7</v>
      </c>
      <c r="AA3253" s="3" t="s">
        <v>24</v>
      </c>
      <c r="AB3253" s="3">
        <v>45489</v>
      </c>
    </row>
    <row r="3254" spans="1:28" x14ac:dyDescent="0.25">
      <c r="A3254">
        <v>214800</v>
      </c>
      <c r="B3254">
        <v>1143</v>
      </c>
      <c r="C3254" t="s">
        <v>19</v>
      </c>
      <c r="D3254" s="3">
        <v>42565</v>
      </c>
      <c r="E3254" t="s">
        <v>1288</v>
      </c>
      <c r="F3254">
        <v>80</v>
      </c>
      <c r="G3254">
        <v>1</v>
      </c>
      <c r="H3254">
        <v>160</v>
      </c>
      <c r="I3254">
        <v>100149973</v>
      </c>
      <c r="J3254" s="19" t="s">
        <v>47</v>
      </c>
      <c r="T3254">
        <v>0</v>
      </c>
      <c r="U3254" t="s">
        <v>22</v>
      </c>
      <c r="V3254" s="3">
        <v>42565</v>
      </c>
      <c r="W3254" t="s">
        <v>23</v>
      </c>
      <c r="X3254">
        <v>80</v>
      </c>
      <c r="Y3254">
        <v>2016</v>
      </c>
      <c r="Z3254">
        <v>7</v>
      </c>
      <c r="AA3254" s="3" t="s">
        <v>24</v>
      </c>
      <c r="AB3254" s="3">
        <v>45489</v>
      </c>
    </row>
    <row r="3255" spans="1:28" x14ac:dyDescent="0.25">
      <c r="A3255">
        <v>214801</v>
      </c>
      <c r="B3255">
        <v>1143</v>
      </c>
      <c r="C3255" t="s">
        <v>19</v>
      </c>
      <c r="D3255" s="3">
        <v>42565</v>
      </c>
      <c r="E3255" t="s">
        <v>228</v>
      </c>
      <c r="F3255">
        <v>80</v>
      </c>
      <c r="G3255">
        <v>1</v>
      </c>
      <c r="H3255">
        <v>160</v>
      </c>
      <c r="I3255">
        <v>100149973</v>
      </c>
      <c r="J3255" s="19" t="s">
        <v>27</v>
      </c>
      <c r="T3255">
        <v>0</v>
      </c>
      <c r="U3255" t="s">
        <v>22</v>
      </c>
      <c r="V3255" s="3">
        <v>42565</v>
      </c>
      <c r="W3255" t="s">
        <v>23</v>
      </c>
      <c r="X3255">
        <v>80</v>
      </c>
      <c r="Y3255">
        <v>2016</v>
      </c>
      <c r="Z3255">
        <v>7</v>
      </c>
      <c r="AA3255" s="3" t="s">
        <v>24</v>
      </c>
      <c r="AB3255" s="3">
        <v>45489</v>
      </c>
    </row>
    <row r="3256" spans="1:28" x14ac:dyDescent="0.25">
      <c r="A3256">
        <v>214802</v>
      </c>
      <c r="B3256">
        <v>1142</v>
      </c>
      <c r="C3256" t="s">
        <v>31</v>
      </c>
      <c r="D3256" s="3">
        <v>42565</v>
      </c>
      <c r="E3256" t="s">
        <v>1287</v>
      </c>
      <c r="F3256">
        <v>1250</v>
      </c>
      <c r="G3256">
        <v>1</v>
      </c>
      <c r="H3256">
        <v>3200</v>
      </c>
      <c r="I3256">
        <v>100149974</v>
      </c>
      <c r="J3256" s="19" t="s">
        <v>62</v>
      </c>
      <c r="T3256">
        <v>0</v>
      </c>
      <c r="U3256" t="s">
        <v>39</v>
      </c>
      <c r="V3256" s="3">
        <v>42565</v>
      </c>
      <c r="W3256" t="s">
        <v>34</v>
      </c>
      <c r="X3256" s="4">
        <v>1250</v>
      </c>
      <c r="Y3256">
        <v>2016</v>
      </c>
      <c r="Z3256">
        <v>7</v>
      </c>
      <c r="AA3256" s="3" t="s">
        <v>24</v>
      </c>
      <c r="AB3256" s="3">
        <v>45489</v>
      </c>
    </row>
    <row r="3257" spans="1:28" x14ac:dyDescent="0.25">
      <c r="A3257">
        <v>214803</v>
      </c>
      <c r="B3257">
        <v>1142</v>
      </c>
      <c r="C3257" t="s">
        <v>31</v>
      </c>
      <c r="D3257" s="3">
        <v>42565</v>
      </c>
      <c r="E3257" t="s">
        <v>1233</v>
      </c>
      <c r="F3257">
        <v>1950</v>
      </c>
      <c r="G3257">
        <v>1</v>
      </c>
      <c r="H3257">
        <v>3200</v>
      </c>
      <c r="I3257">
        <v>100149974</v>
      </c>
      <c r="J3257" s="19" t="s">
        <v>51</v>
      </c>
      <c r="T3257">
        <v>0</v>
      </c>
      <c r="U3257" t="s">
        <v>39</v>
      </c>
      <c r="V3257" s="3">
        <v>42565</v>
      </c>
      <c r="W3257" t="s">
        <v>34</v>
      </c>
      <c r="X3257" s="4">
        <v>1950</v>
      </c>
      <c r="Y3257">
        <v>2016</v>
      </c>
      <c r="Z3257">
        <v>7</v>
      </c>
      <c r="AA3257" s="3" t="s">
        <v>24</v>
      </c>
      <c r="AB3257" s="3">
        <v>45489</v>
      </c>
    </row>
    <row r="3258" spans="1:28" x14ac:dyDescent="0.25">
      <c r="A3258">
        <v>214805</v>
      </c>
      <c r="B3258">
        <v>1144</v>
      </c>
      <c r="C3258" t="s">
        <v>19</v>
      </c>
      <c r="D3258" s="3">
        <v>42565</v>
      </c>
      <c r="E3258" t="s">
        <v>1289</v>
      </c>
      <c r="F3258">
        <v>1500</v>
      </c>
      <c r="G3258">
        <v>1</v>
      </c>
      <c r="H3258">
        <v>1500</v>
      </c>
      <c r="I3258">
        <v>100149975</v>
      </c>
      <c r="J3258" s="19" t="s">
        <v>51</v>
      </c>
      <c r="T3258">
        <v>0</v>
      </c>
      <c r="U3258" t="s">
        <v>22</v>
      </c>
      <c r="V3258" s="3">
        <v>42565</v>
      </c>
      <c r="W3258" t="s">
        <v>23</v>
      </c>
      <c r="X3258" s="4">
        <v>1500</v>
      </c>
      <c r="Y3258">
        <v>2016</v>
      </c>
      <c r="Z3258">
        <v>7</v>
      </c>
      <c r="AA3258" s="3" t="s">
        <v>24</v>
      </c>
      <c r="AB3258" s="3">
        <v>45489</v>
      </c>
    </row>
    <row r="3259" spans="1:28" x14ac:dyDescent="0.25">
      <c r="A3259">
        <v>214807</v>
      </c>
      <c r="B3259">
        <v>1145</v>
      </c>
      <c r="C3259" t="s">
        <v>25</v>
      </c>
      <c r="D3259" s="3">
        <v>42565</v>
      </c>
      <c r="E3259" t="s">
        <v>1290</v>
      </c>
      <c r="F3259">
        <v>1360</v>
      </c>
      <c r="G3259">
        <v>2</v>
      </c>
      <c r="H3259">
        <v>2720</v>
      </c>
      <c r="I3259">
        <v>100149976</v>
      </c>
      <c r="J3259" s="19" t="s">
        <v>51</v>
      </c>
      <c r="T3259">
        <v>0</v>
      </c>
      <c r="U3259" t="s">
        <v>22</v>
      </c>
      <c r="V3259" s="3">
        <v>42565</v>
      </c>
      <c r="W3259" t="s">
        <v>28</v>
      </c>
      <c r="X3259" s="4">
        <v>2720</v>
      </c>
      <c r="Y3259">
        <v>2016</v>
      </c>
      <c r="Z3259">
        <v>7</v>
      </c>
      <c r="AA3259" s="3" t="s">
        <v>24</v>
      </c>
      <c r="AB3259" s="3">
        <v>45489</v>
      </c>
    </row>
    <row r="3260" spans="1:28" x14ac:dyDescent="0.25">
      <c r="A3260">
        <v>214808</v>
      </c>
      <c r="B3260">
        <v>36</v>
      </c>
      <c r="C3260" t="s">
        <v>19</v>
      </c>
      <c r="D3260" s="3">
        <v>42565</v>
      </c>
      <c r="E3260" t="s">
        <v>286</v>
      </c>
      <c r="F3260">
        <v>990</v>
      </c>
      <c r="G3260">
        <v>1</v>
      </c>
      <c r="H3260">
        <v>990</v>
      </c>
      <c r="I3260">
        <v>100149977</v>
      </c>
      <c r="J3260" s="19" t="s">
        <v>21</v>
      </c>
      <c r="T3260">
        <v>0</v>
      </c>
      <c r="U3260" t="s">
        <v>22</v>
      </c>
      <c r="V3260" s="3">
        <v>42565</v>
      </c>
      <c r="W3260" t="s">
        <v>23</v>
      </c>
      <c r="X3260">
        <v>990</v>
      </c>
      <c r="Y3260">
        <v>2016</v>
      </c>
      <c r="Z3260">
        <v>7</v>
      </c>
      <c r="AA3260" s="3" t="s">
        <v>24</v>
      </c>
      <c r="AB3260" s="3">
        <v>45489</v>
      </c>
    </row>
    <row r="3261" spans="1:28" x14ac:dyDescent="0.25">
      <c r="A3261">
        <v>214809</v>
      </c>
      <c r="B3261">
        <v>1146</v>
      </c>
      <c r="C3261" t="s">
        <v>31</v>
      </c>
      <c r="D3261" s="3">
        <v>42565</v>
      </c>
      <c r="E3261" t="s">
        <v>1291</v>
      </c>
      <c r="F3261">
        <v>699</v>
      </c>
      <c r="G3261">
        <v>1</v>
      </c>
      <c r="H3261">
        <v>699</v>
      </c>
      <c r="I3261">
        <v>100149978</v>
      </c>
      <c r="J3261" s="19" t="s">
        <v>51</v>
      </c>
      <c r="T3261">
        <v>0</v>
      </c>
      <c r="U3261" t="s">
        <v>22</v>
      </c>
      <c r="V3261" s="3">
        <v>42565</v>
      </c>
      <c r="W3261" t="s">
        <v>34</v>
      </c>
      <c r="X3261">
        <v>699</v>
      </c>
      <c r="Y3261">
        <v>2016</v>
      </c>
      <c r="Z3261">
        <v>7</v>
      </c>
      <c r="AA3261" s="3" t="s">
        <v>24</v>
      </c>
      <c r="AB3261" s="3">
        <v>45489</v>
      </c>
    </row>
    <row r="3262" spans="1:28" x14ac:dyDescent="0.25">
      <c r="A3262">
        <v>214811</v>
      </c>
      <c r="B3262">
        <v>238</v>
      </c>
      <c r="C3262" t="s">
        <v>19</v>
      </c>
      <c r="D3262" s="3">
        <v>42565</v>
      </c>
      <c r="E3262" t="s">
        <v>1292</v>
      </c>
      <c r="F3262">
        <v>660</v>
      </c>
      <c r="G3262">
        <v>1</v>
      </c>
      <c r="H3262">
        <v>81</v>
      </c>
      <c r="I3262">
        <v>100149979</v>
      </c>
      <c r="J3262" s="19" t="s">
        <v>47</v>
      </c>
      <c r="T3262">
        <v>0</v>
      </c>
      <c r="U3262" t="s">
        <v>22</v>
      </c>
      <c r="V3262" s="3">
        <v>42565</v>
      </c>
      <c r="W3262" t="s">
        <v>23</v>
      </c>
      <c r="X3262">
        <v>660</v>
      </c>
      <c r="Y3262">
        <v>2016</v>
      </c>
      <c r="Z3262">
        <v>7</v>
      </c>
      <c r="AA3262" s="3" t="s">
        <v>24</v>
      </c>
      <c r="AB3262" s="3">
        <v>45489</v>
      </c>
    </row>
    <row r="3263" spans="1:28" x14ac:dyDescent="0.25">
      <c r="A3263">
        <v>214812</v>
      </c>
      <c r="B3263">
        <v>238</v>
      </c>
      <c r="C3263" t="s">
        <v>19</v>
      </c>
      <c r="D3263" s="3">
        <v>42565</v>
      </c>
      <c r="E3263" t="s">
        <v>1293</v>
      </c>
      <c r="F3263">
        <v>380</v>
      </c>
      <c r="G3263">
        <v>1</v>
      </c>
      <c r="H3263">
        <v>81</v>
      </c>
      <c r="I3263">
        <v>100149979</v>
      </c>
      <c r="J3263" s="19" t="s">
        <v>47</v>
      </c>
      <c r="T3263">
        <v>0</v>
      </c>
      <c r="U3263" t="s">
        <v>22</v>
      </c>
      <c r="V3263" s="3">
        <v>42565</v>
      </c>
      <c r="W3263" t="s">
        <v>23</v>
      </c>
      <c r="X3263">
        <v>380</v>
      </c>
      <c r="Y3263">
        <v>2016</v>
      </c>
      <c r="Z3263">
        <v>7</v>
      </c>
      <c r="AA3263" s="3" t="s">
        <v>24</v>
      </c>
      <c r="AB3263" s="3">
        <v>45489</v>
      </c>
    </row>
    <row r="3264" spans="1:28" x14ac:dyDescent="0.25">
      <c r="A3264">
        <v>214813</v>
      </c>
      <c r="B3264">
        <v>238</v>
      </c>
      <c r="C3264" t="s">
        <v>19</v>
      </c>
      <c r="D3264" s="3">
        <v>42565</v>
      </c>
      <c r="E3264" t="s">
        <v>1294</v>
      </c>
      <c r="F3264">
        <v>149</v>
      </c>
      <c r="G3264">
        <v>1</v>
      </c>
      <c r="H3264">
        <v>81</v>
      </c>
      <c r="I3264">
        <v>100149979</v>
      </c>
      <c r="J3264" s="19" t="s">
        <v>59</v>
      </c>
      <c r="T3264">
        <v>0</v>
      </c>
      <c r="U3264" t="s">
        <v>22</v>
      </c>
      <c r="V3264" s="3">
        <v>42565</v>
      </c>
      <c r="W3264" t="s">
        <v>23</v>
      </c>
      <c r="X3264">
        <v>149</v>
      </c>
      <c r="Y3264">
        <v>2016</v>
      </c>
      <c r="Z3264">
        <v>7</v>
      </c>
      <c r="AA3264" s="3" t="s">
        <v>24</v>
      </c>
      <c r="AB3264" s="3">
        <v>45489</v>
      </c>
    </row>
    <row r="3265" spans="1:28" x14ac:dyDescent="0.25">
      <c r="A3265">
        <v>214814</v>
      </c>
      <c r="B3265">
        <v>238</v>
      </c>
      <c r="C3265" t="s">
        <v>19</v>
      </c>
      <c r="D3265" s="3">
        <v>42565</v>
      </c>
      <c r="E3265" t="s">
        <v>1295</v>
      </c>
      <c r="F3265">
        <v>490</v>
      </c>
      <c r="G3265">
        <v>1</v>
      </c>
      <c r="H3265">
        <v>81</v>
      </c>
      <c r="I3265">
        <v>100149979</v>
      </c>
      <c r="J3265" s="19" t="s">
        <v>59</v>
      </c>
      <c r="T3265">
        <v>0</v>
      </c>
      <c r="U3265" t="s">
        <v>22</v>
      </c>
      <c r="V3265" s="3">
        <v>42565</v>
      </c>
      <c r="W3265" t="s">
        <v>23</v>
      </c>
      <c r="X3265">
        <v>490</v>
      </c>
      <c r="Y3265">
        <v>2016</v>
      </c>
      <c r="Z3265">
        <v>7</v>
      </c>
      <c r="AA3265" s="3" t="s">
        <v>24</v>
      </c>
      <c r="AB3265" s="3">
        <v>45489</v>
      </c>
    </row>
    <row r="3266" spans="1:28" x14ac:dyDescent="0.25">
      <c r="A3266">
        <v>214815</v>
      </c>
      <c r="B3266">
        <v>727</v>
      </c>
      <c r="C3266" t="s">
        <v>25</v>
      </c>
      <c r="D3266" s="3">
        <v>42565</v>
      </c>
      <c r="E3266" t="s">
        <v>869</v>
      </c>
      <c r="F3266">
        <v>923</v>
      </c>
      <c r="G3266">
        <v>1</v>
      </c>
      <c r="H3266">
        <v>1723</v>
      </c>
      <c r="I3266">
        <v>100149980</v>
      </c>
      <c r="J3266" s="19" t="s">
        <v>51</v>
      </c>
      <c r="T3266">
        <v>207.6</v>
      </c>
      <c r="U3266" t="s">
        <v>22</v>
      </c>
      <c r="V3266" s="3">
        <v>42565</v>
      </c>
      <c r="W3266" t="s">
        <v>28</v>
      </c>
      <c r="X3266">
        <v>923</v>
      </c>
      <c r="Y3266">
        <v>2016</v>
      </c>
      <c r="Z3266">
        <v>7</v>
      </c>
      <c r="AA3266" s="3" t="s">
        <v>24</v>
      </c>
      <c r="AB3266" s="3">
        <v>45489</v>
      </c>
    </row>
    <row r="3267" spans="1:28" x14ac:dyDescent="0.25">
      <c r="A3267">
        <v>214817</v>
      </c>
      <c r="B3267">
        <v>727</v>
      </c>
      <c r="C3267" t="s">
        <v>25</v>
      </c>
      <c r="D3267" s="3">
        <v>42565</v>
      </c>
      <c r="E3267" t="s">
        <v>725</v>
      </c>
      <c r="F3267">
        <v>1300</v>
      </c>
      <c r="G3267">
        <v>1</v>
      </c>
      <c r="H3267">
        <v>1723</v>
      </c>
      <c r="I3267">
        <v>100149980</v>
      </c>
      <c r="J3267" s="19" t="s">
        <v>62</v>
      </c>
      <c r="T3267">
        <v>292.39999999999998</v>
      </c>
      <c r="U3267" t="s">
        <v>22</v>
      </c>
      <c r="V3267" s="3">
        <v>42565</v>
      </c>
      <c r="W3267" t="s">
        <v>28</v>
      </c>
      <c r="X3267" s="4">
        <v>1300</v>
      </c>
      <c r="Y3267">
        <v>2016</v>
      </c>
      <c r="Z3267">
        <v>7</v>
      </c>
      <c r="AA3267" s="3" t="s">
        <v>24</v>
      </c>
      <c r="AB3267" s="3">
        <v>45489</v>
      </c>
    </row>
    <row r="3268" spans="1:28" x14ac:dyDescent="0.25">
      <c r="A3268">
        <v>214818</v>
      </c>
      <c r="B3268">
        <v>1147</v>
      </c>
      <c r="C3268" t="s">
        <v>25</v>
      </c>
      <c r="D3268" s="3">
        <v>42565</v>
      </c>
      <c r="E3268" t="s">
        <v>1296</v>
      </c>
      <c r="F3268">
        <v>3240</v>
      </c>
      <c r="G3268">
        <v>1</v>
      </c>
      <c r="H3268">
        <v>10425</v>
      </c>
      <c r="I3268">
        <v>100149981</v>
      </c>
      <c r="J3268" s="19" t="s">
        <v>42</v>
      </c>
      <c r="T3268">
        <v>0</v>
      </c>
      <c r="U3268" t="s">
        <v>22</v>
      </c>
      <c r="V3268" s="3">
        <v>42565</v>
      </c>
      <c r="W3268" t="s">
        <v>28</v>
      </c>
      <c r="X3268" s="4">
        <v>3240</v>
      </c>
      <c r="Y3268">
        <v>2016</v>
      </c>
      <c r="Z3268">
        <v>7</v>
      </c>
      <c r="AA3268" s="3" t="s">
        <v>24</v>
      </c>
      <c r="AB3268" s="3">
        <v>45489</v>
      </c>
    </row>
    <row r="3269" spans="1:28" x14ac:dyDescent="0.25">
      <c r="A3269">
        <v>214819</v>
      </c>
      <c r="B3269">
        <v>1147</v>
      </c>
      <c r="C3269" t="s">
        <v>25</v>
      </c>
      <c r="D3269" s="3">
        <v>42565</v>
      </c>
      <c r="E3269" t="s">
        <v>1297</v>
      </c>
      <c r="F3269">
        <v>1500</v>
      </c>
      <c r="G3269">
        <v>1</v>
      </c>
      <c r="H3269">
        <v>10425</v>
      </c>
      <c r="I3269">
        <v>100149981</v>
      </c>
      <c r="J3269" s="19" t="s">
        <v>42</v>
      </c>
      <c r="T3269">
        <v>0</v>
      </c>
      <c r="U3269" t="s">
        <v>22</v>
      </c>
      <c r="V3269" s="3">
        <v>42565</v>
      </c>
      <c r="W3269" t="s">
        <v>28</v>
      </c>
      <c r="X3269" s="4">
        <v>1500</v>
      </c>
      <c r="Y3269">
        <v>2016</v>
      </c>
      <c r="Z3269">
        <v>7</v>
      </c>
      <c r="AA3269" s="3" t="s">
        <v>24</v>
      </c>
      <c r="AB3269" s="3">
        <v>45489</v>
      </c>
    </row>
    <row r="3270" spans="1:28" x14ac:dyDescent="0.25">
      <c r="A3270">
        <v>214820</v>
      </c>
      <c r="B3270">
        <v>1147</v>
      </c>
      <c r="C3270" t="s">
        <v>25</v>
      </c>
      <c r="D3270" s="3">
        <v>42565</v>
      </c>
      <c r="E3270" t="s">
        <v>1298</v>
      </c>
      <c r="F3270">
        <v>5685</v>
      </c>
      <c r="G3270">
        <v>1</v>
      </c>
      <c r="H3270">
        <v>10425</v>
      </c>
      <c r="I3270">
        <v>100149981</v>
      </c>
      <c r="J3270" s="19" t="s">
        <v>42</v>
      </c>
      <c r="T3270">
        <v>0</v>
      </c>
      <c r="U3270" t="s">
        <v>22</v>
      </c>
      <c r="V3270" s="3">
        <v>42565</v>
      </c>
      <c r="W3270" t="s">
        <v>28</v>
      </c>
      <c r="X3270" s="4">
        <v>5685</v>
      </c>
      <c r="Y3270">
        <v>2016</v>
      </c>
      <c r="Z3270">
        <v>7</v>
      </c>
      <c r="AA3270" s="3" t="s">
        <v>24</v>
      </c>
      <c r="AB3270" s="3">
        <v>45489</v>
      </c>
    </row>
    <row r="3271" spans="1:28" x14ac:dyDescent="0.25">
      <c r="A3271">
        <v>214821</v>
      </c>
      <c r="B3271">
        <v>751</v>
      </c>
      <c r="C3271" t="s">
        <v>25</v>
      </c>
      <c r="D3271" s="3">
        <v>42565</v>
      </c>
      <c r="E3271" t="s">
        <v>586</v>
      </c>
      <c r="F3271">
        <v>71999</v>
      </c>
      <c r="G3271">
        <v>1</v>
      </c>
      <c r="H3271">
        <v>71999</v>
      </c>
      <c r="I3271">
        <v>100149982</v>
      </c>
      <c r="J3271" s="19" t="s">
        <v>38</v>
      </c>
      <c r="T3271">
        <v>0</v>
      </c>
      <c r="U3271" t="s">
        <v>39</v>
      </c>
      <c r="V3271" s="3">
        <v>42565</v>
      </c>
      <c r="W3271" t="s">
        <v>28</v>
      </c>
      <c r="X3271" s="4">
        <v>71999</v>
      </c>
      <c r="Y3271">
        <v>2016</v>
      </c>
      <c r="Z3271">
        <v>7</v>
      </c>
      <c r="AA3271" s="3" t="s">
        <v>24</v>
      </c>
      <c r="AB3271" s="3">
        <v>45489</v>
      </c>
    </row>
    <row r="3272" spans="1:28" x14ac:dyDescent="0.25">
      <c r="A3272">
        <v>214822</v>
      </c>
      <c r="B3272">
        <v>678</v>
      </c>
      <c r="C3272" t="s">
        <v>25</v>
      </c>
      <c r="D3272" s="3">
        <v>42565</v>
      </c>
      <c r="E3272" t="s">
        <v>586</v>
      </c>
      <c r="F3272">
        <v>71999</v>
      </c>
      <c r="G3272">
        <v>1</v>
      </c>
      <c r="H3272">
        <v>71999</v>
      </c>
      <c r="I3272">
        <v>100149983</v>
      </c>
      <c r="J3272" s="19" t="s">
        <v>38</v>
      </c>
      <c r="T3272">
        <v>0</v>
      </c>
      <c r="U3272" t="s">
        <v>39</v>
      </c>
      <c r="V3272" s="3">
        <v>42565</v>
      </c>
      <c r="W3272" t="s">
        <v>28</v>
      </c>
      <c r="X3272" s="4">
        <v>71999</v>
      </c>
      <c r="Y3272">
        <v>2016</v>
      </c>
      <c r="Z3272">
        <v>7</v>
      </c>
      <c r="AA3272" s="3" t="s">
        <v>24</v>
      </c>
      <c r="AB3272" s="3">
        <v>45489</v>
      </c>
    </row>
    <row r="3273" spans="1:28" x14ac:dyDescent="0.25">
      <c r="A3273">
        <v>214823</v>
      </c>
      <c r="B3273">
        <v>1148</v>
      </c>
      <c r="C3273" t="s">
        <v>19</v>
      </c>
      <c r="D3273" s="3">
        <v>42565</v>
      </c>
      <c r="E3273" t="s">
        <v>659</v>
      </c>
      <c r="F3273">
        <v>1175</v>
      </c>
      <c r="G3273">
        <v>1</v>
      </c>
      <c r="H3273">
        <v>1175</v>
      </c>
      <c r="I3273">
        <v>100149984</v>
      </c>
      <c r="J3273" s="19" t="s">
        <v>170</v>
      </c>
      <c r="T3273">
        <v>0</v>
      </c>
      <c r="U3273" t="s">
        <v>22</v>
      </c>
      <c r="V3273" s="3">
        <v>42565</v>
      </c>
      <c r="W3273" t="s">
        <v>23</v>
      </c>
      <c r="X3273" s="4">
        <v>1175</v>
      </c>
      <c r="Y3273">
        <v>2016</v>
      </c>
      <c r="Z3273">
        <v>7</v>
      </c>
      <c r="AA3273" s="3" t="s">
        <v>24</v>
      </c>
      <c r="AB3273" s="3">
        <v>45489</v>
      </c>
    </row>
    <row r="3274" spans="1:28" x14ac:dyDescent="0.25">
      <c r="A3274">
        <v>214824</v>
      </c>
      <c r="B3274">
        <v>1149</v>
      </c>
      <c r="C3274" t="s">
        <v>31</v>
      </c>
      <c r="D3274" s="3">
        <v>42565</v>
      </c>
      <c r="E3274" t="s">
        <v>227</v>
      </c>
      <c r="F3274">
        <v>1765</v>
      </c>
      <c r="G3274">
        <v>1</v>
      </c>
      <c r="H3274">
        <v>1765</v>
      </c>
      <c r="I3274">
        <v>100149985</v>
      </c>
      <c r="J3274" s="19" t="s">
        <v>38</v>
      </c>
      <c r="T3274">
        <v>0</v>
      </c>
      <c r="U3274" t="s">
        <v>22</v>
      </c>
      <c r="V3274" s="3">
        <v>42565</v>
      </c>
      <c r="W3274" t="s">
        <v>34</v>
      </c>
      <c r="X3274" s="4">
        <v>1765</v>
      </c>
      <c r="Y3274">
        <v>2016</v>
      </c>
      <c r="Z3274">
        <v>7</v>
      </c>
      <c r="AA3274" s="3" t="s">
        <v>24</v>
      </c>
      <c r="AB3274" s="3">
        <v>45489</v>
      </c>
    </row>
    <row r="3275" spans="1:28" x14ac:dyDescent="0.25">
      <c r="A3275">
        <v>214825</v>
      </c>
      <c r="B3275">
        <v>1150</v>
      </c>
      <c r="C3275" t="s">
        <v>25</v>
      </c>
      <c r="D3275" s="3">
        <v>42565</v>
      </c>
      <c r="E3275" t="s">
        <v>1299</v>
      </c>
      <c r="F3275">
        <v>950</v>
      </c>
      <c r="G3275">
        <v>1</v>
      </c>
      <c r="H3275">
        <v>950</v>
      </c>
      <c r="I3275">
        <v>100149986</v>
      </c>
      <c r="J3275" s="19" t="s">
        <v>170</v>
      </c>
      <c r="T3275">
        <v>0</v>
      </c>
      <c r="U3275" t="s">
        <v>22</v>
      </c>
      <c r="V3275" s="3">
        <v>42565</v>
      </c>
      <c r="W3275" t="s">
        <v>28</v>
      </c>
      <c r="X3275">
        <v>950</v>
      </c>
      <c r="Y3275">
        <v>2016</v>
      </c>
      <c r="Z3275">
        <v>7</v>
      </c>
      <c r="AA3275" s="3" t="s">
        <v>24</v>
      </c>
      <c r="AB3275" s="3">
        <v>45489</v>
      </c>
    </row>
    <row r="3276" spans="1:28" x14ac:dyDescent="0.25">
      <c r="A3276">
        <v>214826</v>
      </c>
      <c r="B3276">
        <v>1147</v>
      </c>
      <c r="C3276" t="s">
        <v>25</v>
      </c>
      <c r="D3276" s="3">
        <v>42565</v>
      </c>
      <c r="E3276" t="s">
        <v>1296</v>
      </c>
      <c r="F3276">
        <v>3240</v>
      </c>
      <c r="G3276">
        <v>1</v>
      </c>
      <c r="H3276">
        <v>10795</v>
      </c>
      <c r="I3276">
        <v>100149987</v>
      </c>
      <c r="J3276" s="19" t="s">
        <v>42</v>
      </c>
      <c r="T3276">
        <v>0</v>
      </c>
      <c r="U3276" t="s">
        <v>22</v>
      </c>
      <c r="V3276" s="3">
        <v>42565</v>
      </c>
      <c r="W3276" t="s">
        <v>28</v>
      </c>
      <c r="X3276" s="4">
        <v>3240</v>
      </c>
      <c r="Y3276">
        <v>2016</v>
      </c>
      <c r="Z3276">
        <v>7</v>
      </c>
      <c r="AA3276" s="3" t="s">
        <v>24</v>
      </c>
      <c r="AB3276" s="3">
        <v>45489</v>
      </c>
    </row>
    <row r="3277" spans="1:28" x14ac:dyDescent="0.25">
      <c r="A3277">
        <v>214827</v>
      </c>
      <c r="B3277">
        <v>1147</v>
      </c>
      <c r="C3277" t="s">
        <v>25</v>
      </c>
      <c r="D3277" s="3">
        <v>42565</v>
      </c>
      <c r="E3277" t="s">
        <v>1297</v>
      </c>
      <c r="F3277">
        <v>1500</v>
      </c>
      <c r="G3277">
        <v>1</v>
      </c>
      <c r="H3277">
        <v>10795</v>
      </c>
      <c r="I3277">
        <v>100149987</v>
      </c>
      <c r="J3277" s="19" t="s">
        <v>42</v>
      </c>
      <c r="T3277">
        <v>0</v>
      </c>
      <c r="U3277" t="s">
        <v>22</v>
      </c>
      <c r="V3277" s="3">
        <v>42565</v>
      </c>
      <c r="W3277" t="s">
        <v>28</v>
      </c>
      <c r="X3277" s="4">
        <v>1500</v>
      </c>
      <c r="Y3277">
        <v>2016</v>
      </c>
      <c r="Z3277">
        <v>7</v>
      </c>
      <c r="AA3277" s="3" t="s">
        <v>24</v>
      </c>
      <c r="AB3277" s="3">
        <v>45489</v>
      </c>
    </row>
    <row r="3278" spans="1:28" x14ac:dyDescent="0.25">
      <c r="A3278">
        <v>214828</v>
      </c>
      <c r="B3278">
        <v>1147</v>
      </c>
      <c r="C3278" t="s">
        <v>25</v>
      </c>
      <c r="D3278" s="3">
        <v>42565</v>
      </c>
      <c r="E3278" t="s">
        <v>867</v>
      </c>
      <c r="F3278">
        <v>6055</v>
      </c>
      <c r="G3278">
        <v>1</v>
      </c>
      <c r="H3278">
        <v>10795</v>
      </c>
      <c r="I3278">
        <v>100149987</v>
      </c>
      <c r="J3278" s="19" t="s">
        <v>42</v>
      </c>
      <c r="T3278">
        <v>0</v>
      </c>
      <c r="U3278" t="s">
        <v>22</v>
      </c>
      <c r="V3278" s="3">
        <v>42565</v>
      </c>
      <c r="W3278" t="s">
        <v>28</v>
      </c>
      <c r="X3278" s="4">
        <v>6055</v>
      </c>
      <c r="Y3278">
        <v>2016</v>
      </c>
      <c r="Z3278">
        <v>7</v>
      </c>
      <c r="AA3278" s="3" t="s">
        <v>24</v>
      </c>
      <c r="AB3278" s="3">
        <v>45489</v>
      </c>
    </row>
    <row r="3279" spans="1:28" x14ac:dyDescent="0.25">
      <c r="A3279">
        <v>214829</v>
      </c>
      <c r="B3279">
        <v>1151</v>
      </c>
      <c r="C3279" t="s">
        <v>19</v>
      </c>
      <c r="D3279" s="3">
        <v>42565</v>
      </c>
      <c r="E3279" t="s">
        <v>1300</v>
      </c>
      <c r="F3279">
        <v>1260</v>
      </c>
      <c r="G3279">
        <v>1</v>
      </c>
      <c r="H3279">
        <v>1260</v>
      </c>
      <c r="I3279">
        <v>100149988</v>
      </c>
      <c r="J3279" s="19" t="s">
        <v>62</v>
      </c>
      <c r="T3279">
        <v>0</v>
      </c>
      <c r="U3279" t="s">
        <v>22</v>
      </c>
      <c r="V3279" s="3">
        <v>42565</v>
      </c>
      <c r="W3279" t="s">
        <v>23</v>
      </c>
      <c r="X3279" s="4">
        <v>1260</v>
      </c>
      <c r="Y3279">
        <v>2016</v>
      </c>
      <c r="Z3279">
        <v>7</v>
      </c>
      <c r="AA3279" s="3" t="s">
        <v>24</v>
      </c>
      <c r="AB3279" s="3">
        <v>45489</v>
      </c>
    </row>
    <row r="3280" spans="1:28" x14ac:dyDescent="0.25">
      <c r="A3280">
        <v>214830</v>
      </c>
      <c r="B3280">
        <v>1152</v>
      </c>
      <c r="C3280" t="s">
        <v>19</v>
      </c>
      <c r="D3280" s="3">
        <v>42565</v>
      </c>
      <c r="E3280" t="s">
        <v>129</v>
      </c>
      <c r="F3280">
        <v>425</v>
      </c>
      <c r="G3280">
        <v>2</v>
      </c>
      <c r="H3280">
        <v>850</v>
      </c>
      <c r="I3280">
        <v>100149989</v>
      </c>
      <c r="J3280" s="19" t="s">
        <v>33</v>
      </c>
      <c r="T3280">
        <v>0</v>
      </c>
      <c r="U3280" t="s">
        <v>22</v>
      </c>
      <c r="V3280" s="3">
        <v>42565</v>
      </c>
      <c r="W3280" t="s">
        <v>23</v>
      </c>
      <c r="X3280">
        <v>850</v>
      </c>
      <c r="Y3280">
        <v>2016</v>
      </c>
      <c r="Z3280">
        <v>7</v>
      </c>
      <c r="AA3280" s="3" t="s">
        <v>24</v>
      </c>
      <c r="AB3280" s="3">
        <v>45489</v>
      </c>
    </row>
    <row r="3281" spans="1:28" x14ac:dyDescent="0.25">
      <c r="A3281">
        <v>214831</v>
      </c>
      <c r="B3281">
        <v>391</v>
      </c>
      <c r="C3281" t="s">
        <v>19</v>
      </c>
      <c r="D3281" s="3">
        <v>42565</v>
      </c>
      <c r="E3281" t="s">
        <v>1192</v>
      </c>
      <c r="F3281">
        <v>800</v>
      </c>
      <c r="G3281">
        <v>1</v>
      </c>
      <c r="H3281">
        <v>800</v>
      </c>
      <c r="I3281">
        <v>100149990</v>
      </c>
      <c r="J3281" s="19" t="s">
        <v>27</v>
      </c>
      <c r="T3281">
        <v>0</v>
      </c>
      <c r="U3281" t="s">
        <v>22</v>
      </c>
      <c r="V3281" s="3">
        <v>42565</v>
      </c>
      <c r="W3281" t="s">
        <v>23</v>
      </c>
      <c r="X3281">
        <v>800</v>
      </c>
      <c r="Y3281">
        <v>2016</v>
      </c>
      <c r="Z3281">
        <v>7</v>
      </c>
      <c r="AA3281" s="3" t="s">
        <v>24</v>
      </c>
      <c r="AB3281" s="3">
        <v>45489</v>
      </c>
    </row>
    <row r="3282" spans="1:28" x14ac:dyDescent="0.25">
      <c r="A3282">
        <v>214832</v>
      </c>
      <c r="B3282">
        <v>1153</v>
      </c>
      <c r="C3282" t="s">
        <v>19</v>
      </c>
      <c r="D3282" s="3">
        <v>42566</v>
      </c>
      <c r="E3282" t="s">
        <v>368</v>
      </c>
      <c r="F3282">
        <v>1375</v>
      </c>
      <c r="G3282">
        <v>1</v>
      </c>
      <c r="H3282">
        <v>1375</v>
      </c>
      <c r="I3282">
        <v>100149991</v>
      </c>
      <c r="J3282" s="19" t="s">
        <v>170</v>
      </c>
      <c r="T3282">
        <v>0</v>
      </c>
      <c r="U3282" t="s">
        <v>22</v>
      </c>
      <c r="V3282" s="3">
        <v>42566</v>
      </c>
      <c r="W3282" t="s">
        <v>23</v>
      </c>
      <c r="X3282" s="4">
        <v>1375</v>
      </c>
      <c r="Y3282">
        <v>2016</v>
      </c>
      <c r="Z3282">
        <v>7</v>
      </c>
      <c r="AA3282" s="3" t="s">
        <v>24</v>
      </c>
      <c r="AB3282" s="3">
        <v>45489</v>
      </c>
    </row>
    <row r="3283" spans="1:28" x14ac:dyDescent="0.25">
      <c r="A3283">
        <v>214833</v>
      </c>
      <c r="B3283">
        <v>1147</v>
      </c>
      <c r="C3283" t="s">
        <v>31</v>
      </c>
      <c r="D3283" s="3">
        <v>42566</v>
      </c>
      <c r="E3283" t="s">
        <v>1301</v>
      </c>
      <c r="F3283">
        <v>600</v>
      </c>
      <c r="G3283">
        <v>1</v>
      </c>
      <c r="H3283">
        <v>11395</v>
      </c>
      <c r="I3283">
        <v>100149992</v>
      </c>
      <c r="J3283" s="19" t="s">
        <v>38</v>
      </c>
      <c r="T3283">
        <v>0</v>
      </c>
      <c r="U3283" t="s">
        <v>22</v>
      </c>
      <c r="V3283" s="3">
        <v>42566</v>
      </c>
      <c r="W3283" t="s">
        <v>34</v>
      </c>
      <c r="X3283">
        <v>600</v>
      </c>
      <c r="Y3283">
        <v>2016</v>
      </c>
      <c r="Z3283">
        <v>7</v>
      </c>
      <c r="AA3283" s="3" t="s">
        <v>24</v>
      </c>
      <c r="AB3283" s="3">
        <v>45489</v>
      </c>
    </row>
    <row r="3284" spans="1:28" x14ac:dyDescent="0.25">
      <c r="A3284">
        <v>214834</v>
      </c>
      <c r="B3284">
        <v>1147</v>
      </c>
      <c r="C3284" t="s">
        <v>31</v>
      </c>
      <c r="D3284" s="3">
        <v>42566</v>
      </c>
      <c r="E3284" t="s">
        <v>1296</v>
      </c>
      <c r="F3284">
        <v>3240</v>
      </c>
      <c r="G3284">
        <v>1</v>
      </c>
      <c r="H3284">
        <v>11395</v>
      </c>
      <c r="I3284">
        <v>100149992</v>
      </c>
      <c r="J3284" s="19" t="s">
        <v>42</v>
      </c>
      <c r="T3284">
        <v>0</v>
      </c>
      <c r="U3284" t="s">
        <v>22</v>
      </c>
      <c r="V3284" s="3">
        <v>42566</v>
      </c>
      <c r="W3284" t="s">
        <v>34</v>
      </c>
      <c r="X3284" s="4">
        <v>3240</v>
      </c>
      <c r="Y3284">
        <v>2016</v>
      </c>
      <c r="Z3284">
        <v>7</v>
      </c>
      <c r="AA3284" s="3" t="s">
        <v>24</v>
      </c>
      <c r="AB3284" s="3">
        <v>45489</v>
      </c>
    </row>
    <row r="3285" spans="1:28" x14ac:dyDescent="0.25">
      <c r="A3285">
        <v>214835</v>
      </c>
      <c r="B3285">
        <v>1147</v>
      </c>
      <c r="C3285" t="s">
        <v>31</v>
      </c>
      <c r="D3285" s="3">
        <v>42566</v>
      </c>
      <c r="E3285" t="s">
        <v>1297</v>
      </c>
      <c r="F3285">
        <v>1500</v>
      </c>
      <c r="G3285">
        <v>1</v>
      </c>
      <c r="H3285">
        <v>11395</v>
      </c>
      <c r="I3285">
        <v>100149992</v>
      </c>
      <c r="J3285" s="19" t="s">
        <v>42</v>
      </c>
      <c r="T3285">
        <v>0</v>
      </c>
      <c r="U3285" t="s">
        <v>22</v>
      </c>
      <c r="V3285" s="3">
        <v>42566</v>
      </c>
      <c r="W3285" t="s">
        <v>34</v>
      </c>
      <c r="X3285" s="4">
        <v>1500</v>
      </c>
      <c r="Y3285">
        <v>2016</v>
      </c>
      <c r="Z3285">
        <v>7</v>
      </c>
      <c r="AA3285" s="3" t="s">
        <v>24</v>
      </c>
      <c r="AB3285" s="3">
        <v>45489</v>
      </c>
    </row>
    <row r="3286" spans="1:28" x14ac:dyDescent="0.25">
      <c r="A3286">
        <v>214836</v>
      </c>
      <c r="B3286">
        <v>1147</v>
      </c>
      <c r="C3286" t="s">
        <v>31</v>
      </c>
      <c r="D3286" s="3">
        <v>42566</v>
      </c>
      <c r="E3286" t="s">
        <v>867</v>
      </c>
      <c r="F3286">
        <v>6055</v>
      </c>
      <c r="G3286">
        <v>1</v>
      </c>
      <c r="H3286">
        <v>11395</v>
      </c>
      <c r="I3286">
        <v>100149992</v>
      </c>
      <c r="J3286" s="19" t="s">
        <v>42</v>
      </c>
      <c r="T3286">
        <v>0</v>
      </c>
      <c r="U3286" t="s">
        <v>22</v>
      </c>
      <c r="V3286" s="3">
        <v>42566</v>
      </c>
      <c r="W3286" t="s">
        <v>34</v>
      </c>
      <c r="X3286" s="4">
        <v>6055</v>
      </c>
      <c r="Y3286">
        <v>2016</v>
      </c>
      <c r="Z3286">
        <v>7</v>
      </c>
      <c r="AA3286" s="3" t="s">
        <v>24</v>
      </c>
      <c r="AB3286" s="3">
        <v>45489</v>
      </c>
    </row>
    <row r="3287" spans="1:28" x14ac:dyDescent="0.25">
      <c r="A3287">
        <v>214837</v>
      </c>
      <c r="B3287">
        <v>1154</v>
      </c>
      <c r="C3287" t="s">
        <v>19</v>
      </c>
      <c r="D3287" s="3">
        <v>42566</v>
      </c>
      <c r="E3287" t="s">
        <v>330</v>
      </c>
      <c r="F3287">
        <v>600</v>
      </c>
      <c r="G3287">
        <v>1</v>
      </c>
      <c r="H3287">
        <v>1560</v>
      </c>
      <c r="I3287">
        <v>100149993</v>
      </c>
      <c r="J3287" s="19" t="s">
        <v>194</v>
      </c>
      <c r="T3287">
        <v>0</v>
      </c>
      <c r="U3287" t="s">
        <v>22</v>
      </c>
      <c r="V3287" s="3">
        <v>42566</v>
      </c>
      <c r="W3287" t="s">
        <v>23</v>
      </c>
      <c r="X3287">
        <v>600</v>
      </c>
      <c r="Y3287">
        <v>2016</v>
      </c>
      <c r="Z3287">
        <v>7</v>
      </c>
      <c r="AA3287" s="3" t="s">
        <v>24</v>
      </c>
      <c r="AB3287" s="3">
        <v>45489</v>
      </c>
    </row>
    <row r="3288" spans="1:28" x14ac:dyDescent="0.25">
      <c r="A3288">
        <v>214838</v>
      </c>
      <c r="B3288">
        <v>1154</v>
      </c>
      <c r="C3288" t="s">
        <v>19</v>
      </c>
      <c r="D3288" s="3">
        <v>42566</v>
      </c>
      <c r="E3288" t="s">
        <v>1302</v>
      </c>
      <c r="F3288">
        <v>150</v>
      </c>
      <c r="G3288">
        <v>2</v>
      </c>
      <c r="H3288">
        <v>1560</v>
      </c>
      <c r="I3288">
        <v>100149993</v>
      </c>
      <c r="J3288" s="19" t="s">
        <v>33</v>
      </c>
      <c r="T3288">
        <v>0</v>
      </c>
      <c r="U3288" t="s">
        <v>22</v>
      </c>
      <c r="V3288" s="3">
        <v>42566</v>
      </c>
      <c r="W3288" t="s">
        <v>23</v>
      </c>
      <c r="X3288">
        <v>300</v>
      </c>
      <c r="Y3288">
        <v>2016</v>
      </c>
      <c r="Z3288">
        <v>7</v>
      </c>
      <c r="AA3288" s="3" t="s">
        <v>24</v>
      </c>
      <c r="AB3288" s="3">
        <v>45489</v>
      </c>
    </row>
    <row r="3289" spans="1:28" x14ac:dyDescent="0.25">
      <c r="A3289">
        <v>214839</v>
      </c>
      <c r="B3289">
        <v>1154</v>
      </c>
      <c r="C3289" t="s">
        <v>19</v>
      </c>
      <c r="D3289" s="3">
        <v>42566</v>
      </c>
      <c r="E3289" t="s">
        <v>1303</v>
      </c>
      <c r="F3289">
        <v>120</v>
      </c>
      <c r="G3289">
        <v>1</v>
      </c>
      <c r="H3289">
        <v>1560</v>
      </c>
      <c r="I3289">
        <v>100149993</v>
      </c>
      <c r="J3289" s="19" t="s">
        <v>33</v>
      </c>
      <c r="T3289">
        <v>0</v>
      </c>
      <c r="U3289" t="s">
        <v>22</v>
      </c>
      <c r="V3289" s="3">
        <v>42566</v>
      </c>
      <c r="W3289" t="s">
        <v>23</v>
      </c>
      <c r="X3289">
        <v>120</v>
      </c>
      <c r="Y3289">
        <v>2016</v>
      </c>
      <c r="Z3289">
        <v>7</v>
      </c>
      <c r="AA3289" s="3" t="s">
        <v>24</v>
      </c>
      <c r="AB3289" s="3">
        <v>45489</v>
      </c>
    </row>
    <row r="3290" spans="1:28" x14ac:dyDescent="0.25">
      <c r="A3290">
        <v>214840</v>
      </c>
      <c r="B3290">
        <v>1154</v>
      </c>
      <c r="C3290" t="s">
        <v>19</v>
      </c>
      <c r="D3290" s="3">
        <v>42566</v>
      </c>
      <c r="E3290" t="s">
        <v>1304</v>
      </c>
      <c r="F3290">
        <v>150</v>
      </c>
      <c r="G3290">
        <v>1</v>
      </c>
      <c r="H3290">
        <v>1560</v>
      </c>
      <c r="I3290">
        <v>100149993</v>
      </c>
      <c r="J3290" s="19" t="s">
        <v>47</v>
      </c>
      <c r="T3290">
        <v>0</v>
      </c>
      <c r="U3290" t="s">
        <v>22</v>
      </c>
      <c r="V3290" s="3">
        <v>42566</v>
      </c>
      <c r="W3290" t="s">
        <v>23</v>
      </c>
      <c r="X3290">
        <v>150</v>
      </c>
      <c r="Y3290">
        <v>2016</v>
      </c>
      <c r="Z3290">
        <v>7</v>
      </c>
      <c r="AA3290" s="3" t="s">
        <v>24</v>
      </c>
      <c r="AB3290" s="3">
        <v>45489</v>
      </c>
    </row>
    <row r="3291" spans="1:28" x14ac:dyDescent="0.25">
      <c r="A3291">
        <v>214841</v>
      </c>
      <c r="B3291">
        <v>1154</v>
      </c>
      <c r="C3291" t="s">
        <v>19</v>
      </c>
      <c r="D3291" s="3">
        <v>42566</v>
      </c>
      <c r="E3291" t="s">
        <v>968</v>
      </c>
      <c r="F3291">
        <v>140</v>
      </c>
      <c r="G3291">
        <v>1</v>
      </c>
      <c r="H3291">
        <v>1560</v>
      </c>
      <c r="I3291">
        <v>100149993</v>
      </c>
      <c r="J3291" s="19" t="s">
        <v>33</v>
      </c>
      <c r="T3291">
        <v>0</v>
      </c>
      <c r="U3291" t="s">
        <v>22</v>
      </c>
      <c r="V3291" s="3">
        <v>42566</v>
      </c>
      <c r="W3291" t="s">
        <v>23</v>
      </c>
      <c r="X3291">
        <v>140</v>
      </c>
      <c r="Y3291">
        <v>2016</v>
      </c>
      <c r="Z3291">
        <v>7</v>
      </c>
      <c r="AA3291" s="3" t="s">
        <v>24</v>
      </c>
      <c r="AB3291" s="3">
        <v>45489</v>
      </c>
    </row>
    <row r="3292" spans="1:28" x14ac:dyDescent="0.25">
      <c r="A3292">
        <v>214842</v>
      </c>
      <c r="B3292">
        <v>1154</v>
      </c>
      <c r="C3292" t="s">
        <v>19</v>
      </c>
      <c r="D3292" s="3">
        <v>42566</v>
      </c>
      <c r="E3292" t="s">
        <v>969</v>
      </c>
      <c r="F3292">
        <v>100</v>
      </c>
      <c r="G3292">
        <v>1</v>
      </c>
      <c r="H3292">
        <v>1560</v>
      </c>
      <c r="I3292">
        <v>100149993</v>
      </c>
      <c r="J3292" s="19" t="s">
        <v>33</v>
      </c>
      <c r="T3292">
        <v>0</v>
      </c>
      <c r="U3292" t="s">
        <v>22</v>
      </c>
      <c r="V3292" s="3">
        <v>42566</v>
      </c>
      <c r="W3292" t="s">
        <v>23</v>
      </c>
      <c r="X3292">
        <v>100</v>
      </c>
      <c r="Y3292">
        <v>2016</v>
      </c>
      <c r="Z3292">
        <v>7</v>
      </c>
      <c r="AA3292" s="3" t="s">
        <v>24</v>
      </c>
      <c r="AB3292" s="3">
        <v>45489</v>
      </c>
    </row>
    <row r="3293" spans="1:28" x14ac:dyDescent="0.25">
      <c r="A3293">
        <v>214843</v>
      </c>
      <c r="B3293">
        <v>1154</v>
      </c>
      <c r="C3293" t="s">
        <v>19</v>
      </c>
      <c r="D3293" s="3">
        <v>42566</v>
      </c>
      <c r="E3293" t="s">
        <v>1305</v>
      </c>
      <c r="F3293">
        <v>75</v>
      </c>
      <c r="G3293">
        <v>2</v>
      </c>
      <c r="H3293">
        <v>1560</v>
      </c>
      <c r="I3293">
        <v>100149993</v>
      </c>
      <c r="J3293" s="19" t="s">
        <v>27</v>
      </c>
      <c r="T3293">
        <v>0</v>
      </c>
      <c r="U3293" t="s">
        <v>22</v>
      </c>
      <c r="V3293" s="3">
        <v>42566</v>
      </c>
      <c r="W3293" t="s">
        <v>23</v>
      </c>
      <c r="X3293">
        <v>150</v>
      </c>
      <c r="Y3293">
        <v>2016</v>
      </c>
      <c r="Z3293">
        <v>7</v>
      </c>
      <c r="AA3293" s="3" t="s">
        <v>24</v>
      </c>
      <c r="AB3293" s="3">
        <v>45489</v>
      </c>
    </row>
    <row r="3294" spans="1:28" x14ac:dyDescent="0.25">
      <c r="A3294">
        <v>214844</v>
      </c>
      <c r="B3294">
        <v>1155</v>
      </c>
      <c r="C3294" t="s">
        <v>19</v>
      </c>
      <c r="D3294" s="3">
        <v>42566</v>
      </c>
      <c r="E3294" t="s">
        <v>1306</v>
      </c>
      <c r="F3294">
        <v>995</v>
      </c>
      <c r="G3294">
        <v>1</v>
      </c>
      <c r="H3294">
        <v>995</v>
      </c>
      <c r="I3294">
        <v>100149994</v>
      </c>
      <c r="J3294" s="19" t="s">
        <v>62</v>
      </c>
      <c r="T3294">
        <v>0</v>
      </c>
      <c r="U3294" t="s">
        <v>22</v>
      </c>
      <c r="V3294" s="3">
        <v>42566</v>
      </c>
      <c r="W3294" t="s">
        <v>23</v>
      </c>
      <c r="X3294">
        <v>995</v>
      </c>
      <c r="Y3294">
        <v>2016</v>
      </c>
      <c r="Z3294">
        <v>7</v>
      </c>
      <c r="AA3294" s="3" t="s">
        <v>24</v>
      </c>
      <c r="AB3294" s="3">
        <v>45489</v>
      </c>
    </row>
    <row r="3295" spans="1:28" x14ac:dyDescent="0.25">
      <c r="A3295">
        <v>214845</v>
      </c>
      <c r="B3295">
        <v>1156</v>
      </c>
      <c r="C3295" t="s">
        <v>19</v>
      </c>
      <c r="D3295" s="3">
        <v>42566</v>
      </c>
      <c r="E3295" t="s">
        <v>1307</v>
      </c>
      <c r="F3295">
        <v>3495</v>
      </c>
      <c r="G3295">
        <v>1</v>
      </c>
      <c r="H3295">
        <v>3495</v>
      </c>
      <c r="I3295">
        <v>100149995</v>
      </c>
      <c r="J3295" s="19" t="s">
        <v>576</v>
      </c>
      <c r="T3295">
        <v>0</v>
      </c>
      <c r="U3295" t="s">
        <v>22</v>
      </c>
      <c r="V3295" s="3">
        <v>42566</v>
      </c>
      <c r="W3295" t="s">
        <v>23</v>
      </c>
      <c r="X3295" s="4">
        <v>3495</v>
      </c>
      <c r="Y3295">
        <v>2016</v>
      </c>
      <c r="Z3295">
        <v>7</v>
      </c>
      <c r="AA3295" s="3" t="s">
        <v>24</v>
      </c>
      <c r="AB3295" s="3">
        <v>45489</v>
      </c>
    </row>
    <row r="3296" spans="1:28" x14ac:dyDescent="0.25">
      <c r="A3296">
        <v>214846</v>
      </c>
      <c r="B3296">
        <v>413</v>
      </c>
      <c r="C3296" t="s">
        <v>19</v>
      </c>
      <c r="D3296" s="3">
        <v>42566</v>
      </c>
      <c r="E3296" t="s">
        <v>971</v>
      </c>
      <c r="F3296">
        <v>750</v>
      </c>
      <c r="G3296">
        <v>1</v>
      </c>
      <c r="H3296">
        <v>750</v>
      </c>
      <c r="I3296">
        <v>100149996</v>
      </c>
      <c r="J3296" s="19" t="s">
        <v>27</v>
      </c>
      <c r="T3296">
        <v>0</v>
      </c>
      <c r="U3296" t="s">
        <v>22</v>
      </c>
      <c r="V3296" s="3">
        <v>42566</v>
      </c>
      <c r="W3296" t="s">
        <v>23</v>
      </c>
      <c r="X3296">
        <v>750</v>
      </c>
      <c r="Y3296">
        <v>2016</v>
      </c>
      <c r="Z3296">
        <v>7</v>
      </c>
      <c r="AA3296" s="3" t="s">
        <v>24</v>
      </c>
      <c r="AB3296" s="3">
        <v>45489</v>
      </c>
    </row>
    <row r="3297" spans="1:28" x14ac:dyDescent="0.25">
      <c r="A3297">
        <v>214847</v>
      </c>
      <c r="B3297">
        <v>1157</v>
      </c>
      <c r="C3297" t="s">
        <v>25</v>
      </c>
      <c r="D3297" s="3">
        <v>42566</v>
      </c>
      <c r="E3297" t="s">
        <v>1308</v>
      </c>
      <c r="F3297">
        <v>475</v>
      </c>
      <c r="G3297">
        <v>1</v>
      </c>
      <c r="H3297">
        <v>475</v>
      </c>
      <c r="I3297">
        <v>100149997</v>
      </c>
      <c r="J3297" s="19" t="s">
        <v>170</v>
      </c>
      <c r="T3297">
        <v>0</v>
      </c>
      <c r="U3297" t="s">
        <v>22</v>
      </c>
      <c r="V3297" s="3">
        <v>42566</v>
      </c>
      <c r="W3297" t="s">
        <v>28</v>
      </c>
      <c r="X3297">
        <v>475</v>
      </c>
      <c r="Y3297">
        <v>2016</v>
      </c>
      <c r="Z3297">
        <v>7</v>
      </c>
      <c r="AA3297" s="3" t="s">
        <v>24</v>
      </c>
      <c r="AB3297" s="3">
        <v>45489</v>
      </c>
    </row>
    <row r="3298" spans="1:28" x14ac:dyDescent="0.25">
      <c r="A3298">
        <v>214848</v>
      </c>
      <c r="B3298">
        <v>1158</v>
      </c>
      <c r="C3298" t="s">
        <v>25</v>
      </c>
      <c r="D3298" s="3">
        <v>42566</v>
      </c>
      <c r="E3298" t="s">
        <v>1309</v>
      </c>
      <c r="F3298">
        <v>4499</v>
      </c>
      <c r="G3298">
        <v>1</v>
      </c>
      <c r="H3298">
        <v>4499</v>
      </c>
      <c r="I3298">
        <v>100149998</v>
      </c>
      <c r="J3298" s="19" t="s">
        <v>38</v>
      </c>
      <c r="T3298">
        <v>0</v>
      </c>
      <c r="U3298" t="s">
        <v>22</v>
      </c>
      <c r="V3298" s="3">
        <v>42566</v>
      </c>
      <c r="W3298" t="s">
        <v>28</v>
      </c>
      <c r="X3298" s="4">
        <v>4499</v>
      </c>
      <c r="Y3298">
        <v>2016</v>
      </c>
      <c r="Z3298">
        <v>7</v>
      </c>
      <c r="AA3298" s="3" t="s">
        <v>24</v>
      </c>
      <c r="AB3298" s="3">
        <v>45489</v>
      </c>
    </row>
    <row r="3299" spans="1:28" x14ac:dyDescent="0.25">
      <c r="A3299">
        <v>214849</v>
      </c>
      <c r="B3299">
        <v>1159</v>
      </c>
      <c r="C3299" t="s">
        <v>25</v>
      </c>
      <c r="D3299" s="3">
        <v>42566</v>
      </c>
      <c r="E3299" t="s">
        <v>1310</v>
      </c>
      <c r="F3299">
        <v>999</v>
      </c>
      <c r="G3299">
        <v>1</v>
      </c>
      <c r="H3299">
        <v>999</v>
      </c>
      <c r="I3299">
        <v>100149999</v>
      </c>
      <c r="J3299" s="19" t="s">
        <v>21</v>
      </c>
      <c r="T3299">
        <v>0</v>
      </c>
      <c r="U3299" t="s">
        <v>22</v>
      </c>
      <c r="V3299" s="3">
        <v>42566</v>
      </c>
      <c r="W3299" t="s">
        <v>28</v>
      </c>
      <c r="X3299">
        <v>999</v>
      </c>
      <c r="Y3299">
        <v>2016</v>
      </c>
      <c r="Z3299">
        <v>7</v>
      </c>
      <c r="AA3299" s="3" t="s">
        <v>24</v>
      </c>
      <c r="AB3299" s="3">
        <v>45489</v>
      </c>
    </row>
    <row r="3300" spans="1:28" x14ac:dyDescent="0.25">
      <c r="A3300">
        <v>214851</v>
      </c>
      <c r="B3300">
        <v>160</v>
      </c>
      <c r="C3300" t="s">
        <v>25</v>
      </c>
      <c r="D3300" s="3">
        <v>42566</v>
      </c>
      <c r="E3300" t="s">
        <v>404</v>
      </c>
      <c r="F3300">
        <v>1625</v>
      </c>
      <c r="G3300">
        <v>1</v>
      </c>
      <c r="H3300">
        <v>2615</v>
      </c>
      <c r="I3300">
        <v>100150000</v>
      </c>
      <c r="J3300" s="19" t="s">
        <v>47</v>
      </c>
      <c r="T3300">
        <v>0</v>
      </c>
      <c r="U3300" t="s">
        <v>22</v>
      </c>
      <c r="V3300" s="3">
        <v>42566</v>
      </c>
      <c r="W3300" t="s">
        <v>28</v>
      </c>
      <c r="X3300" s="4">
        <v>1625</v>
      </c>
      <c r="Y3300">
        <v>2016</v>
      </c>
      <c r="Z3300">
        <v>7</v>
      </c>
      <c r="AA3300" s="3" t="s">
        <v>24</v>
      </c>
      <c r="AB3300" s="3">
        <v>45489</v>
      </c>
    </row>
    <row r="3301" spans="1:28" x14ac:dyDescent="0.25">
      <c r="A3301">
        <v>214852</v>
      </c>
      <c r="B3301">
        <v>160</v>
      </c>
      <c r="C3301" t="s">
        <v>25</v>
      </c>
      <c r="D3301" s="3">
        <v>42566</v>
      </c>
      <c r="E3301" t="s">
        <v>286</v>
      </c>
      <c r="F3301">
        <v>990</v>
      </c>
      <c r="G3301">
        <v>1</v>
      </c>
      <c r="H3301">
        <v>2615</v>
      </c>
      <c r="I3301">
        <v>100150000</v>
      </c>
      <c r="J3301" s="19" t="s">
        <v>21</v>
      </c>
      <c r="T3301">
        <v>0</v>
      </c>
      <c r="U3301" t="s">
        <v>22</v>
      </c>
      <c r="V3301" s="3">
        <v>42566</v>
      </c>
      <c r="W3301" t="s">
        <v>28</v>
      </c>
      <c r="X3301">
        <v>990</v>
      </c>
      <c r="Y3301">
        <v>2016</v>
      </c>
      <c r="Z3301">
        <v>7</v>
      </c>
      <c r="AA3301" s="3" t="s">
        <v>24</v>
      </c>
      <c r="AB3301" s="3">
        <v>45489</v>
      </c>
    </row>
    <row r="3302" spans="1:28" x14ac:dyDescent="0.25">
      <c r="A3302">
        <v>214853</v>
      </c>
      <c r="B3302">
        <v>1160</v>
      </c>
      <c r="C3302" t="s">
        <v>19</v>
      </c>
      <c r="D3302" s="3">
        <v>42566</v>
      </c>
      <c r="E3302" t="s">
        <v>1311</v>
      </c>
      <c r="F3302">
        <v>999</v>
      </c>
      <c r="G3302">
        <v>1</v>
      </c>
      <c r="H3302">
        <v>999</v>
      </c>
      <c r="I3302">
        <v>100150001</v>
      </c>
      <c r="J3302" s="19" t="s">
        <v>51</v>
      </c>
      <c r="T3302">
        <v>0</v>
      </c>
      <c r="U3302" t="s">
        <v>22</v>
      </c>
      <c r="V3302" s="3">
        <v>42566</v>
      </c>
      <c r="W3302" t="s">
        <v>23</v>
      </c>
      <c r="X3302">
        <v>999</v>
      </c>
      <c r="Y3302">
        <v>2016</v>
      </c>
      <c r="Z3302">
        <v>7</v>
      </c>
      <c r="AA3302" s="3" t="s">
        <v>24</v>
      </c>
      <c r="AB3302" s="3">
        <v>45489</v>
      </c>
    </row>
    <row r="3303" spans="1:28" x14ac:dyDescent="0.25">
      <c r="A3303">
        <v>214855</v>
      </c>
      <c r="B3303">
        <v>1159</v>
      </c>
      <c r="C3303" t="s">
        <v>25</v>
      </c>
      <c r="D3303" s="3">
        <v>42566</v>
      </c>
      <c r="E3303" t="s">
        <v>1312</v>
      </c>
      <c r="F3303">
        <v>2495</v>
      </c>
      <c r="G3303">
        <v>1</v>
      </c>
      <c r="H3303">
        <v>2495</v>
      </c>
      <c r="I3303">
        <v>100150002</v>
      </c>
      <c r="J3303" s="19" t="s">
        <v>21</v>
      </c>
      <c r="T3303">
        <v>0</v>
      </c>
      <c r="U3303" t="s">
        <v>22</v>
      </c>
      <c r="V3303" s="3">
        <v>42566</v>
      </c>
      <c r="W3303" t="s">
        <v>28</v>
      </c>
      <c r="X3303" s="4">
        <v>2495</v>
      </c>
      <c r="Y3303">
        <v>2016</v>
      </c>
      <c r="Z3303">
        <v>7</v>
      </c>
      <c r="AA3303" s="3" t="s">
        <v>24</v>
      </c>
      <c r="AB3303" s="3">
        <v>45489</v>
      </c>
    </row>
    <row r="3304" spans="1:28" x14ac:dyDescent="0.25">
      <c r="A3304">
        <v>214857</v>
      </c>
      <c r="B3304">
        <v>1161</v>
      </c>
      <c r="C3304" t="s">
        <v>25</v>
      </c>
      <c r="D3304" s="3">
        <v>42566</v>
      </c>
      <c r="E3304" t="s">
        <v>110</v>
      </c>
      <c r="F3304">
        <v>455</v>
      </c>
      <c r="G3304">
        <v>1</v>
      </c>
      <c r="H3304">
        <v>455</v>
      </c>
      <c r="I3304">
        <v>100150003</v>
      </c>
      <c r="J3304" s="19" t="s">
        <v>33</v>
      </c>
      <c r="T3304">
        <v>0</v>
      </c>
      <c r="U3304" t="s">
        <v>174</v>
      </c>
      <c r="V3304" s="3">
        <v>42566</v>
      </c>
      <c r="W3304" t="s">
        <v>28</v>
      </c>
      <c r="X3304">
        <v>455</v>
      </c>
      <c r="Y3304">
        <v>2016</v>
      </c>
      <c r="Z3304">
        <v>7</v>
      </c>
      <c r="AA3304" s="3" t="s">
        <v>24</v>
      </c>
      <c r="AB3304" s="3">
        <v>45489</v>
      </c>
    </row>
    <row r="3305" spans="1:28" x14ac:dyDescent="0.25">
      <c r="A3305">
        <v>214858</v>
      </c>
      <c r="B3305">
        <v>1161</v>
      </c>
      <c r="C3305" t="s">
        <v>25</v>
      </c>
      <c r="D3305" s="3">
        <v>42566</v>
      </c>
      <c r="E3305" t="s">
        <v>85</v>
      </c>
      <c r="F3305">
        <v>320</v>
      </c>
      <c r="G3305">
        <v>1</v>
      </c>
      <c r="H3305">
        <v>320</v>
      </c>
      <c r="I3305">
        <v>100150004</v>
      </c>
      <c r="J3305" s="19" t="s">
        <v>33</v>
      </c>
      <c r="T3305">
        <v>0</v>
      </c>
      <c r="U3305" t="s">
        <v>174</v>
      </c>
      <c r="V3305" s="3">
        <v>42566</v>
      </c>
      <c r="W3305" t="s">
        <v>28</v>
      </c>
      <c r="X3305">
        <v>320</v>
      </c>
      <c r="Y3305">
        <v>2016</v>
      </c>
      <c r="Z3305">
        <v>7</v>
      </c>
      <c r="AA3305" s="3" t="s">
        <v>24</v>
      </c>
      <c r="AB3305" s="3">
        <v>45489</v>
      </c>
    </row>
    <row r="3306" spans="1:28" x14ac:dyDescent="0.25">
      <c r="A3306">
        <v>214859</v>
      </c>
      <c r="B3306">
        <v>1162</v>
      </c>
      <c r="C3306" t="s">
        <v>25</v>
      </c>
      <c r="D3306" s="3">
        <v>42566</v>
      </c>
      <c r="E3306" t="s">
        <v>89</v>
      </c>
      <c r="F3306">
        <v>350</v>
      </c>
      <c r="G3306">
        <v>2</v>
      </c>
      <c r="H3306">
        <v>700</v>
      </c>
      <c r="I3306">
        <v>100150005</v>
      </c>
      <c r="J3306" s="19" t="s">
        <v>33</v>
      </c>
      <c r="T3306">
        <v>0</v>
      </c>
      <c r="U3306" t="s">
        <v>22</v>
      </c>
      <c r="V3306" s="3">
        <v>42566</v>
      </c>
      <c r="W3306" t="s">
        <v>28</v>
      </c>
      <c r="X3306">
        <v>700</v>
      </c>
      <c r="Y3306">
        <v>2016</v>
      </c>
      <c r="Z3306">
        <v>7</v>
      </c>
      <c r="AA3306" s="3" t="s">
        <v>24</v>
      </c>
      <c r="AB3306" s="3">
        <v>45489</v>
      </c>
    </row>
    <row r="3307" spans="1:28" x14ac:dyDescent="0.25">
      <c r="A3307">
        <v>214860</v>
      </c>
      <c r="B3307">
        <v>1161</v>
      </c>
      <c r="C3307" t="s">
        <v>19</v>
      </c>
      <c r="D3307" s="3">
        <v>42566</v>
      </c>
      <c r="E3307" t="s">
        <v>110</v>
      </c>
      <c r="F3307">
        <v>455</v>
      </c>
      <c r="G3307">
        <v>1</v>
      </c>
      <c r="H3307">
        <v>0</v>
      </c>
      <c r="I3307">
        <v>100150006</v>
      </c>
      <c r="J3307" s="19" t="s">
        <v>33</v>
      </c>
      <c r="T3307">
        <v>0</v>
      </c>
      <c r="U3307" t="s">
        <v>298</v>
      </c>
      <c r="V3307" s="3">
        <v>42566</v>
      </c>
      <c r="W3307" t="s">
        <v>23</v>
      </c>
      <c r="X3307">
        <v>455</v>
      </c>
      <c r="Y3307">
        <v>2016</v>
      </c>
      <c r="Z3307">
        <v>7</v>
      </c>
      <c r="AA3307" s="3" t="s">
        <v>24</v>
      </c>
      <c r="AB3307" s="3">
        <v>45489</v>
      </c>
    </row>
    <row r="3308" spans="1:28" x14ac:dyDescent="0.25">
      <c r="A3308">
        <v>214861</v>
      </c>
      <c r="B3308">
        <v>1161</v>
      </c>
      <c r="C3308" t="s">
        <v>19</v>
      </c>
      <c r="D3308" s="3">
        <v>42566</v>
      </c>
      <c r="E3308" t="s">
        <v>85</v>
      </c>
      <c r="F3308">
        <v>320</v>
      </c>
      <c r="G3308">
        <v>1</v>
      </c>
      <c r="H3308">
        <v>0</v>
      </c>
      <c r="I3308">
        <v>100150007</v>
      </c>
      <c r="J3308" s="19" t="s">
        <v>33</v>
      </c>
      <c r="T3308">
        <v>0</v>
      </c>
      <c r="U3308" t="s">
        <v>298</v>
      </c>
      <c r="V3308" s="3">
        <v>42566</v>
      </c>
      <c r="W3308" t="s">
        <v>23</v>
      </c>
      <c r="X3308">
        <v>320</v>
      </c>
      <c r="Y3308">
        <v>2016</v>
      </c>
      <c r="Z3308">
        <v>7</v>
      </c>
      <c r="AA3308" s="3" t="s">
        <v>24</v>
      </c>
      <c r="AB3308" s="3">
        <v>45489</v>
      </c>
    </row>
    <row r="3309" spans="1:28" x14ac:dyDescent="0.25">
      <c r="A3309">
        <v>214862</v>
      </c>
      <c r="B3309">
        <v>1163</v>
      </c>
      <c r="C3309" t="s">
        <v>19</v>
      </c>
      <c r="D3309" s="3">
        <v>42566</v>
      </c>
      <c r="E3309" t="s">
        <v>909</v>
      </c>
      <c r="F3309">
        <v>180</v>
      </c>
      <c r="G3309">
        <v>1</v>
      </c>
      <c r="H3309">
        <v>390</v>
      </c>
      <c r="I3309">
        <v>100150008</v>
      </c>
      <c r="J3309" s="19" t="s">
        <v>33</v>
      </c>
      <c r="T3309">
        <v>0</v>
      </c>
      <c r="U3309" t="s">
        <v>22</v>
      </c>
      <c r="V3309" s="3">
        <v>42566</v>
      </c>
      <c r="W3309" t="s">
        <v>23</v>
      </c>
      <c r="X3309">
        <v>180</v>
      </c>
      <c r="Y3309">
        <v>2016</v>
      </c>
      <c r="Z3309">
        <v>7</v>
      </c>
      <c r="AA3309" s="3" t="s">
        <v>24</v>
      </c>
      <c r="AB3309" s="3">
        <v>45489</v>
      </c>
    </row>
    <row r="3310" spans="1:28" x14ac:dyDescent="0.25">
      <c r="A3310">
        <v>214863</v>
      </c>
      <c r="B3310">
        <v>1163</v>
      </c>
      <c r="C3310" t="s">
        <v>19</v>
      </c>
      <c r="D3310" s="3">
        <v>42566</v>
      </c>
      <c r="E3310" t="s">
        <v>131</v>
      </c>
      <c r="F3310">
        <v>210</v>
      </c>
      <c r="G3310">
        <v>1</v>
      </c>
      <c r="H3310">
        <v>390</v>
      </c>
      <c r="I3310">
        <v>100150008</v>
      </c>
      <c r="J3310" s="19" t="s">
        <v>33</v>
      </c>
      <c r="T3310">
        <v>0</v>
      </c>
      <c r="U3310" t="s">
        <v>22</v>
      </c>
      <c r="V3310" s="3">
        <v>42566</v>
      </c>
      <c r="W3310" t="s">
        <v>23</v>
      </c>
      <c r="X3310">
        <v>210</v>
      </c>
      <c r="Y3310">
        <v>2016</v>
      </c>
      <c r="Z3310">
        <v>7</v>
      </c>
      <c r="AA3310" s="3" t="s">
        <v>24</v>
      </c>
      <c r="AB3310" s="3">
        <v>45489</v>
      </c>
    </row>
    <row r="3311" spans="1:28" x14ac:dyDescent="0.25">
      <c r="A3311">
        <v>214864</v>
      </c>
      <c r="B3311">
        <v>1164</v>
      </c>
      <c r="C3311" t="s">
        <v>25</v>
      </c>
      <c r="D3311" s="3">
        <v>42566</v>
      </c>
      <c r="E3311" t="s">
        <v>1313</v>
      </c>
      <c r="F3311">
        <v>14999</v>
      </c>
      <c r="G3311">
        <v>2</v>
      </c>
      <c r="H3311">
        <v>29998</v>
      </c>
      <c r="I3311">
        <v>100150009</v>
      </c>
      <c r="J3311" s="19" t="s">
        <v>38</v>
      </c>
      <c r="T3311">
        <v>0</v>
      </c>
      <c r="U3311" t="s">
        <v>201</v>
      </c>
      <c r="V3311" s="3">
        <v>42566</v>
      </c>
      <c r="W3311" t="s">
        <v>28</v>
      </c>
      <c r="X3311" s="4">
        <v>29998</v>
      </c>
      <c r="Y3311">
        <v>2016</v>
      </c>
      <c r="Z3311">
        <v>7</v>
      </c>
      <c r="AA3311" s="3" t="s">
        <v>24</v>
      </c>
      <c r="AB3311" s="3">
        <v>45489</v>
      </c>
    </row>
    <row r="3312" spans="1:28" x14ac:dyDescent="0.25">
      <c r="A3312">
        <v>214865</v>
      </c>
      <c r="B3312">
        <v>220</v>
      </c>
      <c r="C3312" t="s">
        <v>19</v>
      </c>
      <c r="D3312" s="3">
        <v>42566</v>
      </c>
      <c r="E3312" t="s">
        <v>30</v>
      </c>
      <c r="F3312">
        <v>360</v>
      </c>
      <c r="G3312">
        <v>1</v>
      </c>
      <c r="H3312">
        <v>360</v>
      </c>
      <c r="I3312">
        <v>100150010</v>
      </c>
      <c r="J3312" s="19" t="s">
        <v>27</v>
      </c>
      <c r="T3312">
        <v>0</v>
      </c>
      <c r="U3312" t="s">
        <v>22</v>
      </c>
      <c r="V3312" s="3">
        <v>42566</v>
      </c>
      <c r="W3312" t="s">
        <v>23</v>
      </c>
      <c r="X3312">
        <v>360</v>
      </c>
      <c r="Y3312">
        <v>2016</v>
      </c>
      <c r="Z3312">
        <v>7</v>
      </c>
      <c r="AA3312" s="3" t="s">
        <v>24</v>
      </c>
      <c r="AB3312" s="3">
        <v>45489</v>
      </c>
    </row>
    <row r="3313" spans="1:28" x14ac:dyDescent="0.25">
      <c r="A3313">
        <v>214866</v>
      </c>
      <c r="B3313">
        <v>35</v>
      </c>
      <c r="C3313" t="s">
        <v>19</v>
      </c>
      <c r="D3313" s="3">
        <v>42566</v>
      </c>
      <c r="E3313" t="s">
        <v>30</v>
      </c>
      <c r="F3313">
        <v>360</v>
      </c>
      <c r="G3313">
        <v>1</v>
      </c>
      <c r="H3313">
        <v>360</v>
      </c>
      <c r="I3313">
        <v>100150011</v>
      </c>
      <c r="J3313" s="19" t="s">
        <v>27</v>
      </c>
      <c r="T3313">
        <v>0</v>
      </c>
      <c r="U3313" t="s">
        <v>22</v>
      </c>
      <c r="V3313" s="3">
        <v>42566</v>
      </c>
      <c r="W3313" t="s">
        <v>23</v>
      </c>
      <c r="X3313">
        <v>360</v>
      </c>
      <c r="Y3313">
        <v>2016</v>
      </c>
      <c r="Z3313">
        <v>7</v>
      </c>
      <c r="AA3313" s="3" t="s">
        <v>24</v>
      </c>
      <c r="AB3313" s="3">
        <v>45489</v>
      </c>
    </row>
    <row r="3314" spans="1:28" x14ac:dyDescent="0.25">
      <c r="A3314">
        <v>214867</v>
      </c>
      <c r="B3314">
        <v>1165</v>
      </c>
      <c r="C3314" t="s">
        <v>19</v>
      </c>
      <c r="D3314" s="3">
        <v>42566</v>
      </c>
      <c r="E3314" t="s">
        <v>30</v>
      </c>
      <c r="F3314">
        <v>360</v>
      </c>
      <c r="G3314">
        <v>1</v>
      </c>
      <c r="H3314">
        <v>360</v>
      </c>
      <c r="I3314">
        <v>100150012</v>
      </c>
      <c r="J3314" s="19" t="s">
        <v>27</v>
      </c>
      <c r="T3314">
        <v>0</v>
      </c>
      <c r="U3314" t="s">
        <v>22</v>
      </c>
      <c r="V3314" s="3">
        <v>42566</v>
      </c>
      <c r="W3314" t="s">
        <v>23</v>
      </c>
      <c r="X3314">
        <v>360</v>
      </c>
      <c r="Y3314">
        <v>2016</v>
      </c>
      <c r="Z3314">
        <v>7</v>
      </c>
      <c r="AA3314" s="3" t="s">
        <v>24</v>
      </c>
      <c r="AB3314" s="3">
        <v>45489</v>
      </c>
    </row>
    <row r="3315" spans="1:28" x14ac:dyDescent="0.25">
      <c r="A3315">
        <v>214868</v>
      </c>
      <c r="B3315">
        <v>916</v>
      </c>
      <c r="C3315" t="s">
        <v>19</v>
      </c>
      <c r="D3315" s="3">
        <v>42566</v>
      </c>
      <c r="E3315" t="s">
        <v>295</v>
      </c>
      <c r="F3315">
        <v>260</v>
      </c>
      <c r="G3315">
        <v>1</v>
      </c>
      <c r="H3315">
        <v>260</v>
      </c>
      <c r="I3315">
        <v>100150013</v>
      </c>
      <c r="J3315" s="19" t="s">
        <v>33</v>
      </c>
      <c r="T3315">
        <v>0</v>
      </c>
      <c r="U3315" t="s">
        <v>22</v>
      </c>
      <c r="V3315" s="3">
        <v>42566</v>
      </c>
      <c r="W3315" t="s">
        <v>23</v>
      </c>
      <c r="X3315">
        <v>260</v>
      </c>
      <c r="Y3315">
        <v>2016</v>
      </c>
      <c r="Z3315">
        <v>7</v>
      </c>
      <c r="AA3315" s="3" t="s">
        <v>24</v>
      </c>
      <c r="AB3315" s="3">
        <v>45489</v>
      </c>
    </row>
    <row r="3316" spans="1:28" x14ac:dyDescent="0.25">
      <c r="A3316">
        <v>214870</v>
      </c>
      <c r="B3316">
        <v>916</v>
      </c>
      <c r="C3316" t="s">
        <v>19</v>
      </c>
      <c r="D3316" s="3">
        <v>42566</v>
      </c>
      <c r="E3316" t="s">
        <v>396</v>
      </c>
      <c r="F3316">
        <v>90</v>
      </c>
      <c r="G3316">
        <v>1</v>
      </c>
      <c r="H3316">
        <v>90</v>
      </c>
      <c r="I3316">
        <v>100150015</v>
      </c>
      <c r="J3316" s="19" t="s">
        <v>33</v>
      </c>
      <c r="T3316">
        <v>0</v>
      </c>
      <c r="U3316" t="s">
        <v>22</v>
      </c>
      <c r="V3316" s="3">
        <v>42566</v>
      </c>
      <c r="W3316" t="s">
        <v>23</v>
      </c>
      <c r="X3316">
        <v>90</v>
      </c>
      <c r="Y3316">
        <v>2016</v>
      </c>
      <c r="Z3316">
        <v>7</v>
      </c>
      <c r="AA3316" s="3" t="s">
        <v>24</v>
      </c>
      <c r="AB3316" s="3">
        <v>45489</v>
      </c>
    </row>
    <row r="3317" spans="1:28" x14ac:dyDescent="0.25">
      <c r="A3317">
        <v>214869</v>
      </c>
      <c r="B3317">
        <v>35</v>
      </c>
      <c r="C3317" t="s">
        <v>31</v>
      </c>
      <c r="D3317" s="3">
        <v>42566</v>
      </c>
      <c r="E3317" t="s">
        <v>102</v>
      </c>
      <c r="F3317">
        <v>999</v>
      </c>
      <c r="G3317">
        <v>1</v>
      </c>
      <c r="H3317">
        <v>999</v>
      </c>
      <c r="I3317">
        <v>100150014</v>
      </c>
      <c r="J3317" s="19" t="s">
        <v>51</v>
      </c>
      <c r="T3317">
        <v>0</v>
      </c>
      <c r="U3317" t="s">
        <v>22</v>
      </c>
      <c r="V3317" s="3">
        <v>42566</v>
      </c>
      <c r="W3317" t="s">
        <v>34</v>
      </c>
      <c r="X3317">
        <v>999</v>
      </c>
      <c r="Y3317">
        <v>2016</v>
      </c>
      <c r="Z3317">
        <v>7</v>
      </c>
      <c r="AA3317" s="3" t="s">
        <v>24</v>
      </c>
      <c r="AB3317" s="3">
        <v>45489</v>
      </c>
    </row>
    <row r="3318" spans="1:28" x14ac:dyDescent="0.25">
      <c r="A3318">
        <v>214871</v>
      </c>
      <c r="B3318">
        <v>220</v>
      </c>
      <c r="C3318" t="s">
        <v>19</v>
      </c>
      <c r="D3318" s="3">
        <v>42566</v>
      </c>
      <c r="E3318" t="s">
        <v>1314</v>
      </c>
      <c r="F3318">
        <v>775</v>
      </c>
      <c r="G3318">
        <v>1</v>
      </c>
      <c r="H3318">
        <v>775</v>
      </c>
      <c r="I3318">
        <v>100150016</v>
      </c>
      <c r="J3318" s="19" t="s">
        <v>51</v>
      </c>
      <c r="T3318">
        <v>0</v>
      </c>
      <c r="U3318" t="s">
        <v>22</v>
      </c>
      <c r="V3318" s="3">
        <v>42566</v>
      </c>
      <c r="W3318" t="s">
        <v>23</v>
      </c>
      <c r="X3318">
        <v>775</v>
      </c>
      <c r="Y3318">
        <v>2016</v>
      </c>
      <c r="Z3318">
        <v>7</v>
      </c>
      <c r="AA3318" s="3" t="s">
        <v>24</v>
      </c>
      <c r="AB3318" s="3">
        <v>45489</v>
      </c>
    </row>
    <row r="3319" spans="1:28" x14ac:dyDescent="0.25">
      <c r="A3319">
        <v>214873</v>
      </c>
      <c r="B3319">
        <v>58</v>
      </c>
      <c r="C3319" t="s">
        <v>19</v>
      </c>
      <c r="D3319" s="3">
        <v>42566</v>
      </c>
      <c r="E3319" t="s">
        <v>30</v>
      </c>
      <c r="F3319">
        <v>360</v>
      </c>
      <c r="G3319">
        <v>1</v>
      </c>
      <c r="H3319">
        <v>360</v>
      </c>
      <c r="I3319">
        <v>100150017</v>
      </c>
      <c r="J3319" s="19" t="s">
        <v>27</v>
      </c>
      <c r="T3319">
        <v>0</v>
      </c>
      <c r="U3319" t="s">
        <v>22</v>
      </c>
      <c r="V3319" s="3">
        <v>42566</v>
      </c>
      <c r="W3319" t="s">
        <v>23</v>
      </c>
      <c r="X3319">
        <v>360</v>
      </c>
      <c r="Y3319">
        <v>2016</v>
      </c>
      <c r="Z3319">
        <v>7</v>
      </c>
      <c r="AA3319" s="3" t="s">
        <v>24</v>
      </c>
      <c r="AB3319" s="3">
        <v>45489</v>
      </c>
    </row>
    <row r="3320" spans="1:28" x14ac:dyDescent="0.25">
      <c r="A3320">
        <v>214874</v>
      </c>
      <c r="B3320">
        <v>58</v>
      </c>
      <c r="C3320" t="s">
        <v>19</v>
      </c>
      <c r="D3320" s="3">
        <v>42566</v>
      </c>
      <c r="E3320" t="s">
        <v>30</v>
      </c>
      <c r="F3320">
        <v>360</v>
      </c>
      <c r="G3320">
        <v>1</v>
      </c>
      <c r="H3320">
        <v>360</v>
      </c>
      <c r="I3320">
        <v>100150018</v>
      </c>
      <c r="J3320" s="19" t="s">
        <v>27</v>
      </c>
      <c r="T3320">
        <v>0</v>
      </c>
      <c r="U3320" t="s">
        <v>22</v>
      </c>
      <c r="V3320" s="3">
        <v>42566</v>
      </c>
      <c r="W3320" t="s">
        <v>23</v>
      </c>
      <c r="X3320">
        <v>360</v>
      </c>
      <c r="Y3320">
        <v>2016</v>
      </c>
      <c r="Z3320">
        <v>7</v>
      </c>
      <c r="AA3320" s="3" t="s">
        <v>24</v>
      </c>
      <c r="AB3320" s="3">
        <v>45489</v>
      </c>
    </row>
    <row r="3321" spans="1:28" x14ac:dyDescent="0.25">
      <c r="A3321">
        <v>214875</v>
      </c>
      <c r="B3321">
        <v>1166</v>
      </c>
      <c r="C3321" t="s">
        <v>19</v>
      </c>
      <c r="D3321" s="3">
        <v>42566</v>
      </c>
      <c r="E3321" t="s">
        <v>1315</v>
      </c>
      <c r="F3321">
        <v>2500</v>
      </c>
      <c r="G3321">
        <v>1</v>
      </c>
      <c r="H3321">
        <v>6391.5</v>
      </c>
      <c r="I3321">
        <v>100150019</v>
      </c>
      <c r="J3321" s="19" t="s">
        <v>47</v>
      </c>
      <c r="T3321">
        <v>0</v>
      </c>
      <c r="U3321" t="s">
        <v>22</v>
      </c>
      <c r="V3321" s="3">
        <v>42566</v>
      </c>
      <c r="W3321" t="s">
        <v>23</v>
      </c>
      <c r="X3321" s="4">
        <v>2500</v>
      </c>
      <c r="Y3321">
        <v>2016</v>
      </c>
      <c r="Z3321">
        <v>7</v>
      </c>
      <c r="AA3321" s="3" t="s">
        <v>24</v>
      </c>
      <c r="AB3321" s="3">
        <v>45489</v>
      </c>
    </row>
    <row r="3322" spans="1:28" x14ac:dyDescent="0.25">
      <c r="A3322">
        <v>214876</v>
      </c>
      <c r="B3322">
        <v>1166</v>
      </c>
      <c r="C3322" t="s">
        <v>19</v>
      </c>
      <c r="D3322" s="3">
        <v>42566</v>
      </c>
      <c r="E3322" t="s">
        <v>1316</v>
      </c>
      <c r="F3322">
        <v>499</v>
      </c>
      <c r="G3322">
        <v>1</v>
      </c>
      <c r="H3322">
        <v>6391.5</v>
      </c>
      <c r="I3322">
        <v>100150019</v>
      </c>
      <c r="J3322" s="19" t="s">
        <v>21</v>
      </c>
      <c r="T3322">
        <v>0</v>
      </c>
      <c r="U3322" t="s">
        <v>22</v>
      </c>
      <c r="V3322" s="3">
        <v>42566</v>
      </c>
      <c r="W3322" t="s">
        <v>23</v>
      </c>
      <c r="X3322">
        <v>499</v>
      </c>
      <c r="Y3322">
        <v>2016</v>
      </c>
      <c r="Z3322">
        <v>7</v>
      </c>
      <c r="AA3322" s="3" t="s">
        <v>24</v>
      </c>
      <c r="AB3322" s="3">
        <v>45489</v>
      </c>
    </row>
    <row r="3323" spans="1:28" x14ac:dyDescent="0.25">
      <c r="A3323">
        <v>214877</v>
      </c>
      <c r="B3323">
        <v>1166</v>
      </c>
      <c r="C3323" t="s">
        <v>19</v>
      </c>
      <c r="D3323" s="3">
        <v>42566</v>
      </c>
      <c r="E3323" t="s">
        <v>381</v>
      </c>
      <c r="F3323">
        <v>320</v>
      </c>
      <c r="G3323">
        <v>1</v>
      </c>
      <c r="H3323">
        <v>6391.5</v>
      </c>
      <c r="I3323">
        <v>100150019</v>
      </c>
      <c r="J3323" s="19" t="s">
        <v>59</v>
      </c>
      <c r="T3323">
        <v>0</v>
      </c>
      <c r="U3323" t="s">
        <v>22</v>
      </c>
      <c r="V3323" s="3">
        <v>42566</v>
      </c>
      <c r="W3323" t="s">
        <v>23</v>
      </c>
      <c r="X3323">
        <v>320</v>
      </c>
      <c r="Y3323">
        <v>2016</v>
      </c>
      <c r="Z3323">
        <v>7</v>
      </c>
      <c r="AA3323" s="3" t="s">
        <v>24</v>
      </c>
      <c r="AB3323" s="3">
        <v>45489</v>
      </c>
    </row>
    <row r="3324" spans="1:28" x14ac:dyDescent="0.25">
      <c r="A3324">
        <v>214878</v>
      </c>
      <c r="B3324">
        <v>1166</v>
      </c>
      <c r="C3324" t="s">
        <v>19</v>
      </c>
      <c r="D3324" s="3">
        <v>42566</v>
      </c>
      <c r="E3324" t="s">
        <v>563</v>
      </c>
      <c r="F3324">
        <v>161.25</v>
      </c>
      <c r="G3324">
        <v>2</v>
      </c>
      <c r="H3324">
        <v>6391.5</v>
      </c>
      <c r="I3324">
        <v>100150019</v>
      </c>
      <c r="J3324" s="19" t="s">
        <v>47</v>
      </c>
      <c r="T3324">
        <v>0</v>
      </c>
      <c r="U3324" t="s">
        <v>22</v>
      </c>
      <c r="V3324" s="3">
        <v>42566</v>
      </c>
      <c r="W3324" t="s">
        <v>23</v>
      </c>
      <c r="X3324">
        <v>323</v>
      </c>
      <c r="Y3324">
        <v>2016</v>
      </c>
      <c r="Z3324">
        <v>7</v>
      </c>
      <c r="AA3324" s="3" t="s">
        <v>24</v>
      </c>
      <c r="AB3324" s="3">
        <v>45489</v>
      </c>
    </row>
    <row r="3325" spans="1:28" x14ac:dyDescent="0.25">
      <c r="A3325">
        <v>214879</v>
      </c>
      <c r="B3325">
        <v>1166</v>
      </c>
      <c r="C3325" t="s">
        <v>19</v>
      </c>
      <c r="D3325" s="3">
        <v>42566</v>
      </c>
      <c r="E3325" t="s">
        <v>1317</v>
      </c>
      <c r="F3325">
        <v>2750</v>
      </c>
      <c r="G3325">
        <v>1</v>
      </c>
      <c r="H3325">
        <v>6391.5</v>
      </c>
      <c r="I3325">
        <v>100150019</v>
      </c>
      <c r="J3325" s="19" t="s">
        <v>38</v>
      </c>
      <c r="T3325">
        <v>0</v>
      </c>
      <c r="U3325" t="s">
        <v>22</v>
      </c>
      <c r="V3325" s="3">
        <v>42566</v>
      </c>
      <c r="W3325" t="s">
        <v>23</v>
      </c>
      <c r="X3325" s="4">
        <v>2750</v>
      </c>
      <c r="Y3325">
        <v>2016</v>
      </c>
      <c r="Z3325">
        <v>7</v>
      </c>
      <c r="AA3325" s="3" t="s">
        <v>24</v>
      </c>
      <c r="AB3325" s="3">
        <v>45489</v>
      </c>
    </row>
    <row r="3326" spans="1:28" x14ac:dyDescent="0.25">
      <c r="A3326">
        <v>214880</v>
      </c>
      <c r="B3326">
        <v>58</v>
      </c>
      <c r="C3326" t="s">
        <v>19</v>
      </c>
      <c r="D3326" s="3">
        <v>42566</v>
      </c>
      <c r="E3326" t="s">
        <v>48</v>
      </c>
      <c r="F3326">
        <v>320</v>
      </c>
      <c r="G3326">
        <v>1</v>
      </c>
      <c r="H3326">
        <v>320</v>
      </c>
      <c r="I3326">
        <v>100150020</v>
      </c>
      <c r="J3326" s="19" t="s">
        <v>27</v>
      </c>
      <c r="T3326">
        <v>0</v>
      </c>
      <c r="U3326" t="s">
        <v>22</v>
      </c>
      <c r="V3326" s="3">
        <v>42566</v>
      </c>
      <c r="W3326" t="s">
        <v>23</v>
      </c>
      <c r="X3326">
        <v>320</v>
      </c>
      <c r="Y3326">
        <v>2016</v>
      </c>
      <c r="Z3326">
        <v>7</v>
      </c>
      <c r="AA3326" s="3" t="s">
        <v>24</v>
      </c>
      <c r="AB3326" s="3">
        <v>45489</v>
      </c>
    </row>
    <row r="3327" spans="1:28" x14ac:dyDescent="0.25">
      <c r="A3327">
        <v>214881</v>
      </c>
      <c r="B3327">
        <v>58</v>
      </c>
      <c r="C3327" t="s">
        <v>31</v>
      </c>
      <c r="D3327" s="3">
        <v>42566</v>
      </c>
      <c r="E3327" t="s">
        <v>1131</v>
      </c>
      <c r="F3327">
        <v>140</v>
      </c>
      <c r="G3327">
        <v>1</v>
      </c>
      <c r="H3327">
        <v>140</v>
      </c>
      <c r="I3327">
        <v>100150021</v>
      </c>
      <c r="J3327" s="19" t="s">
        <v>27</v>
      </c>
      <c r="T3327">
        <v>0</v>
      </c>
      <c r="U3327" t="s">
        <v>22</v>
      </c>
      <c r="V3327" s="3">
        <v>42566</v>
      </c>
      <c r="W3327" t="s">
        <v>34</v>
      </c>
      <c r="X3327">
        <v>140</v>
      </c>
      <c r="Y3327">
        <v>2016</v>
      </c>
      <c r="Z3327">
        <v>7</v>
      </c>
      <c r="AA3327" s="3" t="s">
        <v>24</v>
      </c>
      <c r="AB3327" s="3">
        <v>45489</v>
      </c>
    </row>
    <row r="3328" spans="1:28" x14ac:dyDescent="0.25">
      <c r="A3328">
        <v>214882</v>
      </c>
      <c r="B3328">
        <v>211</v>
      </c>
      <c r="C3328" t="s">
        <v>19</v>
      </c>
      <c r="D3328" s="3">
        <v>42566</v>
      </c>
      <c r="E3328" t="s">
        <v>1129</v>
      </c>
      <c r="F3328">
        <v>140</v>
      </c>
      <c r="G3328">
        <v>1</v>
      </c>
      <c r="H3328">
        <v>140</v>
      </c>
      <c r="I3328">
        <v>100150022</v>
      </c>
      <c r="J3328" s="19" t="s">
        <v>27</v>
      </c>
      <c r="T3328">
        <v>0</v>
      </c>
      <c r="U3328" t="s">
        <v>22</v>
      </c>
      <c r="V3328" s="3">
        <v>42566</v>
      </c>
      <c r="W3328" t="s">
        <v>23</v>
      </c>
      <c r="X3328">
        <v>140</v>
      </c>
      <c r="Y3328">
        <v>2016</v>
      </c>
      <c r="Z3328">
        <v>7</v>
      </c>
      <c r="AA3328" s="3" t="s">
        <v>24</v>
      </c>
      <c r="AB3328" s="3">
        <v>45489</v>
      </c>
    </row>
    <row r="3329" spans="1:28" x14ac:dyDescent="0.25">
      <c r="A3329">
        <v>214883</v>
      </c>
      <c r="B3329">
        <v>33</v>
      </c>
      <c r="C3329" t="s">
        <v>31</v>
      </c>
      <c r="D3329" s="3">
        <v>42566</v>
      </c>
      <c r="E3329" t="s">
        <v>269</v>
      </c>
      <c r="F3329">
        <v>630</v>
      </c>
      <c r="G3329">
        <v>2</v>
      </c>
      <c r="H3329">
        <v>1260</v>
      </c>
      <c r="I3329">
        <v>100150023</v>
      </c>
      <c r="J3329" s="19" t="s">
        <v>47</v>
      </c>
      <c r="T3329">
        <v>0</v>
      </c>
      <c r="U3329" t="s">
        <v>22</v>
      </c>
      <c r="V3329" s="3">
        <v>42566</v>
      </c>
      <c r="W3329" t="s">
        <v>34</v>
      </c>
      <c r="X3329" s="4">
        <v>1260</v>
      </c>
      <c r="Y3329">
        <v>2016</v>
      </c>
      <c r="Z3329">
        <v>7</v>
      </c>
      <c r="AA3329" s="3" t="s">
        <v>24</v>
      </c>
      <c r="AB3329" s="3">
        <v>45489</v>
      </c>
    </row>
    <row r="3330" spans="1:28" x14ac:dyDescent="0.25">
      <c r="A3330">
        <v>214884</v>
      </c>
      <c r="B3330">
        <v>36</v>
      </c>
      <c r="C3330" t="s">
        <v>31</v>
      </c>
      <c r="D3330" s="3">
        <v>42566</v>
      </c>
      <c r="E3330" t="s">
        <v>546</v>
      </c>
      <c r="F3330">
        <v>61460</v>
      </c>
      <c r="G3330">
        <v>1</v>
      </c>
      <c r="H3330">
        <v>61460</v>
      </c>
      <c r="I3330">
        <v>100150024</v>
      </c>
      <c r="J3330" s="19" t="s">
        <v>97</v>
      </c>
      <c r="T3330">
        <v>0</v>
      </c>
      <c r="U3330" t="s">
        <v>22</v>
      </c>
      <c r="V3330" s="3">
        <v>42566</v>
      </c>
      <c r="W3330" t="s">
        <v>34</v>
      </c>
      <c r="X3330" s="4">
        <v>61460</v>
      </c>
      <c r="Y3330">
        <v>2016</v>
      </c>
      <c r="Z3330">
        <v>7</v>
      </c>
      <c r="AA3330" s="3" t="s">
        <v>24</v>
      </c>
      <c r="AB3330" s="3">
        <v>45489</v>
      </c>
    </row>
    <row r="3331" spans="1:28" x14ac:dyDescent="0.25">
      <c r="A3331">
        <v>214885</v>
      </c>
      <c r="B3331">
        <v>1167</v>
      </c>
      <c r="C3331" t="s">
        <v>31</v>
      </c>
      <c r="D3331" s="3">
        <v>42566</v>
      </c>
      <c r="E3331" t="s">
        <v>30</v>
      </c>
      <c r="F3331">
        <v>360</v>
      </c>
      <c r="G3331">
        <v>1</v>
      </c>
      <c r="H3331">
        <v>360</v>
      </c>
      <c r="I3331">
        <v>100150025</v>
      </c>
      <c r="J3331" s="19" t="s">
        <v>27</v>
      </c>
      <c r="T3331">
        <v>0</v>
      </c>
      <c r="U3331" t="s">
        <v>22</v>
      </c>
      <c r="V3331" s="3">
        <v>42566</v>
      </c>
      <c r="W3331" t="s">
        <v>34</v>
      </c>
      <c r="X3331">
        <v>360</v>
      </c>
      <c r="Y3331">
        <v>2016</v>
      </c>
      <c r="Z3331">
        <v>7</v>
      </c>
      <c r="AA3331" s="3" t="s">
        <v>24</v>
      </c>
      <c r="AB3331" s="3">
        <v>45489</v>
      </c>
    </row>
    <row r="3332" spans="1:28" x14ac:dyDescent="0.25">
      <c r="A3332">
        <v>214886</v>
      </c>
      <c r="B3332">
        <v>1162</v>
      </c>
      <c r="C3332" t="s">
        <v>19</v>
      </c>
      <c r="D3332" s="3">
        <v>42566</v>
      </c>
      <c r="E3332" t="s">
        <v>89</v>
      </c>
      <c r="F3332">
        <v>350</v>
      </c>
      <c r="G3332">
        <v>3</v>
      </c>
      <c r="H3332">
        <v>1050</v>
      </c>
      <c r="I3332">
        <v>100150026</v>
      </c>
      <c r="J3332" s="19" t="s">
        <v>33</v>
      </c>
      <c r="T3332">
        <v>0</v>
      </c>
      <c r="U3332" t="s">
        <v>22</v>
      </c>
      <c r="V3332" s="3">
        <v>42566</v>
      </c>
      <c r="W3332" t="s">
        <v>23</v>
      </c>
      <c r="X3332" s="4">
        <v>1050</v>
      </c>
      <c r="Y3332">
        <v>2016</v>
      </c>
      <c r="Z3332">
        <v>7</v>
      </c>
      <c r="AA3332" s="3" t="s">
        <v>24</v>
      </c>
      <c r="AB3332" s="3">
        <v>45489</v>
      </c>
    </row>
    <row r="3333" spans="1:28" x14ac:dyDescent="0.25">
      <c r="A3333">
        <v>214887</v>
      </c>
      <c r="B3333">
        <v>56</v>
      </c>
      <c r="C3333" t="s">
        <v>25</v>
      </c>
      <c r="D3333" s="3">
        <v>42566</v>
      </c>
      <c r="E3333" t="s">
        <v>1318</v>
      </c>
      <c r="F3333">
        <v>150</v>
      </c>
      <c r="G3333">
        <v>1</v>
      </c>
      <c r="H3333">
        <v>150</v>
      </c>
      <c r="I3333">
        <v>100150027</v>
      </c>
      <c r="J3333" s="19" t="s">
        <v>194</v>
      </c>
      <c r="T3333">
        <v>0</v>
      </c>
      <c r="U3333" t="s">
        <v>22</v>
      </c>
      <c r="V3333" s="3">
        <v>42566</v>
      </c>
      <c r="W3333" t="s">
        <v>28</v>
      </c>
      <c r="X3333">
        <v>150</v>
      </c>
      <c r="Y3333">
        <v>2016</v>
      </c>
      <c r="Z3333">
        <v>7</v>
      </c>
      <c r="AA3333" s="3" t="s">
        <v>24</v>
      </c>
      <c r="AB3333" s="3">
        <v>45489</v>
      </c>
    </row>
    <row r="3334" spans="1:28" x14ac:dyDescent="0.25">
      <c r="A3334">
        <v>214888</v>
      </c>
      <c r="B3334">
        <v>1016</v>
      </c>
      <c r="C3334" t="s">
        <v>19</v>
      </c>
      <c r="D3334" s="3">
        <v>42566</v>
      </c>
      <c r="E3334" t="s">
        <v>493</v>
      </c>
      <c r="F3334">
        <v>2620</v>
      </c>
      <c r="G3334">
        <v>1</v>
      </c>
      <c r="H3334">
        <v>2620</v>
      </c>
      <c r="I3334">
        <v>100150028</v>
      </c>
      <c r="J3334" s="19" t="s">
        <v>38</v>
      </c>
      <c r="T3334">
        <v>0</v>
      </c>
      <c r="U3334" t="s">
        <v>22</v>
      </c>
      <c r="V3334" s="3">
        <v>42566</v>
      </c>
      <c r="W3334" t="s">
        <v>23</v>
      </c>
      <c r="X3334" s="4">
        <v>2620</v>
      </c>
      <c r="Y3334">
        <v>2016</v>
      </c>
      <c r="Z3334">
        <v>7</v>
      </c>
      <c r="AA3334" s="3" t="s">
        <v>24</v>
      </c>
      <c r="AB3334" s="3">
        <v>45489</v>
      </c>
    </row>
    <row r="3335" spans="1:28" x14ac:dyDescent="0.25">
      <c r="A3335">
        <v>214890</v>
      </c>
      <c r="B3335">
        <v>292</v>
      </c>
      <c r="C3335" t="s">
        <v>19</v>
      </c>
      <c r="D3335" s="3">
        <v>42566</v>
      </c>
      <c r="E3335" t="s">
        <v>1319</v>
      </c>
      <c r="F3335">
        <v>699</v>
      </c>
      <c r="G3335">
        <v>1</v>
      </c>
      <c r="H3335">
        <v>699</v>
      </c>
      <c r="I3335">
        <v>100150030</v>
      </c>
      <c r="J3335" s="19" t="s">
        <v>51</v>
      </c>
      <c r="T3335">
        <v>0</v>
      </c>
      <c r="U3335" t="s">
        <v>121</v>
      </c>
      <c r="V3335" s="3">
        <v>42566</v>
      </c>
      <c r="W3335" t="s">
        <v>23</v>
      </c>
      <c r="X3335">
        <v>699</v>
      </c>
      <c r="Y3335">
        <v>2016</v>
      </c>
      <c r="Z3335">
        <v>7</v>
      </c>
      <c r="AA3335" s="3" t="s">
        <v>24</v>
      </c>
      <c r="AB3335" s="3">
        <v>45489</v>
      </c>
    </row>
    <row r="3336" spans="1:28" x14ac:dyDescent="0.25">
      <c r="A3336">
        <v>214889</v>
      </c>
      <c r="B3336">
        <v>56</v>
      </c>
      <c r="C3336" t="s">
        <v>31</v>
      </c>
      <c r="D3336" s="3">
        <v>42566</v>
      </c>
      <c r="E3336" t="s">
        <v>1318</v>
      </c>
      <c r="F3336">
        <v>150</v>
      </c>
      <c r="G3336">
        <v>1</v>
      </c>
      <c r="H3336">
        <v>150</v>
      </c>
      <c r="I3336">
        <v>100150029</v>
      </c>
      <c r="J3336" s="19" t="s">
        <v>194</v>
      </c>
      <c r="T3336">
        <v>0</v>
      </c>
      <c r="U3336" t="s">
        <v>22</v>
      </c>
      <c r="V3336" s="3">
        <v>42566</v>
      </c>
      <c r="W3336" t="s">
        <v>34</v>
      </c>
      <c r="X3336">
        <v>150</v>
      </c>
      <c r="Y3336">
        <v>2016</v>
      </c>
      <c r="Z3336">
        <v>7</v>
      </c>
      <c r="AA3336" s="3" t="s">
        <v>24</v>
      </c>
      <c r="AB3336" s="3">
        <v>45489</v>
      </c>
    </row>
    <row r="3337" spans="1:28" x14ac:dyDescent="0.25">
      <c r="A3337">
        <v>214892</v>
      </c>
      <c r="B3337">
        <v>1168</v>
      </c>
      <c r="C3337" t="s">
        <v>25</v>
      </c>
      <c r="D3337" s="3">
        <v>42566</v>
      </c>
      <c r="E3337" t="s">
        <v>899</v>
      </c>
      <c r="F3337">
        <v>4500</v>
      </c>
      <c r="G3337">
        <v>1</v>
      </c>
      <c r="H3337">
        <v>4500</v>
      </c>
      <c r="I3337">
        <v>100150031</v>
      </c>
      <c r="J3337" s="19" t="s">
        <v>194</v>
      </c>
      <c r="T3337">
        <v>0</v>
      </c>
      <c r="U3337" t="s">
        <v>22</v>
      </c>
      <c r="V3337" s="3">
        <v>42566</v>
      </c>
      <c r="W3337" t="s">
        <v>28</v>
      </c>
      <c r="X3337" s="4">
        <v>4500</v>
      </c>
      <c r="Y3337">
        <v>2016</v>
      </c>
      <c r="Z3337">
        <v>7</v>
      </c>
      <c r="AA3337" s="3" t="s">
        <v>24</v>
      </c>
      <c r="AB3337" s="3">
        <v>45489</v>
      </c>
    </row>
    <row r="3338" spans="1:28" x14ac:dyDescent="0.25">
      <c r="A3338">
        <v>214893</v>
      </c>
      <c r="B3338">
        <v>1169</v>
      </c>
      <c r="C3338" t="s">
        <v>19</v>
      </c>
      <c r="D3338" s="3">
        <v>42566</v>
      </c>
      <c r="E3338" t="s">
        <v>30</v>
      </c>
      <c r="F3338">
        <v>360</v>
      </c>
      <c r="G3338">
        <v>1</v>
      </c>
      <c r="H3338">
        <v>360</v>
      </c>
      <c r="I3338">
        <v>100150032</v>
      </c>
      <c r="J3338" s="19" t="s">
        <v>27</v>
      </c>
      <c r="T3338">
        <v>0</v>
      </c>
      <c r="U3338" t="s">
        <v>22</v>
      </c>
      <c r="V3338" s="3">
        <v>42566</v>
      </c>
      <c r="W3338" t="s">
        <v>23</v>
      </c>
      <c r="X3338">
        <v>360</v>
      </c>
      <c r="Y3338">
        <v>2016</v>
      </c>
      <c r="Z3338">
        <v>7</v>
      </c>
      <c r="AA3338" s="3" t="s">
        <v>24</v>
      </c>
      <c r="AB3338" s="3">
        <v>45489</v>
      </c>
    </row>
    <row r="3339" spans="1:28" x14ac:dyDescent="0.25">
      <c r="A3339">
        <v>214894</v>
      </c>
      <c r="B3339">
        <v>1170</v>
      </c>
      <c r="C3339" t="s">
        <v>19</v>
      </c>
      <c r="D3339" s="3">
        <v>42566</v>
      </c>
      <c r="E3339" t="s">
        <v>920</v>
      </c>
      <c r="F3339">
        <v>1000</v>
      </c>
      <c r="G3339">
        <v>1</v>
      </c>
      <c r="H3339">
        <v>1000</v>
      </c>
      <c r="I3339">
        <v>100150033</v>
      </c>
      <c r="J3339" s="19" t="s">
        <v>194</v>
      </c>
      <c r="T3339">
        <v>0</v>
      </c>
      <c r="U3339" t="s">
        <v>22</v>
      </c>
      <c r="V3339" s="3">
        <v>42566</v>
      </c>
      <c r="W3339" t="s">
        <v>23</v>
      </c>
      <c r="X3339" s="4">
        <v>1000</v>
      </c>
      <c r="Y3339">
        <v>2016</v>
      </c>
      <c r="Z3339">
        <v>7</v>
      </c>
      <c r="AA3339" s="3" t="s">
        <v>24</v>
      </c>
      <c r="AB3339" s="3">
        <v>45489</v>
      </c>
    </row>
    <row r="3340" spans="1:28" x14ac:dyDescent="0.25">
      <c r="A3340">
        <v>214895</v>
      </c>
      <c r="B3340">
        <v>163</v>
      </c>
      <c r="C3340" t="s">
        <v>19</v>
      </c>
      <c r="D3340" s="3">
        <v>42566</v>
      </c>
      <c r="E3340" t="s">
        <v>30</v>
      </c>
      <c r="F3340">
        <v>360</v>
      </c>
      <c r="G3340">
        <v>1</v>
      </c>
      <c r="H3340">
        <v>360</v>
      </c>
      <c r="I3340">
        <v>100150034</v>
      </c>
      <c r="J3340" s="19" t="s">
        <v>27</v>
      </c>
      <c r="T3340">
        <v>0</v>
      </c>
      <c r="U3340" t="s">
        <v>22</v>
      </c>
      <c r="V3340" s="3">
        <v>42566</v>
      </c>
      <c r="W3340" t="s">
        <v>23</v>
      </c>
      <c r="X3340">
        <v>360</v>
      </c>
      <c r="Y3340">
        <v>2016</v>
      </c>
      <c r="Z3340">
        <v>7</v>
      </c>
      <c r="AA3340" s="3" t="s">
        <v>24</v>
      </c>
      <c r="AB3340" s="3">
        <v>45489</v>
      </c>
    </row>
    <row r="3341" spans="1:28" x14ac:dyDescent="0.25">
      <c r="A3341">
        <v>214896</v>
      </c>
      <c r="B3341">
        <v>163</v>
      </c>
      <c r="C3341" t="s">
        <v>19</v>
      </c>
      <c r="D3341" s="3">
        <v>42566</v>
      </c>
      <c r="E3341" t="s">
        <v>30</v>
      </c>
      <c r="F3341">
        <v>360</v>
      </c>
      <c r="G3341">
        <v>1</v>
      </c>
      <c r="H3341">
        <v>360</v>
      </c>
      <c r="I3341">
        <v>100150035</v>
      </c>
      <c r="J3341" s="19" t="s">
        <v>27</v>
      </c>
      <c r="T3341">
        <v>0</v>
      </c>
      <c r="U3341" t="s">
        <v>22</v>
      </c>
      <c r="V3341" s="3">
        <v>42566</v>
      </c>
      <c r="W3341" t="s">
        <v>23</v>
      </c>
      <c r="X3341">
        <v>360</v>
      </c>
      <c r="Y3341">
        <v>2016</v>
      </c>
      <c r="Z3341">
        <v>7</v>
      </c>
      <c r="AA3341" s="3" t="s">
        <v>24</v>
      </c>
      <c r="AB3341" s="3">
        <v>45489</v>
      </c>
    </row>
    <row r="3342" spans="1:28" x14ac:dyDescent="0.25">
      <c r="A3342">
        <v>214897</v>
      </c>
      <c r="B3342">
        <v>35</v>
      </c>
      <c r="C3342" t="s">
        <v>31</v>
      </c>
      <c r="D3342" s="3">
        <v>42566</v>
      </c>
      <c r="E3342" t="s">
        <v>102</v>
      </c>
      <c r="F3342">
        <v>999</v>
      </c>
      <c r="G3342">
        <v>1</v>
      </c>
      <c r="H3342">
        <v>999</v>
      </c>
      <c r="I3342">
        <v>100150036</v>
      </c>
      <c r="J3342" s="19" t="s">
        <v>51</v>
      </c>
      <c r="T3342">
        <v>0</v>
      </c>
      <c r="U3342" t="s">
        <v>22</v>
      </c>
      <c r="V3342" s="3">
        <v>42566</v>
      </c>
      <c r="W3342" t="s">
        <v>34</v>
      </c>
      <c r="X3342">
        <v>999</v>
      </c>
      <c r="Y3342">
        <v>2016</v>
      </c>
      <c r="Z3342">
        <v>7</v>
      </c>
      <c r="AA3342" s="3" t="s">
        <v>24</v>
      </c>
      <c r="AB3342" s="3">
        <v>45489</v>
      </c>
    </row>
    <row r="3343" spans="1:28" x14ac:dyDescent="0.25">
      <c r="A3343">
        <v>214898</v>
      </c>
      <c r="B3343">
        <v>56</v>
      </c>
      <c r="C3343" t="s">
        <v>31</v>
      </c>
      <c r="D3343" s="3">
        <v>42566</v>
      </c>
      <c r="E3343" t="s">
        <v>1318</v>
      </c>
      <c r="F3343">
        <v>150</v>
      </c>
      <c r="G3343">
        <v>1</v>
      </c>
      <c r="H3343">
        <v>150</v>
      </c>
      <c r="I3343">
        <v>100150037</v>
      </c>
      <c r="J3343" s="19" t="s">
        <v>194</v>
      </c>
      <c r="T3343">
        <v>0</v>
      </c>
      <c r="U3343" t="s">
        <v>22</v>
      </c>
      <c r="V3343" s="3">
        <v>42566</v>
      </c>
      <c r="W3343" t="s">
        <v>34</v>
      </c>
      <c r="X3343">
        <v>150</v>
      </c>
      <c r="Y3343">
        <v>2016</v>
      </c>
      <c r="Z3343">
        <v>7</v>
      </c>
      <c r="AA3343" s="3" t="s">
        <v>24</v>
      </c>
      <c r="AB3343" s="3">
        <v>45489</v>
      </c>
    </row>
    <row r="3344" spans="1:28" x14ac:dyDescent="0.25">
      <c r="A3344">
        <v>214899</v>
      </c>
      <c r="B3344">
        <v>1171</v>
      </c>
      <c r="C3344" t="s">
        <v>19</v>
      </c>
      <c r="D3344" s="3">
        <v>42566</v>
      </c>
      <c r="E3344" t="s">
        <v>1320</v>
      </c>
      <c r="F3344">
        <v>1675</v>
      </c>
      <c r="G3344">
        <v>1</v>
      </c>
      <c r="H3344">
        <v>270</v>
      </c>
      <c r="I3344">
        <v>100150038</v>
      </c>
      <c r="J3344" s="19" t="s">
        <v>21</v>
      </c>
      <c r="T3344">
        <v>0</v>
      </c>
      <c r="U3344" t="s">
        <v>22</v>
      </c>
      <c r="V3344" s="3">
        <v>42566</v>
      </c>
      <c r="W3344" t="s">
        <v>23</v>
      </c>
      <c r="X3344" s="4">
        <v>1675</v>
      </c>
      <c r="Y3344">
        <v>2016</v>
      </c>
      <c r="Z3344">
        <v>7</v>
      </c>
      <c r="AA3344" s="3" t="s">
        <v>24</v>
      </c>
      <c r="AB3344" s="3">
        <v>45489</v>
      </c>
    </row>
    <row r="3345" spans="1:28" x14ac:dyDescent="0.25">
      <c r="A3345">
        <v>214900</v>
      </c>
      <c r="B3345">
        <v>1171</v>
      </c>
      <c r="C3345" t="s">
        <v>19</v>
      </c>
      <c r="D3345" s="3">
        <v>42566</v>
      </c>
      <c r="E3345" t="s">
        <v>1321</v>
      </c>
      <c r="F3345">
        <v>3775</v>
      </c>
      <c r="G3345">
        <v>1</v>
      </c>
      <c r="H3345">
        <v>270</v>
      </c>
      <c r="I3345">
        <v>100150038</v>
      </c>
      <c r="J3345" s="19" t="s">
        <v>21</v>
      </c>
      <c r="T3345">
        <v>0</v>
      </c>
      <c r="U3345" t="s">
        <v>22</v>
      </c>
      <c r="V3345" s="3">
        <v>42566</v>
      </c>
      <c r="W3345" t="s">
        <v>23</v>
      </c>
      <c r="X3345" s="4">
        <v>3775</v>
      </c>
      <c r="Y3345">
        <v>2016</v>
      </c>
      <c r="Z3345">
        <v>7</v>
      </c>
      <c r="AA3345" s="3" t="s">
        <v>24</v>
      </c>
      <c r="AB3345" s="3">
        <v>45489</v>
      </c>
    </row>
    <row r="3346" spans="1:28" x14ac:dyDescent="0.25">
      <c r="A3346">
        <v>214901</v>
      </c>
      <c r="B3346">
        <v>1171</v>
      </c>
      <c r="C3346" t="s">
        <v>19</v>
      </c>
      <c r="D3346" s="3">
        <v>42566</v>
      </c>
      <c r="E3346" t="s">
        <v>1322</v>
      </c>
      <c r="F3346">
        <v>1675</v>
      </c>
      <c r="G3346">
        <v>1</v>
      </c>
      <c r="H3346">
        <v>270</v>
      </c>
      <c r="I3346">
        <v>100150038</v>
      </c>
      <c r="J3346" s="19" t="s">
        <v>21</v>
      </c>
      <c r="T3346">
        <v>0</v>
      </c>
      <c r="U3346" t="s">
        <v>22</v>
      </c>
      <c r="V3346" s="3">
        <v>42566</v>
      </c>
      <c r="W3346" t="s">
        <v>23</v>
      </c>
      <c r="X3346" s="4">
        <v>1675</v>
      </c>
      <c r="Y3346">
        <v>2016</v>
      </c>
      <c r="Z3346">
        <v>7</v>
      </c>
      <c r="AA3346" s="3" t="s">
        <v>24</v>
      </c>
      <c r="AB3346" s="3">
        <v>45489</v>
      </c>
    </row>
    <row r="3347" spans="1:28" x14ac:dyDescent="0.25">
      <c r="A3347">
        <v>214902</v>
      </c>
      <c r="B3347">
        <v>1171</v>
      </c>
      <c r="C3347" t="s">
        <v>19</v>
      </c>
      <c r="D3347" s="3">
        <v>42566</v>
      </c>
      <c r="E3347" t="s">
        <v>1323</v>
      </c>
      <c r="F3347">
        <v>730</v>
      </c>
      <c r="G3347">
        <v>1</v>
      </c>
      <c r="H3347">
        <v>270</v>
      </c>
      <c r="I3347">
        <v>100150038</v>
      </c>
      <c r="J3347" s="19" t="s">
        <v>59</v>
      </c>
      <c r="T3347">
        <v>0</v>
      </c>
      <c r="U3347" t="s">
        <v>22</v>
      </c>
      <c r="V3347" s="3">
        <v>42566</v>
      </c>
      <c r="W3347" t="s">
        <v>23</v>
      </c>
      <c r="X3347">
        <v>730</v>
      </c>
      <c r="Y3347">
        <v>2016</v>
      </c>
      <c r="Z3347">
        <v>7</v>
      </c>
      <c r="AA3347" s="3" t="s">
        <v>24</v>
      </c>
      <c r="AB3347" s="3">
        <v>45489</v>
      </c>
    </row>
    <row r="3348" spans="1:28" x14ac:dyDescent="0.25">
      <c r="A3348">
        <v>214903</v>
      </c>
      <c r="B3348">
        <v>1171</v>
      </c>
      <c r="C3348" t="s">
        <v>19</v>
      </c>
      <c r="D3348" s="3">
        <v>42566</v>
      </c>
      <c r="E3348" t="s">
        <v>260</v>
      </c>
      <c r="F3348">
        <v>290</v>
      </c>
      <c r="G3348">
        <v>1</v>
      </c>
      <c r="H3348">
        <v>270</v>
      </c>
      <c r="I3348">
        <v>100150038</v>
      </c>
      <c r="J3348" s="19" t="s">
        <v>59</v>
      </c>
      <c r="T3348">
        <v>0</v>
      </c>
      <c r="U3348" t="s">
        <v>22</v>
      </c>
      <c r="V3348" s="3">
        <v>42566</v>
      </c>
      <c r="W3348" t="s">
        <v>23</v>
      </c>
      <c r="X3348">
        <v>290</v>
      </c>
      <c r="Y3348">
        <v>2016</v>
      </c>
      <c r="Z3348">
        <v>7</v>
      </c>
      <c r="AA3348" s="3" t="s">
        <v>24</v>
      </c>
      <c r="AB3348" s="3">
        <v>45489</v>
      </c>
    </row>
    <row r="3349" spans="1:28" x14ac:dyDescent="0.25">
      <c r="A3349">
        <v>214904</v>
      </c>
      <c r="B3349">
        <v>1171</v>
      </c>
      <c r="C3349" t="s">
        <v>19</v>
      </c>
      <c r="D3349" s="3">
        <v>42566</v>
      </c>
      <c r="E3349" t="s">
        <v>1324</v>
      </c>
      <c r="F3349">
        <v>1220</v>
      </c>
      <c r="G3349">
        <v>1</v>
      </c>
      <c r="H3349">
        <v>270</v>
      </c>
      <c r="I3349">
        <v>100150038</v>
      </c>
      <c r="J3349" s="19" t="s">
        <v>42</v>
      </c>
      <c r="T3349">
        <v>0</v>
      </c>
      <c r="U3349" t="s">
        <v>22</v>
      </c>
      <c r="V3349" s="3">
        <v>42566</v>
      </c>
      <c r="W3349" t="s">
        <v>23</v>
      </c>
      <c r="X3349" s="4">
        <v>1220</v>
      </c>
      <c r="Y3349">
        <v>2016</v>
      </c>
      <c r="Z3349">
        <v>7</v>
      </c>
      <c r="AA3349" s="3" t="s">
        <v>24</v>
      </c>
      <c r="AB3349" s="3">
        <v>45489</v>
      </c>
    </row>
    <row r="3350" spans="1:28" x14ac:dyDescent="0.25">
      <c r="A3350">
        <v>214905</v>
      </c>
      <c r="B3350">
        <v>1168</v>
      </c>
      <c r="C3350" t="s">
        <v>19</v>
      </c>
      <c r="D3350" s="3">
        <v>42566</v>
      </c>
      <c r="E3350" t="s">
        <v>899</v>
      </c>
      <c r="F3350">
        <v>4500</v>
      </c>
      <c r="G3350">
        <v>1</v>
      </c>
      <c r="H3350">
        <v>4500</v>
      </c>
      <c r="I3350">
        <v>100150039</v>
      </c>
      <c r="J3350" s="19" t="s">
        <v>194</v>
      </c>
      <c r="T3350">
        <v>0</v>
      </c>
      <c r="U3350" t="s">
        <v>22</v>
      </c>
      <c r="V3350" s="3">
        <v>42566</v>
      </c>
      <c r="W3350" t="s">
        <v>23</v>
      </c>
      <c r="X3350" s="4">
        <v>4500</v>
      </c>
      <c r="Y3350">
        <v>2016</v>
      </c>
      <c r="Z3350">
        <v>7</v>
      </c>
      <c r="AA3350" s="3" t="s">
        <v>24</v>
      </c>
      <c r="AB3350" s="3">
        <v>45489</v>
      </c>
    </row>
    <row r="3351" spans="1:28" x14ac:dyDescent="0.25">
      <c r="A3351">
        <v>214906</v>
      </c>
      <c r="B3351">
        <v>916</v>
      </c>
      <c r="C3351" t="s">
        <v>31</v>
      </c>
      <c r="D3351" s="3">
        <v>42566</v>
      </c>
      <c r="E3351" t="s">
        <v>543</v>
      </c>
      <c r="F3351">
        <v>12500</v>
      </c>
      <c r="G3351">
        <v>1</v>
      </c>
      <c r="H3351">
        <v>12500</v>
      </c>
      <c r="I3351">
        <v>100150040</v>
      </c>
      <c r="J3351" s="19" t="s">
        <v>38</v>
      </c>
      <c r="T3351">
        <v>0</v>
      </c>
      <c r="U3351" t="s">
        <v>22</v>
      </c>
      <c r="V3351" s="3">
        <v>42566</v>
      </c>
      <c r="W3351" t="s">
        <v>34</v>
      </c>
      <c r="X3351" s="4">
        <v>12500</v>
      </c>
      <c r="Y3351">
        <v>2016</v>
      </c>
      <c r="Z3351">
        <v>7</v>
      </c>
      <c r="AA3351" s="3" t="s">
        <v>24</v>
      </c>
      <c r="AB3351" s="3">
        <v>45489</v>
      </c>
    </row>
    <row r="3352" spans="1:28" x14ac:dyDescent="0.25">
      <c r="A3352">
        <v>214907</v>
      </c>
      <c r="B3352">
        <v>86</v>
      </c>
      <c r="C3352" t="s">
        <v>19</v>
      </c>
      <c r="D3352" s="3">
        <v>42566</v>
      </c>
      <c r="E3352" t="s">
        <v>209</v>
      </c>
      <c r="F3352">
        <v>640</v>
      </c>
      <c r="G3352">
        <v>1</v>
      </c>
      <c r="H3352">
        <v>640</v>
      </c>
      <c r="I3352">
        <v>100150041</v>
      </c>
      <c r="J3352" s="19" t="s">
        <v>27</v>
      </c>
      <c r="T3352">
        <v>0</v>
      </c>
      <c r="U3352" t="s">
        <v>121</v>
      </c>
      <c r="V3352" s="3">
        <v>42566</v>
      </c>
      <c r="W3352" t="s">
        <v>23</v>
      </c>
      <c r="X3352">
        <v>640</v>
      </c>
      <c r="Y3352">
        <v>2016</v>
      </c>
      <c r="Z3352">
        <v>7</v>
      </c>
      <c r="AA3352" s="3" t="s">
        <v>24</v>
      </c>
      <c r="AB3352" s="3">
        <v>45489</v>
      </c>
    </row>
    <row r="3353" spans="1:28" x14ac:dyDescent="0.25">
      <c r="A3353">
        <v>214908</v>
      </c>
      <c r="B3353">
        <v>916</v>
      </c>
      <c r="C3353" t="s">
        <v>31</v>
      </c>
      <c r="D3353" s="3">
        <v>42566</v>
      </c>
      <c r="E3353" t="s">
        <v>1042</v>
      </c>
      <c r="F3353">
        <v>11900</v>
      </c>
      <c r="G3353">
        <v>1</v>
      </c>
      <c r="H3353">
        <v>11900</v>
      </c>
      <c r="I3353">
        <v>100150042</v>
      </c>
      <c r="J3353" s="19" t="s">
        <v>38</v>
      </c>
      <c r="T3353">
        <v>0</v>
      </c>
      <c r="U3353" t="s">
        <v>22</v>
      </c>
      <c r="V3353" s="3">
        <v>42566</v>
      </c>
      <c r="W3353" t="s">
        <v>34</v>
      </c>
      <c r="X3353" s="4">
        <v>11900</v>
      </c>
      <c r="Y3353">
        <v>2016</v>
      </c>
      <c r="Z3353">
        <v>7</v>
      </c>
      <c r="AA3353" s="3" t="s">
        <v>24</v>
      </c>
      <c r="AB3353" s="3">
        <v>45489</v>
      </c>
    </row>
    <row r="3354" spans="1:28" x14ac:dyDescent="0.25">
      <c r="A3354">
        <v>214909</v>
      </c>
      <c r="B3354">
        <v>58</v>
      </c>
      <c r="C3354" t="s">
        <v>19</v>
      </c>
      <c r="D3354" s="3">
        <v>42566</v>
      </c>
      <c r="E3354" t="s">
        <v>1280</v>
      </c>
      <c r="F3354">
        <v>300</v>
      </c>
      <c r="G3354">
        <v>1</v>
      </c>
      <c r="H3354">
        <v>300</v>
      </c>
      <c r="I3354">
        <v>100150043</v>
      </c>
      <c r="J3354" s="19" t="s">
        <v>33</v>
      </c>
      <c r="T3354">
        <v>0</v>
      </c>
      <c r="U3354" t="s">
        <v>22</v>
      </c>
      <c r="V3354" s="3">
        <v>42566</v>
      </c>
      <c r="W3354" t="s">
        <v>23</v>
      </c>
      <c r="X3354">
        <v>300</v>
      </c>
      <c r="Y3354">
        <v>2016</v>
      </c>
      <c r="Z3354">
        <v>7</v>
      </c>
      <c r="AA3354" s="3" t="s">
        <v>24</v>
      </c>
      <c r="AB3354" s="3">
        <v>45489</v>
      </c>
    </row>
    <row r="3355" spans="1:28" x14ac:dyDescent="0.25">
      <c r="A3355">
        <v>214910</v>
      </c>
      <c r="B3355">
        <v>916</v>
      </c>
      <c r="C3355" t="s">
        <v>31</v>
      </c>
      <c r="D3355" s="3">
        <v>42566</v>
      </c>
      <c r="E3355" t="s">
        <v>688</v>
      </c>
      <c r="F3355">
        <v>6900</v>
      </c>
      <c r="G3355">
        <v>1</v>
      </c>
      <c r="H3355">
        <v>6900</v>
      </c>
      <c r="I3355">
        <v>100150044</v>
      </c>
      <c r="J3355" s="19" t="s">
        <v>38</v>
      </c>
      <c r="T3355">
        <v>0</v>
      </c>
      <c r="U3355" t="s">
        <v>22</v>
      </c>
      <c r="V3355" s="3">
        <v>42566</v>
      </c>
      <c r="W3355" t="s">
        <v>34</v>
      </c>
      <c r="X3355" s="4">
        <v>6900</v>
      </c>
      <c r="Y3355">
        <v>2016</v>
      </c>
      <c r="Z3355">
        <v>7</v>
      </c>
      <c r="AA3355" s="3" t="s">
        <v>24</v>
      </c>
      <c r="AB3355" s="3">
        <v>45489</v>
      </c>
    </row>
    <row r="3356" spans="1:28" x14ac:dyDescent="0.25">
      <c r="A3356">
        <v>214911</v>
      </c>
      <c r="B3356">
        <v>1093</v>
      </c>
      <c r="C3356" t="s">
        <v>19</v>
      </c>
      <c r="D3356" s="3">
        <v>42566</v>
      </c>
      <c r="E3356" t="s">
        <v>35</v>
      </c>
      <c r="F3356">
        <v>80</v>
      </c>
      <c r="G3356">
        <v>1</v>
      </c>
      <c r="H3356">
        <v>175</v>
      </c>
      <c r="I3356">
        <v>100150045</v>
      </c>
      <c r="J3356" s="19" t="s">
        <v>33</v>
      </c>
      <c r="T3356">
        <v>0</v>
      </c>
      <c r="U3356" t="s">
        <v>22</v>
      </c>
      <c r="V3356" s="3">
        <v>42566</v>
      </c>
      <c r="W3356" t="s">
        <v>23</v>
      </c>
      <c r="X3356">
        <v>80</v>
      </c>
      <c r="Y3356">
        <v>2016</v>
      </c>
      <c r="Z3356">
        <v>7</v>
      </c>
      <c r="AA3356" s="3" t="s">
        <v>24</v>
      </c>
      <c r="AB3356" s="3">
        <v>45489</v>
      </c>
    </row>
    <row r="3357" spans="1:28" x14ac:dyDescent="0.25">
      <c r="A3357">
        <v>214912</v>
      </c>
      <c r="B3357">
        <v>1093</v>
      </c>
      <c r="C3357" t="s">
        <v>19</v>
      </c>
      <c r="D3357" s="3">
        <v>42566</v>
      </c>
      <c r="E3357" t="s">
        <v>626</v>
      </c>
      <c r="F3357">
        <v>95</v>
      </c>
      <c r="G3357">
        <v>1</v>
      </c>
      <c r="H3357">
        <v>175</v>
      </c>
      <c r="I3357">
        <v>100150045</v>
      </c>
      <c r="J3357" s="19" t="s">
        <v>33</v>
      </c>
      <c r="T3357">
        <v>0</v>
      </c>
      <c r="U3357" t="s">
        <v>22</v>
      </c>
      <c r="V3357" s="3">
        <v>42566</v>
      </c>
      <c r="W3357" t="s">
        <v>23</v>
      </c>
      <c r="X3357">
        <v>95</v>
      </c>
      <c r="Y3357">
        <v>2016</v>
      </c>
      <c r="Z3357">
        <v>7</v>
      </c>
      <c r="AA3357" s="3" t="s">
        <v>24</v>
      </c>
      <c r="AB3357" s="3">
        <v>45489</v>
      </c>
    </row>
    <row r="3358" spans="1:28" x14ac:dyDescent="0.25">
      <c r="A3358">
        <v>214913</v>
      </c>
      <c r="B3358">
        <v>106</v>
      </c>
      <c r="C3358" t="s">
        <v>19</v>
      </c>
      <c r="D3358" s="3">
        <v>42566</v>
      </c>
      <c r="E3358" t="s">
        <v>158</v>
      </c>
      <c r="F3358">
        <v>300</v>
      </c>
      <c r="G3358">
        <v>1</v>
      </c>
      <c r="H3358">
        <v>600</v>
      </c>
      <c r="I3358">
        <v>100150046</v>
      </c>
      <c r="J3358" s="19" t="s">
        <v>38</v>
      </c>
      <c r="T3358">
        <v>0</v>
      </c>
      <c r="U3358" t="s">
        <v>22</v>
      </c>
      <c r="V3358" s="3">
        <v>42566</v>
      </c>
      <c r="W3358" t="s">
        <v>23</v>
      </c>
      <c r="X3358">
        <v>300</v>
      </c>
      <c r="Y3358">
        <v>2016</v>
      </c>
      <c r="Z3358">
        <v>7</v>
      </c>
      <c r="AA3358" s="3" t="s">
        <v>24</v>
      </c>
      <c r="AB3358" s="3">
        <v>45489</v>
      </c>
    </row>
    <row r="3359" spans="1:28" x14ac:dyDescent="0.25">
      <c r="A3359">
        <v>214914</v>
      </c>
      <c r="B3359">
        <v>106</v>
      </c>
      <c r="C3359" t="s">
        <v>19</v>
      </c>
      <c r="D3359" s="3">
        <v>42566</v>
      </c>
      <c r="E3359" t="s">
        <v>159</v>
      </c>
      <c r="F3359">
        <v>300</v>
      </c>
      <c r="G3359">
        <v>1</v>
      </c>
      <c r="H3359">
        <v>600</v>
      </c>
      <c r="I3359">
        <v>100150046</v>
      </c>
      <c r="J3359" s="19" t="s">
        <v>38</v>
      </c>
      <c r="T3359">
        <v>0</v>
      </c>
      <c r="U3359" t="s">
        <v>22</v>
      </c>
      <c r="V3359" s="3">
        <v>42566</v>
      </c>
      <c r="W3359" t="s">
        <v>23</v>
      </c>
      <c r="X3359">
        <v>300</v>
      </c>
      <c r="Y3359">
        <v>2016</v>
      </c>
      <c r="Z3359">
        <v>7</v>
      </c>
      <c r="AA3359" s="3" t="s">
        <v>24</v>
      </c>
      <c r="AB3359" s="3">
        <v>45489</v>
      </c>
    </row>
    <row r="3360" spans="1:28" x14ac:dyDescent="0.25">
      <c r="A3360">
        <v>214915</v>
      </c>
      <c r="B3360">
        <v>1172</v>
      </c>
      <c r="C3360" t="s">
        <v>19</v>
      </c>
      <c r="D3360" s="3">
        <v>42566</v>
      </c>
      <c r="E3360" t="s">
        <v>285</v>
      </c>
      <c r="F3360">
        <v>80</v>
      </c>
      <c r="G3360">
        <v>1</v>
      </c>
      <c r="H3360">
        <v>80</v>
      </c>
      <c r="I3360">
        <v>100150047</v>
      </c>
      <c r="J3360" s="19" t="s">
        <v>33</v>
      </c>
      <c r="T3360">
        <v>0</v>
      </c>
      <c r="U3360" t="s">
        <v>22</v>
      </c>
      <c r="V3360" s="3">
        <v>42566</v>
      </c>
      <c r="W3360" t="s">
        <v>23</v>
      </c>
      <c r="X3360">
        <v>80</v>
      </c>
      <c r="Y3360">
        <v>2016</v>
      </c>
      <c r="Z3360">
        <v>7</v>
      </c>
      <c r="AA3360" s="3" t="s">
        <v>24</v>
      </c>
      <c r="AB3360" s="3">
        <v>45489</v>
      </c>
    </row>
    <row r="3361" spans="1:28" x14ac:dyDescent="0.25">
      <c r="A3361">
        <v>214916</v>
      </c>
      <c r="B3361">
        <v>33</v>
      </c>
      <c r="C3361" t="s">
        <v>827</v>
      </c>
      <c r="D3361" s="3">
        <v>42566</v>
      </c>
      <c r="E3361" t="s">
        <v>1325</v>
      </c>
      <c r="F3361">
        <v>4730</v>
      </c>
      <c r="G3361">
        <v>1</v>
      </c>
      <c r="H3361">
        <v>4730</v>
      </c>
      <c r="I3361">
        <v>100150048</v>
      </c>
      <c r="J3361" s="19" t="s">
        <v>42</v>
      </c>
      <c r="T3361">
        <v>0</v>
      </c>
      <c r="U3361" t="s">
        <v>22</v>
      </c>
      <c r="V3361" s="3">
        <v>42566</v>
      </c>
      <c r="W3361" t="s">
        <v>23</v>
      </c>
      <c r="X3361" s="4">
        <v>4730</v>
      </c>
      <c r="Y3361">
        <v>2016</v>
      </c>
      <c r="Z3361">
        <v>7</v>
      </c>
      <c r="AA3361" s="3" t="s">
        <v>24</v>
      </c>
      <c r="AB3361" s="3">
        <v>45489</v>
      </c>
    </row>
    <row r="3362" spans="1:28" x14ac:dyDescent="0.25">
      <c r="A3362">
        <v>214917</v>
      </c>
      <c r="B3362">
        <v>33</v>
      </c>
      <c r="C3362" t="s">
        <v>19</v>
      </c>
      <c r="D3362" s="3">
        <v>42566</v>
      </c>
      <c r="E3362" t="s">
        <v>30</v>
      </c>
      <c r="F3362">
        <v>360</v>
      </c>
      <c r="G3362">
        <v>1</v>
      </c>
      <c r="H3362">
        <v>360</v>
      </c>
      <c r="I3362">
        <v>100150049</v>
      </c>
      <c r="J3362" s="19" t="s">
        <v>27</v>
      </c>
      <c r="T3362">
        <v>0</v>
      </c>
      <c r="U3362" t="s">
        <v>22</v>
      </c>
      <c r="V3362" s="3">
        <v>42566</v>
      </c>
      <c r="W3362" t="s">
        <v>23</v>
      </c>
      <c r="X3362">
        <v>360</v>
      </c>
      <c r="Y3362">
        <v>2016</v>
      </c>
      <c r="Z3362">
        <v>7</v>
      </c>
      <c r="AA3362" s="3" t="s">
        <v>24</v>
      </c>
      <c r="AB3362" s="3">
        <v>45489</v>
      </c>
    </row>
    <row r="3363" spans="1:28" x14ac:dyDescent="0.25">
      <c r="A3363">
        <v>214918</v>
      </c>
      <c r="B3363">
        <v>33</v>
      </c>
      <c r="C3363" t="s">
        <v>19</v>
      </c>
      <c r="D3363" s="3">
        <v>42566</v>
      </c>
      <c r="E3363" t="s">
        <v>30</v>
      </c>
      <c r="F3363">
        <v>360</v>
      </c>
      <c r="G3363">
        <v>1</v>
      </c>
      <c r="H3363">
        <v>360</v>
      </c>
      <c r="I3363">
        <v>100150050</v>
      </c>
      <c r="J3363" s="19" t="s">
        <v>27</v>
      </c>
      <c r="T3363">
        <v>0</v>
      </c>
      <c r="U3363" t="s">
        <v>22</v>
      </c>
      <c r="V3363" s="3">
        <v>42566</v>
      </c>
      <c r="W3363" t="s">
        <v>23</v>
      </c>
      <c r="X3363">
        <v>360</v>
      </c>
      <c r="Y3363">
        <v>2016</v>
      </c>
      <c r="Z3363">
        <v>7</v>
      </c>
      <c r="AA3363" s="3" t="s">
        <v>24</v>
      </c>
      <c r="AB3363" s="3">
        <v>45489</v>
      </c>
    </row>
    <row r="3364" spans="1:28" x14ac:dyDescent="0.25">
      <c r="A3364">
        <v>214919</v>
      </c>
      <c r="B3364">
        <v>33</v>
      </c>
      <c r="C3364" t="s">
        <v>31</v>
      </c>
      <c r="D3364" s="3">
        <v>42566</v>
      </c>
      <c r="E3364" t="s">
        <v>30</v>
      </c>
      <c r="F3364">
        <v>360</v>
      </c>
      <c r="G3364">
        <v>1</v>
      </c>
      <c r="H3364">
        <v>360</v>
      </c>
      <c r="I3364">
        <v>100150051</v>
      </c>
      <c r="J3364" s="19" t="s">
        <v>27</v>
      </c>
      <c r="T3364">
        <v>0</v>
      </c>
      <c r="U3364" t="s">
        <v>22</v>
      </c>
      <c r="V3364" s="3">
        <v>42566</v>
      </c>
      <c r="W3364" t="s">
        <v>34</v>
      </c>
      <c r="X3364">
        <v>360</v>
      </c>
      <c r="Y3364">
        <v>2016</v>
      </c>
      <c r="Z3364">
        <v>7</v>
      </c>
      <c r="AA3364" s="3" t="s">
        <v>24</v>
      </c>
      <c r="AB3364" s="3">
        <v>45489</v>
      </c>
    </row>
    <row r="3365" spans="1:28" x14ac:dyDescent="0.25">
      <c r="A3365">
        <v>214920</v>
      </c>
      <c r="B3365">
        <v>33</v>
      </c>
      <c r="C3365" t="s">
        <v>31</v>
      </c>
      <c r="D3365" s="3">
        <v>42566</v>
      </c>
      <c r="E3365" t="s">
        <v>30</v>
      </c>
      <c r="F3365">
        <v>360</v>
      </c>
      <c r="G3365">
        <v>1</v>
      </c>
      <c r="H3365">
        <v>360</v>
      </c>
      <c r="I3365">
        <v>100150052</v>
      </c>
      <c r="J3365" s="19" t="s">
        <v>27</v>
      </c>
      <c r="T3365">
        <v>0</v>
      </c>
      <c r="U3365" t="s">
        <v>22</v>
      </c>
      <c r="V3365" s="3">
        <v>42566</v>
      </c>
      <c r="W3365" t="s">
        <v>34</v>
      </c>
      <c r="X3365">
        <v>360</v>
      </c>
      <c r="Y3365">
        <v>2016</v>
      </c>
      <c r="Z3365">
        <v>7</v>
      </c>
      <c r="AA3365" s="3" t="s">
        <v>24</v>
      </c>
      <c r="AB3365" s="3">
        <v>45489</v>
      </c>
    </row>
    <row r="3366" spans="1:28" x14ac:dyDescent="0.25">
      <c r="A3366">
        <v>214921</v>
      </c>
      <c r="B3366">
        <v>58</v>
      </c>
      <c r="C3366" t="s">
        <v>19</v>
      </c>
      <c r="D3366" s="3">
        <v>42566</v>
      </c>
      <c r="E3366" t="s">
        <v>1326</v>
      </c>
      <c r="F3366">
        <v>700</v>
      </c>
      <c r="G3366">
        <v>1</v>
      </c>
      <c r="H3366">
        <v>700</v>
      </c>
      <c r="I3366">
        <v>100150053</v>
      </c>
      <c r="J3366" s="19" t="s">
        <v>21</v>
      </c>
      <c r="T3366">
        <v>0</v>
      </c>
      <c r="U3366" t="s">
        <v>22</v>
      </c>
      <c r="V3366" s="3">
        <v>42566</v>
      </c>
      <c r="W3366" t="s">
        <v>23</v>
      </c>
      <c r="X3366">
        <v>700</v>
      </c>
      <c r="Y3366">
        <v>2016</v>
      </c>
      <c r="Z3366">
        <v>7</v>
      </c>
      <c r="AA3366" s="3" t="s">
        <v>24</v>
      </c>
      <c r="AB3366" s="3">
        <v>45489</v>
      </c>
    </row>
    <row r="3367" spans="1:28" x14ac:dyDescent="0.25">
      <c r="A3367">
        <v>214923</v>
      </c>
      <c r="B3367">
        <v>1173</v>
      </c>
      <c r="C3367" t="s">
        <v>19</v>
      </c>
      <c r="D3367" s="3">
        <v>42566</v>
      </c>
      <c r="E3367" t="s">
        <v>48</v>
      </c>
      <c r="F3367">
        <v>320</v>
      </c>
      <c r="G3367">
        <v>1</v>
      </c>
      <c r="H3367">
        <v>320</v>
      </c>
      <c r="I3367">
        <v>100150054</v>
      </c>
      <c r="J3367" s="19" t="s">
        <v>27</v>
      </c>
      <c r="T3367">
        <v>0</v>
      </c>
      <c r="U3367" t="s">
        <v>22</v>
      </c>
      <c r="V3367" s="3">
        <v>42566</v>
      </c>
      <c r="W3367" t="s">
        <v>23</v>
      </c>
      <c r="X3367">
        <v>320</v>
      </c>
      <c r="Y3367">
        <v>2016</v>
      </c>
      <c r="Z3367">
        <v>7</v>
      </c>
      <c r="AA3367" s="3" t="s">
        <v>24</v>
      </c>
      <c r="AB3367" s="3">
        <v>45489</v>
      </c>
    </row>
    <row r="3368" spans="1:28" x14ac:dyDescent="0.25">
      <c r="A3368">
        <v>214924</v>
      </c>
      <c r="B3368">
        <v>1174</v>
      </c>
      <c r="C3368" t="s">
        <v>19</v>
      </c>
      <c r="D3368" s="3">
        <v>42566</v>
      </c>
      <c r="E3368" t="s">
        <v>157</v>
      </c>
      <c r="F3368">
        <v>230</v>
      </c>
      <c r="G3368">
        <v>1</v>
      </c>
      <c r="H3368">
        <v>230</v>
      </c>
      <c r="I3368">
        <v>100150055</v>
      </c>
      <c r="J3368" s="19" t="s">
        <v>33</v>
      </c>
      <c r="T3368">
        <v>0</v>
      </c>
      <c r="U3368" t="s">
        <v>22</v>
      </c>
      <c r="V3368" s="3">
        <v>42566</v>
      </c>
      <c r="W3368" t="s">
        <v>23</v>
      </c>
      <c r="X3368">
        <v>230</v>
      </c>
      <c r="Y3368">
        <v>2016</v>
      </c>
      <c r="Z3368">
        <v>7</v>
      </c>
      <c r="AA3368" s="3" t="s">
        <v>24</v>
      </c>
      <c r="AB3368" s="3">
        <v>45489</v>
      </c>
    </row>
    <row r="3369" spans="1:28" x14ac:dyDescent="0.25">
      <c r="A3369">
        <v>214925</v>
      </c>
      <c r="B3369">
        <v>1175</v>
      </c>
      <c r="C3369" t="s">
        <v>19</v>
      </c>
      <c r="D3369" s="3">
        <v>42566</v>
      </c>
      <c r="E3369" t="s">
        <v>1327</v>
      </c>
      <c r="F3369">
        <v>105</v>
      </c>
      <c r="G3369">
        <v>1</v>
      </c>
      <c r="H3369">
        <v>105</v>
      </c>
      <c r="I3369">
        <v>100150056</v>
      </c>
      <c r="J3369" s="19" t="s">
        <v>170</v>
      </c>
      <c r="T3369">
        <v>0</v>
      </c>
      <c r="U3369" t="s">
        <v>22</v>
      </c>
      <c r="V3369" s="3">
        <v>42566</v>
      </c>
      <c r="W3369" t="s">
        <v>23</v>
      </c>
      <c r="X3369">
        <v>105</v>
      </c>
      <c r="Y3369">
        <v>2016</v>
      </c>
      <c r="Z3369">
        <v>7</v>
      </c>
      <c r="AA3369" s="3" t="s">
        <v>24</v>
      </c>
      <c r="AB3369" s="3">
        <v>45489</v>
      </c>
    </row>
    <row r="3370" spans="1:28" x14ac:dyDescent="0.25">
      <c r="A3370">
        <v>214927</v>
      </c>
      <c r="B3370">
        <v>1176</v>
      </c>
      <c r="C3370" t="s">
        <v>19</v>
      </c>
      <c r="D3370" s="3">
        <v>42566</v>
      </c>
      <c r="E3370" t="s">
        <v>471</v>
      </c>
      <c r="F3370">
        <v>80</v>
      </c>
      <c r="G3370">
        <v>1</v>
      </c>
      <c r="H3370">
        <v>170</v>
      </c>
      <c r="I3370">
        <v>100150058</v>
      </c>
      <c r="J3370" s="19" t="s">
        <v>33</v>
      </c>
      <c r="T3370">
        <v>0</v>
      </c>
      <c r="U3370" t="s">
        <v>22</v>
      </c>
      <c r="V3370" s="3">
        <v>42566</v>
      </c>
      <c r="W3370" t="s">
        <v>23</v>
      </c>
      <c r="X3370">
        <v>80</v>
      </c>
      <c r="Y3370">
        <v>2016</v>
      </c>
      <c r="Z3370">
        <v>7</v>
      </c>
      <c r="AA3370" s="3" t="s">
        <v>24</v>
      </c>
      <c r="AB3370" s="3">
        <v>45489</v>
      </c>
    </row>
    <row r="3371" spans="1:28" x14ac:dyDescent="0.25">
      <c r="A3371">
        <v>214928</v>
      </c>
      <c r="B3371">
        <v>1176</v>
      </c>
      <c r="C3371" t="s">
        <v>19</v>
      </c>
      <c r="D3371" s="3">
        <v>42566</v>
      </c>
      <c r="E3371" t="s">
        <v>138</v>
      </c>
      <c r="F3371">
        <v>90</v>
      </c>
      <c r="G3371">
        <v>1</v>
      </c>
      <c r="H3371">
        <v>170</v>
      </c>
      <c r="I3371">
        <v>100150058</v>
      </c>
      <c r="J3371" s="19" t="s">
        <v>33</v>
      </c>
      <c r="T3371">
        <v>0</v>
      </c>
      <c r="U3371" t="s">
        <v>22</v>
      </c>
      <c r="V3371" s="3">
        <v>42566</v>
      </c>
      <c r="W3371" t="s">
        <v>23</v>
      </c>
      <c r="X3371">
        <v>90</v>
      </c>
      <c r="Y3371">
        <v>2016</v>
      </c>
      <c r="Z3371">
        <v>7</v>
      </c>
      <c r="AA3371" s="3" t="s">
        <v>24</v>
      </c>
      <c r="AB3371" s="3">
        <v>45489</v>
      </c>
    </row>
    <row r="3372" spans="1:28" x14ac:dyDescent="0.25">
      <c r="A3372">
        <v>214926</v>
      </c>
      <c r="B3372">
        <v>1177</v>
      </c>
      <c r="C3372" t="s">
        <v>19</v>
      </c>
      <c r="D3372" s="3">
        <v>42566</v>
      </c>
      <c r="E3372" t="s">
        <v>152</v>
      </c>
      <c r="F3372">
        <v>3750</v>
      </c>
      <c r="G3372">
        <v>1</v>
      </c>
      <c r="H3372">
        <v>3750</v>
      </c>
      <c r="I3372">
        <v>100150057</v>
      </c>
      <c r="J3372" s="19" t="s">
        <v>51</v>
      </c>
      <c r="T3372">
        <v>0</v>
      </c>
      <c r="U3372" t="s">
        <v>22</v>
      </c>
      <c r="V3372" s="3">
        <v>42566</v>
      </c>
      <c r="W3372" t="s">
        <v>23</v>
      </c>
      <c r="X3372" s="4">
        <v>3750</v>
      </c>
      <c r="Y3372">
        <v>2016</v>
      </c>
      <c r="Z3372">
        <v>7</v>
      </c>
      <c r="AA3372" s="3" t="s">
        <v>24</v>
      </c>
      <c r="AB3372" s="3">
        <v>45489</v>
      </c>
    </row>
    <row r="3373" spans="1:28" x14ac:dyDescent="0.25">
      <c r="A3373">
        <v>214929</v>
      </c>
      <c r="B3373">
        <v>1178</v>
      </c>
      <c r="C3373" t="s">
        <v>19</v>
      </c>
      <c r="D3373" s="3">
        <v>42566</v>
      </c>
      <c r="E3373" t="s">
        <v>1328</v>
      </c>
      <c r="F3373">
        <v>570</v>
      </c>
      <c r="G3373">
        <v>1</v>
      </c>
      <c r="H3373">
        <v>1975</v>
      </c>
      <c r="I3373">
        <v>100150059</v>
      </c>
      <c r="J3373" s="19" t="s">
        <v>576</v>
      </c>
      <c r="T3373">
        <v>0</v>
      </c>
      <c r="U3373" t="s">
        <v>22</v>
      </c>
      <c r="V3373" s="3">
        <v>42566</v>
      </c>
      <c r="W3373" t="s">
        <v>23</v>
      </c>
      <c r="X3373">
        <v>570</v>
      </c>
      <c r="Y3373">
        <v>2016</v>
      </c>
      <c r="Z3373">
        <v>7</v>
      </c>
      <c r="AA3373" s="3" t="s">
        <v>24</v>
      </c>
      <c r="AB3373" s="3">
        <v>45489</v>
      </c>
    </row>
    <row r="3374" spans="1:28" x14ac:dyDescent="0.25">
      <c r="A3374">
        <v>214931</v>
      </c>
      <c r="B3374">
        <v>1178</v>
      </c>
      <c r="C3374" t="s">
        <v>19</v>
      </c>
      <c r="D3374" s="3">
        <v>42566</v>
      </c>
      <c r="E3374" t="s">
        <v>1329</v>
      </c>
      <c r="F3374">
        <v>210</v>
      </c>
      <c r="G3374">
        <v>1</v>
      </c>
      <c r="H3374">
        <v>1975</v>
      </c>
      <c r="I3374">
        <v>100150059</v>
      </c>
      <c r="J3374" s="19" t="s">
        <v>576</v>
      </c>
      <c r="T3374">
        <v>0</v>
      </c>
      <c r="U3374" t="s">
        <v>22</v>
      </c>
      <c r="V3374" s="3">
        <v>42566</v>
      </c>
      <c r="W3374" t="s">
        <v>23</v>
      </c>
      <c r="X3374">
        <v>210</v>
      </c>
      <c r="Y3374">
        <v>2016</v>
      </c>
      <c r="Z3374">
        <v>7</v>
      </c>
      <c r="AA3374" s="3" t="s">
        <v>24</v>
      </c>
      <c r="AB3374" s="3">
        <v>45489</v>
      </c>
    </row>
    <row r="3375" spans="1:28" x14ac:dyDescent="0.25">
      <c r="A3375">
        <v>214932</v>
      </c>
      <c r="B3375">
        <v>1178</v>
      </c>
      <c r="C3375" t="s">
        <v>19</v>
      </c>
      <c r="D3375" s="3">
        <v>42566</v>
      </c>
      <c r="E3375" t="s">
        <v>1330</v>
      </c>
      <c r="F3375">
        <v>1195</v>
      </c>
      <c r="G3375">
        <v>1</v>
      </c>
      <c r="H3375">
        <v>1975</v>
      </c>
      <c r="I3375">
        <v>100150059</v>
      </c>
      <c r="J3375" s="19" t="s">
        <v>418</v>
      </c>
      <c r="T3375">
        <v>0</v>
      </c>
      <c r="U3375" t="s">
        <v>22</v>
      </c>
      <c r="V3375" s="3">
        <v>42566</v>
      </c>
      <c r="W3375" t="s">
        <v>23</v>
      </c>
      <c r="X3375" s="4">
        <v>1195</v>
      </c>
      <c r="Y3375">
        <v>2016</v>
      </c>
      <c r="Z3375">
        <v>7</v>
      </c>
      <c r="AA3375" s="3" t="s">
        <v>24</v>
      </c>
      <c r="AB3375" s="3">
        <v>45489</v>
      </c>
    </row>
    <row r="3376" spans="1:28" x14ac:dyDescent="0.25">
      <c r="A3376">
        <v>214933</v>
      </c>
      <c r="B3376">
        <v>126</v>
      </c>
      <c r="C3376" t="s">
        <v>19</v>
      </c>
      <c r="D3376" s="3">
        <v>42566</v>
      </c>
      <c r="E3376" t="s">
        <v>140</v>
      </c>
      <c r="F3376">
        <v>90</v>
      </c>
      <c r="G3376">
        <v>1</v>
      </c>
      <c r="H3376">
        <v>90</v>
      </c>
      <c r="I3376">
        <v>100150060</v>
      </c>
      <c r="J3376" s="19" t="s">
        <v>33</v>
      </c>
      <c r="T3376">
        <v>0</v>
      </c>
      <c r="U3376" t="s">
        <v>22</v>
      </c>
      <c r="V3376" s="3">
        <v>42566</v>
      </c>
      <c r="W3376" t="s">
        <v>23</v>
      </c>
      <c r="X3376">
        <v>90</v>
      </c>
      <c r="Y3376">
        <v>2016</v>
      </c>
      <c r="Z3376">
        <v>7</v>
      </c>
      <c r="AA3376" s="3" t="s">
        <v>24</v>
      </c>
      <c r="AB3376" s="3">
        <v>45489</v>
      </c>
    </row>
    <row r="3377" spans="1:28" x14ac:dyDescent="0.25">
      <c r="A3377">
        <v>214935</v>
      </c>
      <c r="B3377">
        <v>711</v>
      </c>
      <c r="C3377" t="s">
        <v>19</v>
      </c>
      <c r="D3377" s="3">
        <v>42566</v>
      </c>
      <c r="E3377" t="s">
        <v>1331</v>
      </c>
      <c r="F3377">
        <v>1475</v>
      </c>
      <c r="G3377">
        <v>1</v>
      </c>
      <c r="H3377">
        <v>1475</v>
      </c>
      <c r="I3377">
        <v>100150062</v>
      </c>
      <c r="J3377" s="19" t="s">
        <v>21</v>
      </c>
      <c r="T3377">
        <v>0</v>
      </c>
      <c r="U3377" t="s">
        <v>22</v>
      </c>
      <c r="V3377" s="3">
        <v>42566</v>
      </c>
      <c r="W3377" t="s">
        <v>23</v>
      </c>
      <c r="X3377" s="4">
        <v>1475</v>
      </c>
      <c r="Y3377">
        <v>2016</v>
      </c>
      <c r="Z3377">
        <v>7</v>
      </c>
      <c r="AA3377" s="3" t="s">
        <v>24</v>
      </c>
      <c r="AB3377" s="3">
        <v>45489</v>
      </c>
    </row>
    <row r="3378" spans="1:28" x14ac:dyDescent="0.25">
      <c r="A3378">
        <v>214934</v>
      </c>
      <c r="B3378">
        <v>1179</v>
      </c>
      <c r="C3378" t="s">
        <v>31</v>
      </c>
      <c r="D3378" s="3">
        <v>42566</v>
      </c>
      <c r="E3378" t="s">
        <v>907</v>
      </c>
      <c r="F3378">
        <v>875</v>
      </c>
      <c r="G3378">
        <v>1</v>
      </c>
      <c r="H3378">
        <v>875</v>
      </c>
      <c r="I3378">
        <v>100150061</v>
      </c>
      <c r="J3378" s="19" t="s">
        <v>66</v>
      </c>
      <c r="T3378">
        <v>0</v>
      </c>
      <c r="U3378" t="s">
        <v>22</v>
      </c>
      <c r="V3378" s="3">
        <v>42566</v>
      </c>
      <c r="W3378" t="s">
        <v>34</v>
      </c>
      <c r="X3378">
        <v>875</v>
      </c>
      <c r="Y3378">
        <v>2016</v>
      </c>
      <c r="Z3378">
        <v>7</v>
      </c>
      <c r="AA3378" s="3" t="s">
        <v>24</v>
      </c>
      <c r="AB3378" s="3">
        <v>45489</v>
      </c>
    </row>
    <row r="3379" spans="1:28" x14ac:dyDescent="0.25">
      <c r="A3379">
        <v>214937</v>
      </c>
      <c r="B3379">
        <v>35</v>
      </c>
      <c r="C3379" t="s">
        <v>19</v>
      </c>
      <c r="D3379" s="3">
        <v>42566</v>
      </c>
      <c r="E3379" t="s">
        <v>364</v>
      </c>
      <c r="F3379">
        <v>210</v>
      </c>
      <c r="G3379">
        <v>1</v>
      </c>
      <c r="H3379">
        <v>210</v>
      </c>
      <c r="I3379">
        <v>100150063</v>
      </c>
      <c r="J3379" s="19" t="s">
        <v>33</v>
      </c>
      <c r="T3379">
        <v>0</v>
      </c>
      <c r="U3379" t="s">
        <v>22</v>
      </c>
      <c r="V3379" s="3">
        <v>42566</v>
      </c>
      <c r="W3379" t="s">
        <v>23</v>
      </c>
      <c r="X3379">
        <v>210</v>
      </c>
      <c r="Y3379">
        <v>2016</v>
      </c>
      <c r="Z3379">
        <v>7</v>
      </c>
      <c r="AA3379" s="3" t="s">
        <v>24</v>
      </c>
      <c r="AB3379" s="3">
        <v>45489</v>
      </c>
    </row>
    <row r="3380" spans="1:28" x14ac:dyDescent="0.25">
      <c r="A3380">
        <v>214938</v>
      </c>
      <c r="B3380">
        <v>220</v>
      </c>
      <c r="C3380" t="s">
        <v>19</v>
      </c>
      <c r="D3380" s="3">
        <v>42566</v>
      </c>
      <c r="E3380" t="s">
        <v>612</v>
      </c>
      <c r="F3380">
        <v>999</v>
      </c>
      <c r="G3380">
        <v>1</v>
      </c>
      <c r="H3380">
        <v>999</v>
      </c>
      <c r="I3380">
        <v>100150064</v>
      </c>
      <c r="J3380" s="19" t="s">
        <v>51</v>
      </c>
      <c r="T3380">
        <v>0</v>
      </c>
      <c r="U3380" t="s">
        <v>22</v>
      </c>
      <c r="V3380" s="3">
        <v>42566</v>
      </c>
      <c r="W3380" t="s">
        <v>23</v>
      </c>
      <c r="X3380">
        <v>999</v>
      </c>
      <c r="Y3380">
        <v>2016</v>
      </c>
      <c r="Z3380">
        <v>7</v>
      </c>
      <c r="AA3380" s="3" t="s">
        <v>24</v>
      </c>
      <c r="AB3380" s="3">
        <v>45489</v>
      </c>
    </row>
    <row r="3381" spans="1:28" x14ac:dyDescent="0.25">
      <c r="A3381">
        <v>214939</v>
      </c>
      <c r="B3381">
        <v>806</v>
      </c>
      <c r="C3381" t="s">
        <v>19</v>
      </c>
      <c r="D3381" s="3">
        <v>42566</v>
      </c>
      <c r="E3381" t="s">
        <v>48</v>
      </c>
      <c r="F3381">
        <v>320</v>
      </c>
      <c r="G3381">
        <v>1</v>
      </c>
      <c r="H3381">
        <v>320</v>
      </c>
      <c r="I3381">
        <v>100150065</v>
      </c>
      <c r="J3381" s="19" t="s">
        <v>27</v>
      </c>
      <c r="T3381">
        <v>0</v>
      </c>
      <c r="U3381" t="s">
        <v>22</v>
      </c>
      <c r="V3381" s="3">
        <v>42566</v>
      </c>
      <c r="W3381" t="s">
        <v>23</v>
      </c>
      <c r="X3381">
        <v>320</v>
      </c>
      <c r="Y3381">
        <v>2016</v>
      </c>
      <c r="Z3381">
        <v>7</v>
      </c>
      <c r="AA3381" s="3" t="s">
        <v>24</v>
      </c>
      <c r="AB3381" s="3">
        <v>45489</v>
      </c>
    </row>
    <row r="3382" spans="1:28" x14ac:dyDescent="0.25">
      <c r="A3382">
        <v>214940</v>
      </c>
      <c r="B3382">
        <v>35</v>
      </c>
      <c r="C3382" t="s">
        <v>19</v>
      </c>
      <c r="D3382" s="3">
        <v>42566</v>
      </c>
      <c r="E3382" t="s">
        <v>364</v>
      </c>
      <c r="F3382">
        <v>210</v>
      </c>
      <c r="G3382">
        <v>1</v>
      </c>
      <c r="H3382">
        <v>210</v>
      </c>
      <c r="I3382">
        <v>100150066</v>
      </c>
      <c r="J3382" s="19" t="s">
        <v>33</v>
      </c>
      <c r="T3382">
        <v>0</v>
      </c>
      <c r="U3382" t="s">
        <v>22</v>
      </c>
      <c r="V3382" s="3">
        <v>42566</v>
      </c>
      <c r="W3382" t="s">
        <v>23</v>
      </c>
      <c r="X3382">
        <v>210</v>
      </c>
      <c r="Y3382">
        <v>2016</v>
      </c>
      <c r="Z3382">
        <v>7</v>
      </c>
      <c r="AA3382" s="3" t="s">
        <v>24</v>
      </c>
      <c r="AB3382" s="3">
        <v>45489</v>
      </c>
    </row>
    <row r="3383" spans="1:28" x14ac:dyDescent="0.25">
      <c r="A3383">
        <v>214941</v>
      </c>
      <c r="B3383">
        <v>806</v>
      </c>
      <c r="C3383" t="s">
        <v>19</v>
      </c>
      <c r="D3383" s="3">
        <v>42566</v>
      </c>
      <c r="E3383" t="s">
        <v>30</v>
      </c>
      <c r="F3383">
        <v>360</v>
      </c>
      <c r="G3383">
        <v>1</v>
      </c>
      <c r="H3383">
        <v>360</v>
      </c>
      <c r="I3383">
        <v>100150067</v>
      </c>
      <c r="J3383" s="19" t="s">
        <v>27</v>
      </c>
      <c r="T3383">
        <v>0</v>
      </c>
      <c r="U3383" t="s">
        <v>22</v>
      </c>
      <c r="V3383" s="3">
        <v>42566</v>
      </c>
      <c r="W3383" t="s">
        <v>23</v>
      </c>
      <c r="X3383">
        <v>360</v>
      </c>
      <c r="Y3383">
        <v>2016</v>
      </c>
      <c r="Z3383">
        <v>7</v>
      </c>
      <c r="AA3383" s="3" t="s">
        <v>24</v>
      </c>
      <c r="AB3383" s="3">
        <v>45489</v>
      </c>
    </row>
    <row r="3384" spans="1:28" x14ac:dyDescent="0.25">
      <c r="A3384">
        <v>214942</v>
      </c>
      <c r="B3384">
        <v>1180</v>
      </c>
      <c r="C3384" t="s">
        <v>31</v>
      </c>
      <c r="D3384" s="3">
        <v>42566</v>
      </c>
      <c r="E3384" t="s">
        <v>1332</v>
      </c>
      <c r="F3384">
        <v>120</v>
      </c>
      <c r="G3384">
        <v>10</v>
      </c>
      <c r="H3384">
        <v>1000</v>
      </c>
      <c r="I3384">
        <v>100150068</v>
      </c>
      <c r="J3384" s="19" t="s">
        <v>27</v>
      </c>
      <c r="T3384">
        <v>0</v>
      </c>
      <c r="U3384" t="s">
        <v>22</v>
      </c>
      <c r="V3384" s="3">
        <v>42566</v>
      </c>
      <c r="W3384" t="s">
        <v>34</v>
      </c>
      <c r="X3384" s="4">
        <v>1200</v>
      </c>
      <c r="Y3384">
        <v>2016</v>
      </c>
      <c r="Z3384">
        <v>7</v>
      </c>
      <c r="AA3384" s="3" t="s">
        <v>24</v>
      </c>
      <c r="AB3384" s="3">
        <v>45489</v>
      </c>
    </row>
    <row r="3385" spans="1:28" x14ac:dyDescent="0.25">
      <c r="A3385">
        <v>214943</v>
      </c>
      <c r="B3385">
        <v>806</v>
      </c>
      <c r="C3385" t="s">
        <v>31</v>
      </c>
      <c r="D3385" s="3">
        <v>42566</v>
      </c>
      <c r="E3385" t="s">
        <v>26</v>
      </c>
      <c r="F3385">
        <v>240</v>
      </c>
      <c r="G3385">
        <v>1</v>
      </c>
      <c r="H3385">
        <v>240</v>
      </c>
      <c r="I3385">
        <v>100150069</v>
      </c>
      <c r="J3385" s="19" t="s">
        <v>27</v>
      </c>
      <c r="T3385">
        <v>0</v>
      </c>
      <c r="U3385" t="s">
        <v>22</v>
      </c>
      <c r="V3385" s="3">
        <v>42566</v>
      </c>
      <c r="W3385" t="s">
        <v>34</v>
      </c>
      <c r="X3385">
        <v>240</v>
      </c>
      <c r="Y3385">
        <v>2016</v>
      </c>
      <c r="Z3385">
        <v>7</v>
      </c>
      <c r="AA3385" s="3" t="s">
        <v>24</v>
      </c>
      <c r="AB3385" s="3">
        <v>45489</v>
      </c>
    </row>
    <row r="3386" spans="1:28" x14ac:dyDescent="0.25">
      <c r="A3386">
        <v>214944</v>
      </c>
      <c r="B3386">
        <v>32</v>
      </c>
      <c r="C3386" t="s">
        <v>19</v>
      </c>
      <c r="D3386" s="3">
        <v>42566</v>
      </c>
      <c r="E3386" t="s">
        <v>283</v>
      </c>
      <c r="F3386">
        <v>90</v>
      </c>
      <c r="G3386">
        <v>1</v>
      </c>
      <c r="H3386">
        <v>360</v>
      </c>
      <c r="I3386">
        <v>100150070</v>
      </c>
      <c r="J3386" s="19" t="s">
        <v>33</v>
      </c>
      <c r="T3386">
        <v>0</v>
      </c>
      <c r="U3386" t="s">
        <v>22</v>
      </c>
      <c r="V3386" s="3">
        <v>42566</v>
      </c>
      <c r="W3386" t="s">
        <v>23</v>
      </c>
      <c r="X3386">
        <v>90</v>
      </c>
      <c r="Y3386">
        <v>2016</v>
      </c>
      <c r="Z3386">
        <v>7</v>
      </c>
      <c r="AA3386" s="3" t="s">
        <v>24</v>
      </c>
      <c r="AB3386" s="3">
        <v>45489</v>
      </c>
    </row>
    <row r="3387" spans="1:28" x14ac:dyDescent="0.25">
      <c r="A3387">
        <v>214945</v>
      </c>
      <c r="B3387">
        <v>32</v>
      </c>
      <c r="C3387" t="s">
        <v>19</v>
      </c>
      <c r="D3387" s="3">
        <v>42566</v>
      </c>
      <c r="E3387" t="s">
        <v>854</v>
      </c>
      <c r="F3387">
        <v>80</v>
      </c>
      <c r="G3387">
        <v>1</v>
      </c>
      <c r="H3387">
        <v>360</v>
      </c>
      <c r="I3387">
        <v>100150070</v>
      </c>
      <c r="J3387" s="19" t="s">
        <v>33</v>
      </c>
      <c r="T3387">
        <v>0</v>
      </c>
      <c r="U3387" t="s">
        <v>22</v>
      </c>
      <c r="V3387" s="3">
        <v>42566</v>
      </c>
      <c r="W3387" t="s">
        <v>23</v>
      </c>
      <c r="X3387">
        <v>80</v>
      </c>
      <c r="Y3387">
        <v>2016</v>
      </c>
      <c r="Z3387">
        <v>7</v>
      </c>
      <c r="AA3387" s="3" t="s">
        <v>24</v>
      </c>
      <c r="AB3387" s="3">
        <v>45489</v>
      </c>
    </row>
    <row r="3388" spans="1:28" x14ac:dyDescent="0.25">
      <c r="A3388">
        <v>214946</v>
      </c>
      <c r="B3388">
        <v>32</v>
      </c>
      <c r="C3388" t="s">
        <v>19</v>
      </c>
      <c r="D3388" s="3">
        <v>42566</v>
      </c>
      <c r="E3388" t="s">
        <v>130</v>
      </c>
      <c r="F3388">
        <v>190</v>
      </c>
      <c r="G3388">
        <v>1</v>
      </c>
      <c r="H3388">
        <v>360</v>
      </c>
      <c r="I3388">
        <v>100150070</v>
      </c>
      <c r="J3388" s="19" t="s">
        <v>33</v>
      </c>
      <c r="T3388">
        <v>0</v>
      </c>
      <c r="U3388" t="s">
        <v>22</v>
      </c>
      <c r="V3388" s="3">
        <v>42566</v>
      </c>
      <c r="W3388" t="s">
        <v>23</v>
      </c>
      <c r="X3388">
        <v>190</v>
      </c>
      <c r="Y3388">
        <v>2016</v>
      </c>
      <c r="Z3388">
        <v>7</v>
      </c>
      <c r="AA3388" s="3" t="s">
        <v>24</v>
      </c>
      <c r="AB3388" s="3">
        <v>45489</v>
      </c>
    </row>
    <row r="3389" spans="1:28" x14ac:dyDescent="0.25">
      <c r="A3389">
        <v>214947</v>
      </c>
      <c r="B3389">
        <v>1181</v>
      </c>
      <c r="C3389" t="s">
        <v>19</v>
      </c>
      <c r="D3389" s="3">
        <v>42566</v>
      </c>
      <c r="E3389" t="s">
        <v>380</v>
      </c>
      <c r="F3389">
        <v>280</v>
      </c>
      <c r="G3389">
        <v>1</v>
      </c>
      <c r="H3389">
        <v>720</v>
      </c>
      <c r="I3389">
        <v>100150071</v>
      </c>
      <c r="J3389" s="19" t="s">
        <v>47</v>
      </c>
      <c r="T3389">
        <v>0</v>
      </c>
      <c r="U3389" t="s">
        <v>22</v>
      </c>
      <c r="V3389" s="3">
        <v>42566</v>
      </c>
      <c r="W3389" t="s">
        <v>23</v>
      </c>
      <c r="X3389">
        <v>280</v>
      </c>
      <c r="Y3389">
        <v>2016</v>
      </c>
      <c r="Z3389">
        <v>7</v>
      </c>
      <c r="AA3389" s="3" t="s">
        <v>24</v>
      </c>
      <c r="AB3389" s="3">
        <v>45489</v>
      </c>
    </row>
    <row r="3390" spans="1:28" x14ac:dyDescent="0.25">
      <c r="A3390">
        <v>214948</v>
      </c>
      <c r="B3390">
        <v>1181</v>
      </c>
      <c r="C3390" t="s">
        <v>19</v>
      </c>
      <c r="D3390" s="3">
        <v>42566</v>
      </c>
      <c r="E3390" t="s">
        <v>1333</v>
      </c>
      <c r="F3390">
        <v>440</v>
      </c>
      <c r="G3390">
        <v>1</v>
      </c>
      <c r="H3390">
        <v>720</v>
      </c>
      <c r="I3390">
        <v>100150071</v>
      </c>
      <c r="J3390" s="19" t="s">
        <v>47</v>
      </c>
      <c r="T3390">
        <v>0</v>
      </c>
      <c r="U3390" t="s">
        <v>22</v>
      </c>
      <c r="V3390" s="3">
        <v>42566</v>
      </c>
      <c r="W3390" t="s">
        <v>23</v>
      </c>
      <c r="X3390">
        <v>440</v>
      </c>
      <c r="Y3390">
        <v>2016</v>
      </c>
      <c r="Z3390">
        <v>7</v>
      </c>
      <c r="AA3390" s="3" t="s">
        <v>24</v>
      </c>
      <c r="AB3390" s="3">
        <v>45489</v>
      </c>
    </row>
    <row r="3391" spans="1:28" x14ac:dyDescent="0.25">
      <c r="A3391">
        <v>214949</v>
      </c>
      <c r="B3391">
        <v>1182</v>
      </c>
      <c r="C3391" t="s">
        <v>25</v>
      </c>
      <c r="D3391" s="3">
        <v>42566</v>
      </c>
      <c r="E3391" t="s">
        <v>1334</v>
      </c>
      <c r="F3391">
        <v>145</v>
      </c>
      <c r="G3391">
        <v>4</v>
      </c>
      <c r="H3391">
        <v>580</v>
      </c>
      <c r="I3391">
        <v>100150072</v>
      </c>
      <c r="J3391" s="19" t="s">
        <v>33</v>
      </c>
      <c r="T3391">
        <v>0</v>
      </c>
      <c r="U3391" t="s">
        <v>39</v>
      </c>
      <c r="V3391" s="3">
        <v>42566</v>
      </c>
      <c r="W3391" t="s">
        <v>28</v>
      </c>
      <c r="X3391">
        <v>580</v>
      </c>
      <c r="Y3391">
        <v>2016</v>
      </c>
      <c r="Z3391">
        <v>7</v>
      </c>
      <c r="AA3391" s="3" t="s">
        <v>24</v>
      </c>
      <c r="AB3391" s="3">
        <v>45489</v>
      </c>
    </row>
    <row r="3392" spans="1:28" x14ac:dyDescent="0.25">
      <c r="A3392">
        <v>214950</v>
      </c>
      <c r="B3392">
        <v>1183</v>
      </c>
      <c r="C3392" t="s">
        <v>31</v>
      </c>
      <c r="D3392" s="3">
        <v>42566</v>
      </c>
      <c r="E3392" t="s">
        <v>1335</v>
      </c>
      <c r="F3392">
        <v>4446</v>
      </c>
      <c r="G3392">
        <v>1</v>
      </c>
      <c r="H3392">
        <v>4446</v>
      </c>
      <c r="I3392">
        <v>100150073</v>
      </c>
      <c r="J3392" s="19" t="s">
        <v>27</v>
      </c>
      <c r="T3392">
        <v>0</v>
      </c>
      <c r="U3392" t="s">
        <v>22</v>
      </c>
      <c r="V3392" s="3">
        <v>42566</v>
      </c>
      <c r="W3392" t="s">
        <v>34</v>
      </c>
      <c r="X3392" s="4">
        <v>4446</v>
      </c>
      <c r="Y3392">
        <v>2016</v>
      </c>
      <c r="Z3392">
        <v>7</v>
      </c>
      <c r="AA3392" s="3" t="s">
        <v>24</v>
      </c>
      <c r="AB3392" s="3">
        <v>45489</v>
      </c>
    </row>
    <row r="3393" spans="1:28" x14ac:dyDescent="0.25">
      <c r="A3393">
        <v>214952</v>
      </c>
      <c r="B3393">
        <v>1184</v>
      </c>
      <c r="C3393" t="s">
        <v>19</v>
      </c>
      <c r="D3393" s="3">
        <v>42566</v>
      </c>
      <c r="E3393" t="s">
        <v>1336</v>
      </c>
      <c r="F3393">
        <v>164</v>
      </c>
      <c r="G3393">
        <v>1</v>
      </c>
      <c r="H3393">
        <v>0</v>
      </c>
      <c r="I3393">
        <v>100150075</v>
      </c>
      <c r="J3393" s="19" t="s">
        <v>51</v>
      </c>
      <c r="T3393">
        <v>0</v>
      </c>
      <c r="U3393" t="s">
        <v>49</v>
      </c>
      <c r="V3393" s="3">
        <v>42566</v>
      </c>
      <c r="W3393" t="s">
        <v>23</v>
      </c>
      <c r="X3393">
        <v>164</v>
      </c>
      <c r="Y3393">
        <v>2016</v>
      </c>
      <c r="Z3393">
        <v>7</v>
      </c>
      <c r="AA3393" s="3" t="s">
        <v>24</v>
      </c>
      <c r="AB3393" s="3">
        <v>45489</v>
      </c>
    </row>
    <row r="3394" spans="1:28" x14ac:dyDescent="0.25">
      <c r="A3394">
        <v>214951</v>
      </c>
      <c r="B3394">
        <v>1182</v>
      </c>
      <c r="C3394" t="s">
        <v>25</v>
      </c>
      <c r="D3394" s="3">
        <v>42566</v>
      </c>
      <c r="E3394" t="s">
        <v>1337</v>
      </c>
      <c r="F3394">
        <v>390</v>
      </c>
      <c r="G3394">
        <v>1</v>
      </c>
      <c r="H3394">
        <v>390</v>
      </c>
      <c r="I3394">
        <v>100150074</v>
      </c>
      <c r="J3394" s="19" t="s">
        <v>97</v>
      </c>
      <c r="T3394">
        <v>0</v>
      </c>
      <c r="U3394" t="s">
        <v>39</v>
      </c>
      <c r="V3394" s="3">
        <v>42566</v>
      </c>
      <c r="W3394" t="s">
        <v>28</v>
      </c>
      <c r="X3394">
        <v>390</v>
      </c>
      <c r="Y3394">
        <v>2016</v>
      </c>
      <c r="Z3394">
        <v>7</v>
      </c>
      <c r="AA3394" s="3" t="s">
        <v>24</v>
      </c>
      <c r="AB3394" s="3">
        <v>45489</v>
      </c>
    </row>
    <row r="3395" spans="1:28" x14ac:dyDescent="0.25">
      <c r="A3395">
        <v>214954</v>
      </c>
      <c r="B3395">
        <v>1185</v>
      </c>
      <c r="C3395" t="s">
        <v>19</v>
      </c>
      <c r="D3395" s="3">
        <v>42566</v>
      </c>
      <c r="E3395" t="s">
        <v>105</v>
      </c>
      <c r="F3395">
        <v>290</v>
      </c>
      <c r="G3395">
        <v>1</v>
      </c>
      <c r="H3395">
        <v>745</v>
      </c>
      <c r="I3395">
        <v>100150077</v>
      </c>
      <c r="J3395" s="19" t="s">
        <v>33</v>
      </c>
      <c r="T3395">
        <v>0</v>
      </c>
      <c r="U3395" t="s">
        <v>22</v>
      </c>
      <c r="V3395" s="3">
        <v>42566</v>
      </c>
      <c r="W3395" t="s">
        <v>23</v>
      </c>
      <c r="X3395">
        <v>290</v>
      </c>
      <c r="Y3395">
        <v>2016</v>
      </c>
      <c r="Z3395">
        <v>7</v>
      </c>
      <c r="AA3395" s="3" t="s">
        <v>24</v>
      </c>
      <c r="AB3395" s="3">
        <v>45489</v>
      </c>
    </row>
    <row r="3396" spans="1:28" x14ac:dyDescent="0.25">
      <c r="A3396">
        <v>214955</v>
      </c>
      <c r="B3396">
        <v>1185</v>
      </c>
      <c r="C3396" t="s">
        <v>19</v>
      </c>
      <c r="D3396" s="3">
        <v>42566</v>
      </c>
      <c r="E3396" t="s">
        <v>73</v>
      </c>
      <c r="F3396">
        <v>455</v>
      </c>
      <c r="G3396">
        <v>1</v>
      </c>
      <c r="H3396">
        <v>745</v>
      </c>
      <c r="I3396">
        <v>100150077</v>
      </c>
      <c r="J3396" s="19" t="s">
        <v>33</v>
      </c>
      <c r="T3396">
        <v>0</v>
      </c>
      <c r="U3396" t="s">
        <v>22</v>
      </c>
      <c r="V3396" s="3">
        <v>42566</v>
      </c>
      <c r="W3396" t="s">
        <v>23</v>
      </c>
      <c r="X3396">
        <v>455</v>
      </c>
      <c r="Y3396">
        <v>2016</v>
      </c>
      <c r="Z3396">
        <v>7</v>
      </c>
      <c r="AA3396" s="3" t="s">
        <v>24</v>
      </c>
      <c r="AB3396" s="3">
        <v>45489</v>
      </c>
    </row>
    <row r="3397" spans="1:28" x14ac:dyDescent="0.25">
      <c r="A3397">
        <v>214953</v>
      </c>
      <c r="B3397">
        <v>1186</v>
      </c>
      <c r="C3397" t="s">
        <v>19</v>
      </c>
      <c r="D3397" s="3">
        <v>42566</v>
      </c>
      <c r="E3397" t="s">
        <v>404</v>
      </c>
      <c r="F3397">
        <v>1625</v>
      </c>
      <c r="G3397">
        <v>1</v>
      </c>
      <c r="H3397">
        <v>1625</v>
      </c>
      <c r="I3397">
        <v>100150076</v>
      </c>
      <c r="J3397" s="19" t="s">
        <v>47</v>
      </c>
      <c r="T3397">
        <v>0</v>
      </c>
      <c r="U3397" t="s">
        <v>22</v>
      </c>
      <c r="V3397" s="3">
        <v>42566</v>
      </c>
      <c r="W3397" t="s">
        <v>23</v>
      </c>
      <c r="X3397" s="4">
        <v>1625</v>
      </c>
      <c r="Y3397">
        <v>2016</v>
      </c>
      <c r="Z3397">
        <v>7</v>
      </c>
      <c r="AA3397" s="3" t="s">
        <v>24</v>
      </c>
      <c r="AB3397" s="3">
        <v>45489</v>
      </c>
    </row>
    <row r="3398" spans="1:28" x14ac:dyDescent="0.25">
      <c r="A3398">
        <v>214956</v>
      </c>
      <c r="B3398">
        <v>1075</v>
      </c>
      <c r="C3398" t="s">
        <v>19</v>
      </c>
      <c r="D3398" s="3">
        <v>42566</v>
      </c>
      <c r="E3398" t="s">
        <v>89</v>
      </c>
      <c r="F3398">
        <v>460</v>
      </c>
      <c r="G3398">
        <v>2</v>
      </c>
      <c r="H3398">
        <v>920</v>
      </c>
      <c r="I3398">
        <v>100150078</v>
      </c>
      <c r="J3398" s="19" t="s">
        <v>33</v>
      </c>
      <c r="T3398">
        <v>0</v>
      </c>
      <c r="U3398" t="s">
        <v>121</v>
      </c>
      <c r="V3398" s="3">
        <v>42566</v>
      </c>
      <c r="W3398" t="s">
        <v>23</v>
      </c>
      <c r="X3398">
        <v>920</v>
      </c>
      <c r="Y3398">
        <v>2016</v>
      </c>
      <c r="Z3398">
        <v>7</v>
      </c>
      <c r="AA3398" s="3" t="s">
        <v>24</v>
      </c>
      <c r="AB3398" s="3">
        <v>45489</v>
      </c>
    </row>
    <row r="3399" spans="1:28" x14ac:dyDescent="0.25">
      <c r="A3399">
        <v>214957</v>
      </c>
      <c r="B3399">
        <v>820</v>
      </c>
      <c r="C3399" t="s">
        <v>19</v>
      </c>
      <c r="D3399" s="3">
        <v>42566</v>
      </c>
      <c r="E3399" t="s">
        <v>26</v>
      </c>
      <c r="F3399">
        <v>240</v>
      </c>
      <c r="G3399">
        <v>1</v>
      </c>
      <c r="H3399">
        <v>240</v>
      </c>
      <c r="I3399">
        <v>100150079</v>
      </c>
      <c r="J3399" s="19" t="s">
        <v>27</v>
      </c>
      <c r="T3399">
        <v>0</v>
      </c>
      <c r="U3399" t="s">
        <v>22</v>
      </c>
      <c r="V3399" s="3">
        <v>42566</v>
      </c>
      <c r="W3399" t="s">
        <v>23</v>
      </c>
      <c r="X3399">
        <v>240</v>
      </c>
      <c r="Y3399">
        <v>2016</v>
      </c>
      <c r="Z3399">
        <v>7</v>
      </c>
      <c r="AA3399" s="3" t="s">
        <v>24</v>
      </c>
      <c r="AB3399" s="3">
        <v>45489</v>
      </c>
    </row>
    <row r="3400" spans="1:28" x14ac:dyDescent="0.25">
      <c r="A3400">
        <v>214959</v>
      </c>
      <c r="B3400">
        <v>36</v>
      </c>
      <c r="C3400" t="s">
        <v>19</v>
      </c>
      <c r="D3400" s="3">
        <v>42566</v>
      </c>
      <c r="E3400" t="s">
        <v>93</v>
      </c>
      <c r="F3400">
        <v>510</v>
      </c>
      <c r="G3400">
        <v>2</v>
      </c>
      <c r="H3400">
        <v>1020</v>
      </c>
      <c r="I3400">
        <v>100150081</v>
      </c>
      <c r="J3400" s="19" t="s">
        <v>33</v>
      </c>
      <c r="T3400">
        <v>0</v>
      </c>
      <c r="U3400" t="s">
        <v>22</v>
      </c>
      <c r="V3400" s="3">
        <v>42566</v>
      </c>
      <c r="W3400" t="s">
        <v>23</v>
      </c>
      <c r="X3400" s="4">
        <v>1020</v>
      </c>
      <c r="Y3400">
        <v>2016</v>
      </c>
      <c r="Z3400">
        <v>7</v>
      </c>
      <c r="AA3400" s="3" t="s">
        <v>24</v>
      </c>
      <c r="AB3400" s="3">
        <v>45489</v>
      </c>
    </row>
    <row r="3401" spans="1:28" x14ac:dyDescent="0.25">
      <c r="A3401">
        <v>214958</v>
      </c>
      <c r="B3401">
        <v>820</v>
      </c>
      <c r="C3401" t="s">
        <v>19</v>
      </c>
      <c r="D3401" s="3">
        <v>42566</v>
      </c>
      <c r="E3401" t="s">
        <v>26</v>
      </c>
      <c r="F3401">
        <v>240</v>
      </c>
      <c r="G3401">
        <v>1</v>
      </c>
      <c r="H3401">
        <v>240</v>
      </c>
      <c r="I3401">
        <v>100150080</v>
      </c>
      <c r="J3401" s="19" t="s">
        <v>27</v>
      </c>
      <c r="T3401">
        <v>0</v>
      </c>
      <c r="U3401" t="s">
        <v>22</v>
      </c>
      <c r="V3401" s="3">
        <v>42566</v>
      </c>
      <c r="W3401" t="s">
        <v>23</v>
      </c>
      <c r="X3401">
        <v>240</v>
      </c>
      <c r="Y3401">
        <v>2016</v>
      </c>
      <c r="Z3401">
        <v>7</v>
      </c>
      <c r="AA3401" s="3" t="s">
        <v>24</v>
      </c>
      <c r="AB3401" s="3">
        <v>45489</v>
      </c>
    </row>
    <row r="3402" spans="1:28" x14ac:dyDescent="0.25">
      <c r="A3402">
        <v>214960</v>
      </c>
      <c r="B3402">
        <v>1182</v>
      </c>
      <c r="C3402" t="s">
        <v>25</v>
      </c>
      <c r="D3402" s="3">
        <v>42566</v>
      </c>
      <c r="E3402" t="s">
        <v>1337</v>
      </c>
      <c r="F3402">
        <v>390</v>
      </c>
      <c r="G3402">
        <v>1</v>
      </c>
      <c r="H3402">
        <v>390</v>
      </c>
      <c r="I3402">
        <v>100150082</v>
      </c>
      <c r="J3402" s="19" t="s">
        <v>97</v>
      </c>
      <c r="T3402">
        <v>0</v>
      </c>
      <c r="U3402" t="s">
        <v>39</v>
      </c>
      <c r="V3402" s="3">
        <v>42566</v>
      </c>
      <c r="W3402" t="s">
        <v>28</v>
      </c>
      <c r="X3402">
        <v>390</v>
      </c>
      <c r="Y3402">
        <v>2016</v>
      </c>
      <c r="Z3402">
        <v>7</v>
      </c>
      <c r="AA3402" s="3" t="s">
        <v>24</v>
      </c>
      <c r="AB3402" s="3">
        <v>45489</v>
      </c>
    </row>
    <row r="3403" spans="1:28" x14ac:dyDescent="0.25">
      <c r="A3403">
        <v>214961</v>
      </c>
      <c r="B3403">
        <v>820</v>
      </c>
      <c r="C3403" t="s">
        <v>19</v>
      </c>
      <c r="D3403" s="3">
        <v>42566</v>
      </c>
      <c r="E3403" t="s">
        <v>1048</v>
      </c>
      <c r="F3403">
        <v>160</v>
      </c>
      <c r="G3403">
        <v>1</v>
      </c>
      <c r="H3403">
        <v>160</v>
      </c>
      <c r="I3403">
        <v>100150083</v>
      </c>
      <c r="J3403" s="19" t="s">
        <v>27</v>
      </c>
      <c r="T3403">
        <v>0</v>
      </c>
      <c r="U3403" t="s">
        <v>22</v>
      </c>
      <c r="V3403" s="3">
        <v>42566</v>
      </c>
      <c r="W3403" t="s">
        <v>23</v>
      </c>
      <c r="X3403">
        <v>160</v>
      </c>
      <c r="Y3403">
        <v>2016</v>
      </c>
      <c r="Z3403">
        <v>7</v>
      </c>
      <c r="AA3403" s="3" t="s">
        <v>24</v>
      </c>
      <c r="AB3403" s="3">
        <v>45489</v>
      </c>
    </row>
    <row r="3404" spans="1:28" x14ac:dyDescent="0.25">
      <c r="A3404">
        <v>214962</v>
      </c>
      <c r="B3404">
        <v>58</v>
      </c>
      <c r="C3404" t="s">
        <v>31</v>
      </c>
      <c r="D3404" s="3">
        <v>42566</v>
      </c>
      <c r="E3404" t="s">
        <v>188</v>
      </c>
      <c r="F3404">
        <v>160</v>
      </c>
      <c r="G3404">
        <v>2</v>
      </c>
      <c r="H3404">
        <v>320</v>
      </c>
      <c r="I3404">
        <v>100150084</v>
      </c>
      <c r="J3404" s="19" t="s">
        <v>33</v>
      </c>
      <c r="T3404">
        <v>0</v>
      </c>
      <c r="U3404" t="s">
        <v>22</v>
      </c>
      <c r="V3404" s="3">
        <v>42566</v>
      </c>
      <c r="W3404" t="s">
        <v>34</v>
      </c>
      <c r="X3404">
        <v>320</v>
      </c>
      <c r="Y3404">
        <v>2016</v>
      </c>
      <c r="Z3404">
        <v>7</v>
      </c>
      <c r="AA3404" s="3" t="s">
        <v>24</v>
      </c>
      <c r="AB3404" s="3">
        <v>45489</v>
      </c>
    </row>
    <row r="3405" spans="1:28" x14ac:dyDescent="0.25">
      <c r="A3405">
        <v>214965</v>
      </c>
      <c r="B3405">
        <v>58</v>
      </c>
      <c r="C3405" t="s">
        <v>19</v>
      </c>
      <c r="D3405" s="3">
        <v>42566</v>
      </c>
      <c r="E3405" t="s">
        <v>188</v>
      </c>
      <c r="F3405">
        <v>160</v>
      </c>
      <c r="G3405">
        <v>1</v>
      </c>
      <c r="H3405">
        <v>160</v>
      </c>
      <c r="I3405">
        <v>100150086</v>
      </c>
      <c r="J3405" s="19" t="s">
        <v>33</v>
      </c>
      <c r="T3405">
        <v>0</v>
      </c>
      <c r="U3405" t="s">
        <v>22</v>
      </c>
      <c r="V3405" s="3">
        <v>42566</v>
      </c>
      <c r="W3405" t="s">
        <v>23</v>
      </c>
      <c r="X3405">
        <v>160</v>
      </c>
      <c r="Y3405">
        <v>2016</v>
      </c>
      <c r="Z3405">
        <v>7</v>
      </c>
      <c r="AA3405" s="3" t="s">
        <v>24</v>
      </c>
      <c r="AB3405" s="3">
        <v>45489</v>
      </c>
    </row>
    <row r="3406" spans="1:28" x14ac:dyDescent="0.25">
      <c r="A3406">
        <v>214963</v>
      </c>
      <c r="B3406">
        <v>1187</v>
      </c>
      <c r="C3406" t="s">
        <v>31</v>
      </c>
      <c r="D3406" s="3">
        <v>42566</v>
      </c>
      <c r="E3406" t="s">
        <v>1338</v>
      </c>
      <c r="F3406">
        <v>959</v>
      </c>
      <c r="G3406">
        <v>1</v>
      </c>
      <c r="H3406">
        <v>959</v>
      </c>
      <c r="I3406">
        <v>100150085</v>
      </c>
      <c r="J3406" s="19" t="s">
        <v>51</v>
      </c>
      <c r="T3406">
        <v>0</v>
      </c>
      <c r="U3406" t="s">
        <v>22</v>
      </c>
      <c r="V3406" s="3">
        <v>42566</v>
      </c>
      <c r="W3406" t="s">
        <v>34</v>
      </c>
      <c r="X3406">
        <v>959</v>
      </c>
      <c r="Y3406">
        <v>2016</v>
      </c>
      <c r="Z3406">
        <v>7</v>
      </c>
      <c r="AA3406" s="3" t="s">
        <v>24</v>
      </c>
      <c r="AB3406" s="3">
        <v>45489</v>
      </c>
    </row>
    <row r="3407" spans="1:28" x14ac:dyDescent="0.25">
      <c r="A3407">
        <v>214966</v>
      </c>
      <c r="B3407">
        <v>1188</v>
      </c>
      <c r="C3407" t="s">
        <v>19</v>
      </c>
      <c r="D3407" s="3">
        <v>42566</v>
      </c>
      <c r="E3407" t="s">
        <v>1280</v>
      </c>
      <c r="F3407">
        <v>300</v>
      </c>
      <c r="G3407">
        <v>1</v>
      </c>
      <c r="H3407">
        <v>300</v>
      </c>
      <c r="I3407">
        <v>100150087</v>
      </c>
      <c r="J3407" s="19" t="s">
        <v>33</v>
      </c>
      <c r="T3407">
        <v>0</v>
      </c>
      <c r="U3407" t="s">
        <v>22</v>
      </c>
      <c r="V3407" s="3">
        <v>42566</v>
      </c>
      <c r="W3407" t="s">
        <v>23</v>
      </c>
      <c r="X3407">
        <v>300</v>
      </c>
      <c r="Y3407">
        <v>2016</v>
      </c>
      <c r="Z3407">
        <v>7</v>
      </c>
      <c r="AA3407" s="3" t="s">
        <v>24</v>
      </c>
      <c r="AB3407" s="3">
        <v>45489</v>
      </c>
    </row>
    <row r="3408" spans="1:28" x14ac:dyDescent="0.25">
      <c r="A3408">
        <v>214967</v>
      </c>
      <c r="B3408">
        <v>58</v>
      </c>
      <c r="C3408" t="s">
        <v>31</v>
      </c>
      <c r="D3408" s="3">
        <v>42566</v>
      </c>
      <c r="E3408" t="s">
        <v>1339</v>
      </c>
      <c r="F3408">
        <v>200</v>
      </c>
      <c r="G3408">
        <v>1</v>
      </c>
      <c r="H3408">
        <v>200</v>
      </c>
      <c r="I3408">
        <v>100150088</v>
      </c>
      <c r="J3408" s="19" t="s">
        <v>33</v>
      </c>
      <c r="T3408">
        <v>0</v>
      </c>
      <c r="U3408" t="s">
        <v>22</v>
      </c>
      <c r="V3408" s="3">
        <v>42566</v>
      </c>
      <c r="W3408" t="s">
        <v>34</v>
      </c>
      <c r="X3408">
        <v>200</v>
      </c>
      <c r="Y3408">
        <v>2016</v>
      </c>
      <c r="Z3408">
        <v>7</v>
      </c>
      <c r="AA3408" s="3" t="s">
        <v>24</v>
      </c>
      <c r="AB3408" s="3">
        <v>45489</v>
      </c>
    </row>
    <row r="3409" spans="1:28" x14ac:dyDescent="0.25">
      <c r="A3409">
        <v>214969</v>
      </c>
      <c r="B3409">
        <v>58</v>
      </c>
      <c r="C3409" t="s">
        <v>31</v>
      </c>
      <c r="D3409" s="3">
        <v>42566</v>
      </c>
      <c r="E3409" t="s">
        <v>1339</v>
      </c>
      <c r="F3409">
        <v>200</v>
      </c>
      <c r="G3409">
        <v>1</v>
      </c>
      <c r="H3409">
        <v>200</v>
      </c>
      <c r="I3409">
        <v>100150090</v>
      </c>
      <c r="J3409" s="19" t="s">
        <v>33</v>
      </c>
      <c r="T3409">
        <v>0</v>
      </c>
      <c r="U3409" t="s">
        <v>22</v>
      </c>
      <c r="V3409" s="3">
        <v>42566</v>
      </c>
      <c r="W3409" t="s">
        <v>34</v>
      </c>
      <c r="X3409">
        <v>200</v>
      </c>
      <c r="Y3409">
        <v>2016</v>
      </c>
      <c r="Z3409">
        <v>7</v>
      </c>
      <c r="AA3409" s="3" t="s">
        <v>24</v>
      </c>
      <c r="AB3409" s="3">
        <v>45489</v>
      </c>
    </row>
    <row r="3410" spans="1:28" x14ac:dyDescent="0.25">
      <c r="A3410">
        <v>214968</v>
      </c>
      <c r="B3410">
        <v>1075</v>
      </c>
      <c r="C3410" t="s">
        <v>19</v>
      </c>
      <c r="D3410" s="3">
        <v>42566</v>
      </c>
      <c r="E3410" t="s">
        <v>197</v>
      </c>
      <c r="F3410">
        <v>6500</v>
      </c>
      <c r="G3410">
        <v>1</v>
      </c>
      <c r="H3410">
        <v>6500</v>
      </c>
      <c r="I3410">
        <v>100150089</v>
      </c>
      <c r="J3410" s="19" t="s">
        <v>38</v>
      </c>
      <c r="T3410">
        <v>0</v>
      </c>
      <c r="U3410" t="s">
        <v>22</v>
      </c>
      <c r="V3410" s="3">
        <v>42566</v>
      </c>
      <c r="W3410" t="s">
        <v>23</v>
      </c>
      <c r="X3410" s="4">
        <v>6500</v>
      </c>
      <c r="Y3410">
        <v>2016</v>
      </c>
      <c r="Z3410">
        <v>7</v>
      </c>
      <c r="AA3410" s="3" t="s">
        <v>24</v>
      </c>
      <c r="AB3410" s="3">
        <v>45489</v>
      </c>
    </row>
    <row r="3411" spans="1:28" x14ac:dyDescent="0.25">
      <c r="A3411">
        <v>214970</v>
      </c>
      <c r="B3411">
        <v>35</v>
      </c>
      <c r="C3411" t="s">
        <v>31</v>
      </c>
      <c r="D3411" s="3">
        <v>42566</v>
      </c>
      <c r="E3411" t="s">
        <v>30</v>
      </c>
      <c r="F3411">
        <v>360</v>
      </c>
      <c r="G3411">
        <v>1</v>
      </c>
      <c r="H3411">
        <v>360</v>
      </c>
      <c r="I3411">
        <v>100150091</v>
      </c>
      <c r="J3411" s="19" t="s">
        <v>27</v>
      </c>
      <c r="T3411">
        <v>0</v>
      </c>
      <c r="U3411" t="s">
        <v>22</v>
      </c>
      <c r="V3411" s="3">
        <v>42566</v>
      </c>
      <c r="W3411" t="s">
        <v>34</v>
      </c>
      <c r="X3411">
        <v>360</v>
      </c>
      <c r="Y3411">
        <v>2016</v>
      </c>
      <c r="Z3411">
        <v>7</v>
      </c>
      <c r="AA3411" s="3" t="s">
        <v>24</v>
      </c>
      <c r="AB3411" s="3">
        <v>45489</v>
      </c>
    </row>
    <row r="3412" spans="1:28" x14ac:dyDescent="0.25">
      <c r="A3412">
        <v>214971</v>
      </c>
      <c r="B3412">
        <v>58</v>
      </c>
      <c r="C3412" t="s">
        <v>31</v>
      </c>
      <c r="D3412" s="3">
        <v>42566</v>
      </c>
      <c r="E3412" t="s">
        <v>1339</v>
      </c>
      <c r="F3412">
        <v>200</v>
      </c>
      <c r="G3412">
        <v>1</v>
      </c>
      <c r="H3412">
        <v>200</v>
      </c>
      <c r="I3412">
        <v>100150092</v>
      </c>
      <c r="J3412" s="19" t="s">
        <v>33</v>
      </c>
      <c r="T3412">
        <v>0</v>
      </c>
      <c r="U3412" t="s">
        <v>22</v>
      </c>
      <c r="V3412" s="3">
        <v>42566</v>
      </c>
      <c r="W3412" t="s">
        <v>34</v>
      </c>
      <c r="X3412">
        <v>200</v>
      </c>
      <c r="Y3412">
        <v>2016</v>
      </c>
      <c r="Z3412">
        <v>7</v>
      </c>
      <c r="AA3412" s="3" t="s">
        <v>24</v>
      </c>
      <c r="AB3412" s="3">
        <v>45489</v>
      </c>
    </row>
    <row r="3413" spans="1:28" x14ac:dyDescent="0.25">
      <c r="A3413">
        <v>214972</v>
      </c>
      <c r="B3413">
        <v>35</v>
      </c>
      <c r="C3413" t="s">
        <v>19</v>
      </c>
      <c r="D3413" s="3">
        <v>42566</v>
      </c>
      <c r="E3413" t="s">
        <v>880</v>
      </c>
      <c r="F3413">
        <v>250</v>
      </c>
      <c r="G3413">
        <v>1</v>
      </c>
      <c r="H3413">
        <v>250</v>
      </c>
      <c r="I3413">
        <v>100150093</v>
      </c>
      <c r="J3413" s="19" t="s">
        <v>27</v>
      </c>
      <c r="T3413">
        <v>0</v>
      </c>
      <c r="U3413" t="s">
        <v>22</v>
      </c>
      <c r="V3413" s="3">
        <v>42566</v>
      </c>
      <c r="W3413" t="s">
        <v>23</v>
      </c>
      <c r="X3413">
        <v>250</v>
      </c>
      <c r="Y3413">
        <v>2016</v>
      </c>
      <c r="Z3413">
        <v>7</v>
      </c>
      <c r="AA3413" s="3" t="s">
        <v>24</v>
      </c>
      <c r="AB3413" s="3">
        <v>45489</v>
      </c>
    </row>
    <row r="3414" spans="1:28" x14ac:dyDescent="0.25">
      <c r="A3414">
        <v>214974</v>
      </c>
      <c r="B3414">
        <v>938</v>
      </c>
      <c r="C3414" t="s">
        <v>31</v>
      </c>
      <c r="D3414" s="3">
        <v>42566</v>
      </c>
      <c r="E3414" t="s">
        <v>1062</v>
      </c>
      <c r="F3414">
        <v>2100</v>
      </c>
      <c r="G3414">
        <v>1</v>
      </c>
      <c r="H3414">
        <v>2100</v>
      </c>
      <c r="I3414">
        <v>100150095</v>
      </c>
      <c r="J3414" s="19" t="s">
        <v>51</v>
      </c>
      <c r="T3414">
        <v>0</v>
      </c>
      <c r="U3414" t="s">
        <v>22</v>
      </c>
      <c r="V3414" s="3">
        <v>42566</v>
      </c>
      <c r="W3414" t="s">
        <v>34</v>
      </c>
      <c r="X3414" s="4">
        <v>2100</v>
      </c>
      <c r="Y3414">
        <v>2016</v>
      </c>
      <c r="Z3414">
        <v>7</v>
      </c>
      <c r="AA3414" s="3" t="s">
        <v>24</v>
      </c>
      <c r="AB3414" s="3">
        <v>45489</v>
      </c>
    </row>
    <row r="3415" spans="1:28" x14ac:dyDescent="0.25">
      <c r="A3415">
        <v>214973</v>
      </c>
      <c r="B3415">
        <v>33</v>
      </c>
      <c r="C3415" t="s">
        <v>19</v>
      </c>
      <c r="D3415" s="3">
        <v>42566</v>
      </c>
      <c r="E3415" t="s">
        <v>1340</v>
      </c>
      <c r="F3415">
        <v>1199</v>
      </c>
      <c r="G3415">
        <v>1</v>
      </c>
      <c r="H3415">
        <v>1199</v>
      </c>
      <c r="I3415">
        <v>100150094</v>
      </c>
      <c r="J3415" s="19" t="s">
        <v>194</v>
      </c>
      <c r="T3415">
        <v>0</v>
      </c>
      <c r="U3415" t="s">
        <v>22</v>
      </c>
      <c r="V3415" s="3">
        <v>42566</v>
      </c>
      <c r="W3415" t="s">
        <v>23</v>
      </c>
      <c r="X3415" s="4">
        <v>1199</v>
      </c>
      <c r="Y3415">
        <v>2016</v>
      </c>
      <c r="Z3415">
        <v>7</v>
      </c>
      <c r="AA3415" s="3" t="s">
        <v>24</v>
      </c>
      <c r="AB3415" s="3">
        <v>45489</v>
      </c>
    </row>
    <row r="3416" spans="1:28" x14ac:dyDescent="0.25">
      <c r="A3416">
        <v>214976</v>
      </c>
      <c r="B3416">
        <v>1189</v>
      </c>
      <c r="C3416" t="s">
        <v>19</v>
      </c>
      <c r="D3416" s="3">
        <v>42566</v>
      </c>
      <c r="E3416" t="s">
        <v>1341</v>
      </c>
      <c r="F3416">
        <v>690</v>
      </c>
      <c r="G3416">
        <v>1</v>
      </c>
      <c r="H3416">
        <v>0</v>
      </c>
      <c r="I3416">
        <v>100150096</v>
      </c>
      <c r="J3416" s="19" t="s">
        <v>194</v>
      </c>
      <c r="T3416">
        <v>0</v>
      </c>
      <c r="U3416" t="s">
        <v>49</v>
      </c>
      <c r="V3416" s="3">
        <v>42566</v>
      </c>
      <c r="W3416" t="s">
        <v>23</v>
      </c>
      <c r="X3416">
        <v>690</v>
      </c>
      <c r="Y3416">
        <v>2016</v>
      </c>
      <c r="Z3416">
        <v>7</v>
      </c>
      <c r="AA3416" s="3" t="s">
        <v>24</v>
      </c>
      <c r="AB3416" s="3">
        <v>45489</v>
      </c>
    </row>
    <row r="3417" spans="1:28" x14ac:dyDescent="0.25">
      <c r="A3417">
        <v>215136</v>
      </c>
      <c r="B3417">
        <v>1099</v>
      </c>
      <c r="C3417" t="s">
        <v>19</v>
      </c>
      <c r="D3417" s="3">
        <v>42566</v>
      </c>
      <c r="E3417" t="s">
        <v>1244</v>
      </c>
      <c r="F3417">
        <v>950</v>
      </c>
      <c r="G3417">
        <v>1</v>
      </c>
      <c r="H3417">
        <v>950</v>
      </c>
      <c r="I3417">
        <v>100150211</v>
      </c>
      <c r="J3417" s="19" t="s">
        <v>62</v>
      </c>
      <c r="T3417">
        <v>0</v>
      </c>
      <c r="U3417" t="s">
        <v>174</v>
      </c>
      <c r="V3417" s="3">
        <v>42566</v>
      </c>
      <c r="W3417" t="s">
        <v>23</v>
      </c>
      <c r="X3417">
        <v>950</v>
      </c>
      <c r="Y3417">
        <v>2016</v>
      </c>
      <c r="Z3417">
        <v>7</v>
      </c>
      <c r="AA3417" s="3" t="s">
        <v>24</v>
      </c>
      <c r="AB3417" s="3">
        <v>45489</v>
      </c>
    </row>
    <row r="3418" spans="1:28" x14ac:dyDescent="0.25">
      <c r="A3418">
        <v>215137</v>
      </c>
      <c r="B3418">
        <v>1099</v>
      </c>
      <c r="C3418" t="s">
        <v>19</v>
      </c>
      <c r="D3418" s="3">
        <v>42566</v>
      </c>
      <c r="E3418" t="s">
        <v>1244</v>
      </c>
      <c r="F3418">
        <v>950</v>
      </c>
      <c r="G3418">
        <v>1</v>
      </c>
      <c r="H3418">
        <v>950</v>
      </c>
      <c r="I3418">
        <v>100150212</v>
      </c>
      <c r="J3418" s="19" t="s">
        <v>62</v>
      </c>
      <c r="T3418">
        <v>0</v>
      </c>
      <c r="U3418" t="s">
        <v>174</v>
      </c>
      <c r="V3418" s="3">
        <v>42566</v>
      </c>
      <c r="W3418" t="s">
        <v>23</v>
      </c>
      <c r="X3418">
        <v>950</v>
      </c>
      <c r="Y3418">
        <v>2016</v>
      </c>
      <c r="Z3418">
        <v>7</v>
      </c>
      <c r="AA3418" s="3" t="s">
        <v>24</v>
      </c>
      <c r="AB3418" s="3">
        <v>45489</v>
      </c>
    </row>
    <row r="3419" spans="1:28" x14ac:dyDescent="0.25">
      <c r="A3419">
        <v>215138</v>
      </c>
      <c r="B3419">
        <v>1099</v>
      </c>
      <c r="C3419" t="s">
        <v>19</v>
      </c>
      <c r="D3419" s="3">
        <v>42566</v>
      </c>
      <c r="E3419" t="s">
        <v>1244</v>
      </c>
      <c r="F3419">
        <v>950</v>
      </c>
      <c r="G3419">
        <v>1</v>
      </c>
      <c r="H3419">
        <v>950</v>
      </c>
      <c r="I3419">
        <v>100150213</v>
      </c>
      <c r="J3419" s="19" t="s">
        <v>62</v>
      </c>
      <c r="T3419">
        <v>0</v>
      </c>
      <c r="U3419" t="s">
        <v>174</v>
      </c>
      <c r="V3419" s="3">
        <v>42566</v>
      </c>
      <c r="W3419" t="s">
        <v>23</v>
      </c>
      <c r="X3419">
        <v>950</v>
      </c>
      <c r="Y3419">
        <v>2016</v>
      </c>
      <c r="Z3419">
        <v>7</v>
      </c>
      <c r="AA3419" s="3" t="s">
        <v>24</v>
      </c>
      <c r="AB3419" s="3">
        <v>45489</v>
      </c>
    </row>
    <row r="3420" spans="1:28" x14ac:dyDescent="0.25">
      <c r="A3420">
        <v>215139</v>
      </c>
      <c r="B3420">
        <v>1099</v>
      </c>
      <c r="C3420" t="s">
        <v>19</v>
      </c>
      <c r="D3420" s="3">
        <v>42566</v>
      </c>
      <c r="E3420" t="s">
        <v>1244</v>
      </c>
      <c r="F3420">
        <v>950</v>
      </c>
      <c r="G3420">
        <v>1</v>
      </c>
      <c r="H3420">
        <v>950</v>
      </c>
      <c r="I3420">
        <v>100150214</v>
      </c>
      <c r="J3420" s="19" t="s">
        <v>62</v>
      </c>
      <c r="T3420">
        <v>0</v>
      </c>
      <c r="U3420" t="s">
        <v>174</v>
      </c>
      <c r="V3420" s="3">
        <v>42566</v>
      </c>
      <c r="W3420" t="s">
        <v>23</v>
      </c>
      <c r="X3420">
        <v>950</v>
      </c>
      <c r="Y3420">
        <v>2016</v>
      </c>
      <c r="Z3420">
        <v>7</v>
      </c>
      <c r="AA3420" s="3" t="s">
        <v>24</v>
      </c>
      <c r="AB3420" s="3">
        <v>45489</v>
      </c>
    </row>
    <row r="3421" spans="1:28" x14ac:dyDescent="0.25">
      <c r="A3421">
        <v>215140</v>
      </c>
      <c r="B3421">
        <v>1099</v>
      </c>
      <c r="C3421" t="s">
        <v>19</v>
      </c>
      <c r="D3421" s="3">
        <v>42566</v>
      </c>
      <c r="E3421" t="s">
        <v>1244</v>
      </c>
      <c r="F3421">
        <v>950</v>
      </c>
      <c r="G3421">
        <v>1</v>
      </c>
      <c r="H3421">
        <v>950</v>
      </c>
      <c r="I3421">
        <v>100150215</v>
      </c>
      <c r="J3421" s="19" t="s">
        <v>62</v>
      </c>
      <c r="T3421">
        <v>0</v>
      </c>
      <c r="U3421" t="s">
        <v>174</v>
      </c>
      <c r="V3421" s="3">
        <v>42566</v>
      </c>
      <c r="W3421" t="s">
        <v>23</v>
      </c>
      <c r="X3421">
        <v>950</v>
      </c>
      <c r="Y3421">
        <v>2016</v>
      </c>
      <c r="Z3421">
        <v>7</v>
      </c>
      <c r="AA3421" s="3" t="s">
        <v>24</v>
      </c>
      <c r="AB3421" s="3">
        <v>45489</v>
      </c>
    </row>
    <row r="3422" spans="1:28" x14ac:dyDescent="0.25">
      <c r="A3422">
        <v>215141</v>
      </c>
      <c r="B3422">
        <v>1099</v>
      </c>
      <c r="C3422" t="s">
        <v>19</v>
      </c>
      <c r="D3422" s="3">
        <v>42566</v>
      </c>
      <c r="E3422" t="s">
        <v>1244</v>
      </c>
      <c r="F3422">
        <v>950</v>
      </c>
      <c r="G3422">
        <v>1</v>
      </c>
      <c r="H3422">
        <v>950</v>
      </c>
      <c r="I3422">
        <v>100150216</v>
      </c>
      <c r="J3422" s="19" t="s">
        <v>62</v>
      </c>
      <c r="T3422">
        <v>0</v>
      </c>
      <c r="U3422" t="s">
        <v>174</v>
      </c>
      <c r="V3422" s="3">
        <v>42566</v>
      </c>
      <c r="W3422" t="s">
        <v>23</v>
      </c>
      <c r="X3422">
        <v>950</v>
      </c>
      <c r="Y3422">
        <v>2016</v>
      </c>
      <c r="Z3422">
        <v>7</v>
      </c>
      <c r="AA3422" s="3" t="s">
        <v>24</v>
      </c>
      <c r="AB3422" s="3">
        <v>45489</v>
      </c>
    </row>
    <row r="3423" spans="1:28" x14ac:dyDescent="0.25">
      <c r="A3423">
        <v>215143</v>
      </c>
      <c r="B3423">
        <v>1099</v>
      </c>
      <c r="C3423" t="s">
        <v>19</v>
      </c>
      <c r="D3423" s="3">
        <v>42566</v>
      </c>
      <c r="E3423" t="s">
        <v>1244</v>
      </c>
      <c r="F3423">
        <v>950</v>
      </c>
      <c r="G3423">
        <v>1</v>
      </c>
      <c r="H3423">
        <v>950</v>
      </c>
      <c r="I3423">
        <v>100150217</v>
      </c>
      <c r="J3423" s="19" t="s">
        <v>62</v>
      </c>
      <c r="T3423">
        <v>0</v>
      </c>
      <c r="U3423" t="s">
        <v>174</v>
      </c>
      <c r="V3423" s="3">
        <v>42566</v>
      </c>
      <c r="W3423" t="s">
        <v>23</v>
      </c>
      <c r="X3423">
        <v>950</v>
      </c>
      <c r="Y3423">
        <v>2016</v>
      </c>
      <c r="Z3423">
        <v>7</v>
      </c>
      <c r="AA3423" s="3" t="s">
        <v>24</v>
      </c>
      <c r="AB3423" s="3">
        <v>45489</v>
      </c>
    </row>
    <row r="3424" spans="1:28" x14ac:dyDescent="0.25">
      <c r="A3424">
        <v>215144</v>
      </c>
      <c r="B3424">
        <v>1099</v>
      </c>
      <c r="C3424" t="s">
        <v>19</v>
      </c>
      <c r="D3424" s="3">
        <v>42566</v>
      </c>
      <c r="E3424" t="s">
        <v>1244</v>
      </c>
      <c r="F3424">
        <v>950</v>
      </c>
      <c r="G3424">
        <v>1</v>
      </c>
      <c r="H3424">
        <v>950</v>
      </c>
      <c r="I3424">
        <v>100150219</v>
      </c>
      <c r="J3424" s="19" t="s">
        <v>62</v>
      </c>
      <c r="T3424">
        <v>0</v>
      </c>
      <c r="U3424" t="s">
        <v>174</v>
      </c>
      <c r="V3424" s="3">
        <v>42566</v>
      </c>
      <c r="W3424" t="s">
        <v>23</v>
      </c>
      <c r="X3424">
        <v>950</v>
      </c>
      <c r="Y3424">
        <v>2016</v>
      </c>
      <c r="Z3424">
        <v>7</v>
      </c>
      <c r="AA3424" s="3" t="s">
        <v>24</v>
      </c>
      <c r="AB3424" s="3">
        <v>45489</v>
      </c>
    </row>
    <row r="3425" spans="1:28" x14ac:dyDescent="0.25">
      <c r="A3425">
        <v>215145</v>
      </c>
      <c r="B3425">
        <v>1099</v>
      </c>
      <c r="C3425" t="s">
        <v>19</v>
      </c>
      <c r="D3425" s="3">
        <v>42566</v>
      </c>
      <c r="E3425" t="s">
        <v>1244</v>
      </c>
      <c r="F3425">
        <v>950</v>
      </c>
      <c r="G3425">
        <v>1</v>
      </c>
      <c r="H3425">
        <v>950</v>
      </c>
      <c r="I3425">
        <v>100150220</v>
      </c>
      <c r="J3425" s="19" t="s">
        <v>62</v>
      </c>
      <c r="T3425">
        <v>0</v>
      </c>
      <c r="U3425" t="s">
        <v>174</v>
      </c>
      <c r="V3425" s="3">
        <v>42566</v>
      </c>
      <c r="W3425" t="s">
        <v>23</v>
      </c>
      <c r="X3425">
        <v>950</v>
      </c>
      <c r="Y3425">
        <v>2016</v>
      </c>
      <c r="Z3425">
        <v>7</v>
      </c>
      <c r="AA3425" s="3" t="s">
        <v>24</v>
      </c>
      <c r="AB3425" s="3">
        <v>45489</v>
      </c>
    </row>
    <row r="3426" spans="1:28" x14ac:dyDescent="0.25">
      <c r="A3426">
        <v>215146</v>
      </c>
      <c r="B3426">
        <v>1099</v>
      </c>
      <c r="C3426" t="s">
        <v>19</v>
      </c>
      <c r="D3426" s="3">
        <v>42566</v>
      </c>
      <c r="E3426" t="s">
        <v>1244</v>
      </c>
      <c r="F3426">
        <v>950</v>
      </c>
      <c r="G3426">
        <v>1</v>
      </c>
      <c r="H3426">
        <v>950</v>
      </c>
      <c r="I3426">
        <v>100150221</v>
      </c>
      <c r="J3426" s="19" t="s">
        <v>62</v>
      </c>
      <c r="T3426">
        <v>0</v>
      </c>
      <c r="U3426" t="s">
        <v>174</v>
      </c>
      <c r="V3426" s="3">
        <v>42566</v>
      </c>
      <c r="W3426" t="s">
        <v>23</v>
      </c>
      <c r="X3426">
        <v>950</v>
      </c>
      <c r="Y3426">
        <v>2016</v>
      </c>
      <c r="Z3426">
        <v>7</v>
      </c>
      <c r="AA3426" s="3" t="s">
        <v>24</v>
      </c>
      <c r="AB3426" s="3">
        <v>45489</v>
      </c>
    </row>
    <row r="3427" spans="1:28" x14ac:dyDescent="0.25">
      <c r="A3427">
        <v>215147</v>
      </c>
      <c r="B3427">
        <v>1099</v>
      </c>
      <c r="C3427" t="s">
        <v>19</v>
      </c>
      <c r="D3427" s="3">
        <v>42566</v>
      </c>
      <c r="E3427" t="s">
        <v>1244</v>
      </c>
      <c r="F3427">
        <v>950</v>
      </c>
      <c r="G3427">
        <v>1</v>
      </c>
      <c r="H3427">
        <v>950</v>
      </c>
      <c r="I3427">
        <v>100150222</v>
      </c>
      <c r="J3427" s="19" t="s">
        <v>62</v>
      </c>
      <c r="T3427">
        <v>0</v>
      </c>
      <c r="U3427" t="s">
        <v>174</v>
      </c>
      <c r="V3427" s="3">
        <v>42566</v>
      </c>
      <c r="W3427" t="s">
        <v>23</v>
      </c>
      <c r="X3427">
        <v>950</v>
      </c>
      <c r="Y3427">
        <v>2016</v>
      </c>
      <c r="Z3427">
        <v>7</v>
      </c>
      <c r="AA3427" s="3" t="s">
        <v>24</v>
      </c>
      <c r="AB3427" s="3">
        <v>45489</v>
      </c>
    </row>
    <row r="3428" spans="1:28" x14ac:dyDescent="0.25">
      <c r="A3428">
        <v>215148</v>
      </c>
      <c r="B3428">
        <v>1099</v>
      </c>
      <c r="C3428" t="s">
        <v>19</v>
      </c>
      <c r="D3428" s="3">
        <v>42566</v>
      </c>
      <c r="E3428" t="s">
        <v>1244</v>
      </c>
      <c r="F3428">
        <v>950</v>
      </c>
      <c r="G3428">
        <v>1</v>
      </c>
      <c r="H3428">
        <v>950</v>
      </c>
      <c r="I3428">
        <v>100150223</v>
      </c>
      <c r="J3428" s="19" t="s">
        <v>62</v>
      </c>
      <c r="T3428">
        <v>0</v>
      </c>
      <c r="U3428" t="s">
        <v>174</v>
      </c>
      <c r="V3428" s="3">
        <v>42566</v>
      </c>
      <c r="W3428" t="s">
        <v>23</v>
      </c>
      <c r="X3428">
        <v>950</v>
      </c>
      <c r="Y3428">
        <v>2016</v>
      </c>
      <c r="Z3428">
        <v>7</v>
      </c>
      <c r="AA3428" s="3" t="s">
        <v>24</v>
      </c>
      <c r="AB3428" s="3">
        <v>45489</v>
      </c>
    </row>
    <row r="3429" spans="1:28" x14ac:dyDescent="0.25">
      <c r="A3429">
        <v>215149</v>
      </c>
      <c r="B3429">
        <v>1099</v>
      </c>
      <c r="C3429" t="s">
        <v>19</v>
      </c>
      <c r="D3429" s="3">
        <v>42566</v>
      </c>
      <c r="E3429" t="s">
        <v>1244</v>
      </c>
      <c r="F3429">
        <v>950</v>
      </c>
      <c r="G3429">
        <v>1</v>
      </c>
      <c r="H3429">
        <v>950</v>
      </c>
      <c r="I3429">
        <v>100150224</v>
      </c>
      <c r="J3429" s="19" t="s">
        <v>62</v>
      </c>
      <c r="T3429">
        <v>0</v>
      </c>
      <c r="U3429" t="s">
        <v>174</v>
      </c>
      <c r="V3429" s="3">
        <v>42566</v>
      </c>
      <c r="W3429" t="s">
        <v>23</v>
      </c>
      <c r="X3429">
        <v>950</v>
      </c>
      <c r="Y3429">
        <v>2016</v>
      </c>
      <c r="Z3429">
        <v>7</v>
      </c>
      <c r="AA3429" s="3" t="s">
        <v>24</v>
      </c>
      <c r="AB3429" s="3">
        <v>45489</v>
      </c>
    </row>
    <row r="3430" spans="1:28" x14ac:dyDescent="0.25">
      <c r="A3430">
        <v>215150</v>
      </c>
      <c r="B3430">
        <v>1099</v>
      </c>
      <c r="C3430" t="s">
        <v>19</v>
      </c>
      <c r="D3430" s="3">
        <v>42566</v>
      </c>
      <c r="E3430" t="s">
        <v>1244</v>
      </c>
      <c r="F3430">
        <v>950</v>
      </c>
      <c r="G3430">
        <v>1</v>
      </c>
      <c r="H3430">
        <v>950</v>
      </c>
      <c r="I3430">
        <v>100150225</v>
      </c>
      <c r="J3430" s="19" t="s">
        <v>62</v>
      </c>
      <c r="T3430">
        <v>0</v>
      </c>
      <c r="U3430" t="s">
        <v>174</v>
      </c>
      <c r="V3430" s="3">
        <v>42566</v>
      </c>
      <c r="W3430" t="s">
        <v>23</v>
      </c>
      <c r="X3430">
        <v>950</v>
      </c>
      <c r="Y3430">
        <v>2016</v>
      </c>
      <c r="Z3430">
        <v>7</v>
      </c>
      <c r="AA3430" s="3" t="s">
        <v>24</v>
      </c>
      <c r="AB3430" s="3">
        <v>45489</v>
      </c>
    </row>
    <row r="3431" spans="1:28" x14ac:dyDescent="0.25">
      <c r="A3431">
        <v>215152</v>
      </c>
      <c r="B3431">
        <v>1099</v>
      </c>
      <c r="C3431" t="s">
        <v>19</v>
      </c>
      <c r="D3431" s="3">
        <v>42566</v>
      </c>
      <c r="E3431" t="s">
        <v>1244</v>
      </c>
      <c r="F3431">
        <v>950</v>
      </c>
      <c r="G3431">
        <v>1</v>
      </c>
      <c r="H3431">
        <v>950</v>
      </c>
      <c r="I3431">
        <v>100150227</v>
      </c>
      <c r="J3431" s="19" t="s">
        <v>62</v>
      </c>
      <c r="T3431">
        <v>0</v>
      </c>
      <c r="U3431" t="s">
        <v>174</v>
      </c>
      <c r="V3431" s="3">
        <v>42566</v>
      </c>
      <c r="W3431" t="s">
        <v>23</v>
      </c>
      <c r="X3431">
        <v>950</v>
      </c>
      <c r="Y3431">
        <v>2016</v>
      </c>
      <c r="Z3431">
        <v>7</v>
      </c>
      <c r="AA3431" s="3" t="s">
        <v>24</v>
      </c>
      <c r="AB3431" s="3">
        <v>45489</v>
      </c>
    </row>
    <row r="3432" spans="1:28" x14ac:dyDescent="0.25">
      <c r="A3432">
        <v>215153</v>
      </c>
      <c r="B3432">
        <v>1099</v>
      </c>
      <c r="C3432" t="s">
        <v>19</v>
      </c>
      <c r="D3432" s="3">
        <v>42566</v>
      </c>
      <c r="E3432" t="s">
        <v>1244</v>
      </c>
      <c r="F3432">
        <v>950</v>
      </c>
      <c r="G3432">
        <v>1</v>
      </c>
      <c r="H3432">
        <v>950</v>
      </c>
      <c r="I3432">
        <v>100150228</v>
      </c>
      <c r="J3432" s="19" t="s">
        <v>62</v>
      </c>
      <c r="T3432">
        <v>0</v>
      </c>
      <c r="U3432" t="s">
        <v>174</v>
      </c>
      <c r="V3432" s="3">
        <v>42566</v>
      </c>
      <c r="W3432" t="s">
        <v>23</v>
      </c>
      <c r="X3432">
        <v>950</v>
      </c>
      <c r="Y3432">
        <v>2016</v>
      </c>
      <c r="Z3432">
        <v>7</v>
      </c>
      <c r="AA3432" s="3" t="s">
        <v>24</v>
      </c>
      <c r="AB3432" s="3">
        <v>45489</v>
      </c>
    </row>
    <row r="3433" spans="1:28" x14ac:dyDescent="0.25">
      <c r="A3433">
        <v>215155</v>
      </c>
      <c r="B3433">
        <v>1099</v>
      </c>
      <c r="C3433" t="s">
        <v>19</v>
      </c>
      <c r="D3433" s="3">
        <v>42566</v>
      </c>
      <c r="E3433" t="s">
        <v>1244</v>
      </c>
      <c r="F3433">
        <v>950</v>
      </c>
      <c r="G3433">
        <v>1</v>
      </c>
      <c r="H3433">
        <v>950</v>
      </c>
      <c r="I3433">
        <v>100150230</v>
      </c>
      <c r="J3433" s="19" t="s">
        <v>62</v>
      </c>
      <c r="T3433">
        <v>0</v>
      </c>
      <c r="U3433" t="s">
        <v>174</v>
      </c>
      <c r="V3433" s="3">
        <v>42566</v>
      </c>
      <c r="W3433" t="s">
        <v>23</v>
      </c>
      <c r="X3433">
        <v>950</v>
      </c>
      <c r="Y3433">
        <v>2016</v>
      </c>
      <c r="Z3433">
        <v>7</v>
      </c>
      <c r="AA3433" s="3" t="s">
        <v>24</v>
      </c>
      <c r="AB3433" s="3">
        <v>45489</v>
      </c>
    </row>
    <row r="3434" spans="1:28" x14ac:dyDescent="0.25">
      <c r="A3434">
        <v>215156</v>
      </c>
      <c r="B3434">
        <v>1099</v>
      </c>
      <c r="C3434" t="s">
        <v>19</v>
      </c>
      <c r="D3434" s="3">
        <v>42566</v>
      </c>
      <c r="E3434" t="s">
        <v>1244</v>
      </c>
      <c r="F3434">
        <v>950</v>
      </c>
      <c r="G3434">
        <v>1</v>
      </c>
      <c r="H3434">
        <v>950</v>
      </c>
      <c r="I3434">
        <v>100150231</v>
      </c>
      <c r="J3434" s="19" t="s">
        <v>62</v>
      </c>
      <c r="T3434">
        <v>0</v>
      </c>
      <c r="U3434" t="s">
        <v>174</v>
      </c>
      <c r="V3434" s="3">
        <v>42566</v>
      </c>
      <c r="W3434" t="s">
        <v>23</v>
      </c>
      <c r="X3434">
        <v>950</v>
      </c>
      <c r="Y3434">
        <v>2016</v>
      </c>
      <c r="Z3434">
        <v>7</v>
      </c>
      <c r="AA3434" s="3" t="s">
        <v>24</v>
      </c>
      <c r="AB3434" s="3">
        <v>45489</v>
      </c>
    </row>
    <row r="3435" spans="1:28" x14ac:dyDescent="0.25">
      <c r="A3435">
        <v>215157</v>
      </c>
      <c r="B3435">
        <v>1099</v>
      </c>
      <c r="C3435" t="s">
        <v>19</v>
      </c>
      <c r="D3435" s="3">
        <v>42566</v>
      </c>
      <c r="E3435" t="s">
        <v>1244</v>
      </c>
      <c r="F3435">
        <v>950</v>
      </c>
      <c r="G3435">
        <v>1</v>
      </c>
      <c r="H3435">
        <v>950</v>
      </c>
      <c r="I3435">
        <v>100150232</v>
      </c>
      <c r="J3435" s="19" t="s">
        <v>62</v>
      </c>
      <c r="T3435">
        <v>0</v>
      </c>
      <c r="U3435" t="s">
        <v>174</v>
      </c>
      <c r="V3435" s="3">
        <v>42566</v>
      </c>
      <c r="W3435" t="s">
        <v>23</v>
      </c>
      <c r="X3435">
        <v>950</v>
      </c>
      <c r="Y3435">
        <v>2016</v>
      </c>
      <c r="Z3435">
        <v>7</v>
      </c>
      <c r="AA3435" s="3" t="s">
        <v>24</v>
      </c>
      <c r="AB3435" s="3">
        <v>45489</v>
      </c>
    </row>
    <row r="3436" spans="1:28" x14ac:dyDescent="0.25">
      <c r="A3436">
        <v>215158</v>
      </c>
      <c r="B3436">
        <v>1099</v>
      </c>
      <c r="C3436" t="s">
        <v>19</v>
      </c>
      <c r="D3436" s="3">
        <v>42566</v>
      </c>
      <c r="E3436" t="s">
        <v>1244</v>
      </c>
      <c r="F3436">
        <v>950</v>
      </c>
      <c r="G3436">
        <v>1</v>
      </c>
      <c r="H3436">
        <v>950</v>
      </c>
      <c r="I3436">
        <v>100150233</v>
      </c>
      <c r="J3436" s="19" t="s">
        <v>62</v>
      </c>
      <c r="T3436">
        <v>0</v>
      </c>
      <c r="U3436" t="s">
        <v>174</v>
      </c>
      <c r="V3436" s="3">
        <v>42566</v>
      </c>
      <c r="W3436" t="s">
        <v>23</v>
      </c>
      <c r="X3436">
        <v>950</v>
      </c>
      <c r="Y3436">
        <v>2016</v>
      </c>
      <c r="Z3436">
        <v>7</v>
      </c>
      <c r="AA3436" s="3" t="s">
        <v>24</v>
      </c>
      <c r="AB3436" s="3">
        <v>45489</v>
      </c>
    </row>
    <row r="3437" spans="1:28" x14ac:dyDescent="0.25">
      <c r="A3437">
        <v>215159</v>
      </c>
      <c r="B3437">
        <v>1099</v>
      </c>
      <c r="C3437" t="s">
        <v>19</v>
      </c>
      <c r="D3437" s="3">
        <v>42566</v>
      </c>
      <c r="E3437" t="s">
        <v>1244</v>
      </c>
      <c r="F3437">
        <v>950</v>
      </c>
      <c r="G3437">
        <v>1</v>
      </c>
      <c r="H3437">
        <v>950</v>
      </c>
      <c r="I3437">
        <v>100150234</v>
      </c>
      <c r="J3437" s="19" t="s">
        <v>62</v>
      </c>
      <c r="T3437">
        <v>0</v>
      </c>
      <c r="U3437" t="s">
        <v>174</v>
      </c>
      <c r="V3437" s="3">
        <v>42566</v>
      </c>
      <c r="W3437" t="s">
        <v>23</v>
      </c>
      <c r="X3437">
        <v>950</v>
      </c>
      <c r="Y3437">
        <v>2016</v>
      </c>
      <c r="Z3437">
        <v>7</v>
      </c>
      <c r="AA3437" s="3" t="s">
        <v>24</v>
      </c>
      <c r="AB3437" s="3">
        <v>45489</v>
      </c>
    </row>
    <row r="3438" spans="1:28" x14ac:dyDescent="0.25">
      <c r="A3438">
        <v>215160</v>
      </c>
      <c r="B3438">
        <v>1099</v>
      </c>
      <c r="C3438" t="s">
        <v>19</v>
      </c>
      <c r="D3438" s="3">
        <v>42566</v>
      </c>
      <c r="E3438" t="s">
        <v>1244</v>
      </c>
      <c r="F3438">
        <v>950</v>
      </c>
      <c r="G3438">
        <v>1</v>
      </c>
      <c r="H3438">
        <v>950</v>
      </c>
      <c r="I3438">
        <v>100150235</v>
      </c>
      <c r="J3438" s="19" t="s">
        <v>62</v>
      </c>
      <c r="T3438">
        <v>0</v>
      </c>
      <c r="U3438" t="s">
        <v>174</v>
      </c>
      <c r="V3438" s="3">
        <v>42566</v>
      </c>
      <c r="W3438" t="s">
        <v>23</v>
      </c>
      <c r="X3438">
        <v>950</v>
      </c>
      <c r="Y3438">
        <v>2016</v>
      </c>
      <c r="Z3438">
        <v>7</v>
      </c>
      <c r="AA3438" s="3" t="s">
        <v>24</v>
      </c>
      <c r="AB3438" s="3">
        <v>45489</v>
      </c>
    </row>
    <row r="3439" spans="1:28" x14ac:dyDescent="0.25">
      <c r="A3439">
        <v>215161</v>
      </c>
      <c r="B3439">
        <v>1099</v>
      </c>
      <c r="C3439" t="s">
        <v>19</v>
      </c>
      <c r="D3439" s="3">
        <v>42566</v>
      </c>
      <c r="E3439" t="s">
        <v>1244</v>
      </c>
      <c r="F3439">
        <v>950</v>
      </c>
      <c r="G3439">
        <v>1</v>
      </c>
      <c r="H3439">
        <v>950</v>
      </c>
      <c r="I3439">
        <v>100150236</v>
      </c>
      <c r="J3439" s="19" t="s">
        <v>62</v>
      </c>
      <c r="T3439">
        <v>0</v>
      </c>
      <c r="U3439" t="s">
        <v>174</v>
      </c>
      <c r="V3439" s="3">
        <v>42566</v>
      </c>
      <c r="W3439" t="s">
        <v>23</v>
      </c>
      <c r="X3439">
        <v>950</v>
      </c>
      <c r="Y3439">
        <v>2016</v>
      </c>
      <c r="Z3439">
        <v>7</v>
      </c>
      <c r="AA3439" s="3" t="s">
        <v>24</v>
      </c>
      <c r="AB3439" s="3">
        <v>45489</v>
      </c>
    </row>
    <row r="3440" spans="1:28" x14ac:dyDescent="0.25">
      <c r="A3440">
        <v>215162</v>
      </c>
      <c r="B3440">
        <v>1099</v>
      </c>
      <c r="C3440" t="s">
        <v>19</v>
      </c>
      <c r="D3440" s="3">
        <v>42566</v>
      </c>
      <c r="E3440" t="s">
        <v>1244</v>
      </c>
      <c r="F3440">
        <v>950</v>
      </c>
      <c r="G3440">
        <v>1</v>
      </c>
      <c r="H3440">
        <v>950</v>
      </c>
      <c r="I3440">
        <v>100150237</v>
      </c>
      <c r="J3440" s="19" t="s">
        <v>62</v>
      </c>
      <c r="T3440">
        <v>0</v>
      </c>
      <c r="U3440" t="s">
        <v>174</v>
      </c>
      <c r="V3440" s="3">
        <v>42566</v>
      </c>
      <c r="W3440" t="s">
        <v>23</v>
      </c>
      <c r="X3440">
        <v>950</v>
      </c>
      <c r="Y3440">
        <v>2016</v>
      </c>
      <c r="Z3440">
        <v>7</v>
      </c>
      <c r="AA3440" s="3" t="s">
        <v>24</v>
      </c>
      <c r="AB3440" s="3">
        <v>45489</v>
      </c>
    </row>
    <row r="3441" spans="1:28" x14ac:dyDescent="0.25">
      <c r="A3441">
        <v>214977</v>
      </c>
      <c r="B3441">
        <v>56</v>
      </c>
      <c r="C3441" t="s">
        <v>31</v>
      </c>
      <c r="D3441" s="3">
        <v>42566</v>
      </c>
      <c r="E3441" t="s">
        <v>1318</v>
      </c>
      <c r="F3441">
        <v>150</v>
      </c>
      <c r="G3441">
        <v>1</v>
      </c>
      <c r="H3441">
        <v>150</v>
      </c>
      <c r="I3441">
        <v>100150097</v>
      </c>
      <c r="J3441" s="19" t="s">
        <v>194</v>
      </c>
      <c r="T3441">
        <v>0</v>
      </c>
      <c r="U3441" t="s">
        <v>22</v>
      </c>
      <c r="V3441" s="3">
        <v>42566</v>
      </c>
      <c r="W3441" t="s">
        <v>34</v>
      </c>
      <c r="X3441">
        <v>150</v>
      </c>
      <c r="Y3441">
        <v>2016</v>
      </c>
      <c r="Z3441">
        <v>7</v>
      </c>
      <c r="AA3441" s="3" t="s">
        <v>24</v>
      </c>
      <c r="AB3441" s="3">
        <v>45489</v>
      </c>
    </row>
    <row r="3442" spans="1:28" x14ac:dyDescent="0.25">
      <c r="A3442">
        <v>215163</v>
      </c>
      <c r="B3442">
        <v>1099</v>
      </c>
      <c r="C3442" t="s">
        <v>19</v>
      </c>
      <c r="D3442" s="3">
        <v>42566</v>
      </c>
      <c r="E3442" t="s">
        <v>1244</v>
      </c>
      <c r="F3442">
        <v>950</v>
      </c>
      <c r="G3442">
        <v>1</v>
      </c>
      <c r="H3442">
        <v>950</v>
      </c>
      <c r="I3442">
        <v>100150238</v>
      </c>
      <c r="J3442" s="19" t="s">
        <v>62</v>
      </c>
      <c r="T3442">
        <v>0</v>
      </c>
      <c r="U3442" t="s">
        <v>174</v>
      </c>
      <c r="V3442" s="3">
        <v>42566</v>
      </c>
      <c r="W3442" t="s">
        <v>23</v>
      </c>
      <c r="X3442">
        <v>950</v>
      </c>
      <c r="Y3442">
        <v>2016</v>
      </c>
      <c r="Z3442">
        <v>7</v>
      </c>
      <c r="AA3442" s="3" t="s">
        <v>24</v>
      </c>
      <c r="AB3442" s="3">
        <v>45489</v>
      </c>
    </row>
    <row r="3443" spans="1:28" x14ac:dyDescent="0.25">
      <c r="A3443">
        <v>215164</v>
      </c>
      <c r="B3443">
        <v>1099</v>
      </c>
      <c r="C3443" t="s">
        <v>19</v>
      </c>
      <c r="D3443" s="3">
        <v>42566</v>
      </c>
      <c r="E3443" t="s">
        <v>1244</v>
      </c>
      <c r="F3443">
        <v>950</v>
      </c>
      <c r="G3443">
        <v>1</v>
      </c>
      <c r="H3443">
        <v>950</v>
      </c>
      <c r="I3443">
        <v>100150239</v>
      </c>
      <c r="J3443" s="19" t="s">
        <v>62</v>
      </c>
      <c r="T3443">
        <v>0</v>
      </c>
      <c r="U3443" t="s">
        <v>174</v>
      </c>
      <c r="V3443" s="3">
        <v>42566</v>
      </c>
      <c r="W3443" t="s">
        <v>23</v>
      </c>
      <c r="X3443">
        <v>950</v>
      </c>
      <c r="Y3443">
        <v>2016</v>
      </c>
      <c r="Z3443">
        <v>7</v>
      </c>
      <c r="AA3443" s="3" t="s">
        <v>24</v>
      </c>
      <c r="AB3443" s="3">
        <v>45489</v>
      </c>
    </row>
    <row r="3444" spans="1:28" x14ac:dyDescent="0.25">
      <c r="A3444">
        <v>215165</v>
      </c>
      <c r="B3444">
        <v>1099</v>
      </c>
      <c r="C3444" t="s">
        <v>19</v>
      </c>
      <c r="D3444" s="3">
        <v>42566</v>
      </c>
      <c r="E3444" t="s">
        <v>1244</v>
      </c>
      <c r="F3444">
        <v>950</v>
      </c>
      <c r="G3444">
        <v>1</v>
      </c>
      <c r="H3444">
        <v>950</v>
      </c>
      <c r="I3444">
        <v>100150240</v>
      </c>
      <c r="J3444" s="19" t="s">
        <v>62</v>
      </c>
      <c r="T3444">
        <v>0</v>
      </c>
      <c r="U3444" t="s">
        <v>174</v>
      </c>
      <c r="V3444" s="3">
        <v>42566</v>
      </c>
      <c r="W3444" t="s">
        <v>23</v>
      </c>
      <c r="X3444">
        <v>950</v>
      </c>
      <c r="Y3444">
        <v>2016</v>
      </c>
      <c r="Z3444">
        <v>7</v>
      </c>
      <c r="AA3444" s="3" t="s">
        <v>24</v>
      </c>
      <c r="AB3444" s="3">
        <v>45489</v>
      </c>
    </row>
    <row r="3445" spans="1:28" x14ac:dyDescent="0.25">
      <c r="A3445">
        <v>215166</v>
      </c>
      <c r="B3445">
        <v>1099</v>
      </c>
      <c r="C3445" t="s">
        <v>19</v>
      </c>
      <c r="D3445" s="3">
        <v>42566</v>
      </c>
      <c r="E3445" t="s">
        <v>1244</v>
      </c>
      <c r="F3445">
        <v>950</v>
      </c>
      <c r="G3445">
        <v>1</v>
      </c>
      <c r="H3445">
        <v>950</v>
      </c>
      <c r="I3445">
        <v>100150241</v>
      </c>
      <c r="J3445" s="19" t="s">
        <v>62</v>
      </c>
      <c r="T3445">
        <v>0</v>
      </c>
      <c r="U3445" t="s">
        <v>174</v>
      </c>
      <c r="V3445" s="3">
        <v>42566</v>
      </c>
      <c r="W3445" t="s">
        <v>23</v>
      </c>
      <c r="X3445">
        <v>950</v>
      </c>
      <c r="Y3445">
        <v>2016</v>
      </c>
      <c r="Z3445">
        <v>7</v>
      </c>
      <c r="AA3445" s="3" t="s">
        <v>24</v>
      </c>
      <c r="AB3445" s="3">
        <v>45489</v>
      </c>
    </row>
    <row r="3446" spans="1:28" x14ac:dyDescent="0.25">
      <c r="A3446">
        <v>215167</v>
      </c>
      <c r="B3446">
        <v>1099</v>
      </c>
      <c r="C3446" t="s">
        <v>19</v>
      </c>
      <c r="D3446" s="3">
        <v>42566</v>
      </c>
      <c r="E3446" t="s">
        <v>1244</v>
      </c>
      <c r="F3446">
        <v>950</v>
      </c>
      <c r="G3446">
        <v>1</v>
      </c>
      <c r="H3446">
        <v>950</v>
      </c>
      <c r="I3446">
        <v>100150242</v>
      </c>
      <c r="J3446" s="19" t="s">
        <v>62</v>
      </c>
      <c r="T3446">
        <v>0</v>
      </c>
      <c r="U3446" t="s">
        <v>174</v>
      </c>
      <c r="V3446" s="3">
        <v>42566</v>
      </c>
      <c r="W3446" t="s">
        <v>23</v>
      </c>
      <c r="X3446">
        <v>950</v>
      </c>
      <c r="Y3446">
        <v>2016</v>
      </c>
      <c r="Z3446">
        <v>7</v>
      </c>
      <c r="AA3446" s="3" t="s">
        <v>24</v>
      </c>
      <c r="AB3446" s="3">
        <v>45489</v>
      </c>
    </row>
    <row r="3447" spans="1:28" x14ac:dyDescent="0.25">
      <c r="A3447">
        <v>215168</v>
      </c>
      <c r="B3447">
        <v>1099</v>
      </c>
      <c r="C3447" t="s">
        <v>19</v>
      </c>
      <c r="D3447" s="3">
        <v>42566</v>
      </c>
      <c r="E3447" t="s">
        <v>1244</v>
      </c>
      <c r="F3447">
        <v>950</v>
      </c>
      <c r="G3447">
        <v>1</v>
      </c>
      <c r="H3447">
        <v>950</v>
      </c>
      <c r="I3447">
        <v>100150243</v>
      </c>
      <c r="J3447" s="19" t="s">
        <v>62</v>
      </c>
      <c r="T3447">
        <v>0</v>
      </c>
      <c r="U3447" t="s">
        <v>174</v>
      </c>
      <c r="V3447" s="3">
        <v>42566</v>
      </c>
      <c r="W3447" t="s">
        <v>23</v>
      </c>
      <c r="X3447">
        <v>950</v>
      </c>
      <c r="Y3447">
        <v>2016</v>
      </c>
      <c r="Z3447">
        <v>7</v>
      </c>
      <c r="AA3447" s="3" t="s">
        <v>24</v>
      </c>
      <c r="AB3447" s="3">
        <v>45489</v>
      </c>
    </row>
    <row r="3448" spans="1:28" x14ac:dyDescent="0.25">
      <c r="A3448">
        <v>215169</v>
      </c>
      <c r="B3448">
        <v>1099</v>
      </c>
      <c r="C3448" t="s">
        <v>19</v>
      </c>
      <c r="D3448" s="3">
        <v>42566</v>
      </c>
      <c r="E3448" t="s">
        <v>1244</v>
      </c>
      <c r="F3448">
        <v>950</v>
      </c>
      <c r="G3448">
        <v>1</v>
      </c>
      <c r="H3448">
        <v>950</v>
      </c>
      <c r="I3448">
        <v>100150244</v>
      </c>
      <c r="J3448" s="19" t="s">
        <v>62</v>
      </c>
      <c r="T3448">
        <v>0</v>
      </c>
      <c r="U3448" t="s">
        <v>174</v>
      </c>
      <c r="V3448" s="3">
        <v>42566</v>
      </c>
      <c r="W3448" t="s">
        <v>23</v>
      </c>
      <c r="X3448">
        <v>950</v>
      </c>
      <c r="Y3448">
        <v>2016</v>
      </c>
      <c r="Z3448">
        <v>7</v>
      </c>
      <c r="AA3448" s="3" t="s">
        <v>24</v>
      </c>
      <c r="AB3448" s="3">
        <v>45489</v>
      </c>
    </row>
    <row r="3449" spans="1:28" x14ac:dyDescent="0.25">
      <c r="A3449">
        <v>215170</v>
      </c>
      <c r="B3449">
        <v>1099</v>
      </c>
      <c r="C3449" t="s">
        <v>19</v>
      </c>
      <c r="D3449" s="3">
        <v>42566</v>
      </c>
      <c r="E3449" t="s">
        <v>1244</v>
      </c>
      <c r="F3449">
        <v>950</v>
      </c>
      <c r="G3449">
        <v>1</v>
      </c>
      <c r="H3449">
        <v>950</v>
      </c>
      <c r="I3449">
        <v>100150245</v>
      </c>
      <c r="J3449" s="19" t="s">
        <v>62</v>
      </c>
      <c r="T3449">
        <v>0</v>
      </c>
      <c r="U3449" t="s">
        <v>174</v>
      </c>
      <c r="V3449" s="3">
        <v>42566</v>
      </c>
      <c r="W3449" t="s">
        <v>23</v>
      </c>
      <c r="X3449">
        <v>950</v>
      </c>
      <c r="Y3449">
        <v>2016</v>
      </c>
      <c r="Z3449">
        <v>7</v>
      </c>
      <c r="AA3449" s="3" t="s">
        <v>24</v>
      </c>
      <c r="AB3449" s="3">
        <v>45489</v>
      </c>
    </row>
    <row r="3450" spans="1:28" x14ac:dyDescent="0.25">
      <c r="A3450">
        <v>215171</v>
      </c>
      <c r="B3450">
        <v>1099</v>
      </c>
      <c r="C3450" t="s">
        <v>19</v>
      </c>
      <c r="D3450" s="3">
        <v>42566</v>
      </c>
      <c r="E3450" t="s">
        <v>1244</v>
      </c>
      <c r="F3450">
        <v>950</v>
      </c>
      <c r="G3450">
        <v>1</v>
      </c>
      <c r="H3450">
        <v>950</v>
      </c>
      <c r="I3450">
        <v>100150246</v>
      </c>
      <c r="J3450" s="19" t="s">
        <v>62</v>
      </c>
      <c r="T3450">
        <v>0</v>
      </c>
      <c r="U3450" t="s">
        <v>174</v>
      </c>
      <c r="V3450" s="3">
        <v>42566</v>
      </c>
      <c r="W3450" t="s">
        <v>23</v>
      </c>
      <c r="X3450">
        <v>950</v>
      </c>
      <c r="Y3450">
        <v>2016</v>
      </c>
      <c r="Z3450">
        <v>7</v>
      </c>
      <c r="AA3450" s="3" t="s">
        <v>24</v>
      </c>
      <c r="AB3450" s="3">
        <v>45489</v>
      </c>
    </row>
    <row r="3451" spans="1:28" x14ac:dyDescent="0.25">
      <c r="A3451">
        <v>215172</v>
      </c>
      <c r="B3451">
        <v>1099</v>
      </c>
      <c r="C3451" t="s">
        <v>19</v>
      </c>
      <c r="D3451" s="3">
        <v>42566</v>
      </c>
      <c r="E3451" t="s">
        <v>1244</v>
      </c>
      <c r="F3451">
        <v>950</v>
      </c>
      <c r="G3451">
        <v>1</v>
      </c>
      <c r="H3451">
        <v>950</v>
      </c>
      <c r="I3451">
        <v>100150247</v>
      </c>
      <c r="J3451" s="19" t="s">
        <v>62</v>
      </c>
      <c r="T3451">
        <v>0</v>
      </c>
      <c r="U3451" t="s">
        <v>174</v>
      </c>
      <c r="V3451" s="3">
        <v>42566</v>
      </c>
      <c r="W3451" t="s">
        <v>23</v>
      </c>
      <c r="X3451">
        <v>950</v>
      </c>
      <c r="Y3451">
        <v>2016</v>
      </c>
      <c r="Z3451">
        <v>7</v>
      </c>
      <c r="AA3451" s="3" t="s">
        <v>24</v>
      </c>
      <c r="AB3451" s="3">
        <v>45489</v>
      </c>
    </row>
    <row r="3452" spans="1:28" x14ac:dyDescent="0.25">
      <c r="A3452">
        <v>215173</v>
      </c>
      <c r="B3452">
        <v>1099</v>
      </c>
      <c r="C3452" t="s">
        <v>19</v>
      </c>
      <c r="D3452" s="3">
        <v>42566</v>
      </c>
      <c r="E3452" t="s">
        <v>1244</v>
      </c>
      <c r="F3452">
        <v>950</v>
      </c>
      <c r="G3452">
        <v>1</v>
      </c>
      <c r="H3452">
        <v>950</v>
      </c>
      <c r="I3452">
        <v>100150248</v>
      </c>
      <c r="J3452" s="19" t="s">
        <v>62</v>
      </c>
      <c r="T3452">
        <v>0</v>
      </c>
      <c r="U3452" t="s">
        <v>174</v>
      </c>
      <c r="V3452" s="3">
        <v>42566</v>
      </c>
      <c r="W3452" t="s">
        <v>23</v>
      </c>
      <c r="X3452">
        <v>950</v>
      </c>
      <c r="Y3452">
        <v>2016</v>
      </c>
      <c r="Z3452">
        <v>7</v>
      </c>
      <c r="AA3452" s="3" t="s">
        <v>24</v>
      </c>
      <c r="AB3452" s="3">
        <v>45489</v>
      </c>
    </row>
    <row r="3453" spans="1:28" x14ac:dyDescent="0.25">
      <c r="A3453">
        <v>215174</v>
      </c>
      <c r="B3453">
        <v>1099</v>
      </c>
      <c r="C3453" t="s">
        <v>19</v>
      </c>
      <c r="D3453" s="3">
        <v>42566</v>
      </c>
      <c r="E3453" t="s">
        <v>1244</v>
      </c>
      <c r="F3453">
        <v>950</v>
      </c>
      <c r="G3453">
        <v>1</v>
      </c>
      <c r="H3453">
        <v>950</v>
      </c>
      <c r="I3453">
        <v>100150249</v>
      </c>
      <c r="J3453" s="19" t="s">
        <v>62</v>
      </c>
      <c r="T3453">
        <v>0</v>
      </c>
      <c r="U3453" t="s">
        <v>174</v>
      </c>
      <c r="V3453" s="3">
        <v>42566</v>
      </c>
      <c r="W3453" t="s">
        <v>23</v>
      </c>
      <c r="X3453">
        <v>950</v>
      </c>
      <c r="Y3453">
        <v>2016</v>
      </c>
      <c r="Z3453">
        <v>7</v>
      </c>
      <c r="AA3453" s="3" t="s">
        <v>24</v>
      </c>
      <c r="AB3453" s="3">
        <v>45489</v>
      </c>
    </row>
    <row r="3454" spans="1:28" x14ac:dyDescent="0.25">
      <c r="A3454">
        <v>215175</v>
      </c>
      <c r="B3454">
        <v>1099</v>
      </c>
      <c r="C3454" t="s">
        <v>19</v>
      </c>
      <c r="D3454" s="3">
        <v>42566</v>
      </c>
      <c r="E3454" t="s">
        <v>1244</v>
      </c>
      <c r="F3454">
        <v>950</v>
      </c>
      <c r="G3454">
        <v>1</v>
      </c>
      <c r="H3454">
        <v>950</v>
      </c>
      <c r="I3454">
        <v>100150250</v>
      </c>
      <c r="J3454" s="19" t="s">
        <v>62</v>
      </c>
      <c r="T3454">
        <v>0</v>
      </c>
      <c r="U3454" t="s">
        <v>174</v>
      </c>
      <c r="V3454" s="3">
        <v>42566</v>
      </c>
      <c r="W3454" t="s">
        <v>23</v>
      </c>
      <c r="X3454">
        <v>950</v>
      </c>
      <c r="Y3454">
        <v>2016</v>
      </c>
      <c r="Z3454">
        <v>7</v>
      </c>
      <c r="AA3454" s="3" t="s">
        <v>24</v>
      </c>
      <c r="AB3454" s="3">
        <v>45489</v>
      </c>
    </row>
    <row r="3455" spans="1:28" x14ac:dyDescent="0.25">
      <c r="A3455">
        <v>214978</v>
      </c>
      <c r="B3455">
        <v>1190</v>
      </c>
      <c r="C3455" t="s">
        <v>43</v>
      </c>
      <c r="D3455" s="3">
        <v>42566</v>
      </c>
      <c r="E3455" t="s">
        <v>1342</v>
      </c>
      <c r="F3455">
        <v>990</v>
      </c>
      <c r="G3455">
        <v>1</v>
      </c>
      <c r="H3455">
        <v>2970</v>
      </c>
      <c r="I3455">
        <v>100150098</v>
      </c>
      <c r="J3455" s="19" t="s">
        <v>27</v>
      </c>
      <c r="T3455">
        <v>0</v>
      </c>
      <c r="U3455" t="s">
        <v>22</v>
      </c>
      <c r="V3455" s="3">
        <v>42566</v>
      </c>
      <c r="W3455" t="s">
        <v>34</v>
      </c>
      <c r="X3455">
        <v>990</v>
      </c>
      <c r="Y3455">
        <v>2016</v>
      </c>
      <c r="Z3455">
        <v>7</v>
      </c>
      <c r="AA3455" s="3" t="s">
        <v>24</v>
      </c>
      <c r="AB3455" s="3">
        <v>45489</v>
      </c>
    </row>
    <row r="3456" spans="1:28" x14ac:dyDescent="0.25">
      <c r="A3456">
        <v>214979</v>
      </c>
      <c r="B3456">
        <v>1190</v>
      </c>
      <c r="C3456" t="s">
        <v>43</v>
      </c>
      <c r="D3456" s="3">
        <v>42566</v>
      </c>
      <c r="E3456" t="s">
        <v>1343</v>
      </c>
      <c r="F3456">
        <v>990</v>
      </c>
      <c r="G3456">
        <v>1</v>
      </c>
      <c r="H3456">
        <v>2970</v>
      </c>
      <c r="I3456">
        <v>100150098</v>
      </c>
      <c r="J3456" s="19" t="s">
        <v>27</v>
      </c>
      <c r="T3456">
        <v>0</v>
      </c>
      <c r="U3456" t="s">
        <v>22</v>
      </c>
      <c r="V3456" s="3">
        <v>42566</v>
      </c>
      <c r="W3456" t="s">
        <v>34</v>
      </c>
      <c r="X3456">
        <v>990</v>
      </c>
      <c r="Y3456">
        <v>2016</v>
      </c>
      <c r="Z3456">
        <v>7</v>
      </c>
      <c r="AA3456" s="3" t="s">
        <v>24</v>
      </c>
      <c r="AB3456" s="3">
        <v>45489</v>
      </c>
    </row>
    <row r="3457" spans="1:28" x14ac:dyDescent="0.25">
      <c r="A3457">
        <v>214980</v>
      </c>
      <c r="B3457">
        <v>1190</v>
      </c>
      <c r="C3457" t="s">
        <v>43</v>
      </c>
      <c r="D3457" s="3">
        <v>42566</v>
      </c>
      <c r="E3457" t="s">
        <v>1344</v>
      </c>
      <c r="F3457">
        <v>990</v>
      </c>
      <c r="G3457">
        <v>1</v>
      </c>
      <c r="H3457">
        <v>2970</v>
      </c>
      <c r="I3457">
        <v>100150098</v>
      </c>
      <c r="J3457" s="19" t="s">
        <v>27</v>
      </c>
      <c r="T3457">
        <v>0</v>
      </c>
      <c r="U3457" t="s">
        <v>22</v>
      </c>
      <c r="V3457" s="3">
        <v>42566</v>
      </c>
      <c r="W3457" t="s">
        <v>34</v>
      </c>
      <c r="X3457">
        <v>990</v>
      </c>
      <c r="Y3457">
        <v>2016</v>
      </c>
      <c r="Z3457">
        <v>7</v>
      </c>
      <c r="AA3457" s="3" t="s">
        <v>24</v>
      </c>
      <c r="AB3457" s="3">
        <v>45489</v>
      </c>
    </row>
    <row r="3458" spans="1:28" x14ac:dyDescent="0.25">
      <c r="A3458">
        <v>214981</v>
      </c>
      <c r="B3458">
        <v>1191</v>
      </c>
      <c r="C3458" t="s">
        <v>31</v>
      </c>
      <c r="D3458" s="3">
        <v>42566</v>
      </c>
      <c r="E3458" t="s">
        <v>178</v>
      </c>
      <c r="F3458">
        <v>285</v>
      </c>
      <c r="G3458">
        <v>1</v>
      </c>
      <c r="H3458">
        <v>285</v>
      </c>
      <c r="I3458">
        <v>100150099</v>
      </c>
      <c r="J3458" s="19" t="s">
        <v>33</v>
      </c>
      <c r="T3458">
        <v>0</v>
      </c>
      <c r="U3458" t="s">
        <v>22</v>
      </c>
      <c r="V3458" s="3">
        <v>42566</v>
      </c>
      <c r="W3458" t="s">
        <v>34</v>
      </c>
      <c r="X3458">
        <v>285</v>
      </c>
      <c r="Y3458">
        <v>2016</v>
      </c>
      <c r="Z3458">
        <v>7</v>
      </c>
      <c r="AA3458" s="3" t="s">
        <v>24</v>
      </c>
      <c r="AB3458" s="3">
        <v>45489</v>
      </c>
    </row>
    <row r="3459" spans="1:28" x14ac:dyDescent="0.25">
      <c r="A3459">
        <v>215190</v>
      </c>
      <c r="B3459">
        <v>1099</v>
      </c>
      <c r="C3459" t="s">
        <v>19</v>
      </c>
      <c r="D3459" s="3">
        <v>42566</v>
      </c>
      <c r="E3459" t="s">
        <v>1244</v>
      </c>
      <c r="F3459">
        <v>950</v>
      </c>
      <c r="G3459">
        <v>1</v>
      </c>
      <c r="H3459">
        <v>950</v>
      </c>
      <c r="I3459">
        <v>100150263</v>
      </c>
      <c r="J3459" s="19" t="s">
        <v>62</v>
      </c>
      <c r="T3459">
        <v>0</v>
      </c>
      <c r="U3459" t="s">
        <v>174</v>
      </c>
      <c r="V3459" s="3">
        <v>42566</v>
      </c>
      <c r="W3459" t="s">
        <v>23</v>
      </c>
      <c r="X3459">
        <v>950</v>
      </c>
      <c r="Y3459">
        <v>2016</v>
      </c>
      <c r="Z3459">
        <v>7</v>
      </c>
      <c r="AA3459" s="3" t="s">
        <v>24</v>
      </c>
      <c r="AB3459" s="3">
        <v>45489</v>
      </c>
    </row>
    <row r="3460" spans="1:28" x14ac:dyDescent="0.25">
      <c r="A3460">
        <v>214982</v>
      </c>
      <c r="B3460">
        <v>1192</v>
      </c>
      <c r="C3460" t="s">
        <v>19</v>
      </c>
      <c r="D3460" s="3">
        <v>42566</v>
      </c>
      <c r="E3460" t="s">
        <v>1178</v>
      </c>
      <c r="F3460">
        <v>1150</v>
      </c>
      <c r="G3460">
        <v>1</v>
      </c>
      <c r="H3460">
        <v>1150</v>
      </c>
      <c r="I3460">
        <v>100150100</v>
      </c>
      <c r="J3460" s="19" t="s">
        <v>21</v>
      </c>
      <c r="T3460">
        <v>0</v>
      </c>
      <c r="U3460" t="s">
        <v>22</v>
      </c>
      <c r="V3460" s="3">
        <v>42566</v>
      </c>
      <c r="W3460" t="s">
        <v>23</v>
      </c>
      <c r="X3460" s="4">
        <v>1150</v>
      </c>
      <c r="Y3460">
        <v>2016</v>
      </c>
      <c r="Z3460">
        <v>7</v>
      </c>
      <c r="AA3460" s="3" t="s">
        <v>24</v>
      </c>
      <c r="AB3460" s="3">
        <v>45489</v>
      </c>
    </row>
    <row r="3461" spans="1:28" x14ac:dyDescent="0.25">
      <c r="A3461">
        <v>214983</v>
      </c>
      <c r="B3461">
        <v>160</v>
      </c>
      <c r="C3461" t="s">
        <v>25</v>
      </c>
      <c r="D3461" s="3">
        <v>42566</v>
      </c>
      <c r="E3461" t="s">
        <v>1345</v>
      </c>
      <c r="F3461">
        <v>3700</v>
      </c>
      <c r="G3461">
        <v>2</v>
      </c>
      <c r="H3461">
        <v>7400</v>
      </c>
      <c r="I3461">
        <v>100150101</v>
      </c>
      <c r="J3461" s="19" t="s">
        <v>42</v>
      </c>
      <c r="T3461">
        <v>0</v>
      </c>
      <c r="U3461" t="s">
        <v>22</v>
      </c>
      <c r="V3461" s="3">
        <v>42566</v>
      </c>
      <c r="W3461" t="s">
        <v>28</v>
      </c>
      <c r="X3461" s="4">
        <v>7400</v>
      </c>
      <c r="Y3461">
        <v>2016</v>
      </c>
      <c r="Z3461">
        <v>7</v>
      </c>
      <c r="AA3461" s="3" t="s">
        <v>24</v>
      </c>
      <c r="AB3461" s="3">
        <v>45489</v>
      </c>
    </row>
    <row r="3462" spans="1:28" x14ac:dyDescent="0.25">
      <c r="A3462">
        <v>214984</v>
      </c>
      <c r="B3462">
        <v>1193</v>
      </c>
      <c r="C3462" t="s">
        <v>19</v>
      </c>
      <c r="D3462" s="3">
        <v>42566</v>
      </c>
      <c r="E3462" t="s">
        <v>609</v>
      </c>
      <c r="F3462">
        <v>525</v>
      </c>
      <c r="G3462">
        <v>1</v>
      </c>
      <c r="H3462">
        <v>525</v>
      </c>
      <c r="I3462">
        <v>100150102</v>
      </c>
      <c r="J3462" s="19" t="s">
        <v>170</v>
      </c>
      <c r="T3462">
        <v>0</v>
      </c>
      <c r="U3462" t="s">
        <v>22</v>
      </c>
      <c r="V3462" s="3">
        <v>42566</v>
      </c>
      <c r="W3462" t="s">
        <v>23</v>
      </c>
      <c r="X3462">
        <v>525</v>
      </c>
      <c r="Y3462">
        <v>2016</v>
      </c>
      <c r="Z3462">
        <v>7</v>
      </c>
      <c r="AA3462" s="3" t="s">
        <v>24</v>
      </c>
      <c r="AB3462" s="3">
        <v>45489</v>
      </c>
    </row>
    <row r="3463" spans="1:28" x14ac:dyDescent="0.25">
      <c r="A3463">
        <v>214985</v>
      </c>
      <c r="B3463">
        <v>1194</v>
      </c>
      <c r="C3463" t="s">
        <v>19</v>
      </c>
      <c r="D3463" s="3">
        <v>42566</v>
      </c>
      <c r="E3463" t="s">
        <v>696</v>
      </c>
      <c r="F3463">
        <v>1445</v>
      </c>
      <c r="G3463">
        <v>1</v>
      </c>
      <c r="H3463">
        <v>1445</v>
      </c>
      <c r="I3463">
        <v>100150103</v>
      </c>
      <c r="J3463" s="19" t="s">
        <v>194</v>
      </c>
      <c r="T3463">
        <v>0</v>
      </c>
      <c r="U3463" t="s">
        <v>22</v>
      </c>
      <c r="V3463" s="3">
        <v>42566</v>
      </c>
      <c r="W3463" t="s">
        <v>23</v>
      </c>
      <c r="X3463" s="4">
        <v>1445</v>
      </c>
      <c r="Y3463">
        <v>2016</v>
      </c>
      <c r="Z3463">
        <v>7</v>
      </c>
      <c r="AA3463" s="3" t="s">
        <v>24</v>
      </c>
      <c r="AB3463" s="3">
        <v>45489</v>
      </c>
    </row>
    <row r="3464" spans="1:28" x14ac:dyDescent="0.25">
      <c r="A3464">
        <v>214986</v>
      </c>
      <c r="B3464">
        <v>1195</v>
      </c>
      <c r="C3464" t="s">
        <v>25</v>
      </c>
      <c r="D3464" s="3">
        <v>42566</v>
      </c>
      <c r="E3464" t="s">
        <v>155</v>
      </c>
      <c r="F3464">
        <v>10740</v>
      </c>
      <c r="G3464">
        <v>1</v>
      </c>
      <c r="H3464">
        <v>10740</v>
      </c>
      <c r="I3464">
        <v>100150104</v>
      </c>
      <c r="J3464" s="19" t="s">
        <v>38</v>
      </c>
      <c r="T3464">
        <v>0</v>
      </c>
      <c r="U3464" t="s">
        <v>40</v>
      </c>
      <c r="V3464" s="3">
        <v>42566</v>
      </c>
      <c r="W3464" t="s">
        <v>28</v>
      </c>
      <c r="X3464" s="4">
        <v>10740</v>
      </c>
      <c r="Y3464">
        <v>2016</v>
      </c>
      <c r="Z3464">
        <v>7</v>
      </c>
      <c r="AA3464" s="3" t="s">
        <v>24</v>
      </c>
      <c r="AB3464" s="3">
        <v>45489</v>
      </c>
    </row>
    <row r="3465" spans="1:28" x14ac:dyDescent="0.25">
      <c r="A3465">
        <v>214987</v>
      </c>
      <c r="B3465">
        <v>1195</v>
      </c>
      <c r="C3465" t="s">
        <v>25</v>
      </c>
      <c r="D3465" s="3">
        <v>42566</v>
      </c>
      <c r="E3465" t="s">
        <v>155</v>
      </c>
      <c r="F3465">
        <v>10740</v>
      </c>
      <c r="G3465">
        <v>1</v>
      </c>
      <c r="H3465">
        <v>10740</v>
      </c>
      <c r="I3465">
        <v>100150105</v>
      </c>
      <c r="J3465" s="19" t="s">
        <v>38</v>
      </c>
      <c r="T3465">
        <v>0</v>
      </c>
      <c r="U3465" t="s">
        <v>40</v>
      </c>
      <c r="V3465" s="3">
        <v>42566</v>
      </c>
      <c r="W3465" t="s">
        <v>28</v>
      </c>
      <c r="X3465" s="4">
        <v>10740</v>
      </c>
      <c r="Y3465">
        <v>2016</v>
      </c>
      <c r="Z3465">
        <v>7</v>
      </c>
      <c r="AA3465" s="3" t="s">
        <v>24</v>
      </c>
      <c r="AB3465" s="3">
        <v>45489</v>
      </c>
    </row>
    <row r="3466" spans="1:28" x14ac:dyDescent="0.25">
      <c r="A3466">
        <v>214988</v>
      </c>
      <c r="B3466">
        <v>1195</v>
      </c>
      <c r="C3466" t="s">
        <v>25</v>
      </c>
      <c r="D3466" s="3">
        <v>42566</v>
      </c>
      <c r="E3466" t="s">
        <v>155</v>
      </c>
      <c r="F3466">
        <v>10740</v>
      </c>
      <c r="G3466">
        <v>1</v>
      </c>
      <c r="H3466">
        <v>10740</v>
      </c>
      <c r="I3466">
        <v>100150106</v>
      </c>
      <c r="J3466" s="19" t="s">
        <v>38</v>
      </c>
      <c r="T3466">
        <v>0</v>
      </c>
      <c r="U3466" t="s">
        <v>40</v>
      </c>
      <c r="V3466" s="3">
        <v>42566</v>
      </c>
      <c r="W3466" t="s">
        <v>28</v>
      </c>
      <c r="X3466" s="4">
        <v>10740</v>
      </c>
      <c r="Y3466">
        <v>2016</v>
      </c>
      <c r="Z3466">
        <v>7</v>
      </c>
      <c r="AA3466" s="3" t="s">
        <v>24</v>
      </c>
      <c r="AB3466" s="3">
        <v>45489</v>
      </c>
    </row>
    <row r="3467" spans="1:28" x14ac:dyDescent="0.25">
      <c r="A3467">
        <v>214989</v>
      </c>
      <c r="B3467">
        <v>1195</v>
      </c>
      <c r="C3467" t="s">
        <v>25</v>
      </c>
      <c r="D3467" s="3">
        <v>42566</v>
      </c>
      <c r="E3467" t="s">
        <v>155</v>
      </c>
      <c r="F3467">
        <v>10740</v>
      </c>
      <c r="G3467">
        <v>1</v>
      </c>
      <c r="H3467">
        <v>10740</v>
      </c>
      <c r="I3467">
        <v>100150107</v>
      </c>
      <c r="J3467" s="19" t="s">
        <v>38</v>
      </c>
      <c r="T3467">
        <v>0</v>
      </c>
      <c r="U3467" t="s">
        <v>40</v>
      </c>
      <c r="V3467" s="3">
        <v>42566</v>
      </c>
      <c r="W3467" t="s">
        <v>28</v>
      </c>
      <c r="X3467" s="4">
        <v>10740</v>
      </c>
      <c r="Y3467">
        <v>2016</v>
      </c>
      <c r="Z3467">
        <v>7</v>
      </c>
      <c r="AA3467" s="3" t="s">
        <v>24</v>
      </c>
      <c r="AB3467" s="3">
        <v>45489</v>
      </c>
    </row>
    <row r="3468" spans="1:28" x14ac:dyDescent="0.25">
      <c r="A3468">
        <v>214990</v>
      </c>
      <c r="B3468">
        <v>1195</v>
      </c>
      <c r="C3468" t="s">
        <v>25</v>
      </c>
      <c r="D3468" s="3">
        <v>42566</v>
      </c>
      <c r="E3468" t="s">
        <v>155</v>
      </c>
      <c r="F3468">
        <v>10740</v>
      </c>
      <c r="G3468">
        <v>1</v>
      </c>
      <c r="H3468">
        <v>10740</v>
      </c>
      <c r="I3468">
        <v>100150108</v>
      </c>
      <c r="J3468" s="19" t="s">
        <v>38</v>
      </c>
      <c r="T3468">
        <v>0</v>
      </c>
      <c r="U3468" t="s">
        <v>40</v>
      </c>
      <c r="V3468" s="3">
        <v>42566</v>
      </c>
      <c r="W3468" t="s">
        <v>28</v>
      </c>
      <c r="X3468" s="4">
        <v>10740</v>
      </c>
      <c r="Y3468">
        <v>2016</v>
      </c>
      <c r="Z3468">
        <v>7</v>
      </c>
      <c r="AA3468" s="3" t="s">
        <v>24</v>
      </c>
      <c r="AB3468" s="3">
        <v>45489</v>
      </c>
    </row>
    <row r="3469" spans="1:28" x14ac:dyDescent="0.25">
      <c r="A3469">
        <v>214991</v>
      </c>
      <c r="B3469">
        <v>1195</v>
      </c>
      <c r="C3469" t="s">
        <v>25</v>
      </c>
      <c r="D3469" s="3">
        <v>42566</v>
      </c>
      <c r="E3469" t="s">
        <v>155</v>
      </c>
      <c r="F3469">
        <v>10740</v>
      </c>
      <c r="G3469">
        <v>1</v>
      </c>
      <c r="H3469">
        <v>10740</v>
      </c>
      <c r="I3469">
        <v>100150109</v>
      </c>
      <c r="J3469" s="19" t="s">
        <v>38</v>
      </c>
      <c r="T3469">
        <v>0</v>
      </c>
      <c r="U3469" t="s">
        <v>40</v>
      </c>
      <c r="V3469" s="3">
        <v>42566</v>
      </c>
      <c r="W3469" t="s">
        <v>28</v>
      </c>
      <c r="X3469" s="4">
        <v>10740</v>
      </c>
      <c r="Y3469">
        <v>2016</v>
      </c>
      <c r="Z3469">
        <v>7</v>
      </c>
      <c r="AA3469" s="3" t="s">
        <v>24</v>
      </c>
      <c r="AB3469" s="3">
        <v>45489</v>
      </c>
    </row>
    <row r="3470" spans="1:28" x14ac:dyDescent="0.25">
      <c r="A3470">
        <v>214992</v>
      </c>
      <c r="B3470">
        <v>1195</v>
      </c>
      <c r="C3470" t="s">
        <v>25</v>
      </c>
      <c r="D3470" s="3">
        <v>42566</v>
      </c>
      <c r="E3470" t="s">
        <v>155</v>
      </c>
      <c r="F3470">
        <v>10740</v>
      </c>
      <c r="G3470">
        <v>1</v>
      </c>
      <c r="H3470">
        <v>10740</v>
      </c>
      <c r="I3470">
        <v>100150110</v>
      </c>
      <c r="J3470" s="19" t="s">
        <v>38</v>
      </c>
      <c r="T3470">
        <v>0</v>
      </c>
      <c r="U3470" t="s">
        <v>40</v>
      </c>
      <c r="V3470" s="3">
        <v>42566</v>
      </c>
      <c r="W3470" t="s">
        <v>28</v>
      </c>
      <c r="X3470" s="4">
        <v>10740</v>
      </c>
      <c r="Y3470">
        <v>2016</v>
      </c>
      <c r="Z3470">
        <v>7</v>
      </c>
      <c r="AA3470" s="3" t="s">
        <v>24</v>
      </c>
      <c r="AB3470" s="3">
        <v>45489</v>
      </c>
    </row>
    <row r="3471" spans="1:28" x14ac:dyDescent="0.25">
      <c r="A3471">
        <v>214993</v>
      </c>
      <c r="B3471">
        <v>1195</v>
      </c>
      <c r="C3471" t="s">
        <v>25</v>
      </c>
      <c r="D3471" s="3">
        <v>42566</v>
      </c>
      <c r="E3471" t="s">
        <v>155</v>
      </c>
      <c r="F3471">
        <v>10740</v>
      </c>
      <c r="G3471">
        <v>1</v>
      </c>
      <c r="H3471">
        <v>10740</v>
      </c>
      <c r="I3471">
        <v>100150111</v>
      </c>
      <c r="J3471" s="19" t="s">
        <v>38</v>
      </c>
      <c r="T3471">
        <v>0</v>
      </c>
      <c r="U3471" t="s">
        <v>40</v>
      </c>
      <c r="V3471" s="3">
        <v>42566</v>
      </c>
      <c r="W3471" t="s">
        <v>28</v>
      </c>
      <c r="X3471" s="4">
        <v>10740</v>
      </c>
      <c r="Y3471">
        <v>2016</v>
      </c>
      <c r="Z3471">
        <v>7</v>
      </c>
      <c r="AA3471" s="3" t="s">
        <v>24</v>
      </c>
      <c r="AB3471" s="3">
        <v>45489</v>
      </c>
    </row>
    <row r="3472" spans="1:28" x14ac:dyDescent="0.25">
      <c r="A3472">
        <v>214994</v>
      </c>
      <c r="B3472">
        <v>1196</v>
      </c>
      <c r="C3472" t="s">
        <v>25</v>
      </c>
      <c r="D3472" s="3">
        <v>42566</v>
      </c>
      <c r="E3472" t="s">
        <v>89</v>
      </c>
      <c r="F3472">
        <v>460</v>
      </c>
      <c r="G3472">
        <v>1</v>
      </c>
      <c r="H3472">
        <v>460</v>
      </c>
      <c r="I3472">
        <v>100150112</v>
      </c>
      <c r="J3472" s="19" t="s">
        <v>33</v>
      </c>
      <c r="T3472">
        <v>0</v>
      </c>
      <c r="U3472" t="s">
        <v>22</v>
      </c>
      <c r="V3472" s="3">
        <v>42566</v>
      </c>
      <c r="W3472" t="s">
        <v>28</v>
      </c>
      <c r="X3472">
        <v>460</v>
      </c>
      <c r="Y3472">
        <v>2016</v>
      </c>
      <c r="Z3472">
        <v>7</v>
      </c>
      <c r="AA3472" s="3" t="s">
        <v>24</v>
      </c>
      <c r="AB3472" s="3">
        <v>45489</v>
      </c>
    </row>
    <row r="3473" spans="1:28" x14ac:dyDescent="0.25">
      <c r="A3473">
        <v>214995</v>
      </c>
      <c r="B3473">
        <v>1195</v>
      </c>
      <c r="C3473" t="s">
        <v>25</v>
      </c>
      <c r="D3473" s="3">
        <v>42566</v>
      </c>
      <c r="E3473" t="s">
        <v>155</v>
      </c>
      <c r="F3473">
        <v>10740</v>
      </c>
      <c r="G3473">
        <v>1</v>
      </c>
      <c r="H3473">
        <v>10740</v>
      </c>
      <c r="I3473">
        <v>100150113</v>
      </c>
      <c r="J3473" s="19" t="s">
        <v>38</v>
      </c>
      <c r="T3473">
        <v>0</v>
      </c>
      <c r="U3473" t="s">
        <v>40</v>
      </c>
      <c r="V3473" s="3">
        <v>42566</v>
      </c>
      <c r="W3473" t="s">
        <v>28</v>
      </c>
      <c r="X3473" s="4">
        <v>10740</v>
      </c>
      <c r="Y3473">
        <v>2016</v>
      </c>
      <c r="Z3473">
        <v>7</v>
      </c>
      <c r="AA3473" s="3" t="s">
        <v>24</v>
      </c>
      <c r="AB3473" s="3">
        <v>45489</v>
      </c>
    </row>
    <row r="3474" spans="1:28" x14ac:dyDescent="0.25">
      <c r="A3474">
        <v>214996</v>
      </c>
      <c r="B3474">
        <v>1195</v>
      </c>
      <c r="C3474" t="s">
        <v>25</v>
      </c>
      <c r="D3474" s="3">
        <v>42566</v>
      </c>
      <c r="E3474" t="s">
        <v>155</v>
      </c>
      <c r="F3474">
        <v>10740</v>
      </c>
      <c r="G3474">
        <v>1</v>
      </c>
      <c r="H3474">
        <v>10740</v>
      </c>
      <c r="I3474">
        <v>100150114</v>
      </c>
      <c r="J3474" s="19" t="s">
        <v>38</v>
      </c>
      <c r="T3474">
        <v>0</v>
      </c>
      <c r="U3474" t="s">
        <v>40</v>
      </c>
      <c r="V3474" s="3">
        <v>42566</v>
      </c>
      <c r="W3474" t="s">
        <v>28</v>
      </c>
      <c r="X3474" s="4">
        <v>10740</v>
      </c>
      <c r="Y3474">
        <v>2016</v>
      </c>
      <c r="Z3474">
        <v>7</v>
      </c>
      <c r="AA3474" s="3" t="s">
        <v>24</v>
      </c>
      <c r="AB3474" s="3">
        <v>45489</v>
      </c>
    </row>
    <row r="3475" spans="1:28" x14ac:dyDescent="0.25">
      <c r="A3475">
        <v>214998</v>
      </c>
      <c r="B3475">
        <v>1195</v>
      </c>
      <c r="C3475" t="s">
        <v>25</v>
      </c>
      <c r="D3475" s="3">
        <v>42566</v>
      </c>
      <c r="E3475" t="s">
        <v>155</v>
      </c>
      <c r="F3475">
        <v>10740</v>
      </c>
      <c r="G3475">
        <v>1</v>
      </c>
      <c r="H3475">
        <v>10740</v>
      </c>
      <c r="I3475">
        <v>100150116</v>
      </c>
      <c r="J3475" s="19" t="s">
        <v>38</v>
      </c>
      <c r="T3475">
        <v>0</v>
      </c>
      <c r="U3475" t="s">
        <v>40</v>
      </c>
      <c r="V3475" s="3">
        <v>42566</v>
      </c>
      <c r="W3475" t="s">
        <v>28</v>
      </c>
      <c r="X3475" s="4">
        <v>10740</v>
      </c>
      <c r="Y3475">
        <v>2016</v>
      </c>
      <c r="Z3475">
        <v>7</v>
      </c>
      <c r="AA3475" s="3" t="s">
        <v>24</v>
      </c>
      <c r="AB3475" s="3">
        <v>45489</v>
      </c>
    </row>
    <row r="3476" spans="1:28" x14ac:dyDescent="0.25">
      <c r="A3476">
        <v>214997</v>
      </c>
      <c r="B3476">
        <v>1195</v>
      </c>
      <c r="C3476" t="s">
        <v>25</v>
      </c>
      <c r="D3476" s="3">
        <v>42566</v>
      </c>
      <c r="E3476" t="s">
        <v>155</v>
      </c>
      <c r="F3476">
        <v>10740</v>
      </c>
      <c r="G3476">
        <v>1</v>
      </c>
      <c r="H3476">
        <v>10740</v>
      </c>
      <c r="I3476">
        <v>100150115</v>
      </c>
      <c r="J3476" s="19" t="s">
        <v>38</v>
      </c>
      <c r="T3476">
        <v>0</v>
      </c>
      <c r="U3476" t="s">
        <v>40</v>
      </c>
      <c r="V3476" s="3">
        <v>42566</v>
      </c>
      <c r="W3476" t="s">
        <v>28</v>
      </c>
      <c r="X3476" s="4">
        <v>10740</v>
      </c>
      <c r="Y3476">
        <v>2016</v>
      </c>
      <c r="Z3476">
        <v>7</v>
      </c>
      <c r="AA3476" s="3" t="s">
        <v>24</v>
      </c>
      <c r="AB3476" s="3">
        <v>45489</v>
      </c>
    </row>
    <row r="3477" spans="1:28" x14ac:dyDescent="0.25">
      <c r="A3477">
        <v>214999</v>
      </c>
      <c r="B3477">
        <v>1195</v>
      </c>
      <c r="C3477" t="s">
        <v>25</v>
      </c>
      <c r="D3477" s="3">
        <v>42566</v>
      </c>
      <c r="E3477" t="s">
        <v>155</v>
      </c>
      <c r="F3477">
        <v>10740</v>
      </c>
      <c r="G3477">
        <v>1</v>
      </c>
      <c r="H3477">
        <v>10740</v>
      </c>
      <c r="I3477">
        <v>100150117</v>
      </c>
      <c r="J3477" s="19" t="s">
        <v>38</v>
      </c>
      <c r="T3477">
        <v>0</v>
      </c>
      <c r="U3477" t="s">
        <v>40</v>
      </c>
      <c r="V3477" s="3">
        <v>42566</v>
      </c>
      <c r="W3477" t="s">
        <v>28</v>
      </c>
      <c r="X3477" s="4">
        <v>10740</v>
      </c>
      <c r="Y3477">
        <v>2016</v>
      </c>
      <c r="Z3477">
        <v>7</v>
      </c>
      <c r="AA3477" s="3" t="s">
        <v>24</v>
      </c>
      <c r="AB3477" s="3">
        <v>45489</v>
      </c>
    </row>
    <row r="3478" spans="1:28" x14ac:dyDescent="0.25">
      <c r="A3478">
        <v>215000</v>
      </c>
      <c r="B3478">
        <v>941</v>
      </c>
      <c r="C3478" t="s">
        <v>19</v>
      </c>
      <c r="D3478" s="3">
        <v>42566</v>
      </c>
      <c r="E3478" t="s">
        <v>1063</v>
      </c>
      <c r="F3478">
        <v>3050</v>
      </c>
      <c r="G3478">
        <v>1</v>
      </c>
      <c r="H3478">
        <v>200</v>
      </c>
      <c r="I3478">
        <v>100150118</v>
      </c>
      <c r="J3478" s="19" t="s">
        <v>21</v>
      </c>
      <c r="T3478">
        <v>0</v>
      </c>
      <c r="U3478" t="s">
        <v>22</v>
      </c>
      <c r="V3478" s="3">
        <v>42566</v>
      </c>
      <c r="W3478" t="s">
        <v>23</v>
      </c>
      <c r="X3478" s="4">
        <v>3050</v>
      </c>
      <c r="Y3478">
        <v>2016</v>
      </c>
      <c r="Z3478">
        <v>7</v>
      </c>
      <c r="AA3478" s="3" t="s">
        <v>24</v>
      </c>
      <c r="AB3478" s="3">
        <v>45489</v>
      </c>
    </row>
    <row r="3479" spans="1:28" x14ac:dyDescent="0.25">
      <c r="A3479">
        <v>215002</v>
      </c>
      <c r="B3479">
        <v>1195</v>
      </c>
      <c r="C3479" t="s">
        <v>25</v>
      </c>
      <c r="D3479" s="3">
        <v>42566</v>
      </c>
      <c r="E3479" t="s">
        <v>155</v>
      </c>
      <c r="F3479">
        <v>10740</v>
      </c>
      <c r="G3479">
        <v>1</v>
      </c>
      <c r="H3479">
        <v>10740</v>
      </c>
      <c r="I3479">
        <v>100150119</v>
      </c>
      <c r="J3479" s="19" t="s">
        <v>38</v>
      </c>
      <c r="T3479">
        <v>0</v>
      </c>
      <c r="U3479" t="s">
        <v>40</v>
      </c>
      <c r="V3479" s="3">
        <v>42566</v>
      </c>
      <c r="W3479" t="s">
        <v>28</v>
      </c>
      <c r="X3479" s="4">
        <v>10740</v>
      </c>
      <c r="Y3479">
        <v>2016</v>
      </c>
      <c r="Z3479">
        <v>7</v>
      </c>
      <c r="AA3479" s="3" t="s">
        <v>24</v>
      </c>
      <c r="AB3479" s="3">
        <v>45489</v>
      </c>
    </row>
    <row r="3480" spans="1:28" x14ac:dyDescent="0.25">
      <c r="A3480">
        <v>215003</v>
      </c>
      <c r="B3480">
        <v>1195</v>
      </c>
      <c r="C3480" t="s">
        <v>25</v>
      </c>
      <c r="D3480" s="3">
        <v>42566</v>
      </c>
      <c r="E3480" t="s">
        <v>155</v>
      </c>
      <c r="F3480">
        <v>10740</v>
      </c>
      <c r="G3480">
        <v>1</v>
      </c>
      <c r="H3480">
        <v>10740</v>
      </c>
      <c r="I3480">
        <v>100150120</v>
      </c>
      <c r="J3480" s="19" t="s">
        <v>38</v>
      </c>
      <c r="T3480">
        <v>0</v>
      </c>
      <c r="U3480" t="s">
        <v>40</v>
      </c>
      <c r="V3480" s="3">
        <v>42566</v>
      </c>
      <c r="W3480" t="s">
        <v>28</v>
      </c>
      <c r="X3480" s="4">
        <v>10740</v>
      </c>
      <c r="Y3480">
        <v>2016</v>
      </c>
      <c r="Z3480">
        <v>7</v>
      </c>
      <c r="AA3480" s="3" t="s">
        <v>24</v>
      </c>
      <c r="AB3480" s="3">
        <v>45489</v>
      </c>
    </row>
    <row r="3481" spans="1:28" x14ac:dyDescent="0.25">
      <c r="A3481">
        <v>215004</v>
      </c>
      <c r="B3481">
        <v>42</v>
      </c>
      <c r="C3481" t="s">
        <v>25</v>
      </c>
      <c r="D3481" s="3">
        <v>42566</v>
      </c>
      <c r="E3481" t="s">
        <v>30</v>
      </c>
      <c r="F3481">
        <v>360</v>
      </c>
      <c r="G3481">
        <v>1</v>
      </c>
      <c r="H3481">
        <v>555</v>
      </c>
      <c r="I3481">
        <v>100150121</v>
      </c>
      <c r="J3481" s="19" t="s">
        <v>27</v>
      </c>
      <c r="T3481">
        <v>0</v>
      </c>
      <c r="U3481" t="s">
        <v>174</v>
      </c>
      <c r="V3481" s="3">
        <v>42566</v>
      </c>
      <c r="W3481" t="s">
        <v>28</v>
      </c>
      <c r="X3481">
        <v>360</v>
      </c>
      <c r="Y3481">
        <v>2016</v>
      </c>
      <c r="Z3481">
        <v>7</v>
      </c>
      <c r="AA3481" s="3" t="s">
        <v>24</v>
      </c>
      <c r="AB3481" s="3">
        <v>45489</v>
      </c>
    </row>
    <row r="3482" spans="1:28" x14ac:dyDescent="0.25">
      <c r="A3482">
        <v>215005</v>
      </c>
      <c r="B3482">
        <v>42</v>
      </c>
      <c r="C3482" t="s">
        <v>25</v>
      </c>
      <c r="D3482" s="3">
        <v>42566</v>
      </c>
      <c r="E3482" t="s">
        <v>796</v>
      </c>
      <c r="F3482">
        <v>195</v>
      </c>
      <c r="G3482">
        <v>1</v>
      </c>
      <c r="H3482">
        <v>555</v>
      </c>
      <c r="I3482">
        <v>100150121</v>
      </c>
      <c r="J3482" s="19" t="s">
        <v>33</v>
      </c>
      <c r="T3482">
        <v>0</v>
      </c>
      <c r="U3482" t="s">
        <v>174</v>
      </c>
      <c r="V3482" s="3">
        <v>42566</v>
      </c>
      <c r="W3482" t="s">
        <v>28</v>
      </c>
      <c r="X3482">
        <v>195</v>
      </c>
      <c r="Y3482">
        <v>2016</v>
      </c>
      <c r="Z3482">
        <v>7</v>
      </c>
      <c r="AA3482" s="3" t="s">
        <v>24</v>
      </c>
      <c r="AB3482" s="3">
        <v>45489</v>
      </c>
    </row>
    <row r="3483" spans="1:28" x14ac:dyDescent="0.25">
      <c r="A3483">
        <v>215006</v>
      </c>
      <c r="B3483">
        <v>1195</v>
      </c>
      <c r="C3483" t="s">
        <v>25</v>
      </c>
      <c r="D3483" s="3">
        <v>42566</v>
      </c>
      <c r="E3483" t="s">
        <v>155</v>
      </c>
      <c r="F3483">
        <v>10740</v>
      </c>
      <c r="G3483">
        <v>1</v>
      </c>
      <c r="H3483">
        <v>10740</v>
      </c>
      <c r="I3483">
        <v>100150122</v>
      </c>
      <c r="J3483" s="19" t="s">
        <v>38</v>
      </c>
      <c r="T3483">
        <v>0</v>
      </c>
      <c r="U3483" t="s">
        <v>40</v>
      </c>
      <c r="V3483" s="3">
        <v>42566</v>
      </c>
      <c r="W3483" t="s">
        <v>28</v>
      </c>
      <c r="X3483" s="4">
        <v>10740</v>
      </c>
      <c r="Y3483">
        <v>2016</v>
      </c>
      <c r="Z3483">
        <v>7</v>
      </c>
      <c r="AA3483" s="3" t="s">
        <v>24</v>
      </c>
      <c r="AB3483" s="3">
        <v>45489</v>
      </c>
    </row>
    <row r="3484" spans="1:28" x14ac:dyDescent="0.25">
      <c r="A3484">
        <v>215007</v>
      </c>
      <c r="B3484">
        <v>1197</v>
      </c>
      <c r="C3484" t="s">
        <v>19</v>
      </c>
      <c r="D3484" s="3">
        <v>42566</v>
      </c>
      <c r="E3484" t="s">
        <v>227</v>
      </c>
      <c r="F3484">
        <v>1765</v>
      </c>
      <c r="G3484">
        <v>1</v>
      </c>
      <c r="H3484">
        <v>1765</v>
      </c>
      <c r="I3484">
        <v>100150123</v>
      </c>
      <c r="J3484" s="19" t="s">
        <v>38</v>
      </c>
      <c r="T3484">
        <v>0</v>
      </c>
      <c r="U3484" t="s">
        <v>22</v>
      </c>
      <c r="V3484" s="3">
        <v>42566</v>
      </c>
      <c r="W3484" t="s">
        <v>23</v>
      </c>
      <c r="X3484" s="4">
        <v>1765</v>
      </c>
      <c r="Y3484">
        <v>2016</v>
      </c>
      <c r="Z3484">
        <v>7</v>
      </c>
      <c r="AA3484" s="3" t="s">
        <v>24</v>
      </c>
      <c r="AB3484" s="3">
        <v>45489</v>
      </c>
    </row>
    <row r="3485" spans="1:28" x14ac:dyDescent="0.25">
      <c r="A3485">
        <v>215008</v>
      </c>
      <c r="B3485">
        <v>1198</v>
      </c>
      <c r="C3485" t="s">
        <v>31</v>
      </c>
      <c r="D3485" s="3">
        <v>42566</v>
      </c>
      <c r="E3485" t="s">
        <v>1346</v>
      </c>
      <c r="F3485">
        <v>1950</v>
      </c>
      <c r="G3485">
        <v>1</v>
      </c>
      <c r="H3485">
        <v>1950</v>
      </c>
      <c r="I3485">
        <v>100150124</v>
      </c>
      <c r="J3485" s="19" t="s">
        <v>51</v>
      </c>
      <c r="T3485">
        <v>0</v>
      </c>
      <c r="U3485" t="s">
        <v>22</v>
      </c>
      <c r="V3485" s="3">
        <v>42566</v>
      </c>
      <c r="W3485" t="s">
        <v>34</v>
      </c>
      <c r="X3485" s="4">
        <v>1950</v>
      </c>
      <c r="Y3485">
        <v>2016</v>
      </c>
      <c r="Z3485">
        <v>7</v>
      </c>
      <c r="AA3485" s="3" t="s">
        <v>24</v>
      </c>
      <c r="AB3485" s="3">
        <v>45489</v>
      </c>
    </row>
    <row r="3486" spans="1:28" x14ac:dyDescent="0.25">
      <c r="A3486">
        <v>215010</v>
      </c>
      <c r="B3486">
        <v>1195</v>
      </c>
      <c r="C3486" t="s">
        <v>25</v>
      </c>
      <c r="D3486" s="3">
        <v>42566</v>
      </c>
      <c r="E3486" t="s">
        <v>155</v>
      </c>
      <c r="F3486">
        <v>10740</v>
      </c>
      <c r="G3486">
        <v>1</v>
      </c>
      <c r="H3486">
        <v>10740</v>
      </c>
      <c r="I3486">
        <v>100150125</v>
      </c>
      <c r="J3486" s="19" t="s">
        <v>38</v>
      </c>
      <c r="T3486">
        <v>0</v>
      </c>
      <c r="U3486" t="s">
        <v>40</v>
      </c>
      <c r="V3486" s="3">
        <v>42566</v>
      </c>
      <c r="W3486" t="s">
        <v>28</v>
      </c>
      <c r="X3486" s="4">
        <v>10740</v>
      </c>
      <c r="Y3486">
        <v>2016</v>
      </c>
      <c r="Z3486">
        <v>7</v>
      </c>
      <c r="AA3486" s="3" t="s">
        <v>24</v>
      </c>
      <c r="AB3486" s="3">
        <v>45489</v>
      </c>
    </row>
    <row r="3487" spans="1:28" x14ac:dyDescent="0.25">
      <c r="A3487">
        <v>215011</v>
      </c>
      <c r="B3487">
        <v>1195</v>
      </c>
      <c r="C3487" t="s">
        <v>25</v>
      </c>
      <c r="D3487" s="3">
        <v>42566</v>
      </c>
      <c r="E3487" t="s">
        <v>155</v>
      </c>
      <c r="F3487">
        <v>10740</v>
      </c>
      <c r="G3487">
        <v>1</v>
      </c>
      <c r="H3487">
        <v>10740</v>
      </c>
      <c r="I3487">
        <v>100150126</v>
      </c>
      <c r="J3487" s="19" t="s">
        <v>38</v>
      </c>
      <c r="T3487">
        <v>0</v>
      </c>
      <c r="U3487" t="s">
        <v>40</v>
      </c>
      <c r="V3487" s="3">
        <v>42566</v>
      </c>
      <c r="W3487" t="s">
        <v>28</v>
      </c>
      <c r="X3487" s="4">
        <v>10740</v>
      </c>
      <c r="Y3487">
        <v>2016</v>
      </c>
      <c r="Z3487">
        <v>7</v>
      </c>
      <c r="AA3487" s="3" t="s">
        <v>24</v>
      </c>
      <c r="AB3487" s="3">
        <v>45489</v>
      </c>
    </row>
    <row r="3488" spans="1:28" x14ac:dyDescent="0.25">
      <c r="A3488">
        <v>215012</v>
      </c>
      <c r="B3488">
        <v>1195</v>
      </c>
      <c r="C3488" t="s">
        <v>25</v>
      </c>
      <c r="D3488" s="3">
        <v>42566</v>
      </c>
      <c r="E3488" t="s">
        <v>155</v>
      </c>
      <c r="F3488">
        <v>10740</v>
      </c>
      <c r="G3488">
        <v>1</v>
      </c>
      <c r="H3488">
        <v>10740</v>
      </c>
      <c r="I3488">
        <v>100150127</v>
      </c>
      <c r="J3488" s="19" t="s">
        <v>38</v>
      </c>
      <c r="T3488">
        <v>0</v>
      </c>
      <c r="U3488" t="s">
        <v>40</v>
      </c>
      <c r="V3488" s="3">
        <v>42566</v>
      </c>
      <c r="W3488" t="s">
        <v>28</v>
      </c>
      <c r="X3488" s="4">
        <v>10740</v>
      </c>
      <c r="Y3488">
        <v>2016</v>
      </c>
      <c r="Z3488">
        <v>7</v>
      </c>
      <c r="AA3488" s="3" t="s">
        <v>24</v>
      </c>
      <c r="AB3488" s="3">
        <v>45489</v>
      </c>
    </row>
    <row r="3489" spans="1:28" x14ac:dyDescent="0.25">
      <c r="A3489">
        <v>215013</v>
      </c>
      <c r="B3489">
        <v>1195</v>
      </c>
      <c r="C3489" t="s">
        <v>19</v>
      </c>
      <c r="D3489" s="3">
        <v>42566</v>
      </c>
      <c r="E3489" t="s">
        <v>155</v>
      </c>
      <c r="F3489">
        <v>10740</v>
      </c>
      <c r="G3489">
        <v>1</v>
      </c>
      <c r="H3489">
        <v>10740</v>
      </c>
      <c r="I3489">
        <v>100150128</v>
      </c>
      <c r="J3489" s="19" t="s">
        <v>38</v>
      </c>
      <c r="T3489">
        <v>0</v>
      </c>
      <c r="U3489" t="s">
        <v>22</v>
      </c>
      <c r="V3489" s="3">
        <v>42566</v>
      </c>
      <c r="W3489" t="s">
        <v>23</v>
      </c>
      <c r="X3489" s="4">
        <v>10740</v>
      </c>
      <c r="Y3489">
        <v>2016</v>
      </c>
      <c r="Z3489">
        <v>7</v>
      </c>
      <c r="AA3489" s="3" t="s">
        <v>24</v>
      </c>
      <c r="AB3489" s="3">
        <v>45489</v>
      </c>
    </row>
    <row r="3490" spans="1:28" x14ac:dyDescent="0.25">
      <c r="A3490">
        <v>215014</v>
      </c>
      <c r="B3490">
        <v>42</v>
      </c>
      <c r="C3490" t="s">
        <v>25</v>
      </c>
      <c r="D3490" s="3">
        <v>42566</v>
      </c>
      <c r="E3490" t="s">
        <v>93</v>
      </c>
      <c r="F3490">
        <v>510</v>
      </c>
      <c r="G3490">
        <v>1</v>
      </c>
      <c r="H3490">
        <v>510</v>
      </c>
      <c r="I3490">
        <v>100150129</v>
      </c>
      <c r="J3490" s="19" t="s">
        <v>33</v>
      </c>
      <c r="T3490">
        <v>0</v>
      </c>
      <c r="U3490" t="s">
        <v>174</v>
      </c>
      <c r="V3490" s="3">
        <v>42566</v>
      </c>
      <c r="W3490" t="s">
        <v>28</v>
      </c>
      <c r="X3490">
        <v>510</v>
      </c>
      <c r="Y3490">
        <v>2016</v>
      </c>
      <c r="Z3490">
        <v>7</v>
      </c>
      <c r="AA3490" s="3" t="s">
        <v>24</v>
      </c>
      <c r="AB3490" s="3">
        <v>45489</v>
      </c>
    </row>
    <row r="3491" spans="1:28" x14ac:dyDescent="0.25">
      <c r="A3491">
        <v>215015</v>
      </c>
      <c r="B3491">
        <v>33</v>
      </c>
      <c r="C3491" t="s">
        <v>19</v>
      </c>
      <c r="D3491" s="3">
        <v>42566</v>
      </c>
      <c r="E3491" t="s">
        <v>30</v>
      </c>
      <c r="F3491">
        <v>360</v>
      </c>
      <c r="G3491">
        <v>1</v>
      </c>
      <c r="H3491">
        <v>360</v>
      </c>
      <c r="I3491">
        <v>100150130</v>
      </c>
      <c r="J3491" s="19" t="s">
        <v>27</v>
      </c>
      <c r="T3491">
        <v>0</v>
      </c>
      <c r="U3491" t="s">
        <v>22</v>
      </c>
      <c r="V3491" s="3">
        <v>42566</v>
      </c>
      <c r="W3491" t="s">
        <v>23</v>
      </c>
      <c r="X3491">
        <v>360</v>
      </c>
      <c r="Y3491">
        <v>2016</v>
      </c>
      <c r="Z3491">
        <v>7</v>
      </c>
      <c r="AA3491" s="3" t="s">
        <v>24</v>
      </c>
      <c r="AB3491" s="3">
        <v>45489</v>
      </c>
    </row>
    <row r="3492" spans="1:28" x14ac:dyDescent="0.25">
      <c r="A3492">
        <v>215016</v>
      </c>
      <c r="B3492">
        <v>36</v>
      </c>
      <c r="C3492" t="s">
        <v>19</v>
      </c>
      <c r="D3492" s="3">
        <v>42566</v>
      </c>
      <c r="E3492" t="s">
        <v>1115</v>
      </c>
      <c r="F3492">
        <v>15200</v>
      </c>
      <c r="G3492">
        <v>1</v>
      </c>
      <c r="H3492">
        <v>15200</v>
      </c>
      <c r="I3492">
        <v>100150131</v>
      </c>
      <c r="J3492" s="19" t="s">
        <v>38</v>
      </c>
      <c r="T3492">
        <v>0</v>
      </c>
      <c r="U3492" t="s">
        <v>22</v>
      </c>
      <c r="V3492" s="3">
        <v>42566</v>
      </c>
      <c r="W3492" t="s">
        <v>23</v>
      </c>
      <c r="X3492" s="4">
        <v>15200</v>
      </c>
      <c r="Y3492">
        <v>2016</v>
      </c>
      <c r="Z3492">
        <v>7</v>
      </c>
      <c r="AA3492" s="3" t="s">
        <v>24</v>
      </c>
      <c r="AB3492" s="3">
        <v>45489</v>
      </c>
    </row>
    <row r="3493" spans="1:28" x14ac:dyDescent="0.25">
      <c r="A3493">
        <v>215017</v>
      </c>
      <c r="B3493">
        <v>42</v>
      </c>
      <c r="C3493" t="s">
        <v>31</v>
      </c>
      <c r="D3493" s="3">
        <v>42566</v>
      </c>
      <c r="E3493" t="s">
        <v>26</v>
      </c>
      <c r="F3493">
        <v>240</v>
      </c>
      <c r="G3493">
        <v>1</v>
      </c>
      <c r="H3493">
        <v>240</v>
      </c>
      <c r="I3493">
        <v>100150132</v>
      </c>
      <c r="J3493" s="19" t="s">
        <v>27</v>
      </c>
      <c r="T3493">
        <v>0</v>
      </c>
      <c r="U3493" t="s">
        <v>22</v>
      </c>
      <c r="V3493" s="3">
        <v>42566</v>
      </c>
      <c r="W3493" t="s">
        <v>34</v>
      </c>
      <c r="X3493">
        <v>240</v>
      </c>
      <c r="Y3493">
        <v>2016</v>
      </c>
      <c r="Z3493">
        <v>7</v>
      </c>
      <c r="AA3493" s="3" t="s">
        <v>24</v>
      </c>
      <c r="AB3493" s="3">
        <v>45489</v>
      </c>
    </row>
    <row r="3494" spans="1:28" x14ac:dyDescent="0.25">
      <c r="A3494">
        <v>215018</v>
      </c>
      <c r="B3494">
        <v>33</v>
      </c>
      <c r="C3494" t="s">
        <v>19</v>
      </c>
      <c r="D3494" s="3">
        <v>42566</v>
      </c>
      <c r="E3494" t="s">
        <v>30</v>
      </c>
      <c r="F3494">
        <v>360</v>
      </c>
      <c r="G3494">
        <v>1</v>
      </c>
      <c r="H3494">
        <v>360</v>
      </c>
      <c r="I3494">
        <v>100150133</v>
      </c>
      <c r="J3494" s="19" t="s">
        <v>27</v>
      </c>
      <c r="T3494">
        <v>0</v>
      </c>
      <c r="U3494" t="s">
        <v>22</v>
      </c>
      <c r="V3494" s="3">
        <v>42566</v>
      </c>
      <c r="W3494" t="s">
        <v>23</v>
      </c>
      <c r="X3494">
        <v>360</v>
      </c>
      <c r="Y3494">
        <v>2016</v>
      </c>
      <c r="Z3494">
        <v>7</v>
      </c>
      <c r="AA3494" s="3" t="s">
        <v>24</v>
      </c>
      <c r="AB3494" s="3">
        <v>45489</v>
      </c>
    </row>
    <row r="3495" spans="1:28" x14ac:dyDescent="0.25">
      <c r="A3495">
        <v>215019</v>
      </c>
      <c r="B3495">
        <v>33</v>
      </c>
      <c r="C3495" t="s">
        <v>19</v>
      </c>
      <c r="D3495" s="3">
        <v>42566</v>
      </c>
      <c r="E3495" t="s">
        <v>30</v>
      </c>
      <c r="F3495">
        <v>360</v>
      </c>
      <c r="G3495">
        <v>1</v>
      </c>
      <c r="H3495">
        <v>360</v>
      </c>
      <c r="I3495">
        <v>100150134</v>
      </c>
      <c r="J3495" s="19" t="s">
        <v>27</v>
      </c>
      <c r="T3495">
        <v>0</v>
      </c>
      <c r="U3495" t="s">
        <v>22</v>
      </c>
      <c r="V3495" s="3">
        <v>42566</v>
      </c>
      <c r="W3495" t="s">
        <v>23</v>
      </c>
      <c r="X3495">
        <v>360</v>
      </c>
      <c r="Y3495">
        <v>2016</v>
      </c>
      <c r="Z3495">
        <v>7</v>
      </c>
      <c r="AA3495" s="3" t="s">
        <v>24</v>
      </c>
      <c r="AB3495" s="3">
        <v>45489</v>
      </c>
    </row>
    <row r="3496" spans="1:28" x14ac:dyDescent="0.25">
      <c r="A3496">
        <v>215020</v>
      </c>
      <c r="B3496">
        <v>4</v>
      </c>
      <c r="C3496" t="s">
        <v>19</v>
      </c>
      <c r="D3496" s="3">
        <v>42566</v>
      </c>
      <c r="E3496" t="s">
        <v>714</v>
      </c>
      <c r="F3496">
        <v>1275</v>
      </c>
      <c r="G3496">
        <v>1</v>
      </c>
      <c r="H3496">
        <v>1275</v>
      </c>
      <c r="I3496">
        <v>100150135</v>
      </c>
      <c r="J3496" s="19" t="s">
        <v>183</v>
      </c>
      <c r="T3496">
        <v>0</v>
      </c>
      <c r="U3496" t="s">
        <v>22</v>
      </c>
      <c r="V3496" s="3">
        <v>42566</v>
      </c>
      <c r="W3496" t="s">
        <v>23</v>
      </c>
      <c r="X3496" s="4">
        <v>1275</v>
      </c>
      <c r="Y3496">
        <v>2016</v>
      </c>
      <c r="Z3496">
        <v>7</v>
      </c>
      <c r="AA3496" s="3" t="s">
        <v>24</v>
      </c>
      <c r="AB3496" s="3">
        <v>45489</v>
      </c>
    </row>
    <row r="3497" spans="1:28" x14ac:dyDescent="0.25">
      <c r="A3497">
        <v>215021</v>
      </c>
      <c r="B3497">
        <v>33</v>
      </c>
      <c r="C3497" t="s">
        <v>19</v>
      </c>
      <c r="D3497" s="3">
        <v>42566</v>
      </c>
      <c r="E3497" t="s">
        <v>30</v>
      </c>
      <c r="F3497">
        <v>360</v>
      </c>
      <c r="G3497">
        <v>1</v>
      </c>
      <c r="H3497">
        <v>360</v>
      </c>
      <c r="I3497">
        <v>100150136</v>
      </c>
      <c r="J3497" s="19" t="s">
        <v>27</v>
      </c>
      <c r="T3497">
        <v>0</v>
      </c>
      <c r="U3497" t="s">
        <v>22</v>
      </c>
      <c r="V3497" s="3">
        <v>42566</v>
      </c>
      <c r="W3497" t="s">
        <v>23</v>
      </c>
      <c r="X3497">
        <v>360</v>
      </c>
      <c r="Y3497">
        <v>2016</v>
      </c>
      <c r="Z3497">
        <v>7</v>
      </c>
      <c r="AA3497" s="3" t="s">
        <v>24</v>
      </c>
      <c r="AB3497" s="3">
        <v>45489</v>
      </c>
    </row>
    <row r="3498" spans="1:28" x14ac:dyDescent="0.25">
      <c r="A3498">
        <v>215022</v>
      </c>
      <c r="B3498">
        <v>364</v>
      </c>
      <c r="C3498" t="s">
        <v>31</v>
      </c>
      <c r="D3498" s="3">
        <v>42566</v>
      </c>
      <c r="E3498" t="s">
        <v>619</v>
      </c>
      <c r="F3498">
        <v>399</v>
      </c>
      <c r="G3498">
        <v>1</v>
      </c>
      <c r="H3498">
        <v>399</v>
      </c>
      <c r="I3498">
        <v>100150137</v>
      </c>
      <c r="J3498" s="19" t="s">
        <v>21</v>
      </c>
      <c r="T3498">
        <v>0</v>
      </c>
      <c r="U3498" t="s">
        <v>22</v>
      </c>
      <c r="V3498" s="3">
        <v>42566</v>
      </c>
      <c r="W3498" t="s">
        <v>34</v>
      </c>
      <c r="X3498">
        <v>399</v>
      </c>
      <c r="Y3498">
        <v>2016</v>
      </c>
      <c r="Z3498">
        <v>7</v>
      </c>
      <c r="AA3498" s="3" t="s">
        <v>24</v>
      </c>
      <c r="AB3498" s="3">
        <v>45489</v>
      </c>
    </row>
    <row r="3499" spans="1:28" x14ac:dyDescent="0.25">
      <c r="A3499">
        <v>215024</v>
      </c>
      <c r="B3499">
        <v>1199</v>
      </c>
      <c r="C3499" t="s">
        <v>19</v>
      </c>
      <c r="D3499" s="3">
        <v>42566</v>
      </c>
      <c r="E3499" t="s">
        <v>1347</v>
      </c>
      <c r="F3499">
        <v>840</v>
      </c>
      <c r="G3499">
        <v>1</v>
      </c>
      <c r="H3499">
        <v>840</v>
      </c>
      <c r="I3499">
        <v>100150138</v>
      </c>
      <c r="J3499" s="19" t="s">
        <v>51</v>
      </c>
      <c r="T3499">
        <v>0</v>
      </c>
      <c r="U3499" t="s">
        <v>22</v>
      </c>
      <c r="V3499" s="3">
        <v>42566</v>
      </c>
      <c r="W3499" t="s">
        <v>23</v>
      </c>
      <c r="X3499">
        <v>840</v>
      </c>
      <c r="Y3499">
        <v>2016</v>
      </c>
      <c r="Z3499">
        <v>7</v>
      </c>
      <c r="AA3499" s="3" t="s">
        <v>24</v>
      </c>
      <c r="AB3499" s="3">
        <v>45489</v>
      </c>
    </row>
    <row r="3500" spans="1:28" x14ac:dyDescent="0.25">
      <c r="A3500">
        <v>215026</v>
      </c>
      <c r="B3500">
        <v>1200</v>
      </c>
      <c r="C3500" t="s">
        <v>19</v>
      </c>
      <c r="D3500" s="3">
        <v>42566</v>
      </c>
      <c r="E3500" t="s">
        <v>459</v>
      </c>
      <c r="F3500">
        <v>29000</v>
      </c>
      <c r="G3500">
        <v>1</v>
      </c>
      <c r="H3500">
        <v>29000</v>
      </c>
      <c r="I3500">
        <v>100150139</v>
      </c>
      <c r="J3500" s="19" t="s">
        <v>42</v>
      </c>
      <c r="T3500">
        <v>0</v>
      </c>
      <c r="U3500" t="s">
        <v>22</v>
      </c>
      <c r="V3500" s="3">
        <v>42566</v>
      </c>
      <c r="W3500" t="s">
        <v>23</v>
      </c>
      <c r="X3500" s="4">
        <v>29000</v>
      </c>
      <c r="Y3500">
        <v>2016</v>
      </c>
      <c r="Z3500">
        <v>7</v>
      </c>
      <c r="AA3500" s="3" t="s">
        <v>24</v>
      </c>
      <c r="AB3500" s="3">
        <v>45489</v>
      </c>
    </row>
    <row r="3501" spans="1:28" x14ac:dyDescent="0.25">
      <c r="A3501">
        <v>215027</v>
      </c>
      <c r="B3501">
        <v>1201</v>
      </c>
      <c r="C3501" t="s">
        <v>25</v>
      </c>
      <c r="D3501" s="3">
        <v>42566</v>
      </c>
      <c r="E3501" t="s">
        <v>1348</v>
      </c>
      <c r="F3501">
        <v>730</v>
      </c>
      <c r="G3501">
        <v>1</v>
      </c>
      <c r="H3501">
        <v>730</v>
      </c>
      <c r="I3501">
        <v>100150140</v>
      </c>
      <c r="J3501" s="19" t="s">
        <v>27</v>
      </c>
      <c r="T3501">
        <v>0</v>
      </c>
      <c r="U3501" t="s">
        <v>22</v>
      </c>
      <c r="V3501" s="3">
        <v>42566</v>
      </c>
      <c r="W3501" t="s">
        <v>28</v>
      </c>
      <c r="X3501">
        <v>730</v>
      </c>
      <c r="Y3501">
        <v>2016</v>
      </c>
      <c r="Z3501">
        <v>7</v>
      </c>
      <c r="AA3501" s="3" t="s">
        <v>24</v>
      </c>
      <c r="AB3501" s="3">
        <v>45489</v>
      </c>
    </row>
    <row r="3502" spans="1:28" x14ac:dyDescent="0.25">
      <c r="A3502">
        <v>215028</v>
      </c>
      <c r="B3502">
        <v>1202</v>
      </c>
      <c r="C3502" t="s">
        <v>19</v>
      </c>
      <c r="D3502" s="3">
        <v>42566</v>
      </c>
      <c r="E3502" t="s">
        <v>251</v>
      </c>
      <c r="F3502">
        <v>1200</v>
      </c>
      <c r="G3502">
        <v>1</v>
      </c>
      <c r="H3502">
        <v>1200</v>
      </c>
      <c r="I3502">
        <v>100150141</v>
      </c>
      <c r="J3502" s="19" t="s">
        <v>194</v>
      </c>
      <c r="T3502">
        <v>0</v>
      </c>
      <c r="U3502" t="s">
        <v>22</v>
      </c>
      <c r="V3502" s="3">
        <v>42566</v>
      </c>
      <c r="W3502" t="s">
        <v>23</v>
      </c>
      <c r="X3502" s="4">
        <v>1200</v>
      </c>
      <c r="Y3502">
        <v>2016</v>
      </c>
      <c r="Z3502">
        <v>7</v>
      </c>
      <c r="AA3502" s="3" t="s">
        <v>24</v>
      </c>
      <c r="AB3502" s="3">
        <v>45489</v>
      </c>
    </row>
    <row r="3503" spans="1:28" x14ac:dyDescent="0.25">
      <c r="A3503">
        <v>215030</v>
      </c>
      <c r="B3503">
        <v>114</v>
      </c>
      <c r="C3503" t="s">
        <v>19</v>
      </c>
      <c r="D3503" s="3">
        <v>42566</v>
      </c>
      <c r="E3503" t="s">
        <v>800</v>
      </c>
      <c r="F3503">
        <v>999</v>
      </c>
      <c r="G3503">
        <v>1</v>
      </c>
      <c r="H3503">
        <v>999</v>
      </c>
      <c r="I3503">
        <v>100150143</v>
      </c>
      <c r="J3503" s="19" t="s">
        <v>51</v>
      </c>
      <c r="T3503">
        <v>0</v>
      </c>
      <c r="U3503" t="s">
        <v>22</v>
      </c>
      <c r="V3503" s="3">
        <v>42566</v>
      </c>
      <c r="W3503" t="s">
        <v>23</v>
      </c>
      <c r="X3503">
        <v>999</v>
      </c>
      <c r="Y3503">
        <v>2016</v>
      </c>
      <c r="Z3503">
        <v>7</v>
      </c>
      <c r="AA3503" s="3" t="s">
        <v>24</v>
      </c>
      <c r="AB3503" s="3">
        <v>45489</v>
      </c>
    </row>
    <row r="3504" spans="1:28" x14ac:dyDescent="0.25">
      <c r="A3504">
        <v>215029</v>
      </c>
      <c r="B3504">
        <v>1203</v>
      </c>
      <c r="C3504" t="s">
        <v>25</v>
      </c>
      <c r="D3504" s="3">
        <v>42566</v>
      </c>
      <c r="E3504" t="s">
        <v>512</v>
      </c>
      <c r="F3504">
        <v>800</v>
      </c>
      <c r="G3504">
        <v>2</v>
      </c>
      <c r="H3504">
        <v>1600</v>
      </c>
      <c r="I3504">
        <v>100150142</v>
      </c>
      <c r="J3504" s="19" t="s">
        <v>194</v>
      </c>
      <c r="T3504">
        <v>0</v>
      </c>
      <c r="U3504" t="s">
        <v>22</v>
      </c>
      <c r="V3504" s="3">
        <v>42566</v>
      </c>
      <c r="W3504" t="s">
        <v>28</v>
      </c>
      <c r="X3504" s="4">
        <v>1600</v>
      </c>
      <c r="Y3504">
        <v>2016</v>
      </c>
      <c r="Z3504">
        <v>7</v>
      </c>
      <c r="AA3504" s="3" t="s">
        <v>24</v>
      </c>
      <c r="AB3504" s="3">
        <v>45489</v>
      </c>
    </row>
    <row r="3505" spans="1:28" x14ac:dyDescent="0.25">
      <c r="A3505">
        <v>215032</v>
      </c>
      <c r="B3505">
        <v>114</v>
      </c>
      <c r="C3505" t="s">
        <v>19</v>
      </c>
      <c r="D3505" s="3">
        <v>42566</v>
      </c>
      <c r="E3505" t="s">
        <v>205</v>
      </c>
      <c r="F3505">
        <v>120</v>
      </c>
      <c r="G3505">
        <v>1</v>
      </c>
      <c r="H3505">
        <v>240</v>
      </c>
      <c r="I3505">
        <v>100150144</v>
      </c>
      <c r="J3505" s="19" t="s">
        <v>27</v>
      </c>
      <c r="T3505">
        <v>0</v>
      </c>
      <c r="U3505" t="s">
        <v>22</v>
      </c>
      <c r="V3505" s="3">
        <v>42566</v>
      </c>
      <c r="W3505" t="s">
        <v>23</v>
      </c>
      <c r="X3505">
        <v>120</v>
      </c>
      <c r="Y3505">
        <v>2016</v>
      </c>
      <c r="Z3505">
        <v>7</v>
      </c>
      <c r="AA3505" s="3" t="s">
        <v>24</v>
      </c>
      <c r="AB3505" s="3">
        <v>45489</v>
      </c>
    </row>
    <row r="3506" spans="1:28" x14ac:dyDescent="0.25">
      <c r="A3506">
        <v>215033</v>
      </c>
      <c r="B3506">
        <v>114</v>
      </c>
      <c r="C3506" t="s">
        <v>19</v>
      </c>
      <c r="D3506" s="3">
        <v>42566</v>
      </c>
      <c r="E3506" t="s">
        <v>276</v>
      </c>
      <c r="F3506">
        <v>120</v>
      </c>
      <c r="G3506">
        <v>1</v>
      </c>
      <c r="H3506">
        <v>240</v>
      </c>
      <c r="I3506">
        <v>100150144</v>
      </c>
      <c r="J3506" s="19" t="s">
        <v>27</v>
      </c>
      <c r="T3506">
        <v>0</v>
      </c>
      <c r="U3506" t="s">
        <v>22</v>
      </c>
      <c r="V3506" s="3">
        <v>42566</v>
      </c>
      <c r="W3506" t="s">
        <v>23</v>
      </c>
      <c r="X3506">
        <v>120</v>
      </c>
      <c r="Y3506">
        <v>2016</v>
      </c>
      <c r="Z3506">
        <v>7</v>
      </c>
      <c r="AA3506" s="3" t="s">
        <v>24</v>
      </c>
      <c r="AB3506" s="3">
        <v>45489</v>
      </c>
    </row>
    <row r="3507" spans="1:28" x14ac:dyDescent="0.25">
      <c r="A3507">
        <v>215034</v>
      </c>
      <c r="B3507">
        <v>114</v>
      </c>
      <c r="C3507" t="s">
        <v>19</v>
      </c>
      <c r="D3507" s="3">
        <v>42566</v>
      </c>
      <c r="E3507" t="s">
        <v>114</v>
      </c>
      <c r="F3507">
        <v>370</v>
      </c>
      <c r="G3507">
        <v>1</v>
      </c>
      <c r="H3507">
        <v>370</v>
      </c>
      <c r="I3507">
        <v>100150145</v>
      </c>
      <c r="J3507" s="19" t="s">
        <v>33</v>
      </c>
      <c r="T3507">
        <v>0</v>
      </c>
      <c r="U3507" t="s">
        <v>22</v>
      </c>
      <c r="V3507" s="3">
        <v>42566</v>
      </c>
      <c r="W3507" t="s">
        <v>23</v>
      </c>
      <c r="X3507">
        <v>370</v>
      </c>
      <c r="Y3507">
        <v>2016</v>
      </c>
      <c r="Z3507">
        <v>7</v>
      </c>
      <c r="AA3507" s="3" t="s">
        <v>24</v>
      </c>
      <c r="AB3507" s="3">
        <v>45489</v>
      </c>
    </row>
    <row r="3508" spans="1:28" x14ac:dyDescent="0.25">
      <c r="A3508">
        <v>215035</v>
      </c>
      <c r="B3508">
        <v>36</v>
      </c>
      <c r="C3508" t="s">
        <v>19</v>
      </c>
      <c r="D3508" s="3">
        <v>42566</v>
      </c>
      <c r="E3508" t="s">
        <v>113</v>
      </c>
      <c r="F3508">
        <v>1230</v>
      </c>
      <c r="G3508">
        <v>1</v>
      </c>
      <c r="H3508">
        <v>1230</v>
      </c>
      <c r="I3508">
        <v>100150146</v>
      </c>
      <c r="J3508" s="19" t="s">
        <v>42</v>
      </c>
      <c r="T3508">
        <v>0</v>
      </c>
      <c r="U3508" t="s">
        <v>22</v>
      </c>
      <c r="V3508" s="3">
        <v>42566</v>
      </c>
      <c r="W3508" t="s">
        <v>23</v>
      </c>
      <c r="X3508" s="4">
        <v>1230</v>
      </c>
      <c r="Y3508">
        <v>2016</v>
      </c>
      <c r="Z3508">
        <v>7</v>
      </c>
      <c r="AA3508" s="3" t="s">
        <v>24</v>
      </c>
      <c r="AB3508" s="3">
        <v>45489</v>
      </c>
    </row>
    <row r="3509" spans="1:28" x14ac:dyDescent="0.25">
      <c r="A3509">
        <v>215036</v>
      </c>
      <c r="B3509">
        <v>123</v>
      </c>
      <c r="C3509" t="s">
        <v>19</v>
      </c>
      <c r="D3509" s="3">
        <v>42566</v>
      </c>
      <c r="E3509" t="s">
        <v>133</v>
      </c>
      <c r="F3509">
        <v>280</v>
      </c>
      <c r="G3509">
        <v>1</v>
      </c>
      <c r="H3509">
        <v>280</v>
      </c>
      <c r="I3509">
        <v>100150147</v>
      </c>
      <c r="J3509" s="19" t="s">
        <v>33</v>
      </c>
      <c r="T3509">
        <v>0</v>
      </c>
      <c r="U3509" t="s">
        <v>22</v>
      </c>
      <c r="V3509" s="3">
        <v>42566</v>
      </c>
      <c r="W3509" t="s">
        <v>23</v>
      </c>
      <c r="X3509">
        <v>280</v>
      </c>
      <c r="Y3509">
        <v>2016</v>
      </c>
      <c r="Z3509">
        <v>7</v>
      </c>
      <c r="AA3509" s="3" t="s">
        <v>24</v>
      </c>
      <c r="AB3509" s="3">
        <v>45489</v>
      </c>
    </row>
    <row r="3510" spans="1:28" x14ac:dyDescent="0.25">
      <c r="A3510">
        <v>215037</v>
      </c>
      <c r="B3510">
        <v>1204</v>
      </c>
      <c r="C3510" t="s">
        <v>19</v>
      </c>
      <c r="D3510" s="3">
        <v>42566</v>
      </c>
      <c r="E3510" t="s">
        <v>712</v>
      </c>
      <c r="F3510">
        <v>151</v>
      </c>
      <c r="G3510">
        <v>1</v>
      </c>
      <c r="H3510">
        <v>0</v>
      </c>
      <c r="I3510">
        <v>100150148</v>
      </c>
      <c r="J3510" s="19" t="s">
        <v>42</v>
      </c>
      <c r="T3510">
        <v>0</v>
      </c>
      <c r="U3510" t="s">
        <v>49</v>
      </c>
      <c r="V3510" s="3">
        <v>42566</v>
      </c>
      <c r="W3510" t="s">
        <v>23</v>
      </c>
      <c r="X3510">
        <v>151</v>
      </c>
      <c r="Y3510">
        <v>2016</v>
      </c>
      <c r="Z3510">
        <v>7</v>
      </c>
      <c r="AA3510" s="3" t="s">
        <v>24</v>
      </c>
      <c r="AB3510" s="3">
        <v>45489</v>
      </c>
    </row>
    <row r="3511" spans="1:28" x14ac:dyDescent="0.25">
      <c r="A3511">
        <v>215038</v>
      </c>
      <c r="B3511">
        <v>36</v>
      </c>
      <c r="C3511" t="s">
        <v>19</v>
      </c>
      <c r="D3511" s="3">
        <v>42566</v>
      </c>
      <c r="E3511" t="s">
        <v>135</v>
      </c>
      <c r="F3511">
        <v>599</v>
      </c>
      <c r="G3511">
        <v>1</v>
      </c>
      <c r="H3511">
        <v>599</v>
      </c>
      <c r="I3511">
        <v>100150149</v>
      </c>
      <c r="J3511" s="19" t="s">
        <v>51</v>
      </c>
      <c r="T3511">
        <v>0</v>
      </c>
      <c r="U3511" t="s">
        <v>22</v>
      </c>
      <c r="V3511" s="3">
        <v>42566</v>
      </c>
      <c r="W3511" t="s">
        <v>23</v>
      </c>
      <c r="X3511">
        <v>599</v>
      </c>
      <c r="Y3511">
        <v>2016</v>
      </c>
      <c r="Z3511">
        <v>7</v>
      </c>
      <c r="AA3511" s="3" t="s">
        <v>24</v>
      </c>
      <c r="AB3511" s="3">
        <v>45489</v>
      </c>
    </row>
    <row r="3512" spans="1:28" x14ac:dyDescent="0.25">
      <c r="A3512">
        <v>215040</v>
      </c>
      <c r="B3512">
        <v>1199</v>
      </c>
      <c r="C3512" t="s">
        <v>19</v>
      </c>
      <c r="D3512" s="3">
        <v>42566</v>
      </c>
      <c r="E3512" t="s">
        <v>190</v>
      </c>
      <c r="F3512">
        <v>350</v>
      </c>
      <c r="G3512">
        <v>1</v>
      </c>
      <c r="H3512">
        <v>350</v>
      </c>
      <c r="I3512">
        <v>100150150</v>
      </c>
      <c r="J3512" s="19" t="s">
        <v>33</v>
      </c>
      <c r="T3512">
        <v>0</v>
      </c>
      <c r="U3512" t="s">
        <v>22</v>
      </c>
      <c r="V3512" s="3">
        <v>42566</v>
      </c>
      <c r="W3512" t="s">
        <v>23</v>
      </c>
      <c r="X3512">
        <v>350</v>
      </c>
      <c r="Y3512">
        <v>2016</v>
      </c>
      <c r="Z3512">
        <v>7</v>
      </c>
      <c r="AA3512" s="3" t="s">
        <v>24</v>
      </c>
      <c r="AB3512" s="3">
        <v>45489</v>
      </c>
    </row>
    <row r="3513" spans="1:28" x14ac:dyDescent="0.25">
      <c r="A3513">
        <v>215041</v>
      </c>
      <c r="B3513">
        <v>1201</v>
      </c>
      <c r="C3513" t="s">
        <v>19</v>
      </c>
      <c r="D3513" s="3">
        <v>42566</v>
      </c>
      <c r="E3513" t="s">
        <v>1349</v>
      </c>
      <c r="F3513">
        <v>420</v>
      </c>
      <c r="G3513">
        <v>1</v>
      </c>
      <c r="H3513">
        <v>420</v>
      </c>
      <c r="I3513">
        <v>100150151</v>
      </c>
      <c r="J3513" s="19" t="s">
        <v>27</v>
      </c>
      <c r="T3513">
        <v>0</v>
      </c>
      <c r="U3513" t="s">
        <v>22</v>
      </c>
      <c r="V3513" s="3">
        <v>42566</v>
      </c>
      <c r="W3513" t="s">
        <v>23</v>
      </c>
      <c r="X3513">
        <v>420</v>
      </c>
      <c r="Y3513">
        <v>2016</v>
      </c>
      <c r="Z3513">
        <v>7</v>
      </c>
      <c r="AA3513" s="3" t="s">
        <v>24</v>
      </c>
      <c r="AB3513" s="3">
        <v>45489</v>
      </c>
    </row>
    <row r="3514" spans="1:28" x14ac:dyDescent="0.25">
      <c r="A3514">
        <v>215042</v>
      </c>
      <c r="B3514">
        <v>123</v>
      </c>
      <c r="C3514" t="s">
        <v>19</v>
      </c>
      <c r="D3514" s="3">
        <v>42566</v>
      </c>
      <c r="E3514" t="s">
        <v>899</v>
      </c>
      <c r="F3514">
        <v>4500</v>
      </c>
      <c r="G3514">
        <v>1</v>
      </c>
      <c r="H3514">
        <v>4500</v>
      </c>
      <c r="I3514">
        <v>100150152</v>
      </c>
      <c r="J3514" s="19" t="s">
        <v>194</v>
      </c>
      <c r="T3514">
        <v>0</v>
      </c>
      <c r="U3514" t="s">
        <v>22</v>
      </c>
      <c r="V3514" s="3">
        <v>42566</v>
      </c>
      <c r="W3514" t="s">
        <v>23</v>
      </c>
      <c r="X3514" s="4">
        <v>4500</v>
      </c>
      <c r="Y3514">
        <v>2016</v>
      </c>
      <c r="Z3514">
        <v>7</v>
      </c>
      <c r="AA3514" s="3" t="s">
        <v>24</v>
      </c>
      <c r="AB3514" s="3">
        <v>45489</v>
      </c>
    </row>
    <row r="3515" spans="1:28" x14ac:dyDescent="0.25">
      <c r="A3515">
        <v>215043</v>
      </c>
      <c r="B3515">
        <v>42</v>
      </c>
      <c r="C3515" t="s">
        <v>19</v>
      </c>
      <c r="D3515" s="3">
        <v>42566</v>
      </c>
      <c r="E3515" t="s">
        <v>364</v>
      </c>
      <c r="F3515">
        <v>210</v>
      </c>
      <c r="G3515">
        <v>1</v>
      </c>
      <c r="H3515">
        <v>530</v>
      </c>
      <c r="I3515">
        <v>100150153</v>
      </c>
      <c r="J3515" s="19" t="s">
        <v>33</v>
      </c>
      <c r="T3515">
        <v>0</v>
      </c>
      <c r="U3515" t="s">
        <v>121</v>
      </c>
      <c r="V3515" s="3">
        <v>42566</v>
      </c>
      <c r="W3515" t="s">
        <v>23</v>
      </c>
      <c r="X3515">
        <v>210</v>
      </c>
      <c r="Y3515">
        <v>2016</v>
      </c>
      <c r="Z3515">
        <v>7</v>
      </c>
      <c r="AA3515" s="3" t="s">
        <v>24</v>
      </c>
      <c r="AB3515" s="3">
        <v>45489</v>
      </c>
    </row>
    <row r="3516" spans="1:28" x14ac:dyDescent="0.25">
      <c r="A3516">
        <v>215044</v>
      </c>
      <c r="B3516">
        <v>42</v>
      </c>
      <c r="C3516" t="s">
        <v>19</v>
      </c>
      <c r="D3516" s="3">
        <v>42566</v>
      </c>
      <c r="E3516" t="s">
        <v>85</v>
      </c>
      <c r="F3516">
        <v>320</v>
      </c>
      <c r="G3516">
        <v>1</v>
      </c>
      <c r="H3516">
        <v>530</v>
      </c>
      <c r="I3516">
        <v>100150153</v>
      </c>
      <c r="J3516" s="19" t="s">
        <v>33</v>
      </c>
      <c r="T3516">
        <v>0</v>
      </c>
      <c r="U3516" t="s">
        <v>121</v>
      </c>
      <c r="V3516" s="3">
        <v>42566</v>
      </c>
      <c r="W3516" t="s">
        <v>23</v>
      </c>
      <c r="X3516">
        <v>320</v>
      </c>
      <c r="Y3516">
        <v>2016</v>
      </c>
      <c r="Z3516">
        <v>7</v>
      </c>
      <c r="AA3516" s="3" t="s">
        <v>24</v>
      </c>
      <c r="AB3516" s="3">
        <v>45489</v>
      </c>
    </row>
    <row r="3517" spans="1:28" x14ac:dyDescent="0.25">
      <c r="A3517">
        <v>215045</v>
      </c>
      <c r="B3517">
        <v>42</v>
      </c>
      <c r="C3517" t="s">
        <v>19</v>
      </c>
      <c r="D3517" s="3">
        <v>42566</v>
      </c>
      <c r="E3517" t="s">
        <v>963</v>
      </c>
      <c r="F3517">
        <v>200</v>
      </c>
      <c r="G3517">
        <v>1</v>
      </c>
      <c r="H3517">
        <v>520</v>
      </c>
      <c r="I3517">
        <v>100150154</v>
      </c>
      <c r="J3517" s="19" t="s">
        <v>33</v>
      </c>
      <c r="T3517">
        <v>0</v>
      </c>
      <c r="U3517" t="s">
        <v>121</v>
      </c>
      <c r="V3517" s="3">
        <v>42566</v>
      </c>
      <c r="W3517" t="s">
        <v>23</v>
      </c>
      <c r="X3517">
        <v>200</v>
      </c>
      <c r="Y3517">
        <v>2016</v>
      </c>
      <c r="Z3517">
        <v>7</v>
      </c>
      <c r="AA3517" s="3" t="s">
        <v>24</v>
      </c>
      <c r="AB3517" s="3">
        <v>45489</v>
      </c>
    </row>
    <row r="3518" spans="1:28" x14ac:dyDescent="0.25">
      <c r="A3518">
        <v>215046</v>
      </c>
      <c r="B3518">
        <v>42</v>
      </c>
      <c r="C3518" t="s">
        <v>19</v>
      </c>
      <c r="D3518" s="3">
        <v>42566</v>
      </c>
      <c r="E3518" t="s">
        <v>85</v>
      </c>
      <c r="F3518">
        <v>320</v>
      </c>
      <c r="G3518">
        <v>1</v>
      </c>
      <c r="H3518">
        <v>520</v>
      </c>
      <c r="I3518">
        <v>100150154</v>
      </c>
      <c r="J3518" s="19" t="s">
        <v>33</v>
      </c>
      <c r="T3518">
        <v>0</v>
      </c>
      <c r="U3518" t="s">
        <v>121</v>
      </c>
      <c r="V3518" s="3">
        <v>42566</v>
      </c>
      <c r="W3518" t="s">
        <v>23</v>
      </c>
      <c r="X3518">
        <v>320</v>
      </c>
      <c r="Y3518">
        <v>2016</v>
      </c>
      <c r="Z3518">
        <v>7</v>
      </c>
      <c r="AA3518" s="3" t="s">
        <v>24</v>
      </c>
      <c r="AB3518" s="3">
        <v>45489</v>
      </c>
    </row>
    <row r="3519" spans="1:28" x14ac:dyDescent="0.25">
      <c r="A3519">
        <v>215047</v>
      </c>
      <c r="B3519">
        <v>292</v>
      </c>
      <c r="C3519" t="s">
        <v>19</v>
      </c>
      <c r="D3519" s="3">
        <v>42566</v>
      </c>
      <c r="E3519" t="s">
        <v>93</v>
      </c>
      <c r="F3519">
        <v>510</v>
      </c>
      <c r="G3519">
        <v>1</v>
      </c>
      <c r="H3519">
        <v>510</v>
      </c>
      <c r="I3519">
        <v>100150155</v>
      </c>
      <c r="J3519" s="19" t="s">
        <v>33</v>
      </c>
      <c r="T3519">
        <v>0</v>
      </c>
      <c r="U3519" t="s">
        <v>22</v>
      </c>
      <c r="V3519" s="3">
        <v>42566</v>
      </c>
      <c r="W3519" t="s">
        <v>23</v>
      </c>
      <c r="X3519">
        <v>510</v>
      </c>
      <c r="Y3519">
        <v>2016</v>
      </c>
      <c r="Z3519">
        <v>7</v>
      </c>
      <c r="AA3519" s="3" t="s">
        <v>24</v>
      </c>
      <c r="AB3519" s="3">
        <v>45489</v>
      </c>
    </row>
    <row r="3520" spans="1:28" x14ac:dyDescent="0.25">
      <c r="A3520">
        <v>215048</v>
      </c>
      <c r="B3520">
        <v>1199</v>
      </c>
      <c r="C3520" t="s">
        <v>31</v>
      </c>
      <c r="D3520" s="3">
        <v>42566</v>
      </c>
      <c r="E3520" t="s">
        <v>1350</v>
      </c>
      <c r="F3520">
        <v>1950</v>
      </c>
      <c r="G3520">
        <v>1</v>
      </c>
      <c r="H3520">
        <v>1950</v>
      </c>
      <c r="I3520">
        <v>100150156</v>
      </c>
      <c r="J3520" s="19" t="s">
        <v>51</v>
      </c>
      <c r="T3520">
        <v>0</v>
      </c>
      <c r="U3520" t="s">
        <v>22</v>
      </c>
      <c r="V3520" s="3">
        <v>42566</v>
      </c>
      <c r="W3520" t="s">
        <v>34</v>
      </c>
      <c r="X3520" s="4">
        <v>1950</v>
      </c>
      <c r="Y3520">
        <v>2016</v>
      </c>
      <c r="Z3520">
        <v>7</v>
      </c>
      <c r="AA3520" s="3" t="s">
        <v>24</v>
      </c>
      <c r="AB3520" s="3">
        <v>45489</v>
      </c>
    </row>
    <row r="3521" spans="1:28" x14ac:dyDescent="0.25">
      <c r="A3521">
        <v>215050</v>
      </c>
      <c r="B3521">
        <v>806</v>
      </c>
      <c r="C3521" t="s">
        <v>19</v>
      </c>
      <c r="D3521" s="3">
        <v>42566</v>
      </c>
      <c r="E3521" t="s">
        <v>48</v>
      </c>
      <c r="F3521">
        <v>320</v>
      </c>
      <c r="G3521">
        <v>1</v>
      </c>
      <c r="H3521">
        <v>320</v>
      </c>
      <c r="I3521">
        <v>100150157</v>
      </c>
      <c r="J3521" s="19" t="s">
        <v>27</v>
      </c>
      <c r="T3521">
        <v>0</v>
      </c>
      <c r="U3521" t="s">
        <v>22</v>
      </c>
      <c r="V3521" s="3">
        <v>42566</v>
      </c>
      <c r="W3521" t="s">
        <v>23</v>
      </c>
      <c r="X3521">
        <v>320</v>
      </c>
      <c r="Y3521">
        <v>2016</v>
      </c>
      <c r="Z3521">
        <v>7</v>
      </c>
      <c r="AA3521" s="3" t="s">
        <v>24</v>
      </c>
      <c r="AB3521" s="3">
        <v>45489</v>
      </c>
    </row>
    <row r="3522" spans="1:28" x14ac:dyDescent="0.25">
      <c r="A3522">
        <v>215051</v>
      </c>
      <c r="B3522">
        <v>114</v>
      </c>
      <c r="C3522" t="s">
        <v>19</v>
      </c>
      <c r="D3522" s="3">
        <v>42566</v>
      </c>
      <c r="E3522" t="s">
        <v>30</v>
      </c>
      <c r="F3522">
        <v>360</v>
      </c>
      <c r="G3522">
        <v>1</v>
      </c>
      <c r="H3522">
        <v>360</v>
      </c>
      <c r="I3522">
        <v>100150158</v>
      </c>
      <c r="J3522" s="19" t="s">
        <v>27</v>
      </c>
      <c r="T3522">
        <v>0</v>
      </c>
      <c r="U3522" t="s">
        <v>22</v>
      </c>
      <c r="V3522" s="3">
        <v>42566</v>
      </c>
      <c r="W3522" t="s">
        <v>23</v>
      </c>
      <c r="X3522">
        <v>360</v>
      </c>
      <c r="Y3522">
        <v>2016</v>
      </c>
      <c r="Z3522">
        <v>7</v>
      </c>
      <c r="AA3522" s="3" t="s">
        <v>24</v>
      </c>
      <c r="AB3522" s="3">
        <v>45489</v>
      </c>
    </row>
    <row r="3523" spans="1:28" x14ac:dyDescent="0.25">
      <c r="A3523">
        <v>215052</v>
      </c>
      <c r="B3523">
        <v>1205</v>
      </c>
      <c r="C3523" t="s">
        <v>19</v>
      </c>
      <c r="D3523" s="3">
        <v>42566</v>
      </c>
      <c r="E3523" t="s">
        <v>1351</v>
      </c>
      <c r="F3523">
        <v>317</v>
      </c>
      <c r="G3523">
        <v>1</v>
      </c>
      <c r="H3523">
        <v>317</v>
      </c>
      <c r="I3523">
        <v>100150159</v>
      </c>
      <c r="J3523" s="19" t="s">
        <v>21</v>
      </c>
      <c r="T3523">
        <v>0</v>
      </c>
      <c r="U3523" t="s">
        <v>22</v>
      </c>
      <c r="V3523" s="3">
        <v>42566</v>
      </c>
      <c r="W3523" t="s">
        <v>23</v>
      </c>
      <c r="X3523">
        <v>317</v>
      </c>
      <c r="Y3523">
        <v>2016</v>
      </c>
      <c r="Z3523">
        <v>7</v>
      </c>
      <c r="AA3523" s="3" t="s">
        <v>24</v>
      </c>
      <c r="AB3523" s="3">
        <v>45489</v>
      </c>
    </row>
    <row r="3524" spans="1:28" x14ac:dyDescent="0.25">
      <c r="A3524">
        <v>215054</v>
      </c>
      <c r="B3524">
        <v>1206</v>
      </c>
      <c r="C3524" t="s">
        <v>19</v>
      </c>
      <c r="D3524" s="3">
        <v>42566</v>
      </c>
      <c r="E3524" t="s">
        <v>1352</v>
      </c>
      <c r="F3524">
        <v>700</v>
      </c>
      <c r="G3524">
        <v>1</v>
      </c>
      <c r="H3524">
        <v>700</v>
      </c>
      <c r="I3524">
        <v>100150160</v>
      </c>
      <c r="J3524" s="19" t="s">
        <v>33</v>
      </c>
      <c r="T3524">
        <v>0</v>
      </c>
      <c r="U3524" t="s">
        <v>22</v>
      </c>
      <c r="V3524" s="3">
        <v>42566</v>
      </c>
      <c r="W3524" t="s">
        <v>23</v>
      </c>
      <c r="X3524">
        <v>700</v>
      </c>
      <c r="Y3524">
        <v>2016</v>
      </c>
      <c r="Z3524">
        <v>7</v>
      </c>
      <c r="AA3524" s="3" t="s">
        <v>24</v>
      </c>
      <c r="AB3524" s="3">
        <v>45489</v>
      </c>
    </row>
    <row r="3525" spans="1:28" x14ac:dyDescent="0.25">
      <c r="A3525">
        <v>215055</v>
      </c>
      <c r="B3525">
        <v>806</v>
      </c>
      <c r="C3525" t="s">
        <v>19</v>
      </c>
      <c r="D3525" s="3">
        <v>42566</v>
      </c>
      <c r="E3525" t="s">
        <v>30</v>
      </c>
      <c r="F3525">
        <v>360</v>
      </c>
      <c r="G3525">
        <v>1</v>
      </c>
      <c r="H3525">
        <v>360</v>
      </c>
      <c r="I3525">
        <v>100150161</v>
      </c>
      <c r="J3525" s="19" t="s">
        <v>27</v>
      </c>
      <c r="T3525">
        <v>0</v>
      </c>
      <c r="U3525" t="s">
        <v>22</v>
      </c>
      <c r="V3525" s="3">
        <v>42566</v>
      </c>
      <c r="W3525" t="s">
        <v>23</v>
      </c>
      <c r="X3525">
        <v>360</v>
      </c>
      <c r="Y3525">
        <v>2016</v>
      </c>
      <c r="Z3525">
        <v>7</v>
      </c>
      <c r="AA3525" s="3" t="s">
        <v>24</v>
      </c>
      <c r="AB3525" s="3">
        <v>45489</v>
      </c>
    </row>
    <row r="3526" spans="1:28" x14ac:dyDescent="0.25">
      <c r="A3526">
        <v>215056</v>
      </c>
      <c r="B3526">
        <v>72</v>
      </c>
      <c r="C3526" t="s">
        <v>25</v>
      </c>
      <c r="D3526" s="3">
        <v>42566</v>
      </c>
      <c r="E3526" t="s">
        <v>629</v>
      </c>
      <c r="F3526">
        <v>700</v>
      </c>
      <c r="G3526">
        <v>1</v>
      </c>
      <c r="H3526">
        <v>700</v>
      </c>
      <c r="I3526">
        <v>100150162</v>
      </c>
      <c r="J3526" s="19" t="s">
        <v>38</v>
      </c>
      <c r="T3526">
        <v>0</v>
      </c>
      <c r="U3526" t="s">
        <v>201</v>
      </c>
      <c r="V3526" s="3">
        <v>42566</v>
      </c>
      <c r="W3526" t="s">
        <v>28</v>
      </c>
      <c r="X3526">
        <v>700</v>
      </c>
      <c r="Y3526">
        <v>2016</v>
      </c>
      <c r="Z3526">
        <v>7</v>
      </c>
      <c r="AA3526" s="3" t="s">
        <v>24</v>
      </c>
      <c r="AB3526" s="3">
        <v>45489</v>
      </c>
    </row>
    <row r="3527" spans="1:28" x14ac:dyDescent="0.25">
      <c r="A3527">
        <v>215057</v>
      </c>
      <c r="B3527">
        <v>1207</v>
      </c>
      <c r="C3527" t="s">
        <v>25</v>
      </c>
      <c r="D3527" s="3">
        <v>42566</v>
      </c>
      <c r="E3527" t="s">
        <v>1353</v>
      </c>
      <c r="F3527">
        <v>108999</v>
      </c>
      <c r="G3527">
        <v>3</v>
      </c>
      <c r="H3527">
        <v>326997</v>
      </c>
      <c r="I3527">
        <v>100150163</v>
      </c>
      <c r="J3527" s="19" t="s">
        <v>38</v>
      </c>
      <c r="T3527">
        <v>0</v>
      </c>
      <c r="U3527" t="s">
        <v>40</v>
      </c>
      <c r="V3527" s="3">
        <v>42566</v>
      </c>
      <c r="W3527" t="s">
        <v>28</v>
      </c>
      <c r="X3527" s="4">
        <v>326997</v>
      </c>
      <c r="Y3527">
        <v>2016</v>
      </c>
      <c r="Z3527">
        <v>7</v>
      </c>
      <c r="AA3527" s="3" t="s">
        <v>24</v>
      </c>
      <c r="AB3527" s="3">
        <v>45489</v>
      </c>
    </row>
    <row r="3528" spans="1:28" x14ac:dyDescent="0.25">
      <c r="A3528">
        <v>215058</v>
      </c>
      <c r="B3528">
        <v>1208</v>
      </c>
      <c r="C3528" t="s">
        <v>19</v>
      </c>
      <c r="D3528" s="3">
        <v>42566</v>
      </c>
      <c r="E3528" t="s">
        <v>368</v>
      </c>
      <c r="F3528">
        <v>1375</v>
      </c>
      <c r="G3528">
        <v>1</v>
      </c>
      <c r="H3528">
        <v>1375</v>
      </c>
      <c r="I3528">
        <v>100150164</v>
      </c>
      <c r="J3528" s="19" t="s">
        <v>170</v>
      </c>
      <c r="T3528">
        <v>0</v>
      </c>
      <c r="U3528" t="s">
        <v>22</v>
      </c>
      <c r="V3528" s="3">
        <v>42566</v>
      </c>
      <c r="W3528" t="s">
        <v>23</v>
      </c>
      <c r="X3528" s="4">
        <v>1375</v>
      </c>
      <c r="Y3528">
        <v>2016</v>
      </c>
      <c r="Z3528">
        <v>7</v>
      </c>
      <c r="AA3528" s="3" t="s">
        <v>24</v>
      </c>
      <c r="AB3528" s="3">
        <v>45489</v>
      </c>
    </row>
    <row r="3529" spans="1:28" x14ac:dyDescent="0.25">
      <c r="A3529">
        <v>215059</v>
      </c>
      <c r="B3529">
        <v>1209</v>
      </c>
      <c r="C3529" t="s">
        <v>25</v>
      </c>
      <c r="D3529" s="3">
        <v>42566</v>
      </c>
      <c r="E3529" t="s">
        <v>152</v>
      </c>
      <c r="F3529">
        <v>3750</v>
      </c>
      <c r="G3529">
        <v>2</v>
      </c>
      <c r="H3529">
        <v>7500</v>
      </c>
      <c r="I3529">
        <v>100150165</v>
      </c>
      <c r="J3529" s="19" t="s">
        <v>51</v>
      </c>
      <c r="T3529">
        <v>0</v>
      </c>
      <c r="U3529" t="s">
        <v>22</v>
      </c>
      <c r="V3529" s="3">
        <v>42566</v>
      </c>
      <c r="W3529" t="s">
        <v>28</v>
      </c>
      <c r="X3529" s="4">
        <v>7500</v>
      </c>
      <c r="Y3529">
        <v>2016</v>
      </c>
      <c r="Z3529">
        <v>7</v>
      </c>
      <c r="AA3529" s="3" t="s">
        <v>24</v>
      </c>
      <c r="AB3529" s="3">
        <v>45489</v>
      </c>
    </row>
    <row r="3530" spans="1:28" x14ac:dyDescent="0.25">
      <c r="A3530">
        <v>215060</v>
      </c>
      <c r="B3530">
        <v>72</v>
      </c>
      <c r="C3530" t="s">
        <v>19</v>
      </c>
      <c r="D3530" s="3">
        <v>42566</v>
      </c>
      <c r="E3530" t="s">
        <v>629</v>
      </c>
      <c r="F3530">
        <v>700</v>
      </c>
      <c r="G3530">
        <v>1</v>
      </c>
      <c r="H3530">
        <v>700</v>
      </c>
      <c r="I3530">
        <v>100150166</v>
      </c>
      <c r="J3530" s="19" t="s">
        <v>38</v>
      </c>
      <c r="T3530">
        <v>0</v>
      </c>
      <c r="U3530" t="s">
        <v>22</v>
      </c>
      <c r="V3530" s="3">
        <v>42566</v>
      </c>
      <c r="W3530" t="s">
        <v>23</v>
      </c>
      <c r="X3530">
        <v>700</v>
      </c>
      <c r="Y3530">
        <v>2016</v>
      </c>
      <c r="Z3530">
        <v>7</v>
      </c>
      <c r="AA3530" s="3" t="s">
        <v>24</v>
      </c>
      <c r="AB3530" s="3">
        <v>45489</v>
      </c>
    </row>
    <row r="3531" spans="1:28" x14ac:dyDescent="0.25">
      <c r="A3531">
        <v>215061</v>
      </c>
      <c r="B3531">
        <v>42</v>
      </c>
      <c r="C3531" t="s">
        <v>25</v>
      </c>
      <c r="D3531" s="3">
        <v>42566</v>
      </c>
      <c r="E3531" t="s">
        <v>1231</v>
      </c>
      <c r="F3531">
        <v>399</v>
      </c>
      <c r="G3531">
        <v>1</v>
      </c>
      <c r="H3531">
        <v>399</v>
      </c>
      <c r="I3531">
        <v>100150167</v>
      </c>
      <c r="J3531" s="19" t="s">
        <v>51</v>
      </c>
      <c r="T3531">
        <v>0</v>
      </c>
      <c r="U3531" t="s">
        <v>174</v>
      </c>
      <c r="V3531" s="3">
        <v>42566</v>
      </c>
      <c r="W3531" t="s">
        <v>28</v>
      </c>
      <c r="X3531">
        <v>399</v>
      </c>
      <c r="Y3531">
        <v>2016</v>
      </c>
      <c r="Z3531">
        <v>7</v>
      </c>
      <c r="AA3531" s="3" t="s">
        <v>24</v>
      </c>
      <c r="AB3531" s="3">
        <v>45489</v>
      </c>
    </row>
    <row r="3532" spans="1:28" x14ac:dyDescent="0.25">
      <c r="A3532">
        <v>215062</v>
      </c>
      <c r="B3532">
        <v>163</v>
      </c>
      <c r="C3532" t="s">
        <v>19</v>
      </c>
      <c r="D3532" s="3">
        <v>42566</v>
      </c>
      <c r="E3532" t="s">
        <v>30</v>
      </c>
      <c r="F3532">
        <v>360</v>
      </c>
      <c r="G3532">
        <v>1</v>
      </c>
      <c r="H3532">
        <v>360</v>
      </c>
      <c r="I3532">
        <v>100150168</v>
      </c>
      <c r="J3532" s="19" t="s">
        <v>27</v>
      </c>
      <c r="T3532">
        <v>0</v>
      </c>
      <c r="U3532" t="s">
        <v>22</v>
      </c>
      <c r="V3532" s="3">
        <v>42566</v>
      </c>
      <c r="W3532" t="s">
        <v>23</v>
      </c>
      <c r="X3532">
        <v>360</v>
      </c>
      <c r="Y3532">
        <v>2016</v>
      </c>
      <c r="Z3532">
        <v>7</v>
      </c>
      <c r="AA3532" s="3" t="s">
        <v>24</v>
      </c>
      <c r="AB3532" s="3">
        <v>45489</v>
      </c>
    </row>
    <row r="3533" spans="1:28" x14ac:dyDescent="0.25">
      <c r="A3533">
        <v>215063</v>
      </c>
      <c r="B3533">
        <v>806</v>
      </c>
      <c r="C3533" t="s">
        <v>19</v>
      </c>
      <c r="D3533" s="3">
        <v>42566</v>
      </c>
      <c r="E3533" t="s">
        <v>795</v>
      </c>
      <c r="F3533">
        <v>199</v>
      </c>
      <c r="G3533">
        <v>2</v>
      </c>
      <c r="H3533">
        <v>398</v>
      </c>
      <c r="I3533">
        <v>100150169</v>
      </c>
      <c r="J3533" s="19" t="s">
        <v>51</v>
      </c>
      <c r="T3533">
        <v>0</v>
      </c>
      <c r="U3533" t="s">
        <v>22</v>
      </c>
      <c r="V3533" s="3">
        <v>42566</v>
      </c>
      <c r="W3533" t="s">
        <v>23</v>
      </c>
      <c r="X3533">
        <v>398</v>
      </c>
      <c r="Y3533">
        <v>2016</v>
      </c>
      <c r="Z3533">
        <v>7</v>
      </c>
      <c r="AA3533" s="3" t="s">
        <v>24</v>
      </c>
      <c r="AB3533" s="3">
        <v>45489</v>
      </c>
    </row>
    <row r="3534" spans="1:28" x14ac:dyDescent="0.25">
      <c r="A3534">
        <v>215073</v>
      </c>
      <c r="B3534">
        <v>1050</v>
      </c>
      <c r="C3534" t="s">
        <v>19</v>
      </c>
      <c r="D3534" s="3">
        <v>42566</v>
      </c>
      <c r="E3534" t="s">
        <v>1195</v>
      </c>
      <c r="F3534">
        <v>2040</v>
      </c>
      <c r="G3534">
        <v>1</v>
      </c>
      <c r="H3534">
        <v>2040</v>
      </c>
      <c r="I3534">
        <v>100150170</v>
      </c>
      <c r="J3534" s="19" t="s">
        <v>51</v>
      </c>
      <c r="T3534">
        <v>0</v>
      </c>
      <c r="U3534" t="s">
        <v>22</v>
      </c>
      <c r="V3534" s="3">
        <v>42566</v>
      </c>
      <c r="W3534" t="s">
        <v>23</v>
      </c>
      <c r="X3534" s="4">
        <v>2040</v>
      </c>
      <c r="Y3534">
        <v>2016</v>
      </c>
      <c r="Z3534">
        <v>7</v>
      </c>
      <c r="AA3534" s="3" t="s">
        <v>24</v>
      </c>
      <c r="AB3534" s="3">
        <v>45489</v>
      </c>
    </row>
    <row r="3535" spans="1:28" x14ac:dyDescent="0.25">
      <c r="A3535">
        <v>215079</v>
      </c>
      <c r="B3535">
        <v>163</v>
      </c>
      <c r="C3535" t="s">
        <v>31</v>
      </c>
      <c r="D3535" s="3">
        <v>42566</v>
      </c>
      <c r="E3535" t="s">
        <v>26</v>
      </c>
      <c r="F3535">
        <v>240</v>
      </c>
      <c r="G3535">
        <v>1</v>
      </c>
      <c r="H3535">
        <v>240</v>
      </c>
      <c r="I3535">
        <v>100150171</v>
      </c>
      <c r="J3535" s="19" t="s">
        <v>27</v>
      </c>
      <c r="T3535">
        <v>0</v>
      </c>
      <c r="U3535" t="s">
        <v>22</v>
      </c>
      <c r="V3535" s="3">
        <v>42566</v>
      </c>
      <c r="W3535" t="s">
        <v>34</v>
      </c>
      <c r="X3535">
        <v>240</v>
      </c>
      <c r="Y3535">
        <v>2016</v>
      </c>
      <c r="Z3535">
        <v>7</v>
      </c>
      <c r="AA3535" s="3" t="s">
        <v>24</v>
      </c>
      <c r="AB3535" s="3">
        <v>45489</v>
      </c>
    </row>
    <row r="3536" spans="1:28" x14ac:dyDescent="0.25">
      <c r="A3536">
        <v>215092</v>
      </c>
      <c r="B3536">
        <v>163</v>
      </c>
      <c r="C3536" t="s">
        <v>19</v>
      </c>
      <c r="D3536" s="3">
        <v>42566</v>
      </c>
      <c r="E3536" t="s">
        <v>26</v>
      </c>
      <c r="F3536">
        <v>240</v>
      </c>
      <c r="G3536">
        <v>1</v>
      </c>
      <c r="H3536">
        <v>240</v>
      </c>
      <c r="I3536">
        <v>100150172</v>
      </c>
      <c r="J3536" s="19" t="s">
        <v>27</v>
      </c>
      <c r="T3536">
        <v>0</v>
      </c>
      <c r="U3536" t="s">
        <v>22</v>
      </c>
      <c r="V3536" s="3">
        <v>42566</v>
      </c>
      <c r="W3536" t="s">
        <v>23</v>
      </c>
      <c r="X3536">
        <v>240</v>
      </c>
      <c r="Y3536">
        <v>2016</v>
      </c>
      <c r="Z3536">
        <v>7</v>
      </c>
      <c r="AA3536" s="3" t="s">
        <v>24</v>
      </c>
      <c r="AB3536" s="3">
        <v>45489</v>
      </c>
    </row>
    <row r="3537" spans="1:28" x14ac:dyDescent="0.25">
      <c r="A3537">
        <v>215093</v>
      </c>
      <c r="B3537">
        <v>820</v>
      </c>
      <c r="C3537" t="s">
        <v>19</v>
      </c>
      <c r="D3537" s="3">
        <v>42566</v>
      </c>
      <c r="E3537" t="s">
        <v>136</v>
      </c>
      <c r="F3537">
        <v>599</v>
      </c>
      <c r="G3537">
        <v>1</v>
      </c>
      <c r="H3537">
        <v>599</v>
      </c>
      <c r="I3537">
        <v>100150173</v>
      </c>
      <c r="J3537" s="19" t="s">
        <v>51</v>
      </c>
      <c r="T3537">
        <v>0</v>
      </c>
      <c r="U3537" t="s">
        <v>22</v>
      </c>
      <c r="V3537" s="3">
        <v>42566</v>
      </c>
      <c r="W3537" t="s">
        <v>23</v>
      </c>
      <c r="X3537">
        <v>599</v>
      </c>
      <c r="Y3537">
        <v>2016</v>
      </c>
      <c r="Z3537">
        <v>7</v>
      </c>
      <c r="AA3537" s="3" t="s">
        <v>24</v>
      </c>
      <c r="AB3537" s="3">
        <v>45489</v>
      </c>
    </row>
    <row r="3538" spans="1:28" x14ac:dyDescent="0.25">
      <c r="A3538">
        <v>215095</v>
      </c>
      <c r="B3538">
        <v>163</v>
      </c>
      <c r="C3538" t="s">
        <v>19</v>
      </c>
      <c r="D3538" s="3">
        <v>42566</v>
      </c>
      <c r="E3538" t="s">
        <v>26</v>
      </c>
      <c r="F3538">
        <v>240</v>
      </c>
      <c r="G3538">
        <v>1</v>
      </c>
      <c r="H3538">
        <v>240</v>
      </c>
      <c r="I3538">
        <v>100150174</v>
      </c>
      <c r="J3538" s="19" t="s">
        <v>27</v>
      </c>
      <c r="T3538">
        <v>0</v>
      </c>
      <c r="U3538" t="s">
        <v>22</v>
      </c>
      <c r="V3538" s="3">
        <v>42566</v>
      </c>
      <c r="W3538" t="s">
        <v>23</v>
      </c>
      <c r="X3538">
        <v>240</v>
      </c>
      <c r="Y3538">
        <v>2016</v>
      </c>
      <c r="Z3538">
        <v>7</v>
      </c>
      <c r="AA3538" s="3" t="s">
        <v>24</v>
      </c>
      <c r="AB3538" s="3">
        <v>45489</v>
      </c>
    </row>
    <row r="3539" spans="1:28" x14ac:dyDescent="0.25">
      <c r="A3539">
        <v>215096</v>
      </c>
      <c r="B3539">
        <v>820</v>
      </c>
      <c r="C3539" t="s">
        <v>31</v>
      </c>
      <c r="D3539" s="3">
        <v>42566</v>
      </c>
      <c r="E3539" t="s">
        <v>1354</v>
      </c>
      <c r="F3539">
        <v>399</v>
      </c>
      <c r="G3539">
        <v>1</v>
      </c>
      <c r="H3539">
        <v>399</v>
      </c>
      <c r="I3539">
        <v>100150175</v>
      </c>
      <c r="J3539" s="19" t="s">
        <v>21</v>
      </c>
      <c r="T3539">
        <v>0</v>
      </c>
      <c r="U3539" t="s">
        <v>22</v>
      </c>
      <c r="V3539" s="3">
        <v>42566</v>
      </c>
      <c r="W3539" t="s">
        <v>34</v>
      </c>
      <c r="X3539">
        <v>399</v>
      </c>
      <c r="Y3539">
        <v>2016</v>
      </c>
      <c r="Z3539">
        <v>7</v>
      </c>
      <c r="AA3539" s="3" t="s">
        <v>24</v>
      </c>
      <c r="AB3539" s="3">
        <v>45489</v>
      </c>
    </row>
    <row r="3540" spans="1:28" x14ac:dyDescent="0.25">
      <c r="A3540">
        <v>215099</v>
      </c>
      <c r="B3540">
        <v>820</v>
      </c>
      <c r="C3540" t="s">
        <v>19</v>
      </c>
      <c r="D3540" s="3">
        <v>42566</v>
      </c>
      <c r="E3540" t="s">
        <v>26</v>
      </c>
      <c r="F3540">
        <v>240</v>
      </c>
      <c r="G3540">
        <v>1</v>
      </c>
      <c r="H3540">
        <v>240</v>
      </c>
      <c r="I3540">
        <v>100150177</v>
      </c>
      <c r="J3540" s="19" t="s">
        <v>27</v>
      </c>
      <c r="T3540">
        <v>0</v>
      </c>
      <c r="U3540" t="s">
        <v>22</v>
      </c>
      <c r="V3540" s="3">
        <v>42566</v>
      </c>
      <c r="W3540" t="s">
        <v>23</v>
      </c>
      <c r="X3540">
        <v>240</v>
      </c>
      <c r="Y3540">
        <v>2016</v>
      </c>
      <c r="Z3540">
        <v>7</v>
      </c>
      <c r="AA3540" s="3" t="s">
        <v>24</v>
      </c>
      <c r="AB3540" s="3">
        <v>45489</v>
      </c>
    </row>
    <row r="3541" spans="1:28" x14ac:dyDescent="0.25">
      <c r="A3541">
        <v>215098</v>
      </c>
      <c r="B3541">
        <v>163</v>
      </c>
      <c r="C3541" t="s">
        <v>19</v>
      </c>
      <c r="D3541" s="3">
        <v>42566</v>
      </c>
      <c r="E3541" t="s">
        <v>26</v>
      </c>
      <c r="F3541">
        <v>240</v>
      </c>
      <c r="G3541">
        <v>1</v>
      </c>
      <c r="H3541">
        <v>240</v>
      </c>
      <c r="I3541">
        <v>100150176</v>
      </c>
      <c r="J3541" s="19" t="s">
        <v>27</v>
      </c>
      <c r="T3541">
        <v>0</v>
      </c>
      <c r="U3541" t="s">
        <v>22</v>
      </c>
      <c r="V3541" s="3">
        <v>42566</v>
      </c>
      <c r="W3541" t="s">
        <v>23</v>
      </c>
      <c r="X3541">
        <v>240</v>
      </c>
      <c r="Y3541">
        <v>2016</v>
      </c>
      <c r="Z3541">
        <v>7</v>
      </c>
      <c r="AA3541" s="3" t="s">
        <v>24</v>
      </c>
      <c r="AB3541" s="3">
        <v>45489</v>
      </c>
    </row>
    <row r="3542" spans="1:28" x14ac:dyDescent="0.25">
      <c r="A3542">
        <v>215100</v>
      </c>
      <c r="B3542">
        <v>163</v>
      </c>
      <c r="C3542" t="s">
        <v>19</v>
      </c>
      <c r="D3542" s="3">
        <v>42566</v>
      </c>
      <c r="E3542" t="s">
        <v>26</v>
      </c>
      <c r="F3542">
        <v>240</v>
      </c>
      <c r="G3542">
        <v>1</v>
      </c>
      <c r="H3542">
        <v>240</v>
      </c>
      <c r="I3542">
        <v>100150178</v>
      </c>
      <c r="J3542" s="19" t="s">
        <v>27</v>
      </c>
      <c r="T3542">
        <v>0</v>
      </c>
      <c r="U3542" t="s">
        <v>22</v>
      </c>
      <c r="V3542" s="3">
        <v>42566</v>
      </c>
      <c r="W3542" t="s">
        <v>23</v>
      </c>
      <c r="X3542">
        <v>240</v>
      </c>
      <c r="Y3542">
        <v>2016</v>
      </c>
      <c r="Z3542">
        <v>7</v>
      </c>
      <c r="AA3542" s="3" t="s">
        <v>24</v>
      </c>
      <c r="AB3542" s="3">
        <v>45489</v>
      </c>
    </row>
    <row r="3543" spans="1:28" x14ac:dyDescent="0.25">
      <c r="A3543">
        <v>215102</v>
      </c>
      <c r="B3543">
        <v>800</v>
      </c>
      <c r="C3543" t="s">
        <v>31</v>
      </c>
      <c r="D3543" s="3">
        <v>42566</v>
      </c>
      <c r="E3543" t="s">
        <v>30</v>
      </c>
      <c r="F3543">
        <v>360</v>
      </c>
      <c r="G3543">
        <v>1</v>
      </c>
      <c r="H3543">
        <v>360</v>
      </c>
      <c r="I3543">
        <v>100150180</v>
      </c>
      <c r="J3543" s="19" t="s">
        <v>27</v>
      </c>
      <c r="T3543">
        <v>0</v>
      </c>
      <c r="U3543" t="s">
        <v>22</v>
      </c>
      <c r="V3543" s="3">
        <v>42566</v>
      </c>
      <c r="W3543" t="s">
        <v>34</v>
      </c>
      <c r="X3543">
        <v>360</v>
      </c>
      <c r="Y3543">
        <v>2016</v>
      </c>
      <c r="Z3543">
        <v>7</v>
      </c>
      <c r="AA3543" s="3" t="s">
        <v>24</v>
      </c>
      <c r="AB3543" s="3">
        <v>45489</v>
      </c>
    </row>
    <row r="3544" spans="1:28" x14ac:dyDescent="0.25">
      <c r="A3544">
        <v>215101</v>
      </c>
      <c r="B3544">
        <v>767</v>
      </c>
      <c r="C3544" t="s">
        <v>19</v>
      </c>
      <c r="D3544" s="3">
        <v>42566</v>
      </c>
      <c r="E3544" t="s">
        <v>1355</v>
      </c>
      <c r="F3544">
        <v>1050</v>
      </c>
      <c r="G3544">
        <v>1</v>
      </c>
      <c r="H3544">
        <v>1050</v>
      </c>
      <c r="I3544">
        <v>100150179</v>
      </c>
      <c r="J3544" s="19" t="s">
        <v>27</v>
      </c>
      <c r="T3544">
        <v>0</v>
      </c>
      <c r="U3544" t="s">
        <v>22</v>
      </c>
      <c r="V3544" s="3">
        <v>42566</v>
      </c>
      <c r="W3544" t="s">
        <v>23</v>
      </c>
      <c r="X3544" s="4">
        <v>1050</v>
      </c>
      <c r="Y3544">
        <v>2016</v>
      </c>
      <c r="Z3544">
        <v>7</v>
      </c>
      <c r="AA3544" s="3" t="s">
        <v>24</v>
      </c>
      <c r="AB3544" s="3">
        <v>45489</v>
      </c>
    </row>
    <row r="3545" spans="1:28" x14ac:dyDescent="0.25">
      <c r="A3545">
        <v>215103</v>
      </c>
      <c r="B3545">
        <v>806</v>
      </c>
      <c r="C3545" t="s">
        <v>19</v>
      </c>
      <c r="D3545" s="3">
        <v>42566</v>
      </c>
      <c r="E3545" t="s">
        <v>30</v>
      </c>
      <c r="F3545">
        <v>360</v>
      </c>
      <c r="G3545">
        <v>1</v>
      </c>
      <c r="H3545">
        <v>360</v>
      </c>
      <c r="I3545">
        <v>100150181</v>
      </c>
      <c r="J3545" s="19" t="s">
        <v>27</v>
      </c>
      <c r="T3545">
        <v>0</v>
      </c>
      <c r="U3545" t="s">
        <v>22</v>
      </c>
      <c r="V3545" s="3">
        <v>42566</v>
      </c>
      <c r="W3545" t="s">
        <v>23</v>
      </c>
      <c r="X3545">
        <v>360</v>
      </c>
      <c r="Y3545">
        <v>2016</v>
      </c>
      <c r="Z3545">
        <v>7</v>
      </c>
      <c r="AA3545" s="3" t="s">
        <v>24</v>
      </c>
      <c r="AB3545" s="3">
        <v>45489</v>
      </c>
    </row>
    <row r="3546" spans="1:28" x14ac:dyDescent="0.25">
      <c r="A3546">
        <v>215104</v>
      </c>
      <c r="B3546">
        <v>1210</v>
      </c>
      <c r="C3546" t="s">
        <v>19</v>
      </c>
      <c r="D3546" s="3">
        <v>42566</v>
      </c>
      <c r="E3546" t="s">
        <v>260</v>
      </c>
      <c r="F3546">
        <v>290</v>
      </c>
      <c r="G3546">
        <v>1</v>
      </c>
      <c r="H3546">
        <v>290</v>
      </c>
      <c r="I3546">
        <v>100150182</v>
      </c>
      <c r="J3546" s="19" t="s">
        <v>59</v>
      </c>
      <c r="T3546">
        <v>0</v>
      </c>
      <c r="U3546" t="s">
        <v>22</v>
      </c>
      <c r="V3546" s="3">
        <v>42566</v>
      </c>
      <c r="W3546" t="s">
        <v>23</v>
      </c>
      <c r="X3546">
        <v>290</v>
      </c>
      <c r="Y3546">
        <v>2016</v>
      </c>
      <c r="Z3546">
        <v>7</v>
      </c>
      <c r="AA3546" s="3" t="s">
        <v>24</v>
      </c>
      <c r="AB3546" s="3">
        <v>45489</v>
      </c>
    </row>
    <row r="3547" spans="1:28" x14ac:dyDescent="0.25">
      <c r="A3547">
        <v>215105</v>
      </c>
      <c r="B3547">
        <v>114</v>
      </c>
      <c r="C3547" t="s">
        <v>19</v>
      </c>
      <c r="D3547" s="3">
        <v>42566</v>
      </c>
      <c r="E3547" t="s">
        <v>276</v>
      </c>
      <c r="F3547">
        <v>120</v>
      </c>
      <c r="G3547">
        <v>2</v>
      </c>
      <c r="H3547">
        <v>240</v>
      </c>
      <c r="I3547">
        <v>100150183</v>
      </c>
      <c r="J3547" s="19" t="s">
        <v>27</v>
      </c>
      <c r="T3547">
        <v>0</v>
      </c>
      <c r="U3547" t="s">
        <v>22</v>
      </c>
      <c r="V3547" s="3">
        <v>42566</v>
      </c>
      <c r="W3547" t="s">
        <v>23</v>
      </c>
      <c r="X3547">
        <v>240</v>
      </c>
      <c r="Y3547">
        <v>2016</v>
      </c>
      <c r="Z3547">
        <v>7</v>
      </c>
      <c r="AA3547" s="3" t="s">
        <v>24</v>
      </c>
      <c r="AB3547" s="3">
        <v>45489</v>
      </c>
    </row>
    <row r="3548" spans="1:28" x14ac:dyDescent="0.25">
      <c r="A3548">
        <v>215106</v>
      </c>
      <c r="B3548">
        <v>114</v>
      </c>
      <c r="C3548" t="s">
        <v>19</v>
      </c>
      <c r="D3548" s="3">
        <v>42566</v>
      </c>
      <c r="E3548" t="s">
        <v>276</v>
      </c>
      <c r="F3548">
        <v>120</v>
      </c>
      <c r="G3548">
        <v>1</v>
      </c>
      <c r="H3548">
        <v>120</v>
      </c>
      <c r="I3548">
        <v>100150184</v>
      </c>
      <c r="J3548" s="19" t="s">
        <v>27</v>
      </c>
      <c r="T3548">
        <v>0</v>
      </c>
      <c r="U3548" t="s">
        <v>22</v>
      </c>
      <c r="V3548" s="3">
        <v>42566</v>
      </c>
      <c r="W3548" t="s">
        <v>23</v>
      </c>
      <c r="X3548">
        <v>120</v>
      </c>
      <c r="Y3548">
        <v>2016</v>
      </c>
      <c r="Z3548">
        <v>7</v>
      </c>
      <c r="AA3548" s="3" t="s">
        <v>24</v>
      </c>
      <c r="AB3548" s="3">
        <v>45489</v>
      </c>
    </row>
    <row r="3549" spans="1:28" x14ac:dyDescent="0.25">
      <c r="A3549">
        <v>215107</v>
      </c>
      <c r="B3549">
        <v>114</v>
      </c>
      <c r="C3549" t="s">
        <v>19</v>
      </c>
      <c r="D3549" s="3">
        <v>42566</v>
      </c>
      <c r="E3549" t="s">
        <v>276</v>
      </c>
      <c r="F3549">
        <v>120</v>
      </c>
      <c r="G3549">
        <v>1</v>
      </c>
      <c r="H3549">
        <v>120</v>
      </c>
      <c r="I3549">
        <v>100150185</v>
      </c>
      <c r="J3549" s="19" t="s">
        <v>27</v>
      </c>
      <c r="T3549">
        <v>0</v>
      </c>
      <c r="U3549" t="s">
        <v>22</v>
      </c>
      <c r="V3549" s="3">
        <v>42566</v>
      </c>
      <c r="W3549" t="s">
        <v>23</v>
      </c>
      <c r="X3549">
        <v>120</v>
      </c>
      <c r="Y3549">
        <v>2016</v>
      </c>
      <c r="Z3549">
        <v>7</v>
      </c>
      <c r="AA3549" s="3" t="s">
        <v>24</v>
      </c>
      <c r="AB3549" s="3">
        <v>45489</v>
      </c>
    </row>
    <row r="3550" spans="1:28" x14ac:dyDescent="0.25">
      <c r="A3550">
        <v>215108</v>
      </c>
      <c r="B3550">
        <v>1211</v>
      </c>
      <c r="C3550" t="s">
        <v>19</v>
      </c>
      <c r="D3550" s="3">
        <v>42566</v>
      </c>
      <c r="E3550" t="s">
        <v>1356</v>
      </c>
      <c r="F3550">
        <v>175</v>
      </c>
      <c r="G3550">
        <v>1</v>
      </c>
      <c r="H3550">
        <v>175</v>
      </c>
      <c r="I3550">
        <v>100150186</v>
      </c>
      <c r="J3550" s="19" t="s">
        <v>27</v>
      </c>
      <c r="T3550">
        <v>0</v>
      </c>
      <c r="U3550" t="s">
        <v>22</v>
      </c>
      <c r="V3550" s="3">
        <v>42566</v>
      </c>
      <c r="W3550" t="s">
        <v>23</v>
      </c>
      <c r="X3550">
        <v>175</v>
      </c>
      <c r="Y3550">
        <v>2016</v>
      </c>
      <c r="Z3550">
        <v>7</v>
      </c>
      <c r="AA3550" s="3" t="s">
        <v>24</v>
      </c>
      <c r="AB3550" s="3">
        <v>45489</v>
      </c>
    </row>
    <row r="3551" spans="1:28" x14ac:dyDescent="0.25">
      <c r="A3551">
        <v>215111</v>
      </c>
      <c r="B3551">
        <v>36</v>
      </c>
      <c r="C3551" t="s">
        <v>31</v>
      </c>
      <c r="D3551" s="3">
        <v>42566</v>
      </c>
      <c r="E3551" t="s">
        <v>96</v>
      </c>
      <c r="F3551">
        <v>30417</v>
      </c>
      <c r="G3551">
        <v>1</v>
      </c>
      <c r="H3551">
        <v>30417</v>
      </c>
      <c r="I3551">
        <v>100150189</v>
      </c>
      <c r="J3551" s="19" t="s">
        <v>97</v>
      </c>
      <c r="T3551">
        <v>0</v>
      </c>
      <c r="U3551" t="s">
        <v>22</v>
      </c>
      <c r="V3551" s="3">
        <v>42566</v>
      </c>
      <c r="W3551" t="s">
        <v>34</v>
      </c>
      <c r="X3551" s="4">
        <v>30417</v>
      </c>
      <c r="Y3551">
        <v>2016</v>
      </c>
      <c r="Z3551">
        <v>7</v>
      </c>
      <c r="AA3551" s="3" t="s">
        <v>24</v>
      </c>
      <c r="AB3551" s="3">
        <v>45489</v>
      </c>
    </row>
    <row r="3552" spans="1:28" x14ac:dyDescent="0.25">
      <c r="A3552">
        <v>215109</v>
      </c>
      <c r="B3552">
        <v>806</v>
      </c>
      <c r="C3552" t="s">
        <v>31</v>
      </c>
      <c r="D3552" s="3">
        <v>42566</v>
      </c>
      <c r="E3552" t="s">
        <v>30</v>
      </c>
      <c r="F3552">
        <v>360</v>
      </c>
      <c r="G3552">
        <v>2</v>
      </c>
      <c r="H3552">
        <v>720</v>
      </c>
      <c r="I3552">
        <v>100150187</v>
      </c>
      <c r="J3552" s="19" t="s">
        <v>27</v>
      </c>
      <c r="T3552">
        <v>0</v>
      </c>
      <c r="U3552" t="s">
        <v>22</v>
      </c>
      <c r="V3552" s="3">
        <v>42566</v>
      </c>
      <c r="W3552" t="s">
        <v>34</v>
      </c>
      <c r="X3552">
        <v>720</v>
      </c>
      <c r="Y3552">
        <v>2016</v>
      </c>
      <c r="Z3552">
        <v>7</v>
      </c>
      <c r="AA3552" s="3" t="s">
        <v>24</v>
      </c>
      <c r="AB3552" s="3">
        <v>45489</v>
      </c>
    </row>
    <row r="3553" spans="1:28" x14ac:dyDescent="0.25">
      <c r="A3553">
        <v>215110</v>
      </c>
      <c r="B3553">
        <v>114</v>
      </c>
      <c r="C3553" t="s">
        <v>19</v>
      </c>
      <c r="D3553" s="3">
        <v>42566</v>
      </c>
      <c r="E3553" t="s">
        <v>276</v>
      </c>
      <c r="F3553">
        <v>120</v>
      </c>
      <c r="G3553">
        <v>1</v>
      </c>
      <c r="H3553">
        <v>120</v>
      </c>
      <c r="I3553">
        <v>100150188</v>
      </c>
      <c r="J3553" s="19" t="s">
        <v>27</v>
      </c>
      <c r="T3553">
        <v>0</v>
      </c>
      <c r="U3553" t="s">
        <v>22</v>
      </c>
      <c r="V3553" s="3">
        <v>42566</v>
      </c>
      <c r="W3553" t="s">
        <v>23</v>
      </c>
      <c r="X3553">
        <v>120</v>
      </c>
      <c r="Y3553">
        <v>2016</v>
      </c>
      <c r="Z3553">
        <v>7</v>
      </c>
      <c r="AA3553" s="3" t="s">
        <v>24</v>
      </c>
      <c r="AB3553" s="3">
        <v>45489</v>
      </c>
    </row>
    <row r="3554" spans="1:28" x14ac:dyDescent="0.25">
      <c r="A3554">
        <v>215112</v>
      </c>
      <c r="B3554">
        <v>114</v>
      </c>
      <c r="C3554" t="s">
        <v>19</v>
      </c>
      <c r="D3554" s="3">
        <v>42566</v>
      </c>
      <c r="E3554" t="s">
        <v>276</v>
      </c>
      <c r="F3554">
        <v>120</v>
      </c>
      <c r="G3554">
        <v>1</v>
      </c>
      <c r="H3554">
        <v>120</v>
      </c>
      <c r="I3554">
        <v>100150190</v>
      </c>
      <c r="J3554" s="19" t="s">
        <v>27</v>
      </c>
      <c r="T3554">
        <v>0</v>
      </c>
      <c r="U3554" t="s">
        <v>22</v>
      </c>
      <c r="V3554" s="3">
        <v>42566</v>
      </c>
      <c r="W3554" t="s">
        <v>23</v>
      </c>
      <c r="X3554">
        <v>120</v>
      </c>
      <c r="Y3554">
        <v>2016</v>
      </c>
      <c r="Z3554">
        <v>7</v>
      </c>
      <c r="AA3554" s="3" t="s">
        <v>24</v>
      </c>
      <c r="AB3554" s="3">
        <v>45489</v>
      </c>
    </row>
    <row r="3555" spans="1:28" x14ac:dyDescent="0.25">
      <c r="A3555">
        <v>215113</v>
      </c>
      <c r="B3555">
        <v>806</v>
      </c>
      <c r="C3555" t="s">
        <v>71</v>
      </c>
      <c r="D3555" s="3">
        <v>42566</v>
      </c>
      <c r="E3555" t="s">
        <v>1357</v>
      </c>
      <c r="F3555">
        <v>143</v>
      </c>
      <c r="G3555">
        <v>1</v>
      </c>
      <c r="H3555">
        <v>143</v>
      </c>
      <c r="I3555">
        <v>100150191</v>
      </c>
      <c r="J3555" s="19" t="s">
        <v>27</v>
      </c>
      <c r="T3555">
        <v>0</v>
      </c>
      <c r="U3555" t="s">
        <v>22</v>
      </c>
      <c r="V3555" s="3">
        <v>42566</v>
      </c>
      <c r="W3555" t="s">
        <v>34</v>
      </c>
      <c r="X3555">
        <v>143</v>
      </c>
      <c r="Y3555">
        <v>2016</v>
      </c>
      <c r="Z3555">
        <v>7</v>
      </c>
      <c r="AA3555" s="3" t="s">
        <v>24</v>
      </c>
      <c r="AB3555" s="3">
        <v>45489</v>
      </c>
    </row>
    <row r="3556" spans="1:28" x14ac:dyDescent="0.25">
      <c r="A3556">
        <v>215115</v>
      </c>
      <c r="B3556">
        <v>806</v>
      </c>
      <c r="C3556" t="s">
        <v>19</v>
      </c>
      <c r="D3556" s="3">
        <v>42566</v>
      </c>
      <c r="E3556" t="s">
        <v>276</v>
      </c>
      <c r="F3556">
        <v>120</v>
      </c>
      <c r="G3556">
        <v>1</v>
      </c>
      <c r="H3556">
        <v>120</v>
      </c>
      <c r="I3556">
        <v>100150192</v>
      </c>
      <c r="J3556" s="19" t="s">
        <v>27</v>
      </c>
      <c r="T3556">
        <v>0</v>
      </c>
      <c r="U3556" t="s">
        <v>22</v>
      </c>
      <c r="V3556" s="3">
        <v>42566</v>
      </c>
      <c r="W3556" t="s">
        <v>23</v>
      </c>
      <c r="X3556">
        <v>120</v>
      </c>
      <c r="Y3556">
        <v>2016</v>
      </c>
      <c r="Z3556">
        <v>7</v>
      </c>
      <c r="AA3556" s="3" t="s">
        <v>24</v>
      </c>
      <c r="AB3556" s="3">
        <v>45489</v>
      </c>
    </row>
    <row r="3557" spans="1:28" x14ac:dyDescent="0.25">
      <c r="A3557">
        <v>215116</v>
      </c>
      <c r="B3557">
        <v>114</v>
      </c>
      <c r="C3557" t="s">
        <v>19</v>
      </c>
      <c r="D3557" s="3">
        <v>42566</v>
      </c>
      <c r="E3557" t="s">
        <v>276</v>
      </c>
      <c r="F3557">
        <v>120</v>
      </c>
      <c r="G3557">
        <v>1</v>
      </c>
      <c r="H3557">
        <v>120</v>
      </c>
      <c r="I3557">
        <v>100150193</v>
      </c>
      <c r="J3557" s="19" t="s">
        <v>27</v>
      </c>
      <c r="T3557">
        <v>0</v>
      </c>
      <c r="U3557" t="s">
        <v>22</v>
      </c>
      <c r="V3557" s="3">
        <v>42566</v>
      </c>
      <c r="W3557" t="s">
        <v>23</v>
      </c>
      <c r="X3557">
        <v>120</v>
      </c>
      <c r="Y3557">
        <v>2016</v>
      </c>
      <c r="Z3557">
        <v>7</v>
      </c>
      <c r="AA3557" s="3" t="s">
        <v>24</v>
      </c>
      <c r="AB3557" s="3">
        <v>45489</v>
      </c>
    </row>
    <row r="3558" spans="1:28" x14ac:dyDescent="0.25">
      <c r="A3558">
        <v>215117</v>
      </c>
      <c r="B3558">
        <v>114</v>
      </c>
      <c r="C3558" t="s">
        <v>19</v>
      </c>
      <c r="D3558" s="3">
        <v>42566</v>
      </c>
      <c r="E3558" t="s">
        <v>276</v>
      </c>
      <c r="F3558">
        <v>120</v>
      </c>
      <c r="G3558">
        <v>1</v>
      </c>
      <c r="H3558">
        <v>120</v>
      </c>
      <c r="I3558">
        <v>100150194</v>
      </c>
      <c r="J3558" s="19" t="s">
        <v>27</v>
      </c>
      <c r="T3558">
        <v>0</v>
      </c>
      <c r="U3558" t="s">
        <v>22</v>
      </c>
      <c r="V3558" s="3">
        <v>42566</v>
      </c>
      <c r="W3558" t="s">
        <v>23</v>
      </c>
      <c r="X3558">
        <v>120</v>
      </c>
      <c r="Y3558">
        <v>2016</v>
      </c>
      <c r="Z3558">
        <v>7</v>
      </c>
      <c r="AA3558" s="3" t="s">
        <v>24</v>
      </c>
      <c r="AB3558" s="3">
        <v>45489</v>
      </c>
    </row>
    <row r="3559" spans="1:28" x14ac:dyDescent="0.25">
      <c r="A3559">
        <v>215118</v>
      </c>
      <c r="B3559">
        <v>779</v>
      </c>
      <c r="C3559" t="s">
        <v>31</v>
      </c>
      <c r="D3559" s="3">
        <v>42566</v>
      </c>
      <c r="E3559" t="s">
        <v>486</v>
      </c>
      <c r="F3559">
        <v>425</v>
      </c>
      <c r="G3559">
        <v>1</v>
      </c>
      <c r="H3559">
        <v>425</v>
      </c>
      <c r="I3559">
        <v>100150195</v>
      </c>
      <c r="J3559" s="19" t="s">
        <v>51</v>
      </c>
      <c r="T3559">
        <v>0</v>
      </c>
      <c r="U3559" t="s">
        <v>22</v>
      </c>
      <c r="V3559" s="3">
        <v>42566</v>
      </c>
      <c r="W3559" t="s">
        <v>34</v>
      </c>
      <c r="X3559">
        <v>425</v>
      </c>
      <c r="Y3559">
        <v>2016</v>
      </c>
      <c r="Z3559">
        <v>7</v>
      </c>
      <c r="AA3559" s="3" t="s">
        <v>24</v>
      </c>
      <c r="AB3559" s="3">
        <v>45489</v>
      </c>
    </row>
    <row r="3560" spans="1:28" x14ac:dyDescent="0.25">
      <c r="A3560">
        <v>215120</v>
      </c>
      <c r="B3560">
        <v>1212</v>
      </c>
      <c r="C3560" t="s">
        <v>19</v>
      </c>
      <c r="D3560" s="3">
        <v>42566</v>
      </c>
      <c r="E3560" t="s">
        <v>344</v>
      </c>
      <c r="F3560">
        <v>4380</v>
      </c>
      <c r="G3560">
        <v>1</v>
      </c>
      <c r="H3560">
        <v>4380</v>
      </c>
      <c r="I3560">
        <v>100150197</v>
      </c>
      <c r="J3560" s="19" t="s">
        <v>38</v>
      </c>
      <c r="T3560">
        <v>0</v>
      </c>
      <c r="U3560" t="s">
        <v>22</v>
      </c>
      <c r="V3560" s="3">
        <v>42566</v>
      </c>
      <c r="W3560" t="s">
        <v>23</v>
      </c>
      <c r="X3560" s="4">
        <v>4380</v>
      </c>
      <c r="Y3560">
        <v>2016</v>
      </c>
      <c r="Z3560">
        <v>7</v>
      </c>
      <c r="AA3560" s="3" t="s">
        <v>24</v>
      </c>
      <c r="AB3560" s="3">
        <v>45489</v>
      </c>
    </row>
    <row r="3561" spans="1:28" x14ac:dyDescent="0.25">
      <c r="A3561">
        <v>215119</v>
      </c>
      <c r="B3561">
        <v>114</v>
      </c>
      <c r="C3561" t="s">
        <v>19</v>
      </c>
      <c r="D3561" s="3">
        <v>42566</v>
      </c>
      <c r="E3561" t="s">
        <v>276</v>
      </c>
      <c r="F3561">
        <v>120</v>
      </c>
      <c r="G3561">
        <v>2</v>
      </c>
      <c r="H3561">
        <v>240</v>
      </c>
      <c r="I3561">
        <v>100150196</v>
      </c>
      <c r="J3561" s="19" t="s">
        <v>27</v>
      </c>
      <c r="T3561">
        <v>0</v>
      </c>
      <c r="U3561" t="s">
        <v>22</v>
      </c>
      <c r="V3561" s="3">
        <v>42566</v>
      </c>
      <c r="W3561" t="s">
        <v>23</v>
      </c>
      <c r="X3561">
        <v>240</v>
      </c>
      <c r="Y3561">
        <v>2016</v>
      </c>
      <c r="Z3561">
        <v>7</v>
      </c>
      <c r="AA3561" s="3" t="s">
        <v>24</v>
      </c>
      <c r="AB3561" s="3">
        <v>45489</v>
      </c>
    </row>
    <row r="3562" spans="1:28" x14ac:dyDescent="0.25">
      <c r="A3562">
        <v>215121</v>
      </c>
      <c r="B3562">
        <v>114</v>
      </c>
      <c r="C3562" t="s">
        <v>19</v>
      </c>
      <c r="D3562" s="3">
        <v>42566</v>
      </c>
      <c r="E3562" t="s">
        <v>276</v>
      </c>
      <c r="F3562">
        <v>120</v>
      </c>
      <c r="G3562">
        <v>1</v>
      </c>
      <c r="H3562">
        <v>120</v>
      </c>
      <c r="I3562">
        <v>100150198</v>
      </c>
      <c r="J3562" s="19" t="s">
        <v>27</v>
      </c>
      <c r="T3562">
        <v>0</v>
      </c>
      <c r="U3562" t="s">
        <v>22</v>
      </c>
      <c r="V3562" s="3">
        <v>42566</v>
      </c>
      <c r="W3562" t="s">
        <v>23</v>
      </c>
      <c r="X3562">
        <v>120</v>
      </c>
      <c r="Y3562">
        <v>2016</v>
      </c>
      <c r="Z3562">
        <v>7</v>
      </c>
      <c r="AA3562" s="3" t="s">
        <v>24</v>
      </c>
      <c r="AB3562" s="3">
        <v>45489</v>
      </c>
    </row>
    <row r="3563" spans="1:28" x14ac:dyDescent="0.25">
      <c r="A3563">
        <v>215122</v>
      </c>
      <c r="B3563">
        <v>114</v>
      </c>
      <c r="C3563" t="s">
        <v>19</v>
      </c>
      <c r="D3563" s="3">
        <v>42566</v>
      </c>
      <c r="E3563" t="s">
        <v>30</v>
      </c>
      <c r="F3563">
        <v>360</v>
      </c>
      <c r="G3563">
        <v>1</v>
      </c>
      <c r="H3563">
        <v>360</v>
      </c>
      <c r="I3563">
        <v>100150199</v>
      </c>
      <c r="J3563" s="19" t="s">
        <v>27</v>
      </c>
      <c r="T3563">
        <v>0</v>
      </c>
      <c r="U3563" t="s">
        <v>22</v>
      </c>
      <c r="V3563" s="3">
        <v>42566</v>
      </c>
      <c r="W3563" t="s">
        <v>23</v>
      </c>
      <c r="X3563">
        <v>360</v>
      </c>
      <c r="Y3563">
        <v>2016</v>
      </c>
      <c r="Z3563">
        <v>7</v>
      </c>
      <c r="AA3563" s="3" t="s">
        <v>24</v>
      </c>
      <c r="AB3563" s="3">
        <v>45489</v>
      </c>
    </row>
    <row r="3564" spans="1:28" x14ac:dyDescent="0.25">
      <c r="A3564">
        <v>215123</v>
      </c>
      <c r="B3564">
        <v>1213</v>
      </c>
      <c r="C3564" t="s">
        <v>19</v>
      </c>
      <c r="D3564" s="3">
        <v>42566</v>
      </c>
      <c r="E3564" t="s">
        <v>227</v>
      </c>
      <c r="F3564">
        <v>1765</v>
      </c>
      <c r="G3564">
        <v>1</v>
      </c>
      <c r="H3564">
        <v>1765</v>
      </c>
      <c r="I3564">
        <v>100150200</v>
      </c>
      <c r="J3564" s="19" t="s">
        <v>38</v>
      </c>
      <c r="T3564">
        <v>0</v>
      </c>
      <c r="U3564" t="s">
        <v>22</v>
      </c>
      <c r="V3564" s="3">
        <v>42566</v>
      </c>
      <c r="W3564" t="s">
        <v>23</v>
      </c>
      <c r="X3564" s="4">
        <v>1765</v>
      </c>
      <c r="Y3564">
        <v>2016</v>
      </c>
      <c r="Z3564">
        <v>7</v>
      </c>
      <c r="AA3564" s="3" t="s">
        <v>24</v>
      </c>
      <c r="AB3564" s="3">
        <v>45489</v>
      </c>
    </row>
    <row r="3565" spans="1:28" x14ac:dyDescent="0.25">
      <c r="A3565">
        <v>215124</v>
      </c>
      <c r="B3565">
        <v>114</v>
      </c>
      <c r="C3565" t="s">
        <v>31</v>
      </c>
      <c r="D3565" s="3">
        <v>42566</v>
      </c>
      <c r="E3565" t="s">
        <v>364</v>
      </c>
      <c r="F3565">
        <v>210</v>
      </c>
      <c r="G3565">
        <v>1</v>
      </c>
      <c r="H3565">
        <v>210</v>
      </c>
      <c r="I3565">
        <v>100150201</v>
      </c>
      <c r="J3565" s="19" t="s">
        <v>33</v>
      </c>
      <c r="T3565">
        <v>0</v>
      </c>
      <c r="U3565" t="s">
        <v>22</v>
      </c>
      <c r="V3565" s="3">
        <v>42566</v>
      </c>
      <c r="W3565" t="s">
        <v>34</v>
      </c>
      <c r="X3565">
        <v>210</v>
      </c>
      <c r="Y3565">
        <v>2016</v>
      </c>
      <c r="Z3565">
        <v>7</v>
      </c>
      <c r="AA3565" s="3" t="s">
        <v>24</v>
      </c>
      <c r="AB3565" s="3">
        <v>45489</v>
      </c>
    </row>
    <row r="3566" spans="1:28" x14ac:dyDescent="0.25">
      <c r="A3566">
        <v>215125</v>
      </c>
      <c r="B3566">
        <v>1214</v>
      </c>
      <c r="C3566" t="s">
        <v>25</v>
      </c>
      <c r="D3566" s="3">
        <v>42566</v>
      </c>
      <c r="E3566" t="s">
        <v>815</v>
      </c>
      <c r="F3566">
        <v>64895</v>
      </c>
      <c r="G3566">
        <v>1</v>
      </c>
      <c r="H3566">
        <v>64895</v>
      </c>
      <c r="I3566">
        <v>100150202</v>
      </c>
      <c r="J3566" s="19" t="s">
        <v>42</v>
      </c>
      <c r="T3566">
        <v>0</v>
      </c>
      <c r="U3566" t="s">
        <v>22</v>
      </c>
      <c r="V3566" s="3">
        <v>42566</v>
      </c>
      <c r="W3566" t="s">
        <v>28</v>
      </c>
      <c r="X3566" s="4">
        <v>64895</v>
      </c>
      <c r="Y3566">
        <v>2016</v>
      </c>
      <c r="Z3566">
        <v>7</v>
      </c>
      <c r="AA3566" s="3" t="s">
        <v>24</v>
      </c>
      <c r="AB3566" s="3">
        <v>45489</v>
      </c>
    </row>
    <row r="3567" spans="1:28" x14ac:dyDescent="0.25">
      <c r="A3567">
        <v>215126</v>
      </c>
      <c r="B3567">
        <v>1214</v>
      </c>
      <c r="C3567" t="s">
        <v>25</v>
      </c>
      <c r="D3567" s="3">
        <v>42566</v>
      </c>
      <c r="E3567" t="s">
        <v>344</v>
      </c>
      <c r="F3567">
        <v>4380</v>
      </c>
      <c r="G3567">
        <v>1</v>
      </c>
      <c r="H3567">
        <v>4380</v>
      </c>
      <c r="I3567">
        <v>100150203</v>
      </c>
      <c r="J3567" s="19" t="s">
        <v>38</v>
      </c>
      <c r="T3567">
        <v>0</v>
      </c>
      <c r="U3567" t="s">
        <v>22</v>
      </c>
      <c r="V3567" s="3">
        <v>42566</v>
      </c>
      <c r="W3567" t="s">
        <v>28</v>
      </c>
      <c r="X3567" s="4">
        <v>4380</v>
      </c>
      <c r="Y3567">
        <v>2016</v>
      </c>
      <c r="Z3567">
        <v>7</v>
      </c>
      <c r="AA3567" s="3" t="s">
        <v>24</v>
      </c>
      <c r="AB3567" s="3">
        <v>45489</v>
      </c>
    </row>
    <row r="3568" spans="1:28" x14ac:dyDescent="0.25">
      <c r="A3568">
        <v>215127</v>
      </c>
      <c r="B3568">
        <v>806</v>
      </c>
      <c r="C3568" t="s">
        <v>19</v>
      </c>
      <c r="D3568" s="3">
        <v>42566</v>
      </c>
      <c r="E3568" t="s">
        <v>30</v>
      </c>
      <c r="F3568">
        <v>360</v>
      </c>
      <c r="G3568">
        <v>1</v>
      </c>
      <c r="H3568">
        <v>360</v>
      </c>
      <c r="I3568">
        <v>100150204</v>
      </c>
      <c r="J3568" s="19" t="s">
        <v>27</v>
      </c>
      <c r="T3568">
        <v>0</v>
      </c>
      <c r="U3568" t="s">
        <v>22</v>
      </c>
      <c r="V3568" s="3">
        <v>42566</v>
      </c>
      <c r="W3568" t="s">
        <v>23</v>
      </c>
      <c r="X3568">
        <v>360</v>
      </c>
      <c r="Y3568">
        <v>2016</v>
      </c>
      <c r="Z3568">
        <v>7</v>
      </c>
      <c r="AA3568" s="3" t="s">
        <v>24</v>
      </c>
      <c r="AB3568" s="3">
        <v>45489</v>
      </c>
    </row>
    <row r="3569" spans="1:28" x14ac:dyDescent="0.25">
      <c r="A3569">
        <v>215128</v>
      </c>
      <c r="B3569">
        <v>806</v>
      </c>
      <c r="C3569" t="s">
        <v>19</v>
      </c>
      <c r="D3569" s="3">
        <v>42566</v>
      </c>
      <c r="E3569" t="s">
        <v>30</v>
      </c>
      <c r="F3569">
        <v>360</v>
      </c>
      <c r="G3569">
        <v>1</v>
      </c>
      <c r="H3569">
        <v>360</v>
      </c>
      <c r="I3569">
        <v>100150205</v>
      </c>
      <c r="J3569" s="19" t="s">
        <v>27</v>
      </c>
      <c r="T3569">
        <v>0</v>
      </c>
      <c r="U3569" t="s">
        <v>22</v>
      </c>
      <c r="V3569" s="3">
        <v>42566</v>
      </c>
      <c r="W3569" t="s">
        <v>23</v>
      </c>
      <c r="X3569">
        <v>360</v>
      </c>
      <c r="Y3569">
        <v>2016</v>
      </c>
      <c r="Z3569">
        <v>7</v>
      </c>
      <c r="AA3569" s="3" t="s">
        <v>24</v>
      </c>
      <c r="AB3569" s="3">
        <v>45489</v>
      </c>
    </row>
    <row r="3570" spans="1:28" x14ac:dyDescent="0.25">
      <c r="A3570">
        <v>215129</v>
      </c>
      <c r="B3570">
        <v>1215</v>
      </c>
      <c r="C3570" t="s">
        <v>19</v>
      </c>
      <c r="D3570" s="3">
        <v>42566</v>
      </c>
      <c r="E3570" t="s">
        <v>443</v>
      </c>
      <c r="F3570">
        <v>990</v>
      </c>
      <c r="G3570">
        <v>1</v>
      </c>
      <c r="H3570">
        <v>2940</v>
      </c>
      <c r="I3570">
        <v>100150206</v>
      </c>
      <c r="J3570" s="19" t="s">
        <v>21</v>
      </c>
      <c r="T3570">
        <v>0</v>
      </c>
      <c r="U3570" t="s">
        <v>22</v>
      </c>
      <c r="V3570" s="3">
        <v>42566</v>
      </c>
      <c r="W3570" t="s">
        <v>23</v>
      </c>
      <c r="X3570">
        <v>990</v>
      </c>
      <c r="Y3570">
        <v>2016</v>
      </c>
      <c r="Z3570">
        <v>7</v>
      </c>
      <c r="AA3570" s="3" t="s">
        <v>24</v>
      </c>
      <c r="AB3570" s="3">
        <v>45489</v>
      </c>
    </row>
    <row r="3571" spans="1:28" x14ac:dyDescent="0.25">
      <c r="A3571">
        <v>215130</v>
      </c>
      <c r="B3571">
        <v>1215</v>
      </c>
      <c r="C3571" t="s">
        <v>19</v>
      </c>
      <c r="D3571" s="3">
        <v>42566</v>
      </c>
      <c r="E3571" t="s">
        <v>1358</v>
      </c>
      <c r="F3571">
        <v>1950</v>
      </c>
      <c r="G3571">
        <v>1</v>
      </c>
      <c r="H3571">
        <v>2940</v>
      </c>
      <c r="I3571">
        <v>100150206</v>
      </c>
      <c r="J3571" s="19" t="s">
        <v>21</v>
      </c>
      <c r="T3571">
        <v>0</v>
      </c>
      <c r="U3571" t="s">
        <v>22</v>
      </c>
      <c r="V3571" s="3">
        <v>42566</v>
      </c>
      <c r="W3571" t="s">
        <v>23</v>
      </c>
      <c r="X3571" s="4">
        <v>1950</v>
      </c>
      <c r="Y3571">
        <v>2016</v>
      </c>
      <c r="Z3571">
        <v>7</v>
      </c>
      <c r="AA3571" s="3" t="s">
        <v>24</v>
      </c>
      <c r="AB3571" s="3">
        <v>45489</v>
      </c>
    </row>
    <row r="3572" spans="1:28" x14ac:dyDescent="0.25">
      <c r="A3572">
        <v>215132</v>
      </c>
      <c r="B3572">
        <v>1216</v>
      </c>
      <c r="C3572" t="s">
        <v>25</v>
      </c>
      <c r="D3572" s="3">
        <v>42566</v>
      </c>
      <c r="E3572" t="s">
        <v>1359</v>
      </c>
      <c r="F3572">
        <v>6500</v>
      </c>
      <c r="G3572">
        <v>1</v>
      </c>
      <c r="H3572">
        <v>6500</v>
      </c>
      <c r="I3572">
        <v>100150207</v>
      </c>
      <c r="J3572" s="19" t="s">
        <v>42</v>
      </c>
      <c r="T3572">
        <v>0</v>
      </c>
      <c r="U3572" t="s">
        <v>201</v>
      </c>
      <c r="V3572" s="3">
        <v>42566</v>
      </c>
      <c r="W3572" t="s">
        <v>28</v>
      </c>
      <c r="X3572" s="4">
        <v>6500</v>
      </c>
      <c r="Y3572">
        <v>2016</v>
      </c>
      <c r="Z3572">
        <v>7</v>
      </c>
      <c r="AA3572" s="3" t="s">
        <v>24</v>
      </c>
      <c r="AB3572" s="3">
        <v>45489</v>
      </c>
    </row>
    <row r="3573" spans="1:28" x14ac:dyDescent="0.25">
      <c r="A3573">
        <v>215133</v>
      </c>
      <c r="B3573">
        <v>1217</v>
      </c>
      <c r="C3573" t="s">
        <v>19</v>
      </c>
      <c r="D3573" s="3">
        <v>42566</v>
      </c>
      <c r="E3573" t="s">
        <v>313</v>
      </c>
      <c r="F3573">
        <v>260</v>
      </c>
      <c r="G3573">
        <v>1</v>
      </c>
      <c r="H3573">
        <v>260</v>
      </c>
      <c r="I3573">
        <v>100150208</v>
      </c>
      <c r="J3573" s="19" t="s">
        <v>33</v>
      </c>
      <c r="T3573">
        <v>0</v>
      </c>
      <c r="U3573" t="s">
        <v>22</v>
      </c>
      <c r="V3573" s="3">
        <v>42566</v>
      </c>
      <c r="W3573" t="s">
        <v>23</v>
      </c>
      <c r="X3573">
        <v>260</v>
      </c>
      <c r="Y3573">
        <v>2016</v>
      </c>
      <c r="Z3573">
        <v>7</v>
      </c>
      <c r="AA3573" s="3" t="s">
        <v>24</v>
      </c>
      <c r="AB3573" s="3">
        <v>45489</v>
      </c>
    </row>
    <row r="3574" spans="1:28" x14ac:dyDescent="0.25">
      <c r="A3574">
        <v>215134</v>
      </c>
      <c r="B3574">
        <v>1084</v>
      </c>
      <c r="C3574" t="s">
        <v>19</v>
      </c>
      <c r="D3574" s="3">
        <v>42566</v>
      </c>
      <c r="E3574" t="s">
        <v>283</v>
      </c>
      <c r="F3574">
        <v>90</v>
      </c>
      <c r="G3574">
        <v>1</v>
      </c>
      <c r="H3574">
        <v>90</v>
      </c>
      <c r="I3574">
        <v>100150209</v>
      </c>
      <c r="J3574" s="19" t="s">
        <v>33</v>
      </c>
      <c r="T3574">
        <v>0</v>
      </c>
      <c r="U3574" t="s">
        <v>22</v>
      </c>
      <c r="V3574" s="3">
        <v>42566</v>
      </c>
      <c r="W3574" t="s">
        <v>23</v>
      </c>
      <c r="X3574">
        <v>90</v>
      </c>
      <c r="Y3574">
        <v>2016</v>
      </c>
      <c r="Z3574">
        <v>7</v>
      </c>
      <c r="AA3574" s="3" t="s">
        <v>24</v>
      </c>
      <c r="AB3574" s="3">
        <v>45489</v>
      </c>
    </row>
    <row r="3575" spans="1:28" x14ac:dyDescent="0.25">
      <c r="A3575">
        <v>215135</v>
      </c>
      <c r="B3575">
        <v>937</v>
      </c>
      <c r="C3575" t="s">
        <v>19</v>
      </c>
      <c r="D3575" s="3">
        <v>42566</v>
      </c>
      <c r="E3575" t="s">
        <v>35</v>
      </c>
      <c r="F3575">
        <v>80</v>
      </c>
      <c r="G3575">
        <v>1</v>
      </c>
      <c r="H3575">
        <v>80</v>
      </c>
      <c r="I3575">
        <v>100150210</v>
      </c>
      <c r="J3575" s="19" t="s">
        <v>33</v>
      </c>
      <c r="T3575">
        <v>0</v>
      </c>
      <c r="U3575" t="s">
        <v>22</v>
      </c>
      <c r="V3575" s="3">
        <v>42566</v>
      </c>
      <c r="W3575" t="s">
        <v>23</v>
      </c>
      <c r="X3575">
        <v>80</v>
      </c>
      <c r="Y3575">
        <v>2016</v>
      </c>
      <c r="Z3575">
        <v>7</v>
      </c>
      <c r="AA3575" s="3" t="s">
        <v>24</v>
      </c>
      <c r="AB3575" s="3">
        <v>45489</v>
      </c>
    </row>
    <row r="3576" spans="1:28" x14ac:dyDescent="0.25">
      <c r="A3576">
        <v>215142</v>
      </c>
      <c r="B3576">
        <v>937</v>
      </c>
      <c r="C3576" t="s">
        <v>19</v>
      </c>
      <c r="D3576" s="3">
        <v>42566</v>
      </c>
      <c r="E3576" t="s">
        <v>980</v>
      </c>
      <c r="F3576">
        <v>100</v>
      </c>
      <c r="G3576">
        <v>1</v>
      </c>
      <c r="H3576">
        <v>100</v>
      </c>
      <c r="I3576">
        <v>100150218</v>
      </c>
      <c r="J3576" s="19" t="s">
        <v>33</v>
      </c>
      <c r="T3576">
        <v>0</v>
      </c>
      <c r="U3576" t="s">
        <v>22</v>
      </c>
      <c r="V3576" s="3">
        <v>42566</v>
      </c>
      <c r="W3576" t="s">
        <v>23</v>
      </c>
      <c r="X3576">
        <v>100</v>
      </c>
      <c r="Y3576">
        <v>2016</v>
      </c>
      <c r="Z3576">
        <v>7</v>
      </c>
      <c r="AA3576" s="3" t="s">
        <v>24</v>
      </c>
      <c r="AB3576" s="3">
        <v>45489</v>
      </c>
    </row>
    <row r="3577" spans="1:28" x14ac:dyDescent="0.25">
      <c r="A3577">
        <v>215151</v>
      </c>
      <c r="B3577">
        <v>1218</v>
      </c>
      <c r="C3577" t="s">
        <v>19</v>
      </c>
      <c r="D3577" s="3">
        <v>42566</v>
      </c>
      <c r="E3577" t="s">
        <v>404</v>
      </c>
      <c r="F3577">
        <v>1625</v>
      </c>
      <c r="G3577">
        <v>1</v>
      </c>
      <c r="H3577">
        <v>1625</v>
      </c>
      <c r="I3577">
        <v>100150226</v>
      </c>
      <c r="J3577" s="19" t="s">
        <v>47</v>
      </c>
      <c r="T3577">
        <v>0</v>
      </c>
      <c r="U3577" t="s">
        <v>22</v>
      </c>
      <c r="V3577" s="3">
        <v>42566</v>
      </c>
      <c r="W3577" t="s">
        <v>23</v>
      </c>
      <c r="X3577" s="4">
        <v>1625</v>
      </c>
      <c r="Y3577">
        <v>2016</v>
      </c>
      <c r="Z3577">
        <v>7</v>
      </c>
      <c r="AA3577" s="3" t="s">
        <v>24</v>
      </c>
      <c r="AB3577" s="3">
        <v>45489</v>
      </c>
    </row>
    <row r="3578" spans="1:28" x14ac:dyDescent="0.25">
      <c r="A3578">
        <v>215154</v>
      </c>
      <c r="B3578">
        <v>937</v>
      </c>
      <c r="C3578" t="s">
        <v>19</v>
      </c>
      <c r="D3578" s="3">
        <v>42566</v>
      </c>
      <c r="E3578" t="s">
        <v>980</v>
      </c>
      <c r="F3578">
        <v>100</v>
      </c>
      <c r="G3578">
        <v>1</v>
      </c>
      <c r="H3578">
        <v>100</v>
      </c>
      <c r="I3578">
        <v>100150229</v>
      </c>
      <c r="J3578" s="19" t="s">
        <v>33</v>
      </c>
      <c r="T3578">
        <v>0</v>
      </c>
      <c r="U3578" t="s">
        <v>22</v>
      </c>
      <c r="V3578" s="3">
        <v>42566</v>
      </c>
      <c r="W3578" t="s">
        <v>23</v>
      </c>
      <c r="X3578">
        <v>100</v>
      </c>
      <c r="Y3578">
        <v>2016</v>
      </c>
      <c r="Z3578">
        <v>7</v>
      </c>
      <c r="AA3578" s="3" t="s">
        <v>24</v>
      </c>
      <c r="AB3578" s="3">
        <v>45489</v>
      </c>
    </row>
    <row r="3579" spans="1:28" x14ac:dyDescent="0.25">
      <c r="A3579">
        <v>215176</v>
      </c>
      <c r="B3579">
        <v>56</v>
      </c>
      <c r="C3579" t="s">
        <v>19</v>
      </c>
      <c r="D3579" s="3">
        <v>42566</v>
      </c>
      <c r="E3579" t="s">
        <v>48</v>
      </c>
      <c r="F3579">
        <v>320</v>
      </c>
      <c r="G3579">
        <v>1</v>
      </c>
      <c r="H3579">
        <v>320</v>
      </c>
      <c r="I3579">
        <v>100150252</v>
      </c>
      <c r="J3579" s="19" t="s">
        <v>27</v>
      </c>
      <c r="T3579">
        <v>0</v>
      </c>
      <c r="U3579" t="s">
        <v>22</v>
      </c>
      <c r="V3579" s="3">
        <v>42566</v>
      </c>
      <c r="W3579" t="s">
        <v>23</v>
      </c>
      <c r="X3579">
        <v>320</v>
      </c>
      <c r="Y3579">
        <v>2016</v>
      </c>
      <c r="Z3579">
        <v>7</v>
      </c>
      <c r="AA3579" s="3" t="s">
        <v>24</v>
      </c>
      <c r="AB3579" s="3">
        <v>45489</v>
      </c>
    </row>
    <row r="3580" spans="1:28" x14ac:dyDescent="0.25">
      <c r="A3580">
        <v>215177</v>
      </c>
      <c r="B3580">
        <v>114</v>
      </c>
      <c r="C3580" t="s">
        <v>19</v>
      </c>
      <c r="D3580" s="3">
        <v>42566</v>
      </c>
      <c r="E3580" t="s">
        <v>114</v>
      </c>
      <c r="F3580">
        <v>370</v>
      </c>
      <c r="G3580">
        <v>1</v>
      </c>
      <c r="H3580">
        <v>370</v>
      </c>
      <c r="I3580">
        <v>100150253</v>
      </c>
      <c r="J3580" s="19" t="s">
        <v>33</v>
      </c>
      <c r="T3580">
        <v>0</v>
      </c>
      <c r="U3580" t="s">
        <v>22</v>
      </c>
      <c r="V3580" s="3">
        <v>42566</v>
      </c>
      <c r="W3580" t="s">
        <v>23</v>
      </c>
      <c r="X3580">
        <v>370</v>
      </c>
      <c r="Y3580">
        <v>2016</v>
      </c>
      <c r="Z3580">
        <v>7</v>
      </c>
      <c r="AA3580" s="3" t="s">
        <v>24</v>
      </c>
      <c r="AB3580" s="3">
        <v>45489</v>
      </c>
    </row>
    <row r="3581" spans="1:28" x14ac:dyDescent="0.25">
      <c r="A3581">
        <v>215178</v>
      </c>
      <c r="B3581">
        <v>806</v>
      </c>
      <c r="C3581" t="s">
        <v>19</v>
      </c>
      <c r="D3581" s="3">
        <v>42566</v>
      </c>
      <c r="E3581" t="s">
        <v>30</v>
      </c>
      <c r="F3581">
        <v>360</v>
      </c>
      <c r="G3581">
        <v>1</v>
      </c>
      <c r="H3581">
        <v>360</v>
      </c>
      <c r="I3581">
        <v>100150254</v>
      </c>
      <c r="J3581" s="19" t="s">
        <v>27</v>
      </c>
      <c r="T3581">
        <v>0</v>
      </c>
      <c r="U3581" t="s">
        <v>22</v>
      </c>
      <c r="V3581" s="3">
        <v>42566</v>
      </c>
      <c r="W3581" t="s">
        <v>23</v>
      </c>
      <c r="X3581">
        <v>360</v>
      </c>
      <c r="Y3581">
        <v>2016</v>
      </c>
      <c r="Z3581">
        <v>7</v>
      </c>
      <c r="AA3581" s="3" t="s">
        <v>24</v>
      </c>
      <c r="AB3581" s="3">
        <v>45489</v>
      </c>
    </row>
    <row r="3582" spans="1:28" x14ac:dyDescent="0.25">
      <c r="A3582">
        <v>215179</v>
      </c>
      <c r="B3582">
        <v>114</v>
      </c>
      <c r="C3582" t="s">
        <v>19</v>
      </c>
      <c r="D3582" s="3">
        <v>42566</v>
      </c>
      <c r="E3582" t="s">
        <v>114</v>
      </c>
      <c r="F3582">
        <v>370</v>
      </c>
      <c r="G3582">
        <v>1</v>
      </c>
      <c r="H3582">
        <v>370</v>
      </c>
      <c r="I3582">
        <v>100150255</v>
      </c>
      <c r="J3582" s="19" t="s">
        <v>33</v>
      </c>
      <c r="T3582">
        <v>0</v>
      </c>
      <c r="U3582" t="s">
        <v>22</v>
      </c>
      <c r="V3582" s="3">
        <v>42566</v>
      </c>
      <c r="W3582" t="s">
        <v>23</v>
      </c>
      <c r="X3582">
        <v>370</v>
      </c>
      <c r="Y3582">
        <v>2016</v>
      </c>
      <c r="Z3582">
        <v>7</v>
      </c>
      <c r="AA3582" s="3" t="s">
        <v>24</v>
      </c>
      <c r="AB3582" s="3">
        <v>45489</v>
      </c>
    </row>
    <row r="3583" spans="1:28" x14ac:dyDescent="0.25">
      <c r="A3583">
        <v>215180</v>
      </c>
      <c r="B3583">
        <v>1219</v>
      </c>
      <c r="C3583" t="s">
        <v>25</v>
      </c>
      <c r="D3583" s="3">
        <v>42566</v>
      </c>
      <c r="E3583" t="s">
        <v>1081</v>
      </c>
      <c r="F3583">
        <v>1375</v>
      </c>
      <c r="G3583">
        <v>1</v>
      </c>
      <c r="H3583">
        <v>1375</v>
      </c>
      <c r="I3583">
        <v>100150256</v>
      </c>
      <c r="J3583" s="19" t="s">
        <v>42</v>
      </c>
      <c r="T3583">
        <v>0</v>
      </c>
      <c r="U3583" t="s">
        <v>39</v>
      </c>
      <c r="V3583" s="3">
        <v>42566</v>
      </c>
      <c r="W3583" t="s">
        <v>28</v>
      </c>
      <c r="X3583" s="4">
        <v>1375</v>
      </c>
      <c r="Y3583">
        <v>2016</v>
      </c>
      <c r="Z3583">
        <v>7</v>
      </c>
      <c r="AA3583" s="3" t="s">
        <v>24</v>
      </c>
      <c r="AB3583" s="3">
        <v>45489</v>
      </c>
    </row>
    <row r="3584" spans="1:28" x14ac:dyDescent="0.25">
      <c r="A3584">
        <v>215181</v>
      </c>
      <c r="B3584">
        <v>63</v>
      </c>
      <c r="C3584" t="s">
        <v>19</v>
      </c>
      <c r="D3584" s="3">
        <v>42566</v>
      </c>
      <c r="E3584" t="s">
        <v>30</v>
      </c>
      <c r="F3584">
        <v>360</v>
      </c>
      <c r="G3584">
        <v>1</v>
      </c>
      <c r="H3584">
        <v>360</v>
      </c>
      <c r="I3584">
        <v>100150257</v>
      </c>
      <c r="J3584" s="19" t="s">
        <v>27</v>
      </c>
      <c r="T3584">
        <v>0</v>
      </c>
      <c r="U3584" t="s">
        <v>22</v>
      </c>
      <c r="V3584" s="3">
        <v>42566</v>
      </c>
      <c r="W3584" t="s">
        <v>23</v>
      </c>
      <c r="X3584">
        <v>360</v>
      </c>
      <c r="Y3584">
        <v>2016</v>
      </c>
      <c r="Z3584">
        <v>7</v>
      </c>
      <c r="AA3584" s="3" t="s">
        <v>24</v>
      </c>
      <c r="AB3584" s="3">
        <v>45489</v>
      </c>
    </row>
    <row r="3585" spans="1:28" x14ac:dyDescent="0.25">
      <c r="A3585">
        <v>215182</v>
      </c>
      <c r="B3585">
        <v>1220</v>
      </c>
      <c r="C3585" t="s">
        <v>25</v>
      </c>
      <c r="D3585" s="3">
        <v>42566</v>
      </c>
      <c r="E3585" t="s">
        <v>514</v>
      </c>
      <c r="F3585">
        <v>350</v>
      </c>
      <c r="G3585">
        <v>1</v>
      </c>
      <c r="H3585">
        <v>350</v>
      </c>
      <c r="I3585">
        <v>100150258</v>
      </c>
      <c r="J3585" s="19" t="s">
        <v>27</v>
      </c>
      <c r="T3585">
        <v>0</v>
      </c>
      <c r="U3585" t="s">
        <v>22</v>
      </c>
      <c r="V3585" s="3">
        <v>42566</v>
      </c>
      <c r="W3585" t="s">
        <v>28</v>
      </c>
      <c r="X3585">
        <v>350</v>
      </c>
      <c r="Y3585">
        <v>2016</v>
      </c>
      <c r="Z3585">
        <v>7</v>
      </c>
      <c r="AA3585" s="3" t="s">
        <v>24</v>
      </c>
      <c r="AB3585" s="3">
        <v>45489</v>
      </c>
    </row>
    <row r="3586" spans="1:28" x14ac:dyDescent="0.25">
      <c r="A3586">
        <v>215183</v>
      </c>
      <c r="B3586">
        <v>1221</v>
      </c>
      <c r="C3586" t="s">
        <v>19</v>
      </c>
      <c r="D3586" s="3">
        <v>42566</v>
      </c>
      <c r="E3586" t="s">
        <v>1360</v>
      </c>
      <c r="F3586">
        <v>430</v>
      </c>
      <c r="G3586">
        <v>1</v>
      </c>
      <c r="H3586">
        <v>880</v>
      </c>
      <c r="I3586">
        <v>100150259</v>
      </c>
      <c r="J3586" s="19" t="s">
        <v>21</v>
      </c>
      <c r="T3586">
        <v>0</v>
      </c>
      <c r="U3586" t="s">
        <v>22</v>
      </c>
      <c r="V3586" s="3">
        <v>42566</v>
      </c>
      <c r="W3586" t="s">
        <v>23</v>
      </c>
      <c r="X3586">
        <v>430</v>
      </c>
      <c r="Y3586">
        <v>2016</v>
      </c>
      <c r="Z3586">
        <v>7</v>
      </c>
      <c r="AA3586" s="3" t="s">
        <v>24</v>
      </c>
      <c r="AB3586" s="3">
        <v>45489</v>
      </c>
    </row>
    <row r="3587" spans="1:28" x14ac:dyDescent="0.25">
      <c r="A3587">
        <v>215185</v>
      </c>
      <c r="B3587">
        <v>1221</v>
      </c>
      <c r="C3587" t="s">
        <v>19</v>
      </c>
      <c r="D3587" s="3">
        <v>42566</v>
      </c>
      <c r="E3587" t="s">
        <v>1361</v>
      </c>
      <c r="F3587">
        <v>450</v>
      </c>
      <c r="G3587">
        <v>1</v>
      </c>
      <c r="H3587">
        <v>880</v>
      </c>
      <c r="I3587">
        <v>100150259</v>
      </c>
      <c r="J3587" s="19" t="s">
        <v>21</v>
      </c>
      <c r="T3587">
        <v>0</v>
      </c>
      <c r="U3587" t="s">
        <v>22</v>
      </c>
      <c r="V3587" s="3">
        <v>42566</v>
      </c>
      <c r="W3587" t="s">
        <v>23</v>
      </c>
      <c r="X3587">
        <v>450</v>
      </c>
      <c r="Y3587">
        <v>2016</v>
      </c>
      <c r="Z3587">
        <v>7</v>
      </c>
      <c r="AA3587" s="3" t="s">
        <v>24</v>
      </c>
      <c r="AB3587" s="3">
        <v>45489</v>
      </c>
    </row>
    <row r="3588" spans="1:28" x14ac:dyDescent="0.25">
      <c r="A3588">
        <v>215187</v>
      </c>
      <c r="B3588">
        <v>1222</v>
      </c>
      <c r="C3588" t="s">
        <v>19</v>
      </c>
      <c r="D3588" s="3">
        <v>42566</v>
      </c>
      <c r="E3588" t="s">
        <v>502</v>
      </c>
      <c r="F3588">
        <v>275</v>
      </c>
      <c r="G3588">
        <v>1</v>
      </c>
      <c r="H3588">
        <v>275</v>
      </c>
      <c r="I3588">
        <v>100150260</v>
      </c>
      <c r="J3588" s="19" t="s">
        <v>170</v>
      </c>
      <c r="T3588">
        <v>0</v>
      </c>
      <c r="U3588" t="s">
        <v>22</v>
      </c>
      <c r="V3588" s="3">
        <v>42566</v>
      </c>
      <c r="W3588" t="s">
        <v>23</v>
      </c>
      <c r="X3588">
        <v>275</v>
      </c>
      <c r="Y3588">
        <v>2016</v>
      </c>
      <c r="Z3588">
        <v>7</v>
      </c>
      <c r="AA3588" s="3" t="s">
        <v>24</v>
      </c>
      <c r="AB3588" s="3">
        <v>45489</v>
      </c>
    </row>
    <row r="3589" spans="1:28" x14ac:dyDescent="0.25">
      <c r="A3589">
        <v>215188</v>
      </c>
      <c r="B3589">
        <v>806</v>
      </c>
      <c r="C3589" t="s">
        <v>19</v>
      </c>
      <c r="D3589" s="3">
        <v>42566</v>
      </c>
      <c r="E3589" t="s">
        <v>30</v>
      </c>
      <c r="F3589">
        <v>360</v>
      </c>
      <c r="G3589">
        <v>1</v>
      </c>
      <c r="H3589">
        <v>360</v>
      </c>
      <c r="I3589">
        <v>100150261</v>
      </c>
      <c r="J3589" s="19" t="s">
        <v>27</v>
      </c>
      <c r="T3589">
        <v>0</v>
      </c>
      <c r="U3589" t="s">
        <v>22</v>
      </c>
      <c r="V3589" s="3">
        <v>42566</v>
      </c>
      <c r="W3589" t="s">
        <v>23</v>
      </c>
      <c r="X3589">
        <v>360</v>
      </c>
      <c r="Y3589">
        <v>2016</v>
      </c>
      <c r="Z3589">
        <v>7</v>
      </c>
      <c r="AA3589" s="3" t="s">
        <v>24</v>
      </c>
      <c r="AB3589" s="3">
        <v>45489</v>
      </c>
    </row>
    <row r="3590" spans="1:28" x14ac:dyDescent="0.25">
      <c r="A3590">
        <v>215189</v>
      </c>
      <c r="B3590">
        <v>820</v>
      </c>
      <c r="C3590" t="s">
        <v>19</v>
      </c>
      <c r="D3590" s="3">
        <v>42566</v>
      </c>
      <c r="E3590" t="s">
        <v>26</v>
      </c>
      <c r="F3590">
        <v>240</v>
      </c>
      <c r="G3590">
        <v>1</v>
      </c>
      <c r="H3590">
        <v>240</v>
      </c>
      <c r="I3590">
        <v>100150262</v>
      </c>
      <c r="J3590" s="19" t="s">
        <v>27</v>
      </c>
      <c r="T3590">
        <v>0</v>
      </c>
      <c r="U3590" t="s">
        <v>22</v>
      </c>
      <c r="V3590" s="3">
        <v>42566</v>
      </c>
      <c r="W3590" t="s">
        <v>23</v>
      </c>
      <c r="X3590">
        <v>240</v>
      </c>
      <c r="Y3590">
        <v>2016</v>
      </c>
      <c r="Z3590">
        <v>7</v>
      </c>
      <c r="AA3590" s="3" t="s">
        <v>24</v>
      </c>
      <c r="AB3590" s="3">
        <v>45489</v>
      </c>
    </row>
    <row r="3591" spans="1:28" x14ac:dyDescent="0.25">
      <c r="A3591">
        <v>215191</v>
      </c>
      <c r="B3591">
        <v>806</v>
      </c>
      <c r="C3591" t="s">
        <v>31</v>
      </c>
      <c r="D3591" s="3">
        <v>42566</v>
      </c>
      <c r="E3591" t="s">
        <v>30</v>
      </c>
      <c r="F3591">
        <v>360</v>
      </c>
      <c r="G3591">
        <v>1</v>
      </c>
      <c r="H3591">
        <v>360</v>
      </c>
      <c r="I3591">
        <v>100150265</v>
      </c>
      <c r="J3591" s="19" t="s">
        <v>27</v>
      </c>
      <c r="T3591">
        <v>0</v>
      </c>
      <c r="U3591" t="s">
        <v>22</v>
      </c>
      <c r="V3591" s="3">
        <v>42566</v>
      </c>
      <c r="W3591" t="s">
        <v>34</v>
      </c>
      <c r="X3591">
        <v>360</v>
      </c>
      <c r="Y3591">
        <v>2016</v>
      </c>
      <c r="Z3591">
        <v>7</v>
      </c>
      <c r="AA3591" s="3" t="s">
        <v>24</v>
      </c>
      <c r="AB3591" s="3">
        <v>45489</v>
      </c>
    </row>
    <row r="3592" spans="1:28" x14ac:dyDescent="0.25">
      <c r="A3592">
        <v>215192</v>
      </c>
      <c r="B3592">
        <v>1099</v>
      </c>
      <c r="C3592" t="s">
        <v>19</v>
      </c>
      <c r="D3592" s="3">
        <v>42566</v>
      </c>
      <c r="E3592" t="s">
        <v>1244</v>
      </c>
      <c r="F3592">
        <v>950</v>
      </c>
      <c r="G3592">
        <v>1</v>
      </c>
      <c r="H3592">
        <v>950</v>
      </c>
      <c r="I3592">
        <v>100150267</v>
      </c>
      <c r="J3592" s="19" t="s">
        <v>62</v>
      </c>
      <c r="T3592">
        <v>0</v>
      </c>
      <c r="U3592" t="s">
        <v>174</v>
      </c>
      <c r="V3592" s="3">
        <v>42566</v>
      </c>
      <c r="W3592" t="s">
        <v>23</v>
      </c>
      <c r="X3592">
        <v>950</v>
      </c>
      <c r="Y3592">
        <v>2016</v>
      </c>
      <c r="Z3592">
        <v>7</v>
      </c>
      <c r="AA3592" s="3" t="s">
        <v>24</v>
      </c>
      <c r="AB3592" s="3">
        <v>45489</v>
      </c>
    </row>
    <row r="3593" spans="1:28" x14ac:dyDescent="0.25">
      <c r="A3593">
        <v>215193</v>
      </c>
      <c r="B3593">
        <v>1099</v>
      </c>
      <c r="C3593" t="s">
        <v>19</v>
      </c>
      <c r="D3593" s="3">
        <v>42566</v>
      </c>
      <c r="E3593" t="s">
        <v>1244</v>
      </c>
      <c r="F3593">
        <v>950</v>
      </c>
      <c r="G3593">
        <v>1</v>
      </c>
      <c r="H3593">
        <v>950</v>
      </c>
      <c r="I3593">
        <v>100150268</v>
      </c>
      <c r="J3593" s="19" t="s">
        <v>62</v>
      </c>
      <c r="T3593">
        <v>0</v>
      </c>
      <c r="U3593" t="s">
        <v>174</v>
      </c>
      <c r="V3593" s="3">
        <v>42566</v>
      </c>
      <c r="W3593" t="s">
        <v>23</v>
      </c>
      <c r="X3593">
        <v>950</v>
      </c>
      <c r="Y3593">
        <v>2016</v>
      </c>
      <c r="Z3593">
        <v>7</v>
      </c>
      <c r="AA3593" s="3" t="s">
        <v>24</v>
      </c>
      <c r="AB3593" s="3">
        <v>45489</v>
      </c>
    </row>
    <row r="3594" spans="1:28" x14ac:dyDescent="0.25">
      <c r="A3594">
        <v>215194</v>
      </c>
      <c r="B3594">
        <v>1223</v>
      </c>
      <c r="C3594" t="s">
        <v>19</v>
      </c>
      <c r="D3594" s="3">
        <v>42566</v>
      </c>
      <c r="E3594" t="s">
        <v>341</v>
      </c>
      <c r="F3594">
        <v>290</v>
      </c>
      <c r="G3594">
        <v>1</v>
      </c>
      <c r="H3594">
        <v>580</v>
      </c>
      <c r="I3594">
        <v>100150269</v>
      </c>
      <c r="J3594" s="19" t="s">
        <v>33</v>
      </c>
      <c r="T3594">
        <v>0</v>
      </c>
      <c r="U3594" t="s">
        <v>22</v>
      </c>
      <c r="V3594" s="3">
        <v>42566</v>
      </c>
      <c r="W3594" t="s">
        <v>23</v>
      </c>
      <c r="X3594">
        <v>290</v>
      </c>
      <c r="Y3594">
        <v>2016</v>
      </c>
      <c r="Z3594">
        <v>7</v>
      </c>
      <c r="AA3594" s="3" t="s">
        <v>24</v>
      </c>
      <c r="AB3594" s="3">
        <v>45489</v>
      </c>
    </row>
    <row r="3595" spans="1:28" x14ac:dyDescent="0.25">
      <c r="A3595">
        <v>215195</v>
      </c>
      <c r="B3595">
        <v>1223</v>
      </c>
      <c r="C3595" t="s">
        <v>19</v>
      </c>
      <c r="D3595" s="3">
        <v>42566</v>
      </c>
      <c r="E3595" t="s">
        <v>105</v>
      </c>
      <c r="F3595">
        <v>290</v>
      </c>
      <c r="G3595">
        <v>1</v>
      </c>
      <c r="H3595">
        <v>580</v>
      </c>
      <c r="I3595">
        <v>100150269</v>
      </c>
      <c r="J3595" s="19" t="s">
        <v>33</v>
      </c>
      <c r="T3595">
        <v>0</v>
      </c>
      <c r="U3595" t="s">
        <v>22</v>
      </c>
      <c r="V3595" s="3">
        <v>42566</v>
      </c>
      <c r="W3595" t="s">
        <v>23</v>
      </c>
      <c r="X3595">
        <v>290</v>
      </c>
      <c r="Y3595">
        <v>2016</v>
      </c>
      <c r="Z3595">
        <v>7</v>
      </c>
      <c r="AA3595" s="3" t="s">
        <v>24</v>
      </c>
      <c r="AB3595" s="3">
        <v>45489</v>
      </c>
    </row>
    <row r="3596" spans="1:28" x14ac:dyDescent="0.25">
      <c r="A3596">
        <v>215196</v>
      </c>
      <c r="B3596">
        <v>1224</v>
      </c>
      <c r="C3596" t="s">
        <v>25</v>
      </c>
      <c r="D3596" s="3">
        <v>42566</v>
      </c>
      <c r="E3596" t="s">
        <v>1362</v>
      </c>
      <c r="F3596">
        <v>795</v>
      </c>
      <c r="G3596">
        <v>1</v>
      </c>
      <c r="H3596">
        <v>795</v>
      </c>
      <c r="I3596">
        <v>100150270</v>
      </c>
      <c r="J3596" s="19" t="s">
        <v>51</v>
      </c>
      <c r="T3596">
        <v>0</v>
      </c>
      <c r="U3596" t="s">
        <v>22</v>
      </c>
      <c r="V3596" s="3">
        <v>42566</v>
      </c>
      <c r="W3596" t="s">
        <v>28</v>
      </c>
      <c r="X3596">
        <v>795</v>
      </c>
      <c r="Y3596">
        <v>2016</v>
      </c>
      <c r="Z3596">
        <v>7</v>
      </c>
      <c r="AA3596" s="3" t="s">
        <v>24</v>
      </c>
      <c r="AB3596" s="3">
        <v>45489</v>
      </c>
    </row>
    <row r="3597" spans="1:28" x14ac:dyDescent="0.25">
      <c r="A3597">
        <v>215197</v>
      </c>
      <c r="B3597">
        <v>1169</v>
      </c>
      <c r="C3597" t="s">
        <v>19</v>
      </c>
      <c r="D3597" s="3">
        <v>42566</v>
      </c>
      <c r="E3597" t="s">
        <v>30</v>
      </c>
      <c r="F3597">
        <v>360</v>
      </c>
      <c r="G3597">
        <v>1</v>
      </c>
      <c r="H3597">
        <v>360</v>
      </c>
      <c r="I3597">
        <v>100150271</v>
      </c>
      <c r="J3597" s="19" t="s">
        <v>27</v>
      </c>
      <c r="T3597">
        <v>0</v>
      </c>
      <c r="U3597" t="s">
        <v>22</v>
      </c>
      <c r="V3597" s="3">
        <v>42566</v>
      </c>
      <c r="W3597" t="s">
        <v>23</v>
      </c>
      <c r="X3597">
        <v>360</v>
      </c>
      <c r="Y3597">
        <v>2016</v>
      </c>
      <c r="Z3597">
        <v>7</v>
      </c>
      <c r="AA3597" s="3" t="s">
        <v>24</v>
      </c>
      <c r="AB3597" s="3">
        <v>45489</v>
      </c>
    </row>
    <row r="3598" spans="1:28" x14ac:dyDescent="0.25">
      <c r="A3598">
        <v>215198</v>
      </c>
      <c r="B3598">
        <v>1225</v>
      </c>
      <c r="C3598" t="s">
        <v>71</v>
      </c>
      <c r="D3598" s="3">
        <v>42566</v>
      </c>
      <c r="E3598" t="s">
        <v>30</v>
      </c>
      <c r="F3598">
        <v>360</v>
      </c>
      <c r="G3598">
        <v>1</v>
      </c>
      <c r="H3598">
        <v>360</v>
      </c>
      <c r="I3598">
        <v>100150272</v>
      </c>
      <c r="J3598" s="19" t="s">
        <v>27</v>
      </c>
      <c r="T3598">
        <v>0</v>
      </c>
      <c r="U3598" t="s">
        <v>22</v>
      </c>
      <c r="V3598" s="3">
        <v>42566</v>
      </c>
      <c r="W3598" t="s">
        <v>34</v>
      </c>
      <c r="X3598">
        <v>360</v>
      </c>
      <c r="Y3598">
        <v>2016</v>
      </c>
      <c r="Z3598">
        <v>7</v>
      </c>
      <c r="AA3598" s="3" t="s">
        <v>24</v>
      </c>
      <c r="AB3598" s="3">
        <v>45489</v>
      </c>
    </row>
    <row r="3599" spans="1:28" x14ac:dyDescent="0.25">
      <c r="A3599">
        <v>215200</v>
      </c>
      <c r="B3599">
        <v>1224</v>
      </c>
      <c r="C3599" t="s">
        <v>25</v>
      </c>
      <c r="D3599" s="3">
        <v>42566</v>
      </c>
      <c r="E3599" t="s">
        <v>1363</v>
      </c>
      <c r="F3599">
        <v>700</v>
      </c>
      <c r="G3599">
        <v>2</v>
      </c>
      <c r="H3599">
        <v>1400</v>
      </c>
      <c r="I3599">
        <v>100150274</v>
      </c>
      <c r="J3599" s="19" t="s">
        <v>51</v>
      </c>
      <c r="T3599">
        <v>0</v>
      </c>
      <c r="U3599" t="s">
        <v>22</v>
      </c>
      <c r="V3599" s="3">
        <v>42566</v>
      </c>
      <c r="W3599" t="s">
        <v>28</v>
      </c>
      <c r="X3599" s="4">
        <v>1400</v>
      </c>
      <c r="Y3599">
        <v>2016</v>
      </c>
      <c r="Z3599">
        <v>7</v>
      </c>
      <c r="AA3599" s="3" t="s">
        <v>24</v>
      </c>
      <c r="AB3599" s="3">
        <v>45489</v>
      </c>
    </row>
    <row r="3600" spans="1:28" x14ac:dyDescent="0.25">
      <c r="A3600">
        <v>215199</v>
      </c>
      <c r="B3600">
        <v>114</v>
      </c>
      <c r="C3600" t="s">
        <v>19</v>
      </c>
      <c r="D3600" s="3">
        <v>42566</v>
      </c>
      <c r="E3600" t="s">
        <v>293</v>
      </c>
      <c r="F3600">
        <v>999</v>
      </c>
      <c r="G3600">
        <v>1</v>
      </c>
      <c r="H3600">
        <v>999</v>
      </c>
      <c r="I3600">
        <v>100150273</v>
      </c>
      <c r="J3600" s="19" t="s">
        <v>51</v>
      </c>
      <c r="T3600">
        <v>0</v>
      </c>
      <c r="U3600" t="s">
        <v>22</v>
      </c>
      <c r="V3600" s="3">
        <v>42566</v>
      </c>
      <c r="W3600" t="s">
        <v>23</v>
      </c>
      <c r="X3600">
        <v>999</v>
      </c>
      <c r="Y3600">
        <v>2016</v>
      </c>
      <c r="Z3600">
        <v>7</v>
      </c>
      <c r="AA3600" s="3" t="s">
        <v>24</v>
      </c>
      <c r="AB3600" s="3">
        <v>45489</v>
      </c>
    </row>
    <row r="3601" spans="1:28" x14ac:dyDescent="0.25">
      <c r="A3601">
        <v>215202</v>
      </c>
      <c r="B3601">
        <v>1226</v>
      </c>
      <c r="C3601" t="s">
        <v>19</v>
      </c>
      <c r="D3601" s="3">
        <v>42566</v>
      </c>
      <c r="E3601" t="s">
        <v>30</v>
      </c>
      <c r="F3601">
        <v>360</v>
      </c>
      <c r="G3601">
        <v>2</v>
      </c>
      <c r="H3601">
        <v>720</v>
      </c>
      <c r="I3601">
        <v>100150275</v>
      </c>
      <c r="J3601" s="19" t="s">
        <v>27</v>
      </c>
      <c r="T3601">
        <v>0</v>
      </c>
      <c r="U3601" t="s">
        <v>22</v>
      </c>
      <c r="V3601" s="3">
        <v>42566</v>
      </c>
      <c r="W3601" t="s">
        <v>23</v>
      </c>
      <c r="X3601">
        <v>720</v>
      </c>
      <c r="Y3601">
        <v>2016</v>
      </c>
      <c r="Z3601">
        <v>7</v>
      </c>
      <c r="AA3601" s="3" t="s">
        <v>24</v>
      </c>
      <c r="AB3601" s="3">
        <v>45489</v>
      </c>
    </row>
    <row r="3602" spans="1:28" x14ac:dyDescent="0.25">
      <c r="A3602">
        <v>215203</v>
      </c>
      <c r="B3602">
        <v>1227</v>
      </c>
      <c r="C3602" t="s">
        <v>19</v>
      </c>
      <c r="D3602" s="3">
        <v>42566</v>
      </c>
      <c r="E3602" t="s">
        <v>139</v>
      </c>
      <c r="F3602">
        <v>120</v>
      </c>
      <c r="G3602">
        <v>1</v>
      </c>
      <c r="H3602">
        <v>120</v>
      </c>
      <c r="I3602">
        <v>100150276</v>
      </c>
      <c r="J3602" s="19" t="s">
        <v>27</v>
      </c>
      <c r="T3602">
        <v>0</v>
      </c>
      <c r="U3602" t="s">
        <v>22</v>
      </c>
      <c r="V3602" s="3">
        <v>42566</v>
      </c>
      <c r="W3602" t="s">
        <v>23</v>
      </c>
      <c r="X3602">
        <v>120</v>
      </c>
      <c r="Y3602">
        <v>2016</v>
      </c>
      <c r="Z3602">
        <v>7</v>
      </c>
      <c r="AA3602" s="3" t="s">
        <v>24</v>
      </c>
      <c r="AB3602" s="3">
        <v>45489</v>
      </c>
    </row>
    <row r="3603" spans="1:28" x14ac:dyDescent="0.25">
      <c r="A3603">
        <v>215204</v>
      </c>
      <c r="B3603">
        <v>1228</v>
      </c>
      <c r="C3603" t="s">
        <v>25</v>
      </c>
      <c r="D3603" s="3">
        <v>42566</v>
      </c>
      <c r="E3603" t="s">
        <v>1364</v>
      </c>
      <c r="F3603">
        <v>11650</v>
      </c>
      <c r="G3603">
        <v>1</v>
      </c>
      <c r="H3603">
        <v>11650</v>
      </c>
      <c r="I3603">
        <v>100150277</v>
      </c>
      <c r="J3603" s="19" t="s">
        <v>51</v>
      </c>
      <c r="T3603">
        <v>0</v>
      </c>
      <c r="U3603" t="s">
        <v>39</v>
      </c>
      <c r="V3603" s="3">
        <v>42566</v>
      </c>
      <c r="W3603" t="s">
        <v>28</v>
      </c>
      <c r="X3603" s="4">
        <v>11650</v>
      </c>
      <c r="Y3603">
        <v>2016</v>
      </c>
      <c r="Z3603">
        <v>7</v>
      </c>
      <c r="AA3603" s="3" t="s">
        <v>24</v>
      </c>
      <c r="AB3603" s="3">
        <v>45489</v>
      </c>
    </row>
    <row r="3604" spans="1:28" x14ac:dyDescent="0.25">
      <c r="A3604">
        <v>215205</v>
      </c>
      <c r="B3604">
        <v>1229</v>
      </c>
      <c r="C3604" t="s">
        <v>19</v>
      </c>
      <c r="D3604" s="3">
        <v>42566</v>
      </c>
      <c r="E3604" t="s">
        <v>1365</v>
      </c>
      <c r="F3604">
        <v>300</v>
      </c>
      <c r="G3604">
        <v>1</v>
      </c>
      <c r="H3604">
        <v>300</v>
      </c>
      <c r="I3604">
        <v>100150278</v>
      </c>
      <c r="J3604" s="19" t="s">
        <v>38</v>
      </c>
      <c r="T3604">
        <v>0</v>
      </c>
      <c r="U3604" t="s">
        <v>22</v>
      </c>
      <c r="V3604" s="3">
        <v>42566</v>
      </c>
      <c r="W3604" t="s">
        <v>23</v>
      </c>
      <c r="X3604">
        <v>300</v>
      </c>
      <c r="Y3604">
        <v>2016</v>
      </c>
      <c r="Z3604">
        <v>7</v>
      </c>
      <c r="AA3604" s="3" t="s">
        <v>24</v>
      </c>
      <c r="AB3604" s="3">
        <v>45489</v>
      </c>
    </row>
    <row r="3605" spans="1:28" x14ac:dyDescent="0.25">
      <c r="A3605">
        <v>215206</v>
      </c>
      <c r="B3605">
        <v>1230</v>
      </c>
      <c r="C3605" t="s">
        <v>25</v>
      </c>
      <c r="D3605" s="3">
        <v>42566</v>
      </c>
      <c r="E3605" t="s">
        <v>1366</v>
      </c>
      <c r="F3605">
        <v>660</v>
      </c>
      <c r="G3605">
        <v>1</v>
      </c>
      <c r="H3605">
        <v>1530</v>
      </c>
      <c r="I3605">
        <v>100150279</v>
      </c>
      <c r="J3605" s="19" t="s">
        <v>27</v>
      </c>
      <c r="T3605">
        <v>0</v>
      </c>
      <c r="U3605" t="s">
        <v>22</v>
      </c>
      <c r="V3605" s="3">
        <v>42566</v>
      </c>
      <c r="W3605" t="s">
        <v>28</v>
      </c>
      <c r="X3605">
        <v>660</v>
      </c>
      <c r="Y3605">
        <v>2016</v>
      </c>
      <c r="Z3605">
        <v>7</v>
      </c>
      <c r="AA3605" s="3" t="s">
        <v>24</v>
      </c>
      <c r="AB3605" s="3">
        <v>45489</v>
      </c>
    </row>
    <row r="3606" spans="1:28" x14ac:dyDescent="0.25">
      <c r="A3606">
        <v>215207</v>
      </c>
      <c r="B3606">
        <v>1230</v>
      </c>
      <c r="C3606" t="s">
        <v>25</v>
      </c>
      <c r="D3606" s="3">
        <v>42566</v>
      </c>
      <c r="E3606" t="s">
        <v>1367</v>
      </c>
      <c r="F3606">
        <v>300</v>
      </c>
      <c r="G3606">
        <v>1</v>
      </c>
      <c r="H3606">
        <v>1530</v>
      </c>
      <c r="I3606">
        <v>100150279</v>
      </c>
      <c r="J3606" s="19" t="s">
        <v>27</v>
      </c>
      <c r="T3606">
        <v>0</v>
      </c>
      <c r="U3606" t="s">
        <v>22</v>
      </c>
      <c r="V3606" s="3">
        <v>42566</v>
      </c>
      <c r="W3606" t="s">
        <v>28</v>
      </c>
      <c r="X3606">
        <v>300</v>
      </c>
      <c r="Y3606">
        <v>2016</v>
      </c>
      <c r="Z3606">
        <v>7</v>
      </c>
      <c r="AA3606" s="3" t="s">
        <v>24</v>
      </c>
      <c r="AB3606" s="3">
        <v>45489</v>
      </c>
    </row>
    <row r="3607" spans="1:28" x14ac:dyDescent="0.25">
      <c r="A3607">
        <v>215208</v>
      </c>
      <c r="B3607">
        <v>1230</v>
      </c>
      <c r="C3607" t="s">
        <v>25</v>
      </c>
      <c r="D3607" s="3">
        <v>42566</v>
      </c>
      <c r="E3607" t="s">
        <v>1368</v>
      </c>
      <c r="F3607">
        <v>570</v>
      </c>
      <c r="G3607">
        <v>1</v>
      </c>
      <c r="H3607">
        <v>1530</v>
      </c>
      <c r="I3607">
        <v>100150279</v>
      </c>
      <c r="J3607" s="19" t="s">
        <v>27</v>
      </c>
      <c r="T3607">
        <v>0</v>
      </c>
      <c r="U3607" t="s">
        <v>22</v>
      </c>
      <c r="V3607" s="3">
        <v>42566</v>
      </c>
      <c r="W3607" t="s">
        <v>28</v>
      </c>
      <c r="X3607">
        <v>570</v>
      </c>
      <c r="Y3607">
        <v>2016</v>
      </c>
      <c r="Z3607">
        <v>7</v>
      </c>
      <c r="AA3607" s="3" t="s">
        <v>24</v>
      </c>
      <c r="AB3607" s="3">
        <v>45489</v>
      </c>
    </row>
    <row r="3608" spans="1:28" x14ac:dyDescent="0.25">
      <c r="A3608">
        <v>215209</v>
      </c>
      <c r="B3608">
        <v>1231</v>
      </c>
      <c r="C3608" t="s">
        <v>19</v>
      </c>
      <c r="D3608" s="3">
        <v>42566</v>
      </c>
      <c r="E3608" t="s">
        <v>459</v>
      </c>
      <c r="F3608">
        <v>29000</v>
      </c>
      <c r="G3608">
        <v>1</v>
      </c>
      <c r="H3608">
        <v>30260</v>
      </c>
      <c r="I3608">
        <v>100150280</v>
      </c>
      <c r="J3608" s="19" t="s">
        <v>42</v>
      </c>
      <c r="T3608">
        <v>0</v>
      </c>
      <c r="U3608" t="s">
        <v>22</v>
      </c>
      <c r="V3608" s="3">
        <v>42566</v>
      </c>
      <c r="W3608" t="s">
        <v>23</v>
      </c>
      <c r="X3608" s="4">
        <v>29000</v>
      </c>
      <c r="Y3608">
        <v>2016</v>
      </c>
      <c r="Z3608">
        <v>7</v>
      </c>
      <c r="AA3608" s="3" t="s">
        <v>24</v>
      </c>
      <c r="AB3608" s="3">
        <v>45489</v>
      </c>
    </row>
    <row r="3609" spans="1:28" x14ac:dyDescent="0.25">
      <c r="A3609">
        <v>215210</v>
      </c>
      <c r="B3609">
        <v>1231</v>
      </c>
      <c r="C3609" t="s">
        <v>19</v>
      </c>
      <c r="D3609" s="3">
        <v>42566</v>
      </c>
      <c r="E3609" t="s">
        <v>285</v>
      </c>
      <c r="F3609">
        <v>80</v>
      </c>
      <c r="G3609">
        <v>12</v>
      </c>
      <c r="H3609">
        <v>30260</v>
      </c>
      <c r="I3609">
        <v>100150280</v>
      </c>
      <c r="J3609" s="19" t="s">
        <v>33</v>
      </c>
      <c r="T3609">
        <v>0</v>
      </c>
      <c r="U3609" t="s">
        <v>22</v>
      </c>
      <c r="V3609" s="3">
        <v>42566</v>
      </c>
      <c r="W3609" t="s">
        <v>23</v>
      </c>
      <c r="X3609">
        <v>960</v>
      </c>
      <c r="Y3609">
        <v>2016</v>
      </c>
      <c r="Z3609">
        <v>7</v>
      </c>
      <c r="AA3609" s="3" t="s">
        <v>24</v>
      </c>
      <c r="AB3609" s="3">
        <v>45489</v>
      </c>
    </row>
    <row r="3610" spans="1:28" x14ac:dyDescent="0.25">
      <c r="A3610">
        <v>215211</v>
      </c>
      <c r="B3610">
        <v>1231</v>
      </c>
      <c r="C3610" t="s">
        <v>19</v>
      </c>
      <c r="D3610" s="3">
        <v>42566</v>
      </c>
      <c r="E3610" t="s">
        <v>430</v>
      </c>
      <c r="F3610">
        <v>100</v>
      </c>
      <c r="G3610">
        <v>3</v>
      </c>
      <c r="H3610">
        <v>30260</v>
      </c>
      <c r="I3610">
        <v>100150280</v>
      </c>
      <c r="J3610" s="19" t="s">
        <v>33</v>
      </c>
      <c r="T3610">
        <v>0</v>
      </c>
      <c r="U3610" t="s">
        <v>22</v>
      </c>
      <c r="V3610" s="3">
        <v>42566</v>
      </c>
      <c r="W3610" t="s">
        <v>23</v>
      </c>
      <c r="X3610">
        <v>300</v>
      </c>
      <c r="Y3610">
        <v>2016</v>
      </c>
      <c r="Z3610">
        <v>7</v>
      </c>
      <c r="AA3610" s="3" t="s">
        <v>24</v>
      </c>
      <c r="AB3610" s="3">
        <v>45489</v>
      </c>
    </row>
    <row r="3611" spans="1:28" x14ac:dyDescent="0.25">
      <c r="A3611">
        <v>215212</v>
      </c>
      <c r="B3611">
        <v>1232</v>
      </c>
      <c r="C3611" t="s">
        <v>19</v>
      </c>
      <c r="D3611" s="3">
        <v>42566</v>
      </c>
      <c r="E3611" t="s">
        <v>88</v>
      </c>
      <c r="F3611">
        <v>380</v>
      </c>
      <c r="G3611">
        <v>1</v>
      </c>
      <c r="H3611">
        <v>380</v>
      </c>
      <c r="I3611">
        <v>100150281</v>
      </c>
      <c r="J3611" s="19" t="s">
        <v>33</v>
      </c>
      <c r="T3611">
        <v>0</v>
      </c>
      <c r="U3611" t="s">
        <v>22</v>
      </c>
      <c r="V3611" s="3">
        <v>42566</v>
      </c>
      <c r="W3611" t="s">
        <v>23</v>
      </c>
      <c r="X3611">
        <v>380</v>
      </c>
      <c r="Y3611">
        <v>2016</v>
      </c>
      <c r="Z3611">
        <v>7</v>
      </c>
      <c r="AA3611" s="3" t="s">
        <v>24</v>
      </c>
      <c r="AB3611" s="3">
        <v>45489</v>
      </c>
    </row>
    <row r="3612" spans="1:28" x14ac:dyDescent="0.25">
      <c r="A3612">
        <v>215213</v>
      </c>
      <c r="B3612">
        <v>1233</v>
      </c>
      <c r="C3612" t="s">
        <v>25</v>
      </c>
      <c r="D3612" s="3">
        <v>42566</v>
      </c>
      <c r="E3612" t="s">
        <v>425</v>
      </c>
      <c r="F3612">
        <v>51999</v>
      </c>
      <c r="G3612">
        <v>1</v>
      </c>
      <c r="H3612">
        <v>51999</v>
      </c>
      <c r="I3612">
        <v>100150282</v>
      </c>
      <c r="J3612" s="19" t="s">
        <v>38</v>
      </c>
      <c r="T3612">
        <v>0</v>
      </c>
      <c r="U3612" t="s">
        <v>22</v>
      </c>
      <c r="V3612" s="3">
        <v>42566</v>
      </c>
      <c r="W3612" t="s">
        <v>28</v>
      </c>
      <c r="X3612" s="4">
        <v>51999</v>
      </c>
      <c r="Y3612">
        <v>2016</v>
      </c>
      <c r="Z3612">
        <v>7</v>
      </c>
      <c r="AA3612" s="3" t="s">
        <v>24</v>
      </c>
      <c r="AB3612" s="3">
        <v>45489</v>
      </c>
    </row>
    <row r="3613" spans="1:28" x14ac:dyDescent="0.25">
      <c r="A3613">
        <v>215214</v>
      </c>
      <c r="B3613">
        <v>1234</v>
      </c>
      <c r="C3613" t="s">
        <v>25</v>
      </c>
      <c r="D3613" s="3">
        <v>42566</v>
      </c>
      <c r="E3613" t="s">
        <v>85</v>
      </c>
      <c r="F3613">
        <v>320</v>
      </c>
      <c r="G3613">
        <v>10</v>
      </c>
      <c r="H3613">
        <v>3200</v>
      </c>
      <c r="I3613">
        <v>100150283</v>
      </c>
      <c r="J3613" s="19" t="s">
        <v>33</v>
      </c>
      <c r="T3613">
        <v>0</v>
      </c>
      <c r="U3613" t="s">
        <v>22</v>
      </c>
      <c r="V3613" s="3">
        <v>42566</v>
      </c>
      <c r="W3613" t="s">
        <v>28</v>
      </c>
      <c r="X3613" s="4">
        <v>3200</v>
      </c>
      <c r="Y3613">
        <v>2016</v>
      </c>
      <c r="Z3613">
        <v>7</v>
      </c>
      <c r="AA3613" s="3" t="s">
        <v>24</v>
      </c>
      <c r="AB3613" s="3">
        <v>45489</v>
      </c>
    </row>
    <row r="3614" spans="1:28" x14ac:dyDescent="0.25">
      <c r="A3614">
        <v>215215</v>
      </c>
      <c r="B3614">
        <v>813</v>
      </c>
      <c r="C3614" t="s">
        <v>19</v>
      </c>
      <c r="D3614" s="3">
        <v>42566</v>
      </c>
      <c r="E3614" t="s">
        <v>1369</v>
      </c>
      <c r="F3614">
        <v>60</v>
      </c>
      <c r="G3614">
        <v>1</v>
      </c>
      <c r="H3614">
        <v>60</v>
      </c>
      <c r="I3614">
        <v>100150284</v>
      </c>
      <c r="J3614" s="19" t="s">
        <v>576</v>
      </c>
      <c r="T3614">
        <v>0</v>
      </c>
      <c r="U3614" t="s">
        <v>22</v>
      </c>
      <c r="V3614" s="3">
        <v>42566</v>
      </c>
      <c r="W3614" t="s">
        <v>23</v>
      </c>
      <c r="X3614">
        <v>60</v>
      </c>
      <c r="Y3614">
        <v>2016</v>
      </c>
      <c r="Z3614">
        <v>7</v>
      </c>
      <c r="AA3614" s="3" t="s">
        <v>24</v>
      </c>
      <c r="AB3614" s="3">
        <v>45489</v>
      </c>
    </row>
    <row r="3615" spans="1:28" x14ac:dyDescent="0.25">
      <c r="A3615">
        <v>215216</v>
      </c>
      <c r="B3615">
        <v>1157</v>
      </c>
      <c r="C3615" t="s">
        <v>19</v>
      </c>
      <c r="D3615" s="3">
        <v>42566</v>
      </c>
      <c r="E3615" t="s">
        <v>482</v>
      </c>
      <c r="F3615">
        <v>340</v>
      </c>
      <c r="G3615">
        <v>1</v>
      </c>
      <c r="H3615">
        <v>340</v>
      </c>
      <c r="I3615">
        <v>100150285</v>
      </c>
      <c r="J3615" s="19" t="s">
        <v>33</v>
      </c>
      <c r="T3615">
        <v>0</v>
      </c>
      <c r="U3615" t="s">
        <v>22</v>
      </c>
      <c r="V3615" s="3">
        <v>42566</v>
      </c>
      <c r="W3615" t="s">
        <v>23</v>
      </c>
      <c r="X3615">
        <v>340</v>
      </c>
      <c r="Y3615">
        <v>2016</v>
      </c>
      <c r="Z3615">
        <v>7</v>
      </c>
      <c r="AA3615" s="3" t="s">
        <v>24</v>
      </c>
      <c r="AB3615" s="3">
        <v>45489</v>
      </c>
    </row>
    <row r="3616" spans="1:28" x14ac:dyDescent="0.25">
      <c r="A3616">
        <v>215217</v>
      </c>
      <c r="B3616">
        <v>1235</v>
      </c>
      <c r="C3616" t="s">
        <v>25</v>
      </c>
      <c r="D3616" s="3">
        <v>42566</v>
      </c>
      <c r="E3616" t="s">
        <v>492</v>
      </c>
      <c r="F3616">
        <v>33999</v>
      </c>
      <c r="G3616">
        <v>1</v>
      </c>
      <c r="H3616">
        <v>33999</v>
      </c>
      <c r="I3616">
        <v>100150286</v>
      </c>
      <c r="J3616" s="19" t="s">
        <v>38</v>
      </c>
      <c r="T3616">
        <v>0</v>
      </c>
      <c r="U3616" t="s">
        <v>174</v>
      </c>
      <c r="V3616" s="3">
        <v>42566</v>
      </c>
      <c r="W3616" t="s">
        <v>28</v>
      </c>
      <c r="X3616" s="4">
        <v>33999</v>
      </c>
      <c r="Y3616">
        <v>2016</v>
      </c>
      <c r="Z3616">
        <v>7</v>
      </c>
      <c r="AA3616" s="3" t="s">
        <v>24</v>
      </c>
      <c r="AB3616" s="3">
        <v>45489</v>
      </c>
    </row>
    <row r="3617" spans="1:28" x14ac:dyDescent="0.25">
      <c r="A3617">
        <v>215222</v>
      </c>
      <c r="B3617">
        <v>1236</v>
      </c>
      <c r="C3617" t="s">
        <v>31</v>
      </c>
      <c r="D3617" s="3">
        <v>42566</v>
      </c>
      <c r="E3617" t="s">
        <v>1370</v>
      </c>
      <c r="F3617">
        <v>400</v>
      </c>
      <c r="G3617">
        <v>1</v>
      </c>
      <c r="H3617">
        <v>400</v>
      </c>
      <c r="I3617">
        <v>100150287</v>
      </c>
      <c r="J3617" s="19" t="s">
        <v>51</v>
      </c>
      <c r="T3617">
        <v>0</v>
      </c>
      <c r="U3617" t="s">
        <v>22</v>
      </c>
      <c r="V3617" s="3">
        <v>42566</v>
      </c>
      <c r="W3617" t="s">
        <v>34</v>
      </c>
      <c r="X3617">
        <v>400</v>
      </c>
      <c r="Y3617">
        <v>2016</v>
      </c>
      <c r="Z3617">
        <v>7</v>
      </c>
      <c r="AA3617" s="3" t="s">
        <v>24</v>
      </c>
      <c r="AB3617" s="3">
        <v>45489</v>
      </c>
    </row>
    <row r="3618" spans="1:28" x14ac:dyDescent="0.25">
      <c r="A3618">
        <v>215224</v>
      </c>
      <c r="B3618">
        <v>1237</v>
      </c>
      <c r="C3618" t="s">
        <v>19</v>
      </c>
      <c r="D3618" s="3">
        <v>42566</v>
      </c>
      <c r="E3618" t="s">
        <v>36</v>
      </c>
      <c r="F3618">
        <v>170</v>
      </c>
      <c r="G3618">
        <v>1</v>
      </c>
      <c r="H3618">
        <v>170</v>
      </c>
      <c r="I3618">
        <v>100150288</v>
      </c>
      <c r="J3618" s="19" t="s">
        <v>33</v>
      </c>
      <c r="T3618">
        <v>0</v>
      </c>
      <c r="U3618" t="s">
        <v>22</v>
      </c>
      <c r="V3618" s="3">
        <v>42566</v>
      </c>
      <c r="W3618" t="s">
        <v>23</v>
      </c>
      <c r="X3618">
        <v>170</v>
      </c>
      <c r="Y3618">
        <v>2016</v>
      </c>
      <c r="Z3618">
        <v>7</v>
      </c>
      <c r="AA3618" s="3" t="s">
        <v>24</v>
      </c>
      <c r="AB3618" s="3">
        <v>45489</v>
      </c>
    </row>
    <row r="3619" spans="1:28" x14ac:dyDescent="0.25">
      <c r="A3619">
        <v>215225</v>
      </c>
      <c r="B3619">
        <v>1238</v>
      </c>
      <c r="C3619" t="s">
        <v>25</v>
      </c>
      <c r="D3619" s="3">
        <v>42566</v>
      </c>
      <c r="E3619" t="s">
        <v>425</v>
      </c>
      <c r="F3619">
        <v>51999</v>
      </c>
      <c r="G3619">
        <v>1</v>
      </c>
      <c r="H3619">
        <v>51999</v>
      </c>
      <c r="I3619">
        <v>100150289</v>
      </c>
      <c r="J3619" s="19" t="s">
        <v>38</v>
      </c>
      <c r="T3619">
        <v>0</v>
      </c>
      <c r="U3619" t="s">
        <v>40</v>
      </c>
      <c r="V3619" s="3">
        <v>42566</v>
      </c>
      <c r="W3619" t="s">
        <v>28</v>
      </c>
      <c r="X3619" s="4">
        <v>51999</v>
      </c>
      <c r="Y3619">
        <v>2016</v>
      </c>
      <c r="Z3619">
        <v>7</v>
      </c>
      <c r="AA3619" s="3" t="s">
        <v>24</v>
      </c>
      <c r="AB3619" s="3">
        <v>45489</v>
      </c>
    </row>
    <row r="3620" spans="1:28" x14ac:dyDescent="0.25">
      <c r="A3620">
        <v>215226</v>
      </c>
      <c r="B3620">
        <v>813</v>
      </c>
      <c r="C3620" t="s">
        <v>19</v>
      </c>
      <c r="D3620" s="3">
        <v>42566</v>
      </c>
      <c r="E3620" t="s">
        <v>998</v>
      </c>
      <c r="F3620">
        <v>299</v>
      </c>
      <c r="G3620">
        <v>1</v>
      </c>
      <c r="H3620">
        <v>299</v>
      </c>
      <c r="I3620">
        <v>100150290</v>
      </c>
      <c r="J3620" s="19" t="s">
        <v>27</v>
      </c>
      <c r="T3620">
        <v>0</v>
      </c>
      <c r="U3620" t="s">
        <v>22</v>
      </c>
      <c r="V3620" s="3">
        <v>42566</v>
      </c>
      <c r="W3620" t="s">
        <v>23</v>
      </c>
      <c r="X3620">
        <v>299</v>
      </c>
      <c r="Y3620">
        <v>2016</v>
      </c>
      <c r="Z3620">
        <v>7</v>
      </c>
      <c r="AA3620" s="3" t="s">
        <v>24</v>
      </c>
      <c r="AB3620" s="3">
        <v>45489</v>
      </c>
    </row>
    <row r="3621" spans="1:28" x14ac:dyDescent="0.25">
      <c r="A3621">
        <v>215228</v>
      </c>
      <c r="B3621">
        <v>1239</v>
      </c>
      <c r="C3621" t="s">
        <v>19</v>
      </c>
      <c r="D3621" s="3">
        <v>42566</v>
      </c>
      <c r="E3621" t="s">
        <v>111</v>
      </c>
      <c r="F3621">
        <v>4200</v>
      </c>
      <c r="G3621">
        <v>1</v>
      </c>
      <c r="H3621">
        <v>4855</v>
      </c>
      <c r="I3621">
        <v>100150292</v>
      </c>
      <c r="J3621" s="19" t="s">
        <v>38</v>
      </c>
      <c r="T3621">
        <v>0</v>
      </c>
      <c r="U3621" t="s">
        <v>22</v>
      </c>
      <c r="V3621" s="3">
        <v>42566</v>
      </c>
      <c r="W3621" t="s">
        <v>23</v>
      </c>
      <c r="X3621" s="4">
        <v>4200</v>
      </c>
      <c r="Y3621">
        <v>2016</v>
      </c>
      <c r="Z3621">
        <v>7</v>
      </c>
      <c r="AA3621" s="3" t="s">
        <v>24</v>
      </c>
      <c r="AB3621" s="3">
        <v>45489</v>
      </c>
    </row>
    <row r="3622" spans="1:28" x14ac:dyDescent="0.25">
      <c r="A3622">
        <v>215229</v>
      </c>
      <c r="B3622">
        <v>1239</v>
      </c>
      <c r="C3622" t="s">
        <v>19</v>
      </c>
      <c r="D3622" s="3">
        <v>42566</v>
      </c>
      <c r="E3622" t="s">
        <v>1371</v>
      </c>
      <c r="F3622">
        <v>655</v>
      </c>
      <c r="G3622">
        <v>1</v>
      </c>
      <c r="H3622">
        <v>4855</v>
      </c>
      <c r="I3622">
        <v>100150292</v>
      </c>
      <c r="J3622" s="19" t="s">
        <v>33</v>
      </c>
      <c r="T3622">
        <v>0</v>
      </c>
      <c r="U3622" t="s">
        <v>22</v>
      </c>
      <c r="V3622" s="3">
        <v>42566</v>
      </c>
      <c r="W3622" t="s">
        <v>23</v>
      </c>
      <c r="X3622">
        <v>655</v>
      </c>
      <c r="Y3622">
        <v>2016</v>
      </c>
      <c r="Z3622">
        <v>7</v>
      </c>
      <c r="AA3622" s="3" t="s">
        <v>24</v>
      </c>
      <c r="AB3622" s="3">
        <v>45489</v>
      </c>
    </row>
    <row r="3623" spans="1:28" x14ac:dyDescent="0.25">
      <c r="A3623">
        <v>215227</v>
      </c>
      <c r="B3623">
        <v>813</v>
      </c>
      <c r="C3623" t="s">
        <v>19</v>
      </c>
      <c r="D3623" s="3">
        <v>42566</v>
      </c>
      <c r="E3623" t="s">
        <v>542</v>
      </c>
      <c r="F3623">
        <v>299</v>
      </c>
      <c r="G3623">
        <v>1</v>
      </c>
      <c r="H3623">
        <v>299</v>
      </c>
      <c r="I3623">
        <v>100150291</v>
      </c>
      <c r="J3623" s="19" t="s">
        <v>27</v>
      </c>
      <c r="T3623">
        <v>0</v>
      </c>
      <c r="U3623" t="s">
        <v>22</v>
      </c>
      <c r="V3623" s="3">
        <v>42566</v>
      </c>
      <c r="W3623" t="s">
        <v>23</v>
      </c>
      <c r="X3623">
        <v>299</v>
      </c>
      <c r="Y3623">
        <v>2016</v>
      </c>
      <c r="Z3623">
        <v>7</v>
      </c>
      <c r="AA3623" s="3" t="s">
        <v>24</v>
      </c>
      <c r="AB3623" s="3">
        <v>45489</v>
      </c>
    </row>
    <row r="3624" spans="1:28" x14ac:dyDescent="0.25">
      <c r="A3624">
        <v>215230</v>
      </c>
      <c r="B3624">
        <v>1240</v>
      </c>
      <c r="C3624" t="s">
        <v>25</v>
      </c>
      <c r="D3624" s="3">
        <v>42566</v>
      </c>
      <c r="E3624" t="s">
        <v>1372</v>
      </c>
      <c r="F3624">
        <v>1500</v>
      </c>
      <c r="G3624">
        <v>1</v>
      </c>
      <c r="H3624">
        <v>1500</v>
      </c>
      <c r="I3624">
        <v>100150293</v>
      </c>
      <c r="J3624" s="19" t="s">
        <v>51</v>
      </c>
      <c r="T3624">
        <v>0</v>
      </c>
      <c r="U3624" t="s">
        <v>22</v>
      </c>
      <c r="V3624" s="3">
        <v>42566</v>
      </c>
      <c r="W3624" t="s">
        <v>28</v>
      </c>
      <c r="X3624" s="4">
        <v>1500</v>
      </c>
      <c r="Y3624">
        <v>2016</v>
      </c>
      <c r="Z3624">
        <v>7</v>
      </c>
      <c r="AA3624" s="3" t="s">
        <v>24</v>
      </c>
      <c r="AB3624" s="3">
        <v>45489</v>
      </c>
    </row>
    <row r="3625" spans="1:28" x14ac:dyDescent="0.25">
      <c r="A3625">
        <v>215232</v>
      </c>
      <c r="B3625">
        <v>1241</v>
      </c>
      <c r="C3625" t="s">
        <v>19</v>
      </c>
      <c r="D3625" s="3">
        <v>42566</v>
      </c>
      <c r="E3625" t="s">
        <v>1115</v>
      </c>
      <c r="F3625">
        <v>15200</v>
      </c>
      <c r="G3625">
        <v>1</v>
      </c>
      <c r="H3625">
        <v>15200</v>
      </c>
      <c r="I3625">
        <v>100150294</v>
      </c>
      <c r="J3625" s="19" t="s">
        <v>38</v>
      </c>
      <c r="T3625">
        <v>0</v>
      </c>
      <c r="U3625" t="s">
        <v>22</v>
      </c>
      <c r="V3625" s="3">
        <v>42566</v>
      </c>
      <c r="W3625" t="s">
        <v>23</v>
      </c>
      <c r="X3625" s="4">
        <v>15200</v>
      </c>
      <c r="Y3625">
        <v>2016</v>
      </c>
      <c r="Z3625">
        <v>7</v>
      </c>
      <c r="AA3625" s="3" t="s">
        <v>24</v>
      </c>
      <c r="AB3625" s="3">
        <v>45489</v>
      </c>
    </row>
    <row r="3626" spans="1:28" x14ac:dyDescent="0.25">
      <c r="A3626">
        <v>215233</v>
      </c>
      <c r="B3626">
        <v>1242</v>
      </c>
      <c r="C3626" t="s">
        <v>25</v>
      </c>
      <c r="D3626" s="3">
        <v>42566</v>
      </c>
      <c r="E3626" t="s">
        <v>1373</v>
      </c>
      <c r="F3626">
        <v>899</v>
      </c>
      <c r="G3626">
        <v>1</v>
      </c>
      <c r="H3626">
        <v>899</v>
      </c>
      <c r="I3626">
        <v>100150295</v>
      </c>
      <c r="J3626" s="19" t="s">
        <v>38</v>
      </c>
      <c r="T3626">
        <v>0</v>
      </c>
      <c r="U3626" t="s">
        <v>22</v>
      </c>
      <c r="V3626" s="3">
        <v>42566</v>
      </c>
      <c r="W3626" t="s">
        <v>28</v>
      </c>
      <c r="X3626">
        <v>899</v>
      </c>
      <c r="Y3626">
        <v>2016</v>
      </c>
      <c r="Z3626">
        <v>7</v>
      </c>
      <c r="AA3626" s="3" t="s">
        <v>24</v>
      </c>
      <c r="AB3626" s="3">
        <v>45489</v>
      </c>
    </row>
    <row r="3627" spans="1:28" x14ac:dyDescent="0.25">
      <c r="A3627">
        <v>215234</v>
      </c>
      <c r="B3627">
        <v>1243</v>
      </c>
      <c r="C3627" t="s">
        <v>19</v>
      </c>
      <c r="D3627" s="3">
        <v>42566</v>
      </c>
      <c r="E3627" t="s">
        <v>1374</v>
      </c>
      <c r="F3627">
        <v>2300</v>
      </c>
      <c r="G3627">
        <v>1</v>
      </c>
      <c r="H3627">
        <v>4700</v>
      </c>
      <c r="I3627">
        <v>100150296</v>
      </c>
      <c r="J3627" s="19" t="s">
        <v>47</v>
      </c>
      <c r="T3627">
        <v>0</v>
      </c>
      <c r="U3627" t="s">
        <v>22</v>
      </c>
      <c r="V3627" s="3">
        <v>42566</v>
      </c>
      <c r="W3627" t="s">
        <v>23</v>
      </c>
      <c r="X3627" s="4">
        <v>2300</v>
      </c>
      <c r="Y3627">
        <v>2016</v>
      </c>
      <c r="Z3627">
        <v>7</v>
      </c>
      <c r="AA3627" s="3" t="s">
        <v>24</v>
      </c>
      <c r="AB3627" s="3">
        <v>45489</v>
      </c>
    </row>
    <row r="3628" spans="1:28" x14ac:dyDescent="0.25">
      <c r="A3628">
        <v>215235</v>
      </c>
      <c r="B3628">
        <v>1243</v>
      </c>
      <c r="C3628" t="s">
        <v>19</v>
      </c>
      <c r="D3628" s="3">
        <v>42566</v>
      </c>
      <c r="E3628" t="s">
        <v>1375</v>
      </c>
      <c r="F3628">
        <v>2400</v>
      </c>
      <c r="G3628">
        <v>1</v>
      </c>
      <c r="H3628">
        <v>4700</v>
      </c>
      <c r="I3628">
        <v>100150296</v>
      </c>
      <c r="J3628" s="19" t="s">
        <v>47</v>
      </c>
      <c r="T3628">
        <v>0</v>
      </c>
      <c r="U3628" t="s">
        <v>22</v>
      </c>
      <c r="V3628" s="3">
        <v>42566</v>
      </c>
      <c r="W3628" t="s">
        <v>23</v>
      </c>
      <c r="X3628" s="4">
        <v>2400</v>
      </c>
      <c r="Y3628">
        <v>2016</v>
      </c>
      <c r="Z3628">
        <v>7</v>
      </c>
      <c r="AA3628" s="3" t="s">
        <v>24</v>
      </c>
      <c r="AB3628" s="3">
        <v>45489</v>
      </c>
    </row>
    <row r="3629" spans="1:28" x14ac:dyDescent="0.25">
      <c r="A3629">
        <v>215236</v>
      </c>
      <c r="B3629">
        <v>1244</v>
      </c>
      <c r="C3629" t="s">
        <v>19</v>
      </c>
      <c r="D3629" s="3">
        <v>42566</v>
      </c>
      <c r="E3629" t="s">
        <v>1141</v>
      </c>
      <c r="F3629">
        <v>800</v>
      </c>
      <c r="G3629">
        <v>1</v>
      </c>
      <c r="H3629">
        <v>800</v>
      </c>
      <c r="I3629">
        <v>100150297</v>
      </c>
      <c r="J3629" s="19" t="s">
        <v>27</v>
      </c>
      <c r="T3629">
        <v>0</v>
      </c>
      <c r="U3629" t="s">
        <v>22</v>
      </c>
      <c r="V3629" s="3">
        <v>42566</v>
      </c>
      <c r="W3629" t="s">
        <v>23</v>
      </c>
      <c r="X3629">
        <v>800</v>
      </c>
      <c r="Y3629">
        <v>2016</v>
      </c>
      <c r="Z3629">
        <v>7</v>
      </c>
      <c r="AA3629" s="3" t="s">
        <v>24</v>
      </c>
      <c r="AB3629" s="3">
        <v>45489</v>
      </c>
    </row>
    <row r="3630" spans="1:28" x14ac:dyDescent="0.25">
      <c r="A3630">
        <v>215237</v>
      </c>
      <c r="B3630">
        <v>86</v>
      </c>
      <c r="C3630" t="s">
        <v>19</v>
      </c>
      <c r="D3630" s="3">
        <v>42566</v>
      </c>
      <c r="E3630" t="s">
        <v>399</v>
      </c>
      <c r="F3630">
        <v>570</v>
      </c>
      <c r="G3630">
        <v>1</v>
      </c>
      <c r="H3630">
        <v>570</v>
      </c>
      <c r="I3630">
        <v>100150298</v>
      </c>
      <c r="J3630" s="19" t="s">
        <v>33</v>
      </c>
      <c r="T3630">
        <v>0</v>
      </c>
      <c r="U3630" t="s">
        <v>22</v>
      </c>
      <c r="V3630" s="3">
        <v>42566</v>
      </c>
      <c r="W3630" t="s">
        <v>23</v>
      </c>
      <c r="X3630">
        <v>570</v>
      </c>
      <c r="Y3630">
        <v>2016</v>
      </c>
      <c r="Z3630">
        <v>7</v>
      </c>
      <c r="AA3630" s="3" t="s">
        <v>24</v>
      </c>
      <c r="AB3630" s="3">
        <v>45489</v>
      </c>
    </row>
    <row r="3631" spans="1:28" x14ac:dyDescent="0.25">
      <c r="A3631">
        <v>215238</v>
      </c>
      <c r="B3631">
        <v>1245</v>
      </c>
      <c r="C3631" t="s">
        <v>19</v>
      </c>
      <c r="D3631" s="3">
        <v>42566</v>
      </c>
      <c r="E3631" t="s">
        <v>1376</v>
      </c>
      <c r="F3631">
        <v>299</v>
      </c>
      <c r="G3631">
        <v>1</v>
      </c>
      <c r="H3631">
        <v>1196</v>
      </c>
      <c r="I3631">
        <v>100150299</v>
      </c>
      <c r="J3631" s="19" t="s">
        <v>194</v>
      </c>
      <c r="T3631">
        <v>0</v>
      </c>
      <c r="U3631" t="s">
        <v>22</v>
      </c>
      <c r="V3631" s="3">
        <v>42566</v>
      </c>
      <c r="W3631" t="s">
        <v>23</v>
      </c>
      <c r="X3631">
        <v>299</v>
      </c>
      <c r="Y3631">
        <v>2016</v>
      </c>
      <c r="Z3631">
        <v>7</v>
      </c>
      <c r="AA3631" s="3" t="s">
        <v>24</v>
      </c>
      <c r="AB3631" s="3">
        <v>45489</v>
      </c>
    </row>
    <row r="3632" spans="1:28" x14ac:dyDescent="0.25">
      <c r="A3632">
        <v>215239</v>
      </c>
      <c r="B3632">
        <v>1245</v>
      </c>
      <c r="C3632" t="s">
        <v>19</v>
      </c>
      <c r="D3632" s="3">
        <v>42566</v>
      </c>
      <c r="E3632" t="s">
        <v>1377</v>
      </c>
      <c r="F3632">
        <v>299</v>
      </c>
      <c r="G3632">
        <v>1</v>
      </c>
      <c r="H3632">
        <v>1196</v>
      </c>
      <c r="I3632">
        <v>100150299</v>
      </c>
      <c r="J3632" s="19" t="s">
        <v>194</v>
      </c>
      <c r="T3632">
        <v>0</v>
      </c>
      <c r="U3632" t="s">
        <v>22</v>
      </c>
      <c r="V3632" s="3">
        <v>42566</v>
      </c>
      <c r="W3632" t="s">
        <v>23</v>
      </c>
      <c r="X3632">
        <v>299</v>
      </c>
      <c r="Y3632">
        <v>2016</v>
      </c>
      <c r="Z3632">
        <v>7</v>
      </c>
      <c r="AA3632" s="3" t="s">
        <v>24</v>
      </c>
      <c r="AB3632" s="3">
        <v>45489</v>
      </c>
    </row>
    <row r="3633" spans="1:28" x14ac:dyDescent="0.25">
      <c r="A3633">
        <v>215240</v>
      </c>
      <c r="B3633">
        <v>1245</v>
      </c>
      <c r="C3633" t="s">
        <v>19</v>
      </c>
      <c r="D3633" s="3">
        <v>42566</v>
      </c>
      <c r="E3633" t="s">
        <v>1378</v>
      </c>
      <c r="F3633">
        <v>299</v>
      </c>
      <c r="G3633">
        <v>1</v>
      </c>
      <c r="H3633">
        <v>1196</v>
      </c>
      <c r="I3633">
        <v>100150299</v>
      </c>
      <c r="J3633" s="19" t="s">
        <v>194</v>
      </c>
      <c r="T3633">
        <v>0</v>
      </c>
      <c r="U3633" t="s">
        <v>22</v>
      </c>
      <c r="V3633" s="3">
        <v>42566</v>
      </c>
      <c r="W3633" t="s">
        <v>23</v>
      </c>
      <c r="X3633">
        <v>299</v>
      </c>
      <c r="Y3633">
        <v>2016</v>
      </c>
      <c r="Z3633">
        <v>7</v>
      </c>
      <c r="AA3633" s="3" t="s">
        <v>24</v>
      </c>
      <c r="AB3633" s="3">
        <v>45489</v>
      </c>
    </row>
    <row r="3634" spans="1:28" x14ac:dyDescent="0.25">
      <c r="A3634">
        <v>215241</v>
      </c>
      <c r="B3634">
        <v>1245</v>
      </c>
      <c r="C3634" t="s">
        <v>19</v>
      </c>
      <c r="D3634" s="3">
        <v>42566</v>
      </c>
      <c r="E3634" t="s">
        <v>1379</v>
      </c>
      <c r="F3634">
        <v>299</v>
      </c>
      <c r="G3634">
        <v>1</v>
      </c>
      <c r="H3634">
        <v>1196</v>
      </c>
      <c r="I3634">
        <v>100150299</v>
      </c>
      <c r="J3634" s="19" t="s">
        <v>194</v>
      </c>
      <c r="T3634">
        <v>0</v>
      </c>
      <c r="U3634" t="s">
        <v>22</v>
      </c>
      <c r="V3634" s="3">
        <v>42566</v>
      </c>
      <c r="W3634" t="s">
        <v>23</v>
      </c>
      <c r="X3634">
        <v>299</v>
      </c>
      <c r="Y3634">
        <v>2016</v>
      </c>
      <c r="Z3634">
        <v>7</v>
      </c>
      <c r="AA3634" s="3" t="s">
        <v>24</v>
      </c>
      <c r="AB3634" s="3">
        <v>45489</v>
      </c>
    </row>
    <row r="3635" spans="1:28" x14ac:dyDescent="0.25">
      <c r="A3635">
        <v>215242</v>
      </c>
      <c r="B3635">
        <v>163</v>
      </c>
      <c r="C3635" t="s">
        <v>19</v>
      </c>
      <c r="D3635" s="3">
        <v>42566</v>
      </c>
      <c r="E3635" t="s">
        <v>891</v>
      </c>
      <c r="F3635">
        <v>12530</v>
      </c>
      <c r="G3635">
        <v>1</v>
      </c>
      <c r="H3635">
        <v>12530</v>
      </c>
      <c r="I3635">
        <v>100150300</v>
      </c>
      <c r="J3635" s="19" t="s">
        <v>38</v>
      </c>
      <c r="T3635">
        <v>0</v>
      </c>
      <c r="U3635" t="s">
        <v>22</v>
      </c>
      <c r="V3635" s="3">
        <v>42566</v>
      </c>
      <c r="W3635" t="s">
        <v>23</v>
      </c>
      <c r="X3635" s="4">
        <v>12530</v>
      </c>
      <c r="Y3635">
        <v>2016</v>
      </c>
      <c r="Z3635">
        <v>7</v>
      </c>
      <c r="AA3635" s="3" t="s">
        <v>24</v>
      </c>
      <c r="AB3635" s="3">
        <v>45489</v>
      </c>
    </row>
    <row r="3636" spans="1:28" x14ac:dyDescent="0.25">
      <c r="A3636">
        <v>215243</v>
      </c>
      <c r="B3636">
        <v>163</v>
      </c>
      <c r="C3636" t="s">
        <v>19</v>
      </c>
      <c r="D3636" s="3">
        <v>42566</v>
      </c>
      <c r="E3636" t="s">
        <v>191</v>
      </c>
      <c r="F3636">
        <v>180</v>
      </c>
      <c r="G3636">
        <v>2</v>
      </c>
      <c r="H3636">
        <v>360</v>
      </c>
      <c r="I3636">
        <v>100150301</v>
      </c>
      <c r="J3636" s="19" t="s">
        <v>27</v>
      </c>
      <c r="T3636">
        <v>0</v>
      </c>
      <c r="U3636" t="s">
        <v>22</v>
      </c>
      <c r="V3636" s="3">
        <v>42566</v>
      </c>
      <c r="W3636" t="s">
        <v>23</v>
      </c>
      <c r="X3636">
        <v>360</v>
      </c>
      <c r="Y3636">
        <v>2016</v>
      </c>
      <c r="Z3636">
        <v>7</v>
      </c>
      <c r="AA3636" s="3" t="s">
        <v>24</v>
      </c>
      <c r="AB3636" s="3">
        <v>45489</v>
      </c>
    </row>
    <row r="3637" spans="1:28" x14ac:dyDescent="0.25">
      <c r="A3637">
        <v>215244</v>
      </c>
      <c r="B3637">
        <v>1246</v>
      </c>
      <c r="C3637" t="s">
        <v>19</v>
      </c>
      <c r="D3637" s="3">
        <v>42566</v>
      </c>
      <c r="E3637" t="s">
        <v>787</v>
      </c>
      <c r="F3637">
        <v>699</v>
      </c>
      <c r="G3637">
        <v>1</v>
      </c>
      <c r="H3637">
        <v>699</v>
      </c>
      <c r="I3637">
        <v>100150302</v>
      </c>
      <c r="J3637" s="19" t="s">
        <v>51</v>
      </c>
      <c r="T3637">
        <v>0</v>
      </c>
      <c r="U3637" t="s">
        <v>22</v>
      </c>
      <c r="V3637" s="3">
        <v>42566</v>
      </c>
      <c r="W3637" t="s">
        <v>23</v>
      </c>
      <c r="X3637">
        <v>699</v>
      </c>
      <c r="Y3637">
        <v>2016</v>
      </c>
      <c r="Z3637">
        <v>7</v>
      </c>
      <c r="AA3637" s="3" t="s">
        <v>24</v>
      </c>
      <c r="AB3637" s="3">
        <v>45489</v>
      </c>
    </row>
    <row r="3638" spans="1:28" x14ac:dyDescent="0.25">
      <c r="A3638">
        <v>215246</v>
      </c>
      <c r="B3638">
        <v>967</v>
      </c>
      <c r="C3638" t="s">
        <v>19</v>
      </c>
      <c r="D3638" s="3">
        <v>42566</v>
      </c>
      <c r="E3638" t="s">
        <v>1380</v>
      </c>
      <c r="F3638">
        <v>55</v>
      </c>
      <c r="G3638">
        <v>1</v>
      </c>
      <c r="H3638">
        <v>55</v>
      </c>
      <c r="I3638">
        <v>100150303</v>
      </c>
      <c r="J3638" s="19" t="s">
        <v>33</v>
      </c>
      <c r="T3638">
        <v>0</v>
      </c>
      <c r="U3638" t="s">
        <v>22</v>
      </c>
      <c r="V3638" s="3">
        <v>42566</v>
      </c>
      <c r="W3638" t="s">
        <v>23</v>
      </c>
      <c r="X3638">
        <v>55</v>
      </c>
      <c r="Y3638">
        <v>2016</v>
      </c>
      <c r="Z3638">
        <v>7</v>
      </c>
      <c r="AA3638" s="3" t="s">
        <v>24</v>
      </c>
      <c r="AB3638" s="3">
        <v>45489</v>
      </c>
    </row>
    <row r="3639" spans="1:28" x14ac:dyDescent="0.25">
      <c r="A3639">
        <v>215247</v>
      </c>
      <c r="B3639">
        <v>1247</v>
      </c>
      <c r="C3639" t="s">
        <v>25</v>
      </c>
      <c r="D3639" s="3">
        <v>42566</v>
      </c>
      <c r="E3639" t="s">
        <v>355</v>
      </c>
      <c r="F3639">
        <v>250</v>
      </c>
      <c r="G3639">
        <v>1</v>
      </c>
      <c r="H3639">
        <v>250</v>
      </c>
      <c r="I3639">
        <v>100150304</v>
      </c>
      <c r="J3639" s="19" t="s">
        <v>170</v>
      </c>
      <c r="T3639">
        <v>0</v>
      </c>
      <c r="U3639" t="s">
        <v>22</v>
      </c>
      <c r="V3639" s="3">
        <v>42566</v>
      </c>
      <c r="W3639" t="s">
        <v>28</v>
      </c>
      <c r="X3639">
        <v>250</v>
      </c>
      <c r="Y3639">
        <v>2016</v>
      </c>
      <c r="Z3639">
        <v>7</v>
      </c>
      <c r="AA3639" s="3" t="s">
        <v>24</v>
      </c>
      <c r="AB3639" s="3">
        <v>45489</v>
      </c>
    </row>
    <row r="3640" spans="1:28" x14ac:dyDescent="0.25">
      <c r="A3640">
        <v>215248</v>
      </c>
      <c r="B3640">
        <v>533</v>
      </c>
      <c r="C3640" t="s">
        <v>19</v>
      </c>
      <c r="D3640" s="3">
        <v>42566</v>
      </c>
      <c r="E3640" t="s">
        <v>1132</v>
      </c>
      <c r="F3640">
        <v>20890</v>
      </c>
      <c r="G3640">
        <v>1</v>
      </c>
      <c r="H3640">
        <v>20890</v>
      </c>
      <c r="I3640">
        <v>100150305</v>
      </c>
      <c r="J3640" s="19" t="s">
        <v>38</v>
      </c>
      <c r="T3640">
        <v>0</v>
      </c>
      <c r="U3640" t="s">
        <v>22</v>
      </c>
      <c r="V3640" s="3">
        <v>42566</v>
      </c>
      <c r="W3640" t="s">
        <v>23</v>
      </c>
      <c r="X3640" s="4">
        <v>20890</v>
      </c>
      <c r="Y3640">
        <v>2016</v>
      </c>
      <c r="Z3640">
        <v>7</v>
      </c>
      <c r="AA3640" s="3" t="s">
        <v>24</v>
      </c>
      <c r="AB3640" s="3">
        <v>45489</v>
      </c>
    </row>
    <row r="3641" spans="1:28" x14ac:dyDescent="0.25">
      <c r="A3641">
        <v>215249</v>
      </c>
      <c r="B3641">
        <v>1248</v>
      </c>
      <c r="C3641" t="s">
        <v>25</v>
      </c>
      <c r="D3641" s="3">
        <v>42566</v>
      </c>
      <c r="E3641" t="s">
        <v>329</v>
      </c>
      <c r="F3641">
        <v>80000</v>
      </c>
      <c r="G3641">
        <v>1</v>
      </c>
      <c r="H3641">
        <v>80000</v>
      </c>
      <c r="I3641">
        <v>100150306</v>
      </c>
      <c r="J3641" s="19" t="s">
        <v>38</v>
      </c>
      <c r="T3641">
        <v>0</v>
      </c>
      <c r="U3641" t="s">
        <v>22</v>
      </c>
      <c r="V3641" s="3">
        <v>42566</v>
      </c>
      <c r="W3641" t="s">
        <v>28</v>
      </c>
      <c r="X3641" s="4">
        <v>80000</v>
      </c>
      <c r="Y3641">
        <v>2016</v>
      </c>
      <c r="Z3641">
        <v>7</v>
      </c>
      <c r="AA3641" s="3" t="s">
        <v>24</v>
      </c>
      <c r="AB3641" s="3">
        <v>45489</v>
      </c>
    </row>
    <row r="3642" spans="1:28" x14ac:dyDescent="0.25">
      <c r="A3642">
        <v>215250</v>
      </c>
      <c r="B3642">
        <v>1249</v>
      </c>
      <c r="C3642" t="s">
        <v>31</v>
      </c>
      <c r="D3642" s="3">
        <v>42566</v>
      </c>
      <c r="E3642" t="s">
        <v>1008</v>
      </c>
      <c r="F3642">
        <v>500</v>
      </c>
      <c r="G3642">
        <v>1</v>
      </c>
      <c r="H3642">
        <v>500</v>
      </c>
      <c r="I3642">
        <v>100150307</v>
      </c>
      <c r="J3642" s="19" t="s">
        <v>27</v>
      </c>
      <c r="T3642">
        <v>0</v>
      </c>
      <c r="U3642" t="s">
        <v>22</v>
      </c>
      <c r="V3642" s="3">
        <v>42566</v>
      </c>
      <c r="W3642" t="s">
        <v>34</v>
      </c>
      <c r="X3642">
        <v>500</v>
      </c>
      <c r="Y3642">
        <v>2016</v>
      </c>
      <c r="Z3642">
        <v>7</v>
      </c>
      <c r="AA3642" s="3" t="s">
        <v>24</v>
      </c>
      <c r="AB3642" s="3">
        <v>45489</v>
      </c>
    </row>
    <row r="3643" spans="1:28" x14ac:dyDescent="0.25">
      <c r="A3643">
        <v>215251</v>
      </c>
      <c r="B3643">
        <v>533</v>
      </c>
      <c r="C3643" t="s">
        <v>19</v>
      </c>
      <c r="D3643" s="3">
        <v>42566</v>
      </c>
      <c r="E3643" t="s">
        <v>1381</v>
      </c>
      <c r="F3643">
        <v>1941</v>
      </c>
      <c r="G3643">
        <v>1</v>
      </c>
      <c r="H3643">
        <v>1941</v>
      </c>
      <c r="I3643">
        <v>100150308</v>
      </c>
      <c r="J3643" s="19" t="s">
        <v>42</v>
      </c>
      <c r="T3643">
        <v>0</v>
      </c>
      <c r="U3643" t="s">
        <v>22</v>
      </c>
      <c r="V3643" s="3">
        <v>42566</v>
      </c>
      <c r="W3643" t="s">
        <v>23</v>
      </c>
      <c r="X3643" s="4">
        <v>1941</v>
      </c>
      <c r="Y3643">
        <v>2016</v>
      </c>
      <c r="Z3643">
        <v>7</v>
      </c>
      <c r="AA3643" s="3" t="s">
        <v>24</v>
      </c>
      <c r="AB3643" s="3">
        <v>45489</v>
      </c>
    </row>
    <row r="3644" spans="1:28" x14ac:dyDescent="0.25">
      <c r="A3644">
        <v>215252</v>
      </c>
      <c r="B3644">
        <v>533</v>
      </c>
      <c r="C3644" t="s">
        <v>19</v>
      </c>
      <c r="D3644" s="3">
        <v>42566</v>
      </c>
      <c r="E3644" t="s">
        <v>1076</v>
      </c>
      <c r="F3644">
        <v>19600</v>
      </c>
      <c r="G3644">
        <v>1</v>
      </c>
      <c r="H3644">
        <v>19600</v>
      </c>
      <c r="I3644">
        <v>100150309</v>
      </c>
      <c r="J3644" s="19" t="s">
        <v>38</v>
      </c>
      <c r="T3644">
        <v>0</v>
      </c>
      <c r="U3644" t="s">
        <v>22</v>
      </c>
      <c r="V3644" s="3">
        <v>42566</v>
      </c>
      <c r="W3644" t="s">
        <v>23</v>
      </c>
      <c r="X3644" s="4">
        <v>19600</v>
      </c>
      <c r="Y3644">
        <v>2016</v>
      </c>
      <c r="Z3644">
        <v>7</v>
      </c>
      <c r="AA3644" s="3" t="s">
        <v>24</v>
      </c>
      <c r="AB3644" s="3">
        <v>45489</v>
      </c>
    </row>
    <row r="3645" spans="1:28" x14ac:dyDescent="0.25">
      <c r="A3645">
        <v>215253</v>
      </c>
      <c r="B3645">
        <v>1250</v>
      </c>
      <c r="C3645" t="s">
        <v>19</v>
      </c>
      <c r="D3645" s="3">
        <v>42566</v>
      </c>
      <c r="E3645" t="s">
        <v>659</v>
      </c>
      <c r="F3645">
        <v>1175</v>
      </c>
      <c r="G3645">
        <v>1</v>
      </c>
      <c r="H3645">
        <v>1175</v>
      </c>
      <c r="I3645">
        <v>100150310</v>
      </c>
      <c r="J3645" s="19" t="s">
        <v>170</v>
      </c>
      <c r="T3645">
        <v>0</v>
      </c>
      <c r="U3645" t="s">
        <v>22</v>
      </c>
      <c r="V3645" s="3">
        <v>42566</v>
      </c>
      <c r="W3645" t="s">
        <v>23</v>
      </c>
      <c r="X3645" s="4">
        <v>1175</v>
      </c>
      <c r="Y3645">
        <v>2016</v>
      </c>
      <c r="Z3645">
        <v>7</v>
      </c>
      <c r="AA3645" s="3" t="s">
        <v>24</v>
      </c>
      <c r="AB3645" s="3">
        <v>45489</v>
      </c>
    </row>
    <row r="3646" spans="1:28" x14ac:dyDescent="0.25">
      <c r="A3646">
        <v>215254</v>
      </c>
      <c r="B3646">
        <v>1251</v>
      </c>
      <c r="C3646" t="s">
        <v>19</v>
      </c>
      <c r="D3646" s="3">
        <v>42566</v>
      </c>
      <c r="E3646" t="s">
        <v>356</v>
      </c>
      <c r="F3646">
        <v>1099</v>
      </c>
      <c r="G3646">
        <v>1</v>
      </c>
      <c r="H3646">
        <v>1099</v>
      </c>
      <c r="I3646">
        <v>100150311</v>
      </c>
      <c r="J3646" s="19" t="s">
        <v>51</v>
      </c>
      <c r="T3646">
        <v>0</v>
      </c>
      <c r="U3646" t="s">
        <v>22</v>
      </c>
      <c r="V3646" s="3">
        <v>42566</v>
      </c>
      <c r="W3646" t="s">
        <v>23</v>
      </c>
      <c r="X3646" s="4">
        <v>1099</v>
      </c>
      <c r="Y3646">
        <v>2016</v>
      </c>
      <c r="Z3646">
        <v>7</v>
      </c>
      <c r="AA3646" s="3" t="s">
        <v>24</v>
      </c>
      <c r="AB3646" s="3">
        <v>45489</v>
      </c>
    </row>
    <row r="3647" spans="1:28" x14ac:dyDescent="0.25">
      <c r="A3647">
        <v>215255</v>
      </c>
      <c r="B3647">
        <v>1252</v>
      </c>
      <c r="C3647" t="s">
        <v>19</v>
      </c>
      <c r="D3647" s="3">
        <v>42566</v>
      </c>
      <c r="E3647" t="s">
        <v>114</v>
      </c>
      <c r="F3647">
        <v>370</v>
      </c>
      <c r="G3647">
        <v>1</v>
      </c>
      <c r="H3647">
        <v>595</v>
      </c>
      <c r="I3647">
        <v>100150312</v>
      </c>
      <c r="J3647" s="19" t="s">
        <v>33</v>
      </c>
      <c r="T3647">
        <v>0</v>
      </c>
      <c r="U3647" t="s">
        <v>22</v>
      </c>
      <c r="V3647" s="3">
        <v>42566</v>
      </c>
      <c r="W3647" t="s">
        <v>23</v>
      </c>
      <c r="X3647">
        <v>370</v>
      </c>
      <c r="Y3647">
        <v>2016</v>
      </c>
      <c r="Z3647">
        <v>7</v>
      </c>
      <c r="AA3647" s="3" t="s">
        <v>24</v>
      </c>
      <c r="AB3647" s="3">
        <v>45489</v>
      </c>
    </row>
    <row r="3648" spans="1:28" x14ac:dyDescent="0.25">
      <c r="A3648">
        <v>215256</v>
      </c>
      <c r="B3648">
        <v>1252</v>
      </c>
      <c r="C3648" t="s">
        <v>19</v>
      </c>
      <c r="D3648" s="3">
        <v>42566</v>
      </c>
      <c r="E3648" t="s">
        <v>86</v>
      </c>
      <c r="F3648">
        <v>150</v>
      </c>
      <c r="G3648">
        <v>1</v>
      </c>
      <c r="H3648">
        <v>595</v>
      </c>
      <c r="I3648">
        <v>100150312</v>
      </c>
      <c r="J3648" s="19" t="s">
        <v>33</v>
      </c>
      <c r="T3648">
        <v>0</v>
      </c>
      <c r="U3648" t="s">
        <v>22</v>
      </c>
      <c r="V3648" s="3">
        <v>42566</v>
      </c>
      <c r="W3648" t="s">
        <v>23</v>
      </c>
      <c r="X3648">
        <v>150</v>
      </c>
      <c r="Y3648">
        <v>2016</v>
      </c>
      <c r="Z3648">
        <v>7</v>
      </c>
      <c r="AA3648" s="3" t="s">
        <v>24</v>
      </c>
      <c r="AB3648" s="3">
        <v>45489</v>
      </c>
    </row>
    <row r="3649" spans="1:28" x14ac:dyDescent="0.25">
      <c r="A3649">
        <v>215257</v>
      </c>
      <c r="B3649">
        <v>1252</v>
      </c>
      <c r="C3649" t="s">
        <v>19</v>
      </c>
      <c r="D3649" s="3">
        <v>42566</v>
      </c>
      <c r="E3649" t="s">
        <v>148</v>
      </c>
      <c r="F3649">
        <v>75</v>
      </c>
      <c r="G3649">
        <v>1</v>
      </c>
      <c r="H3649">
        <v>595</v>
      </c>
      <c r="I3649">
        <v>100150312</v>
      </c>
      <c r="J3649" s="19" t="s">
        <v>33</v>
      </c>
      <c r="T3649">
        <v>0</v>
      </c>
      <c r="U3649" t="s">
        <v>22</v>
      </c>
      <c r="V3649" s="3">
        <v>42566</v>
      </c>
      <c r="W3649" t="s">
        <v>23</v>
      </c>
      <c r="X3649">
        <v>75</v>
      </c>
      <c r="Y3649">
        <v>2016</v>
      </c>
      <c r="Z3649">
        <v>7</v>
      </c>
      <c r="AA3649" s="3" t="s">
        <v>24</v>
      </c>
      <c r="AB3649" s="3">
        <v>45489</v>
      </c>
    </row>
    <row r="3650" spans="1:28" x14ac:dyDescent="0.25">
      <c r="A3650">
        <v>215258</v>
      </c>
      <c r="B3650">
        <v>1253</v>
      </c>
      <c r="C3650" t="s">
        <v>25</v>
      </c>
      <c r="D3650" s="3">
        <v>42566</v>
      </c>
      <c r="E3650" t="s">
        <v>462</v>
      </c>
      <c r="F3650">
        <v>6700</v>
      </c>
      <c r="G3650">
        <v>1</v>
      </c>
      <c r="H3650">
        <v>6700</v>
      </c>
      <c r="I3650">
        <v>100150313</v>
      </c>
      <c r="J3650" s="19" t="s">
        <v>38</v>
      </c>
      <c r="T3650">
        <v>0</v>
      </c>
      <c r="U3650" t="s">
        <v>22</v>
      </c>
      <c r="V3650" s="3">
        <v>42566</v>
      </c>
      <c r="W3650" t="s">
        <v>28</v>
      </c>
      <c r="X3650" s="4">
        <v>6700</v>
      </c>
      <c r="Y3650">
        <v>2016</v>
      </c>
      <c r="Z3650">
        <v>7</v>
      </c>
      <c r="AA3650" s="3" t="s">
        <v>24</v>
      </c>
      <c r="AB3650" s="3">
        <v>45489</v>
      </c>
    </row>
    <row r="3651" spans="1:28" x14ac:dyDescent="0.25">
      <c r="A3651">
        <v>215259</v>
      </c>
      <c r="B3651">
        <v>1254</v>
      </c>
      <c r="C3651" t="s">
        <v>19</v>
      </c>
      <c r="D3651" s="3">
        <v>42566</v>
      </c>
      <c r="E3651" t="s">
        <v>1382</v>
      </c>
      <c r="F3651">
        <v>699</v>
      </c>
      <c r="G3651">
        <v>1</v>
      </c>
      <c r="H3651">
        <v>699</v>
      </c>
      <c r="I3651">
        <v>100150314</v>
      </c>
      <c r="J3651" s="19" t="s">
        <v>51</v>
      </c>
      <c r="T3651">
        <v>0</v>
      </c>
      <c r="U3651" t="s">
        <v>22</v>
      </c>
      <c r="V3651" s="3">
        <v>42566</v>
      </c>
      <c r="W3651" t="s">
        <v>23</v>
      </c>
      <c r="X3651">
        <v>699</v>
      </c>
      <c r="Y3651">
        <v>2016</v>
      </c>
      <c r="Z3651">
        <v>7</v>
      </c>
      <c r="AA3651" s="3" t="s">
        <v>24</v>
      </c>
      <c r="AB3651" s="3">
        <v>45489</v>
      </c>
    </row>
    <row r="3652" spans="1:28" x14ac:dyDescent="0.25">
      <c r="A3652">
        <v>215261</v>
      </c>
      <c r="B3652">
        <v>479</v>
      </c>
      <c r="C3652" t="s">
        <v>19</v>
      </c>
      <c r="D3652" s="3">
        <v>42566</v>
      </c>
      <c r="E3652" t="s">
        <v>1383</v>
      </c>
      <c r="F3652">
        <v>140</v>
      </c>
      <c r="G3652">
        <v>1</v>
      </c>
      <c r="H3652">
        <v>140</v>
      </c>
      <c r="I3652">
        <v>100150315</v>
      </c>
      <c r="J3652" s="19" t="s">
        <v>33</v>
      </c>
      <c r="T3652">
        <v>0</v>
      </c>
      <c r="U3652" t="s">
        <v>22</v>
      </c>
      <c r="V3652" s="3">
        <v>42566</v>
      </c>
      <c r="W3652" t="s">
        <v>23</v>
      </c>
      <c r="X3652">
        <v>140</v>
      </c>
      <c r="Y3652">
        <v>2016</v>
      </c>
      <c r="Z3652">
        <v>7</v>
      </c>
      <c r="AA3652" s="3" t="s">
        <v>24</v>
      </c>
      <c r="AB3652" s="3">
        <v>45489</v>
      </c>
    </row>
    <row r="3653" spans="1:28" x14ac:dyDescent="0.25">
      <c r="A3653">
        <v>215262</v>
      </c>
      <c r="B3653">
        <v>395</v>
      </c>
      <c r="C3653" t="s">
        <v>19</v>
      </c>
      <c r="D3653" s="3">
        <v>42566</v>
      </c>
      <c r="E3653" t="s">
        <v>1383</v>
      </c>
      <c r="F3653">
        <v>140</v>
      </c>
      <c r="G3653">
        <v>1</v>
      </c>
      <c r="H3653">
        <v>140</v>
      </c>
      <c r="I3653">
        <v>100150316</v>
      </c>
      <c r="J3653" s="19" t="s">
        <v>33</v>
      </c>
      <c r="T3653">
        <v>0</v>
      </c>
      <c r="U3653" t="s">
        <v>22</v>
      </c>
      <c r="V3653" s="3">
        <v>42566</v>
      </c>
      <c r="W3653" t="s">
        <v>23</v>
      </c>
      <c r="X3653">
        <v>140</v>
      </c>
      <c r="Y3653">
        <v>2016</v>
      </c>
      <c r="Z3653">
        <v>7</v>
      </c>
      <c r="AA3653" s="3" t="s">
        <v>24</v>
      </c>
      <c r="AB3653" s="3">
        <v>45489</v>
      </c>
    </row>
    <row r="3654" spans="1:28" x14ac:dyDescent="0.25">
      <c r="A3654">
        <v>215263</v>
      </c>
      <c r="B3654">
        <v>1255</v>
      </c>
      <c r="C3654" t="s">
        <v>19</v>
      </c>
      <c r="D3654" s="3">
        <v>42566</v>
      </c>
      <c r="E3654" t="s">
        <v>270</v>
      </c>
      <c r="F3654">
        <v>350</v>
      </c>
      <c r="G3654">
        <v>1</v>
      </c>
      <c r="H3654">
        <v>350</v>
      </c>
      <c r="I3654">
        <v>100150317</v>
      </c>
      <c r="J3654" s="19" t="s">
        <v>27</v>
      </c>
      <c r="T3654">
        <v>0</v>
      </c>
      <c r="U3654" t="s">
        <v>22</v>
      </c>
      <c r="V3654" s="3">
        <v>42566</v>
      </c>
      <c r="W3654" t="s">
        <v>23</v>
      </c>
      <c r="X3654">
        <v>350</v>
      </c>
      <c r="Y3654">
        <v>2016</v>
      </c>
      <c r="Z3654">
        <v>7</v>
      </c>
      <c r="AA3654" s="3" t="s">
        <v>24</v>
      </c>
      <c r="AB3654" s="3">
        <v>45489</v>
      </c>
    </row>
    <row r="3655" spans="1:28" x14ac:dyDescent="0.25">
      <c r="A3655">
        <v>215264</v>
      </c>
      <c r="B3655">
        <v>395</v>
      </c>
      <c r="C3655" t="s">
        <v>19</v>
      </c>
      <c r="D3655" s="3">
        <v>42566</v>
      </c>
      <c r="E3655" t="s">
        <v>540</v>
      </c>
      <c r="F3655">
        <v>395</v>
      </c>
      <c r="G3655">
        <v>1</v>
      </c>
      <c r="H3655">
        <v>395</v>
      </c>
      <c r="I3655">
        <v>100150318</v>
      </c>
      <c r="J3655" s="19" t="s">
        <v>33</v>
      </c>
      <c r="T3655">
        <v>0</v>
      </c>
      <c r="U3655" t="s">
        <v>22</v>
      </c>
      <c r="V3655" s="3">
        <v>42566</v>
      </c>
      <c r="W3655" t="s">
        <v>23</v>
      </c>
      <c r="X3655">
        <v>395</v>
      </c>
      <c r="Y3655">
        <v>2016</v>
      </c>
      <c r="Z3655">
        <v>7</v>
      </c>
      <c r="AA3655" s="3" t="s">
        <v>24</v>
      </c>
      <c r="AB3655" s="3">
        <v>45489</v>
      </c>
    </row>
    <row r="3656" spans="1:28" x14ac:dyDescent="0.25">
      <c r="A3656">
        <v>215265</v>
      </c>
      <c r="B3656">
        <v>1256</v>
      </c>
      <c r="C3656" t="s">
        <v>19</v>
      </c>
      <c r="D3656" s="3">
        <v>42566</v>
      </c>
      <c r="E3656" t="s">
        <v>443</v>
      </c>
      <c r="F3656">
        <v>990</v>
      </c>
      <c r="G3656">
        <v>1</v>
      </c>
      <c r="H3656">
        <v>1965</v>
      </c>
      <c r="I3656">
        <v>100150319</v>
      </c>
      <c r="J3656" s="19" t="s">
        <v>21</v>
      </c>
      <c r="T3656">
        <v>0</v>
      </c>
      <c r="U3656" t="s">
        <v>22</v>
      </c>
      <c r="V3656" s="3">
        <v>42566</v>
      </c>
      <c r="W3656" t="s">
        <v>23</v>
      </c>
      <c r="X3656">
        <v>990</v>
      </c>
      <c r="Y3656">
        <v>2016</v>
      </c>
      <c r="Z3656">
        <v>7</v>
      </c>
      <c r="AA3656" s="3" t="s">
        <v>24</v>
      </c>
      <c r="AB3656" s="3">
        <v>45489</v>
      </c>
    </row>
    <row r="3657" spans="1:28" x14ac:dyDescent="0.25">
      <c r="A3657">
        <v>215266</v>
      </c>
      <c r="B3657">
        <v>1256</v>
      </c>
      <c r="C3657" t="s">
        <v>19</v>
      </c>
      <c r="D3657" s="3">
        <v>42566</v>
      </c>
      <c r="E3657" t="s">
        <v>1384</v>
      </c>
      <c r="F3657">
        <v>975</v>
      </c>
      <c r="G3657">
        <v>1</v>
      </c>
      <c r="H3657">
        <v>1965</v>
      </c>
      <c r="I3657">
        <v>100150319</v>
      </c>
      <c r="J3657" s="19" t="s">
        <v>21</v>
      </c>
      <c r="T3657">
        <v>0</v>
      </c>
      <c r="U3657" t="s">
        <v>22</v>
      </c>
      <c r="V3657" s="3">
        <v>42566</v>
      </c>
      <c r="W3657" t="s">
        <v>23</v>
      </c>
      <c r="X3657">
        <v>975</v>
      </c>
      <c r="Y3657">
        <v>2016</v>
      </c>
      <c r="Z3657">
        <v>7</v>
      </c>
      <c r="AA3657" s="3" t="s">
        <v>24</v>
      </c>
      <c r="AB3657" s="3">
        <v>45489</v>
      </c>
    </row>
    <row r="3658" spans="1:28" x14ac:dyDescent="0.25">
      <c r="A3658">
        <v>215267</v>
      </c>
      <c r="B3658">
        <v>1257</v>
      </c>
      <c r="C3658" t="s">
        <v>31</v>
      </c>
      <c r="D3658" s="3">
        <v>42566</v>
      </c>
      <c r="E3658" t="s">
        <v>1385</v>
      </c>
      <c r="F3658">
        <v>4550</v>
      </c>
      <c r="G3658">
        <v>1</v>
      </c>
      <c r="H3658">
        <v>4550</v>
      </c>
      <c r="I3658">
        <v>100150320</v>
      </c>
      <c r="J3658" s="19" t="s">
        <v>51</v>
      </c>
      <c r="T3658">
        <v>0</v>
      </c>
      <c r="U3658" t="s">
        <v>22</v>
      </c>
      <c r="V3658" s="3">
        <v>42566</v>
      </c>
      <c r="W3658" t="s">
        <v>34</v>
      </c>
      <c r="X3658" s="4">
        <v>4550</v>
      </c>
      <c r="Y3658">
        <v>2016</v>
      </c>
      <c r="Z3658">
        <v>7</v>
      </c>
      <c r="AA3658" s="3" t="s">
        <v>24</v>
      </c>
      <c r="AB3658" s="3">
        <v>45489</v>
      </c>
    </row>
    <row r="3659" spans="1:28" x14ac:dyDescent="0.25">
      <c r="A3659">
        <v>215268</v>
      </c>
      <c r="B3659">
        <v>684</v>
      </c>
      <c r="C3659" t="s">
        <v>19</v>
      </c>
      <c r="D3659" s="3">
        <v>42567</v>
      </c>
      <c r="E3659" t="s">
        <v>404</v>
      </c>
      <c r="F3659">
        <v>1625</v>
      </c>
      <c r="G3659">
        <v>1</v>
      </c>
      <c r="H3659">
        <v>2025</v>
      </c>
      <c r="I3659">
        <v>100150321</v>
      </c>
      <c r="J3659" s="19" t="s">
        <v>47</v>
      </c>
      <c r="T3659">
        <v>0</v>
      </c>
      <c r="U3659" t="s">
        <v>22</v>
      </c>
      <c r="V3659" s="3">
        <v>42567</v>
      </c>
      <c r="W3659" t="s">
        <v>23</v>
      </c>
      <c r="X3659" s="4">
        <v>1625</v>
      </c>
      <c r="Y3659">
        <v>2016</v>
      </c>
      <c r="Z3659">
        <v>7</v>
      </c>
      <c r="AA3659" s="3" t="s">
        <v>24</v>
      </c>
      <c r="AB3659" s="3">
        <v>45489</v>
      </c>
    </row>
    <row r="3660" spans="1:28" x14ac:dyDescent="0.25">
      <c r="A3660">
        <v>215269</v>
      </c>
      <c r="B3660">
        <v>684</v>
      </c>
      <c r="C3660" t="s">
        <v>19</v>
      </c>
      <c r="D3660" s="3">
        <v>42567</v>
      </c>
      <c r="E3660" t="s">
        <v>1386</v>
      </c>
      <c r="F3660">
        <v>200</v>
      </c>
      <c r="G3660">
        <v>1</v>
      </c>
      <c r="H3660">
        <v>2025</v>
      </c>
      <c r="I3660">
        <v>100150321</v>
      </c>
      <c r="J3660" s="19" t="s">
        <v>47</v>
      </c>
      <c r="T3660">
        <v>0</v>
      </c>
      <c r="U3660" t="s">
        <v>22</v>
      </c>
      <c r="V3660" s="3">
        <v>42567</v>
      </c>
      <c r="W3660" t="s">
        <v>23</v>
      </c>
      <c r="X3660">
        <v>200</v>
      </c>
      <c r="Y3660">
        <v>2016</v>
      </c>
      <c r="Z3660">
        <v>7</v>
      </c>
      <c r="AA3660" s="3" t="s">
        <v>24</v>
      </c>
      <c r="AB3660" s="3">
        <v>45489</v>
      </c>
    </row>
    <row r="3661" spans="1:28" x14ac:dyDescent="0.25">
      <c r="A3661">
        <v>215270</v>
      </c>
      <c r="B3661">
        <v>684</v>
      </c>
      <c r="C3661" t="s">
        <v>19</v>
      </c>
      <c r="D3661" s="3">
        <v>42567</v>
      </c>
      <c r="E3661" t="s">
        <v>1387</v>
      </c>
      <c r="F3661">
        <v>200</v>
      </c>
      <c r="G3661">
        <v>1</v>
      </c>
      <c r="H3661">
        <v>2025</v>
      </c>
      <c r="I3661">
        <v>100150321</v>
      </c>
      <c r="J3661" s="19" t="s">
        <v>47</v>
      </c>
      <c r="T3661">
        <v>0</v>
      </c>
      <c r="U3661" t="s">
        <v>22</v>
      </c>
      <c r="V3661" s="3">
        <v>42567</v>
      </c>
      <c r="W3661" t="s">
        <v>23</v>
      </c>
      <c r="X3661">
        <v>200</v>
      </c>
      <c r="Y3661">
        <v>2016</v>
      </c>
      <c r="Z3661">
        <v>7</v>
      </c>
      <c r="AA3661" s="3" t="s">
        <v>24</v>
      </c>
      <c r="AB3661" s="3">
        <v>45489</v>
      </c>
    </row>
    <row r="3662" spans="1:28" x14ac:dyDescent="0.25">
      <c r="A3662">
        <v>215271</v>
      </c>
      <c r="B3662">
        <v>812</v>
      </c>
      <c r="C3662" t="s">
        <v>19</v>
      </c>
      <c r="D3662" s="3">
        <v>42567</v>
      </c>
      <c r="E3662" t="s">
        <v>364</v>
      </c>
      <c r="F3662">
        <v>210</v>
      </c>
      <c r="G3662">
        <v>1</v>
      </c>
      <c r="H3662">
        <v>210</v>
      </c>
      <c r="I3662">
        <v>100150322</v>
      </c>
      <c r="J3662" s="19" t="s">
        <v>33</v>
      </c>
      <c r="T3662">
        <v>0</v>
      </c>
      <c r="U3662" t="s">
        <v>22</v>
      </c>
      <c r="V3662" s="3">
        <v>42567</v>
      </c>
      <c r="W3662" t="s">
        <v>23</v>
      </c>
      <c r="X3662">
        <v>210</v>
      </c>
      <c r="Y3662">
        <v>2016</v>
      </c>
      <c r="Z3662">
        <v>7</v>
      </c>
      <c r="AA3662" s="3" t="s">
        <v>24</v>
      </c>
      <c r="AB3662" s="3">
        <v>45489</v>
      </c>
    </row>
    <row r="3663" spans="1:28" x14ac:dyDescent="0.25">
      <c r="A3663">
        <v>215272</v>
      </c>
      <c r="B3663">
        <v>1251</v>
      </c>
      <c r="C3663" t="s">
        <v>19</v>
      </c>
      <c r="D3663" s="3">
        <v>42567</v>
      </c>
      <c r="E3663" t="s">
        <v>927</v>
      </c>
      <c r="F3663">
        <v>99</v>
      </c>
      <c r="G3663">
        <v>1</v>
      </c>
      <c r="H3663">
        <v>219</v>
      </c>
      <c r="I3663">
        <v>100150323</v>
      </c>
      <c r="J3663" s="19" t="s">
        <v>27</v>
      </c>
      <c r="T3663">
        <v>0</v>
      </c>
      <c r="U3663" t="s">
        <v>22</v>
      </c>
      <c r="V3663" s="3">
        <v>42567</v>
      </c>
      <c r="W3663" t="s">
        <v>23</v>
      </c>
      <c r="X3663">
        <v>99</v>
      </c>
      <c r="Y3663">
        <v>2016</v>
      </c>
      <c r="Z3663">
        <v>7</v>
      </c>
      <c r="AA3663" s="3" t="s">
        <v>24</v>
      </c>
      <c r="AB3663" s="3">
        <v>45489</v>
      </c>
    </row>
    <row r="3664" spans="1:28" x14ac:dyDescent="0.25">
      <c r="A3664">
        <v>215273</v>
      </c>
      <c r="B3664">
        <v>1251</v>
      </c>
      <c r="C3664" t="s">
        <v>19</v>
      </c>
      <c r="D3664" s="3">
        <v>42567</v>
      </c>
      <c r="E3664" t="s">
        <v>276</v>
      </c>
      <c r="F3664">
        <v>120</v>
      </c>
      <c r="G3664">
        <v>1</v>
      </c>
      <c r="H3664">
        <v>219</v>
      </c>
      <c r="I3664">
        <v>100150323</v>
      </c>
      <c r="J3664" s="19" t="s">
        <v>27</v>
      </c>
      <c r="T3664">
        <v>0</v>
      </c>
      <c r="U3664" t="s">
        <v>22</v>
      </c>
      <c r="V3664" s="3">
        <v>42567</v>
      </c>
      <c r="W3664" t="s">
        <v>23</v>
      </c>
      <c r="X3664">
        <v>120</v>
      </c>
      <c r="Y3664">
        <v>2016</v>
      </c>
      <c r="Z3664">
        <v>7</v>
      </c>
      <c r="AA3664" s="3" t="s">
        <v>24</v>
      </c>
      <c r="AB3664" s="3">
        <v>45489</v>
      </c>
    </row>
    <row r="3665" spans="1:28" x14ac:dyDescent="0.25">
      <c r="A3665">
        <v>215274</v>
      </c>
      <c r="B3665">
        <v>1258</v>
      </c>
      <c r="C3665" t="s">
        <v>19</v>
      </c>
      <c r="D3665" s="3">
        <v>42567</v>
      </c>
      <c r="E3665" t="s">
        <v>1388</v>
      </c>
      <c r="F3665">
        <v>1100</v>
      </c>
      <c r="G3665">
        <v>1</v>
      </c>
      <c r="H3665">
        <v>1100</v>
      </c>
      <c r="I3665">
        <v>100150324</v>
      </c>
      <c r="J3665" s="19" t="s">
        <v>42</v>
      </c>
      <c r="T3665">
        <v>0</v>
      </c>
      <c r="U3665" t="s">
        <v>22</v>
      </c>
      <c r="V3665" s="3">
        <v>42567</v>
      </c>
      <c r="W3665" t="s">
        <v>23</v>
      </c>
      <c r="X3665" s="4">
        <v>1100</v>
      </c>
      <c r="Y3665">
        <v>2016</v>
      </c>
      <c r="Z3665">
        <v>7</v>
      </c>
      <c r="AA3665" s="3" t="s">
        <v>24</v>
      </c>
      <c r="AB3665" s="3">
        <v>45489</v>
      </c>
    </row>
    <row r="3666" spans="1:28" x14ac:dyDescent="0.25">
      <c r="A3666">
        <v>215275</v>
      </c>
      <c r="B3666">
        <v>974</v>
      </c>
      <c r="C3666" t="s">
        <v>19</v>
      </c>
      <c r="D3666" s="3">
        <v>42567</v>
      </c>
      <c r="E3666" t="s">
        <v>84</v>
      </c>
      <c r="F3666">
        <v>2996</v>
      </c>
      <c r="G3666">
        <v>1</v>
      </c>
      <c r="H3666">
        <v>2996</v>
      </c>
      <c r="I3666">
        <v>100150325</v>
      </c>
      <c r="J3666" s="19" t="s">
        <v>21</v>
      </c>
      <c r="T3666">
        <v>0</v>
      </c>
      <c r="U3666" t="s">
        <v>22</v>
      </c>
      <c r="V3666" s="3">
        <v>42567</v>
      </c>
      <c r="W3666" t="s">
        <v>23</v>
      </c>
      <c r="X3666" s="4">
        <v>2996</v>
      </c>
      <c r="Y3666">
        <v>2016</v>
      </c>
      <c r="Z3666">
        <v>7</v>
      </c>
      <c r="AA3666" s="3" t="s">
        <v>24</v>
      </c>
      <c r="AB3666" s="3">
        <v>45489</v>
      </c>
    </row>
    <row r="3667" spans="1:28" x14ac:dyDescent="0.25">
      <c r="A3667">
        <v>215276</v>
      </c>
      <c r="B3667">
        <v>974</v>
      </c>
      <c r="C3667" t="s">
        <v>31</v>
      </c>
      <c r="D3667" s="3">
        <v>42567</v>
      </c>
      <c r="E3667" t="s">
        <v>1389</v>
      </c>
      <c r="F3667">
        <v>2695</v>
      </c>
      <c r="G3667">
        <v>1</v>
      </c>
      <c r="H3667">
        <v>2695</v>
      </c>
      <c r="I3667">
        <v>100150326</v>
      </c>
      <c r="J3667" s="19" t="s">
        <v>21</v>
      </c>
      <c r="T3667">
        <v>0</v>
      </c>
      <c r="U3667" t="s">
        <v>22</v>
      </c>
      <c r="V3667" s="3">
        <v>42567</v>
      </c>
      <c r="W3667" t="s">
        <v>34</v>
      </c>
      <c r="X3667" s="4">
        <v>2695</v>
      </c>
      <c r="Y3667">
        <v>2016</v>
      </c>
      <c r="Z3667">
        <v>7</v>
      </c>
      <c r="AA3667" s="3" t="s">
        <v>24</v>
      </c>
      <c r="AB3667" s="3">
        <v>45489</v>
      </c>
    </row>
    <row r="3668" spans="1:28" x14ac:dyDescent="0.25">
      <c r="A3668">
        <v>215277</v>
      </c>
      <c r="B3668">
        <v>1259</v>
      </c>
      <c r="C3668" t="s">
        <v>25</v>
      </c>
      <c r="D3668" s="3">
        <v>42567</v>
      </c>
      <c r="E3668" t="s">
        <v>1390</v>
      </c>
      <c r="F3668">
        <v>725</v>
      </c>
      <c r="G3668">
        <v>1</v>
      </c>
      <c r="H3668">
        <v>725</v>
      </c>
      <c r="I3668">
        <v>100150327</v>
      </c>
      <c r="J3668" s="19" t="s">
        <v>59</v>
      </c>
      <c r="T3668">
        <v>0</v>
      </c>
      <c r="U3668" t="s">
        <v>22</v>
      </c>
      <c r="V3668" s="3">
        <v>42567</v>
      </c>
      <c r="W3668" t="s">
        <v>28</v>
      </c>
      <c r="X3668">
        <v>725</v>
      </c>
      <c r="Y3668">
        <v>2016</v>
      </c>
      <c r="Z3668">
        <v>7</v>
      </c>
      <c r="AA3668" s="3" t="s">
        <v>24</v>
      </c>
      <c r="AB3668" s="3">
        <v>45489</v>
      </c>
    </row>
    <row r="3669" spans="1:28" x14ac:dyDescent="0.25">
      <c r="A3669">
        <v>215278</v>
      </c>
      <c r="B3669">
        <v>1260</v>
      </c>
      <c r="C3669" t="s">
        <v>19</v>
      </c>
      <c r="D3669" s="3">
        <v>42567</v>
      </c>
      <c r="E3669" t="s">
        <v>238</v>
      </c>
      <c r="F3669">
        <v>1900</v>
      </c>
      <c r="G3669">
        <v>1</v>
      </c>
      <c r="H3669">
        <v>1900</v>
      </c>
      <c r="I3669">
        <v>100150328</v>
      </c>
      <c r="J3669" s="19" t="s">
        <v>170</v>
      </c>
      <c r="T3669">
        <v>0</v>
      </c>
      <c r="U3669" t="s">
        <v>22</v>
      </c>
      <c r="V3669" s="3">
        <v>42567</v>
      </c>
      <c r="W3669" t="s">
        <v>23</v>
      </c>
      <c r="X3669" s="4">
        <v>1900</v>
      </c>
      <c r="Y3669">
        <v>2016</v>
      </c>
      <c r="Z3669">
        <v>7</v>
      </c>
      <c r="AA3669" s="3" t="s">
        <v>24</v>
      </c>
      <c r="AB3669" s="3">
        <v>45489</v>
      </c>
    </row>
    <row r="3670" spans="1:28" x14ac:dyDescent="0.25">
      <c r="A3670">
        <v>215279</v>
      </c>
      <c r="B3670">
        <v>1261</v>
      </c>
      <c r="C3670" t="s">
        <v>25</v>
      </c>
      <c r="D3670" s="3">
        <v>42567</v>
      </c>
      <c r="E3670" t="s">
        <v>1391</v>
      </c>
      <c r="F3670">
        <v>450</v>
      </c>
      <c r="G3670">
        <v>2</v>
      </c>
      <c r="H3670">
        <v>900</v>
      </c>
      <c r="I3670">
        <v>100150329</v>
      </c>
      <c r="J3670" s="19" t="s">
        <v>170</v>
      </c>
      <c r="T3670">
        <v>0</v>
      </c>
      <c r="U3670" t="s">
        <v>22</v>
      </c>
      <c r="V3670" s="3">
        <v>42567</v>
      </c>
      <c r="W3670" t="s">
        <v>28</v>
      </c>
      <c r="X3670">
        <v>900</v>
      </c>
      <c r="Y3670">
        <v>2016</v>
      </c>
      <c r="Z3670">
        <v>7</v>
      </c>
      <c r="AA3670" s="3" t="s">
        <v>24</v>
      </c>
      <c r="AB3670" s="3">
        <v>45489</v>
      </c>
    </row>
    <row r="3671" spans="1:28" x14ac:dyDescent="0.25">
      <c r="A3671">
        <v>215280</v>
      </c>
      <c r="B3671">
        <v>1262</v>
      </c>
      <c r="C3671" t="s">
        <v>19</v>
      </c>
      <c r="D3671" s="3">
        <v>42567</v>
      </c>
      <c r="E3671" t="s">
        <v>1392</v>
      </c>
      <c r="F3671">
        <v>1699</v>
      </c>
      <c r="G3671">
        <v>1</v>
      </c>
      <c r="H3671">
        <v>1699</v>
      </c>
      <c r="I3671">
        <v>100150330</v>
      </c>
      <c r="J3671" s="19" t="s">
        <v>47</v>
      </c>
      <c r="T3671">
        <v>0</v>
      </c>
      <c r="U3671" t="s">
        <v>22</v>
      </c>
      <c r="V3671" s="3">
        <v>42567</v>
      </c>
      <c r="W3671" t="s">
        <v>23</v>
      </c>
      <c r="X3671" s="4">
        <v>1699</v>
      </c>
      <c r="Y3671">
        <v>2016</v>
      </c>
      <c r="Z3671">
        <v>7</v>
      </c>
      <c r="AA3671" s="3" t="s">
        <v>24</v>
      </c>
      <c r="AB3671" s="3">
        <v>45489</v>
      </c>
    </row>
    <row r="3672" spans="1:28" x14ac:dyDescent="0.25">
      <c r="A3672">
        <v>215281</v>
      </c>
      <c r="B3672">
        <v>1261</v>
      </c>
      <c r="C3672" t="s">
        <v>19</v>
      </c>
      <c r="D3672" s="3">
        <v>42567</v>
      </c>
      <c r="E3672" t="s">
        <v>1391</v>
      </c>
      <c r="F3672">
        <v>450</v>
      </c>
      <c r="G3672">
        <v>1</v>
      </c>
      <c r="H3672">
        <v>450</v>
      </c>
      <c r="I3672">
        <v>100150331</v>
      </c>
      <c r="J3672" s="19" t="s">
        <v>170</v>
      </c>
      <c r="T3672">
        <v>0</v>
      </c>
      <c r="U3672" t="s">
        <v>22</v>
      </c>
      <c r="V3672" s="3">
        <v>42567</v>
      </c>
      <c r="W3672" t="s">
        <v>23</v>
      </c>
      <c r="X3672">
        <v>450</v>
      </c>
      <c r="Y3672">
        <v>2016</v>
      </c>
      <c r="Z3672">
        <v>7</v>
      </c>
      <c r="AA3672" s="3" t="s">
        <v>24</v>
      </c>
      <c r="AB3672" s="3">
        <v>45489</v>
      </c>
    </row>
    <row r="3673" spans="1:28" x14ac:dyDescent="0.25">
      <c r="A3673">
        <v>215282</v>
      </c>
      <c r="B3673">
        <v>1263</v>
      </c>
      <c r="C3673" t="s">
        <v>31</v>
      </c>
      <c r="D3673" s="3">
        <v>42567</v>
      </c>
      <c r="E3673" t="s">
        <v>1393</v>
      </c>
      <c r="F3673">
        <v>400</v>
      </c>
      <c r="G3673">
        <v>1</v>
      </c>
      <c r="H3673">
        <v>400</v>
      </c>
      <c r="I3673">
        <v>100150332</v>
      </c>
      <c r="J3673" s="19" t="s">
        <v>51</v>
      </c>
      <c r="T3673">
        <v>0</v>
      </c>
      <c r="U3673" t="s">
        <v>22</v>
      </c>
      <c r="V3673" s="3">
        <v>42567</v>
      </c>
      <c r="W3673" t="s">
        <v>34</v>
      </c>
      <c r="X3673">
        <v>400</v>
      </c>
      <c r="Y3673">
        <v>2016</v>
      </c>
      <c r="Z3673">
        <v>7</v>
      </c>
      <c r="AA3673" s="3" t="s">
        <v>24</v>
      </c>
      <c r="AB3673" s="3">
        <v>45489</v>
      </c>
    </row>
    <row r="3674" spans="1:28" x14ac:dyDescent="0.25">
      <c r="A3674">
        <v>215284</v>
      </c>
      <c r="B3674">
        <v>1264</v>
      </c>
      <c r="C3674" t="s">
        <v>19</v>
      </c>
      <c r="D3674" s="3">
        <v>42567</v>
      </c>
      <c r="E3674" t="s">
        <v>1394</v>
      </c>
      <c r="F3674">
        <v>799</v>
      </c>
      <c r="G3674">
        <v>1</v>
      </c>
      <c r="H3674">
        <v>799</v>
      </c>
      <c r="I3674">
        <v>100150333</v>
      </c>
      <c r="J3674" s="19" t="s">
        <v>59</v>
      </c>
      <c r="T3674">
        <v>0</v>
      </c>
      <c r="U3674" t="s">
        <v>22</v>
      </c>
      <c r="V3674" s="3">
        <v>42567</v>
      </c>
      <c r="W3674" t="s">
        <v>23</v>
      </c>
      <c r="X3674">
        <v>799</v>
      </c>
      <c r="Y3674">
        <v>2016</v>
      </c>
      <c r="Z3674">
        <v>7</v>
      </c>
      <c r="AA3674" s="3" t="s">
        <v>24</v>
      </c>
      <c r="AB3674" s="3">
        <v>45489</v>
      </c>
    </row>
    <row r="3675" spans="1:28" x14ac:dyDescent="0.25">
      <c r="A3675">
        <v>215285</v>
      </c>
      <c r="B3675">
        <v>1264</v>
      </c>
      <c r="C3675" t="s">
        <v>19</v>
      </c>
      <c r="D3675" s="3">
        <v>42567</v>
      </c>
      <c r="E3675" t="s">
        <v>1395</v>
      </c>
      <c r="F3675">
        <v>1312.5</v>
      </c>
      <c r="G3675">
        <v>1</v>
      </c>
      <c r="H3675">
        <v>1312.5</v>
      </c>
      <c r="I3675">
        <v>100150334</v>
      </c>
      <c r="J3675" s="19" t="s">
        <v>47</v>
      </c>
      <c r="T3675">
        <v>0</v>
      </c>
      <c r="U3675" t="s">
        <v>22</v>
      </c>
      <c r="V3675" s="3">
        <v>42567</v>
      </c>
      <c r="W3675" t="s">
        <v>23</v>
      </c>
      <c r="X3675" s="4">
        <v>1313</v>
      </c>
      <c r="Y3675">
        <v>2016</v>
      </c>
      <c r="Z3675">
        <v>7</v>
      </c>
      <c r="AA3675" s="3" t="s">
        <v>24</v>
      </c>
      <c r="AB3675" s="3">
        <v>45489</v>
      </c>
    </row>
    <row r="3676" spans="1:28" x14ac:dyDescent="0.25">
      <c r="A3676">
        <v>215286</v>
      </c>
      <c r="B3676">
        <v>1265</v>
      </c>
      <c r="C3676" t="s">
        <v>19</v>
      </c>
      <c r="D3676" s="3">
        <v>42567</v>
      </c>
      <c r="E3676" t="s">
        <v>1396</v>
      </c>
      <c r="F3676">
        <v>6650</v>
      </c>
      <c r="G3676">
        <v>1</v>
      </c>
      <c r="H3676">
        <v>18955</v>
      </c>
      <c r="I3676">
        <v>100150335</v>
      </c>
      <c r="J3676" s="19" t="s">
        <v>21</v>
      </c>
      <c r="T3676">
        <v>0</v>
      </c>
      <c r="U3676" t="s">
        <v>22</v>
      </c>
      <c r="V3676" s="3">
        <v>42567</v>
      </c>
      <c r="W3676" t="s">
        <v>23</v>
      </c>
      <c r="X3676" s="4">
        <v>6650</v>
      </c>
      <c r="Y3676">
        <v>2016</v>
      </c>
      <c r="Z3676">
        <v>7</v>
      </c>
      <c r="AA3676" s="3" t="s">
        <v>24</v>
      </c>
      <c r="AB3676" s="3">
        <v>45489</v>
      </c>
    </row>
    <row r="3677" spans="1:28" x14ac:dyDescent="0.25">
      <c r="A3677">
        <v>215287</v>
      </c>
      <c r="B3677">
        <v>1265</v>
      </c>
      <c r="C3677" t="s">
        <v>19</v>
      </c>
      <c r="D3677" s="3">
        <v>42567</v>
      </c>
      <c r="E3677" t="s">
        <v>1397</v>
      </c>
      <c r="F3677">
        <v>2460</v>
      </c>
      <c r="G3677">
        <v>1</v>
      </c>
      <c r="H3677">
        <v>18955</v>
      </c>
      <c r="I3677">
        <v>100150335</v>
      </c>
      <c r="J3677" s="19" t="s">
        <v>21</v>
      </c>
      <c r="T3677">
        <v>0</v>
      </c>
      <c r="U3677" t="s">
        <v>22</v>
      </c>
      <c r="V3677" s="3">
        <v>42567</v>
      </c>
      <c r="W3677" t="s">
        <v>23</v>
      </c>
      <c r="X3677" s="4">
        <v>2460</v>
      </c>
      <c r="Y3677">
        <v>2016</v>
      </c>
      <c r="Z3677">
        <v>7</v>
      </c>
      <c r="AA3677" s="3" t="s">
        <v>24</v>
      </c>
      <c r="AB3677" s="3">
        <v>45489</v>
      </c>
    </row>
    <row r="3678" spans="1:28" x14ac:dyDescent="0.25">
      <c r="A3678">
        <v>215288</v>
      </c>
      <c r="B3678">
        <v>1265</v>
      </c>
      <c r="C3678" t="s">
        <v>19</v>
      </c>
      <c r="D3678" s="3">
        <v>42567</v>
      </c>
      <c r="E3678" t="s">
        <v>1398</v>
      </c>
      <c r="F3678">
        <v>6850</v>
      </c>
      <c r="G3678">
        <v>1</v>
      </c>
      <c r="H3678">
        <v>18955</v>
      </c>
      <c r="I3678">
        <v>100150335</v>
      </c>
      <c r="J3678" s="19" t="s">
        <v>21</v>
      </c>
      <c r="T3678">
        <v>0</v>
      </c>
      <c r="U3678" t="s">
        <v>22</v>
      </c>
      <c r="V3678" s="3">
        <v>42567</v>
      </c>
      <c r="W3678" t="s">
        <v>23</v>
      </c>
      <c r="X3678" s="4">
        <v>6850</v>
      </c>
      <c r="Y3678">
        <v>2016</v>
      </c>
      <c r="Z3678">
        <v>7</v>
      </c>
      <c r="AA3678" s="3" t="s">
        <v>24</v>
      </c>
      <c r="AB3678" s="3">
        <v>45489</v>
      </c>
    </row>
    <row r="3679" spans="1:28" x14ac:dyDescent="0.25">
      <c r="A3679">
        <v>215289</v>
      </c>
      <c r="B3679">
        <v>1265</v>
      </c>
      <c r="C3679" t="s">
        <v>19</v>
      </c>
      <c r="D3679" s="3">
        <v>42567</v>
      </c>
      <c r="E3679" t="s">
        <v>1399</v>
      </c>
      <c r="F3679">
        <v>2995</v>
      </c>
      <c r="G3679">
        <v>1</v>
      </c>
      <c r="H3679">
        <v>18955</v>
      </c>
      <c r="I3679">
        <v>100150335</v>
      </c>
      <c r="J3679" s="19" t="s">
        <v>21</v>
      </c>
      <c r="T3679">
        <v>0</v>
      </c>
      <c r="U3679" t="s">
        <v>22</v>
      </c>
      <c r="V3679" s="3">
        <v>42567</v>
      </c>
      <c r="W3679" t="s">
        <v>23</v>
      </c>
      <c r="X3679" s="4">
        <v>2995</v>
      </c>
      <c r="Y3679">
        <v>2016</v>
      </c>
      <c r="Z3679">
        <v>7</v>
      </c>
      <c r="AA3679" s="3" t="s">
        <v>24</v>
      </c>
      <c r="AB3679" s="3">
        <v>45489</v>
      </c>
    </row>
    <row r="3680" spans="1:28" x14ac:dyDescent="0.25">
      <c r="A3680">
        <v>215290</v>
      </c>
      <c r="B3680">
        <v>1266</v>
      </c>
      <c r="C3680" t="s">
        <v>19</v>
      </c>
      <c r="D3680" s="3">
        <v>42567</v>
      </c>
      <c r="E3680" t="s">
        <v>1015</v>
      </c>
      <c r="F3680">
        <v>120</v>
      </c>
      <c r="G3680">
        <v>2</v>
      </c>
      <c r="H3680">
        <v>240</v>
      </c>
      <c r="I3680">
        <v>100150336</v>
      </c>
      <c r="J3680" s="19" t="s">
        <v>47</v>
      </c>
      <c r="T3680">
        <v>0</v>
      </c>
      <c r="U3680" t="s">
        <v>22</v>
      </c>
      <c r="V3680" s="3">
        <v>42567</v>
      </c>
      <c r="W3680" t="s">
        <v>23</v>
      </c>
      <c r="X3680">
        <v>240</v>
      </c>
      <c r="Y3680">
        <v>2016</v>
      </c>
      <c r="Z3680">
        <v>7</v>
      </c>
      <c r="AA3680" s="3" t="s">
        <v>24</v>
      </c>
      <c r="AB3680" s="3">
        <v>45489</v>
      </c>
    </row>
    <row r="3681" spans="1:28" x14ac:dyDescent="0.25">
      <c r="A3681">
        <v>215291</v>
      </c>
      <c r="B3681">
        <v>1267</v>
      </c>
      <c r="C3681" t="s">
        <v>25</v>
      </c>
      <c r="D3681" s="3">
        <v>42567</v>
      </c>
      <c r="E3681" t="s">
        <v>86</v>
      </c>
      <c r="F3681">
        <v>150</v>
      </c>
      <c r="G3681">
        <v>1</v>
      </c>
      <c r="H3681">
        <v>150</v>
      </c>
      <c r="I3681">
        <v>100150337</v>
      </c>
      <c r="J3681" s="19" t="s">
        <v>33</v>
      </c>
      <c r="T3681">
        <v>0</v>
      </c>
      <c r="U3681" t="s">
        <v>22</v>
      </c>
      <c r="V3681" s="3">
        <v>42567</v>
      </c>
      <c r="W3681" t="s">
        <v>28</v>
      </c>
      <c r="X3681">
        <v>150</v>
      </c>
      <c r="Y3681">
        <v>2016</v>
      </c>
      <c r="Z3681">
        <v>7</v>
      </c>
      <c r="AA3681" s="3" t="s">
        <v>24</v>
      </c>
      <c r="AB3681" s="3">
        <v>45489</v>
      </c>
    </row>
    <row r="3682" spans="1:28" x14ac:dyDescent="0.25">
      <c r="A3682">
        <v>215292</v>
      </c>
      <c r="B3682">
        <v>1267</v>
      </c>
      <c r="C3682" t="s">
        <v>19</v>
      </c>
      <c r="D3682" s="3">
        <v>42567</v>
      </c>
      <c r="E3682" t="s">
        <v>86</v>
      </c>
      <c r="F3682">
        <v>150</v>
      </c>
      <c r="G3682">
        <v>1</v>
      </c>
      <c r="H3682">
        <v>150</v>
      </c>
      <c r="I3682">
        <v>100150338</v>
      </c>
      <c r="J3682" s="19" t="s">
        <v>33</v>
      </c>
      <c r="T3682">
        <v>0</v>
      </c>
      <c r="U3682" t="s">
        <v>22</v>
      </c>
      <c r="V3682" s="3">
        <v>42567</v>
      </c>
      <c r="W3682" t="s">
        <v>23</v>
      </c>
      <c r="X3682">
        <v>150</v>
      </c>
      <c r="Y3682">
        <v>2016</v>
      </c>
      <c r="Z3682">
        <v>7</v>
      </c>
      <c r="AA3682" s="3" t="s">
        <v>24</v>
      </c>
      <c r="AB3682" s="3">
        <v>45489</v>
      </c>
    </row>
    <row r="3683" spans="1:28" x14ac:dyDescent="0.25">
      <c r="A3683">
        <v>215293</v>
      </c>
      <c r="B3683">
        <v>1203</v>
      </c>
      <c r="C3683" t="s">
        <v>19</v>
      </c>
      <c r="D3683" s="3">
        <v>42567</v>
      </c>
      <c r="E3683" t="s">
        <v>512</v>
      </c>
      <c r="F3683">
        <v>800</v>
      </c>
      <c r="G3683">
        <v>1</v>
      </c>
      <c r="H3683">
        <v>800</v>
      </c>
      <c r="I3683">
        <v>100150339</v>
      </c>
      <c r="J3683" s="19" t="s">
        <v>194</v>
      </c>
      <c r="T3683">
        <v>0</v>
      </c>
      <c r="U3683" t="s">
        <v>22</v>
      </c>
      <c r="V3683" s="3">
        <v>42567</v>
      </c>
      <c r="W3683" t="s">
        <v>23</v>
      </c>
      <c r="X3683">
        <v>800</v>
      </c>
      <c r="Y3683">
        <v>2016</v>
      </c>
      <c r="Z3683">
        <v>7</v>
      </c>
      <c r="AA3683" s="3" t="s">
        <v>24</v>
      </c>
      <c r="AB3683" s="3">
        <v>45489</v>
      </c>
    </row>
    <row r="3684" spans="1:28" x14ac:dyDescent="0.25">
      <c r="A3684">
        <v>215294</v>
      </c>
      <c r="B3684">
        <v>1268</v>
      </c>
      <c r="C3684" t="s">
        <v>19</v>
      </c>
      <c r="D3684" s="3">
        <v>42567</v>
      </c>
      <c r="E3684" t="s">
        <v>1380</v>
      </c>
      <c r="F3684">
        <v>55</v>
      </c>
      <c r="G3684">
        <v>4</v>
      </c>
      <c r="H3684">
        <v>220</v>
      </c>
      <c r="I3684">
        <v>100150340</v>
      </c>
      <c r="J3684" s="19" t="s">
        <v>33</v>
      </c>
      <c r="T3684">
        <v>0</v>
      </c>
      <c r="U3684" t="s">
        <v>22</v>
      </c>
      <c r="V3684" s="3">
        <v>42567</v>
      </c>
      <c r="W3684" t="s">
        <v>23</v>
      </c>
      <c r="X3684">
        <v>220</v>
      </c>
      <c r="Y3684">
        <v>2016</v>
      </c>
      <c r="Z3684">
        <v>7</v>
      </c>
      <c r="AA3684" s="3" t="s">
        <v>24</v>
      </c>
      <c r="AB3684" s="3">
        <v>45489</v>
      </c>
    </row>
    <row r="3685" spans="1:28" x14ac:dyDescent="0.25">
      <c r="A3685">
        <v>215295</v>
      </c>
      <c r="B3685">
        <v>1269</v>
      </c>
      <c r="C3685" t="s">
        <v>19</v>
      </c>
      <c r="D3685" s="3">
        <v>42567</v>
      </c>
      <c r="E3685" t="s">
        <v>1121</v>
      </c>
      <c r="F3685">
        <v>1498</v>
      </c>
      <c r="G3685">
        <v>1</v>
      </c>
      <c r="H3685">
        <v>1498</v>
      </c>
      <c r="I3685">
        <v>100150341</v>
      </c>
      <c r="J3685" s="19" t="s">
        <v>27</v>
      </c>
      <c r="T3685">
        <v>0</v>
      </c>
      <c r="U3685" t="s">
        <v>22</v>
      </c>
      <c r="V3685" s="3">
        <v>42567</v>
      </c>
      <c r="W3685" t="s">
        <v>23</v>
      </c>
      <c r="X3685" s="4">
        <v>1498</v>
      </c>
      <c r="Y3685">
        <v>2016</v>
      </c>
      <c r="Z3685">
        <v>7</v>
      </c>
      <c r="AA3685" s="3" t="s">
        <v>24</v>
      </c>
      <c r="AB3685" s="3">
        <v>45489</v>
      </c>
    </row>
    <row r="3686" spans="1:28" x14ac:dyDescent="0.25">
      <c r="A3686">
        <v>215296</v>
      </c>
      <c r="B3686">
        <v>163</v>
      </c>
      <c r="C3686" t="s">
        <v>19</v>
      </c>
      <c r="D3686" s="3">
        <v>42567</v>
      </c>
      <c r="E3686" t="s">
        <v>26</v>
      </c>
      <c r="F3686">
        <v>240</v>
      </c>
      <c r="G3686">
        <v>1</v>
      </c>
      <c r="H3686">
        <v>240</v>
      </c>
      <c r="I3686">
        <v>100150342</v>
      </c>
      <c r="J3686" s="19" t="s">
        <v>27</v>
      </c>
      <c r="T3686">
        <v>0</v>
      </c>
      <c r="U3686" t="s">
        <v>22</v>
      </c>
      <c r="V3686" s="3">
        <v>42567</v>
      </c>
      <c r="W3686" t="s">
        <v>23</v>
      </c>
      <c r="X3686">
        <v>240</v>
      </c>
      <c r="Y3686">
        <v>2016</v>
      </c>
      <c r="Z3686">
        <v>7</v>
      </c>
      <c r="AA3686" s="3" t="s">
        <v>24</v>
      </c>
      <c r="AB3686" s="3">
        <v>45489</v>
      </c>
    </row>
    <row r="3687" spans="1:28" x14ac:dyDescent="0.25">
      <c r="A3687">
        <v>215297</v>
      </c>
      <c r="B3687">
        <v>163</v>
      </c>
      <c r="C3687" t="s">
        <v>19</v>
      </c>
      <c r="D3687" s="3">
        <v>42567</v>
      </c>
      <c r="E3687" t="s">
        <v>26</v>
      </c>
      <c r="F3687">
        <v>240</v>
      </c>
      <c r="G3687">
        <v>1</v>
      </c>
      <c r="H3687">
        <v>240</v>
      </c>
      <c r="I3687">
        <v>100150343</v>
      </c>
      <c r="J3687" s="19" t="s">
        <v>27</v>
      </c>
      <c r="T3687">
        <v>0</v>
      </c>
      <c r="U3687" t="s">
        <v>22</v>
      </c>
      <c r="V3687" s="3">
        <v>42567</v>
      </c>
      <c r="W3687" t="s">
        <v>23</v>
      </c>
      <c r="X3687">
        <v>240</v>
      </c>
      <c r="Y3687">
        <v>2016</v>
      </c>
      <c r="Z3687">
        <v>7</v>
      </c>
      <c r="AA3687" s="3" t="s">
        <v>24</v>
      </c>
      <c r="AB3687" s="3">
        <v>45489</v>
      </c>
    </row>
    <row r="3688" spans="1:28" x14ac:dyDescent="0.25">
      <c r="A3688">
        <v>215298</v>
      </c>
      <c r="B3688">
        <v>163</v>
      </c>
      <c r="C3688" t="s">
        <v>19</v>
      </c>
      <c r="D3688" s="3">
        <v>42567</v>
      </c>
      <c r="E3688" t="s">
        <v>26</v>
      </c>
      <c r="F3688">
        <v>240</v>
      </c>
      <c r="G3688">
        <v>1</v>
      </c>
      <c r="H3688">
        <v>240</v>
      </c>
      <c r="I3688">
        <v>100150344</v>
      </c>
      <c r="J3688" s="19" t="s">
        <v>27</v>
      </c>
      <c r="T3688">
        <v>0</v>
      </c>
      <c r="U3688" t="s">
        <v>22</v>
      </c>
      <c r="V3688" s="3">
        <v>42567</v>
      </c>
      <c r="W3688" t="s">
        <v>23</v>
      </c>
      <c r="X3688">
        <v>240</v>
      </c>
      <c r="Y3688">
        <v>2016</v>
      </c>
      <c r="Z3688">
        <v>7</v>
      </c>
      <c r="AA3688" s="3" t="s">
        <v>24</v>
      </c>
      <c r="AB3688" s="3">
        <v>45489</v>
      </c>
    </row>
    <row r="3689" spans="1:28" x14ac:dyDescent="0.25">
      <c r="A3689">
        <v>215299</v>
      </c>
      <c r="B3689">
        <v>163</v>
      </c>
      <c r="C3689" t="s">
        <v>19</v>
      </c>
      <c r="D3689" s="3">
        <v>42567</v>
      </c>
      <c r="E3689" t="s">
        <v>26</v>
      </c>
      <c r="F3689">
        <v>240</v>
      </c>
      <c r="G3689">
        <v>1</v>
      </c>
      <c r="H3689">
        <v>240</v>
      </c>
      <c r="I3689">
        <v>100150345</v>
      </c>
      <c r="J3689" s="19" t="s">
        <v>27</v>
      </c>
      <c r="T3689">
        <v>0</v>
      </c>
      <c r="U3689" t="s">
        <v>22</v>
      </c>
      <c r="V3689" s="3">
        <v>42567</v>
      </c>
      <c r="W3689" t="s">
        <v>23</v>
      </c>
      <c r="X3689">
        <v>240</v>
      </c>
      <c r="Y3689">
        <v>2016</v>
      </c>
      <c r="Z3689">
        <v>7</v>
      </c>
      <c r="AA3689" s="3" t="s">
        <v>24</v>
      </c>
      <c r="AB3689" s="3">
        <v>45489</v>
      </c>
    </row>
    <row r="3690" spans="1:28" x14ac:dyDescent="0.25">
      <c r="A3690">
        <v>215300</v>
      </c>
      <c r="B3690">
        <v>163</v>
      </c>
      <c r="C3690" t="s">
        <v>19</v>
      </c>
      <c r="D3690" s="3">
        <v>42567</v>
      </c>
      <c r="E3690" t="s">
        <v>26</v>
      </c>
      <c r="F3690">
        <v>240</v>
      </c>
      <c r="G3690">
        <v>1</v>
      </c>
      <c r="H3690">
        <v>240</v>
      </c>
      <c r="I3690">
        <v>100150346</v>
      </c>
      <c r="J3690" s="19" t="s">
        <v>27</v>
      </c>
      <c r="T3690">
        <v>0</v>
      </c>
      <c r="U3690" t="s">
        <v>22</v>
      </c>
      <c r="V3690" s="3">
        <v>42567</v>
      </c>
      <c r="W3690" t="s">
        <v>23</v>
      </c>
      <c r="X3690">
        <v>240</v>
      </c>
      <c r="Y3690">
        <v>2016</v>
      </c>
      <c r="Z3690">
        <v>7</v>
      </c>
      <c r="AA3690" s="3" t="s">
        <v>24</v>
      </c>
      <c r="AB3690" s="3">
        <v>45489</v>
      </c>
    </row>
    <row r="3691" spans="1:28" x14ac:dyDescent="0.25">
      <c r="A3691">
        <v>215301</v>
      </c>
      <c r="B3691">
        <v>548</v>
      </c>
      <c r="C3691" t="s">
        <v>25</v>
      </c>
      <c r="D3691" s="3">
        <v>42567</v>
      </c>
      <c r="E3691" t="s">
        <v>392</v>
      </c>
      <c r="F3691">
        <v>1090</v>
      </c>
      <c r="G3691">
        <v>1</v>
      </c>
      <c r="H3691">
        <v>1090</v>
      </c>
      <c r="I3691">
        <v>100150347</v>
      </c>
      <c r="J3691" s="19" t="s">
        <v>194</v>
      </c>
      <c r="T3691">
        <v>0</v>
      </c>
      <c r="U3691" t="s">
        <v>22</v>
      </c>
      <c r="V3691" s="3">
        <v>42567</v>
      </c>
      <c r="W3691" t="s">
        <v>28</v>
      </c>
      <c r="X3691" s="4">
        <v>1090</v>
      </c>
      <c r="Y3691">
        <v>2016</v>
      </c>
      <c r="Z3691">
        <v>7</v>
      </c>
      <c r="AA3691" s="3" t="s">
        <v>24</v>
      </c>
      <c r="AB3691" s="3">
        <v>45489</v>
      </c>
    </row>
    <row r="3692" spans="1:28" x14ac:dyDescent="0.25">
      <c r="A3692">
        <v>215302</v>
      </c>
      <c r="B3692">
        <v>548</v>
      </c>
      <c r="C3692" t="s">
        <v>25</v>
      </c>
      <c r="D3692" s="3">
        <v>42567</v>
      </c>
      <c r="E3692" t="s">
        <v>392</v>
      </c>
      <c r="F3692">
        <v>1090</v>
      </c>
      <c r="G3692">
        <v>1</v>
      </c>
      <c r="H3692">
        <v>1090</v>
      </c>
      <c r="I3692">
        <v>100150348</v>
      </c>
      <c r="J3692" s="19" t="s">
        <v>194</v>
      </c>
      <c r="T3692">
        <v>0</v>
      </c>
      <c r="U3692" t="s">
        <v>22</v>
      </c>
      <c r="V3692" s="3">
        <v>42567</v>
      </c>
      <c r="W3692" t="s">
        <v>28</v>
      </c>
      <c r="X3692" s="4">
        <v>1090</v>
      </c>
      <c r="Y3692">
        <v>2016</v>
      </c>
      <c r="Z3692">
        <v>7</v>
      </c>
      <c r="AA3692" s="3" t="s">
        <v>24</v>
      </c>
      <c r="AB3692" s="3">
        <v>45489</v>
      </c>
    </row>
    <row r="3693" spans="1:28" x14ac:dyDescent="0.25">
      <c r="A3693">
        <v>215303</v>
      </c>
      <c r="B3693">
        <v>548</v>
      </c>
      <c r="C3693" t="s">
        <v>31</v>
      </c>
      <c r="D3693" s="3">
        <v>42567</v>
      </c>
      <c r="E3693" t="s">
        <v>392</v>
      </c>
      <c r="F3693">
        <v>1090</v>
      </c>
      <c r="G3693">
        <v>1</v>
      </c>
      <c r="H3693">
        <v>1090</v>
      </c>
      <c r="I3693">
        <v>100150349</v>
      </c>
      <c r="J3693" s="19" t="s">
        <v>194</v>
      </c>
      <c r="T3693">
        <v>0</v>
      </c>
      <c r="U3693" t="s">
        <v>22</v>
      </c>
      <c r="V3693" s="3">
        <v>42567</v>
      </c>
      <c r="W3693" t="s">
        <v>34</v>
      </c>
      <c r="X3693" s="4">
        <v>1090</v>
      </c>
      <c r="Y3693">
        <v>2016</v>
      </c>
      <c r="Z3693">
        <v>7</v>
      </c>
      <c r="AA3693" s="3" t="s">
        <v>24</v>
      </c>
      <c r="AB3693" s="3">
        <v>45489</v>
      </c>
    </row>
    <row r="3694" spans="1:28" x14ac:dyDescent="0.25">
      <c r="A3694">
        <v>215304</v>
      </c>
      <c r="B3694">
        <v>32</v>
      </c>
      <c r="C3694" t="s">
        <v>19</v>
      </c>
      <c r="D3694" s="3">
        <v>42567</v>
      </c>
      <c r="E3694" t="s">
        <v>89</v>
      </c>
      <c r="F3694">
        <v>460</v>
      </c>
      <c r="G3694">
        <v>1</v>
      </c>
      <c r="H3694">
        <v>460</v>
      </c>
      <c r="I3694">
        <v>100150350</v>
      </c>
      <c r="J3694" s="19" t="s">
        <v>33</v>
      </c>
      <c r="T3694">
        <v>0</v>
      </c>
      <c r="U3694" t="s">
        <v>22</v>
      </c>
      <c r="V3694" s="3">
        <v>42567</v>
      </c>
      <c r="W3694" t="s">
        <v>23</v>
      </c>
      <c r="X3694">
        <v>460</v>
      </c>
      <c r="Y3694">
        <v>2016</v>
      </c>
      <c r="Z3694">
        <v>7</v>
      </c>
      <c r="AA3694" s="3" t="s">
        <v>24</v>
      </c>
      <c r="AB3694" s="3">
        <v>45489</v>
      </c>
    </row>
    <row r="3695" spans="1:28" x14ac:dyDescent="0.25">
      <c r="A3695">
        <v>215305</v>
      </c>
      <c r="B3695">
        <v>32</v>
      </c>
      <c r="C3695" t="s">
        <v>19</v>
      </c>
      <c r="D3695" s="3">
        <v>42567</v>
      </c>
      <c r="E3695" t="s">
        <v>89</v>
      </c>
      <c r="F3695">
        <v>460</v>
      </c>
      <c r="G3695">
        <v>1</v>
      </c>
      <c r="H3695">
        <v>460</v>
      </c>
      <c r="I3695">
        <v>100150351</v>
      </c>
      <c r="J3695" s="19" t="s">
        <v>33</v>
      </c>
      <c r="T3695">
        <v>0</v>
      </c>
      <c r="U3695" t="s">
        <v>22</v>
      </c>
      <c r="V3695" s="3">
        <v>42567</v>
      </c>
      <c r="W3695" t="s">
        <v>23</v>
      </c>
      <c r="X3695">
        <v>460</v>
      </c>
      <c r="Y3695">
        <v>2016</v>
      </c>
      <c r="Z3695">
        <v>7</v>
      </c>
      <c r="AA3695" s="3" t="s">
        <v>24</v>
      </c>
      <c r="AB3695" s="3">
        <v>45489</v>
      </c>
    </row>
    <row r="3696" spans="1:28" x14ac:dyDescent="0.25">
      <c r="A3696">
        <v>215306</v>
      </c>
      <c r="B3696">
        <v>694</v>
      </c>
      <c r="C3696" t="s">
        <v>19</v>
      </c>
      <c r="D3696" s="3">
        <v>42567</v>
      </c>
      <c r="E3696" t="s">
        <v>1400</v>
      </c>
      <c r="F3696">
        <v>380</v>
      </c>
      <c r="G3696">
        <v>1</v>
      </c>
      <c r="H3696">
        <v>2029</v>
      </c>
      <c r="I3696">
        <v>100150352</v>
      </c>
      <c r="J3696" s="19" t="s">
        <v>21</v>
      </c>
      <c r="T3696">
        <v>188.6</v>
      </c>
      <c r="U3696" t="s">
        <v>22</v>
      </c>
      <c r="V3696" s="3">
        <v>42567</v>
      </c>
      <c r="W3696" t="s">
        <v>23</v>
      </c>
      <c r="X3696">
        <v>380</v>
      </c>
      <c r="Y3696">
        <v>2016</v>
      </c>
      <c r="Z3696">
        <v>7</v>
      </c>
      <c r="AA3696" s="3" t="s">
        <v>24</v>
      </c>
      <c r="AB3696" s="3">
        <v>45489</v>
      </c>
    </row>
    <row r="3697" spans="1:28" x14ac:dyDescent="0.25">
      <c r="A3697">
        <v>215308</v>
      </c>
      <c r="B3697">
        <v>694</v>
      </c>
      <c r="C3697" t="s">
        <v>19</v>
      </c>
      <c r="D3697" s="3">
        <v>42567</v>
      </c>
      <c r="E3697" t="s">
        <v>1401</v>
      </c>
      <c r="F3697">
        <v>380</v>
      </c>
      <c r="G3697">
        <v>1</v>
      </c>
      <c r="H3697">
        <v>2029</v>
      </c>
      <c r="I3697">
        <v>100150352</v>
      </c>
      <c r="J3697" s="19" t="s">
        <v>21</v>
      </c>
      <c r="T3697">
        <v>188.6</v>
      </c>
      <c r="U3697" t="s">
        <v>22</v>
      </c>
      <c r="V3697" s="3">
        <v>42567</v>
      </c>
      <c r="W3697" t="s">
        <v>23</v>
      </c>
      <c r="X3697">
        <v>380</v>
      </c>
      <c r="Y3697">
        <v>2016</v>
      </c>
      <c r="Z3697">
        <v>7</v>
      </c>
      <c r="AA3697" s="3" t="s">
        <v>24</v>
      </c>
      <c r="AB3697" s="3">
        <v>45489</v>
      </c>
    </row>
    <row r="3698" spans="1:28" x14ac:dyDescent="0.25">
      <c r="A3698">
        <v>215310</v>
      </c>
      <c r="B3698">
        <v>694</v>
      </c>
      <c r="C3698" t="s">
        <v>19</v>
      </c>
      <c r="D3698" s="3">
        <v>42567</v>
      </c>
      <c r="E3698" t="s">
        <v>1402</v>
      </c>
      <c r="F3698">
        <v>350</v>
      </c>
      <c r="G3698">
        <v>1</v>
      </c>
      <c r="H3698">
        <v>2029</v>
      </c>
      <c r="I3698">
        <v>100150352</v>
      </c>
      <c r="J3698" s="19" t="s">
        <v>21</v>
      </c>
      <c r="T3698">
        <v>173.8</v>
      </c>
      <c r="U3698" t="s">
        <v>22</v>
      </c>
      <c r="V3698" s="3">
        <v>42567</v>
      </c>
      <c r="W3698" t="s">
        <v>23</v>
      </c>
      <c r="X3698">
        <v>350</v>
      </c>
      <c r="Y3698">
        <v>2016</v>
      </c>
      <c r="Z3698">
        <v>7</v>
      </c>
      <c r="AA3698" s="3" t="s">
        <v>24</v>
      </c>
      <c r="AB3698" s="3">
        <v>45489</v>
      </c>
    </row>
    <row r="3699" spans="1:28" x14ac:dyDescent="0.25">
      <c r="A3699">
        <v>215312</v>
      </c>
      <c r="B3699">
        <v>694</v>
      </c>
      <c r="C3699" t="s">
        <v>19</v>
      </c>
      <c r="D3699" s="3">
        <v>42567</v>
      </c>
      <c r="E3699" t="s">
        <v>583</v>
      </c>
      <c r="F3699">
        <v>350</v>
      </c>
      <c r="G3699">
        <v>1</v>
      </c>
      <c r="H3699">
        <v>2029</v>
      </c>
      <c r="I3699">
        <v>100150352</v>
      </c>
      <c r="J3699" s="19" t="s">
        <v>21</v>
      </c>
      <c r="T3699">
        <v>173.8</v>
      </c>
      <c r="U3699" t="s">
        <v>22</v>
      </c>
      <c r="V3699" s="3">
        <v>42567</v>
      </c>
      <c r="W3699" t="s">
        <v>23</v>
      </c>
      <c r="X3699">
        <v>350</v>
      </c>
      <c r="Y3699">
        <v>2016</v>
      </c>
      <c r="Z3699">
        <v>7</v>
      </c>
      <c r="AA3699" s="3" t="s">
        <v>24</v>
      </c>
      <c r="AB3699" s="3">
        <v>45489</v>
      </c>
    </row>
    <row r="3700" spans="1:28" x14ac:dyDescent="0.25">
      <c r="A3700">
        <v>215314</v>
      </c>
      <c r="B3700">
        <v>694</v>
      </c>
      <c r="C3700" t="s">
        <v>19</v>
      </c>
      <c r="D3700" s="3">
        <v>42567</v>
      </c>
      <c r="E3700" t="s">
        <v>36</v>
      </c>
      <c r="F3700">
        <v>170</v>
      </c>
      <c r="G3700">
        <v>1</v>
      </c>
      <c r="H3700">
        <v>2029</v>
      </c>
      <c r="I3700">
        <v>100150352</v>
      </c>
      <c r="J3700" s="19" t="s">
        <v>33</v>
      </c>
      <c r="T3700">
        <v>84.4</v>
      </c>
      <c r="U3700" t="s">
        <v>22</v>
      </c>
      <c r="V3700" s="3">
        <v>42567</v>
      </c>
      <c r="W3700" t="s">
        <v>23</v>
      </c>
      <c r="X3700">
        <v>170</v>
      </c>
      <c r="Y3700">
        <v>2016</v>
      </c>
      <c r="Z3700">
        <v>7</v>
      </c>
      <c r="AA3700" s="3" t="s">
        <v>24</v>
      </c>
      <c r="AB3700" s="3">
        <v>45489</v>
      </c>
    </row>
    <row r="3701" spans="1:28" x14ac:dyDescent="0.25">
      <c r="A3701">
        <v>215315</v>
      </c>
      <c r="B3701">
        <v>694</v>
      </c>
      <c r="C3701" t="s">
        <v>19</v>
      </c>
      <c r="D3701" s="3">
        <v>42567</v>
      </c>
      <c r="E3701" t="s">
        <v>1403</v>
      </c>
      <c r="F3701">
        <v>2399</v>
      </c>
      <c r="G3701">
        <v>1</v>
      </c>
      <c r="H3701">
        <v>2029</v>
      </c>
      <c r="I3701">
        <v>100150352</v>
      </c>
      <c r="J3701" s="19" t="s">
        <v>194</v>
      </c>
      <c r="T3701">
        <v>1190.8</v>
      </c>
      <c r="U3701" t="s">
        <v>22</v>
      </c>
      <c r="V3701" s="3">
        <v>42567</v>
      </c>
      <c r="W3701" t="s">
        <v>23</v>
      </c>
      <c r="X3701" s="4">
        <v>2399</v>
      </c>
      <c r="Y3701">
        <v>2016</v>
      </c>
      <c r="Z3701">
        <v>7</v>
      </c>
      <c r="AA3701" s="3" t="s">
        <v>24</v>
      </c>
      <c r="AB3701" s="3">
        <v>45489</v>
      </c>
    </row>
    <row r="3702" spans="1:28" x14ac:dyDescent="0.25">
      <c r="A3702">
        <v>215316</v>
      </c>
      <c r="B3702">
        <v>35</v>
      </c>
      <c r="C3702" t="s">
        <v>71</v>
      </c>
      <c r="D3702" s="3">
        <v>42567</v>
      </c>
      <c r="E3702" t="s">
        <v>1338</v>
      </c>
      <c r="F3702">
        <v>959</v>
      </c>
      <c r="G3702">
        <v>1</v>
      </c>
      <c r="H3702">
        <v>959</v>
      </c>
      <c r="I3702">
        <v>100150353</v>
      </c>
      <c r="J3702" s="19" t="s">
        <v>51</v>
      </c>
      <c r="T3702">
        <v>0</v>
      </c>
      <c r="U3702" t="s">
        <v>22</v>
      </c>
      <c r="V3702" s="3">
        <v>42567</v>
      </c>
      <c r="W3702" t="s">
        <v>34</v>
      </c>
      <c r="X3702">
        <v>959</v>
      </c>
      <c r="Y3702">
        <v>2016</v>
      </c>
      <c r="Z3702">
        <v>7</v>
      </c>
      <c r="AA3702" s="3" t="s">
        <v>24</v>
      </c>
      <c r="AB3702" s="3">
        <v>45489</v>
      </c>
    </row>
    <row r="3703" spans="1:28" x14ac:dyDescent="0.25">
      <c r="A3703">
        <v>215318</v>
      </c>
      <c r="B3703">
        <v>1270</v>
      </c>
      <c r="C3703" t="s">
        <v>19</v>
      </c>
      <c r="D3703" s="3">
        <v>42567</v>
      </c>
      <c r="E3703" t="s">
        <v>30</v>
      </c>
      <c r="F3703">
        <v>360</v>
      </c>
      <c r="G3703">
        <v>1</v>
      </c>
      <c r="H3703">
        <v>360</v>
      </c>
      <c r="I3703">
        <v>100150354</v>
      </c>
      <c r="J3703" s="19" t="s">
        <v>27</v>
      </c>
      <c r="T3703">
        <v>0</v>
      </c>
      <c r="U3703" t="s">
        <v>22</v>
      </c>
      <c r="V3703" s="3">
        <v>42567</v>
      </c>
      <c r="W3703" t="s">
        <v>23</v>
      </c>
      <c r="X3703">
        <v>360</v>
      </c>
      <c r="Y3703">
        <v>2016</v>
      </c>
      <c r="Z3703">
        <v>7</v>
      </c>
      <c r="AA3703" s="3" t="s">
        <v>24</v>
      </c>
      <c r="AB3703" s="3">
        <v>45489</v>
      </c>
    </row>
    <row r="3704" spans="1:28" x14ac:dyDescent="0.25">
      <c r="A3704">
        <v>215319</v>
      </c>
      <c r="B3704">
        <v>58</v>
      </c>
      <c r="C3704" t="s">
        <v>19</v>
      </c>
      <c r="D3704" s="3">
        <v>42567</v>
      </c>
      <c r="E3704" t="s">
        <v>1404</v>
      </c>
      <c r="F3704">
        <v>630</v>
      </c>
      <c r="G3704">
        <v>2</v>
      </c>
      <c r="H3704">
        <v>1260</v>
      </c>
      <c r="I3704">
        <v>100150355</v>
      </c>
      <c r="J3704" s="19" t="s">
        <v>47</v>
      </c>
      <c r="T3704">
        <v>0</v>
      </c>
      <c r="U3704" t="s">
        <v>22</v>
      </c>
      <c r="V3704" s="3">
        <v>42567</v>
      </c>
      <c r="W3704" t="s">
        <v>23</v>
      </c>
      <c r="X3704" s="4">
        <v>1260</v>
      </c>
      <c r="Y3704">
        <v>2016</v>
      </c>
      <c r="Z3704">
        <v>7</v>
      </c>
      <c r="AA3704" s="3" t="s">
        <v>24</v>
      </c>
      <c r="AB3704" s="3">
        <v>45489</v>
      </c>
    </row>
    <row r="3705" spans="1:28" x14ac:dyDescent="0.25">
      <c r="A3705">
        <v>215320</v>
      </c>
      <c r="B3705">
        <v>705</v>
      </c>
      <c r="C3705" t="s">
        <v>19</v>
      </c>
      <c r="D3705" s="3">
        <v>42567</v>
      </c>
      <c r="E3705" t="s">
        <v>189</v>
      </c>
      <c r="F3705">
        <v>99</v>
      </c>
      <c r="G3705">
        <v>1</v>
      </c>
      <c r="H3705">
        <v>99</v>
      </c>
      <c r="I3705">
        <v>100150356</v>
      </c>
      <c r="J3705" s="19" t="s">
        <v>27</v>
      </c>
      <c r="T3705">
        <v>0</v>
      </c>
      <c r="U3705" t="s">
        <v>22</v>
      </c>
      <c r="V3705" s="3">
        <v>42567</v>
      </c>
      <c r="W3705" t="s">
        <v>23</v>
      </c>
      <c r="X3705">
        <v>99</v>
      </c>
      <c r="Y3705">
        <v>2016</v>
      </c>
      <c r="Z3705">
        <v>7</v>
      </c>
      <c r="AA3705" s="3" t="s">
        <v>24</v>
      </c>
      <c r="AB3705" s="3">
        <v>45489</v>
      </c>
    </row>
    <row r="3706" spans="1:28" x14ac:dyDescent="0.25">
      <c r="A3706">
        <v>215321</v>
      </c>
      <c r="B3706">
        <v>705</v>
      </c>
      <c r="C3706" t="s">
        <v>19</v>
      </c>
      <c r="D3706" s="3">
        <v>42567</v>
      </c>
      <c r="E3706" t="s">
        <v>189</v>
      </c>
      <c r="F3706">
        <v>99</v>
      </c>
      <c r="G3706">
        <v>1</v>
      </c>
      <c r="H3706">
        <v>99</v>
      </c>
      <c r="I3706">
        <v>100150357</v>
      </c>
      <c r="J3706" s="19" t="s">
        <v>27</v>
      </c>
      <c r="T3706">
        <v>0</v>
      </c>
      <c r="U3706" t="s">
        <v>22</v>
      </c>
      <c r="V3706" s="3">
        <v>42567</v>
      </c>
      <c r="W3706" t="s">
        <v>23</v>
      </c>
      <c r="X3706">
        <v>99</v>
      </c>
      <c r="Y3706">
        <v>2016</v>
      </c>
      <c r="Z3706">
        <v>7</v>
      </c>
      <c r="AA3706" s="3" t="s">
        <v>24</v>
      </c>
      <c r="AB3706" s="3">
        <v>45489</v>
      </c>
    </row>
    <row r="3707" spans="1:28" x14ac:dyDescent="0.25">
      <c r="A3707">
        <v>215322</v>
      </c>
      <c r="B3707">
        <v>33</v>
      </c>
      <c r="C3707" t="s">
        <v>19</v>
      </c>
      <c r="D3707" s="3">
        <v>42567</v>
      </c>
      <c r="E3707" t="s">
        <v>30</v>
      </c>
      <c r="F3707">
        <v>360</v>
      </c>
      <c r="G3707">
        <v>1</v>
      </c>
      <c r="H3707">
        <v>360</v>
      </c>
      <c r="I3707">
        <v>100150358</v>
      </c>
      <c r="J3707" s="19" t="s">
        <v>27</v>
      </c>
      <c r="T3707">
        <v>0</v>
      </c>
      <c r="U3707" t="s">
        <v>22</v>
      </c>
      <c r="V3707" s="3">
        <v>42567</v>
      </c>
      <c r="W3707" t="s">
        <v>23</v>
      </c>
      <c r="X3707">
        <v>360</v>
      </c>
      <c r="Y3707">
        <v>2016</v>
      </c>
      <c r="Z3707">
        <v>7</v>
      </c>
      <c r="AA3707" s="3" t="s">
        <v>24</v>
      </c>
      <c r="AB3707" s="3">
        <v>45489</v>
      </c>
    </row>
    <row r="3708" spans="1:28" x14ac:dyDescent="0.25">
      <c r="A3708">
        <v>215323</v>
      </c>
      <c r="B3708">
        <v>33</v>
      </c>
      <c r="C3708" t="s">
        <v>19</v>
      </c>
      <c r="D3708" s="3">
        <v>42567</v>
      </c>
      <c r="E3708" t="s">
        <v>181</v>
      </c>
      <c r="F3708">
        <v>1690</v>
      </c>
      <c r="G3708">
        <v>1</v>
      </c>
      <c r="H3708">
        <v>1690</v>
      </c>
      <c r="I3708">
        <v>100150359</v>
      </c>
      <c r="J3708" s="19" t="s">
        <v>42</v>
      </c>
      <c r="T3708">
        <v>0</v>
      </c>
      <c r="U3708" t="s">
        <v>22</v>
      </c>
      <c r="V3708" s="3">
        <v>42567</v>
      </c>
      <c r="W3708" t="s">
        <v>23</v>
      </c>
      <c r="X3708" s="4">
        <v>1690</v>
      </c>
      <c r="Y3708">
        <v>2016</v>
      </c>
      <c r="Z3708">
        <v>7</v>
      </c>
      <c r="AA3708" s="3" t="s">
        <v>24</v>
      </c>
      <c r="AB3708" s="3">
        <v>45489</v>
      </c>
    </row>
    <row r="3709" spans="1:28" x14ac:dyDescent="0.25">
      <c r="A3709">
        <v>215324</v>
      </c>
      <c r="B3709">
        <v>820</v>
      </c>
      <c r="C3709" t="s">
        <v>19</v>
      </c>
      <c r="D3709" s="3">
        <v>42567</v>
      </c>
      <c r="E3709" t="s">
        <v>26</v>
      </c>
      <c r="F3709">
        <v>240</v>
      </c>
      <c r="G3709">
        <v>1</v>
      </c>
      <c r="H3709">
        <v>240</v>
      </c>
      <c r="I3709">
        <v>100150360</v>
      </c>
      <c r="J3709" s="19" t="s">
        <v>27</v>
      </c>
      <c r="T3709">
        <v>0</v>
      </c>
      <c r="U3709" t="s">
        <v>22</v>
      </c>
      <c r="V3709" s="3">
        <v>42567</v>
      </c>
      <c r="W3709" t="s">
        <v>23</v>
      </c>
      <c r="X3709">
        <v>240</v>
      </c>
      <c r="Y3709">
        <v>2016</v>
      </c>
      <c r="Z3709">
        <v>7</v>
      </c>
      <c r="AA3709" s="3" t="s">
        <v>24</v>
      </c>
      <c r="AB3709" s="3">
        <v>45489</v>
      </c>
    </row>
    <row r="3710" spans="1:28" x14ac:dyDescent="0.25">
      <c r="A3710">
        <v>215325</v>
      </c>
      <c r="B3710">
        <v>33</v>
      </c>
      <c r="C3710" t="s">
        <v>19</v>
      </c>
      <c r="D3710" s="3">
        <v>42567</v>
      </c>
      <c r="E3710" t="s">
        <v>1405</v>
      </c>
      <c r="F3710">
        <v>3765</v>
      </c>
      <c r="G3710">
        <v>1</v>
      </c>
      <c r="H3710">
        <v>3765</v>
      </c>
      <c r="I3710">
        <v>100150361</v>
      </c>
      <c r="J3710" s="19" t="s">
        <v>42</v>
      </c>
      <c r="T3710">
        <v>0</v>
      </c>
      <c r="U3710" t="s">
        <v>22</v>
      </c>
      <c r="V3710" s="3">
        <v>42567</v>
      </c>
      <c r="W3710" t="s">
        <v>23</v>
      </c>
      <c r="X3710" s="4">
        <v>3765</v>
      </c>
      <c r="Y3710">
        <v>2016</v>
      </c>
      <c r="Z3710">
        <v>7</v>
      </c>
      <c r="AA3710" s="3" t="s">
        <v>24</v>
      </c>
      <c r="AB3710" s="3">
        <v>45489</v>
      </c>
    </row>
    <row r="3711" spans="1:28" x14ac:dyDescent="0.25">
      <c r="A3711">
        <v>215326</v>
      </c>
      <c r="B3711">
        <v>33</v>
      </c>
      <c r="C3711" t="s">
        <v>19</v>
      </c>
      <c r="D3711" s="3">
        <v>42567</v>
      </c>
      <c r="E3711" t="s">
        <v>1226</v>
      </c>
      <c r="F3711">
        <v>3369</v>
      </c>
      <c r="G3711">
        <v>1</v>
      </c>
      <c r="H3711">
        <v>3369</v>
      </c>
      <c r="I3711">
        <v>100150362</v>
      </c>
      <c r="J3711" s="19" t="s">
        <v>42</v>
      </c>
      <c r="T3711">
        <v>0</v>
      </c>
      <c r="U3711" t="s">
        <v>22</v>
      </c>
      <c r="V3711" s="3">
        <v>42567</v>
      </c>
      <c r="W3711" t="s">
        <v>23</v>
      </c>
      <c r="X3711" s="4">
        <v>3369</v>
      </c>
      <c r="Y3711">
        <v>2016</v>
      </c>
      <c r="Z3711">
        <v>7</v>
      </c>
      <c r="AA3711" s="3" t="s">
        <v>24</v>
      </c>
      <c r="AB3711" s="3">
        <v>45489</v>
      </c>
    </row>
    <row r="3712" spans="1:28" x14ac:dyDescent="0.25">
      <c r="A3712">
        <v>215327</v>
      </c>
      <c r="B3712">
        <v>820</v>
      </c>
      <c r="C3712" t="s">
        <v>19</v>
      </c>
      <c r="D3712" s="3">
        <v>42567</v>
      </c>
      <c r="E3712" t="s">
        <v>30</v>
      </c>
      <c r="F3712">
        <v>360</v>
      </c>
      <c r="G3712">
        <v>1</v>
      </c>
      <c r="H3712">
        <v>360</v>
      </c>
      <c r="I3712">
        <v>100150363</v>
      </c>
      <c r="J3712" s="19" t="s">
        <v>27</v>
      </c>
      <c r="T3712">
        <v>0</v>
      </c>
      <c r="U3712" t="s">
        <v>22</v>
      </c>
      <c r="V3712" s="3">
        <v>42567</v>
      </c>
      <c r="W3712" t="s">
        <v>23</v>
      </c>
      <c r="X3712">
        <v>360</v>
      </c>
      <c r="Y3712">
        <v>2016</v>
      </c>
      <c r="Z3712">
        <v>7</v>
      </c>
      <c r="AA3712" s="3" t="s">
        <v>24</v>
      </c>
      <c r="AB3712" s="3">
        <v>45489</v>
      </c>
    </row>
    <row r="3713" spans="1:28" x14ac:dyDescent="0.25">
      <c r="A3713">
        <v>215328</v>
      </c>
      <c r="B3713">
        <v>820</v>
      </c>
      <c r="C3713" t="s">
        <v>19</v>
      </c>
      <c r="D3713" s="3">
        <v>42567</v>
      </c>
      <c r="E3713" t="s">
        <v>30</v>
      </c>
      <c r="F3713">
        <v>360</v>
      </c>
      <c r="G3713">
        <v>1</v>
      </c>
      <c r="H3713">
        <v>360</v>
      </c>
      <c r="I3713">
        <v>100150364</v>
      </c>
      <c r="J3713" s="19" t="s">
        <v>27</v>
      </c>
      <c r="T3713">
        <v>0</v>
      </c>
      <c r="U3713" t="s">
        <v>22</v>
      </c>
      <c r="V3713" s="3">
        <v>42567</v>
      </c>
      <c r="W3713" t="s">
        <v>23</v>
      </c>
      <c r="X3713">
        <v>360</v>
      </c>
      <c r="Y3713">
        <v>2016</v>
      </c>
      <c r="Z3713">
        <v>7</v>
      </c>
      <c r="AA3713" s="3" t="s">
        <v>24</v>
      </c>
      <c r="AB3713" s="3">
        <v>45489</v>
      </c>
    </row>
    <row r="3714" spans="1:28" x14ac:dyDescent="0.25">
      <c r="A3714">
        <v>215329</v>
      </c>
      <c r="B3714">
        <v>820</v>
      </c>
      <c r="C3714" t="s">
        <v>19</v>
      </c>
      <c r="D3714" s="3">
        <v>42567</v>
      </c>
      <c r="E3714" t="s">
        <v>30</v>
      </c>
      <c r="F3714">
        <v>360</v>
      </c>
      <c r="G3714">
        <v>1</v>
      </c>
      <c r="H3714">
        <v>360</v>
      </c>
      <c r="I3714">
        <v>100150365</v>
      </c>
      <c r="J3714" s="19" t="s">
        <v>27</v>
      </c>
      <c r="T3714">
        <v>0</v>
      </c>
      <c r="U3714" t="s">
        <v>22</v>
      </c>
      <c r="V3714" s="3">
        <v>42567</v>
      </c>
      <c r="W3714" t="s">
        <v>23</v>
      </c>
      <c r="X3714">
        <v>360</v>
      </c>
      <c r="Y3714">
        <v>2016</v>
      </c>
      <c r="Z3714">
        <v>7</v>
      </c>
      <c r="AA3714" s="3" t="s">
        <v>24</v>
      </c>
      <c r="AB3714" s="3">
        <v>45489</v>
      </c>
    </row>
    <row r="3715" spans="1:28" x14ac:dyDescent="0.25">
      <c r="A3715">
        <v>215330</v>
      </c>
      <c r="B3715">
        <v>820</v>
      </c>
      <c r="C3715" t="s">
        <v>19</v>
      </c>
      <c r="D3715" s="3">
        <v>42567</v>
      </c>
      <c r="E3715" t="s">
        <v>30</v>
      </c>
      <c r="F3715">
        <v>360</v>
      </c>
      <c r="G3715">
        <v>1</v>
      </c>
      <c r="H3715">
        <v>360</v>
      </c>
      <c r="I3715">
        <v>100150366</v>
      </c>
      <c r="J3715" s="19" t="s">
        <v>27</v>
      </c>
      <c r="T3715">
        <v>0</v>
      </c>
      <c r="U3715" t="s">
        <v>22</v>
      </c>
      <c r="V3715" s="3">
        <v>42567</v>
      </c>
      <c r="W3715" t="s">
        <v>23</v>
      </c>
      <c r="X3715">
        <v>360</v>
      </c>
      <c r="Y3715">
        <v>2016</v>
      </c>
      <c r="Z3715">
        <v>7</v>
      </c>
      <c r="AA3715" s="3" t="s">
        <v>24</v>
      </c>
      <c r="AB3715" s="3">
        <v>45489</v>
      </c>
    </row>
    <row r="3716" spans="1:28" x14ac:dyDescent="0.25">
      <c r="A3716">
        <v>215331</v>
      </c>
      <c r="B3716">
        <v>820</v>
      </c>
      <c r="C3716" t="s">
        <v>19</v>
      </c>
      <c r="D3716" s="3">
        <v>42567</v>
      </c>
      <c r="E3716" t="s">
        <v>89</v>
      </c>
      <c r="F3716">
        <v>460</v>
      </c>
      <c r="G3716">
        <v>1</v>
      </c>
      <c r="H3716">
        <v>460</v>
      </c>
      <c r="I3716">
        <v>100150367</v>
      </c>
      <c r="J3716" s="19" t="s">
        <v>33</v>
      </c>
      <c r="T3716">
        <v>0</v>
      </c>
      <c r="U3716" t="s">
        <v>22</v>
      </c>
      <c r="V3716" s="3">
        <v>42567</v>
      </c>
      <c r="W3716" t="s">
        <v>23</v>
      </c>
      <c r="X3716">
        <v>460</v>
      </c>
      <c r="Y3716">
        <v>2016</v>
      </c>
      <c r="Z3716">
        <v>7</v>
      </c>
      <c r="AA3716" s="3" t="s">
        <v>24</v>
      </c>
      <c r="AB3716" s="3">
        <v>45489</v>
      </c>
    </row>
    <row r="3717" spans="1:28" x14ac:dyDescent="0.25">
      <c r="A3717">
        <v>215332</v>
      </c>
      <c r="B3717">
        <v>820</v>
      </c>
      <c r="C3717" t="s">
        <v>19</v>
      </c>
      <c r="D3717" s="3">
        <v>42567</v>
      </c>
      <c r="E3717" t="s">
        <v>30</v>
      </c>
      <c r="F3717">
        <v>360</v>
      </c>
      <c r="G3717">
        <v>1</v>
      </c>
      <c r="H3717">
        <v>360</v>
      </c>
      <c r="I3717">
        <v>100150368</v>
      </c>
      <c r="J3717" s="19" t="s">
        <v>27</v>
      </c>
      <c r="T3717">
        <v>0</v>
      </c>
      <c r="U3717" t="s">
        <v>22</v>
      </c>
      <c r="V3717" s="3">
        <v>42567</v>
      </c>
      <c r="W3717" t="s">
        <v>23</v>
      </c>
      <c r="X3717">
        <v>360</v>
      </c>
      <c r="Y3717">
        <v>2016</v>
      </c>
      <c r="Z3717">
        <v>7</v>
      </c>
      <c r="AA3717" s="3" t="s">
        <v>24</v>
      </c>
      <c r="AB3717" s="3">
        <v>45489</v>
      </c>
    </row>
    <row r="3718" spans="1:28" x14ac:dyDescent="0.25">
      <c r="A3718">
        <v>215333</v>
      </c>
      <c r="B3718">
        <v>820</v>
      </c>
      <c r="C3718" t="s">
        <v>19</v>
      </c>
      <c r="D3718" s="3">
        <v>42567</v>
      </c>
      <c r="E3718" t="s">
        <v>48</v>
      </c>
      <c r="F3718">
        <v>320</v>
      </c>
      <c r="G3718">
        <v>1</v>
      </c>
      <c r="H3718">
        <v>320</v>
      </c>
      <c r="I3718">
        <v>100150369</v>
      </c>
      <c r="J3718" s="19" t="s">
        <v>27</v>
      </c>
      <c r="T3718">
        <v>0</v>
      </c>
      <c r="U3718" t="s">
        <v>22</v>
      </c>
      <c r="V3718" s="3">
        <v>42567</v>
      </c>
      <c r="W3718" t="s">
        <v>23</v>
      </c>
      <c r="X3718">
        <v>320</v>
      </c>
      <c r="Y3718">
        <v>2016</v>
      </c>
      <c r="Z3718">
        <v>7</v>
      </c>
      <c r="AA3718" s="3" t="s">
        <v>24</v>
      </c>
      <c r="AB3718" s="3">
        <v>45489</v>
      </c>
    </row>
    <row r="3719" spans="1:28" x14ac:dyDescent="0.25">
      <c r="A3719">
        <v>215335</v>
      </c>
      <c r="B3719">
        <v>820</v>
      </c>
      <c r="C3719" t="s">
        <v>19</v>
      </c>
      <c r="D3719" s="3">
        <v>42567</v>
      </c>
      <c r="E3719" t="s">
        <v>26</v>
      </c>
      <c r="F3719">
        <v>240</v>
      </c>
      <c r="G3719">
        <v>1</v>
      </c>
      <c r="H3719">
        <v>240</v>
      </c>
      <c r="I3719">
        <v>100150371</v>
      </c>
      <c r="J3719" s="19" t="s">
        <v>27</v>
      </c>
      <c r="T3719">
        <v>0</v>
      </c>
      <c r="U3719" t="s">
        <v>22</v>
      </c>
      <c r="V3719" s="3">
        <v>42567</v>
      </c>
      <c r="W3719" t="s">
        <v>23</v>
      </c>
      <c r="X3719">
        <v>240</v>
      </c>
      <c r="Y3719">
        <v>2016</v>
      </c>
      <c r="Z3719">
        <v>7</v>
      </c>
      <c r="AA3719" s="3" t="s">
        <v>24</v>
      </c>
      <c r="AB3719" s="3">
        <v>45489</v>
      </c>
    </row>
    <row r="3720" spans="1:28" x14ac:dyDescent="0.25">
      <c r="A3720">
        <v>215334</v>
      </c>
      <c r="B3720">
        <v>820</v>
      </c>
      <c r="C3720" t="s">
        <v>19</v>
      </c>
      <c r="D3720" s="3">
        <v>42567</v>
      </c>
      <c r="E3720" t="s">
        <v>26</v>
      </c>
      <c r="F3720">
        <v>240</v>
      </c>
      <c r="G3720">
        <v>1</v>
      </c>
      <c r="H3720">
        <v>240</v>
      </c>
      <c r="I3720">
        <v>100150370</v>
      </c>
      <c r="J3720" s="19" t="s">
        <v>27</v>
      </c>
      <c r="T3720">
        <v>0</v>
      </c>
      <c r="U3720" t="s">
        <v>22</v>
      </c>
      <c r="V3720" s="3">
        <v>42567</v>
      </c>
      <c r="W3720" t="s">
        <v>23</v>
      </c>
      <c r="X3720">
        <v>240</v>
      </c>
      <c r="Y3720">
        <v>2016</v>
      </c>
      <c r="Z3720">
        <v>7</v>
      </c>
      <c r="AA3720" s="3" t="s">
        <v>24</v>
      </c>
      <c r="AB3720" s="3">
        <v>45489</v>
      </c>
    </row>
    <row r="3721" spans="1:28" x14ac:dyDescent="0.25">
      <c r="A3721">
        <v>215336</v>
      </c>
      <c r="B3721">
        <v>35</v>
      </c>
      <c r="C3721" t="s">
        <v>19</v>
      </c>
      <c r="D3721" s="3">
        <v>42567</v>
      </c>
      <c r="E3721" t="s">
        <v>30</v>
      </c>
      <c r="F3721">
        <v>360</v>
      </c>
      <c r="G3721">
        <v>1</v>
      </c>
      <c r="H3721">
        <v>360</v>
      </c>
      <c r="I3721">
        <v>100150372</v>
      </c>
      <c r="J3721" s="19" t="s">
        <v>27</v>
      </c>
      <c r="T3721">
        <v>0</v>
      </c>
      <c r="U3721" t="s">
        <v>22</v>
      </c>
      <c r="V3721" s="3">
        <v>42567</v>
      </c>
      <c r="W3721" t="s">
        <v>23</v>
      </c>
      <c r="X3721">
        <v>360</v>
      </c>
      <c r="Y3721">
        <v>2016</v>
      </c>
      <c r="Z3721">
        <v>7</v>
      </c>
      <c r="AA3721" s="3" t="s">
        <v>24</v>
      </c>
      <c r="AB3721" s="3">
        <v>45489</v>
      </c>
    </row>
    <row r="3722" spans="1:28" x14ac:dyDescent="0.25">
      <c r="A3722">
        <v>215337</v>
      </c>
      <c r="B3722">
        <v>35</v>
      </c>
      <c r="C3722" t="s">
        <v>19</v>
      </c>
      <c r="D3722" s="3">
        <v>42567</v>
      </c>
      <c r="E3722" t="s">
        <v>1406</v>
      </c>
      <c r="F3722">
        <v>1499</v>
      </c>
      <c r="G3722">
        <v>1</v>
      </c>
      <c r="H3722">
        <v>1499</v>
      </c>
      <c r="I3722">
        <v>100150373</v>
      </c>
      <c r="J3722" s="19" t="s">
        <v>38</v>
      </c>
      <c r="T3722">
        <v>0</v>
      </c>
      <c r="U3722" t="s">
        <v>22</v>
      </c>
      <c r="V3722" s="3">
        <v>42567</v>
      </c>
      <c r="W3722" t="s">
        <v>23</v>
      </c>
      <c r="X3722" s="4">
        <v>1499</v>
      </c>
      <c r="Y3722">
        <v>2016</v>
      </c>
      <c r="Z3722">
        <v>7</v>
      </c>
      <c r="AA3722" s="3" t="s">
        <v>24</v>
      </c>
      <c r="AB3722" s="3">
        <v>45489</v>
      </c>
    </row>
    <row r="3723" spans="1:28" x14ac:dyDescent="0.25">
      <c r="A3723">
        <v>215338</v>
      </c>
      <c r="B3723">
        <v>86</v>
      </c>
      <c r="C3723" t="s">
        <v>19</v>
      </c>
      <c r="D3723" s="3">
        <v>42567</v>
      </c>
      <c r="E3723" t="s">
        <v>399</v>
      </c>
      <c r="F3723">
        <v>570</v>
      </c>
      <c r="G3723">
        <v>1</v>
      </c>
      <c r="H3723">
        <v>570</v>
      </c>
      <c r="I3723">
        <v>100150374</v>
      </c>
      <c r="J3723" s="19" t="s">
        <v>33</v>
      </c>
      <c r="T3723">
        <v>0</v>
      </c>
      <c r="U3723" t="s">
        <v>121</v>
      </c>
      <c r="V3723" s="3">
        <v>42567</v>
      </c>
      <c r="W3723" t="s">
        <v>23</v>
      </c>
      <c r="X3723">
        <v>570</v>
      </c>
      <c r="Y3723">
        <v>2016</v>
      </c>
      <c r="Z3723">
        <v>7</v>
      </c>
      <c r="AA3723" s="3" t="s">
        <v>24</v>
      </c>
      <c r="AB3723" s="3">
        <v>45489</v>
      </c>
    </row>
    <row r="3724" spans="1:28" x14ac:dyDescent="0.25">
      <c r="A3724">
        <v>215339</v>
      </c>
      <c r="B3724">
        <v>1271</v>
      </c>
      <c r="C3724" t="s">
        <v>19</v>
      </c>
      <c r="D3724" s="3">
        <v>42567</v>
      </c>
      <c r="E3724" t="s">
        <v>30</v>
      </c>
      <c r="F3724">
        <v>360</v>
      </c>
      <c r="G3724">
        <v>1</v>
      </c>
      <c r="H3724">
        <v>360</v>
      </c>
      <c r="I3724">
        <v>100150375</v>
      </c>
      <c r="J3724" s="19" t="s">
        <v>27</v>
      </c>
      <c r="T3724">
        <v>0</v>
      </c>
      <c r="U3724" t="s">
        <v>22</v>
      </c>
      <c r="V3724" s="3">
        <v>42567</v>
      </c>
      <c r="W3724" t="s">
        <v>23</v>
      </c>
      <c r="X3724">
        <v>360</v>
      </c>
      <c r="Y3724">
        <v>2016</v>
      </c>
      <c r="Z3724">
        <v>7</v>
      </c>
      <c r="AA3724" s="3" t="s">
        <v>24</v>
      </c>
      <c r="AB3724" s="3">
        <v>45489</v>
      </c>
    </row>
    <row r="3725" spans="1:28" x14ac:dyDescent="0.25">
      <c r="A3725">
        <v>215340</v>
      </c>
      <c r="B3725">
        <v>604</v>
      </c>
      <c r="C3725" t="s">
        <v>31</v>
      </c>
      <c r="D3725" s="3">
        <v>42567</v>
      </c>
      <c r="E3725" t="s">
        <v>743</v>
      </c>
      <c r="F3725">
        <v>242</v>
      </c>
      <c r="G3725">
        <v>1</v>
      </c>
      <c r="H3725">
        <v>569</v>
      </c>
      <c r="I3725">
        <v>100150376</v>
      </c>
      <c r="J3725" s="19" t="s">
        <v>42</v>
      </c>
      <c r="T3725">
        <v>0</v>
      </c>
      <c r="U3725" t="s">
        <v>22</v>
      </c>
      <c r="V3725" s="3">
        <v>42567</v>
      </c>
      <c r="W3725" t="s">
        <v>34</v>
      </c>
      <c r="X3725">
        <v>242</v>
      </c>
      <c r="Y3725">
        <v>2016</v>
      </c>
      <c r="Z3725">
        <v>7</v>
      </c>
      <c r="AA3725" s="3" t="s">
        <v>24</v>
      </c>
      <c r="AB3725" s="3">
        <v>45489</v>
      </c>
    </row>
    <row r="3726" spans="1:28" x14ac:dyDescent="0.25">
      <c r="A3726">
        <v>215341</v>
      </c>
      <c r="B3726">
        <v>604</v>
      </c>
      <c r="C3726" t="s">
        <v>31</v>
      </c>
      <c r="D3726" s="3">
        <v>42567</v>
      </c>
      <c r="E3726" t="s">
        <v>726</v>
      </c>
      <c r="F3726">
        <v>327</v>
      </c>
      <c r="G3726">
        <v>1</v>
      </c>
      <c r="H3726">
        <v>569</v>
      </c>
      <c r="I3726">
        <v>100150376</v>
      </c>
      <c r="J3726" s="19" t="s">
        <v>42</v>
      </c>
      <c r="T3726">
        <v>0</v>
      </c>
      <c r="U3726" t="s">
        <v>22</v>
      </c>
      <c r="V3726" s="3">
        <v>42567</v>
      </c>
      <c r="W3726" t="s">
        <v>34</v>
      </c>
      <c r="X3726">
        <v>327</v>
      </c>
      <c r="Y3726">
        <v>2016</v>
      </c>
      <c r="Z3726">
        <v>7</v>
      </c>
      <c r="AA3726" s="3" t="s">
        <v>24</v>
      </c>
      <c r="AB3726" s="3">
        <v>45489</v>
      </c>
    </row>
    <row r="3727" spans="1:28" x14ac:dyDescent="0.25">
      <c r="A3727">
        <v>215342</v>
      </c>
      <c r="B3727">
        <v>1272</v>
      </c>
      <c r="C3727" t="s">
        <v>19</v>
      </c>
      <c r="D3727" s="3">
        <v>42567</v>
      </c>
      <c r="E3727" t="s">
        <v>30</v>
      </c>
      <c r="F3727">
        <v>360</v>
      </c>
      <c r="G3727">
        <v>1</v>
      </c>
      <c r="H3727">
        <v>360</v>
      </c>
      <c r="I3727">
        <v>100150377</v>
      </c>
      <c r="J3727" s="19" t="s">
        <v>27</v>
      </c>
      <c r="T3727">
        <v>0</v>
      </c>
      <c r="U3727" t="s">
        <v>22</v>
      </c>
      <c r="V3727" s="3">
        <v>42567</v>
      </c>
      <c r="W3727" t="s">
        <v>23</v>
      </c>
      <c r="X3727">
        <v>360</v>
      </c>
      <c r="Y3727">
        <v>2016</v>
      </c>
      <c r="Z3727">
        <v>7</v>
      </c>
      <c r="AA3727" s="3" t="s">
        <v>24</v>
      </c>
      <c r="AB3727" s="3">
        <v>45489</v>
      </c>
    </row>
    <row r="3728" spans="1:28" x14ac:dyDescent="0.25">
      <c r="A3728">
        <v>215343</v>
      </c>
      <c r="B3728">
        <v>1273</v>
      </c>
      <c r="C3728" t="s">
        <v>31</v>
      </c>
      <c r="D3728" s="3">
        <v>42567</v>
      </c>
      <c r="E3728" t="s">
        <v>30</v>
      </c>
      <c r="F3728">
        <v>360</v>
      </c>
      <c r="G3728">
        <v>1</v>
      </c>
      <c r="H3728">
        <v>360</v>
      </c>
      <c r="I3728">
        <v>100150378</v>
      </c>
      <c r="J3728" s="19" t="s">
        <v>27</v>
      </c>
      <c r="T3728">
        <v>0</v>
      </c>
      <c r="U3728" t="s">
        <v>22</v>
      </c>
      <c r="V3728" s="3">
        <v>42567</v>
      </c>
      <c r="W3728" t="s">
        <v>34</v>
      </c>
      <c r="X3728">
        <v>360</v>
      </c>
      <c r="Y3728">
        <v>2016</v>
      </c>
      <c r="Z3728">
        <v>7</v>
      </c>
      <c r="AA3728" s="3" t="s">
        <v>24</v>
      </c>
      <c r="AB3728" s="3">
        <v>45489</v>
      </c>
    </row>
    <row r="3729" spans="1:28" x14ac:dyDescent="0.25">
      <c r="A3729">
        <v>215344</v>
      </c>
      <c r="B3729">
        <v>86</v>
      </c>
      <c r="C3729" t="s">
        <v>25</v>
      </c>
      <c r="D3729" s="3">
        <v>42567</v>
      </c>
      <c r="E3729" t="s">
        <v>93</v>
      </c>
      <c r="F3729">
        <v>510</v>
      </c>
      <c r="G3729">
        <v>1</v>
      </c>
      <c r="H3729">
        <v>510</v>
      </c>
      <c r="I3729">
        <v>100150379</v>
      </c>
      <c r="J3729" s="19" t="s">
        <v>33</v>
      </c>
      <c r="T3729">
        <v>0</v>
      </c>
      <c r="U3729" t="s">
        <v>174</v>
      </c>
      <c r="V3729" s="3">
        <v>42567</v>
      </c>
      <c r="W3729" t="s">
        <v>28</v>
      </c>
      <c r="X3729">
        <v>510</v>
      </c>
      <c r="Y3729">
        <v>2016</v>
      </c>
      <c r="Z3729">
        <v>7</v>
      </c>
      <c r="AA3729" s="3" t="s">
        <v>24</v>
      </c>
      <c r="AB3729" s="3">
        <v>45489</v>
      </c>
    </row>
    <row r="3730" spans="1:28" x14ac:dyDescent="0.25">
      <c r="A3730">
        <v>215345</v>
      </c>
      <c r="B3730">
        <v>1274</v>
      </c>
      <c r="C3730" t="s">
        <v>19</v>
      </c>
      <c r="D3730" s="3">
        <v>42567</v>
      </c>
      <c r="E3730" t="s">
        <v>30</v>
      </c>
      <c r="F3730">
        <v>360</v>
      </c>
      <c r="G3730">
        <v>1</v>
      </c>
      <c r="H3730">
        <v>360</v>
      </c>
      <c r="I3730">
        <v>100150380</v>
      </c>
      <c r="J3730" s="19" t="s">
        <v>27</v>
      </c>
      <c r="T3730">
        <v>0</v>
      </c>
      <c r="U3730" t="s">
        <v>22</v>
      </c>
      <c r="V3730" s="3">
        <v>42567</v>
      </c>
      <c r="W3730" t="s">
        <v>23</v>
      </c>
      <c r="X3730">
        <v>360</v>
      </c>
      <c r="Y3730">
        <v>2016</v>
      </c>
      <c r="Z3730">
        <v>7</v>
      </c>
      <c r="AA3730" s="3" t="s">
        <v>24</v>
      </c>
      <c r="AB3730" s="3">
        <v>45489</v>
      </c>
    </row>
    <row r="3731" spans="1:28" x14ac:dyDescent="0.25">
      <c r="A3731">
        <v>215346</v>
      </c>
      <c r="B3731">
        <v>1275</v>
      </c>
      <c r="C3731" t="s">
        <v>31</v>
      </c>
      <c r="D3731" s="3">
        <v>42567</v>
      </c>
      <c r="E3731" t="s">
        <v>30</v>
      </c>
      <c r="F3731">
        <v>360</v>
      </c>
      <c r="G3731">
        <v>1</v>
      </c>
      <c r="H3731">
        <v>360</v>
      </c>
      <c r="I3731">
        <v>100150381</v>
      </c>
      <c r="J3731" s="19" t="s">
        <v>27</v>
      </c>
      <c r="T3731">
        <v>0</v>
      </c>
      <c r="U3731" t="s">
        <v>22</v>
      </c>
      <c r="V3731" s="3">
        <v>42567</v>
      </c>
      <c r="W3731" t="s">
        <v>34</v>
      </c>
      <c r="X3731">
        <v>360</v>
      </c>
      <c r="Y3731">
        <v>2016</v>
      </c>
      <c r="Z3731">
        <v>7</v>
      </c>
      <c r="AA3731" s="3" t="s">
        <v>24</v>
      </c>
      <c r="AB3731" s="3">
        <v>45489</v>
      </c>
    </row>
    <row r="3732" spans="1:28" x14ac:dyDescent="0.25">
      <c r="A3732">
        <v>215347</v>
      </c>
      <c r="B3732">
        <v>1276</v>
      </c>
      <c r="C3732" t="s">
        <v>25</v>
      </c>
      <c r="D3732" s="3">
        <v>42567</v>
      </c>
      <c r="E3732" t="s">
        <v>1407</v>
      </c>
      <c r="F3732">
        <v>3450</v>
      </c>
      <c r="G3732">
        <v>1</v>
      </c>
      <c r="H3732">
        <v>3450</v>
      </c>
      <c r="I3732">
        <v>100150382</v>
      </c>
      <c r="J3732" s="19" t="s">
        <v>21</v>
      </c>
      <c r="T3732">
        <v>0</v>
      </c>
      <c r="U3732" t="s">
        <v>22</v>
      </c>
      <c r="V3732" s="3">
        <v>42567</v>
      </c>
      <c r="W3732" t="s">
        <v>28</v>
      </c>
      <c r="X3732" s="4">
        <v>3450</v>
      </c>
      <c r="Y3732">
        <v>2016</v>
      </c>
      <c r="Z3732">
        <v>7</v>
      </c>
      <c r="AA3732" s="3" t="s">
        <v>24</v>
      </c>
      <c r="AB3732" s="3">
        <v>45489</v>
      </c>
    </row>
    <row r="3733" spans="1:28" x14ac:dyDescent="0.25">
      <c r="A3733">
        <v>215349</v>
      </c>
      <c r="B3733">
        <v>1276</v>
      </c>
      <c r="C3733" t="s">
        <v>31</v>
      </c>
      <c r="D3733" s="3">
        <v>42567</v>
      </c>
      <c r="E3733" t="s">
        <v>29</v>
      </c>
      <c r="F3733">
        <v>2450</v>
      </c>
      <c r="G3733">
        <v>1</v>
      </c>
      <c r="H3733">
        <v>2450</v>
      </c>
      <c r="I3733">
        <v>100150383</v>
      </c>
      <c r="J3733" s="19" t="s">
        <v>21</v>
      </c>
      <c r="T3733">
        <v>0</v>
      </c>
      <c r="U3733" t="s">
        <v>22</v>
      </c>
      <c r="V3733" s="3">
        <v>42567</v>
      </c>
      <c r="W3733" t="s">
        <v>34</v>
      </c>
      <c r="X3733" s="4">
        <v>2450</v>
      </c>
      <c r="Y3733">
        <v>2016</v>
      </c>
      <c r="Z3733">
        <v>7</v>
      </c>
      <c r="AA3733" s="3" t="s">
        <v>24</v>
      </c>
      <c r="AB3733" s="3">
        <v>45489</v>
      </c>
    </row>
    <row r="3734" spans="1:28" x14ac:dyDescent="0.25">
      <c r="A3734">
        <v>215350</v>
      </c>
      <c r="B3734">
        <v>813</v>
      </c>
      <c r="C3734" t="s">
        <v>31</v>
      </c>
      <c r="D3734" s="3">
        <v>42567</v>
      </c>
      <c r="E3734" t="s">
        <v>629</v>
      </c>
      <c r="F3734">
        <v>700</v>
      </c>
      <c r="G3734">
        <v>1</v>
      </c>
      <c r="H3734">
        <v>700</v>
      </c>
      <c r="I3734">
        <v>100150384</v>
      </c>
      <c r="J3734" s="19" t="s">
        <v>38</v>
      </c>
      <c r="T3734">
        <v>0</v>
      </c>
      <c r="U3734" t="s">
        <v>22</v>
      </c>
      <c r="V3734" s="3">
        <v>42567</v>
      </c>
      <c r="W3734" t="s">
        <v>34</v>
      </c>
      <c r="X3734">
        <v>700</v>
      </c>
      <c r="Y3734">
        <v>2016</v>
      </c>
      <c r="Z3734">
        <v>7</v>
      </c>
      <c r="AA3734" s="3" t="s">
        <v>24</v>
      </c>
      <c r="AB3734" s="3">
        <v>45489</v>
      </c>
    </row>
    <row r="3735" spans="1:28" x14ac:dyDescent="0.25">
      <c r="A3735">
        <v>215351</v>
      </c>
      <c r="B3735">
        <v>1102</v>
      </c>
      <c r="C3735" t="s">
        <v>31</v>
      </c>
      <c r="D3735" s="3">
        <v>42567</v>
      </c>
      <c r="E3735" t="s">
        <v>1249</v>
      </c>
      <c r="F3735">
        <v>450</v>
      </c>
      <c r="G3735">
        <v>2</v>
      </c>
      <c r="H3735">
        <v>900</v>
      </c>
      <c r="I3735">
        <v>100150385</v>
      </c>
      <c r="J3735" s="19" t="s">
        <v>27</v>
      </c>
      <c r="T3735">
        <v>0</v>
      </c>
      <c r="U3735" t="s">
        <v>22</v>
      </c>
      <c r="V3735" s="3">
        <v>42567</v>
      </c>
      <c r="W3735" t="s">
        <v>34</v>
      </c>
      <c r="X3735">
        <v>900</v>
      </c>
      <c r="Y3735">
        <v>2016</v>
      </c>
      <c r="Z3735">
        <v>7</v>
      </c>
      <c r="AA3735" s="3" t="s">
        <v>24</v>
      </c>
      <c r="AB3735" s="3">
        <v>45489</v>
      </c>
    </row>
    <row r="3736" spans="1:28" x14ac:dyDescent="0.25">
      <c r="A3736">
        <v>215352</v>
      </c>
      <c r="B3736">
        <v>813</v>
      </c>
      <c r="C3736" t="s">
        <v>19</v>
      </c>
      <c r="D3736" s="3">
        <v>42567</v>
      </c>
      <c r="E3736" t="s">
        <v>227</v>
      </c>
      <c r="F3736">
        <v>1765</v>
      </c>
      <c r="G3736">
        <v>1</v>
      </c>
      <c r="H3736">
        <v>1765</v>
      </c>
      <c r="I3736">
        <v>100150386</v>
      </c>
      <c r="J3736" s="19" t="s">
        <v>38</v>
      </c>
      <c r="T3736">
        <v>0</v>
      </c>
      <c r="U3736" t="s">
        <v>22</v>
      </c>
      <c r="V3736" s="3">
        <v>42567</v>
      </c>
      <c r="W3736" t="s">
        <v>23</v>
      </c>
      <c r="X3736" s="4">
        <v>1765</v>
      </c>
      <c r="Y3736">
        <v>2016</v>
      </c>
      <c r="Z3736">
        <v>7</v>
      </c>
      <c r="AA3736" s="3" t="s">
        <v>24</v>
      </c>
      <c r="AB3736" s="3">
        <v>45489</v>
      </c>
    </row>
    <row r="3737" spans="1:28" x14ac:dyDescent="0.25">
      <c r="A3737">
        <v>215353</v>
      </c>
      <c r="B3737">
        <v>820</v>
      </c>
      <c r="C3737" t="s">
        <v>19</v>
      </c>
      <c r="D3737" s="3">
        <v>42567</v>
      </c>
      <c r="E3737" t="s">
        <v>1408</v>
      </c>
      <c r="F3737">
        <v>0.15</v>
      </c>
      <c r="G3737">
        <v>2</v>
      </c>
      <c r="H3737">
        <v>0.3</v>
      </c>
      <c r="I3737">
        <v>100150387</v>
      </c>
      <c r="J3737" s="19" t="s">
        <v>576</v>
      </c>
      <c r="T3737">
        <v>0</v>
      </c>
      <c r="U3737" t="s">
        <v>22</v>
      </c>
      <c r="V3737" s="3">
        <v>42567</v>
      </c>
      <c r="W3737" t="s">
        <v>23</v>
      </c>
      <c r="X3737">
        <v>0</v>
      </c>
      <c r="Y3737">
        <v>2016</v>
      </c>
      <c r="Z3737">
        <v>7</v>
      </c>
      <c r="AA3737" s="3" t="s">
        <v>24</v>
      </c>
      <c r="AB3737" s="3">
        <v>45489</v>
      </c>
    </row>
    <row r="3738" spans="1:28" x14ac:dyDescent="0.25">
      <c r="A3738">
        <v>215354</v>
      </c>
      <c r="B3738">
        <v>820</v>
      </c>
      <c r="C3738" t="s">
        <v>19</v>
      </c>
      <c r="D3738" s="3">
        <v>42567</v>
      </c>
      <c r="E3738" t="s">
        <v>30</v>
      </c>
      <c r="F3738">
        <v>360</v>
      </c>
      <c r="G3738">
        <v>1</v>
      </c>
      <c r="H3738">
        <v>680</v>
      </c>
      <c r="I3738">
        <v>100150388</v>
      </c>
      <c r="J3738" s="19" t="s">
        <v>27</v>
      </c>
      <c r="T3738">
        <v>0</v>
      </c>
      <c r="U3738" t="s">
        <v>22</v>
      </c>
      <c r="V3738" s="3">
        <v>42567</v>
      </c>
      <c r="W3738" t="s">
        <v>23</v>
      </c>
      <c r="X3738">
        <v>360</v>
      </c>
      <c r="Y3738">
        <v>2016</v>
      </c>
      <c r="Z3738">
        <v>7</v>
      </c>
      <c r="AA3738" s="3" t="s">
        <v>24</v>
      </c>
      <c r="AB3738" s="3">
        <v>45489</v>
      </c>
    </row>
    <row r="3739" spans="1:28" x14ac:dyDescent="0.25">
      <c r="A3739">
        <v>215355</v>
      </c>
      <c r="B3739">
        <v>820</v>
      </c>
      <c r="C3739" t="s">
        <v>19</v>
      </c>
      <c r="D3739" s="3">
        <v>42567</v>
      </c>
      <c r="E3739" t="s">
        <v>48</v>
      </c>
      <c r="F3739">
        <v>320</v>
      </c>
      <c r="G3739">
        <v>1</v>
      </c>
      <c r="H3739">
        <v>680</v>
      </c>
      <c r="I3739">
        <v>100150388</v>
      </c>
      <c r="J3739" s="19" t="s">
        <v>27</v>
      </c>
      <c r="T3739">
        <v>0</v>
      </c>
      <c r="U3739" t="s">
        <v>22</v>
      </c>
      <c r="V3739" s="3">
        <v>42567</v>
      </c>
      <c r="W3739" t="s">
        <v>23</v>
      </c>
      <c r="X3739">
        <v>320</v>
      </c>
      <c r="Y3739">
        <v>2016</v>
      </c>
      <c r="Z3739">
        <v>7</v>
      </c>
      <c r="AA3739" s="3" t="s">
        <v>24</v>
      </c>
      <c r="AB3739" s="3">
        <v>45489</v>
      </c>
    </row>
    <row r="3740" spans="1:28" x14ac:dyDescent="0.25">
      <c r="A3740">
        <v>215356</v>
      </c>
      <c r="B3740">
        <v>1277</v>
      </c>
      <c r="C3740" t="s">
        <v>19</v>
      </c>
      <c r="D3740" s="3">
        <v>42567</v>
      </c>
      <c r="E3740" t="s">
        <v>1409</v>
      </c>
      <c r="F3740">
        <v>1200</v>
      </c>
      <c r="G3740">
        <v>1</v>
      </c>
      <c r="H3740">
        <v>1600</v>
      </c>
      <c r="I3740">
        <v>100150389</v>
      </c>
      <c r="J3740" s="19" t="s">
        <v>170</v>
      </c>
      <c r="T3740">
        <v>0</v>
      </c>
      <c r="U3740" t="s">
        <v>22</v>
      </c>
      <c r="V3740" s="3">
        <v>42567</v>
      </c>
      <c r="W3740" t="s">
        <v>23</v>
      </c>
      <c r="X3740" s="4">
        <v>1200</v>
      </c>
      <c r="Y3740">
        <v>2016</v>
      </c>
      <c r="Z3740">
        <v>7</v>
      </c>
      <c r="AA3740" s="3" t="s">
        <v>24</v>
      </c>
      <c r="AB3740" s="3">
        <v>45489</v>
      </c>
    </row>
    <row r="3741" spans="1:28" x14ac:dyDescent="0.25">
      <c r="A3741">
        <v>215357</v>
      </c>
      <c r="B3741">
        <v>1277</v>
      </c>
      <c r="C3741" t="s">
        <v>19</v>
      </c>
      <c r="D3741" s="3">
        <v>42567</v>
      </c>
      <c r="E3741" t="s">
        <v>1410</v>
      </c>
      <c r="F3741">
        <v>400</v>
      </c>
      <c r="G3741">
        <v>1</v>
      </c>
      <c r="H3741">
        <v>1600</v>
      </c>
      <c r="I3741">
        <v>100150389</v>
      </c>
      <c r="J3741" s="19" t="s">
        <v>38</v>
      </c>
      <c r="T3741">
        <v>0</v>
      </c>
      <c r="U3741" t="s">
        <v>22</v>
      </c>
      <c r="V3741" s="3">
        <v>42567</v>
      </c>
      <c r="W3741" t="s">
        <v>23</v>
      </c>
      <c r="X3741">
        <v>400</v>
      </c>
      <c r="Y3741">
        <v>2016</v>
      </c>
      <c r="Z3741">
        <v>7</v>
      </c>
      <c r="AA3741" s="3" t="s">
        <v>24</v>
      </c>
      <c r="AB3741" s="3">
        <v>45489</v>
      </c>
    </row>
    <row r="3742" spans="1:28" x14ac:dyDescent="0.25">
      <c r="A3742">
        <v>215360</v>
      </c>
      <c r="B3742">
        <v>1278</v>
      </c>
      <c r="C3742" t="s">
        <v>19</v>
      </c>
      <c r="D3742" s="3">
        <v>42567</v>
      </c>
      <c r="E3742" t="s">
        <v>1411</v>
      </c>
      <c r="F3742">
        <v>699</v>
      </c>
      <c r="G3742">
        <v>1</v>
      </c>
      <c r="H3742">
        <v>699</v>
      </c>
      <c r="I3742">
        <v>100150391</v>
      </c>
      <c r="J3742" s="19" t="s">
        <v>51</v>
      </c>
      <c r="T3742">
        <v>0</v>
      </c>
      <c r="U3742" t="s">
        <v>22</v>
      </c>
      <c r="V3742" s="3">
        <v>42567</v>
      </c>
      <c r="W3742" t="s">
        <v>23</v>
      </c>
      <c r="X3742">
        <v>699</v>
      </c>
      <c r="Y3742">
        <v>2016</v>
      </c>
      <c r="Z3742">
        <v>7</v>
      </c>
      <c r="AA3742" s="3" t="s">
        <v>24</v>
      </c>
      <c r="AB3742" s="3">
        <v>45489</v>
      </c>
    </row>
    <row r="3743" spans="1:28" x14ac:dyDescent="0.25">
      <c r="A3743">
        <v>215358</v>
      </c>
      <c r="B3743">
        <v>820</v>
      </c>
      <c r="C3743" t="s">
        <v>19</v>
      </c>
      <c r="D3743" s="3">
        <v>42567</v>
      </c>
      <c r="E3743" t="s">
        <v>48</v>
      </c>
      <c r="F3743">
        <v>320</v>
      </c>
      <c r="G3743">
        <v>1</v>
      </c>
      <c r="H3743">
        <v>680</v>
      </c>
      <c r="I3743">
        <v>100150390</v>
      </c>
      <c r="J3743" s="19" t="s">
        <v>27</v>
      </c>
      <c r="T3743">
        <v>0</v>
      </c>
      <c r="U3743" t="s">
        <v>22</v>
      </c>
      <c r="V3743" s="3">
        <v>42567</v>
      </c>
      <c r="W3743" t="s">
        <v>23</v>
      </c>
      <c r="X3743">
        <v>320</v>
      </c>
      <c r="Y3743">
        <v>2016</v>
      </c>
      <c r="Z3743">
        <v>7</v>
      </c>
      <c r="AA3743" s="3" t="s">
        <v>24</v>
      </c>
      <c r="AB3743" s="3">
        <v>45489</v>
      </c>
    </row>
    <row r="3744" spans="1:28" x14ac:dyDescent="0.25">
      <c r="A3744">
        <v>215359</v>
      </c>
      <c r="B3744">
        <v>820</v>
      </c>
      <c r="C3744" t="s">
        <v>19</v>
      </c>
      <c r="D3744" s="3">
        <v>42567</v>
      </c>
      <c r="E3744" t="s">
        <v>30</v>
      </c>
      <c r="F3744">
        <v>360</v>
      </c>
      <c r="G3744">
        <v>1</v>
      </c>
      <c r="H3744">
        <v>680</v>
      </c>
      <c r="I3744">
        <v>100150390</v>
      </c>
      <c r="J3744" s="19" t="s">
        <v>27</v>
      </c>
      <c r="T3744">
        <v>0</v>
      </c>
      <c r="U3744" t="s">
        <v>22</v>
      </c>
      <c r="V3744" s="3">
        <v>42567</v>
      </c>
      <c r="W3744" t="s">
        <v>23</v>
      </c>
      <c r="X3744">
        <v>360</v>
      </c>
      <c r="Y3744">
        <v>2016</v>
      </c>
      <c r="Z3744">
        <v>7</v>
      </c>
      <c r="AA3744" s="3" t="s">
        <v>24</v>
      </c>
      <c r="AB3744" s="3">
        <v>45489</v>
      </c>
    </row>
    <row r="3745" spans="1:28" x14ac:dyDescent="0.25">
      <c r="A3745">
        <v>215362</v>
      </c>
      <c r="B3745">
        <v>820</v>
      </c>
      <c r="C3745" t="s">
        <v>19</v>
      </c>
      <c r="D3745" s="3">
        <v>42567</v>
      </c>
      <c r="E3745" t="s">
        <v>30</v>
      </c>
      <c r="F3745">
        <v>360</v>
      </c>
      <c r="G3745">
        <v>1</v>
      </c>
      <c r="H3745">
        <v>360</v>
      </c>
      <c r="I3745">
        <v>100150392</v>
      </c>
      <c r="J3745" s="19" t="s">
        <v>27</v>
      </c>
      <c r="T3745">
        <v>0</v>
      </c>
      <c r="U3745" t="s">
        <v>22</v>
      </c>
      <c r="V3745" s="3">
        <v>42567</v>
      </c>
      <c r="W3745" t="s">
        <v>23</v>
      </c>
      <c r="X3745">
        <v>360</v>
      </c>
      <c r="Y3745">
        <v>2016</v>
      </c>
      <c r="Z3745">
        <v>7</v>
      </c>
      <c r="AA3745" s="3" t="s">
        <v>24</v>
      </c>
      <c r="AB3745" s="3">
        <v>45489</v>
      </c>
    </row>
    <row r="3746" spans="1:28" x14ac:dyDescent="0.25">
      <c r="A3746">
        <v>215363</v>
      </c>
      <c r="B3746">
        <v>820</v>
      </c>
      <c r="C3746" t="s">
        <v>19</v>
      </c>
      <c r="D3746" s="3">
        <v>42567</v>
      </c>
      <c r="E3746" t="s">
        <v>389</v>
      </c>
      <c r="F3746">
        <v>299</v>
      </c>
      <c r="G3746">
        <v>1</v>
      </c>
      <c r="H3746">
        <v>299</v>
      </c>
      <c r="I3746">
        <v>100150393</v>
      </c>
      <c r="J3746" s="19" t="s">
        <v>27</v>
      </c>
      <c r="T3746">
        <v>0</v>
      </c>
      <c r="U3746" t="s">
        <v>22</v>
      </c>
      <c r="V3746" s="3">
        <v>42567</v>
      </c>
      <c r="W3746" t="s">
        <v>23</v>
      </c>
      <c r="X3746">
        <v>299</v>
      </c>
      <c r="Y3746">
        <v>2016</v>
      </c>
      <c r="Z3746">
        <v>7</v>
      </c>
      <c r="AA3746" s="3" t="s">
        <v>24</v>
      </c>
      <c r="AB3746" s="3">
        <v>45489</v>
      </c>
    </row>
    <row r="3747" spans="1:28" x14ac:dyDescent="0.25">
      <c r="A3747">
        <v>215364</v>
      </c>
      <c r="B3747">
        <v>813</v>
      </c>
      <c r="C3747" t="s">
        <v>19</v>
      </c>
      <c r="D3747" s="3">
        <v>42567</v>
      </c>
      <c r="E3747" t="s">
        <v>390</v>
      </c>
      <c r="F3747">
        <v>299</v>
      </c>
      <c r="G3747">
        <v>1</v>
      </c>
      <c r="H3747">
        <v>299</v>
      </c>
      <c r="I3747">
        <v>100150394</v>
      </c>
      <c r="J3747" s="19" t="s">
        <v>27</v>
      </c>
      <c r="T3747">
        <v>0</v>
      </c>
      <c r="U3747" t="s">
        <v>22</v>
      </c>
      <c r="V3747" s="3">
        <v>42567</v>
      </c>
      <c r="W3747" t="s">
        <v>23</v>
      </c>
      <c r="X3747">
        <v>299</v>
      </c>
      <c r="Y3747">
        <v>2016</v>
      </c>
      <c r="Z3747">
        <v>7</v>
      </c>
      <c r="AA3747" s="3" t="s">
        <v>24</v>
      </c>
      <c r="AB3747" s="3">
        <v>45489</v>
      </c>
    </row>
    <row r="3748" spans="1:28" x14ac:dyDescent="0.25">
      <c r="A3748">
        <v>215365</v>
      </c>
      <c r="B3748">
        <v>813</v>
      </c>
      <c r="C3748" t="s">
        <v>19</v>
      </c>
      <c r="D3748" s="3">
        <v>42567</v>
      </c>
      <c r="E3748" t="s">
        <v>488</v>
      </c>
      <c r="F3748">
        <v>299</v>
      </c>
      <c r="G3748">
        <v>1</v>
      </c>
      <c r="H3748">
        <v>299</v>
      </c>
      <c r="I3748">
        <v>100150395</v>
      </c>
      <c r="J3748" s="19" t="s">
        <v>27</v>
      </c>
      <c r="T3748">
        <v>0</v>
      </c>
      <c r="U3748" t="s">
        <v>22</v>
      </c>
      <c r="V3748" s="3">
        <v>42567</v>
      </c>
      <c r="W3748" t="s">
        <v>23</v>
      </c>
      <c r="X3748">
        <v>299</v>
      </c>
      <c r="Y3748">
        <v>2016</v>
      </c>
      <c r="Z3748">
        <v>7</v>
      </c>
      <c r="AA3748" s="3" t="s">
        <v>24</v>
      </c>
      <c r="AB3748" s="3">
        <v>45489</v>
      </c>
    </row>
    <row r="3749" spans="1:28" x14ac:dyDescent="0.25">
      <c r="A3749">
        <v>215366</v>
      </c>
      <c r="B3749">
        <v>813</v>
      </c>
      <c r="C3749" t="s">
        <v>19</v>
      </c>
      <c r="D3749" s="3">
        <v>42567</v>
      </c>
      <c r="E3749" t="s">
        <v>488</v>
      </c>
      <c r="F3749">
        <v>299</v>
      </c>
      <c r="G3749">
        <v>1</v>
      </c>
      <c r="H3749">
        <v>299</v>
      </c>
      <c r="I3749">
        <v>100150396</v>
      </c>
      <c r="J3749" s="19" t="s">
        <v>27</v>
      </c>
      <c r="T3749">
        <v>0</v>
      </c>
      <c r="U3749" t="s">
        <v>22</v>
      </c>
      <c r="V3749" s="3">
        <v>42567</v>
      </c>
      <c r="W3749" t="s">
        <v>23</v>
      </c>
      <c r="X3749">
        <v>299</v>
      </c>
      <c r="Y3749">
        <v>2016</v>
      </c>
      <c r="Z3749">
        <v>7</v>
      </c>
      <c r="AA3749" s="3" t="s">
        <v>24</v>
      </c>
      <c r="AB3749" s="3">
        <v>45489</v>
      </c>
    </row>
    <row r="3750" spans="1:28" x14ac:dyDescent="0.25">
      <c r="A3750">
        <v>215367</v>
      </c>
      <c r="B3750">
        <v>820</v>
      </c>
      <c r="C3750" t="s">
        <v>19</v>
      </c>
      <c r="D3750" s="3">
        <v>42567</v>
      </c>
      <c r="E3750" t="s">
        <v>389</v>
      </c>
      <c r="F3750">
        <v>299</v>
      </c>
      <c r="G3750">
        <v>1</v>
      </c>
      <c r="H3750">
        <v>299</v>
      </c>
      <c r="I3750">
        <v>100150397</v>
      </c>
      <c r="J3750" s="19" t="s">
        <v>27</v>
      </c>
      <c r="T3750">
        <v>0</v>
      </c>
      <c r="U3750" t="s">
        <v>22</v>
      </c>
      <c r="V3750" s="3">
        <v>42567</v>
      </c>
      <c r="W3750" t="s">
        <v>23</v>
      </c>
      <c r="X3750">
        <v>299</v>
      </c>
      <c r="Y3750">
        <v>2016</v>
      </c>
      <c r="Z3750">
        <v>7</v>
      </c>
      <c r="AA3750" s="3" t="s">
        <v>24</v>
      </c>
      <c r="AB3750" s="3">
        <v>45489</v>
      </c>
    </row>
    <row r="3751" spans="1:28" x14ac:dyDescent="0.25">
      <c r="A3751">
        <v>215368</v>
      </c>
      <c r="B3751">
        <v>820</v>
      </c>
      <c r="C3751" t="s">
        <v>19</v>
      </c>
      <c r="D3751" s="3">
        <v>42567</v>
      </c>
      <c r="E3751" t="s">
        <v>48</v>
      </c>
      <c r="F3751">
        <v>320</v>
      </c>
      <c r="G3751">
        <v>1</v>
      </c>
      <c r="H3751">
        <v>320</v>
      </c>
      <c r="I3751">
        <v>100150398</v>
      </c>
      <c r="J3751" s="19" t="s">
        <v>27</v>
      </c>
      <c r="T3751">
        <v>0</v>
      </c>
      <c r="U3751" t="s">
        <v>22</v>
      </c>
      <c r="V3751" s="3">
        <v>42567</v>
      </c>
      <c r="W3751" t="s">
        <v>23</v>
      </c>
      <c r="X3751">
        <v>320</v>
      </c>
      <c r="Y3751">
        <v>2016</v>
      </c>
      <c r="Z3751">
        <v>7</v>
      </c>
      <c r="AA3751" s="3" t="s">
        <v>24</v>
      </c>
      <c r="AB3751" s="3">
        <v>45489</v>
      </c>
    </row>
    <row r="3752" spans="1:28" x14ac:dyDescent="0.25">
      <c r="A3752">
        <v>215369</v>
      </c>
      <c r="B3752">
        <v>1279</v>
      </c>
      <c r="C3752" t="s">
        <v>31</v>
      </c>
      <c r="D3752" s="3">
        <v>42567</v>
      </c>
      <c r="E3752" t="s">
        <v>30</v>
      </c>
      <c r="F3752">
        <v>360</v>
      </c>
      <c r="G3752">
        <v>1</v>
      </c>
      <c r="H3752">
        <v>360</v>
      </c>
      <c r="I3752">
        <v>100150399</v>
      </c>
      <c r="J3752" s="19" t="s">
        <v>27</v>
      </c>
      <c r="T3752">
        <v>0</v>
      </c>
      <c r="U3752" t="s">
        <v>22</v>
      </c>
      <c r="V3752" s="3">
        <v>42567</v>
      </c>
      <c r="W3752" t="s">
        <v>34</v>
      </c>
      <c r="X3752">
        <v>360</v>
      </c>
      <c r="Y3752">
        <v>2016</v>
      </c>
      <c r="Z3752">
        <v>7</v>
      </c>
      <c r="AA3752" s="3" t="s">
        <v>24</v>
      </c>
      <c r="AB3752" s="3">
        <v>45489</v>
      </c>
    </row>
    <row r="3753" spans="1:28" x14ac:dyDescent="0.25">
      <c r="A3753">
        <v>215370</v>
      </c>
      <c r="B3753">
        <v>806</v>
      </c>
      <c r="C3753" t="s">
        <v>19</v>
      </c>
      <c r="D3753" s="3">
        <v>42567</v>
      </c>
      <c r="E3753" t="s">
        <v>1412</v>
      </c>
      <c r="F3753">
        <v>575</v>
      </c>
      <c r="G3753">
        <v>1</v>
      </c>
      <c r="H3753">
        <v>575</v>
      </c>
      <c r="I3753">
        <v>100150400</v>
      </c>
      <c r="J3753" s="19" t="s">
        <v>51</v>
      </c>
      <c r="T3753">
        <v>0</v>
      </c>
      <c r="U3753" t="s">
        <v>22</v>
      </c>
      <c r="V3753" s="3">
        <v>42567</v>
      </c>
      <c r="W3753" t="s">
        <v>23</v>
      </c>
      <c r="X3753">
        <v>575</v>
      </c>
      <c r="Y3753">
        <v>2016</v>
      </c>
      <c r="Z3753">
        <v>7</v>
      </c>
      <c r="AA3753" s="3" t="s">
        <v>24</v>
      </c>
      <c r="AB3753" s="3">
        <v>45489</v>
      </c>
    </row>
    <row r="3754" spans="1:28" x14ac:dyDescent="0.25">
      <c r="A3754">
        <v>215372</v>
      </c>
      <c r="B3754">
        <v>1279</v>
      </c>
      <c r="C3754" t="s">
        <v>31</v>
      </c>
      <c r="D3754" s="3">
        <v>42567</v>
      </c>
      <c r="E3754" t="s">
        <v>30</v>
      </c>
      <c r="F3754">
        <v>360</v>
      </c>
      <c r="G3754">
        <v>1</v>
      </c>
      <c r="H3754">
        <v>360</v>
      </c>
      <c r="I3754">
        <v>100150401</v>
      </c>
      <c r="J3754" s="19" t="s">
        <v>27</v>
      </c>
      <c r="T3754">
        <v>0</v>
      </c>
      <c r="U3754" t="s">
        <v>22</v>
      </c>
      <c r="V3754" s="3">
        <v>42567</v>
      </c>
      <c r="W3754" t="s">
        <v>34</v>
      </c>
      <c r="X3754">
        <v>360</v>
      </c>
      <c r="Y3754">
        <v>2016</v>
      </c>
      <c r="Z3754">
        <v>7</v>
      </c>
      <c r="AA3754" s="3" t="s">
        <v>24</v>
      </c>
      <c r="AB3754" s="3">
        <v>45489</v>
      </c>
    </row>
    <row r="3755" spans="1:28" x14ac:dyDescent="0.25">
      <c r="A3755">
        <v>215373</v>
      </c>
      <c r="B3755">
        <v>292</v>
      </c>
      <c r="C3755" t="s">
        <v>19</v>
      </c>
      <c r="D3755" s="3">
        <v>42567</v>
      </c>
      <c r="E3755" t="s">
        <v>1413</v>
      </c>
      <c r="F3755">
        <v>599</v>
      </c>
      <c r="G3755">
        <v>1</v>
      </c>
      <c r="H3755">
        <v>599</v>
      </c>
      <c r="I3755">
        <v>100150402</v>
      </c>
      <c r="J3755" s="19" t="s">
        <v>51</v>
      </c>
      <c r="T3755">
        <v>0</v>
      </c>
      <c r="U3755" t="s">
        <v>121</v>
      </c>
      <c r="V3755" s="3">
        <v>42567</v>
      </c>
      <c r="W3755" t="s">
        <v>23</v>
      </c>
      <c r="X3755">
        <v>599</v>
      </c>
      <c r="Y3755">
        <v>2016</v>
      </c>
      <c r="Z3755">
        <v>7</v>
      </c>
      <c r="AA3755" s="3" t="s">
        <v>24</v>
      </c>
      <c r="AB3755" s="3">
        <v>45489</v>
      </c>
    </row>
    <row r="3756" spans="1:28" x14ac:dyDescent="0.25">
      <c r="A3756">
        <v>215375</v>
      </c>
      <c r="B3756">
        <v>806</v>
      </c>
      <c r="C3756" t="s">
        <v>19</v>
      </c>
      <c r="D3756" s="3">
        <v>42567</v>
      </c>
      <c r="E3756" t="s">
        <v>232</v>
      </c>
      <c r="F3756">
        <v>199</v>
      </c>
      <c r="G3756">
        <v>1</v>
      </c>
      <c r="H3756">
        <v>199</v>
      </c>
      <c r="I3756">
        <v>100150403</v>
      </c>
      <c r="J3756" s="19" t="s">
        <v>51</v>
      </c>
      <c r="T3756">
        <v>0</v>
      </c>
      <c r="U3756" t="s">
        <v>22</v>
      </c>
      <c r="V3756" s="3">
        <v>42567</v>
      </c>
      <c r="W3756" t="s">
        <v>23</v>
      </c>
      <c r="X3756">
        <v>199</v>
      </c>
      <c r="Y3756">
        <v>2016</v>
      </c>
      <c r="Z3756">
        <v>7</v>
      </c>
      <c r="AA3756" s="3" t="s">
        <v>24</v>
      </c>
      <c r="AB3756" s="3">
        <v>45489</v>
      </c>
    </row>
    <row r="3757" spans="1:28" x14ac:dyDescent="0.25">
      <c r="A3757">
        <v>215377</v>
      </c>
      <c r="B3757">
        <v>864</v>
      </c>
      <c r="C3757" t="s">
        <v>19</v>
      </c>
      <c r="D3757" s="3">
        <v>42567</v>
      </c>
      <c r="E3757" t="s">
        <v>1414</v>
      </c>
      <c r="F3757">
        <v>2699</v>
      </c>
      <c r="G3757">
        <v>1</v>
      </c>
      <c r="H3757">
        <v>0</v>
      </c>
      <c r="I3757">
        <v>100150404</v>
      </c>
      <c r="J3757" s="19" t="s">
        <v>47</v>
      </c>
      <c r="T3757">
        <v>0</v>
      </c>
      <c r="U3757" t="s">
        <v>298</v>
      </c>
      <c r="V3757" s="3">
        <v>42567</v>
      </c>
      <c r="W3757" t="s">
        <v>23</v>
      </c>
      <c r="X3757" s="4">
        <v>2699</v>
      </c>
      <c r="Y3757">
        <v>2016</v>
      </c>
      <c r="Z3757">
        <v>7</v>
      </c>
      <c r="AA3757" s="3" t="s">
        <v>24</v>
      </c>
      <c r="AB3757" s="3">
        <v>45489</v>
      </c>
    </row>
    <row r="3758" spans="1:28" x14ac:dyDescent="0.25">
      <c r="A3758">
        <v>215378</v>
      </c>
      <c r="B3758">
        <v>820</v>
      </c>
      <c r="C3758" t="s">
        <v>19</v>
      </c>
      <c r="D3758" s="3">
        <v>42567</v>
      </c>
      <c r="E3758" t="s">
        <v>26</v>
      </c>
      <c r="F3758">
        <v>240</v>
      </c>
      <c r="G3758">
        <v>1</v>
      </c>
      <c r="H3758">
        <v>240</v>
      </c>
      <c r="I3758">
        <v>100150405</v>
      </c>
      <c r="J3758" s="19" t="s">
        <v>27</v>
      </c>
      <c r="T3758">
        <v>0</v>
      </c>
      <c r="U3758" t="s">
        <v>22</v>
      </c>
      <c r="V3758" s="3">
        <v>42567</v>
      </c>
      <c r="W3758" t="s">
        <v>23</v>
      </c>
      <c r="X3758">
        <v>240</v>
      </c>
      <c r="Y3758">
        <v>2016</v>
      </c>
      <c r="Z3758">
        <v>7</v>
      </c>
      <c r="AA3758" s="3" t="s">
        <v>24</v>
      </c>
      <c r="AB3758" s="3">
        <v>45489</v>
      </c>
    </row>
    <row r="3759" spans="1:28" x14ac:dyDescent="0.25">
      <c r="A3759">
        <v>215379</v>
      </c>
      <c r="B3759">
        <v>1257</v>
      </c>
      <c r="C3759" t="s">
        <v>31</v>
      </c>
      <c r="D3759" s="3">
        <v>42567</v>
      </c>
      <c r="E3759" t="s">
        <v>1415</v>
      </c>
      <c r="F3759">
        <v>7150</v>
      </c>
      <c r="G3759">
        <v>1</v>
      </c>
      <c r="H3759">
        <v>7150</v>
      </c>
      <c r="I3759">
        <v>100150406</v>
      </c>
      <c r="J3759" s="19" t="s">
        <v>51</v>
      </c>
      <c r="T3759">
        <v>0</v>
      </c>
      <c r="U3759" t="s">
        <v>22</v>
      </c>
      <c r="V3759" s="3">
        <v>42567</v>
      </c>
      <c r="W3759" t="s">
        <v>34</v>
      </c>
      <c r="X3759" s="4">
        <v>7150</v>
      </c>
      <c r="Y3759">
        <v>2016</v>
      </c>
      <c r="Z3759">
        <v>7</v>
      </c>
      <c r="AA3759" s="3" t="s">
        <v>24</v>
      </c>
      <c r="AB3759" s="3">
        <v>45489</v>
      </c>
    </row>
    <row r="3760" spans="1:28" x14ac:dyDescent="0.25">
      <c r="A3760">
        <v>215380</v>
      </c>
      <c r="B3760">
        <v>806</v>
      </c>
      <c r="C3760" t="s">
        <v>71</v>
      </c>
      <c r="D3760" s="3">
        <v>42567</v>
      </c>
      <c r="E3760" t="s">
        <v>30</v>
      </c>
      <c r="F3760">
        <v>360</v>
      </c>
      <c r="G3760">
        <v>1</v>
      </c>
      <c r="H3760">
        <v>1359</v>
      </c>
      <c r="I3760">
        <v>100150407</v>
      </c>
      <c r="J3760" s="19" t="s">
        <v>27</v>
      </c>
      <c r="T3760">
        <v>0</v>
      </c>
      <c r="U3760" t="s">
        <v>22</v>
      </c>
      <c r="V3760" s="3">
        <v>42567</v>
      </c>
      <c r="W3760" t="s">
        <v>34</v>
      </c>
      <c r="X3760">
        <v>360</v>
      </c>
      <c r="Y3760">
        <v>2016</v>
      </c>
      <c r="Z3760">
        <v>7</v>
      </c>
      <c r="AA3760" s="3" t="s">
        <v>24</v>
      </c>
      <c r="AB3760" s="3">
        <v>45489</v>
      </c>
    </row>
    <row r="3761" spans="1:28" x14ac:dyDescent="0.25">
      <c r="A3761">
        <v>215381</v>
      </c>
      <c r="B3761">
        <v>806</v>
      </c>
      <c r="C3761" t="s">
        <v>71</v>
      </c>
      <c r="D3761" s="3">
        <v>42567</v>
      </c>
      <c r="E3761" t="s">
        <v>102</v>
      </c>
      <c r="F3761">
        <v>999</v>
      </c>
      <c r="G3761">
        <v>1</v>
      </c>
      <c r="H3761">
        <v>1359</v>
      </c>
      <c r="I3761">
        <v>100150407</v>
      </c>
      <c r="J3761" s="19" t="s">
        <v>51</v>
      </c>
      <c r="T3761">
        <v>0</v>
      </c>
      <c r="U3761" t="s">
        <v>22</v>
      </c>
      <c r="V3761" s="3">
        <v>42567</v>
      </c>
      <c r="W3761" t="s">
        <v>34</v>
      </c>
      <c r="X3761">
        <v>999</v>
      </c>
      <c r="Y3761">
        <v>2016</v>
      </c>
      <c r="Z3761">
        <v>7</v>
      </c>
      <c r="AA3761" s="3" t="s">
        <v>24</v>
      </c>
      <c r="AB3761" s="3">
        <v>45489</v>
      </c>
    </row>
    <row r="3762" spans="1:28" x14ac:dyDescent="0.25">
      <c r="A3762">
        <v>215382</v>
      </c>
      <c r="B3762">
        <v>86</v>
      </c>
      <c r="C3762" t="s">
        <v>19</v>
      </c>
      <c r="D3762" s="3">
        <v>42567</v>
      </c>
      <c r="E3762" t="s">
        <v>242</v>
      </c>
      <c r="F3762">
        <v>800</v>
      </c>
      <c r="G3762">
        <v>1</v>
      </c>
      <c r="H3762">
        <v>800</v>
      </c>
      <c r="I3762">
        <v>100150408</v>
      </c>
      <c r="J3762" s="19" t="s">
        <v>27</v>
      </c>
      <c r="T3762">
        <v>0</v>
      </c>
      <c r="U3762" t="s">
        <v>22</v>
      </c>
      <c r="V3762" s="3">
        <v>42567</v>
      </c>
      <c r="W3762" t="s">
        <v>23</v>
      </c>
      <c r="X3762">
        <v>800</v>
      </c>
      <c r="Y3762">
        <v>2016</v>
      </c>
      <c r="Z3762">
        <v>7</v>
      </c>
      <c r="AA3762" s="3" t="s">
        <v>24</v>
      </c>
      <c r="AB3762" s="3">
        <v>45489</v>
      </c>
    </row>
    <row r="3763" spans="1:28" x14ac:dyDescent="0.25">
      <c r="A3763">
        <v>215383</v>
      </c>
      <c r="B3763">
        <v>1280</v>
      </c>
      <c r="C3763" t="s">
        <v>31</v>
      </c>
      <c r="D3763" s="3">
        <v>42567</v>
      </c>
      <c r="E3763" t="s">
        <v>1416</v>
      </c>
      <c r="F3763">
        <v>48999</v>
      </c>
      <c r="G3763">
        <v>1</v>
      </c>
      <c r="H3763">
        <v>48999</v>
      </c>
      <c r="I3763">
        <v>100150409</v>
      </c>
      <c r="J3763" s="19" t="s">
        <v>38</v>
      </c>
      <c r="T3763">
        <v>0</v>
      </c>
      <c r="U3763" t="s">
        <v>22</v>
      </c>
      <c r="V3763" s="3">
        <v>42567</v>
      </c>
      <c r="W3763" t="s">
        <v>34</v>
      </c>
      <c r="X3763" s="4">
        <v>48999</v>
      </c>
      <c r="Y3763">
        <v>2016</v>
      </c>
      <c r="Z3763">
        <v>7</v>
      </c>
      <c r="AA3763" s="3" t="s">
        <v>24</v>
      </c>
      <c r="AB3763" s="3">
        <v>45489</v>
      </c>
    </row>
    <row r="3764" spans="1:28" x14ac:dyDescent="0.25">
      <c r="A3764">
        <v>215384</v>
      </c>
      <c r="B3764">
        <v>806</v>
      </c>
      <c r="C3764" t="s">
        <v>19</v>
      </c>
      <c r="D3764" s="3">
        <v>42567</v>
      </c>
      <c r="E3764" t="s">
        <v>1412</v>
      </c>
      <c r="F3764">
        <v>575</v>
      </c>
      <c r="G3764">
        <v>1</v>
      </c>
      <c r="H3764">
        <v>575</v>
      </c>
      <c r="I3764">
        <v>100150410</v>
      </c>
      <c r="J3764" s="19" t="s">
        <v>51</v>
      </c>
      <c r="T3764">
        <v>0</v>
      </c>
      <c r="U3764" t="s">
        <v>22</v>
      </c>
      <c r="V3764" s="3">
        <v>42567</v>
      </c>
      <c r="W3764" t="s">
        <v>23</v>
      </c>
      <c r="X3764">
        <v>575</v>
      </c>
      <c r="Y3764">
        <v>2016</v>
      </c>
      <c r="Z3764">
        <v>7</v>
      </c>
      <c r="AA3764" s="3" t="s">
        <v>24</v>
      </c>
      <c r="AB3764" s="3">
        <v>45489</v>
      </c>
    </row>
    <row r="3765" spans="1:28" x14ac:dyDescent="0.25">
      <c r="A3765">
        <v>215386</v>
      </c>
      <c r="B3765">
        <v>1281</v>
      </c>
      <c r="C3765" t="s">
        <v>19</v>
      </c>
      <c r="D3765" s="3">
        <v>42567</v>
      </c>
      <c r="E3765" t="s">
        <v>1417</v>
      </c>
      <c r="F3765">
        <v>775</v>
      </c>
      <c r="G3765">
        <v>1</v>
      </c>
      <c r="H3765">
        <v>775</v>
      </c>
      <c r="I3765">
        <v>100150411</v>
      </c>
      <c r="J3765" s="19" t="s">
        <v>38</v>
      </c>
      <c r="T3765">
        <v>0</v>
      </c>
      <c r="U3765" t="s">
        <v>22</v>
      </c>
      <c r="V3765" s="3">
        <v>42567</v>
      </c>
      <c r="W3765" t="s">
        <v>23</v>
      </c>
      <c r="X3765">
        <v>775</v>
      </c>
      <c r="Y3765">
        <v>2016</v>
      </c>
      <c r="Z3765">
        <v>7</v>
      </c>
      <c r="AA3765" s="3" t="s">
        <v>24</v>
      </c>
      <c r="AB3765" s="3">
        <v>45489</v>
      </c>
    </row>
    <row r="3766" spans="1:28" x14ac:dyDescent="0.25">
      <c r="A3766">
        <v>215387</v>
      </c>
      <c r="B3766">
        <v>806</v>
      </c>
      <c r="C3766" t="s">
        <v>19</v>
      </c>
      <c r="D3766" s="3">
        <v>42567</v>
      </c>
      <c r="E3766" t="s">
        <v>232</v>
      </c>
      <c r="F3766">
        <v>199</v>
      </c>
      <c r="G3766">
        <v>1</v>
      </c>
      <c r="H3766">
        <v>199</v>
      </c>
      <c r="I3766">
        <v>100150412</v>
      </c>
      <c r="J3766" s="19" t="s">
        <v>51</v>
      </c>
      <c r="T3766">
        <v>0</v>
      </c>
      <c r="U3766" t="s">
        <v>22</v>
      </c>
      <c r="V3766" s="3">
        <v>42567</v>
      </c>
      <c r="W3766" t="s">
        <v>23</v>
      </c>
      <c r="X3766">
        <v>199</v>
      </c>
      <c r="Y3766">
        <v>2016</v>
      </c>
      <c r="Z3766">
        <v>7</v>
      </c>
      <c r="AA3766" s="3" t="s">
        <v>24</v>
      </c>
      <c r="AB3766" s="3">
        <v>45489</v>
      </c>
    </row>
    <row r="3767" spans="1:28" x14ac:dyDescent="0.25">
      <c r="A3767">
        <v>215389</v>
      </c>
      <c r="B3767">
        <v>58</v>
      </c>
      <c r="C3767" t="s">
        <v>19</v>
      </c>
      <c r="D3767" s="3">
        <v>42567</v>
      </c>
      <c r="E3767" t="s">
        <v>138</v>
      </c>
      <c r="F3767">
        <v>90</v>
      </c>
      <c r="G3767">
        <v>1</v>
      </c>
      <c r="H3767">
        <v>90</v>
      </c>
      <c r="I3767">
        <v>100150413</v>
      </c>
      <c r="J3767" s="19" t="s">
        <v>33</v>
      </c>
      <c r="T3767">
        <v>0</v>
      </c>
      <c r="U3767" t="s">
        <v>22</v>
      </c>
      <c r="V3767" s="3">
        <v>42567</v>
      </c>
      <c r="W3767" t="s">
        <v>23</v>
      </c>
      <c r="X3767">
        <v>90</v>
      </c>
      <c r="Y3767">
        <v>2016</v>
      </c>
      <c r="Z3767">
        <v>7</v>
      </c>
      <c r="AA3767" s="3" t="s">
        <v>24</v>
      </c>
      <c r="AB3767" s="3">
        <v>45489</v>
      </c>
    </row>
    <row r="3768" spans="1:28" x14ac:dyDescent="0.25">
      <c r="A3768">
        <v>215390</v>
      </c>
      <c r="B3768">
        <v>806</v>
      </c>
      <c r="C3768" t="s">
        <v>19</v>
      </c>
      <c r="D3768" s="3">
        <v>42567</v>
      </c>
      <c r="E3768" t="s">
        <v>30</v>
      </c>
      <c r="F3768">
        <v>360</v>
      </c>
      <c r="G3768">
        <v>1</v>
      </c>
      <c r="H3768">
        <v>360</v>
      </c>
      <c r="I3768">
        <v>100150414</v>
      </c>
      <c r="J3768" s="19" t="s">
        <v>27</v>
      </c>
      <c r="T3768">
        <v>0</v>
      </c>
      <c r="U3768" t="s">
        <v>22</v>
      </c>
      <c r="V3768" s="3">
        <v>42567</v>
      </c>
      <c r="W3768" t="s">
        <v>23</v>
      </c>
      <c r="X3768">
        <v>360</v>
      </c>
      <c r="Y3768">
        <v>2016</v>
      </c>
      <c r="Z3768">
        <v>7</v>
      </c>
      <c r="AA3768" s="3" t="s">
        <v>24</v>
      </c>
      <c r="AB3768" s="3">
        <v>45489</v>
      </c>
    </row>
    <row r="3769" spans="1:28" x14ac:dyDescent="0.25">
      <c r="A3769">
        <v>215391</v>
      </c>
      <c r="B3769">
        <v>1282</v>
      </c>
      <c r="C3769" t="s">
        <v>19</v>
      </c>
      <c r="D3769" s="3">
        <v>42567</v>
      </c>
      <c r="E3769" t="s">
        <v>1418</v>
      </c>
      <c r="F3769">
        <v>899</v>
      </c>
      <c r="G3769">
        <v>1</v>
      </c>
      <c r="H3769">
        <v>2074</v>
      </c>
      <c r="I3769">
        <v>100150415</v>
      </c>
      <c r="J3769" s="19" t="s">
        <v>51</v>
      </c>
      <c r="T3769">
        <v>441.34</v>
      </c>
      <c r="U3769" t="s">
        <v>22</v>
      </c>
      <c r="V3769" s="3">
        <v>42567</v>
      </c>
      <c r="W3769" t="s">
        <v>23</v>
      </c>
      <c r="X3769">
        <v>899</v>
      </c>
      <c r="Y3769">
        <v>2016</v>
      </c>
      <c r="Z3769">
        <v>7</v>
      </c>
      <c r="AA3769" s="3" t="s">
        <v>24</v>
      </c>
      <c r="AB3769" s="3">
        <v>45489</v>
      </c>
    </row>
    <row r="3770" spans="1:28" x14ac:dyDescent="0.25">
      <c r="A3770">
        <v>215393</v>
      </c>
      <c r="B3770">
        <v>1282</v>
      </c>
      <c r="C3770" t="s">
        <v>19</v>
      </c>
      <c r="D3770" s="3">
        <v>42567</v>
      </c>
      <c r="E3770" t="s">
        <v>1419</v>
      </c>
      <c r="F3770">
        <v>2800</v>
      </c>
      <c r="G3770">
        <v>1</v>
      </c>
      <c r="H3770">
        <v>2074</v>
      </c>
      <c r="I3770">
        <v>100150415</v>
      </c>
      <c r="J3770" s="19" t="s">
        <v>51</v>
      </c>
      <c r="T3770">
        <v>1374.57</v>
      </c>
      <c r="U3770" t="s">
        <v>22</v>
      </c>
      <c r="V3770" s="3">
        <v>42567</v>
      </c>
      <c r="W3770" t="s">
        <v>23</v>
      </c>
      <c r="X3770" s="4">
        <v>2800</v>
      </c>
      <c r="Y3770">
        <v>2016</v>
      </c>
      <c r="Z3770">
        <v>7</v>
      </c>
      <c r="AA3770" s="3" t="s">
        <v>24</v>
      </c>
      <c r="AB3770" s="3">
        <v>45489</v>
      </c>
    </row>
    <row r="3771" spans="1:28" x14ac:dyDescent="0.25">
      <c r="A3771">
        <v>215395</v>
      </c>
      <c r="B3771">
        <v>1282</v>
      </c>
      <c r="C3771" t="s">
        <v>19</v>
      </c>
      <c r="D3771" s="3">
        <v>42567</v>
      </c>
      <c r="E3771" t="s">
        <v>1420</v>
      </c>
      <c r="F3771">
        <v>375</v>
      </c>
      <c r="G3771">
        <v>1</v>
      </c>
      <c r="H3771">
        <v>2074</v>
      </c>
      <c r="I3771">
        <v>100150415</v>
      </c>
      <c r="J3771" s="19" t="s">
        <v>27</v>
      </c>
      <c r="T3771">
        <v>184.09</v>
      </c>
      <c r="U3771" t="s">
        <v>22</v>
      </c>
      <c r="V3771" s="3">
        <v>42567</v>
      </c>
      <c r="W3771" t="s">
        <v>23</v>
      </c>
      <c r="X3771">
        <v>375</v>
      </c>
      <c r="Y3771">
        <v>2016</v>
      </c>
      <c r="Z3771">
        <v>7</v>
      </c>
      <c r="AA3771" s="3" t="s">
        <v>24</v>
      </c>
      <c r="AB3771" s="3">
        <v>45489</v>
      </c>
    </row>
    <row r="3772" spans="1:28" x14ac:dyDescent="0.25">
      <c r="A3772">
        <v>215396</v>
      </c>
      <c r="B3772">
        <v>58</v>
      </c>
      <c r="C3772" t="s">
        <v>19</v>
      </c>
      <c r="D3772" s="3">
        <v>42567</v>
      </c>
      <c r="E3772" t="s">
        <v>1383</v>
      </c>
      <c r="F3772">
        <v>140</v>
      </c>
      <c r="G3772">
        <v>1</v>
      </c>
      <c r="H3772">
        <v>140</v>
      </c>
      <c r="I3772">
        <v>100150416</v>
      </c>
      <c r="J3772" s="19" t="s">
        <v>33</v>
      </c>
      <c r="T3772">
        <v>0</v>
      </c>
      <c r="U3772" t="s">
        <v>22</v>
      </c>
      <c r="V3772" s="3">
        <v>42567</v>
      </c>
      <c r="W3772" t="s">
        <v>23</v>
      </c>
      <c r="X3772">
        <v>140</v>
      </c>
      <c r="Y3772">
        <v>2016</v>
      </c>
      <c r="Z3772">
        <v>7</v>
      </c>
      <c r="AA3772" s="3" t="s">
        <v>24</v>
      </c>
      <c r="AB3772" s="3">
        <v>45489</v>
      </c>
    </row>
    <row r="3773" spans="1:28" x14ac:dyDescent="0.25">
      <c r="A3773">
        <v>215397</v>
      </c>
      <c r="B3773">
        <v>35</v>
      </c>
      <c r="C3773" t="s">
        <v>19</v>
      </c>
      <c r="D3773" s="3">
        <v>42567</v>
      </c>
      <c r="E3773" t="s">
        <v>364</v>
      </c>
      <c r="F3773">
        <v>210</v>
      </c>
      <c r="G3773">
        <v>1</v>
      </c>
      <c r="H3773">
        <v>210</v>
      </c>
      <c r="I3773">
        <v>100150417</v>
      </c>
      <c r="J3773" s="19" t="s">
        <v>33</v>
      </c>
      <c r="T3773">
        <v>0</v>
      </c>
      <c r="U3773" t="s">
        <v>22</v>
      </c>
      <c r="V3773" s="3">
        <v>42567</v>
      </c>
      <c r="W3773" t="s">
        <v>23</v>
      </c>
      <c r="X3773">
        <v>210</v>
      </c>
      <c r="Y3773">
        <v>2016</v>
      </c>
      <c r="Z3773">
        <v>7</v>
      </c>
      <c r="AA3773" s="3" t="s">
        <v>24</v>
      </c>
      <c r="AB3773" s="3">
        <v>45489</v>
      </c>
    </row>
    <row r="3774" spans="1:28" x14ac:dyDescent="0.25">
      <c r="A3774">
        <v>215398</v>
      </c>
      <c r="B3774">
        <v>813</v>
      </c>
      <c r="C3774" t="s">
        <v>31</v>
      </c>
      <c r="D3774" s="3">
        <v>42567</v>
      </c>
      <c r="E3774" t="s">
        <v>227</v>
      </c>
      <c r="F3774">
        <v>1765</v>
      </c>
      <c r="G3774">
        <v>1</v>
      </c>
      <c r="H3774">
        <v>1765</v>
      </c>
      <c r="I3774">
        <v>100150418</v>
      </c>
      <c r="J3774" s="19" t="s">
        <v>38</v>
      </c>
      <c r="T3774">
        <v>0</v>
      </c>
      <c r="U3774" t="s">
        <v>22</v>
      </c>
      <c r="V3774" s="3">
        <v>42567</v>
      </c>
      <c r="W3774" t="s">
        <v>34</v>
      </c>
      <c r="X3774" s="4">
        <v>1765</v>
      </c>
      <c r="Y3774">
        <v>2016</v>
      </c>
      <c r="Z3774">
        <v>7</v>
      </c>
      <c r="AA3774" s="3" t="s">
        <v>24</v>
      </c>
      <c r="AB3774" s="3">
        <v>45489</v>
      </c>
    </row>
    <row r="3775" spans="1:28" x14ac:dyDescent="0.25">
      <c r="A3775">
        <v>215400</v>
      </c>
      <c r="B3775">
        <v>806</v>
      </c>
      <c r="C3775" t="s">
        <v>19</v>
      </c>
      <c r="D3775" s="3">
        <v>42567</v>
      </c>
      <c r="E3775" t="s">
        <v>30</v>
      </c>
      <c r="F3775">
        <v>360</v>
      </c>
      <c r="G3775">
        <v>1</v>
      </c>
      <c r="H3775">
        <v>360</v>
      </c>
      <c r="I3775">
        <v>100150420</v>
      </c>
      <c r="J3775" s="19" t="s">
        <v>27</v>
      </c>
      <c r="T3775">
        <v>0</v>
      </c>
      <c r="U3775" t="s">
        <v>22</v>
      </c>
      <c r="V3775" s="3">
        <v>42567</v>
      </c>
      <c r="W3775" t="s">
        <v>23</v>
      </c>
      <c r="X3775">
        <v>360</v>
      </c>
      <c r="Y3775">
        <v>2016</v>
      </c>
      <c r="Z3775">
        <v>7</v>
      </c>
      <c r="AA3775" s="3" t="s">
        <v>24</v>
      </c>
      <c r="AB3775" s="3">
        <v>45489</v>
      </c>
    </row>
    <row r="3776" spans="1:28" x14ac:dyDescent="0.25">
      <c r="A3776">
        <v>215399</v>
      </c>
      <c r="B3776">
        <v>58</v>
      </c>
      <c r="C3776" t="s">
        <v>19</v>
      </c>
      <c r="D3776" s="3">
        <v>42567</v>
      </c>
      <c r="E3776" t="s">
        <v>1383</v>
      </c>
      <c r="F3776">
        <v>140</v>
      </c>
      <c r="G3776">
        <v>1</v>
      </c>
      <c r="H3776">
        <v>140</v>
      </c>
      <c r="I3776">
        <v>100150419</v>
      </c>
      <c r="J3776" s="19" t="s">
        <v>33</v>
      </c>
      <c r="T3776">
        <v>0</v>
      </c>
      <c r="U3776" t="s">
        <v>22</v>
      </c>
      <c r="V3776" s="3">
        <v>42567</v>
      </c>
      <c r="W3776" t="s">
        <v>23</v>
      </c>
      <c r="X3776">
        <v>140</v>
      </c>
      <c r="Y3776">
        <v>2016</v>
      </c>
      <c r="Z3776">
        <v>7</v>
      </c>
      <c r="AA3776" s="3" t="s">
        <v>24</v>
      </c>
      <c r="AB3776" s="3">
        <v>45489</v>
      </c>
    </row>
    <row r="3777" spans="1:28" x14ac:dyDescent="0.25">
      <c r="A3777">
        <v>215401</v>
      </c>
      <c r="B3777">
        <v>35</v>
      </c>
      <c r="C3777" t="s">
        <v>19</v>
      </c>
      <c r="D3777" s="3">
        <v>42567</v>
      </c>
      <c r="E3777" t="s">
        <v>767</v>
      </c>
      <c r="F3777">
        <v>180</v>
      </c>
      <c r="G3777">
        <v>1</v>
      </c>
      <c r="H3777">
        <v>180</v>
      </c>
      <c r="I3777">
        <v>100150421</v>
      </c>
      <c r="J3777" s="19" t="s">
        <v>27</v>
      </c>
      <c r="T3777">
        <v>0</v>
      </c>
      <c r="U3777" t="s">
        <v>22</v>
      </c>
      <c r="V3777" s="3">
        <v>42567</v>
      </c>
      <c r="W3777" t="s">
        <v>23</v>
      </c>
      <c r="X3777">
        <v>180</v>
      </c>
      <c r="Y3777">
        <v>2016</v>
      </c>
      <c r="Z3777">
        <v>7</v>
      </c>
      <c r="AA3777" s="3" t="s">
        <v>24</v>
      </c>
      <c r="AB3777" s="3">
        <v>45489</v>
      </c>
    </row>
    <row r="3778" spans="1:28" x14ac:dyDescent="0.25">
      <c r="A3778">
        <v>215402</v>
      </c>
      <c r="B3778">
        <v>35</v>
      </c>
      <c r="C3778" t="s">
        <v>19</v>
      </c>
      <c r="D3778" s="3">
        <v>42567</v>
      </c>
      <c r="E3778" t="s">
        <v>767</v>
      </c>
      <c r="F3778">
        <v>180</v>
      </c>
      <c r="G3778">
        <v>1</v>
      </c>
      <c r="H3778">
        <v>180</v>
      </c>
      <c r="I3778">
        <v>100150422</v>
      </c>
      <c r="J3778" s="19" t="s">
        <v>27</v>
      </c>
      <c r="T3778">
        <v>0</v>
      </c>
      <c r="U3778" t="s">
        <v>22</v>
      </c>
      <c r="V3778" s="3">
        <v>42567</v>
      </c>
      <c r="W3778" t="s">
        <v>23</v>
      </c>
      <c r="X3778">
        <v>180</v>
      </c>
      <c r="Y3778">
        <v>2016</v>
      </c>
      <c r="Z3778">
        <v>7</v>
      </c>
      <c r="AA3778" s="3" t="s">
        <v>24</v>
      </c>
      <c r="AB3778" s="3">
        <v>45489</v>
      </c>
    </row>
    <row r="3779" spans="1:28" x14ac:dyDescent="0.25">
      <c r="A3779">
        <v>215403</v>
      </c>
      <c r="B3779">
        <v>1283</v>
      </c>
      <c r="C3779" t="s">
        <v>19</v>
      </c>
      <c r="D3779" s="3">
        <v>42567</v>
      </c>
      <c r="E3779" t="s">
        <v>1421</v>
      </c>
      <c r="F3779">
        <v>690</v>
      </c>
      <c r="G3779">
        <v>1</v>
      </c>
      <c r="H3779">
        <v>690</v>
      </c>
      <c r="I3779">
        <v>100150423</v>
      </c>
      <c r="J3779" s="19" t="s">
        <v>194</v>
      </c>
      <c r="T3779">
        <v>0</v>
      </c>
      <c r="U3779" t="s">
        <v>22</v>
      </c>
      <c r="V3779" s="3">
        <v>42567</v>
      </c>
      <c r="W3779" t="s">
        <v>23</v>
      </c>
      <c r="X3779">
        <v>690</v>
      </c>
      <c r="Y3779">
        <v>2016</v>
      </c>
      <c r="Z3779">
        <v>7</v>
      </c>
      <c r="AA3779" s="3" t="s">
        <v>24</v>
      </c>
      <c r="AB3779" s="3">
        <v>45489</v>
      </c>
    </row>
    <row r="3780" spans="1:28" x14ac:dyDescent="0.25">
      <c r="A3780">
        <v>215404</v>
      </c>
      <c r="B3780">
        <v>35</v>
      </c>
      <c r="C3780" t="s">
        <v>19</v>
      </c>
      <c r="D3780" s="3">
        <v>42567</v>
      </c>
      <c r="E3780" t="s">
        <v>48</v>
      </c>
      <c r="F3780">
        <v>320</v>
      </c>
      <c r="G3780">
        <v>1</v>
      </c>
      <c r="H3780">
        <v>320</v>
      </c>
      <c r="I3780">
        <v>100150424</v>
      </c>
      <c r="J3780" s="19" t="s">
        <v>27</v>
      </c>
      <c r="T3780">
        <v>0</v>
      </c>
      <c r="U3780" t="s">
        <v>22</v>
      </c>
      <c r="V3780" s="3">
        <v>42567</v>
      </c>
      <c r="W3780" t="s">
        <v>23</v>
      </c>
      <c r="X3780">
        <v>320</v>
      </c>
      <c r="Y3780">
        <v>2016</v>
      </c>
      <c r="Z3780">
        <v>7</v>
      </c>
      <c r="AA3780" s="3" t="s">
        <v>24</v>
      </c>
      <c r="AB3780" s="3">
        <v>45489</v>
      </c>
    </row>
    <row r="3781" spans="1:28" x14ac:dyDescent="0.25">
      <c r="A3781">
        <v>215405</v>
      </c>
      <c r="B3781">
        <v>1283</v>
      </c>
      <c r="C3781" t="s">
        <v>19</v>
      </c>
      <c r="D3781" s="3">
        <v>42567</v>
      </c>
      <c r="E3781" t="s">
        <v>1422</v>
      </c>
      <c r="F3781">
        <v>1000</v>
      </c>
      <c r="G3781">
        <v>1</v>
      </c>
      <c r="H3781">
        <v>1000</v>
      </c>
      <c r="I3781">
        <v>100150425</v>
      </c>
      <c r="J3781" s="19" t="s">
        <v>27</v>
      </c>
      <c r="T3781">
        <v>0</v>
      </c>
      <c r="U3781" t="s">
        <v>22</v>
      </c>
      <c r="V3781" s="3">
        <v>42567</v>
      </c>
      <c r="W3781" t="s">
        <v>23</v>
      </c>
      <c r="X3781" s="4">
        <v>1000</v>
      </c>
      <c r="Y3781">
        <v>2016</v>
      </c>
      <c r="Z3781">
        <v>7</v>
      </c>
      <c r="AA3781" s="3" t="s">
        <v>24</v>
      </c>
      <c r="AB3781" s="3">
        <v>45489</v>
      </c>
    </row>
    <row r="3782" spans="1:28" x14ac:dyDescent="0.25">
      <c r="A3782">
        <v>215406</v>
      </c>
      <c r="B3782">
        <v>1284</v>
      </c>
      <c r="C3782" t="s">
        <v>19</v>
      </c>
      <c r="D3782" s="3">
        <v>42567</v>
      </c>
      <c r="E3782" t="s">
        <v>227</v>
      </c>
      <c r="F3782">
        <v>1765</v>
      </c>
      <c r="G3782">
        <v>1</v>
      </c>
      <c r="H3782">
        <v>1765</v>
      </c>
      <c r="I3782">
        <v>100150426</v>
      </c>
      <c r="J3782" s="19" t="s">
        <v>38</v>
      </c>
      <c r="T3782">
        <v>0</v>
      </c>
      <c r="U3782" t="s">
        <v>201</v>
      </c>
      <c r="V3782" s="3">
        <v>42567</v>
      </c>
      <c r="W3782" t="s">
        <v>23</v>
      </c>
      <c r="X3782" s="4">
        <v>1765</v>
      </c>
      <c r="Y3782">
        <v>2016</v>
      </c>
      <c r="Z3782">
        <v>7</v>
      </c>
      <c r="AA3782" s="3" t="s">
        <v>24</v>
      </c>
      <c r="AB3782" s="3">
        <v>45489</v>
      </c>
    </row>
    <row r="3783" spans="1:28" x14ac:dyDescent="0.25">
      <c r="A3783">
        <v>215407</v>
      </c>
      <c r="B3783">
        <v>86</v>
      </c>
      <c r="C3783" t="s">
        <v>31</v>
      </c>
      <c r="D3783" s="3">
        <v>42567</v>
      </c>
      <c r="E3783" t="s">
        <v>1423</v>
      </c>
      <c r="F3783">
        <v>4249</v>
      </c>
      <c r="G3783">
        <v>1</v>
      </c>
      <c r="H3783">
        <v>4249</v>
      </c>
      <c r="I3783">
        <v>100150427</v>
      </c>
      <c r="J3783" s="19" t="s">
        <v>21</v>
      </c>
      <c r="T3783">
        <v>0</v>
      </c>
      <c r="U3783" t="s">
        <v>22</v>
      </c>
      <c r="V3783" s="3">
        <v>42567</v>
      </c>
      <c r="W3783" t="s">
        <v>34</v>
      </c>
      <c r="X3783" s="4">
        <v>4249</v>
      </c>
      <c r="Y3783">
        <v>2016</v>
      </c>
      <c r="Z3783">
        <v>7</v>
      </c>
      <c r="AA3783" s="3" t="s">
        <v>24</v>
      </c>
      <c r="AB3783" s="3">
        <v>45489</v>
      </c>
    </row>
    <row r="3784" spans="1:28" x14ac:dyDescent="0.25">
      <c r="A3784">
        <v>215409</v>
      </c>
      <c r="B3784">
        <v>1016</v>
      </c>
      <c r="C3784" t="s">
        <v>19</v>
      </c>
      <c r="D3784" s="3">
        <v>42567</v>
      </c>
      <c r="E3784" t="s">
        <v>54</v>
      </c>
      <c r="F3784">
        <v>490</v>
      </c>
      <c r="G3784">
        <v>1</v>
      </c>
      <c r="H3784">
        <v>490</v>
      </c>
      <c r="I3784">
        <v>100150428</v>
      </c>
      <c r="J3784" s="19" t="s">
        <v>27</v>
      </c>
      <c r="T3784">
        <v>0</v>
      </c>
      <c r="U3784" t="s">
        <v>22</v>
      </c>
      <c r="V3784" s="3">
        <v>42567</v>
      </c>
      <c r="W3784" t="s">
        <v>23</v>
      </c>
      <c r="X3784">
        <v>490</v>
      </c>
      <c r="Y3784">
        <v>2016</v>
      </c>
      <c r="Z3784">
        <v>7</v>
      </c>
      <c r="AA3784" s="3" t="s">
        <v>24</v>
      </c>
      <c r="AB3784" s="3">
        <v>45489</v>
      </c>
    </row>
    <row r="3785" spans="1:28" x14ac:dyDescent="0.25">
      <c r="A3785">
        <v>215410</v>
      </c>
      <c r="B3785">
        <v>1016</v>
      </c>
      <c r="C3785" t="s">
        <v>31</v>
      </c>
      <c r="D3785" s="3">
        <v>42567</v>
      </c>
      <c r="E3785" t="s">
        <v>30</v>
      </c>
      <c r="F3785">
        <v>360</v>
      </c>
      <c r="G3785">
        <v>1</v>
      </c>
      <c r="H3785">
        <v>360</v>
      </c>
      <c r="I3785">
        <v>100150429</v>
      </c>
      <c r="J3785" s="19" t="s">
        <v>27</v>
      </c>
      <c r="T3785">
        <v>0</v>
      </c>
      <c r="U3785" t="s">
        <v>22</v>
      </c>
      <c r="V3785" s="3">
        <v>42567</v>
      </c>
      <c r="W3785" t="s">
        <v>34</v>
      </c>
      <c r="X3785">
        <v>360</v>
      </c>
      <c r="Y3785">
        <v>2016</v>
      </c>
      <c r="Z3785">
        <v>7</v>
      </c>
      <c r="AA3785" s="3" t="s">
        <v>24</v>
      </c>
      <c r="AB3785" s="3">
        <v>45489</v>
      </c>
    </row>
    <row r="3786" spans="1:28" x14ac:dyDescent="0.25">
      <c r="A3786">
        <v>215411</v>
      </c>
      <c r="B3786">
        <v>1285</v>
      </c>
      <c r="C3786" t="s">
        <v>19</v>
      </c>
      <c r="D3786" s="3">
        <v>42567</v>
      </c>
      <c r="E3786" t="s">
        <v>111</v>
      </c>
      <c r="F3786">
        <v>4200</v>
      </c>
      <c r="G3786">
        <v>1</v>
      </c>
      <c r="H3786">
        <v>4200</v>
      </c>
      <c r="I3786">
        <v>100150430</v>
      </c>
      <c r="J3786" s="19" t="s">
        <v>38</v>
      </c>
      <c r="T3786">
        <v>0</v>
      </c>
      <c r="U3786" t="s">
        <v>22</v>
      </c>
      <c r="V3786" s="3">
        <v>42567</v>
      </c>
      <c r="W3786" t="s">
        <v>23</v>
      </c>
      <c r="X3786" s="4">
        <v>4200</v>
      </c>
      <c r="Y3786">
        <v>2016</v>
      </c>
      <c r="Z3786">
        <v>7</v>
      </c>
      <c r="AA3786" s="3" t="s">
        <v>24</v>
      </c>
      <c r="AB3786" s="3">
        <v>45489</v>
      </c>
    </row>
    <row r="3787" spans="1:28" x14ac:dyDescent="0.25">
      <c r="A3787">
        <v>215412</v>
      </c>
      <c r="B3787">
        <v>230</v>
      </c>
      <c r="C3787" t="s">
        <v>31</v>
      </c>
      <c r="D3787" s="3">
        <v>42567</v>
      </c>
      <c r="E3787" t="s">
        <v>202</v>
      </c>
      <c r="F3787">
        <v>775</v>
      </c>
      <c r="G3787">
        <v>1</v>
      </c>
      <c r="H3787">
        <v>775</v>
      </c>
      <c r="I3787">
        <v>100150431</v>
      </c>
      <c r="J3787" s="19" t="s">
        <v>51</v>
      </c>
      <c r="T3787">
        <v>0</v>
      </c>
      <c r="U3787" t="s">
        <v>22</v>
      </c>
      <c r="V3787" s="3">
        <v>42567</v>
      </c>
      <c r="W3787" t="s">
        <v>34</v>
      </c>
      <c r="X3787">
        <v>775</v>
      </c>
      <c r="Y3787">
        <v>2016</v>
      </c>
      <c r="Z3787">
        <v>7</v>
      </c>
      <c r="AA3787" s="3" t="s">
        <v>24</v>
      </c>
      <c r="AB3787" s="3">
        <v>45489</v>
      </c>
    </row>
    <row r="3788" spans="1:28" x14ac:dyDescent="0.25">
      <c r="A3788">
        <v>215414</v>
      </c>
      <c r="B3788">
        <v>1286</v>
      </c>
      <c r="C3788" t="s">
        <v>19</v>
      </c>
      <c r="D3788" s="3">
        <v>42567</v>
      </c>
      <c r="E3788" t="s">
        <v>189</v>
      </c>
      <c r="F3788">
        <v>99</v>
      </c>
      <c r="G3788">
        <v>1</v>
      </c>
      <c r="H3788">
        <v>99</v>
      </c>
      <c r="I3788">
        <v>100150432</v>
      </c>
      <c r="J3788" s="19" t="s">
        <v>27</v>
      </c>
      <c r="T3788">
        <v>0</v>
      </c>
      <c r="U3788" t="s">
        <v>22</v>
      </c>
      <c r="V3788" s="3">
        <v>42567</v>
      </c>
      <c r="W3788" t="s">
        <v>23</v>
      </c>
      <c r="X3788">
        <v>99</v>
      </c>
      <c r="Y3788">
        <v>2016</v>
      </c>
      <c r="Z3788">
        <v>7</v>
      </c>
      <c r="AA3788" s="3" t="s">
        <v>24</v>
      </c>
      <c r="AB3788" s="3">
        <v>45489</v>
      </c>
    </row>
    <row r="3789" spans="1:28" x14ac:dyDescent="0.25">
      <c r="A3789">
        <v>215415</v>
      </c>
      <c r="B3789">
        <v>1286</v>
      </c>
      <c r="C3789" t="s">
        <v>19</v>
      </c>
      <c r="D3789" s="3">
        <v>42567</v>
      </c>
      <c r="E3789" t="s">
        <v>189</v>
      </c>
      <c r="F3789">
        <v>99</v>
      </c>
      <c r="G3789">
        <v>1</v>
      </c>
      <c r="H3789">
        <v>99</v>
      </c>
      <c r="I3789">
        <v>100150433</v>
      </c>
      <c r="J3789" s="19" t="s">
        <v>27</v>
      </c>
      <c r="T3789">
        <v>0</v>
      </c>
      <c r="U3789" t="s">
        <v>22</v>
      </c>
      <c r="V3789" s="3">
        <v>42567</v>
      </c>
      <c r="W3789" t="s">
        <v>23</v>
      </c>
      <c r="X3789">
        <v>99</v>
      </c>
      <c r="Y3789">
        <v>2016</v>
      </c>
      <c r="Z3789">
        <v>7</v>
      </c>
      <c r="AA3789" s="3" t="s">
        <v>24</v>
      </c>
      <c r="AB3789" s="3">
        <v>45489</v>
      </c>
    </row>
    <row r="3790" spans="1:28" x14ac:dyDescent="0.25">
      <c r="A3790">
        <v>215416</v>
      </c>
      <c r="B3790">
        <v>35</v>
      </c>
      <c r="C3790" t="s">
        <v>19</v>
      </c>
      <c r="D3790" s="3">
        <v>42567</v>
      </c>
      <c r="E3790" t="s">
        <v>364</v>
      </c>
      <c r="F3790">
        <v>210</v>
      </c>
      <c r="G3790">
        <v>1</v>
      </c>
      <c r="H3790">
        <v>210</v>
      </c>
      <c r="I3790">
        <v>100150434</v>
      </c>
      <c r="J3790" s="19" t="s">
        <v>33</v>
      </c>
      <c r="T3790">
        <v>0</v>
      </c>
      <c r="U3790" t="s">
        <v>22</v>
      </c>
      <c r="V3790" s="3">
        <v>42567</v>
      </c>
      <c r="W3790" t="s">
        <v>23</v>
      </c>
      <c r="X3790">
        <v>210</v>
      </c>
      <c r="Y3790">
        <v>2016</v>
      </c>
      <c r="Z3790">
        <v>7</v>
      </c>
      <c r="AA3790" s="3" t="s">
        <v>24</v>
      </c>
      <c r="AB3790" s="3">
        <v>45489</v>
      </c>
    </row>
    <row r="3791" spans="1:28" x14ac:dyDescent="0.25">
      <c r="A3791">
        <v>215418</v>
      </c>
      <c r="B3791">
        <v>1286</v>
      </c>
      <c r="C3791" t="s">
        <v>19</v>
      </c>
      <c r="D3791" s="3">
        <v>42567</v>
      </c>
      <c r="E3791" t="s">
        <v>189</v>
      </c>
      <c r="F3791">
        <v>99</v>
      </c>
      <c r="G3791">
        <v>1</v>
      </c>
      <c r="H3791">
        <v>99</v>
      </c>
      <c r="I3791">
        <v>100150436</v>
      </c>
      <c r="J3791" s="19" t="s">
        <v>27</v>
      </c>
      <c r="T3791">
        <v>0</v>
      </c>
      <c r="U3791" t="s">
        <v>22</v>
      </c>
      <c r="V3791" s="3">
        <v>42567</v>
      </c>
      <c r="W3791" t="s">
        <v>23</v>
      </c>
      <c r="X3791">
        <v>99</v>
      </c>
      <c r="Y3791">
        <v>2016</v>
      </c>
      <c r="Z3791">
        <v>7</v>
      </c>
      <c r="AA3791" s="3" t="s">
        <v>24</v>
      </c>
      <c r="AB3791" s="3">
        <v>45489</v>
      </c>
    </row>
    <row r="3792" spans="1:28" x14ac:dyDescent="0.25">
      <c r="A3792">
        <v>215417</v>
      </c>
      <c r="B3792">
        <v>35</v>
      </c>
      <c r="C3792" t="s">
        <v>19</v>
      </c>
      <c r="D3792" s="3">
        <v>42567</v>
      </c>
      <c r="E3792" t="s">
        <v>364</v>
      </c>
      <c r="F3792">
        <v>210</v>
      </c>
      <c r="G3792">
        <v>1</v>
      </c>
      <c r="H3792">
        <v>210</v>
      </c>
      <c r="I3792">
        <v>100150435</v>
      </c>
      <c r="J3792" s="19" t="s">
        <v>33</v>
      </c>
      <c r="T3792">
        <v>0</v>
      </c>
      <c r="U3792" t="s">
        <v>22</v>
      </c>
      <c r="V3792" s="3">
        <v>42567</v>
      </c>
      <c r="W3792" t="s">
        <v>23</v>
      </c>
      <c r="X3792">
        <v>210</v>
      </c>
      <c r="Y3792">
        <v>2016</v>
      </c>
      <c r="Z3792">
        <v>7</v>
      </c>
      <c r="AA3792" s="3" t="s">
        <v>24</v>
      </c>
      <c r="AB3792" s="3">
        <v>45489</v>
      </c>
    </row>
    <row r="3793" spans="1:28" x14ac:dyDescent="0.25">
      <c r="A3793">
        <v>215419</v>
      </c>
      <c r="B3793">
        <v>35</v>
      </c>
      <c r="C3793" t="s">
        <v>19</v>
      </c>
      <c r="D3793" s="3">
        <v>42567</v>
      </c>
      <c r="E3793" t="s">
        <v>364</v>
      </c>
      <c r="F3793">
        <v>210</v>
      </c>
      <c r="G3793">
        <v>1</v>
      </c>
      <c r="H3793">
        <v>210</v>
      </c>
      <c r="I3793">
        <v>100150437</v>
      </c>
      <c r="J3793" s="19" t="s">
        <v>33</v>
      </c>
      <c r="T3793">
        <v>0</v>
      </c>
      <c r="U3793" t="s">
        <v>22</v>
      </c>
      <c r="V3793" s="3">
        <v>42567</v>
      </c>
      <c r="W3793" t="s">
        <v>23</v>
      </c>
      <c r="X3793">
        <v>210</v>
      </c>
      <c r="Y3793">
        <v>2016</v>
      </c>
      <c r="Z3793">
        <v>7</v>
      </c>
      <c r="AA3793" s="3" t="s">
        <v>24</v>
      </c>
      <c r="AB3793" s="3">
        <v>45489</v>
      </c>
    </row>
    <row r="3794" spans="1:28" x14ac:dyDescent="0.25">
      <c r="A3794">
        <v>215420</v>
      </c>
      <c r="B3794">
        <v>1286</v>
      </c>
      <c r="C3794" t="s">
        <v>19</v>
      </c>
      <c r="D3794" s="3">
        <v>42567</v>
      </c>
      <c r="E3794" t="s">
        <v>189</v>
      </c>
      <c r="F3794">
        <v>99</v>
      </c>
      <c r="G3794">
        <v>1</v>
      </c>
      <c r="H3794">
        <v>99</v>
      </c>
      <c r="I3794">
        <v>100150438</v>
      </c>
      <c r="J3794" s="19" t="s">
        <v>27</v>
      </c>
      <c r="T3794">
        <v>0</v>
      </c>
      <c r="U3794" t="s">
        <v>22</v>
      </c>
      <c r="V3794" s="3">
        <v>42567</v>
      </c>
      <c r="W3794" t="s">
        <v>23</v>
      </c>
      <c r="X3794">
        <v>99</v>
      </c>
      <c r="Y3794">
        <v>2016</v>
      </c>
      <c r="Z3794">
        <v>7</v>
      </c>
      <c r="AA3794" s="3" t="s">
        <v>24</v>
      </c>
      <c r="AB3794" s="3">
        <v>45489</v>
      </c>
    </row>
    <row r="3795" spans="1:28" x14ac:dyDescent="0.25">
      <c r="A3795">
        <v>215421</v>
      </c>
      <c r="B3795">
        <v>1287</v>
      </c>
      <c r="C3795" t="s">
        <v>19</v>
      </c>
      <c r="D3795" s="3">
        <v>42567</v>
      </c>
      <c r="E3795" t="s">
        <v>1232</v>
      </c>
      <c r="F3795">
        <v>2600</v>
      </c>
      <c r="G3795">
        <v>1</v>
      </c>
      <c r="H3795">
        <v>2600</v>
      </c>
      <c r="I3795">
        <v>100150439</v>
      </c>
      <c r="J3795" s="19" t="s">
        <v>51</v>
      </c>
      <c r="T3795">
        <v>0</v>
      </c>
      <c r="U3795" t="s">
        <v>22</v>
      </c>
      <c r="V3795" s="3">
        <v>42567</v>
      </c>
      <c r="W3795" t="s">
        <v>23</v>
      </c>
      <c r="X3795" s="4">
        <v>2600</v>
      </c>
      <c r="Y3795">
        <v>2016</v>
      </c>
      <c r="Z3795">
        <v>7</v>
      </c>
      <c r="AA3795" s="3" t="s">
        <v>24</v>
      </c>
      <c r="AB3795" s="3">
        <v>45489</v>
      </c>
    </row>
    <row r="3796" spans="1:28" x14ac:dyDescent="0.25">
      <c r="A3796">
        <v>215422</v>
      </c>
      <c r="B3796">
        <v>1288</v>
      </c>
      <c r="C3796" t="s">
        <v>19</v>
      </c>
      <c r="D3796" s="3">
        <v>42567</v>
      </c>
      <c r="E3796" t="s">
        <v>404</v>
      </c>
      <c r="F3796">
        <v>1625</v>
      </c>
      <c r="G3796">
        <v>1</v>
      </c>
      <c r="H3796">
        <v>1625</v>
      </c>
      <c r="I3796">
        <v>100150440</v>
      </c>
      <c r="J3796" s="19" t="s">
        <v>47</v>
      </c>
      <c r="T3796">
        <v>0</v>
      </c>
      <c r="U3796" t="s">
        <v>22</v>
      </c>
      <c r="V3796" s="3">
        <v>42567</v>
      </c>
      <c r="W3796" t="s">
        <v>23</v>
      </c>
      <c r="X3796" s="4">
        <v>1625</v>
      </c>
      <c r="Y3796">
        <v>2016</v>
      </c>
      <c r="Z3796">
        <v>7</v>
      </c>
      <c r="AA3796" s="3" t="s">
        <v>24</v>
      </c>
      <c r="AB3796" s="3">
        <v>45489</v>
      </c>
    </row>
    <row r="3797" spans="1:28" x14ac:dyDescent="0.25">
      <c r="A3797">
        <v>215423</v>
      </c>
      <c r="B3797">
        <v>1289</v>
      </c>
      <c r="C3797" t="s">
        <v>31</v>
      </c>
      <c r="D3797" s="3">
        <v>42567</v>
      </c>
      <c r="E3797" t="s">
        <v>1424</v>
      </c>
      <c r="F3797">
        <v>1600</v>
      </c>
      <c r="G3797">
        <v>1</v>
      </c>
      <c r="H3797">
        <v>1600</v>
      </c>
      <c r="I3797">
        <v>100150441</v>
      </c>
      <c r="J3797" s="19" t="s">
        <v>47</v>
      </c>
      <c r="T3797">
        <v>0</v>
      </c>
      <c r="U3797" t="s">
        <v>22</v>
      </c>
      <c r="V3797" s="3">
        <v>42567</v>
      </c>
      <c r="W3797" t="s">
        <v>34</v>
      </c>
      <c r="X3797" s="4">
        <v>1600</v>
      </c>
      <c r="Y3797">
        <v>2016</v>
      </c>
      <c r="Z3797">
        <v>7</v>
      </c>
      <c r="AA3797" s="3" t="s">
        <v>24</v>
      </c>
      <c r="AB3797" s="3">
        <v>45489</v>
      </c>
    </row>
    <row r="3798" spans="1:28" x14ac:dyDescent="0.25">
      <c r="A3798">
        <v>215424</v>
      </c>
      <c r="B3798">
        <v>163</v>
      </c>
      <c r="C3798" t="s">
        <v>19</v>
      </c>
      <c r="D3798" s="3">
        <v>42567</v>
      </c>
      <c r="E3798" t="s">
        <v>289</v>
      </c>
      <c r="F3798">
        <v>250</v>
      </c>
      <c r="G3798">
        <v>1</v>
      </c>
      <c r="H3798">
        <v>250</v>
      </c>
      <c r="I3798">
        <v>100150442</v>
      </c>
      <c r="J3798" s="19" t="s">
        <v>27</v>
      </c>
      <c r="T3798">
        <v>0</v>
      </c>
      <c r="U3798" t="s">
        <v>22</v>
      </c>
      <c r="V3798" s="3">
        <v>42567</v>
      </c>
      <c r="W3798" t="s">
        <v>23</v>
      </c>
      <c r="X3798">
        <v>250</v>
      </c>
      <c r="Y3798">
        <v>2016</v>
      </c>
      <c r="Z3798">
        <v>7</v>
      </c>
      <c r="AA3798" s="3" t="s">
        <v>24</v>
      </c>
      <c r="AB3798" s="3">
        <v>45489</v>
      </c>
    </row>
    <row r="3799" spans="1:28" x14ac:dyDescent="0.25">
      <c r="A3799">
        <v>215425</v>
      </c>
      <c r="B3799">
        <v>163</v>
      </c>
      <c r="C3799" t="s">
        <v>19</v>
      </c>
      <c r="D3799" s="3">
        <v>42567</v>
      </c>
      <c r="E3799" t="s">
        <v>26</v>
      </c>
      <c r="F3799">
        <v>240</v>
      </c>
      <c r="G3799">
        <v>1</v>
      </c>
      <c r="H3799">
        <v>240</v>
      </c>
      <c r="I3799">
        <v>100150443</v>
      </c>
      <c r="J3799" s="19" t="s">
        <v>27</v>
      </c>
      <c r="T3799">
        <v>0</v>
      </c>
      <c r="U3799" t="s">
        <v>22</v>
      </c>
      <c r="V3799" s="3">
        <v>42567</v>
      </c>
      <c r="W3799" t="s">
        <v>23</v>
      </c>
      <c r="X3799">
        <v>240</v>
      </c>
      <c r="Y3799">
        <v>2016</v>
      </c>
      <c r="Z3799">
        <v>7</v>
      </c>
      <c r="AA3799" s="3" t="s">
        <v>24</v>
      </c>
      <c r="AB3799" s="3">
        <v>45489</v>
      </c>
    </row>
    <row r="3800" spans="1:28" x14ac:dyDescent="0.25">
      <c r="A3800">
        <v>215426</v>
      </c>
      <c r="B3800">
        <v>163</v>
      </c>
      <c r="C3800" t="s">
        <v>19</v>
      </c>
      <c r="D3800" s="3">
        <v>42567</v>
      </c>
      <c r="E3800" t="s">
        <v>26</v>
      </c>
      <c r="F3800">
        <v>240</v>
      </c>
      <c r="G3800">
        <v>1</v>
      </c>
      <c r="H3800">
        <v>240</v>
      </c>
      <c r="I3800">
        <v>100150444</v>
      </c>
      <c r="J3800" s="19" t="s">
        <v>27</v>
      </c>
      <c r="T3800">
        <v>0</v>
      </c>
      <c r="U3800" t="s">
        <v>22</v>
      </c>
      <c r="V3800" s="3">
        <v>42567</v>
      </c>
      <c r="W3800" t="s">
        <v>23</v>
      </c>
      <c r="X3800">
        <v>240</v>
      </c>
      <c r="Y3800">
        <v>2016</v>
      </c>
      <c r="Z3800">
        <v>7</v>
      </c>
      <c r="AA3800" s="3" t="s">
        <v>24</v>
      </c>
      <c r="AB3800" s="3">
        <v>45489</v>
      </c>
    </row>
    <row r="3801" spans="1:28" x14ac:dyDescent="0.25">
      <c r="A3801">
        <v>215427</v>
      </c>
      <c r="B3801">
        <v>806</v>
      </c>
      <c r="C3801" t="s">
        <v>19</v>
      </c>
      <c r="D3801" s="3">
        <v>42567</v>
      </c>
      <c r="E3801" t="s">
        <v>30</v>
      </c>
      <c r="F3801">
        <v>360</v>
      </c>
      <c r="G3801">
        <v>1</v>
      </c>
      <c r="H3801">
        <v>360</v>
      </c>
      <c r="I3801">
        <v>100150445</v>
      </c>
      <c r="J3801" s="19" t="s">
        <v>27</v>
      </c>
      <c r="T3801">
        <v>0</v>
      </c>
      <c r="U3801" t="s">
        <v>22</v>
      </c>
      <c r="V3801" s="3">
        <v>42567</v>
      </c>
      <c r="W3801" t="s">
        <v>23</v>
      </c>
      <c r="X3801">
        <v>360</v>
      </c>
      <c r="Y3801">
        <v>2016</v>
      </c>
      <c r="Z3801">
        <v>7</v>
      </c>
      <c r="AA3801" s="3" t="s">
        <v>24</v>
      </c>
      <c r="AB3801" s="3">
        <v>45489</v>
      </c>
    </row>
    <row r="3802" spans="1:28" x14ac:dyDescent="0.25">
      <c r="A3802">
        <v>215428</v>
      </c>
      <c r="B3802">
        <v>813</v>
      </c>
      <c r="C3802" t="s">
        <v>19</v>
      </c>
      <c r="D3802" s="3">
        <v>42567</v>
      </c>
      <c r="E3802" t="s">
        <v>629</v>
      </c>
      <c r="F3802">
        <v>700</v>
      </c>
      <c r="G3802">
        <v>1</v>
      </c>
      <c r="H3802">
        <v>700</v>
      </c>
      <c r="I3802">
        <v>100150446</v>
      </c>
      <c r="J3802" s="19" t="s">
        <v>38</v>
      </c>
      <c r="T3802">
        <v>0</v>
      </c>
      <c r="U3802" t="s">
        <v>22</v>
      </c>
      <c r="V3802" s="3">
        <v>42567</v>
      </c>
      <c r="W3802" t="s">
        <v>23</v>
      </c>
      <c r="X3802">
        <v>700</v>
      </c>
      <c r="Y3802">
        <v>2016</v>
      </c>
      <c r="Z3802">
        <v>7</v>
      </c>
      <c r="AA3802" s="3" t="s">
        <v>24</v>
      </c>
      <c r="AB3802" s="3">
        <v>45489</v>
      </c>
    </row>
    <row r="3803" spans="1:28" x14ac:dyDescent="0.25">
      <c r="A3803">
        <v>215429</v>
      </c>
      <c r="B3803">
        <v>813</v>
      </c>
      <c r="C3803" t="s">
        <v>31</v>
      </c>
      <c r="D3803" s="3">
        <v>42567</v>
      </c>
      <c r="E3803" t="s">
        <v>368</v>
      </c>
      <c r="F3803">
        <v>1375</v>
      </c>
      <c r="G3803">
        <v>1</v>
      </c>
      <c r="H3803">
        <v>1375</v>
      </c>
      <c r="I3803">
        <v>100150447</v>
      </c>
      <c r="J3803" s="19" t="s">
        <v>170</v>
      </c>
      <c r="T3803">
        <v>0</v>
      </c>
      <c r="U3803" t="s">
        <v>22</v>
      </c>
      <c r="V3803" s="3">
        <v>42567</v>
      </c>
      <c r="W3803" t="s">
        <v>34</v>
      </c>
      <c r="X3803" s="4">
        <v>1375</v>
      </c>
      <c r="Y3803">
        <v>2016</v>
      </c>
      <c r="Z3803">
        <v>7</v>
      </c>
      <c r="AA3803" s="3" t="s">
        <v>24</v>
      </c>
      <c r="AB3803" s="3">
        <v>45489</v>
      </c>
    </row>
    <row r="3804" spans="1:28" x14ac:dyDescent="0.25">
      <c r="A3804">
        <v>215430</v>
      </c>
      <c r="B3804">
        <v>813</v>
      </c>
      <c r="C3804" t="s">
        <v>19</v>
      </c>
      <c r="D3804" s="3">
        <v>42567</v>
      </c>
      <c r="E3804" t="s">
        <v>209</v>
      </c>
      <c r="F3804">
        <v>640</v>
      </c>
      <c r="G3804">
        <v>1</v>
      </c>
      <c r="H3804">
        <v>640</v>
      </c>
      <c r="I3804">
        <v>100150448</v>
      </c>
      <c r="J3804" s="19" t="s">
        <v>27</v>
      </c>
      <c r="T3804">
        <v>0</v>
      </c>
      <c r="U3804" t="s">
        <v>22</v>
      </c>
      <c r="V3804" s="3">
        <v>42567</v>
      </c>
      <c r="W3804" t="s">
        <v>23</v>
      </c>
      <c r="X3804">
        <v>640</v>
      </c>
      <c r="Y3804">
        <v>2016</v>
      </c>
      <c r="Z3804">
        <v>7</v>
      </c>
      <c r="AA3804" s="3" t="s">
        <v>24</v>
      </c>
      <c r="AB3804" s="3">
        <v>45489</v>
      </c>
    </row>
    <row r="3805" spans="1:28" x14ac:dyDescent="0.25">
      <c r="A3805">
        <v>215431</v>
      </c>
      <c r="B3805">
        <v>813</v>
      </c>
      <c r="C3805" t="s">
        <v>19</v>
      </c>
      <c r="D3805" s="3">
        <v>42567</v>
      </c>
      <c r="E3805" t="s">
        <v>26</v>
      </c>
      <c r="F3805">
        <v>240</v>
      </c>
      <c r="G3805">
        <v>1</v>
      </c>
      <c r="H3805">
        <v>240</v>
      </c>
      <c r="I3805">
        <v>100150449</v>
      </c>
      <c r="J3805" s="19" t="s">
        <v>27</v>
      </c>
      <c r="T3805">
        <v>0</v>
      </c>
      <c r="U3805" t="s">
        <v>22</v>
      </c>
      <c r="V3805" s="3">
        <v>42567</v>
      </c>
      <c r="W3805" t="s">
        <v>23</v>
      </c>
      <c r="X3805">
        <v>240</v>
      </c>
      <c r="Y3805">
        <v>2016</v>
      </c>
      <c r="Z3805">
        <v>7</v>
      </c>
      <c r="AA3805" s="3" t="s">
        <v>24</v>
      </c>
      <c r="AB3805" s="3">
        <v>45489</v>
      </c>
    </row>
    <row r="3806" spans="1:28" x14ac:dyDescent="0.25">
      <c r="A3806">
        <v>215432</v>
      </c>
      <c r="B3806">
        <v>1092</v>
      </c>
      <c r="C3806" t="s">
        <v>31</v>
      </c>
      <c r="D3806" s="3">
        <v>42567</v>
      </c>
      <c r="E3806" t="s">
        <v>1425</v>
      </c>
      <c r="F3806">
        <v>3500</v>
      </c>
      <c r="G3806">
        <v>1</v>
      </c>
      <c r="H3806">
        <v>3500</v>
      </c>
      <c r="I3806">
        <v>100150450</v>
      </c>
      <c r="J3806" s="19" t="s">
        <v>47</v>
      </c>
      <c r="T3806">
        <v>0</v>
      </c>
      <c r="U3806" t="s">
        <v>22</v>
      </c>
      <c r="V3806" s="3">
        <v>42567</v>
      </c>
      <c r="W3806" t="s">
        <v>34</v>
      </c>
      <c r="X3806" s="4">
        <v>3500</v>
      </c>
      <c r="Y3806">
        <v>2016</v>
      </c>
      <c r="Z3806">
        <v>7</v>
      </c>
      <c r="AA3806" s="3" t="s">
        <v>24</v>
      </c>
      <c r="AB3806" s="3">
        <v>45489</v>
      </c>
    </row>
    <row r="3807" spans="1:28" x14ac:dyDescent="0.25">
      <c r="A3807">
        <v>215433</v>
      </c>
      <c r="B3807">
        <v>806</v>
      </c>
      <c r="C3807" t="s">
        <v>19</v>
      </c>
      <c r="D3807" s="3">
        <v>42567</v>
      </c>
      <c r="E3807" t="s">
        <v>102</v>
      </c>
      <c r="F3807">
        <v>999</v>
      </c>
      <c r="G3807">
        <v>1</v>
      </c>
      <c r="H3807">
        <v>999</v>
      </c>
      <c r="I3807">
        <v>100150451</v>
      </c>
      <c r="J3807" s="19" t="s">
        <v>51</v>
      </c>
      <c r="T3807">
        <v>0</v>
      </c>
      <c r="U3807" t="s">
        <v>22</v>
      </c>
      <c r="V3807" s="3">
        <v>42567</v>
      </c>
      <c r="W3807" t="s">
        <v>23</v>
      </c>
      <c r="X3807">
        <v>999</v>
      </c>
      <c r="Y3807">
        <v>2016</v>
      </c>
      <c r="Z3807">
        <v>7</v>
      </c>
      <c r="AA3807" s="3" t="s">
        <v>24</v>
      </c>
      <c r="AB3807" s="3">
        <v>45489</v>
      </c>
    </row>
    <row r="3808" spans="1:28" x14ac:dyDescent="0.25">
      <c r="A3808">
        <v>215434</v>
      </c>
      <c r="B3808">
        <v>806</v>
      </c>
      <c r="C3808" t="s">
        <v>19</v>
      </c>
      <c r="D3808" s="3">
        <v>42567</v>
      </c>
      <c r="E3808" t="s">
        <v>30</v>
      </c>
      <c r="F3808">
        <v>360</v>
      </c>
      <c r="G3808">
        <v>1</v>
      </c>
      <c r="H3808">
        <v>360</v>
      </c>
      <c r="I3808">
        <v>100150452</v>
      </c>
      <c r="J3808" s="19" t="s">
        <v>27</v>
      </c>
      <c r="T3808">
        <v>0</v>
      </c>
      <c r="U3808" t="s">
        <v>22</v>
      </c>
      <c r="V3808" s="3">
        <v>42567</v>
      </c>
      <c r="W3808" t="s">
        <v>23</v>
      </c>
      <c r="X3808">
        <v>360</v>
      </c>
      <c r="Y3808">
        <v>2016</v>
      </c>
      <c r="Z3808">
        <v>7</v>
      </c>
      <c r="AA3808" s="3" t="s">
        <v>24</v>
      </c>
      <c r="AB3808" s="3">
        <v>45489</v>
      </c>
    </row>
    <row r="3809" spans="1:28" x14ac:dyDescent="0.25">
      <c r="A3809">
        <v>215435</v>
      </c>
      <c r="B3809">
        <v>61</v>
      </c>
      <c r="C3809" t="s">
        <v>19</v>
      </c>
      <c r="D3809" s="3">
        <v>42567</v>
      </c>
      <c r="E3809" t="s">
        <v>102</v>
      </c>
      <c r="F3809">
        <v>999</v>
      </c>
      <c r="G3809">
        <v>1</v>
      </c>
      <c r="H3809">
        <v>999</v>
      </c>
      <c r="I3809">
        <v>100150453</v>
      </c>
      <c r="J3809" s="19" t="s">
        <v>51</v>
      </c>
      <c r="T3809">
        <v>0</v>
      </c>
      <c r="U3809" t="s">
        <v>22</v>
      </c>
      <c r="V3809" s="3">
        <v>42567</v>
      </c>
      <c r="W3809" t="s">
        <v>23</v>
      </c>
      <c r="X3809">
        <v>999</v>
      </c>
      <c r="Y3809">
        <v>2016</v>
      </c>
      <c r="Z3809">
        <v>7</v>
      </c>
      <c r="AA3809" s="3" t="s">
        <v>24</v>
      </c>
      <c r="AB3809" s="3">
        <v>45489</v>
      </c>
    </row>
    <row r="3810" spans="1:28" x14ac:dyDescent="0.25">
      <c r="A3810">
        <v>215436</v>
      </c>
      <c r="B3810">
        <v>230</v>
      </c>
      <c r="C3810" t="s">
        <v>19</v>
      </c>
      <c r="D3810" s="3">
        <v>42567</v>
      </c>
      <c r="E3810" t="s">
        <v>534</v>
      </c>
      <c r="F3810">
        <v>1400</v>
      </c>
      <c r="G3810">
        <v>1</v>
      </c>
      <c r="H3810">
        <v>1400</v>
      </c>
      <c r="I3810">
        <v>100150454</v>
      </c>
      <c r="J3810" s="19" t="s">
        <v>51</v>
      </c>
      <c r="T3810">
        <v>0</v>
      </c>
      <c r="U3810" t="s">
        <v>121</v>
      </c>
      <c r="V3810" s="3">
        <v>42567</v>
      </c>
      <c r="W3810" t="s">
        <v>23</v>
      </c>
      <c r="X3810" s="4">
        <v>1400</v>
      </c>
      <c r="Y3810">
        <v>2016</v>
      </c>
      <c r="Z3810">
        <v>7</v>
      </c>
      <c r="AA3810" s="3" t="s">
        <v>24</v>
      </c>
      <c r="AB3810" s="3">
        <v>45489</v>
      </c>
    </row>
    <row r="3811" spans="1:28" x14ac:dyDescent="0.25">
      <c r="A3811">
        <v>215438</v>
      </c>
      <c r="B3811">
        <v>767</v>
      </c>
      <c r="C3811" t="s">
        <v>19</v>
      </c>
      <c r="D3811" s="3">
        <v>42567</v>
      </c>
      <c r="E3811" t="s">
        <v>151</v>
      </c>
      <c r="F3811">
        <v>1050</v>
      </c>
      <c r="G3811">
        <v>1</v>
      </c>
      <c r="H3811">
        <v>1050</v>
      </c>
      <c r="I3811">
        <v>100150455</v>
      </c>
      <c r="J3811" s="19" t="s">
        <v>38</v>
      </c>
      <c r="T3811">
        <v>0</v>
      </c>
      <c r="U3811" t="s">
        <v>22</v>
      </c>
      <c r="V3811" s="3">
        <v>42567</v>
      </c>
      <c r="W3811" t="s">
        <v>23</v>
      </c>
      <c r="X3811" s="4">
        <v>1050</v>
      </c>
      <c r="Y3811">
        <v>2016</v>
      </c>
      <c r="Z3811">
        <v>7</v>
      </c>
      <c r="AA3811" s="3" t="s">
        <v>24</v>
      </c>
      <c r="AB3811" s="3">
        <v>45489</v>
      </c>
    </row>
    <row r="3812" spans="1:28" x14ac:dyDescent="0.25">
      <c r="A3812">
        <v>215439</v>
      </c>
      <c r="B3812">
        <v>1290</v>
      </c>
      <c r="C3812" t="s">
        <v>19</v>
      </c>
      <c r="D3812" s="3">
        <v>42567</v>
      </c>
      <c r="E3812" t="s">
        <v>30</v>
      </c>
      <c r="F3812">
        <v>360</v>
      </c>
      <c r="G3812">
        <v>1</v>
      </c>
      <c r="H3812">
        <v>360</v>
      </c>
      <c r="I3812">
        <v>100150456</v>
      </c>
      <c r="J3812" s="19" t="s">
        <v>27</v>
      </c>
      <c r="T3812">
        <v>0</v>
      </c>
      <c r="U3812" t="s">
        <v>22</v>
      </c>
      <c r="V3812" s="3">
        <v>42567</v>
      </c>
      <c r="W3812" t="s">
        <v>23</v>
      </c>
      <c r="X3812">
        <v>360</v>
      </c>
      <c r="Y3812">
        <v>2016</v>
      </c>
      <c r="Z3812">
        <v>7</v>
      </c>
      <c r="AA3812" s="3" t="s">
        <v>24</v>
      </c>
      <c r="AB3812" s="3">
        <v>45489</v>
      </c>
    </row>
    <row r="3813" spans="1:28" x14ac:dyDescent="0.25">
      <c r="A3813">
        <v>215440</v>
      </c>
      <c r="B3813">
        <v>1291</v>
      </c>
      <c r="C3813" t="s">
        <v>31</v>
      </c>
      <c r="D3813" s="3">
        <v>42567</v>
      </c>
      <c r="E3813" t="s">
        <v>1426</v>
      </c>
      <c r="F3813">
        <v>1500</v>
      </c>
      <c r="G3813">
        <v>1</v>
      </c>
      <c r="H3813">
        <v>2000</v>
      </c>
      <c r="I3813">
        <v>100150457</v>
      </c>
      <c r="J3813" s="19" t="s">
        <v>21</v>
      </c>
      <c r="T3813">
        <v>0</v>
      </c>
      <c r="U3813" t="s">
        <v>22</v>
      </c>
      <c r="V3813" s="3">
        <v>42567</v>
      </c>
      <c r="W3813" t="s">
        <v>34</v>
      </c>
      <c r="X3813" s="4">
        <v>1500</v>
      </c>
      <c r="Y3813">
        <v>2016</v>
      </c>
      <c r="Z3813">
        <v>7</v>
      </c>
      <c r="AA3813" s="3" t="s">
        <v>24</v>
      </c>
      <c r="AB3813" s="3">
        <v>45489</v>
      </c>
    </row>
    <row r="3814" spans="1:28" x14ac:dyDescent="0.25">
      <c r="A3814">
        <v>215442</v>
      </c>
      <c r="B3814">
        <v>1291</v>
      </c>
      <c r="C3814" t="s">
        <v>31</v>
      </c>
      <c r="D3814" s="3">
        <v>42567</v>
      </c>
      <c r="E3814" t="s">
        <v>490</v>
      </c>
      <c r="F3814">
        <v>500</v>
      </c>
      <c r="G3814">
        <v>1</v>
      </c>
      <c r="H3814">
        <v>2000</v>
      </c>
      <c r="I3814">
        <v>100150457</v>
      </c>
      <c r="J3814" s="19" t="s">
        <v>33</v>
      </c>
      <c r="T3814">
        <v>0</v>
      </c>
      <c r="U3814" t="s">
        <v>22</v>
      </c>
      <c r="V3814" s="3">
        <v>42567</v>
      </c>
      <c r="W3814" t="s">
        <v>34</v>
      </c>
      <c r="X3814">
        <v>500</v>
      </c>
      <c r="Y3814">
        <v>2016</v>
      </c>
      <c r="Z3814">
        <v>7</v>
      </c>
      <c r="AA3814" s="3" t="s">
        <v>24</v>
      </c>
      <c r="AB3814" s="3">
        <v>45489</v>
      </c>
    </row>
    <row r="3815" spans="1:28" x14ac:dyDescent="0.25">
      <c r="A3815">
        <v>215443</v>
      </c>
      <c r="B3815">
        <v>1290</v>
      </c>
      <c r="C3815" t="s">
        <v>31</v>
      </c>
      <c r="D3815" s="3">
        <v>42567</v>
      </c>
      <c r="E3815" t="s">
        <v>1427</v>
      </c>
      <c r="F3815">
        <v>1100</v>
      </c>
      <c r="G3815">
        <v>1</v>
      </c>
      <c r="H3815">
        <v>1100</v>
      </c>
      <c r="I3815">
        <v>100150458</v>
      </c>
      <c r="J3815" s="19" t="s">
        <v>42</v>
      </c>
      <c r="T3815">
        <v>0</v>
      </c>
      <c r="U3815" t="s">
        <v>22</v>
      </c>
      <c r="V3815" s="3">
        <v>42567</v>
      </c>
      <c r="W3815" t="s">
        <v>34</v>
      </c>
      <c r="X3815" s="4">
        <v>1100</v>
      </c>
      <c r="Y3815">
        <v>2016</v>
      </c>
      <c r="Z3815">
        <v>7</v>
      </c>
      <c r="AA3815" s="3" t="s">
        <v>24</v>
      </c>
      <c r="AB3815" s="3">
        <v>45489</v>
      </c>
    </row>
    <row r="3816" spans="1:28" x14ac:dyDescent="0.25">
      <c r="A3816">
        <v>215444</v>
      </c>
      <c r="B3816">
        <v>806</v>
      </c>
      <c r="C3816" t="s">
        <v>19</v>
      </c>
      <c r="D3816" s="3">
        <v>42567</v>
      </c>
      <c r="E3816" t="s">
        <v>30</v>
      </c>
      <c r="F3816">
        <v>360</v>
      </c>
      <c r="G3816">
        <v>1</v>
      </c>
      <c r="H3816">
        <v>360</v>
      </c>
      <c r="I3816">
        <v>100150459</v>
      </c>
      <c r="J3816" s="19" t="s">
        <v>27</v>
      </c>
      <c r="T3816">
        <v>0</v>
      </c>
      <c r="U3816" t="s">
        <v>22</v>
      </c>
      <c r="V3816" s="3">
        <v>42567</v>
      </c>
      <c r="W3816" t="s">
        <v>23</v>
      </c>
      <c r="X3816">
        <v>360</v>
      </c>
      <c r="Y3816">
        <v>2016</v>
      </c>
      <c r="Z3816">
        <v>7</v>
      </c>
      <c r="AA3816" s="3" t="s">
        <v>24</v>
      </c>
      <c r="AB3816" s="3">
        <v>45489</v>
      </c>
    </row>
    <row r="3817" spans="1:28" x14ac:dyDescent="0.25">
      <c r="A3817">
        <v>215445</v>
      </c>
      <c r="B3817">
        <v>806</v>
      </c>
      <c r="C3817" t="s">
        <v>19</v>
      </c>
      <c r="D3817" s="3">
        <v>42567</v>
      </c>
      <c r="E3817" t="s">
        <v>30</v>
      </c>
      <c r="F3817">
        <v>360</v>
      </c>
      <c r="G3817">
        <v>1</v>
      </c>
      <c r="H3817">
        <v>360</v>
      </c>
      <c r="I3817">
        <v>100150460</v>
      </c>
      <c r="J3817" s="19" t="s">
        <v>27</v>
      </c>
      <c r="T3817">
        <v>0</v>
      </c>
      <c r="U3817" t="s">
        <v>22</v>
      </c>
      <c r="V3817" s="3">
        <v>42567</v>
      </c>
      <c r="W3817" t="s">
        <v>23</v>
      </c>
      <c r="X3817">
        <v>360</v>
      </c>
      <c r="Y3817">
        <v>2016</v>
      </c>
      <c r="Z3817">
        <v>7</v>
      </c>
      <c r="AA3817" s="3" t="s">
        <v>24</v>
      </c>
      <c r="AB3817" s="3">
        <v>45489</v>
      </c>
    </row>
    <row r="3818" spans="1:28" x14ac:dyDescent="0.25">
      <c r="A3818">
        <v>215446</v>
      </c>
      <c r="B3818">
        <v>86</v>
      </c>
      <c r="C3818" t="s">
        <v>19</v>
      </c>
      <c r="D3818" s="3">
        <v>42567</v>
      </c>
      <c r="E3818" t="s">
        <v>1428</v>
      </c>
      <c r="F3818">
        <v>1300</v>
      </c>
      <c r="G3818">
        <v>1</v>
      </c>
      <c r="H3818">
        <v>1300</v>
      </c>
      <c r="I3818">
        <v>100150461</v>
      </c>
      <c r="J3818" s="19" t="s">
        <v>51</v>
      </c>
      <c r="T3818">
        <v>0</v>
      </c>
      <c r="U3818" t="s">
        <v>121</v>
      </c>
      <c r="V3818" s="3">
        <v>42567</v>
      </c>
      <c r="W3818" t="s">
        <v>23</v>
      </c>
      <c r="X3818" s="4">
        <v>1300</v>
      </c>
      <c r="Y3818">
        <v>2016</v>
      </c>
      <c r="Z3818">
        <v>7</v>
      </c>
      <c r="AA3818" s="3" t="s">
        <v>24</v>
      </c>
      <c r="AB3818" s="3">
        <v>45489</v>
      </c>
    </row>
    <row r="3819" spans="1:28" x14ac:dyDescent="0.25">
      <c r="A3819">
        <v>215448</v>
      </c>
      <c r="B3819">
        <v>705</v>
      </c>
      <c r="C3819" t="s">
        <v>19</v>
      </c>
      <c r="D3819" s="3">
        <v>42567</v>
      </c>
      <c r="E3819" t="s">
        <v>189</v>
      </c>
      <c r="F3819">
        <v>99</v>
      </c>
      <c r="G3819">
        <v>1</v>
      </c>
      <c r="H3819">
        <v>99</v>
      </c>
      <c r="I3819">
        <v>100150462</v>
      </c>
      <c r="J3819" s="19" t="s">
        <v>27</v>
      </c>
      <c r="T3819">
        <v>0</v>
      </c>
      <c r="U3819" t="s">
        <v>22</v>
      </c>
      <c r="V3819" s="3">
        <v>42567</v>
      </c>
      <c r="W3819" t="s">
        <v>23</v>
      </c>
      <c r="X3819">
        <v>99</v>
      </c>
      <c r="Y3819">
        <v>2016</v>
      </c>
      <c r="Z3819">
        <v>7</v>
      </c>
      <c r="AA3819" s="3" t="s">
        <v>24</v>
      </c>
      <c r="AB3819" s="3">
        <v>45489</v>
      </c>
    </row>
    <row r="3820" spans="1:28" x14ac:dyDescent="0.25">
      <c r="A3820">
        <v>215449</v>
      </c>
      <c r="B3820">
        <v>820</v>
      </c>
      <c r="C3820" t="s">
        <v>71</v>
      </c>
      <c r="D3820" s="3">
        <v>42567</v>
      </c>
      <c r="E3820" t="s">
        <v>401</v>
      </c>
      <c r="F3820">
        <v>8420</v>
      </c>
      <c r="G3820">
        <v>1</v>
      </c>
      <c r="H3820">
        <v>8420</v>
      </c>
      <c r="I3820">
        <v>100150463</v>
      </c>
      <c r="J3820" s="19" t="s">
        <v>62</v>
      </c>
      <c r="T3820">
        <v>0</v>
      </c>
      <c r="U3820" t="s">
        <v>22</v>
      </c>
      <c r="V3820" s="3">
        <v>42567</v>
      </c>
      <c r="W3820" t="s">
        <v>34</v>
      </c>
      <c r="X3820" s="4">
        <v>8420</v>
      </c>
      <c r="Y3820">
        <v>2016</v>
      </c>
      <c r="Z3820">
        <v>7</v>
      </c>
      <c r="AA3820" s="3" t="s">
        <v>24</v>
      </c>
      <c r="AB3820" s="3">
        <v>45489</v>
      </c>
    </row>
    <row r="3821" spans="1:28" x14ac:dyDescent="0.25">
      <c r="A3821">
        <v>215450</v>
      </c>
      <c r="B3821">
        <v>820</v>
      </c>
      <c r="C3821" t="s">
        <v>19</v>
      </c>
      <c r="D3821" s="3">
        <v>42567</v>
      </c>
      <c r="E3821" t="s">
        <v>30</v>
      </c>
      <c r="F3821">
        <v>360</v>
      </c>
      <c r="G3821">
        <v>1</v>
      </c>
      <c r="H3821">
        <v>360</v>
      </c>
      <c r="I3821">
        <v>100150464</v>
      </c>
      <c r="J3821" s="19" t="s">
        <v>27</v>
      </c>
      <c r="T3821">
        <v>0</v>
      </c>
      <c r="U3821" t="s">
        <v>22</v>
      </c>
      <c r="V3821" s="3">
        <v>42567</v>
      </c>
      <c r="W3821" t="s">
        <v>23</v>
      </c>
      <c r="X3821">
        <v>360</v>
      </c>
      <c r="Y3821">
        <v>2016</v>
      </c>
      <c r="Z3821">
        <v>7</v>
      </c>
      <c r="AA3821" s="3" t="s">
        <v>24</v>
      </c>
      <c r="AB3821" s="3">
        <v>45489</v>
      </c>
    </row>
    <row r="3822" spans="1:28" x14ac:dyDescent="0.25">
      <c r="A3822">
        <v>215451</v>
      </c>
      <c r="B3822">
        <v>820</v>
      </c>
      <c r="C3822" t="s">
        <v>19</v>
      </c>
      <c r="D3822" s="3">
        <v>42567</v>
      </c>
      <c r="E3822" t="s">
        <v>26</v>
      </c>
      <c r="F3822">
        <v>240</v>
      </c>
      <c r="G3822">
        <v>1</v>
      </c>
      <c r="H3822">
        <v>240</v>
      </c>
      <c r="I3822">
        <v>100150465</v>
      </c>
      <c r="J3822" s="19" t="s">
        <v>27</v>
      </c>
      <c r="T3822">
        <v>0</v>
      </c>
      <c r="U3822" t="s">
        <v>22</v>
      </c>
      <c r="V3822" s="3">
        <v>42567</v>
      </c>
      <c r="W3822" t="s">
        <v>23</v>
      </c>
      <c r="X3822">
        <v>240</v>
      </c>
      <c r="Y3822">
        <v>2016</v>
      </c>
      <c r="Z3822">
        <v>7</v>
      </c>
      <c r="AA3822" s="3" t="s">
        <v>24</v>
      </c>
      <c r="AB3822" s="3">
        <v>45489</v>
      </c>
    </row>
    <row r="3823" spans="1:28" x14ac:dyDescent="0.25">
      <c r="A3823">
        <v>215452</v>
      </c>
      <c r="B3823">
        <v>806</v>
      </c>
      <c r="C3823" t="s">
        <v>19</v>
      </c>
      <c r="D3823" s="3">
        <v>42567</v>
      </c>
      <c r="E3823" t="s">
        <v>1429</v>
      </c>
      <c r="F3823">
        <v>999</v>
      </c>
      <c r="G3823">
        <v>1</v>
      </c>
      <c r="H3823">
        <v>999</v>
      </c>
      <c r="I3823">
        <v>100150466</v>
      </c>
      <c r="J3823" s="19" t="s">
        <v>51</v>
      </c>
      <c r="T3823">
        <v>0</v>
      </c>
      <c r="U3823" t="s">
        <v>22</v>
      </c>
      <c r="V3823" s="3">
        <v>42567</v>
      </c>
      <c r="W3823" t="s">
        <v>23</v>
      </c>
      <c r="X3823">
        <v>999</v>
      </c>
      <c r="Y3823">
        <v>2016</v>
      </c>
      <c r="Z3823">
        <v>7</v>
      </c>
      <c r="AA3823" s="3" t="s">
        <v>24</v>
      </c>
      <c r="AB3823" s="3">
        <v>45489</v>
      </c>
    </row>
    <row r="3824" spans="1:28" x14ac:dyDescent="0.25">
      <c r="A3824">
        <v>215454</v>
      </c>
      <c r="B3824">
        <v>1292</v>
      </c>
      <c r="C3824" t="s">
        <v>71</v>
      </c>
      <c r="D3824" s="3">
        <v>42567</v>
      </c>
      <c r="E3824" t="s">
        <v>401</v>
      </c>
      <c r="F3824">
        <v>8420</v>
      </c>
      <c r="G3824">
        <v>1</v>
      </c>
      <c r="H3824">
        <v>8420</v>
      </c>
      <c r="I3824">
        <v>100150467</v>
      </c>
      <c r="J3824" s="19" t="s">
        <v>62</v>
      </c>
      <c r="T3824">
        <v>0</v>
      </c>
      <c r="U3824" t="s">
        <v>22</v>
      </c>
      <c r="V3824" s="3">
        <v>42567</v>
      </c>
      <c r="W3824" t="s">
        <v>34</v>
      </c>
      <c r="X3824" s="4">
        <v>8420</v>
      </c>
      <c r="Y3824">
        <v>2016</v>
      </c>
      <c r="Z3824">
        <v>7</v>
      </c>
      <c r="AA3824" s="3" t="s">
        <v>24</v>
      </c>
      <c r="AB3824" s="3">
        <v>45489</v>
      </c>
    </row>
    <row r="3825" spans="1:28" x14ac:dyDescent="0.25">
      <c r="A3825">
        <v>215455</v>
      </c>
      <c r="B3825">
        <v>1293</v>
      </c>
      <c r="C3825" t="s">
        <v>19</v>
      </c>
      <c r="D3825" s="3">
        <v>42567</v>
      </c>
      <c r="E3825" t="s">
        <v>1430</v>
      </c>
      <c r="F3825">
        <v>210</v>
      </c>
      <c r="G3825">
        <v>1</v>
      </c>
      <c r="H3825">
        <v>210</v>
      </c>
      <c r="I3825">
        <v>100150468</v>
      </c>
      <c r="J3825" s="19" t="s">
        <v>33</v>
      </c>
      <c r="T3825">
        <v>0</v>
      </c>
      <c r="U3825" t="s">
        <v>22</v>
      </c>
      <c r="V3825" s="3">
        <v>42567</v>
      </c>
      <c r="W3825" t="s">
        <v>23</v>
      </c>
      <c r="X3825">
        <v>210</v>
      </c>
      <c r="Y3825">
        <v>2016</v>
      </c>
      <c r="Z3825">
        <v>7</v>
      </c>
      <c r="AA3825" s="3" t="s">
        <v>24</v>
      </c>
      <c r="AB3825" s="3">
        <v>45489</v>
      </c>
    </row>
    <row r="3826" spans="1:28" x14ac:dyDescent="0.25">
      <c r="A3826">
        <v>215456</v>
      </c>
      <c r="B3826">
        <v>820</v>
      </c>
      <c r="C3826" t="s">
        <v>19</v>
      </c>
      <c r="D3826" s="3">
        <v>42567</v>
      </c>
      <c r="E3826" t="s">
        <v>48</v>
      </c>
      <c r="F3826">
        <v>320</v>
      </c>
      <c r="G3826">
        <v>1</v>
      </c>
      <c r="H3826">
        <v>320</v>
      </c>
      <c r="I3826">
        <v>100150469</v>
      </c>
      <c r="J3826" s="19" t="s">
        <v>27</v>
      </c>
      <c r="T3826">
        <v>0</v>
      </c>
      <c r="U3826" t="s">
        <v>22</v>
      </c>
      <c r="V3826" s="3">
        <v>42567</v>
      </c>
      <c r="W3826" t="s">
        <v>23</v>
      </c>
      <c r="X3826">
        <v>320</v>
      </c>
      <c r="Y3826">
        <v>2016</v>
      </c>
      <c r="Z3826">
        <v>7</v>
      </c>
      <c r="AA3826" s="3" t="s">
        <v>24</v>
      </c>
      <c r="AB3826" s="3">
        <v>45489</v>
      </c>
    </row>
    <row r="3827" spans="1:28" x14ac:dyDescent="0.25">
      <c r="A3827">
        <v>215457</v>
      </c>
      <c r="B3827">
        <v>820</v>
      </c>
      <c r="C3827" t="s">
        <v>19</v>
      </c>
      <c r="D3827" s="3">
        <v>42567</v>
      </c>
      <c r="E3827" t="s">
        <v>927</v>
      </c>
      <c r="F3827">
        <v>99</v>
      </c>
      <c r="G3827">
        <v>1</v>
      </c>
      <c r="H3827">
        <v>99</v>
      </c>
      <c r="I3827">
        <v>100150470</v>
      </c>
      <c r="J3827" s="19" t="s">
        <v>27</v>
      </c>
      <c r="T3827">
        <v>0</v>
      </c>
      <c r="U3827" t="s">
        <v>22</v>
      </c>
      <c r="V3827" s="3">
        <v>42567</v>
      </c>
      <c r="W3827" t="s">
        <v>23</v>
      </c>
      <c r="X3827">
        <v>99</v>
      </c>
      <c r="Y3827">
        <v>2016</v>
      </c>
      <c r="Z3827">
        <v>7</v>
      </c>
      <c r="AA3827" s="3" t="s">
        <v>24</v>
      </c>
      <c r="AB3827" s="3">
        <v>45489</v>
      </c>
    </row>
    <row r="3828" spans="1:28" x14ac:dyDescent="0.25">
      <c r="A3828">
        <v>215458</v>
      </c>
      <c r="B3828">
        <v>806</v>
      </c>
      <c r="C3828" t="s">
        <v>19</v>
      </c>
      <c r="D3828" s="3">
        <v>42567</v>
      </c>
      <c r="E3828" t="s">
        <v>30</v>
      </c>
      <c r="F3828">
        <v>360</v>
      </c>
      <c r="G3828">
        <v>1</v>
      </c>
      <c r="H3828">
        <v>360</v>
      </c>
      <c r="I3828">
        <v>100150471</v>
      </c>
      <c r="J3828" s="19" t="s">
        <v>27</v>
      </c>
      <c r="T3828">
        <v>0</v>
      </c>
      <c r="U3828" t="s">
        <v>22</v>
      </c>
      <c r="V3828" s="3">
        <v>42567</v>
      </c>
      <c r="W3828" t="s">
        <v>23</v>
      </c>
      <c r="X3828">
        <v>360</v>
      </c>
      <c r="Y3828">
        <v>2016</v>
      </c>
      <c r="Z3828">
        <v>7</v>
      </c>
      <c r="AA3828" s="3" t="s">
        <v>24</v>
      </c>
      <c r="AB3828" s="3">
        <v>45489</v>
      </c>
    </row>
    <row r="3829" spans="1:28" x14ac:dyDescent="0.25">
      <c r="A3829">
        <v>215459</v>
      </c>
      <c r="B3829">
        <v>820</v>
      </c>
      <c r="C3829" t="s">
        <v>19</v>
      </c>
      <c r="D3829" s="3">
        <v>42567</v>
      </c>
      <c r="E3829" t="s">
        <v>26</v>
      </c>
      <c r="F3829">
        <v>240</v>
      </c>
      <c r="G3829">
        <v>1</v>
      </c>
      <c r="H3829">
        <v>240</v>
      </c>
      <c r="I3829">
        <v>100150472</v>
      </c>
      <c r="J3829" s="19" t="s">
        <v>27</v>
      </c>
      <c r="T3829">
        <v>0</v>
      </c>
      <c r="U3829" t="s">
        <v>22</v>
      </c>
      <c r="V3829" s="3">
        <v>42567</v>
      </c>
      <c r="W3829" t="s">
        <v>23</v>
      </c>
      <c r="X3829">
        <v>240</v>
      </c>
      <c r="Y3829">
        <v>2016</v>
      </c>
      <c r="Z3829">
        <v>7</v>
      </c>
      <c r="AA3829" s="3" t="s">
        <v>24</v>
      </c>
      <c r="AB3829" s="3">
        <v>45489</v>
      </c>
    </row>
    <row r="3830" spans="1:28" x14ac:dyDescent="0.25">
      <c r="A3830">
        <v>215460</v>
      </c>
      <c r="B3830">
        <v>1294</v>
      </c>
      <c r="C3830" t="s">
        <v>19</v>
      </c>
      <c r="D3830" s="3">
        <v>42567</v>
      </c>
      <c r="E3830" t="s">
        <v>767</v>
      </c>
      <c r="F3830">
        <v>180</v>
      </c>
      <c r="G3830">
        <v>2</v>
      </c>
      <c r="H3830">
        <v>360</v>
      </c>
      <c r="I3830">
        <v>100150473</v>
      </c>
      <c r="J3830" s="19" t="s">
        <v>27</v>
      </c>
      <c r="T3830">
        <v>0</v>
      </c>
      <c r="U3830" t="s">
        <v>22</v>
      </c>
      <c r="V3830" s="3">
        <v>42567</v>
      </c>
      <c r="W3830" t="s">
        <v>23</v>
      </c>
      <c r="X3830">
        <v>360</v>
      </c>
      <c r="Y3830">
        <v>2016</v>
      </c>
      <c r="Z3830">
        <v>7</v>
      </c>
      <c r="AA3830" s="3" t="s">
        <v>24</v>
      </c>
      <c r="AB3830" s="3">
        <v>45489</v>
      </c>
    </row>
    <row r="3831" spans="1:28" x14ac:dyDescent="0.25">
      <c r="A3831">
        <v>215461</v>
      </c>
      <c r="B3831">
        <v>1292</v>
      </c>
      <c r="C3831" t="s">
        <v>25</v>
      </c>
      <c r="D3831" s="3">
        <v>42567</v>
      </c>
      <c r="E3831" t="s">
        <v>401</v>
      </c>
      <c r="F3831">
        <v>8420</v>
      </c>
      <c r="G3831">
        <v>1</v>
      </c>
      <c r="H3831">
        <v>8420</v>
      </c>
      <c r="I3831">
        <v>100150474</v>
      </c>
      <c r="J3831" s="19" t="s">
        <v>62</v>
      </c>
      <c r="T3831">
        <v>0</v>
      </c>
      <c r="U3831" t="s">
        <v>22</v>
      </c>
      <c r="V3831" s="3">
        <v>42567</v>
      </c>
      <c r="W3831" t="s">
        <v>28</v>
      </c>
      <c r="X3831" s="4">
        <v>8420</v>
      </c>
      <c r="Y3831">
        <v>2016</v>
      </c>
      <c r="Z3831">
        <v>7</v>
      </c>
      <c r="AA3831" s="3" t="s">
        <v>24</v>
      </c>
      <c r="AB3831" s="3">
        <v>45489</v>
      </c>
    </row>
    <row r="3832" spans="1:28" x14ac:dyDescent="0.25">
      <c r="A3832">
        <v>215462</v>
      </c>
      <c r="B3832">
        <v>820</v>
      </c>
      <c r="C3832" t="s">
        <v>19</v>
      </c>
      <c r="D3832" s="3">
        <v>42567</v>
      </c>
      <c r="E3832" t="s">
        <v>48</v>
      </c>
      <c r="F3832">
        <v>320</v>
      </c>
      <c r="G3832">
        <v>1</v>
      </c>
      <c r="H3832">
        <v>320</v>
      </c>
      <c r="I3832">
        <v>100150475</v>
      </c>
      <c r="J3832" s="19" t="s">
        <v>27</v>
      </c>
      <c r="T3832">
        <v>0</v>
      </c>
      <c r="U3832" t="s">
        <v>22</v>
      </c>
      <c r="V3832" s="3">
        <v>42567</v>
      </c>
      <c r="W3832" t="s">
        <v>23</v>
      </c>
      <c r="X3832">
        <v>320</v>
      </c>
      <c r="Y3832">
        <v>2016</v>
      </c>
      <c r="Z3832">
        <v>7</v>
      </c>
      <c r="AA3832" s="3" t="s">
        <v>24</v>
      </c>
      <c r="AB3832" s="3">
        <v>45489</v>
      </c>
    </row>
    <row r="3833" spans="1:28" x14ac:dyDescent="0.25">
      <c r="A3833">
        <v>215463</v>
      </c>
      <c r="B3833">
        <v>820</v>
      </c>
      <c r="C3833" t="s">
        <v>19</v>
      </c>
      <c r="D3833" s="3">
        <v>42567</v>
      </c>
      <c r="E3833" t="s">
        <v>48</v>
      </c>
      <c r="F3833">
        <v>320</v>
      </c>
      <c r="G3833">
        <v>1</v>
      </c>
      <c r="H3833">
        <v>320</v>
      </c>
      <c r="I3833">
        <v>100150476</v>
      </c>
      <c r="J3833" s="19" t="s">
        <v>27</v>
      </c>
      <c r="T3833">
        <v>0</v>
      </c>
      <c r="U3833" t="s">
        <v>22</v>
      </c>
      <c r="V3833" s="3">
        <v>42567</v>
      </c>
      <c r="W3833" t="s">
        <v>23</v>
      </c>
      <c r="X3833">
        <v>320</v>
      </c>
      <c r="Y3833">
        <v>2016</v>
      </c>
      <c r="Z3833">
        <v>7</v>
      </c>
      <c r="AA3833" s="3" t="s">
        <v>24</v>
      </c>
      <c r="AB3833" s="3">
        <v>45489</v>
      </c>
    </row>
    <row r="3834" spans="1:28" x14ac:dyDescent="0.25">
      <c r="A3834">
        <v>215464</v>
      </c>
      <c r="B3834">
        <v>1295</v>
      </c>
      <c r="C3834" t="s">
        <v>25</v>
      </c>
      <c r="D3834" s="3">
        <v>42567</v>
      </c>
      <c r="E3834" t="s">
        <v>1431</v>
      </c>
      <c r="F3834">
        <v>3250</v>
      </c>
      <c r="G3834">
        <v>1</v>
      </c>
      <c r="H3834">
        <v>3250</v>
      </c>
      <c r="I3834">
        <v>100150477</v>
      </c>
      <c r="J3834" s="19" t="s">
        <v>21</v>
      </c>
      <c r="T3834">
        <v>0</v>
      </c>
      <c r="U3834" t="s">
        <v>40</v>
      </c>
      <c r="V3834" s="3">
        <v>42567</v>
      </c>
      <c r="W3834" t="s">
        <v>28</v>
      </c>
      <c r="X3834" s="4">
        <v>3250</v>
      </c>
      <c r="Y3834">
        <v>2016</v>
      </c>
      <c r="Z3834">
        <v>7</v>
      </c>
      <c r="AA3834" s="3" t="s">
        <v>24</v>
      </c>
      <c r="AB3834" s="3">
        <v>45489</v>
      </c>
    </row>
    <row r="3835" spans="1:28" x14ac:dyDescent="0.25">
      <c r="A3835">
        <v>215465</v>
      </c>
      <c r="B3835">
        <v>1296</v>
      </c>
      <c r="C3835" t="s">
        <v>31</v>
      </c>
      <c r="D3835" s="3">
        <v>42567</v>
      </c>
      <c r="E3835" t="s">
        <v>89</v>
      </c>
      <c r="F3835">
        <v>460</v>
      </c>
      <c r="G3835">
        <v>1</v>
      </c>
      <c r="H3835">
        <v>460</v>
      </c>
      <c r="I3835">
        <v>100150478</v>
      </c>
      <c r="J3835" s="19" t="s">
        <v>33</v>
      </c>
      <c r="T3835">
        <v>0</v>
      </c>
      <c r="U3835" t="s">
        <v>22</v>
      </c>
      <c r="V3835" s="3">
        <v>42567</v>
      </c>
      <c r="W3835" t="s">
        <v>34</v>
      </c>
      <c r="X3835">
        <v>460</v>
      </c>
      <c r="Y3835">
        <v>2016</v>
      </c>
      <c r="Z3835">
        <v>7</v>
      </c>
      <c r="AA3835" s="3" t="s">
        <v>24</v>
      </c>
      <c r="AB3835" s="3">
        <v>45489</v>
      </c>
    </row>
    <row r="3836" spans="1:28" x14ac:dyDescent="0.25">
      <c r="A3836">
        <v>215466</v>
      </c>
      <c r="B3836">
        <v>1297</v>
      </c>
      <c r="C3836" t="s">
        <v>19</v>
      </c>
      <c r="D3836" s="3">
        <v>42567</v>
      </c>
      <c r="E3836" t="s">
        <v>1432</v>
      </c>
      <c r="F3836">
        <v>400</v>
      </c>
      <c r="G3836">
        <v>1</v>
      </c>
      <c r="H3836">
        <v>400</v>
      </c>
      <c r="I3836">
        <v>100150479</v>
      </c>
      <c r="J3836" s="19" t="s">
        <v>51</v>
      </c>
      <c r="T3836">
        <v>0</v>
      </c>
      <c r="U3836" t="s">
        <v>22</v>
      </c>
      <c r="V3836" s="3">
        <v>42567</v>
      </c>
      <c r="W3836" t="s">
        <v>23</v>
      </c>
      <c r="X3836">
        <v>400</v>
      </c>
      <c r="Y3836">
        <v>2016</v>
      </c>
      <c r="Z3836">
        <v>7</v>
      </c>
      <c r="AA3836" s="3" t="s">
        <v>24</v>
      </c>
      <c r="AB3836" s="3">
        <v>45489</v>
      </c>
    </row>
    <row r="3837" spans="1:28" x14ac:dyDescent="0.25">
      <c r="A3837">
        <v>215468</v>
      </c>
      <c r="B3837">
        <v>36</v>
      </c>
      <c r="C3837" t="s">
        <v>25</v>
      </c>
      <c r="D3837" s="3">
        <v>42567</v>
      </c>
      <c r="E3837" t="s">
        <v>1208</v>
      </c>
      <c r="F3837">
        <v>9500</v>
      </c>
      <c r="G3837">
        <v>1</v>
      </c>
      <c r="H3837">
        <v>9500</v>
      </c>
      <c r="I3837">
        <v>100150480</v>
      </c>
      <c r="J3837" s="19" t="s">
        <v>38</v>
      </c>
      <c r="T3837">
        <v>0</v>
      </c>
      <c r="U3837" t="s">
        <v>22</v>
      </c>
      <c r="V3837" s="3">
        <v>42567</v>
      </c>
      <c r="W3837" t="s">
        <v>28</v>
      </c>
      <c r="X3837" s="4">
        <v>9500</v>
      </c>
      <c r="Y3837">
        <v>2016</v>
      </c>
      <c r="Z3837">
        <v>7</v>
      </c>
      <c r="AA3837" s="3" t="s">
        <v>24</v>
      </c>
      <c r="AB3837" s="3">
        <v>45489</v>
      </c>
    </row>
    <row r="3838" spans="1:28" x14ac:dyDescent="0.25">
      <c r="A3838">
        <v>215469</v>
      </c>
      <c r="B3838">
        <v>937</v>
      </c>
      <c r="C3838" t="s">
        <v>19</v>
      </c>
      <c r="D3838" s="3">
        <v>42567</v>
      </c>
      <c r="E3838" t="s">
        <v>980</v>
      </c>
      <c r="F3838">
        <v>100</v>
      </c>
      <c r="G3838">
        <v>1</v>
      </c>
      <c r="H3838">
        <v>100</v>
      </c>
      <c r="I3838">
        <v>100150481</v>
      </c>
      <c r="J3838" s="19" t="s">
        <v>33</v>
      </c>
      <c r="T3838">
        <v>0</v>
      </c>
      <c r="U3838" t="s">
        <v>22</v>
      </c>
      <c r="V3838" s="3">
        <v>42567</v>
      </c>
      <c r="W3838" t="s">
        <v>23</v>
      </c>
      <c r="X3838">
        <v>100</v>
      </c>
      <c r="Y3838">
        <v>2016</v>
      </c>
      <c r="Z3838">
        <v>7</v>
      </c>
      <c r="AA3838" s="3" t="s">
        <v>24</v>
      </c>
      <c r="AB3838" s="3">
        <v>45489</v>
      </c>
    </row>
    <row r="3839" spans="1:28" x14ac:dyDescent="0.25">
      <c r="A3839">
        <v>215470</v>
      </c>
      <c r="B3839">
        <v>1298</v>
      </c>
      <c r="C3839" t="s">
        <v>19</v>
      </c>
      <c r="D3839" s="3">
        <v>42567</v>
      </c>
      <c r="E3839" t="s">
        <v>1433</v>
      </c>
      <c r="F3839">
        <v>1100</v>
      </c>
      <c r="G3839">
        <v>1</v>
      </c>
      <c r="H3839">
        <v>1100</v>
      </c>
      <c r="I3839">
        <v>100150482</v>
      </c>
      <c r="J3839" s="19" t="s">
        <v>51</v>
      </c>
      <c r="T3839">
        <v>0</v>
      </c>
      <c r="U3839" t="s">
        <v>22</v>
      </c>
      <c r="V3839" s="3">
        <v>42567</v>
      </c>
      <c r="W3839" t="s">
        <v>23</v>
      </c>
      <c r="X3839" s="4">
        <v>1100</v>
      </c>
      <c r="Y3839">
        <v>2016</v>
      </c>
      <c r="Z3839">
        <v>7</v>
      </c>
      <c r="AA3839" s="3" t="s">
        <v>24</v>
      </c>
      <c r="AB3839" s="3">
        <v>45489</v>
      </c>
    </row>
    <row r="3840" spans="1:28" x14ac:dyDescent="0.25">
      <c r="A3840">
        <v>215472</v>
      </c>
      <c r="B3840">
        <v>1299</v>
      </c>
      <c r="C3840" t="s">
        <v>19</v>
      </c>
      <c r="D3840" s="3">
        <v>42567</v>
      </c>
      <c r="E3840" t="s">
        <v>404</v>
      </c>
      <c r="F3840">
        <v>1625</v>
      </c>
      <c r="G3840">
        <v>1</v>
      </c>
      <c r="H3840">
        <v>1125</v>
      </c>
      <c r="I3840">
        <v>100150483</v>
      </c>
      <c r="J3840" s="19" t="s">
        <v>47</v>
      </c>
      <c r="T3840">
        <v>500</v>
      </c>
      <c r="U3840" t="s">
        <v>22</v>
      </c>
      <c r="V3840" s="3">
        <v>42567</v>
      </c>
      <c r="W3840" t="s">
        <v>23</v>
      </c>
      <c r="X3840" s="4">
        <v>1625</v>
      </c>
      <c r="Y3840">
        <v>2016</v>
      </c>
      <c r="Z3840">
        <v>7</v>
      </c>
      <c r="AA3840" s="3" t="s">
        <v>24</v>
      </c>
      <c r="AB3840" s="3">
        <v>45489</v>
      </c>
    </row>
    <row r="3841" spans="1:28" x14ac:dyDescent="0.25">
      <c r="A3841">
        <v>215473</v>
      </c>
      <c r="B3841">
        <v>1300</v>
      </c>
      <c r="C3841" t="s">
        <v>25</v>
      </c>
      <c r="D3841" s="3">
        <v>42567</v>
      </c>
      <c r="E3841" t="s">
        <v>186</v>
      </c>
      <c r="F3841">
        <v>570</v>
      </c>
      <c r="G3841">
        <v>1</v>
      </c>
      <c r="H3841">
        <v>1720</v>
      </c>
      <c r="I3841">
        <v>100150484</v>
      </c>
      <c r="J3841" s="19" t="s">
        <v>66</v>
      </c>
      <c r="T3841">
        <v>0</v>
      </c>
      <c r="U3841" t="s">
        <v>40</v>
      </c>
      <c r="V3841" s="3">
        <v>42567</v>
      </c>
      <c r="W3841" t="s">
        <v>28</v>
      </c>
      <c r="X3841">
        <v>570</v>
      </c>
      <c r="Y3841">
        <v>2016</v>
      </c>
      <c r="Z3841">
        <v>7</v>
      </c>
      <c r="AA3841" s="3" t="s">
        <v>24</v>
      </c>
      <c r="AB3841" s="3">
        <v>45489</v>
      </c>
    </row>
    <row r="3842" spans="1:28" x14ac:dyDescent="0.25">
      <c r="A3842">
        <v>215474</v>
      </c>
      <c r="B3842">
        <v>1300</v>
      </c>
      <c r="C3842" t="s">
        <v>25</v>
      </c>
      <c r="D3842" s="3">
        <v>42567</v>
      </c>
      <c r="E3842" t="s">
        <v>1434</v>
      </c>
      <c r="F3842">
        <v>1010</v>
      </c>
      <c r="G3842">
        <v>1</v>
      </c>
      <c r="H3842">
        <v>1720</v>
      </c>
      <c r="I3842">
        <v>100150484</v>
      </c>
      <c r="J3842" s="19" t="s">
        <v>66</v>
      </c>
      <c r="T3842">
        <v>0</v>
      </c>
      <c r="U3842" t="s">
        <v>40</v>
      </c>
      <c r="V3842" s="3">
        <v>42567</v>
      </c>
      <c r="W3842" t="s">
        <v>28</v>
      </c>
      <c r="X3842" s="4">
        <v>1010</v>
      </c>
      <c r="Y3842">
        <v>2016</v>
      </c>
      <c r="Z3842">
        <v>7</v>
      </c>
      <c r="AA3842" s="3" t="s">
        <v>24</v>
      </c>
      <c r="AB3842" s="3">
        <v>45489</v>
      </c>
    </row>
    <row r="3843" spans="1:28" x14ac:dyDescent="0.25">
      <c r="A3843">
        <v>215475</v>
      </c>
      <c r="B3843">
        <v>1300</v>
      </c>
      <c r="C3843" t="s">
        <v>25</v>
      </c>
      <c r="D3843" s="3">
        <v>42567</v>
      </c>
      <c r="E3843" t="s">
        <v>1435</v>
      </c>
      <c r="F3843">
        <v>70</v>
      </c>
      <c r="G3843">
        <v>2</v>
      </c>
      <c r="H3843">
        <v>1720</v>
      </c>
      <c r="I3843">
        <v>100150484</v>
      </c>
      <c r="J3843" s="19" t="s">
        <v>66</v>
      </c>
      <c r="T3843">
        <v>0</v>
      </c>
      <c r="U3843" t="s">
        <v>40</v>
      </c>
      <c r="V3843" s="3">
        <v>42567</v>
      </c>
      <c r="W3843" t="s">
        <v>28</v>
      </c>
      <c r="X3843">
        <v>140</v>
      </c>
      <c r="Y3843">
        <v>2016</v>
      </c>
      <c r="Z3843">
        <v>7</v>
      </c>
      <c r="AA3843" s="3" t="s">
        <v>24</v>
      </c>
      <c r="AB3843" s="3">
        <v>45489</v>
      </c>
    </row>
    <row r="3844" spans="1:28" x14ac:dyDescent="0.25">
      <c r="A3844">
        <v>215476</v>
      </c>
      <c r="B3844">
        <v>1301</v>
      </c>
      <c r="C3844" t="s">
        <v>31</v>
      </c>
      <c r="D3844" s="3">
        <v>42567</v>
      </c>
      <c r="E3844" t="s">
        <v>260</v>
      </c>
      <c r="F3844">
        <v>290</v>
      </c>
      <c r="G3844">
        <v>1</v>
      </c>
      <c r="H3844">
        <v>2630</v>
      </c>
      <c r="I3844">
        <v>100150485</v>
      </c>
      <c r="J3844" s="19" t="s">
        <v>59</v>
      </c>
      <c r="T3844">
        <v>0</v>
      </c>
      <c r="U3844" t="s">
        <v>22</v>
      </c>
      <c r="V3844" s="3">
        <v>42567</v>
      </c>
      <c r="W3844" t="s">
        <v>34</v>
      </c>
      <c r="X3844">
        <v>290</v>
      </c>
      <c r="Y3844">
        <v>2016</v>
      </c>
      <c r="Z3844">
        <v>7</v>
      </c>
      <c r="AA3844" s="3" t="s">
        <v>24</v>
      </c>
      <c r="AB3844" s="3">
        <v>45489</v>
      </c>
    </row>
    <row r="3845" spans="1:28" x14ac:dyDescent="0.25">
      <c r="A3845">
        <v>215477</v>
      </c>
      <c r="B3845">
        <v>1301</v>
      </c>
      <c r="C3845" t="s">
        <v>31</v>
      </c>
      <c r="D3845" s="3">
        <v>42567</v>
      </c>
      <c r="E3845" t="s">
        <v>1436</v>
      </c>
      <c r="F3845">
        <v>490</v>
      </c>
      <c r="G3845">
        <v>2</v>
      </c>
      <c r="H3845">
        <v>2630</v>
      </c>
      <c r="I3845">
        <v>100150485</v>
      </c>
      <c r="J3845" s="19" t="s">
        <v>59</v>
      </c>
      <c r="T3845">
        <v>0</v>
      </c>
      <c r="U3845" t="s">
        <v>22</v>
      </c>
      <c r="V3845" s="3">
        <v>42567</v>
      </c>
      <c r="W3845" t="s">
        <v>34</v>
      </c>
      <c r="X3845">
        <v>980</v>
      </c>
      <c r="Y3845">
        <v>2016</v>
      </c>
      <c r="Z3845">
        <v>7</v>
      </c>
      <c r="AA3845" s="3" t="s">
        <v>24</v>
      </c>
      <c r="AB3845" s="3">
        <v>45489</v>
      </c>
    </row>
    <row r="3846" spans="1:28" x14ac:dyDescent="0.25">
      <c r="A3846">
        <v>215478</v>
      </c>
      <c r="B3846">
        <v>1301</v>
      </c>
      <c r="C3846" t="s">
        <v>31</v>
      </c>
      <c r="D3846" s="3">
        <v>42567</v>
      </c>
      <c r="E3846" t="s">
        <v>1437</v>
      </c>
      <c r="F3846">
        <v>100</v>
      </c>
      <c r="G3846">
        <v>1</v>
      </c>
      <c r="H3846">
        <v>2630</v>
      </c>
      <c r="I3846">
        <v>100150485</v>
      </c>
      <c r="J3846" s="19" t="s">
        <v>47</v>
      </c>
      <c r="T3846">
        <v>0</v>
      </c>
      <c r="U3846" t="s">
        <v>22</v>
      </c>
      <c r="V3846" s="3">
        <v>42567</v>
      </c>
      <c r="W3846" t="s">
        <v>34</v>
      </c>
      <c r="X3846">
        <v>100</v>
      </c>
      <c r="Y3846">
        <v>2016</v>
      </c>
      <c r="Z3846">
        <v>7</v>
      </c>
      <c r="AA3846" s="3" t="s">
        <v>24</v>
      </c>
      <c r="AB3846" s="3">
        <v>45489</v>
      </c>
    </row>
    <row r="3847" spans="1:28" x14ac:dyDescent="0.25">
      <c r="A3847">
        <v>215479</v>
      </c>
      <c r="B3847">
        <v>1301</v>
      </c>
      <c r="C3847" t="s">
        <v>31</v>
      </c>
      <c r="D3847" s="3">
        <v>42567</v>
      </c>
      <c r="E3847" t="s">
        <v>1438</v>
      </c>
      <c r="F3847">
        <v>280</v>
      </c>
      <c r="G3847">
        <v>1</v>
      </c>
      <c r="H3847">
        <v>2630</v>
      </c>
      <c r="I3847">
        <v>100150485</v>
      </c>
      <c r="J3847" s="19" t="s">
        <v>47</v>
      </c>
      <c r="T3847">
        <v>0</v>
      </c>
      <c r="U3847" t="s">
        <v>22</v>
      </c>
      <c r="V3847" s="3">
        <v>42567</v>
      </c>
      <c r="W3847" t="s">
        <v>34</v>
      </c>
      <c r="X3847">
        <v>280</v>
      </c>
      <c r="Y3847">
        <v>2016</v>
      </c>
      <c r="Z3847">
        <v>7</v>
      </c>
      <c r="AA3847" s="3" t="s">
        <v>24</v>
      </c>
      <c r="AB3847" s="3">
        <v>45489</v>
      </c>
    </row>
    <row r="3848" spans="1:28" x14ac:dyDescent="0.25">
      <c r="A3848">
        <v>215480</v>
      </c>
      <c r="B3848">
        <v>1301</v>
      </c>
      <c r="C3848" t="s">
        <v>31</v>
      </c>
      <c r="D3848" s="3">
        <v>42567</v>
      </c>
      <c r="E3848" t="s">
        <v>1439</v>
      </c>
      <c r="F3848">
        <v>420</v>
      </c>
      <c r="G3848">
        <v>1</v>
      </c>
      <c r="H3848">
        <v>2630</v>
      </c>
      <c r="I3848">
        <v>100150485</v>
      </c>
      <c r="J3848" s="19" t="s">
        <v>47</v>
      </c>
      <c r="T3848">
        <v>0</v>
      </c>
      <c r="U3848" t="s">
        <v>22</v>
      </c>
      <c r="V3848" s="3">
        <v>42567</v>
      </c>
      <c r="W3848" t="s">
        <v>34</v>
      </c>
      <c r="X3848">
        <v>420</v>
      </c>
      <c r="Y3848">
        <v>2016</v>
      </c>
      <c r="Z3848">
        <v>7</v>
      </c>
      <c r="AA3848" s="3" t="s">
        <v>24</v>
      </c>
      <c r="AB3848" s="3">
        <v>45489</v>
      </c>
    </row>
    <row r="3849" spans="1:28" x14ac:dyDescent="0.25">
      <c r="A3849">
        <v>215481</v>
      </c>
      <c r="B3849">
        <v>1301</v>
      </c>
      <c r="C3849" t="s">
        <v>31</v>
      </c>
      <c r="D3849" s="3">
        <v>42567</v>
      </c>
      <c r="E3849" t="s">
        <v>1440</v>
      </c>
      <c r="F3849">
        <v>280</v>
      </c>
      <c r="G3849">
        <v>1</v>
      </c>
      <c r="H3849">
        <v>2630</v>
      </c>
      <c r="I3849">
        <v>100150485</v>
      </c>
      <c r="J3849" s="19" t="s">
        <v>47</v>
      </c>
      <c r="T3849">
        <v>0</v>
      </c>
      <c r="U3849" t="s">
        <v>22</v>
      </c>
      <c r="V3849" s="3">
        <v>42567</v>
      </c>
      <c r="W3849" t="s">
        <v>34</v>
      </c>
      <c r="X3849">
        <v>280</v>
      </c>
      <c r="Y3849">
        <v>2016</v>
      </c>
      <c r="Z3849">
        <v>7</v>
      </c>
      <c r="AA3849" s="3" t="s">
        <v>24</v>
      </c>
      <c r="AB3849" s="3">
        <v>45489</v>
      </c>
    </row>
    <row r="3850" spans="1:28" x14ac:dyDescent="0.25">
      <c r="A3850">
        <v>215482</v>
      </c>
      <c r="B3850">
        <v>1301</v>
      </c>
      <c r="C3850" t="s">
        <v>31</v>
      </c>
      <c r="D3850" s="3">
        <v>42567</v>
      </c>
      <c r="E3850" t="s">
        <v>380</v>
      </c>
      <c r="F3850">
        <v>280</v>
      </c>
      <c r="G3850">
        <v>1</v>
      </c>
      <c r="H3850">
        <v>2630</v>
      </c>
      <c r="I3850">
        <v>100150485</v>
      </c>
      <c r="J3850" s="19" t="s">
        <v>47</v>
      </c>
      <c r="T3850">
        <v>0</v>
      </c>
      <c r="U3850" t="s">
        <v>22</v>
      </c>
      <c r="V3850" s="3">
        <v>42567</v>
      </c>
      <c r="W3850" t="s">
        <v>34</v>
      </c>
      <c r="X3850">
        <v>280</v>
      </c>
      <c r="Y3850">
        <v>2016</v>
      </c>
      <c r="Z3850">
        <v>7</v>
      </c>
      <c r="AA3850" s="3" t="s">
        <v>24</v>
      </c>
      <c r="AB3850" s="3">
        <v>45489</v>
      </c>
    </row>
    <row r="3851" spans="1:28" x14ac:dyDescent="0.25">
      <c r="A3851">
        <v>215483</v>
      </c>
      <c r="B3851">
        <v>1302</v>
      </c>
      <c r="C3851" t="s">
        <v>19</v>
      </c>
      <c r="D3851" s="3">
        <v>42567</v>
      </c>
      <c r="E3851" t="s">
        <v>1441</v>
      </c>
      <c r="F3851">
        <v>890</v>
      </c>
      <c r="G3851">
        <v>1</v>
      </c>
      <c r="H3851">
        <v>890</v>
      </c>
      <c r="I3851">
        <v>100150486</v>
      </c>
      <c r="J3851" s="19" t="s">
        <v>21</v>
      </c>
      <c r="T3851">
        <v>0</v>
      </c>
      <c r="U3851" t="s">
        <v>22</v>
      </c>
      <c r="V3851" s="3">
        <v>42567</v>
      </c>
      <c r="W3851" t="s">
        <v>23</v>
      </c>
      <c r="X3851">
        <v>890</v>
      </c>
      <c r="Y3851">
        <v>2016</v>
      </c>
      <c r="Z3851">
        <v>7</v>
      </c>
      <c r="AA3851" s="3" t="s">
        <v>24</v>
      </c>
      <c r="AB3851" s="3">
        <v>45489</v>
      </c>
    </row>
    <row r="3852" spans="1:28" x14ac:dyDescent="0.25">
      <c r="A3852">
        <v>215485</v>
      </c>
      <c r="B3852">
        <v>800</v>
      </c>
      <c r="C3852" t="s">
        <v>19</v>
      </c>
      <c r="D3852" s="3">
        <v>42567</v>
      </c>
      <c r="E3852" t="s">
        <v>1380</v>
      </c>
      <c r="F3852">
        <v>55</v>
      </c>
      <c r="G3852">
        <v>4</v>
      </c>
      <c r="H3852">
        <v>220</v>
      </c>
      <c r="I3852">
        <v>100150487</v>
      </c>
      <c r="J3852" s="19" t="s">
        <v>33</v>
      </c>
      <c r="T3852">
        <v>0</v>
      </c>
      <c r="U3852" t="s">
        <v>22</v>
      </c>
      <c r="V3852" s="3">
        <v>42567</v>
      </c>
      <c r="W3852" t="s">
        <v>23</v>
      </c>
      <c r="X3852">
        <v>220</v>
      </c>
      <c r="Y3852">
        <v>2016</v>
      </c>
      <c r="Z3852">
        <v>7</v>
      </c>
      <c r="AA3852" s="3" t="s">
        <v>24</v>
      </c>
      <c r="AB3852" s="3">
        <v>45489</v>
      </c>
    </row>
    <row r="3853" spans="1:28" x14ac:dyDescent="0.25">
      <c r="A3853">
        <v>215486</v>
      </c>
      <c r="B3853">
        <v>800</v>
      </c>
      <c r="C3853" t="s">
        <v>71</v>
      </c>
      <c r="D3853" s="3">
        <v>42567</v>
      </c>
      <c r="E3853" t="s">
        <v>1383</v>
      </c>
      <c r="F3853">
        <v>140</v>
      </c>
      <c r="G3853">
        <v>1</v>
      </c>
      <c r="H3853">
        <v>140</v>
      </c>
      <c r="I3853">
        <v>100150488</v>
      </c>
      <c r="J3853" s="19" t="s">
        <v>33</v>
      </c>
      <c r="T3853">
        <v>0</v>
      </c>
      <c r="U3853" t="s">
        <v>22</v>
      </c>
      <c r="V3853" s="3">
        <v>42567</v>
      </c>
      <c r="W3853" t="s">
        <v>34</v>
      </c>
      <c r="X3853">
        <v>140</v>
      </c>
      <c r="Y3853">
        <v>2016</v>
      </c>
      <c r="Z3853">
        <v>7</v>
      </c>
      <c r="AA3853" s="3" t="s">
        <v>24</v>
      </c>
      <c r="AB3853" s="3">
        <v>45489</v>
      </c>
    </row>
    <row r="3854" spans="1:28" x14ac:dyDescent="0.25">
      <c r="A3854">
        <v>215487</v>
      </c>
      <c r="B3854">
        <v>114</v>
      </c>
      <c r="C3854" t="s">
        <v>19</v>
      </c>
      <c r="D3854" s="3">
        <v>42567</v>
      </c>
      <c r="E3854" t="s">
        <v>85</v>
      </c>
      <c r="F3854">
        <v>320</v>
      </c>
      <c r="G3854">
        <v>1</v>
      </c>
      <c r="H3854">
        <v>320</v>
      </c>
      <c r="I3854">
        <v>100150489</v>
      </c>
      <c r="J3854" s="19" t="s">
        <v>33</v>
      </c>
      <c r="T3854">
        <v>0</v>
      </c>
      <c r="U3854" t="s">
        <v>22</v>
      </c>
      <c r="V3854" s="3">
        <v>42567</v>
      </c>
      <c r="W3854" t="s">
        <v>23</v>
      </c>
      <c r="X3854">
        <v>320</v>
      </c>
      <c r="Y3854">
        <v>2016</v>
      </c>
      <c r="Z3854">
        <v>7</v>
      </c>
      <c r="AA3854" s="3" t="s">
        <v>24</v>
      </c>
      <c r="AB3854" s="3">
        <v>45489</v>
      </c>
    </row>
    <row r="3855" spans="1:28" x14ac:dyDescent="0.25">
      <c r="A3855">
        <v>215488</v>
      </c>
      <c r="B3855">
        <v>577</v>
      </c>
      <c r="C3855" t="s">
        <v>19</v>
      </c>
      <c r="D3855" s="3">
        <v>42567</v>
      </c>
      <c r="E3855" t="s">
        <v>1442</v>
      </c>
      <c r="F3855">
        <v>2295</v>
      </c>
      <c r="G3855">
        <v>1</v>
      </c>
      <c r="H3855">
        <v>2295</v>
      </c>
      <c r="I3855">
        <v>100150490</v>
      </c>
      <c r="J3855" s="19" t="s">
        <v>51</v>
      </c>
      <c r="T3855">
        <v>0</v>
      </c>
      <c r="U3855" t="s">
        <v>22</v>
      </c>
      <c r="V3855" s="3">
        <v>42567</v>
      </c>
      <c r="W3855" t="s">
        <v>23</v>
      </c>
      <c r="X3855" s="4">
        <v>2295</v>
      </c>
      <c r="Y3855">
        <v>2016</v>
      </c>
      <c r="Z3855">
        <v>7</v>
      </c>
      <c r="AA3855" s="3" t="s">
        <v>24</v>
      </c>
      <c r="AB3855" s="3">
        <v>45489</v>
      </c>
    </row>
    <row r="3856" spans="1:28" x14ac:dyDescent="0.25">
      <c r="A3856">
        <v>215489</v>
      </c>
      <c r="B3856">
        <v>1105</v>
      </c>
      <c r="C3856" t="s">
        <v>19</v>
      </c>
      <c r="D3856" s="3">
        <v>42567</v>
      </c>
      <c r="E3856" t="s">
        <v>48</v>
      </c>
      <c r="F3856">
        <v>320</v>
      </c>
      <c r="G3856">
        <v>1</v>
      </c>
      <c r="H3856">
        <v>320</v>
      </c>
      <c r="I3856">
        <v>100150491</v>
      </c>
      <c r="J3856" s="19" t="s">
        <v>27</v>
      </c>
      <c r="T3856">
        <v>0</v>
      </c>
      <c r="U3856" t="s">
        <v>22</v>
      </c>
      <c r="V3856" s="3">
        <v>42567</v>
      </c>
      <c r="W3856" t="s">
        <v>23</v>
      </c>
      <c r="X3856">
        <v>320</v>
      </c>
      <c r="Y3856">
        <v>2016</v>
      </c>
      <c r="Z3856">
        <v>7</v>
      </c>
      <c r="AA3856" s="3" t="s">
        <v>24</v>
      </c>
      <c r="AB3856" s="3">
        <v>45489</v>
      </c>
    </row>
    <row r="3857" spans="1:28" x14ac:dyDescent="0.25">
      <c r="A3857">
        <v>215491</v>
      </c>
      <c r="B3857">
        <v>825</v>
      </c>
      <c r="C3857" t="s">
        <v>19</v>
      </c>
      <c r="D3857" s="3">
        <v>42567</v>
      </c>
      <c r="E3857" t="s">
        <v>1032</v>
      </c>
      <c r="F3857">
        <v>690</v>
      </c>
      <c r="G3857">
        <v>1</v>
      </c>
      <c r="H3857">
        <v>1040</v>
      </c>
      <c r="I3857">
        <v>100150493</v>
      </c>
      <c r="J3857" s="19" t="s">
        <v>27</v>
      </c>
      <c r="T3857">
        <v>0</v>
      </c>
      <c r="U3857" t="s">
        <v>22</v>
      </c>
      <c r="V3857" s="3">
        <v>42567</v>
      </c>
      <c r="W3857" t="s">
        <v>23</v>
      </c>
      <c r="X3857">
        <v>690</v>
      </c>
      <c r="Y3857">
        <v>2016</v>
      </c>
      <c r="Z3857">
        <v>7</v>
      </c>
      <c r="AA3857" s="3" t="s">
        <v>24</v>
      </c>
      <c r="AB3857" s="3">
        <v>45489</v>
      </c>
    </row>
    <row r="3858" spans="1:28" x14ac:dyDescent="0.25">
      <c r="A3858">
        <v>215492</v>
      </c>
      <c r="B3858">
        <v>825</v>
      </c>
      <c r="C3858" t="s">
        <v>19</v>
      </c>
      <c r="D3858" s="3">
        <v>42567</v>
      </c>
      <c r="E3858" t="s">
        <v>514</v>
      </c>
      <c r="F3858">
        <v>350</v>
      </c>
      <c r="G3858">
        <v>1</v>
      </c>
      <c r="H3858">
        <v>1040</v>
      </c>
      <c r="I3858">
        <v>100150493</v>
      </c>
      <c r="J3858" s="19" t="s">
        <v>27</v>
      </c>
      <c r="T3858">
        <v>0</v>
      </c>
      <c r="U3858" t="s">
        <v>22</v>
      </c>
      <c r="V3858" s="3">
        <v>42567</v>
      </c>
      <c r="W3858" t="s">
        <v>23</v>
      </c>
      <c r="X3858">
        <v>350</v>
      </c>
      <c r="Y3858">
        <v>2016</v>
      </c>
      <c r="Z3858">
        <v>7</v>
      </c>
      <c r="AA3858" s="3" t="s">
        <v>24</v>
      </c>
      <c r="AB3858" s="3">
        <v>45489</v>
      </c>
    </row>
    <row r="3859" spans="1:28" x14ac:dyDescent="0.25">
      <c r="A3859">
        <v>215490</v>
      </c>
      <c r="B3859">
        <v>1303</v>
      </c>
      <c r="C3859" t="s">
        <v>25</v>
      </c>
      <c r="D3859" s="3">
        <v>42567</v>
      </c>
      <c r="E3859" t="s">
        <v>1443</v>
      </c>
      <c r="F3859">
        <v>1100</v>
      </c>
      <c r="G3859">
        <v>1</v>
      </c>
      <c r="H3859">
        <v>1100</v>
      </c>
      <c r="I3859">
        <v>100150492</v>
      </c>
      <c r="J3859" s="19" t="s">
        <v>62</v>
      </c>
      <c r="T3859">
        <v>0</v>
      </c>
      <c r="U3859" t="s">
        <v>22</v>
      </c>
      <c r="V3859" s="3">
        <v>42567</v>
      </c>
      <c r="W3859" t="s">
        <v>28</v>
      </c>
      <c r="X3859" s="4">
        <v>1100</v>
      </c>
      <c r="Y3859">
        <v>2016</v>
      </c>
      <c r="Z3859">
        <v>7</v>
      </c>
      <c r="AA3859" s="3" t="s">
        <v>24</v>
      </c>
      <c r="AB3859" s="3">
        <v>45489</v>
      </c>
    </row>
    <row r="3860" spans="1:28" x14ac:dyDescent="0.25">
      <c r="A3860">
        <v>215493</v>
      </c>
      <c r="B3860">
        <v>1304</v>
      </c>
      <c r="C3860" t="s">
        <v>19</v>
      </c>
      <c r="D3860" s="3">
        <v>42567</v>
      </c>
      <c r="E3860" t="s">
        <v>925</v>
      </c>
      <c r="F3860">
        <v>1490</v>
      </c>
      <c r="G3860">
        <v>1</v>
      </c>
      <c r="H3860">
        <v>990</v>
      </c>
      <c r="I3860">
        <v>100150494</v>
      </c>
      <c r="J3860" s="19" t="s">
        <v>38</v>
      </c>
      <c r="T3860">
        <v>500</v>
      </c>
      <c r="U3860" t="s">
        <v>22</v>
      </c>
      <c r="V3860" s="3">
        <v>42567</v>
      </c>
      <c r="W3860" t="s">
        <v>23</v>
      </c>
      <c r="X3860" s="4">
        <v>1490</v>
      </c>
      <c r="Y3860">
        <v>2016</v>
      </c>
      <c r="Z3860">
        <v>7</v>
      </c>
      <c r="AA3860" s="3" t="s">
        <v>24</v>
      </c>
      <c r="AB3860" s="3">
        <v>45489</v>
      </c>
    </row>
    <row r="3861" spans="1:28" x14ac:dyDescent="0.25">
      <c r="A3861">
        <v>215494</v>
      </c>
      <c r="B3861">
        <v>1305</v>
      </c>
      <c r="C3861" t="s">
        <v>19</v>
      </c>
      <c r="D3861" s="3">
        <v>42567</v>
      </c>
      <c r="E3861" t="s">
        <v>1444</v>
      </c>
      <c r="F3861">
        <v>330</v>
      </c>
      <c r="G3861">
        <v>1</v>
      </c>
      <c r="H3861">
        <v>2065</v>
      </c>
      <c r="I3861">
        <v>100150495</v>
      </c>
      <c r="J3861" s="19" t="s">
        <v>170</v>
      </c>
      <c r="T3861">
        <v>0</v>
      </c>
      <c r="U3861" t="s">
        <v>22</v>
      </c>
      <c r="V3861" s="3">
        <v>42567</v>
      </c>
      <c r="W3861" t="s">
        <v>23</v>
      </c>
      <c r="X3861">
        <v>330</v>
      </c>
      <c r="Y3861">
        <v>2016</v>
      </c>
      <c r="Z3861">
        <v>7</v>
      </c>
      <c r="AA3861" s="3" t="s">
        <v>24</v>
      </c>
      <c r="AB3861" s="3">
        <v>45489</v>
      </c>
    </row>
    <row r="3862" spans="1:28" x14ac:dyDescent="0.25">
      <c r="A3862">
        <v>215495</v>
      </c>
      <c r="B3862">
        <v>1305</v>
      </c>
      <c r="C3862" t="s">
        <v>19</v>
      </c>
      <c r="D3862" s="3">
        <v>42567</v>
      </c>
      <c r="E3862" t="s">
        <v>732</v>
      </c>
      <c r="F3862">
        <v>655</v>
      </c>
      <c r="G3862">
        <v>1</v>
      </c>
      <c r="H3862">
        <v>2065</v>
      </c>
      <c r="I3862">
        <v>100150495</v>
      </c>
      <c r="J3862" s="19" t="s">
        <v>170</v>
      </c>
      <c r="T3862">
        <v>0</v>
      </c>
      <c r="U3862" t="s">
        <v>22</v>
      </c>
      <c r="V3862" s="3">
        <v>42567</v>
      </c>
      <c r="W3862" t="s">
        <v>23</v>
      </c>
      <c r="X3862">
        <v>655</v>
      </c>
      <c r="Y3862">
        <v>2016</v>
      </c>
      <c r="Z3862">
        <v>7</v>
      </c>
      <c r="AA3862" s="3" t="s">
        <v>24</v>
      </c>
      <c r="AB3862" s="3">
        <v>45489</v>
      </c>
    </row>
    <row r="3863" spans="1:28" x14ac:dyDescent="0.25">
      <c r="A3863">
        <v>215496</v>
      </c>
      <c r="B3863">
        <v>1305</v>
      </c>
      <c r="C3863" t="s">
        <v>19</v>
      </c>
      <c r="D3863" s="3">
        <v>42567</v>
      </c>
      <c r="E3863" t="s">
        <v>235</v>
      </c>
      <c r="F3863">
        <v>540</v>
      </c>
      <c r="G3863">
        <v>2</v>
      </c>
      <c r="H3863">
        <v>2065</v>
      </c>
      <c r="I3863">
        <v>100150495</v>
      </c>
      <c r="J3863" s="19" t="s">
        <v>170</v>
      </c>
      <c r="T3863">
        <v>0</v>
      </c>
      <c r="U3863" t="s">
        <v>22</v>
      </c>
      <c r="V3863" s="3">
        <v>42567</v>
      </c>
      <c r="W3863" t="s">
        <v>23</v>
      </c>
      <c r="X3863" s="4">
        <v>1080</v>
      </c>
      <c r="Y3863">
        <v>2016</v>
      </c>
      <c r="Z3863">
        <v>7</v>
      </c>
      <c r="AA3863" s="3" t="s">
        <v>24</v>
      </c>
      <c r="AB3863" s="3">
        <v>45489</v>
      </c>
    </row>
    <row r="3864" spans="1:28" x14ac:dyDescent="0.25">
      <c r="A3864">
        <v>215497</v>
      </c>
      <c r="B3864">
        <v>813</v>
      </c>
      <c r="C3864" t="s">
        <v>19</v>
      </c>
      <c r="D3864" s="3">
        <v>42567</v>
      </c>
      <c r="E3864" t="s">
        <v>48</v>
      </c>
      <c r="F3864">
        <v>320</v>
      </c>
      <c r="G3864">
        <v>1</v>
      </c>
      <c r="H3864">
        <v>320</v>
      </c>
      <c r="I3864">
        <v>100150496</v>
      </c>
      <c r="J3864" s="19" t="s">
        <v>27</v>
      </c>
      <c r="T3864">
        <v>0</v>
      </c>
      <c r="U3864" t="s">
        <v>22</v>
      </c>
      <c r="V3864" s="3">
        <v>42567</v>
      </c>
      <c r="W3864" t="s">
        <v>23</v>
      </c>
      <c r="X3864">
        <v>320</v>
      </c>
      <c r="Y3864">
        <v>2016</v>
      </c>
      <c r="Z3864">
        <v>7</v>
      </c>
      <c r="AA3864" s="3" t="s">
        <v>24</v>
      </c>
      <c r="AB3864" s="3">
        <v>45489</v>
      </c>
    </row>
    <row r="3865" spans="1:28" x14ac:dyDescent="0.25">
      <c r="A3865">
        <v>215498</v>
      </c>
      <c r="B3865">
        <v>813</v>
      </c>
      <c r="C3865" t="s">
        <v>19</v>
      </c>
      <c r="D3865" s="3">
        <v>42567</v>
      </c>
      <c r="E3865" t="s">
        <v>48</v>
      </c>
      <c r="F3865">
        <v>320</v>
      </c>
      <c r="G3865">
        <v>1</v>
      </c>
      <c r="H3865">
        <v>320</v>
      </c>
      <c r="I3865">
        <v>100150497</v>
      </c>
      <c r="J3865" s="19" t="s">
        <v>27</v>
      </c>
      <c r="T3865">
        <v>0</v>
      </c>
      <c r="U3865" t="s">
        <v>22</v>
      </c>
      <c r="V3865" s="3">
        <v>42567</v>
      </c>
      <c r="W3865" t="s">
        <v>23</v>
      </c>
      <c r="X3865">
        <v>320</v>
      </c>
      <c r="Y3865">
        <v>2016</v>
      </c>
      <c r="Z3865">
        <v>7</v>
      </c>
      <c r="AA3865" s="3" t="s">
        <v>24</v>
      </c>
      <c r="AB3865" s="3">
        <v>45489</v>
      </c>
    </row>
    <row r="3866" spans="1:28" x14ac:dyDescent="0.25">
      <c r="A3866">
        <v>215499</v>
      </c>
      <c r="B3866">
        <v>813</v>
      </c>
      <c r="C3866" t="s">
        <v>19</v>
      </c>
      <c r="D3866" s="3">
        <v>42567</v>
      </c>
      <c r="E3866" t="s">
        <v>542</v>
      </c>
      <c r="F3866">
        <v>299</v>
      </c>
      <c r="G3866">
        <v>1</v>
      </c>
      <c r="H3866">
        <v>299</v>
      </c>
      <c r="I3866">
        <v>100150498</v>
      </c>
      <c r="J3866" s="19" t="s">
        <v>27</v>
      </c>
      <c r="T3866">
        <v>0</v>
      </c>
      <c r="U3866" t="s">
        <v>22</v>
      </c>
      <c r="V3866" s="3">
        <v>42567</v>
      </c>
      <c r="W3866" t="s">
        <v>23</v>
      </c>
      <c r="X3866">
        <v>299</v>
      </c>
      <c r="Y3866">
        <v>2016</v>
      </c>
      <c r="Z3866">
        <v>7</v>
      </c>
      <c r="AA3866" s="3" t="s">
        <v>24</v>
      </c>
      <c r="AB3866" s="3">
        <v>45489</v>
      </c>
    </row>
    <row r="3867" spans="1:28" x14ac:dyDescent="0.25">
      <c r="A3867">
        <v>215500</v>
      </c>
      <c r="B3867">
        <v>1306</v>
      </c>
      <c r="C3867" t="s">
        <v>25</v>
      </c>
      <c r="D3867" s="3">
        <v>42567</v>
      </c>
      <c r="E3867" t="s">
        <v>1232</v>
      </c>
      <c r="F3867">
        <v>2600</v>
      </c>
      <c r="G3867">
        <v>1</v>
      </c>
      <c r="H3867">
        <v>2600</v>
      </c>
      <c r="I3867">
        <v>100150499</v>
      </c>
      <c r="J3867" s="19" t="s">
        <v>51</v>
      </c>
      <c r="T3867">
        <v>0</v>
      </c>
      <c r="U3867" t="s">
        <v>40</v>
      </c>
      <c r="V3867" s="3">
        <v>42567</v>
      </c>
      <c r="W3867" t="s">
        <v>28</v>
      </c>
      <c r="X3867" s="4">
        <v>2600</v>
      </c>
      <c r="Y3867">
        <v>2016</v>
      </c>
      <c r="Z3867">
        <v>7</v>
      </c>
      <c r="AA3867" s="3" t="s">
        <v>24</v>
      </c>
      <c r="AB3867" s="3">
        <v>45489</v>
      </c>
    </row>
    <row r="3868" spans="1:28" x14ac:dyDescent="0.25">
      <c r="A3868">
        <v>215501</v>
      </c>
      <c r="B3868">
        <v>52</v>
      </c>
      <c r="C3868" t="s">
        <v>25</v>
      </c>
      <c r="D3868" s="3">
        <v>42567</v>
      </c>
      <c r="E3868" t="s">
        <v>1445</v>
      </c>
      <c r="F3868">
        <v>1950</v>
      </c>
      <c r="G3868">
        <v>1</v>
      </c>
      <c r="H3868">
        <v>1950</v>
      </c>
      <c r="I3868">
        <v>100150500</v>
      </c>
      <c r="J3868" s="19" t="s">
        <v>51</v>
      </c>
      <c r="T3868">
        <v>0</v>
      </c>
      <c r="U3868" t="s">
        <v>22</v>
      </c>
      <c r="V3868" s="3">
        <v>42567</v>
      </c>
      <c r="W3868" t="s">
        <v>28</v>
      </c>
      <c r="X3868" s="4">
        <v>1950</v>
      </c>
      <c r="Y3868">
        <v>2016</v>
      </c>
      <c r="Z3868">
        <v>7</v>
      </c>
      <c r="AA3868" s="3" t="s">
        <v>24</v>
      </c>
      <c r="AB3868" s="3">
        <v>45489</v>
      </c>
    </row>
    <row r="3869" spans="1:28" x14ac:dyDescent="0.25">
      <c r="A3869">
        <v>215503</v>
      </c>
      <c r="B3869">
        <v>1306</v>
      </c>
      <c r="C3869" t="s">
        <v>71</v>
      </c>
      <c r="D3869" s="3">
        <v>42567</v>
      </c>
      <c r="E3869" t="s">
        <v>1232</v>
      </c>
      <c r="F3869">
        <v>2600</v>
      </c>
      <c r="G3869">
        <v>1</v>
      </c>
      <c r="H3869">
        <v>2600</v>
      </c>
      <c r="I3869">
        <v>100150501</v>
      </c>
      <c r="J3869" s="19" t="s">
        <v>51</v>
      </c>
      <c r="T3869">
        <v>0</v>
      </c>
      <c r="U3869" t="s">
        <v>22</v>
      </c>
      <c r="V3869" s="3">
        <v>42567</v>
      </c>
      <c r="W3869" t="s">
        <v>34</v>
      </c>
      <c r="X3869" s="4">
        <v>2600</v>
      </c>
      <c r="Y3869">
        <v>2016</v>
      </c>
      <c r="Z3869">
        <v>7</v>
      </c>
      <c r="AA3869" s="3" t="s">
        <v>24</v>
      </c>
      <c r="AB3869" s="3">
        <v>45489</v>
      </c>
    </row>
    <row r="3870" spans="1:28" x14ac:dyDescent="0.25">
      <c r="A3870">
        <v>215504</v>
      </c>
      <c r="B3870">
        <v>1292</v>
      </c>
      <c r="C3870" t="s">
        <v>71</v>
      </c>
      <c r="D3870" s="3">
        <v>42567</v>
      </c>
      <c r="E3870" t="s">
        <v>401</v>
      </c>
      <c r="F3870">
        <v>8420</v>
      </c>
      <c r="G3870">
        <v>1</v>
      </c>
      <c r="H3870">
        <v>8420</v>
      </c>
      <c r="I3870">
        <v>100150502</v>
      </c>
      <c r="J3870" s="19" t="s">
        <v>62</v>
      </c>
      <c r="T3870">
        <v>0</v>
      </c>
      <c r="U3870" t="s">
        <v>22</v>
      </c>
      <c r="V3870" s="3">
        <v>42567</v>
      </c>
      <c r="W3870" t="s">
        <v>34</v>
      </c>
      <c r="X3870" s="4">
        <v>8420</v>
      </c>
      <c r="Y3870">
        <v>2016</v>
      </c>
      <c r="Z3870">
        <v>7</v>
      </c>
      <c r="AA3870" s="3" t="s">
        <v>24</v>
      </c>
      <c r="AB3870" s="3">
        <v>45489</v>
      </c>
    </row>
    <row r="3871" spans="1:28" x14ac:dyDescent="0.25">
      <c r="A3871">
        <v>215505</v>
      </c>
      <c r="B3871">
        <v>1117</v>
      </c>
      <c r="C3871" t="s">
        <v>19</v>
      </c>
      <c r="D3871" s="3">
        <v>42567</v>
      </c>
      <c r="E3871" t="s">
        <v>1262</v>
      </c>
      <c r="F3871">
        <v>100</v>
      </c>
      <c r="G3871">
        <v>1</v>
      </c>
      <c r="H3871">
        <v>450</v>
      </c>
      <c r="I3871">
        <v>100150503</v>
      </c>
      <c r="J3871" s="19" t="s">
        <v>33</v>
      </c>
      <c r="T3871">
        <v>0</v>
      </c>
      <c r="U3871" t="s">
        <v>22</v>
      </c>
      <c r="V3871" s="3">
        <v>42567</v>
      </c>
      <c r="W3871" t="s">
        <v>23</v>
      </c>
      <c r="X3871">
        <v>100</v>
      </c>
      <c r="Y3871">
        <v>2016</v>
      </c>
      <c r="Z3871">
        <v>7</v>
      </c>
      <c r="AA3871" s="3" t="s">
        <v>24</v>
      </c>
      <c r="AB3871" s="3">
        <v>45489</v>
      </c>
    </row>
    <row r="3872" spans="1:28" x14ac:dyDescent="0.25">
      <c r="A3872">
        <v>215506</v>
      </c>
      <c r="B3872">
        <v>1117</v>
      </c>
      <c r="C3872" t="s">
        <v>19</v>
      </c>
      <c r="D3872" s="3">
        <v>42567</v>
      </c>
      <c r="E3872" t="s">
        <v>282</v>
      </c>
      <c r="F3872">
        <v>80</v>
      </c>
      <c r="G3872">
        <v>1</v>
      </c>
      <c r="H3872">
        <v>450</v>
      </c>
      <c r="I3872">
        <v>100150503</v>
      </c>
      <c r="J3872" s="19" t="s">
        <v>33</v>
      </c>
      <c r="T3872">
        <v>0</v>
      </c>
      <c r="U3872" t="s">
        <v>22</v>
      </c>
      <c r="V3872" s="3">
        <v>42567</v>
      </c>
      <c r="W3872" t="s">
        <v>23</v>
      </c>
      <c r="X3872">
        <v>80</v>
      </c>
      <c r="Y3872">
        <v>2016</v>
      </c>
      <c r="Z3872">
        <v>7</v>
      </c>
      <c r="AA3872" s="3" t="s">
        <v>24</v>
      </c>
      <c r="AB3872" s="3">
        <v>45489</v>
      </c>
    </row>
    <row r="3873" spans="1:28" x14ac:dyDescent="0.25">
      <c r="A3873">
        <v>215507</v>
      </c>
      <c r="B3873">
        <v>1117</v>
      </c>
      <c r="C3873" t="s">
        <v>19</v>
      </c>
      <c r="D3873" s="3">
        <v>42567</v>
      </c>
      <c r="E3873" t="s">
        <v>36</v>
      </c>
      <c r="F3873">
        <v>170</v>
      </c>
      <c r="G3873">
        <v>1</v>
      </c>
      <c r="H3873">
        <v>450</v>
      </c>
      <c r="I3873">
        <v>100150503</v>
      </c>
      <c r="J3873" s="19" t="s">
        <v>33</v>
      </c>
      <c r="T3873">
        <v>0</v>
      </c>
      <c r="U3873" t="s">
        <v>22</v>
      </c>
      <c r="V3873" s="3">
        <v>42567</v>
      </c>
      <c r="W3873" t="s">
        <v>23</v>
      </c>
      <c r="X3873">
        <v>170</v>
      </c>
      <c r="Y3873">
        <v>2016</v>
      </c>
      <c r="Z3873">
        <v>7</v>
      </c>
      <c r="AA3873" s="3" t="s">
        <v>24</v>
      </c>
      <c r="AB3873" s="3">
        <v>45489</v>
      </c>
    </row>
    <row r="3874" spans="1:28" x14ac:dyDescent="0.25">
      <c r="A3874">
        <v>215508</v>
      </c>
      <c r="B3874">
        <v>1117</v>
      </c>
      <c r="C3874" t="s">
        <v>19</v>
      </c>
      <c r="D3874" s="3">
        <v>42567</v>
      </c>
      <c r="E3874" t="s">
        <v>980</v>
      </c>
      <c r="F3874">
        <v>100</v>
      </c>
      <c r="G3874">
        <v>1</v>
      </c>
      <c r="H3874">
        <v>450</v>
      </c>
      <c r="I3874">
        <v>100150503</v>
      </c>
      <c r="J3874" s="19" t="s">
        <v>33</v>
      </c>
      <c r="T3874">
        <v>0</v>
      </c>
      <c r="U3874" t="s">
        <v>22</v>
      </c>
      <c r="V3874" s="3">
        <v>42567</v>
      </c>
      <c r="W3874" t="s">
        <v>23</v>
      </c>
      <c r="X3874">
        <v>100</v>
      </c>
      <c r="Y3874">
        <v>2016</v>
      </c>
      <c r="Z3874">
        <v>7</v>
      </c>
      <c r="AA3874" s="3" t="s">
        <v>24</v>
      </c>
      <c r="AB3874" s="3">
        <v>45489</v>
      </c>
    </row>
    <row r="3875" spans="1:28" x14ac:dyDescent="0.25">
      <c r="A3875">
        <v>215509</v>
      </c>
      <c r="B3875">
        <v>1286</v>
      </c>
      <c r="C3875" t="s">
        <v>19</v>
      </c>
      <c r="D3875" s="3">
        <v>42567</v>
      </c>
      <c r="E3875" t="s">
        <v>189</v>
      </c>
      <c r="F3875">
        <v>99</v>
      </c>
      <c r="G3875">
        <v>1</v>
      </c>
      <c r="H3875">
        <v>99</v>
      </c>
      <c r="I3875">
        <v>100150504</v>
      </c>
      <c r="J3875" s="19" t="s">
        <v>27</v>
      </c>
      <c r="T3875">
        <v>0</v>
      </c>
      <c r="U3875" t="s">
        <v>22</v>
      </c>
      <c r="V3875" s="3">
        <v>42567</v>
      </c>
      <c r="W3875" t="s">
        <v>23</v>
      </c>
      <c r="X3875">
        <v>99</v>
      </c>
      <c r="Y3875">
        <v>2016</v>
      </c>
      <c r="Z3875">
        <v>7</v>
      </c>
      <c r="AA3875" s="3" t="s">
        <v>24</v>
      </c>
      <c r="AB3875" s="3">
        <v>45489</v>
      </c>
    </row>
    <row r="3876" spans="1:28" x14ac:dyDescent="0.25">
      <c r="A3876">
        <v>215510</v>
      </c>
      <c r="B3876">
        <v>490</v>
      </c>
      <c r="C3876" t="s">
        <v>25</v>
      </c>
      <c r="D3876" s="3">
        <v>42567</v>
      </c>
      <c r="E3876" t="s">
        <v>148</v>
      </c>
      <c r="F3876">
        <v>75</v>
      </c>
      <c r="G3876">
        <v>2</v>
      </c>
      <c r="H3876">
        <v>300</v>
      </c>
      <c r="I3876">
        <v>100150505</v>
      </c>
      <c r="J3876" s="19" t="s">
        <v>33</v>
      </c>
      <c r="T3876">
        <v>0</v>
      </c>
      <c r="U3876" t="s">
        <v>22</v>
      </c>
      <c r="V3876" s="3">
        <v>42567</v>
      </c>
      <c r="W3876" t="s">
        <v>28</v>
      </c>
      <c r="X3876">
        <v>150</v>
      </c>
      <c r="Y3876">
        <v>2016</v>
      </c>
      <c r="Z3876">
        <v>7</v>
      </c>
      <c r="AA3876" s="3" t="s">
        <v>24</v>
      </c>
      <c r="AB3876" s="3">
        <v>45489</v>
      </c>
    </row>
    <row r="3877" spans="1:28" x14ac:dyDescent="0.25">
      <c r="A3877">
        <v>215511</v>
      </c>
      <c r="B3877">
        <v>490</v>
      </c>
      <c r="C3877" t="s">
        <v>25</v>
      </c>
      <c r="D3877" s="3">
        <v>42567</v>
      </c>
      <c r="E3877" t="s">
        <v>626</v>
      </c>
      <c r="F3877">
        <v>95</v>
      </c>
      <c r="G3877">
        <v>1</v>
      </c>
      <c r="H3877">
        <v>300</v>
      </c>
      <c r="I3877">
        <v>100150505</v>
      </c>
      <c r="J3877" s="19" t="s">
        <v>33</v>
      </c>
      <c r="T3877">
        <v>0</v>
      </c>
      <c r="U3877" t="s">
        <v>22</v>
      </c>
      <c r="V3877" s="3">
        <v>42567</v>
      </c>
      <c r="W3877" t="s">
        <v>28</v>
      </c>
      <c r="X3877">
        <v>95</v>
      </c>
      <c r="Y3877">
        <v>2016</v>
      </c>
      <c r="Z3877">
        <v>7</v>
      </c>
      <c r="AA3877" s="3" t="s">
        <v>24</v>
      </c>
      <c r="AB3877" s="3">
        <v>45489</v>
      </c>
    </row>
    <row r="3878" spans="1:28" x14ac:dyDescent="0.25">
      <c r="A3878">
        <v>215512</v>
      </c>
      <c r="B3878">
        <v>490</v>
      </c>
      <c r="C3878" t="s">
        <v>25</v>
      </c>
      <c r="D3878" s="3">
        <v>42567</v>
      </c>
      <c r="E3878" t="s">
        <v>1380</v>
      </c>
      <c r="F3878">
        <v>55</v>
      </c>
      <c r="G3878">
        <v>1</v>
      </c>
      <c r="H3878">
        <v>300</v>
      </c>
      <c r="I3878">
        <v>100150505</v>
      </c>
      <c r="J3878" s="19" t="s">
        <v>33</v>
      </c>
      <c r="T3878">
        <v>0</v>
      </c>
      <c r="U3878" t="s">
        <v>22</v>
      </c>
      <c r="V3878" s="3">
        <v>42567</v>
      </c>
      <c r="W3878" t="s">
        <v>28</v>
      </c>
      <c r="X3878">
        <v>55</v>
      </c>
      <c r="Y3878">
        <v>2016</v>
      </c>
      <c r="Z3878">
        <v>7</v>
      </c>
      <c r="AA3878" s="3" t="s">
        <v>24</v>
      </c>
      <c r="AB3878" s="3">
        <v>45489</v>
      </c>
    </row>
    <row r="3879" spans="1:28" x14ac:dyDescent="0.25">
      <c r="A3879">
        <v>215514</v>
      </c>
      <c r="B3879">
        <v>812</v>
      </c>
      <c r="C3879" t="s">
        <v>19</v>
      </c>
      <c r="D3879" s="3">
        <v>42567</v>
      </c>
      <c r="E3879" t="s">
        <v>94</v>
      </c>
      <c r="F3879">
        <v>325</v>
      </c>
      <c r="G3879">
        <v>1</v>
      </c>
      <c r="H3879">
        <v>325</v>
      </c>
      <c r="I3879">
        <v>100150507</v>
      </c>
      <c r="J3879" s="19" t="s">
        <v>33</v>
      </c>
      <c r="T3879">
        <v>0</v>
      </c>
      <c r="U3879" t="s">
        <v>22</v>
      </c>
      <c r="V3879" s="3">
        <v>42567</v>
      </c>
      <c r="W3879" t="s">
        <v>23</v>
      </c>
      <c r="X3879">
        <v>325</v>
      </c>
      <c r="Y3879">
        <v>2016</v>
      </c>
      <c r="Z3879">
        <v>7</v>
      </c>
      <c r="AA3879" s="3" t="s">
        <v>24</v>
      </c>
      <c r="AB3879" s="3">
        <v>45489</v>
      </c>
    </row>
    <row r="3880" spans="1:28" x14ac:dyDescent="0.25">
      <c r="A3880">
        <v>215513</v>
      </c>
      <c r="B3880">
        <v>813</v>
      </c>
      <c r="C3880" t="s">
        <v>71</v>
      </c>
      <c r="D3880" s="3">
        <v>42567</v>
      </c>
      <c r="E3880" t="s">
        <v>26</v>
      </c>
      <c r="F3880">
        <v>240</v>
      </c>
      <c r="G3880">
        <v>1</v>
      </c>
      <c r="H3880">
        <v>240</v>
      </c>
      <c r="I3880">
        <v>100150506</v>
      </c>
      <c r="J3880" s="19" t="s">
        <v>27</v>
      </c>
      <c r="T3880">
        <v>0</v>
      </c>
      <c r="U3880" t="s">
        <v>22</v>
      </c>
      <c r="V3880" s="3">
        <v>42567</v>
      </c>
      <c r="W3880" t="s">
        <v>34</v>
      </c>
      <c r="X3880">
        <v>240</v>
      </c>
      <c r="Y3880">
        <v>2016</v>
      </c>
      <c r="Z3880">
        <v>7</v>
      </c>
      <c r="AA3880" s="3" t="s">
        <v>24</v>
      </c>
      <c r="AB3880" s="3">
        <v>45489</v>
      </c>
    </row>
    <row r="3881" spans="1:28" x14ac:dyDescent="0.25">
      <c r="A3881">
        <v>215515</v>
      </c>
      <c r="B3881">
        <v>1307</v>
      </c>
      <c r="C3881" t="s">
        <v>25</v>
      </c>
      <c r="D3881" s="3">
        <v>42567</v>
      </c>
      <c r="E3881" t="s">
        <v>996</v>
      </c>
      <c r="F3881">
        <v>1499</v>
      </c>
      <c r="G3881">
        <v>1</v>
      </c>
      <c r="H3881">
        <v>1499</v>
      </c>
      <c r="I3881">
        <v>100150508</v>
      </c>
      <c r="J3881" s="19" t="s">
        <v>27</v>
      </c>
      <c r="T3881">
        <v>0</v>
      </c>
      <c r="U3881" t="s">
        <v>40</v>
      </c>
      <c r="V3881" s="3">
        <v>42567</v>
      </c>
      <c r="W3881" t="s">
        <v>28</v>
      </c>
      <c r="X3881" s="4">
        <v>1499</v>
      </c>
      <c r="Y3881">
        <v>2016</v>
      </c>
      <c r="Z3881">
        <v>7</v>
      </c>
      <c r="AA3881" s="3" t="s">
        <v>24</v>
      </c>
      <c r="AB3881" s="3">
        <v>45489</v>
      </c>
    </row>
    <row r="3882" spans="1:28" x14ac:dyDescent="0.25">
      <c r="A3882">
        <v>215516</v>
      </c>
      <c r="B3882">
        <v>812</v>
      </c>
      <c r="C3882" t="s">
        <v>19</v>
      </c>
      <c r="D3882" s="3">
        <v>42567</v>
      </c>
      <c r="E3882" t="s">
        <v>364</v>
      </c>
      <c r="F3882">
        <v>210</v>
      </c>
      <c r="G3882">
        <v>1</v>
      </c>
      <c r="H3882">
        <v>210</v>
      </c>
      <c r="I3882">
        <v>100150509</v>
      </c>
      <c r="J3882" s="19" t="s">
        <v>33</v>
      </c>
      <c r="T3882">
        <v>0</v>
      </c>
      <c r="U3882" t="s">
        <v>22</v>
      </c>
      <c r="V3882" s="3">
        <v>42567</v>
      </c>
      <c r="W3882" t="s">
        <v>23</v>
      </c>
      <c r="X3882">
        <v>210</v>
      </c>
      <c r="Y3882">
        <v>2016</v>
      </c>
      <c r="Z3882">
        <v>7</v>
      </c>
      <c r="AA3882" s="3" t="s">
        <v>24</v>
      </c>
      <c r="AB3882" s="3">
        <v>45489</v>
      </c>
    </row>
    <row r="3883" spans="1:28" x14ac:dyDescent="0.25">
      <c r="A3883">
        <v>215517</v>
      </c>
      <c r="B3883">
        <v>1308</v>
      </c>
      <c r="C3883" t="s">
        <v>19</v>
      </c>
      <c r="D3883" s="3">
        <v>42567</v>
      </c>
      <c r="E3883" t="s">
        <v>797</v>
      </c>
      <c r="F3883">
        <v>990</v>
      </c>
      <c r="G3883">
        <v>1</v>
      </c>
      <c r="H3883">
        <v>1290</v>
      </c>
      <c r="I3883">
        <v>100150510</v>
      </c>
      <c r="J3883" s="19" t="s">
        <v>62</v>
      </c>
      <c r="T3883">
        <v>0</v>
      </c>
      <c r="U3883" t="s">
        <v>22</v>
      </c>
      <c r="V3883" s="3">
        <v>42567</v>
      </c>
      <c r="W3883" t="s">
        <v>23</v>
      </c>
      <c r="X3883">
        <v>990</v>
      </c>
      <c r="Y3883">
        <v>2016</v>
      </c>
      <c r="Z3883">
        <v>7</v>
      </c>
      <c r="AA3883" s="3" t="s">
        <v>24</v>
      </c>
      <c r="AB3883" s="3">
        <v>45489</v>
      </c>
    </row>
    <row r="3884" spans="1:28" x14ac:dyDescent="0.25">
      <c r="A3884">
        <v>215518</v>
      </c>
      <c r="B3884">
        <v>1308</v>
      </c>
      <c r="C3884" t="s">
        <v>19</v>
      </c>
      <c r="D3884" s="3">
        <v>42567</v>
      </c>
      <c r="E3884" t="s">
        <v>1446</v>
      </c>
      <c r="F3884">
        <v>300</v>
      </c>
      <c r="G3884">
        <v>1</v>
      </c>
      <c r="H3884">
        <v>1290</v>
      </c>
      <c r="I3884">
        <v>100150510</v>
      </c>
      <c r="J3884" s="19" t="s">
        <v>27</v>
      </c>
      <c r="T3884">
        <v>0</v>
      </c>
      <c r="U3884" t="s">
        <v>22</v>
      </c>
      <c r="V3884" s="3">
        <v>42567</v>
      </c>
      <c r="W3884" t="s">
        <v>23</v>
      </c>
      <c r="X3884">
        <v>300</v>
      </c>
      <c r="Y3884">
        <v>2016</v>
      </c>
      <c r="Z3884">
        <v>7</v>
      </c>
      <c r="AA3884" s="3" t="s">
        <v>24</v>
      </c>
      <c r="AB3884" s="3">
        <v>45489</v>
      </c>
    </row>
    <row r="3885" spans="1:28" x14ac:dyDescent="0.25">
      <c r="A3885">
        <v>215519</v>
      </c>
      <c r="B3885">
        <v>813</v>
      </c>
      <c r="C3885" t="s">
        <v>19</v>
      </c>
      <c r="D3885" s="3">
        <v>42567</v>
      </c>
      <c r="E3885" t="s">
        <v>228</v>
      </c>
      <c r="F3885">
        <v>80</v>
      </c>
      <c r="G3885">
        <v>1</v>
      </c>
      <c r="H3885">
        <v>80</v>
      </c>
      <c r="I3885">
        <v>100150511</v>
      </c>
      <c r="J3885" s="19" t="s">
        <v>27</v>
      </c>
      <c r="T3885">
        <v>0</v>
      </c>
      <c r="U3885" t="s">
        <v>22</v>
      </c>
      <c r="V3885" s="3">
        <v>42567</v>
      </c>
      <c r="W3885" t="s">
        <v>23</v>
      </c>
      <c r="X3885">
        <v>80</v>
      </c>
      <c r="Y3885">
        <v>2016</v>
      </c>
      <c r="Z3885">
        <v>7</v>
      </c>
      <c r="AA3885" s="3" t="s">
        <v>24</v>
      </c>
      <c r="AB3885" s="3">
        <v>45489</v>
      </c>
    </row>
    <row r="3886" spans="1:28" x14ac:dyDescent="0.25">
      <c r="A3886">
        <v>215520</v>
      </c>
      <c r="B3886">
        <v>1309</v>
      </c>
      <c r="C3886" t="s">
        <v>19</v>
      </c>
      <c r="D3886" s="3">
        <v>42567</v>
      </c>
      <c r="E3886" t="s">
        <v>1447</v>
      </c>
      <c r="F3886">
        <v>16999</v>
      </c>
      <c r="G3886">
        <v>1</v>
      </c>
      <c r="H3886">
        <v>16999</v>
      </c>
      <c r="I3886">
        <v>100150512</v>
      </c>
      <c r="J3886" s="19" t="s">
        <v>59</v>
      </c>
      <c r="T3886">
        <v>0</v>
      </c>
      <c r="U3886" t="s">
        <v>22</v>
      </c>
      <c r="V3886" s="3">
        <v>42567</v>
      </c>
      <c r="W3886" t="s">
        <v>23</v>
      </c>
      <c r="X3886" s="4">
        <v>16999</v>
      </c>
      <c r="Y3886">
        <v>2016</v>
      </c>
      <c r="Z3886">
        <v>7</v>
      </c>
      <c r="AA3886" s="3" t="s">
        <v>24</v>
      </c>
      <c r="AB3886" s="3">
        <v>45489</v>
      </c>
    </row>
    <row r="3887" spans="1:28" x14ac:dyDescent="0.25">
      <c r="A3887">
        <v>215521</v>
      </c>
      <c r="B3887">
        <v>1310</v>
      </c>
      <c r="C3887" t="s">
        <v>25</v>
      </c>
      <c r="D3887" s="3">
        <v>42567</v>
      </c>
      <c r="E3887" t="s">
        <v>1448</v>
      </c>
      <c r="F3887">
        <v>11999</v>
      </c>
      <c r="G3887">
        <v>1</v>
      </c>
      <c r="H3887">
        <v>11999</v>
      </c>
      <c r="I3887">
        <v>100150513</v>
      </c>
      <c r="J3887" s="19" t="s">
        <v>38</v>
      </c>
      <c r="T3887">
        <v>0</v>
      </c>
      <c r="U3887" t="s">
        <v>22</v>
      </c>
      <c r="V3887" s="3">
        <v>42567</v>
      </c>
      <c r="W3887" t="s">
        <v>28</v>
      </c>
      <c r="X3887" s="4">
        <v>11999</v>
      </c>
      <c r="Y3887">
        <v>2016</v>
      </c>
      <c r="Z3887">
        <v>7</v>
      </c>
      <c r="AA3887" s="3" t="s">
        <v>24</v>
      </c>
      <c r="AB3887" s="3">
        <v>45489</v>
      </c>
    </row>
    <row r="3888" spans="1:28" x14ac:dyDescent="0.25">
      <c r="A3888">
        <v>215522</v>
      </c>
      <c r="B3888">
        <v>1311</v>
      </c>
      <c r="C3888" t="s">
        <v>71</v>
      </c>
      <c r="D3888" s="3">
        <v>42567</v>
      </c>
      <c r="E3888" t="s">
        <v>1449</v>
      </c>
      <c r="F3888">
        <v>3500</v>
      </c>
      <c r="G3888">
        <v>1</v>
      </c>
      <c r="H3888">
        <v>3500</v>
      </c>
      <c r="I3888">
        <v>100150514</v>
      </c>
      <c r="J3888" s="19" t="s">
        <v>42</v>
      </c>
      <c r="T3888">
        <v>0</v>
      </c>
      <c r="U3888" t="s">
        <v>22</v>
      </c>
      <c r="V3888" s="3">
        <v>42567</v>
      </c>
      <c r="W3888" t="s">
        <v>34</v>
      </c>
      <c r="X3888" s="4">
        <v>3500</v>
      </c>
      <c r="Y3888">
        <v>2016</v>
      </c>
      <c r="Z3888">
        <v>7</v>
      </c>
      <c r="AA3888" s="3" t="s">
        <v>24</v>
      </c>
      <c r="AB3888" s="3">
        <v>45489</v>
      </c>
    </row>
    <row r="3889" spans="1:28" x14ac:dyDescent="0.25">
      <c r="A3889">
        <v>215523</v>
      </c>
      <c r="B3889">
        <v>1312</v>
      </c>
      <c r="C3889" t="s">
        <v>25</v>
      </c>
      <c r="D3889" s="3">
        <v>42567</v>
      </c>
      <c r="E3889" t="s">
        <v>459</v>
      </c>
      <c r="F3889">
        <v>29000</v>
      </c>
      <c r="G3889">
        <v>1</v>
      </c>
      <c r="H3889">
        <v>29000</v>
      </c>
      <c r="I3889">
        <v>100150515</v>
      </c>
      <c r="J3889" s="19" t="s">
        <v>42</v>
      </c>
      <c r="T3889">
        <v>0</v>
      </c>
      <c r="U3889" t="s">
        <v>22</v>
      </c>
      <c r="V3889" s="3">
        <v>42567</v>
      </c>
      <c r="W3889" t="s">
        <v>28</v>
      </c>
      <c r="X3889" s="4">
        <v>29000</v>
      </c>
      <c r="Y3889">
        <v>2016</v>
      </c>
      <c r="Z3889">
        <v>7</v>
      </c>
      <c r="AA3889" s="3" t="s">
        <v>24</v>
      </c>
      <c r="AB3889" s="3">
        <v>45489</v>
      </c>
    </row>
    <row r="3890" spans="1:28" x14ac:dyDescent="0.25">
      <c r="A3890">
        <v>215524</v>
      </c>
      <c r="B3890">
        <v>1313</v>
      </c>
      <c r="C3890" t="s">
        <v>71</v>
      </c>
      <c r="D3890" s="3">
        <v>42567</v>
      </c>
      <c r="E3890" t="s">
        <v>258</v>
      </c>
      <c r="F3890">
        <v>670</v>
      </c>
      <c r="G3890">
        <v>1</v>
      </c>
      <c r="H3890">
        <v>670</v>
      </c>
      <c r="I3890">
        <v>100150516</v>
      </c>
      <c r="J3890" s="19" t="s">
        <v>59</v>
      </c>
      <c r="T3890">
        <v>0</v>
      </c>
      <c r="U3890" t="s">
        <v>22</v>
      </c>
      <c r="V3890" s="3">
        <v>42567</v>
      </c>
      <c r="W3890" t="s">
        <v>34</v>
      </c>
      <c r="X3890">
        <v>670</v>
      </c>
      <c r="Y3890">
        <v>2016</v>
      </c>
      <c r="Z3890">
        <v>7</v>
      </c>
      <c r="AA3890" s="3" t="s">
        <v>24</v>
      </c>
      <c r="AB3890" s="3">
        <v>45489</v>
      </c>
    </row>
    <row r="3891" spans="1:28" x14ac:dyDescent="0.25">
      <c r="A3891">
        <v>215525</v>
      </c>
      <c r="B3891">
        <v>1314</v>
      </c>
      <c r="C3891" t="s">
        <v>19</v>
      </c>
      <c r="D3891" s="3">
        <v>42567</v>
      </c>
      <c r="E3891" t="s">
        <v>1352</v>
      </c>
      <c r="F3891">
        <v>700</v>
      </c>
      <c r="G3891">
        <v>2</v>
      </c>
      <c r="H3891">
        <v>1400</v>
      </c>
      <c r="I3891">
        <v>100150517</v>
      </c>
      <c r="J3891" s="19" t="s">
        <v>33</v>
      </c>
      <c r="T3891">
        <v>0</v>
      </c>
      <c r="U3891" t="s">
        <v>22</v>
      </c>
      <c r="V3891" s="3">
        <v>42567</v>
      </c>
      <c r="W3891" t="s">
        <v>23</v>
      </c>
      <c r="X3891" s="4">
        <v>1400</v>
      </c>
      <c r="Y3891">
        <v>2016</v>
      </c>
      <c r="Z3891">
        <v>7</v>
      </c>
      <c r="AA3891" s="3" t="s">
        <v>24</v>
      </c>
      <c r="AB3891" s="3">
        <v>45489</v>
      </c>
    </row>
    <row r="3892" spans="1:28" x14ac:dyDescent="0.25">
      <c r="A3892">
        <v>215526</v>
      </c>
      <c r="B3892">
        <v>1315</v>
      </c>
      <c r="C3892" t="s">
        <v>19</v>
      </c>
      <c r="D3892" s="3">
        <v>42567</v>
      </c>
      <c r="E3892" t="s">
        <v>1450</v>
      </c>
      <c r="F3892">
        <v>1050</v>
      </c>
      <c r="G3892">
        <v>1</v>
      </c>
      <c r="H3892">
        <v>0</v>
      </c>
      <c r="I3892">
        <v>100150518</v>
      </c>
      <c r="J3892" s="19" t="s">
        <v>51</v>
      </c>
      <c r="T3892">
        <v>0</v>
      </c>
      <c r="U3892" t="s">
        <v>49</v>
      </c>
      <c r="V3892" s="3">
        <v>42567</v>
      </c>
      <c r="W3892" t="s">
        <v>23</v>
      </c>
      <c r="X3892" s="4">
        <v>1050</v>
      </c>
      <c r="Y3892">
        <v>2016</v>
      </c>
      <c r="Z3892">
        <v>7</v>
      </c>
      <c r="AA3892" s="3" t="s">
        <v>24</v>
      </c>
      <c r="AB3892" s="3">
        <v>45489</v>
      </c>
    </row>
    <row r="3893" spans="1:28" x14ac:dyDescent="0.25">
      <c r="A3893">
        <v>215528</v>
      </c>
      <c r="B3893">
        <v>1316</v>
      </c>
      <c r="C3893" t="s">
        <v>19</v>
      </c>
      <c r="D3893" s="3">
        <v>42567</v>
      </c>
      <c r="E3893" t="s">
        <v>1255</v>
      </c>
      <c r="F3893">
        <v>450</v>
      </c>
      <c r="G3893">
        <v>1</v>
      </c>
      <c r="H3893">
        <v>900</v>
      </c>
      <c r="I3893">
        <v>100150519</v>
      </c>
      <c r="J3893" s="19" t="s">
        <v>38</v>
      </c>
      <c r="T3893">
        <v>0</v>
      </c>
      <c r="U3893" t="s">
        <v>22</v>
      </c>
      <c r="V3893" s="3">
        <v>42567</v>
      </c>
      <c r="W3893" t="s">
        <v>23</v>
      </c>
      <c r="X3893">
        <v>450</v>
      </c>
      <c r="Y3893">
        <v>2016</v>
      </c>
      <c r="Z3893">
        <v>7</v>
      </c>
      <c r="AA3893" s="3" t="s">
        <v>24</v>
      </c>
      <c r="AB3893" s="3">
        <v>45489</v>
      </c>
    </row>
    <row r="3894" spans="1:28" x14ac:dyDescent="0.25">
      <c r="A3894">
        <v>215529</v>
      </c>
      <c r="B3894">
        <v>1316</v>
      </c>
      <c r="C3894" t="s">
        <v>19</v>
      </c>
      <c r="D3894" s="3">
        <v>42567</v>
      </c>
      <c r="E3894" t="s">
        <v>539</v>
      </c>
      <c r="F3894">
        <v>450</v>
      </c>
      <c r="G3894">
        <v>1</v>
      </c>
      <c r="H3894">
        <v>900</v>
      </c>
      <c r="I3894">
        <v>100150519</v>
      </c>
      <c r="J3894" s="19" t="s">
        <v>170</v>
      </c>
      <c r="T3894">
        <v>0</v>
      </c>
      <c r="U3894" t="s">
        <v>22</v>
      </c>
      <c r="V3894" s="3">
        <v>42567</v>
      </c>
      <c r="W3894" t="s">
        <v>23</v>
      </c>
      <c r="X3894">
        <v>450</v>
      </c>
      <c r="Y3894">
        <v>2016</v>
      </c>
      <c r="Z3894">
        <v>7</v>
      </c>
      <c r="AA3894" s="3" t="s">
        <v>24</v>
      </c>
      <c r="AB3894" s="3">
        <v>45489</v>
      </c>
    </row>
    <row r="3895" spans="1:28" x14ac:dyDescent="0.25">
      <c r="A3895">
        <v>215530</v>
      </c>
      <c r="B3895">
        <v>1317</v>
      </c>
      <c r="C3895" t="s">
        <v>19</v>
      </c>
      <c r="D3895" s="3">
        <v>42567</v>
      </c>
      <c r="E3895" t="s">
        <v>1451</v>
      </c>
      <c r="F3895">
        <v>2550</v>
      </c>
      <c r="G3895">
        <v>1</v>
      </c>
      <c r="H3895">
        <v>2550</v>
      </c>
      <c r="I3895">
        <v>100150520</v>
      </c>
      <c r="J3895" s="19" t="s">
        <v>59</v>
      </c>
      <c r="T3895">
        <v>0</v>
      </c>
      <c r="U3895" t="s">
        <v>22</v>
      </c>
      <c r="V3895" s="3">
        <v>42567</v>
      </c>
      <c r="W3895" t="s">
        <v>23</v>
      </c>
      <c r="X3895" s="4">
        <v>2550</v>
      </c>
      <c r="Y3895">
        <v>2016</v>
      </c>
      <c r="Z3895">
        <v>7</v>
      </c>
      <c r="AA3895" s="3" t="s">
        <v>24</v>
      </c>
      <c r="AB3895" s="3">
        <v>45489</v>
      </c>
    </row>
    <row r="3896" spans="1:28" x14ac:dyDescent="0.25">
      <c r="A3896">
        <v>215532</v>
      </c>
      <c r="B3896">
        <v>1318</v>
      </c>
      <c r="C3896" t="s">
        <v>19</v>
      </c>
      <c r="D3896" s="3">
        <v>42567</v>
      </c>
      <c r="E3896" t="s">
        <v>1452</v>
      </c>
      <c r="F3896">
        <v>950</v>
      </c>
      <c r="G3896">
        <v>1</v>
      </c>
      <c r="H3896">
        <v>1900</v>
      </c>
      <c r="I3896">
        <v>100150521</v>
      </c>
      <c r="J3896" s="19" t="s">
        <v>27</v>
      </c>
      <c r="T3896">
        <v>0</v>
      </c>
      <c r="U3896" t="s">
        <v>22</v>
      </c>
      <c r="V3896" s="3">
        <v>42567</v>
      </c>
      <c r="W3896" t="s">
        <v>23</v>
      </c>
      <c r="X3896">
        <v>950</v>
      </c>
      <c r="Y3896">
        <v>2016</v>
      </c>
      <c r="Z3896">
        <v>7</v>
      </c>
      <c r="AA3896" s="3" t="s">
        <v>24</v>
      </c>
      <c r="AB3896" s="3">
        <v>45489</v>
      </c>
    </row>
    <row r="3897" spans="1:28" x14ac:dyDescent="0.25">
      <c r="A3897">
        <v>215533</v>
      </c>
      <c r="B3897">
        <v>1318</v>
      </c>
      <c r="C3897" t="s">
        <v>19</v>
      </c>
      <c r="D3897" s="3">
        <v>42567</v>
      </c>
      <c r="E3897" t="s">
        <v>1453</v>
      </c>
      <c r="F3897">
        <v>950</v>
      </c>
      <c r="G3897">
        <v>1</v>
      </c>
      <c r="H3897">
        <v>1900</v>
      </c>
      <c r="I3897">
        <v>100150521</v>
      </c>
      <c r="J3897" s="19" t="s">
        <v>27</v>
      </c>
      <c r="T3897">
        <v>0</v>
      </c>
      <c r="U3897" t="s">
        <v>22</v>
      </c>
      <c r="V3897" s="3">
        <v>42567</v>
      </c>
      <c r="W3897" t="s">
        <v>23</v>
      </c>
      <c r="X3897">
        <v>950</v>
      </c>
      <c r="Y3897">
        <v>2016</v>
      </c>
      <c r="Z3897">
        <v>7</v>
      </c>
      <c r="AA3897" s="3" t="s">
        <v>24</v>
      </c>
      <c r="AB3897" s="3">
        <v>45489</v>
      </c>
    </row>
    <row r="3898" spans="1:28" x14ac:dyDescent="0.25">
      <c r="A3898">
        <v>215534</v>
      </c>
      <c r="B3898">
        <v>1319</v>
      </c>
      <c r="C3898" t="s">
        <v>25</v>
      </c>
      <c r="D3898" s="3">
        <v>42567</v>
      </c>
      <c r="E3898" t="s">
        <v>1454</v>
      </c>
      <c r="F3898">
        <v>765</v>
      </c>
      <c r="G3898">
        <v>1</v>
      </c>
      <c r="H3898">
        <v>765</v>
      </c>
      <c r="I3898">
        <v>100150522</v>
      </c>
      <c r="J3898" s="19" t="s">
        <v>38</v>
      </c>
      <c r="T3898">
        <v>0</v>
      </c>
      <c r="U3898" t="s">
        <v>22</v>
      </c>
      <c r="V3898" s="3">
        <v>42567</v>
      </c>
      <c r="W3898" t="s">
        <v>28</v>
      </c>
      <c r="X3898">
        <v>765</v>
      </c>
      <c r="Y3898">
        <v>2016</v>
      </c>
      <c r="Z3898">
        <v>7</v>
      </c>
      <c r="AA3898" s="3" t="s">
        <v>24</v>
      </c>
      <c r="AB3898" s="3">
        <v>45489</v>
      </c>
    </row>
    <row r="3899" spans="1:28" x14ac:dyDescent="0.25">
      <c r="A3899">
        <v>215535</v>
      </c>
      <c r="B3899">
        <v>1319</v>
      </c>
      <c r="C3899" t="s">
        <v>71</v>
      </c>
      <c r="D3899" s="3">
        <v>42568</v>
      </c>
      <c r="E3899" t="s">
        <v>176</v>
      </c>
      <c r="F3899">
        <v>995</v>
      </c>
      <c r="G3899">
        <v>1</v>
      </c>
      <c r="H3899">
        <v>995</v>
      </c>
      <c r="I3899">
        <v>100150523</v>
      </c>
      <c r="J3899" s="19" t="s">
        <v>170</v>
      </c>
      <c r="T3899">
        <v>0</v>
      </c>
      <c r="U3899" t="s">
        <v>22</v>
      </c>
      <c r="V3899" s="3">
        <v>42568</v>
      </c>
      <c r="W3899" t="s">
        <v>34</v>
      </c>
      <c r="X3899">
        <v>995</v>
      </c>
      <c r="Y3899">
        <v>2016</v>
      </c>
      <c r="Z3899">
        <v>7</v>
      </c>
      <c r="AA3899" s="3" t="s">
        <v>24</v>
      </c>
      <c r="AB3899" s="3">
        <v>45489</v>
      </c>
    </row>
    <row r="3900" spans="1:28" x14ac:dyDescent="0.25">
      <c r="A3900">
        <v>215536</v>
      </c>
      <c r="B3900">
        <v>1320</v>
      </c>
      <c r="C3900" t="s">
        <v>19</v>
      </c>
      <c r="D3900" s="3">
        <v>42568</v>
      </c>
      <c r="E3900" t="s">
        <v>1392</v>
      </c>
      <c r="F3900">
        <v>1699</v>
      </c>
      <c r="G3900">
        <v>1</v>
      </c>
      <c r="H3900">
        <v>1699</v>
      </c>
      <c r="I3900">
        <v>100150524</v>
      </c>
      <c r="J3900" s="19" t="s">
        <v>47</v>
      </c>
      <c r="T3900">
        <v>0</v>
      </c>
      <c r="U3900" t="s">
        <v>22</v>
      </c>
      <c r="V3900" s="3">
        <v>42568</v>
      </c>
      <c r="W3900" t="s">
        <v>23</v>
      </c>
      <c r="X3900" s="4">
        <v>1699</v>
      </c>
      <c r="Y3900">
        <v>2016</v>
      </c>
      <c r="Z3900">
        <v>7</v>
      </c>
      <c r="AA3900" s="3" t="s">
        <v>24</v>
      </c>
      <c r="AB3900" s="3">
        <v>45489</v>
      </c>
    </row>
    <row r="3901" spans="1:28" x14ac:dyDescent="0.25">
      <c r="A3901">
        <v>215537</v>
      </c>
      <c r="B3901">
        <v>538</v>
      </c>
      <c r="C3901" t="s">
        <v>25</v>
      </c>
      <c r="D3901" s="3">
        <v>42568</v>
      </c>
      <c r="E3901" t="s">
        <v>954</v>
      </c>
      <c r="F3901">
        <v>6990</v>
      </c>
      <c r="G3901">
        <v>1</v>
      </c>
      <c r="H3901">
        <v>6990</v>
      </c>
      <c r="I3901">
        <v>100150525</v>
      </c>
      <c r="J3901" s="19" t="s">
        <v>38</v>
      </c>
      <c r="T3901">
        <v>0</v>
      </c>
      <c r="U3901" t="s">
        <v>22</v>
      </c>
      <c r="V3901" s="3">
        <v>42568</v>
      </c>
      <c r="W3901" t="s">
        <v>28</v>
      </c>
      <c r="X3901" s="4">
        <v>6990</v>
      </c>
      <c r="Y3901">
        <v>2016</v>
      </c>
      <c r="Z3901">
        <v>7</v>
      </c>
      <c r="AA3901" s="3" t="s">
        <v>24</v>
      </c>
      <c r="AB3901" s="3">
        <v>45489</v>
      </c>
    </row>
    <row r="3902" spans="1:28" x14ac:dyDescent="0.25">
      <c r="A3902">
        <v>215538</v>
      </c>
      <c r="B3902">
        <v>806</v>
      </c>
      <c r="C3902" t="s">
        <v>19</v>
      </c>
      <c r="D3902" s="3">
        <v>42568</v>
      </c>
      <c r="E3902" t="s">
        <v>1455</v>
      </c>
      <c r="F3902">
        <v>999</v>
      </c>
      <c r="G3902">
        <v>1</v>
      </c>
      <c r="H3902">
        <v>999</v>
      </c>
      <c r="I3902">
        <v>100150526</v>
      </c>
      <c r="J3902" s="19" t="s">
        <v>27</v>
      </c>
      <c r="T3902">
        <v>0</v>
      </c>
      <c r="U3902" t="s">
        <v>22</v>
      </c>
      <c r="V3902" s="3">
        <v>42568</v>
      </c>
      <c r="W3902" t="s">
        <v>23</v>
      </c>
      <c r="X3902">
        <v>999</v>
      </c>
      <c r="Y3902">
        <v>2016</v>
      </c>
      <c r="Z3902">
        <v>7</v>
      </c>
      <c r="AA3902" s="3" t="s">
        <v>24</v>
      </c>
      <c r="AB3902" s="3">
        <v>45489</v>
      </c>
    </row>
    <row r="3903" spans="1:28" x14ac:dyDescent="0.25">
      <c r="A3903">
        <v>215539</v>
      </c>
      <c r="B3903">
        <v>806</v>
      </c>
      <c r="C3903" t="s">
        <v>19</v>
      </c>
      <c r="D3903" s="3">
        <v>42568</v>
      </c>
      <c r="E3903" t="s">
        <v>30</v>
      </c>
      <c r="F3903">
        <v>360</v>
      </c>
      <c r="G3903">
        <v>1</v>
      </c>
      <c r="H3903">
        <v>360</v>
      </c>
      <c r="I3903">
        <v>100150527</v>
      </c>
      <c r="J3903" s="19" t="s">
        <v>27</v>
      </c>
      <c r="T3903">
        <v>0</v>
      </c>
      <c r="U3903" t="s">
        <v>22</v>
      </c>
      <c r="V3903" s="3">
        <v>42568</v>
      </c>
      <c r="W3903" t="s">
        <v>23</v>
      </c>
      <c r="X3903">
        <v>360</v>
      </c>
      <c r="Y3903">
        <v>2016</v>
      </c>
      <c r="Z3903">
        <v>7</v>
      </c>
      <c r="AA3903" s="3" t="s">
        <v>24</v>
      </c>
      <c r="AB3903" s="3">
        <v>45489</v>
      </c>
    </row>
    <row r="3904" spans="1:28" x14ac:dyDescent="0.25">
      <c r="A3904">
        <v>215540</v>
      </c>
      <c r="B3904">
        <v>1321</v>
      </c>
      <c r="C3904" t="s">
        <v>25</v>
      </c>
      <c r="D3904" s="3">
        <v>42568</v>
      </c>
      <c r="E3904" t="s">
        <v>459</v>
      </c>
      <c r="F3904">
        <v>29000</v>
      </c>
      <c r="G3904">
        <v>1</v>
      </c>
      <c r="H3904">
        <v>29000</v>
      </c>
      <c r="I3904">
        <v>100150528</v>
      </c>
      <c r="J3904" s="19" t="s">
        <v>42</v>
      </c>
      <c r="T3904">
        <v>0</v>
      </c>
      <c r="U3904" t="s">
        <v>22</v>
      </c>
      <c r="V3904" s="3">
        <v>42568</v>
      </c>
      <c r="W3904" t="s">
        <v>28</v>
      </c>
      <c r="X3904" s="4">
        <v>29000</v>
      </c>
      <c r="Y3904">
        <v>2016</v>
      </c>
      <c r="Z3904">
        <v>7</v>
      </c>
      <c r="AA3904" s="3" t="s">
        <v>24</v>
      </c>
      <c r="AB3904" s="3">
        <v>45489</v>
      </c>
    </row>
    <row r="3905" spans="1:28" x14ac:dyDescent="0.25">
      <c r="A3905">
        <v>215541</v>
      </c>
      <c r="B3905">
        <v>1322</v>
      </c>
      <c r="C3905" t="s">
        <v>19</v>
      </c>
      <c r="D3905" s="3">
        <v>42568</v>
      </c>
      <c r="E3905" t="s">
        <v>1280</v>
      </c>
      <c r="F3905">
        <v>300</v>
      </c>
      <c r="G3905">
        <v>2</v>
      </c>
      <c r="H3905">
        <v>600</v>
      </c>
      <c r="I3905">
        <v>100150529</v>
      </c>
      <c r="J3905" s="19" t="s">
        <v>33</v>
      </c>
      <c r="T3905">
        <v>0</v>
      </c>
      <c r="U3905" t="s">
        <v>22</v>
      </c>
      <c r="V3905" s="3">
        <v>42568</v>
      </c>
      <c r="W3905" t="s">
        <v>23</v>
      </c>
      <c r="X3905">
        <v>600</v>
      </c>
      <c r="Y3905">
        <v>2016</v>
      </c>
      <c r="Z3905">
        <v>7</v>
      </c>
      <c r="AA3905" s="3" t="s">
        <v>24</v>
      </c>
      <c r="AB3905" s="3">
        <v>45489</v>
      </c>
    </row>
    <row r="3906" spans="1:28" x14ac:dyDescent="0.25">
      <c r="A3906">
        <v>215542</v>
      </c>
      <c r="B3906">
        <v>1323</v>
      </c>
      <c r="C3906" t="s">
        <v>71</v>
      </c>
      <c r="D3906" s="3">
        <v>42568</v>
      </c>
      <c r="E3906" t="s">
        <v>30</v>
      </c>
      <c r="F3906">
        <v>360</v>
      </c>
      <c r="G3906">
        <v>1</v>
      </c>
      <c r="H3906">
        <v>360</v>
      </c>
      <c r="I3906">
        <v>100150530</v>
      </c>
      <c r="J3906" s="19" t="s">
        <v>27</v>
      </c>
      <c r="T3906">
        <v>0</v>
      </c>
      <c r="U3906" t="s">
        <v>22</v>
      </c>
      <c r="V3906" s="3">
        <v>42568</v>
      </c>
      <c r="W3906" t="s">
        <v>34</v>
      </c>
      <c r="X3906">
        <v>360</v>
      </c>
      <c r="Y3906">
        <v>2016</v>
      </c>
      <c r="Z3906">
        <v>7</v>
      </c>
      <c r="AA3906" s="3" t="s">
        <v>24</v>
      </c>
      <c r="AB3906" s="3">
        <v>45489</v>
      </c>
    </row>
    <row r="3907" spans="1:28" x14ac:dyDescent="0.25">
      <c r="A3907">
        <v>215545</v>
      </c>
      <c r="B3907">
        <v>1324</v>
      </c>
      <c r="C3907" t="s">
        <v>25</v>
      </c>
      <c r="D3907" s="3">
        <v>42568</v>
      </c>
      <c r="E3907" t="s">
        <v>977</v>
      </c>
      <c r="F3907">
        <v>64499</v>
      </c>
      <c r="G3907">
        <v>1</v>
      </c>
      <c r="H3907">
        <v>64499</v>
      </c>
      <c r="I3907">
        <v>100150532</v>
      </c>
      <c r="J3907" s="19" t="s">
        <v>38</v>
      </c>
      <c r="T3907">
        <v>0</v>
      </c>
      <c r="U3907" t="s">
        <v>39</v>
      </c>
      <c r="V3907" s="3">
        <v>42568</v>
      </c>
      <c r="W3907" t="s">
        <v>28</v>
      </c>
      <c r="X3907" s="4">
        <v>64499</v>
      </c>
      <c r="Y3907">
        <v>2016</v>
      </c>
      <c r="Z3907">
        <v>7</v>
      </c>
      <c r="AA3907" s="3" t="s">
        <v>24</v>
      </c>
      <c r="AB3907" s="3">
        <v>45489</v>
      </c>
    </row>
    <row r="3908" spans="1:28" x14ac:dyDescent="0.25">
      <c r="A3908">
        <v>215543</v>
      </c>
      <c r="B3908">
        <v>1325</v>
      </c>
      <c r="C3908" t="s">
        <v>19</v>
      </c>
      <c r="D3908" s="3">
        <v>42568</v>
      </c>
      <c r="E3908" t="s">
        <v>105</v>
      </c>
      <c r="F3908">
        <v>290</v>
      </c>
      <c r="G3908">
        <v>1</v>
      </c>
      <c r="H3908">
        <v>789</v>
      </c>
      <c r="I3908">
        <v>100150531</v>
      </c>
      <c r="J3908" s="19" t="s">
        <v>33</v>
      </c>
      <c r="T3908">
        <v>112.49</v>
      </c>
      <c r="U3908" t="s">
        <v>22</v>
      </c>
      <c r="V3908" s="3">
        <v>42568</v>
      </c>
      <c r="W3908" t="s">
        <v>23</v>
      </c>
      <c r="X3908">
        <v>290</v>
      </c>
      <c r="Y3908">
        <v>2016</v>
      </c>
      <c r="Z3908">
        <v>7</v>
      </c>
      <c r="AA3908" s="3" t="s">
        <v>24</v>
      </c>
      <c r="AB3908" s="3">
        <v>45489</v>
      </c>
    </row>
    <row r="3909" spans="1:28" x14ac:dyDescent="0.25">
      <c r="A3909">
        <v>215544</v>
      </c>
      <c r="B3909">
        <v>1325</v>
      </c>
      <c r="C3909" t="s">
        <v>19</v>
      </c>
      <c r="D3909" s="3">
        <v>42568</v>
      </c>
      <c r="E3909" t="s">
        <v>904</v>
      </c>
      <c r="F3909">
        <v>999</v>
      </c>
      <c r="G3909">
        <v>1</v>
      </c>
      <c r="H3909">
        <v>789</v>
      </c>
      <c r="I3909">
        <v>100150531</v>
      </c>
      <c r="J3909" s="19" t="s">
        <v>62</v>
      </c>
      <c r="T3909">
        <v>387.51</v>
      </c>
      <c r="U3909" t="s">
        <v>22</v>
      </c>
      <c r="V3909" s="3">
        <v>42568</v>
      </c>
      <c r="W3909" t="s">
        <v>23</v>
      </c>
      <c r="X3909">
        <v>999</v>
      </c>
      <c r="Y3909">
        <v>2016</v>
      </c>
      <c r="Z3909">
        <v>7</v>
      </c>
      <c r="AA3909" s="3" t="s">
        <v>24</v>
      </c>
      <c r="AB3909" s="3">
        <v>45489</v>
      </c>
    </row>
    <row r="3910" spans="1:28" x14ac:dyDescent="0.25">
      <c r="A3910">
        <v>215546</v>
      </c>
      <c r="B3910">
        <v>1326</v>
      </c>
      <c r="C3910" t="s">
        <v>25</v>
      </c>
      <c r="D3910" s="3">
        <v>42568</v>
      </c>
      <c r="E3910" t="s">
        <v>1456</v>
      </c>
      <c r="F3910">
        <v>44680</v>
      </c>
      <c r="G3910">
        <v>1</v>
      </c>
      <c r="H3910">
        <v>44680</v>
      </c>
      <c r="I3910">
        <v>100150533</v>
      </c>
      <c r="J3910" s="19" t="s">
        <v>42</v>
      </c>
      <c r="T3910">
        <v>0</v>
      </c>
      <c r="U3910" t="s">
        <v>22</v>
      </c>
      <c r="V3910" s="3">
        <v>42568</v>
      </c>
      <c r="W3910" t="s">
        <v>28</v>
      </c>
      <c r="X3910" s="4">
        <v>44680</v>
      </c>
      <c r="Y3910">
        <v>2016</v>
      </c>
      <c r="Z3910">
        <v>7</v>
      </c>
      <c r="AA3910" s="3" t="s">
        <v>24</v>
      </c>
      <c r="AB3910" s="3">
        <v>45489</v>
      </c>
    </row>
    <row r="3911" spans="1:28" x14ac:dyDescent="0.25">
      <c r="A3911">
        <v>215547</v>
      </c>
      <c r="B3911">
        <v>1326</v>
      </c>
      <c r="C3911" t="s">
        <v>19</v>
      </c>
      <c r="D3911" s="3">
        <v>42568</v>
      </c>
      <c r="E3911" t="s">
        <v>1456</v>
      </c>
      <c r="F3911">
        <v>44680</v>
      </c>
      <c r="G3911">
        <v>1</v>
      </c>
      <c r="H3911">
        <v>44680</v>
      </c>
      <c r="I3911">
        <v>100150534</v>
      </c>
      <c r="J3911" s="19" t="s">
        <v>42</v>
      </c>
      <c r="T3911">
        <v>0</v>
      </c>
      <c r="U3911" t="s">
        <v>22</v>
      </c>
      <c r="V3911" s="3">
        <v>42568</v>
      </c>
      <c r="W3911" t="s">
        <v>23</v>
      </c>
      <c r="X3911" s="4">
        <v>44680</v>
      </c>
      <c r="Y3911">
        <v>2016</v>
      </c>
      <c r="Z3911">
        <v>7</v>
      </c>
      <c r="AA3911" s="3" t="s">
        <v>24</v>
      </c>
      <c r="AB3911" s="3">
        <v>45489</v>
      </c>
    </row>
    <row r="3912" spans="1:28" x14ac:dyDescent="0.25">
      <c r="A3912">
        <v>215548</v>
      </c>
      <c r="B3912">
        <v>1325</v>
      </c>
      <c r="C3912" t="s">
        <v>19</v>
      </c>
      <c r="D3912" s="3">
        <v>42568</v>
      </c>
      <c r="E3912" t="s">
        <v>302</v>
      </c>
      <c r="F3912">
        <v>1315</v>
      </c>
      <c r="G3912">
        <v>1</v>
      </c>
      <c r="H3912">
        <v>815</v>
      </c>
      <c r="I3912">
        <v>100150535</v>
      </c>
      <c r="J3912" s="19" t="s">
        <v>42</v>
      </c>
      <c r="T3912">
        <v>500</v>
      </c>
      <c r="U3912" t="s">
        <v>22</v>
      </c>
      <c r="V3912" s="3">
        <v>42568</v>
      </c>
      <c r="W3912" t="s">
        <v>23</v>
      </c>
      <c r="X3912" s="4">
        <v>1315</v>
      </c>
      <c r="Y3912">
        <v>2016</v>
      </c>
      <c r="Z3912">
        <v>7</v>
      </c>
      <c r="AA3912" s="3" t="s">
        <v>24</v>
      </c>
      <c r="AB3912" s="3">
        <v>45489</v>
      </c>
    </row>
    <row r="3913" spans="1:28" x14ac:dyDescent="0.25">
      <c r="A3913">
        <v>215549</v>
      </c>
      <c r="B3913">
        <v>1324</v>
      </c>
      <c r="C3913" t="s">
        <v>25</v>
      </c>
      <c r="D3913" s="3">
        <v>42568</v>
      </c>
      <c r="E3913" t="s">
        <v>1457</v>
      </c>
      <c r="F3913">
        <v>16500</v>
      </c>
      <c r="G3913">
        <v>1</v>
      </c>
      <c r="H3913">
        <v>16500</v>
      </c>
      <c r="I3913">
        <v>100150536</v>
      </c>
      <c r="J3913" s="19" t="s">
        <v>42</v>
      </c>
      <c r="T3913">
        <v>0</v>
      </c>
      <c r="U3913" t="s">
        <v>39</v>
      </c>
      <c r="V3913" s="3">
        <v>42568</v>
      </c>
      <c r="W3913" t="s">
        <v>28</v>
      </c>
      <c r="X3913" s="4">
        <v>16500</v>
      </c>
      <c r="Y3913">
        <v>2016</v>
      </c>
      <c r="Z3913">
        <v>7</v>
      </c>
      <c r="AA3913" s="3" t="s">
        <v>24</v>
      </c>
      <c r="AB3913" s="3">
        <v>45489</v>
      </c>
    </row>
    <row r="3914" spans="1:28" x14ac:dyDescent="0.25">
      <c r="A3914">
        <v>215550</v>
      </c>
      <c r="B3914">
        <v>739</v>
      </c>
      <c r="C3914" t="s">
        <v>19</v>
      </c>
      <c r="D3914" s="3">
        <v>42568</v>
      </c>
      <c r="E3914" t="s">
        <v>363</v>
      </c>
      <c r="F3914">
        <v>330</v>
      </c>
      <c r="G3914">
        <v>1</v>
      </c>
      <c r="H3914">
        <v>330</v>
      </c>
      <c r="I3914">
        <v>100150537</v>
      </c>
      <c r="J3914" s="19" t="s">
        <v>33</v>
      </c>
      <c r="T3914">
        <v>0</v>
      </c>
      <c r="U3914" t="s">
        <v>22</v>
      </c>
      <c r="V3914" s="3">
        <v>42568</v>
      </c>
      <c r="W3914" t="s">
        <v>23</v>
      </c>
      <c r="X3914">
        <v>330</v>
      </c>
      <c r="Y3914">
        <v>2016</v>
      </c>
      <c r="Z3914">
        <v>7</v>
      </c>
      <c r="AA3914" s="3" t="s">
        <v>24</v>
      </c>
      <c r="AB3914" s="3">
        <v>45489</v>
      </c>
    </row>
    <row r="3915" spans="1:28" x14ac:dyDescent="0.25">
      <c r="A3915">
        <v>215551</v>
      </c>
      <c r="B3915">
        <v>739</v>
      </c>
      <c r="C3915" t="s">
        <v>19</v>
      </c>
      <c r="D3915" s="3">
        <v>42568</v>
      </c>
      <c r="E3915" t="s">
        <v>73</v>
      </c>
      <c r="F3915">
        <v>455</v>
      </c>
      <c r="G3915">
        <v>1</v>
      </c>
      <c r="H3915">
        <v>455</v>
      </c>
      <c r="I3915">
        <v>100150538</v>
      </c>
      <c r="J3915" s="19" t="s">
        <v>33</v>
      </c>
      <c r="T3915">
        <v>0</v>
      </c>
      <c r="U3915" t="s">
        <v>22</v>
      </c>
      <c r="V3915" s="3">
        <v>42568</v>
      </c>
      <c r="W3915" t="s">
        <v>23</v>
      </c>
      <c r="X3915">
        <v>455</v>
      </c>
      <c r="Y3915">
        <v>2016</v>
      </c>
      <c r="Z3915">
        <v>7</v>
      </c>
      <c r="AA3915" s="3" t="s">
        <v>24</v>
      </c>
      <c r="AB3915" s="3">
        <v>45489</v>
      </c>
    </row>
    <row r="3916" spans="1:28" x14ac:dyDescent="0.25">
      <c r="A3916">
        <v>215552</v>
      </c>
      <c r="B3916">
        <v>23</v>
      </c>
      <c r="C3916" t="s">
        <v>19</v>
      </c>
      <c r="D3916" s="3">
        <v>42568</v>
      </c>
      <c r="E3916" t="s">
        <v>1458</v>
      </c>
      <c r="F3916">
        <v>615</v>
      </c>
      <c r="G3916">
        <v>1</v>
      </c>
      <c r="H3916">
        <v>1538</v>
      </c>
      <c r="I3916">
        <v>100150539</v>
      </c>
      <c r="J3916" s="19" t="s">
        <v>51</v>
      </c>
      <c r="T3916">
        <v>0</v>
      </c>
      <c r="U3916" t="s">
        <v>22</v>
      </c>
      <c r="V3916" s="3">
        <v>42568</v>
      </c>
      <c r="W3916" t="s">
        <v>23</v>
      </c>
      <c r="X3916">
        <v>615</v>
      </c>
      <c r="Y3916">
        <v>2016</v>
      </c>
      <c r="Z3916">
        <v>7</v>
      </c>
      <c r="AA3916" s="3" t="s">
        <v>24</v>
      </c>
      <c r="AB3916" s="3">
        <v>45489</v>
      </c>
    </row>
    <row r="3917" spans="1:28" x14ac:dyDescent="0.25">
      <c r="A3917">
        <v>215554</v>
      </c>
      <c r="B3917">
        <v>23</v>
      </c>
      <c r="C3917" t="s">
        <v>19</v>
      </c>
      <c r="D3917" s="3">
        <v>42568</v>
      </c>
      <c r="E3917" t="s">
        <v>1459</v>
      </c>
      <c r="F3917">
        <v>923</v>
      </c>
      <c r="G3917">
        <v>1</v>
      </c>
      <c r="H3917">
        <v>1538</v>
      </c>
      <c r="I3917">
        <v>100150539</v>
      </c>
      <c r="J3917" s="19" t="s">
        <v>51</v>
      </c>
      <c r="T3917">
        <v>0</v>
      </c>
      <c r="U3917" t="s">
        <v>22</v>
      </c>
      <c r="V3917" s="3">
        <v>42568</v>
      </c>
      <c r="W3917" t="s">
        <v>23</v>
      </c>
      <c r="X3917">
        <v>923</v>
      </c>
      <c r="Y3917">
        <v>2016</v>
      </c>
      <c r="Z3917">
        <v>7</v>
      </c>
      <c r="AA3917" s="3" t="s">
        <v>24</v>
      </c>
      <c r="AB3917" s="3">
        <v>45489</v>
      </c>
    </row>
    <row r="3918" spans="1:28" x14ac:dyDescent="0.25">
      <c r="A3918">
        <v>215556</v>
      </c>
      <c r="B3918">
        <v>739</v>
      </c>
      <c r="C3918" t="s">
        <v>19</v>
      </c>
      <c r="D3918" s="3">
        <v>42568</v>
      </c>
      <c r="E3918" t="s">
        <v>277</v>
      </c>
      <c r="F3918">
        <v>330</v>
      </c>
      <c r="G3918">
        <v>1</v>
      </c>
      <c r="H3918">
        <v>795</v>
      </c>
      <c r="I3918">
        <v>100150540</v>
      </c>
      <c r="J3918" s="19" t="s">
        <v>33</v>
      </c>
      <c r="T3918">
        <v>0</v>
      </c>
      <c r="U3918" t="s">
        <v>22</v>
      </c>
      <c r="V3918" s="3">
        <v>42568</v>
      </c>
      <c r="W3918" t="s">
        <v>23</v>
      </c>
      <c r="X3918">
        <v>330</v>
      </c>
      <c r="Y3918">
        <v>2016</v>
      </c>
      <c r="Z3918">
        <v>7</v>
      </c>
      <c r="AA3918" s="3" t="s">
        <v>24</v>
      </c>
      <c r="AB3918" s="3">
        <v>45489</v>
      </c>
    </row>
    <row r="3919" spans="1:28" x14ac:dyDescent="0.25">
      <c r="A3919">
        <v>215557</v>
      </c>
      <c r="B3919">
        <v>739</v>
      </c>
      <c r="C3919" t="s">
        <v>19</v>
      </c>
      <c r="D3919" s="3">
        <v>42568</v>
      </c>
      <c r="E3919" t="s">
        <v>87</v>
      </c>
      <c r="F3919">
        <v>465</v>
      </c>
      <c r="G3919">
        <v>1</v>
      </c>
      <c r="H3919">
        <v>795</v>
      </c>
      <c r="I3919">
        <v>100150540</v>
      </c>
      <c r="J3919" s="19" t="s">
        <v>33</v>
      </c>
      <c r="T3919">
        <v>0</v>
      </c>
      <c r="U3919" t="s">
        <v>22</v>
      </c>
      <c r="V3919" s="3">
        <v>42568</v>
      </c>
      <c r="W3919" t="s">
        <v>23</v>
      </c>
      <c r="X3919">
        <v>465</v>
      </c>
      <c r="Y3919">
        <v>2016</v>
      </c>
      <c r="Z3919">
        <v>7</v>
      </c>
      <c r="AA3919" s="3" t="s">
        <v>24</v>
      </c>
      <c r="AB3919" s="3">
        <v>45489</v>
      </c>
    </row>
    <row r="3920" spans="1:28" x14ac:dyDescent="0.25">
      <c r="A3920">
        <v>215558</v>
      </c>
      <c r="B3920">
        <v>1327</v>
      </c>
      <c r="C3920" t="s">
        <v>19</v>
      </c>
      <c r="D3920" s="3">
        <v>42568</v>
      </c>
      <c r="E3920" t="s">
        <v>1460</v>
      </c>
      <c r="F3920">
        <v>499</v>
      </c>
      <c r="G3920">
        <v>1</v>
      </c>
      <c r="H3920">
        <v>998</v>
      </c>
      <c r="I3920">
        <v>100150541</v>
      </c>
      <c r="J3920" s="19" t="s">
        <v>51</v>
      </c>
      <c r="T3920">
        <v>0</v>
      </c>
      <c r="U3920" t="s">
        <v>22</v>
      </c>
      <c r="V3920" s="3">
        <v>42568</v>
      </c>
      <c r="W3920" t="s">
        <v>23</v>
      </c>
      <c r="X3920">
        <v>499</v>
      </c>
      <c r="Y3920">
        <v>2016</v>
      </c>
      <c r="Z3920">
        <v>7</v>
      </c>
      <c r="AA3920" s="3" t="s">
        <v>24</v>
      </c>
      <c r="AB3920" s="3">
        <v>45489</v>
      </c>
    </row>
    <row r="3921" spans="1:28" x14ac:dyDescent="0.25">
      <c r="A3921">
        <v>215559</v>
      </c>
      <c r="B3921">
        <v>1327</v>
      </c>
      <c r="C3921" t="s">
        <v>19</v>
      </c>
      <c r="D3921" s="3">
        <v>42568</v>
      </c>
      <c r="E3921" t="s">
        <v>1461</v>
      </c>
      <c r="F3921">
        <v>499</v>
      </c>
      <c r="G3921">
        <v>1</v>
      </c>
      <c r="H3921">
        <v>998</v>
      </c>
      <c r="I3921">
        <v>100150541</v>
      </c>
      <c r="J3921" s="19" t="s">
        <v>51</v>
      </c>
      <c r="T3921">
        <v>0</v>
      </c>
      <c r="U3921" t="s">
        <v>22</v>
      </c>
      <c r="V3921" s="3">
        <v>42568</v>
      </c>
      <c r="W3921" t="s">
        <v>23</v>
      </c>
      <c r="X3921">
        <v>499</v>
      </c>
      <c r="Y3921">
        <v>2016</v>
      </c>
      <c r="Z3921">
        <v>7</v>
      </c>
      <c r="AA3921" s="3" t="s">
        <v>24</v>
      </c>
      <c r="AB3921" s="3">
        <v>45489</v>
      </c>
    </row>
    <row r="3922" spans="1:28" x14ac:dyDescent="0.25">
      <c r="A3922">
        <v>215560</v>
      </c>
      <c r="B3922">
        <v>823</v>
      </c>
      <c r="C3922" t="s">
        <v>31</v>
      </c>
      <c r="D3922" s="3">
        <v>42568</v>
      </c>
      <c r="E3922" t="s">
        <v>115</v>
      </c>
      <c r="F3922">
        <v>1</v>
      </c>
      <c r="G3922">
        <v>1</v>
      </c>
      <c r="H3922">
        <v>1</v>
      </c>
      <c r="I3922">
        <v>100150542</v>
      </c>
      <c r="J3922" s="19" t="s">
        <v>62</v>
      </c>
      <c r="T3922">
        <v>0</v>
      </c>
      <c r="U3922" t="s">
        <v>22</v>
      </c>
      <c r="V3922" s="3">
        <v>42568</v>
      </c>
      <c r="W3922" t="s">
        <v>34</v>
      </c>
      <c r="X3922">
        <v>1</v>
      </c>
      <c r="Y3922">
        <v>2016</v>
      </c>
      <c r="Z3922">
        <v>7</v>
      </c>
      <c r="AA3922" s="3" t="s">
        <v>24</v>
      </c>
      <c r="AB3922" s="3">
        <v>45489</v>
      </c>
    </row>
    <row r="3923" spans="1:28" x14ac:dyDescent="0.25">
      <c r="A3923">
        <v>215561</v>
      </c>
      <c r="B3923">
        <v>1328</v>
      </c>
      <c r="C3923" t="s">
        <v>25</v>
      </c>
      <c r="D3923" s="3">
        <v>42568</v>
      </c>
      <c r="E3923" t="s">
        <v>1178</v>
      </c>
      <c r="F3923">
        <v>1150</v>
      </c>
      <c r="G3923">
        <v>3</v>
      </c>
      <c r="H3923">
        <v>9256</v>
      </c>
      <c r="I3923">
        <v>100150543</v>
      </c>
      <c r="J3923" s="19" t="s">
        <v>21</v>
      </c>
      <c r="T3923">
        <v>0</v>
      </c>
      <c r="U3923" t="s">
        <v>22</v>
      </c>
      <c r="V3923" s="3">
        <v>42568</v>
      </c>
      <c r="W3923" t="s">
        <v>28</v>
      </c>
      <c r="X3923" s="4">
        <v>3450</v>
      </c>
      <c r="Y3923">
        <v>2016</v>
      </c>
      <c r="Z3923">
        <v>7</v>
      </c>
      <c r="AA3923" s="3" t="s">
        <v>24</v>
      </c>
      <c r="AB3923" s="3">
        <v>45489</v>
      </c>
    </row>
    <row r="3924" spans="1:28" x14ac:dyDescent="0.25">
      <c r="A3924">
        <v>215562</v>
      </c>
      <c r="B3924">
        <v>1328</v>
      </c>
      <c r="C3924" t="s">
        <v>25</v>
      </c>
      <c r="D3924" s="3">
        <v>42568</v>
      </c>
      <c r="E3924" t="s">
        <v>1462</v>
      </c>
      <c r="F3924">
        <v>1150</v>
      </c>
      <c r="G3924">
        <v>1</v>
      </c>
      <c r="H3924">
        <v>9256</v>
      </c>
      <c r="I3924">
        <v>100150543</v>
      </c>
      <c r="J3924" s="19" t="s">
        <v>21</v>
      </c>
      <c r="T3924">
        <v>0</v>
      </c>
      <c r="U3924" t="s">
        <v>22</v>
      </c>
      <c r="V3924" s="3">
        <v>42568</v>
      </c>
      <c r="W3924" t="s">
        <v>28</v>
      </c>
      <c r="X3924" s="4">
        <v>1150</v>
      </c>
      <c r="Y3924">
        <v>2016</v>
      </c>
      <c r="Z3924">
        <v>7</v>
      </c>
      <c r="AA3924" s="3" t="s">
        <v>24</v>
      </c>
      <c r="AB3924" s="3">
        <v>45489</v>
      </c>
    </row>
    <row r="3925" spans="1:28" x14ac:dyDescent="0.25">
      <c r="A3925">
        <v>215563</v>
      </c>
      <c r="B3925">
        <v>1328</v>
      </c>
      <c r="C3925" t="s">
        <v>25</v>
      </c>
      <c r="D3925" s="3">
        <v>42568</v>
      </c>
      <c r="E3925" t="s">
        <v>848</v>
      </c>
      <c r="F3925">
        <v>1658</v>
      </c>
      <c r="G3925">
        <v>1</v>
      </c>
      <c r="H3925">
        <v>9256</v>
      </c>
      <c r="I3925">
        <v>100150543</v>
      </c>
      <c r="J3925" s="19" t="s">
        <v>21</v>
      </c>
      <c r="T3925">
        <v>0</v>
      </c>
      <c r="U3925" t="s">
        <v>22</v>
      </c>
      <c r="V3925" s="3">
        <v>42568</v>
      </c>
      <c r="W3925" t="s">
        <v>28</v>
      </c>
      <c r="X3925" s="4">
        <v>1658</v>
      </c>
      <c r="Y3925">
        <v>2016</v>
      </c>
      <c r="Z3925">
        <v>7</v>
      </c>
      <c r="AA3925" s="3" t="s">
        <v>24</v>
      </c>
      <c r="AB3925" s="3">
        <v>45489</v>
      </c>
    </row>
    <row r="3926" spans="1:28" x14ac:dyDescent="0.25">
      <c r="A3926">
        <v>215564</v>
      </c>
      <c r="B3926">
        <v>1328</v>
      </c>
      <c r="C3926" t="s">
        <v>25</v>
      </c>
      <c r="D3926" s="3">
        <v>42568</v>
      </c>
      <c r="E3926" t="s">
        <v>220</v>
      </c>
      <c r="F3926">
        <v>1499</v>
      </c>
      <c r="G3926">
        <v>2</v>
      </c>
      <c r="H3926">
        <v>9256</v>
      </c>
      <c r="I3926">
        <v>100150543</v>
      </c>
      <c r="J3926" s="19" t="s">
        <v>21</v>
      </c>
      <c r="T3926">
        <v>0</v>
      </c>
      <c r="U3926" t="s">
        <v>22</v>
      </c>
      <c r="V3926" s="3">
        <v>42568</v>
      </c>
      <c r="W3926" t="s">
        <v>28</v>
      </c>
      <c r="X3926" s="4">
        <v>2998</v>
      </c>
      <c r="Y3926">
        <v>2016</v>
      </c>
      <c r="Z3926">
        <v>7</v>
      </c>
      <c r="AA3926" s="3" t="s">
        <v>24</v>
      </c>
      <c r="AB3926" s="3">
        <v>45489</v>
      </c>
    </row>
    <row r="3927" spans="1:28" x14ac:dyDescent="0.25">
      <c r="A3927">
        <v>215565</v>
      </c>
      <c r="B3927">
        <v>1329</v>
      </c>
      <c r="C3927" t="s">
        <v>19</v>
      </c>
      <c r="D3927" s="3">
        <v>42568</v>
      </c>
      <c r="E3927" t="s">
        <v>227</v>
      </c>
      <c r="F3927">
        <v>1765</v>
      </c>
      <c r="G3927">
        <v>1</v>
      </c>
      <c r="H3927">
        <v>1765</v>
      </c>
      <c r="I3927">
        <v>100150544</v>
      </c>
      <c r="J3927" s="19" t="s">
        <v>38</v>
      </c>
      <c r="T3927">
        <v>0</v>
      </c>
      <c r="U3927" t="s">
        <v>22</v>
      </c>
      <c r="V3927" s="3">
        <v>42568</v>
      </c>
      <c r="W3927" t="s">
        <v>23</v>
      </c>
      <c r="X3927" s="4">
        <v>1765</v>
      </c>
      <c r="Y3927">
        <v>2016</v>
      </c>
      <c r="Z3927">
        <v>7</v>
      </c>
      <c r="AA3927" s="3" t="s">
        <v>24</v>
      </c>
      <c r="AB3927" s="3">
        <v>45489</v>
      </c>
    </row>
    <row r="3928" spans="1:28" x14ac:dyDescent="0.25">
      <c r="A3928">
        <v>215566</v>
      </c>
      <c r="B3928">
        <v>1330</v>
      </c>
      <c r="C3928" t="s">
        <v>19</v>
      </c>
      <c r="D3928" s="3">
        <v>42568</v>
      </c>
      <c r="E3928" t="s">
        <v>364</v>
      </c>
      <c r="F3928">
        <v>210</v>
      </c>
      <c r="G3928">
        <v>2</v>
      </c>
      <c r="H3928">
        <v>420</v>
      </c>
      <c r="I3928">
        <v>100150545</v>
      </c>
      <c r="J3928" s="19" t="s">
        <v>33</v>
      </c>
      <c r="T3928">
        <v>0</v>
      </c>
      <c r="U3928" t="s">
        <v>22</v>
      </c>
      <c r="V3928" s="3">
        <v>42568</v>
      </c>
      <c r="W3928" t="s">
        <v>23</v>
      </c>
      <c r="X3928">
        <v>420</v>
      </c>
      <c r="Y3928">
        <v>2016</v>
      </c>
      <c r="Z3928">
        <v>7</v>
      </c>
      <c r="AA3928" s="3" t="s">
        <v>24</v>
      </c>
      <c r="AB3928" s="3">
        <v>45489</v>
      </c>
    </row>
    <row r="3929" spans="1:28" x14ac:dyDescent="0.25">
      <c r="A3929">
        <v>215567</v>
      </c>
      <c r="B3929">
        <v>1331</v>
      </c>
      <c r="C3929" t="s">
        <v>25</v>
      </c>
      <c r="D3929" s="3">
        <v>42568</v>
      </c>
      <c r="E3929" t="s">
        <v>1463</v>
      </c>
      <c r="F3929">
        <v>475</v>
      </c>
      <c r="G3929">
        <v>1</v>
      </c>
      <c r="H3929">
        <v>475</v>
      </c>
      <c r="I3929">
        <v>100150546</v>
      </c>
      <c r="J3929" s="19" t="s">
        <v>38</v>
      </c>
      <c r="T3929">
        <v>0</v>
      </c>
      <c r="U3929" t="s">
        <v>40</v>
      </c>
      <c r="V3929" s="3">
        <v>42568</v>
      </c>
      <c r="W3929" t="s">
        <v>28</v>
      </c>
      <c r="X3929">
        <v>475</v>
      </c>
      <c r="Y3929">
        <v>2016</v>
      </c>
      <c r="Z3929">
        <v>7</v>
      </c>
      <c r="AA3929" s="3" t="s">
        <v>24</v>
      </c>
      <c r="AB3929" s="3">
        <v>45489</v>
      </c>
    </row>
    <row r="3930" spans="1:28" x14ac:dyDescent="0.25">
      <c r="A3930">
        <v>215568</v>
      </c>
      <c r="B3930">
        <v>524</v>
      </c>
      <c r="C3930" t="s">
        <v>19</v>
      </c>
      <c r="D3930" s="3">
        <v>42568</v>
      </c>
      <c r="E3930" t="s">
        <v>160</v>
      </c>
      <c r="F3930">
        <v>799</v>
      </c>
      <c r="G3930">
        <v>1</v>
      </c>
      <c r="H3930">
        <v>1099</v>
      </c>
      <c r="I3930">
        <v>100150547</v>
      </c>
      <c r="J3930" s="19" t="s">
        <v>38</v>
      </c>
      <c r="T3930">
        <v>0</v>
      </c>
      <c r="U3930" t="s">
        <v>22</v>
      </c>
      <c r="V3930" s="3">
        <v>42568</v>
      </c>
      <c r="W3930" t="s">
        <v>23</v>
      </c>
      <c r="X3930">
        <v>799</v>
      </c>
      <c r="Y3930">
        <v>2016</v>
      </c>
      <c r="Z3930">
        <v>7</v>
      </c>
      <c r="AA3930" s="3" t="s">
        <v>24</v>
      </c>
      <c r="AB3930" s="3">
        <v>45489</v>
      </c>
    </row>
    <row r="3931" spans="1:28" x14ac:dyDescent="0.25">
      <c r="A3931">
        <v>215569</v>
      </c>
      <c r="B3931">
        <v>524</v>
      </c>
      <c r="C3931" t="s">
        <v>19</v>
      </c>
      <c r="D3931" s="3">
        <v>42568</v>
      </c>
      <c r="E3931" t="s">
        <v>158</v>
      </c>
      <c r="F3931">
        <v>300</v>
      </c>
      <c r="G3931">
        <v>1</v>
      </c>
      <c r="H3931">
        <v>1099</v>
      </c>
      <c r="I3931">
        <v>100150547</v>
      </c>
      <c r="J3931" s="19" t="s">
        <v>38</v>
      </c>
      <c r="T3931">
        <v>0</v>
      </c>
      <c r="U3931" t="s">
        <v>22</v>
      </c>
      <c r="V3931" s="3">
        <v>42568</v>
      </c>
      <c r="W3931" t="s">
        <v>23</v>
      </c>
      <c r="X3931">
        <v>300</v>
      </c>
      <c r="Y3931">
        <v>2016</v>
      </c>
      <c r="Z3931">
        <v>7</v>
      </c>
      <c r="AA3931" s="3" t="s">
        <v>24</v>
      </c>
      <c r="AB3931" s="3">
        <v>45489</v>
      </c>
    </row>
    <row r="3932" spans="1:28" x14ac:dyDescent="0.25">
      <c r="A3932">
        <v>215570</v>
      </c>
      <c r="B3932">
        <v>1332</v>
      </c>
      <c r="C3932" t="s">
        <v>25</v>
      </c>
      <c r="D3932" s="3">
        <v>42568</v>
      </c>
      <c r="E3932" t="s">
        <v>1464</v>
      </c>
      <c r="F3932">
        <v>1195</v>
      </c>
      <c r="G3932">
        <v>1</v>
      </c>
      <c r="H3932">
        <v>1195</v>
      </c>
      <c r="I3932">
        <v>100150548</v>
      </c>
      <c r="J3932" s="19" t="s">
        <v>51</v>
      </c>
      <c r="T3932">
        <v>0</v>
      </c>
      <c r="U3932" t="s">
        <v>201</v>
      </c>
      <c r="V3932" s="3">
        <v>42568</v>
      </c>
      <c r="W3932" t="s">
        <v>28</v>
      </c>
      <c r="X3932" s="4">
        <v>1195</v>
      </c>
      <c r="Y3932">
        <v>2016</v>
      </c>
      <c r="Z3932">
        <v>7</v>
      </c>
      <c r="AA3932" s="3" t="s">
        <v>24</v>
      </c>
      <c r="AB3932" s="3">
        <v>45489</v>
      </c>
    </row>
    <row r="3933" spans="1:28" x14ac:dyDescent="0.25">
      <c r="A3933">
        <v>215571</v>
      </c>
      <c r="B3933">
        <v>588</v>
      </c>
      <c r="C3933" t="s">
        <v>19</v>
      </c>
      <c r="D3933" s="3">
        <v>42568</v>
      </c>
      <c r="E3933" t="s">
        <v>909</v>
      </c>
      <c r="F3933">
        <v>180</v>
      </c>
      <c r="G3933">
        <v>1</v>
      </c>
      <c r="H3933">
        <v>180</v>
      </c>
      <c r="I3933">
        <v>100150549</v>
      </c>
      <c r="J3933" s="19" t="s">
        <v>33</v>
      </c>
      <c r="T3933">
        <v>0</v>
      </c>
      <c r="U3933" t="s">
        <v>22</v>
      </c>
      <c r="V3933" s="3">
        <v>42568</v>
      </c>
      <c r="W3933" t="s">
        <v>23</v>
      </c>
      <c r="X3933">
        <v>180</v>
      </c>
      <c r="Y3933">
        <v>2016</v>
      </c>
      <c r="Z3933">
        <v>7</v>
      </c>
      <c r="AA3933" s="3" t="s">
        <v>24</v>
      </c>
      <c r="AB3933" s="3">
        <v>45489</v>
      </c>
    </row>
    <row r="3934" spans="1:28" x14ac:dyDescent="0.25">
      <c r="A3934">
        <v>215572</v>
      </c>
      <c r="B3934">
        <v>1333</v>
      </c>
      <c r="C3934" t="s">
        <v>19</v>
      </c>
      <c r="D3934" s="3">
        <v>42568</v>
      </c>
      <c r="E3934" t="s">
        <v>1465</v>
      </c>
      <c r="F3934">
        <v>2499</v>
      </c>
      <c r="G3934">
        <v>1</v>
      </c>
      <c r="H3934">
        <v>2499</v>
      </c>
      <c r="I3934">
        <v>100150550</v>
      </c>
      <c r="J3934" s="19" t="s">
        <v>51</v>
      </c>
      <c r="T3934">
        <v>0</v>
      </c>
      <c r="U3934" t="s">
        <v>22</v>
      </c>
      <c r="V3934" s="3">
        <v>42568</v>
      </c>
      <c r="W3934" t="s">
        <v>23</v>
      </c>
      <c r="X3934" s="4">
        <v>2499</v>
      </c>
      <c r="Y3934">
        <v>2016</v>
      </c>
      <c r="Z3934">
        <v>7</v>
      </c>
      <c r="AA3934" s="3" t="s">
        <v>24</v>
      </c>
      <c r="AB3934" s="3">
        <v>45489</v>
      </c>
    </row>
    <row r="3935" spans="1:28" x14ac:dyDescent="0.25">
      <c r="A3935">
        <v>215574</v>
      </c>
      <c r="B3935">
        <v>1334</v>
      </c>
      <c r="C3935" t="s">
        <v>19</v>
      </c>
      <c r="D3935" s="3">
        <v>42568</v>
      </c>
      <c r="E3935" t="s">
        <v>227</v>
      </c>
      <c r="F3935">
        <v>1765</v>
      </c>
      <c r="G3935">
        <v>1</v>
      </c>
      <c r="H3935">
        <v>1265</v>
      </c>
      <c r="I3935">
        <v>100150551</v>
      </c>
      <c r="J3935" s="19" t="s">
        <v>38</v>
      </c>
      <c r="T3935">
        <v>500</v>
      </c>
      <c r="U3935" t="s">
        <v>22</v>
      </c>
      <c r="V3935" s="3">
        <v>42568</v>
      </c>
      <c r="W3935" t="s">
        <v>23</v>
      </c>
      <c r="X3935" s="4">
        <v>1765</v>
      </c>
      <c r="Y3935">
        <v>2016</v>
      </c>
      <c r="Z3935">
        <v>7</v>
      </c>
      <c r="AA3935" s="3" t="s">
        <v>24</v>
      </c>
      <c r="AB3935" s="3">
        <v>45489</v>
      </c>
    </row>
    <row r="3936" spans="1:28" x14ac:dyDescent="0.25">
      <c r="A3936">
        <v>215575</v>
      </c>
      <c r="B3936">
        <v>1335</v>
      </c>
      <c r="C3936" t="s">
        <v>71</v>
      </c>
      <c r="D3936" s="3">
        <v>42568</v>
      </c>
      <c r="E3936" t="s">
        <v>904</v>
      </c>
      <c r="F3936">
        <v>999</v>
      </c>
      <c r="G3936">
        <v>1</v>
      </c>
      <c r="H3936">
        <v>999</v>
      </c>
      <c r="I3936">
        <v>100150552</v>
      </c>
      <c r="J3936" s="19" t="s">
        <v>62</v>
      </c>
      <c r="T3936">
        <v>0</v>
      </c>
      <c r="U3936" t="s">
        <v>22</v>
      </c>
      <c r="V3936" s="3">
        <v>42568</v>
      </c>
      <c r="W3936" t="s">
        <v>34</v>
      </c>
      <c r="X3936">
        <v>999</v>
      </c>
      <c r="Y3936">
        <v>2016</v>
      </c>
      <c r="Z3936">
        <v>7</v>
      </c>
      <c r="AA3936" s="3" t="s">
        <v>24</v>
      </c>
      <c r="AB3936" s="3">
        <v>45489</v>
      </c>
    </row>
    <row r="3937" spans="1:28" x14ac:dyDescent="0.25">
      <c r="A3937">
        <v>215576</v>
      </c>
      <c r="B3937">
        <v>1336</v>
      </c>
      <c r="C3937" t="s">
        <v>19</v>
      </c>
      <c r="D3937" s="3">
        <v>42568</v>
      </c>
      <c r="E3937" t="s">
        <v>1466</v>
      </c>
      <c r="F3937">
        <v>895</v>
      </c>
      <c r="G3937">
        <v>1</v>
      </c>
      <c r="H3937">
        <v>895</v>
      </c>
      <c r="I3937">
        <v>100150553</v>
      </c>
      <c r="J3937" s="19" t="s">
        <v>418</v>
      </c>
      <c r="T3937">
        <v>0</v>
      </c>
      <c r="U3937" t="s">
        <v>22</v>
      </c>
      <c r="V3937" s="3">
        <v>42568</v>
      </c>
      <c r="W3937" t="s">
        <v>23</v>
      </c>
      <c r="X3937">
        <v>895</v>
      </c>
      <c r="Y3937">
        <v>2016</v>
      </c>
      <c r="Z3937">
        <v>7</v>
      </c>
      <c r="AA3937" s="3" t="s">
        <v>24</v>
      </c>
      <c r="AB3937" s="3">
        <v>45489</v>
      </c>
    </row>
    <row r="3938" spans="1:28" x14ac:dyDescent="0.25">
      <c r="A3938">
        <v>215577</v>
      </c>
      <c r="B3938">
        <v>1337</v>
      </c>
      <c r="C3938" t="s">
        <v>19</v>
      </c>
      <c r="D3938" s="3">
        <v>42568</v>
      </c>
      <c r="E3938" t="s">
        <v>276</v>
      </c>
      <c r="F3938">
        <v>120</v>
      </c>
      <c r="G3938">
        <v>1</v>
      </c>
      <c r="H3938">
        <v>219</v>
      </c>
      <c r="I3938">
        <v>100150554</v>
      </c>
      <c r="J3938" s="19" t="s">
        <v>27</v>
      </c>
      <c r="T3938">
        <v>0</v>
      </c>
      <c r="U3938" t="s">
        <v>22</v>
      </c>
      <c r="V3938" s="3">
        <v>42568</v>
      </c>
      <c r="W3938" t="s">
        <v>23</v>
      </c>
      <c r="X3938">
        <v>120</v>
      </c>
      <c r="Y3938">
        <v>2016</v>
      </c>
      <c r="Z3938">
        <v>7</v>
      </c>
      <c r="AA3938" s="3" t="s">
        <v>24</v>
      </c>
      <c r="AB3938" s="3">
        <v>45489</v>
      </c>
    </row>
    <row r="3939" spans="1:28" x14ac:dyDescent="0.25">
      <c r="A3939">
        <v>215578</v>
      </c>
      <c r="B3939">
        <v>1337</v>
      </c>
      <c r="C3939" t="s">
        <v>19</v>
      </c>
      <c r="D3939" s="3">
        <v>42568</v>
      </c>
      <c r="E3939" t="s">
        <v>239</v>
      </c>
      <c r="F3939">
        <v>99</v>
      </c>
      <c r="G3939">
        <v>1</v>
      </c>
      <c r="H3939">
        <v>219</v>
      </c>
      <c r="I3939">
        <v>100150554</v>
      </c>
      <c r="J3939" s="19" t="s">
        <v>27</v>
      </c>
      <c r="T3939">
        <v>0</v>
      </c>
      <c r="U3939" t="s">
        <v>22</v>
      </c>
      <c r="V3939" s="3">
        <v>42568</v>
      </c>
      <c r="W3939" t="s">
        <v>23</v>
      </c>
      <c r="X3939">
        <v>99</v>
      </c>
      <c r="Y3939">
        <v>2016</v>
      </c>
      <c r="Z3939">
        <v>7</v>
      </c>
      <c r="AA3939" s="3" t="s">
        <v>24</v>
      </c>
      <c r="AB3939" s="3">
        <v>45489</v>
      </c>
    </row>
    <row r="3940" spans="1:28" x14ac:dyDescent="0.25">
      <c r="A3940">
        <v>215579</v>
      </c>
      <c r="B3940">
        <v>1338</v>
      </c>
      <c r="C3940" t="s">
        <v>25</v>
      </c>
      <c r="D3940" s="3">
        <v>42568</v>
      </c>
      <c r="E3940" t="s">
        <v>1130</v>
      </c>
      <c r="F3940">
        <v>1500</v>
      </c>
      <c r="G3940">
        <v>1</v>
      </c>
      <c r="H3940">
        <v>5044.09</v>
      </c>
      <c r="I3940">
        <v>100150555</v>
      </c>
      <c r="J3940" s="19" t="s">
        <v>51</v>
      </c>
      <c r="T3940">
        <v>0</v>
      </c>
      <c r="U3940" t="s">
        <v>40</v>
      </c>
      <c r="V3940" s="3">
        <v>42568</v>
      </c>
      <c r="W3940" t="s">
        <v>28</v>
      </c>
      <c r="X3940" s="4">
        <v>1500</v>
      </c>
      <c r="Y3940">
        <v>2016</v>
      </c>
      <c r="Z3940">
        <v>7</v>
      </c>
      <c r="AA3940" s="3" t="s">
        <v>24</v>
      </c>
      <c r="AB3940" s="3">
        <v>45489</v>
      </c>
    </row>
    <row r="3941" spans="1:28" x14ac:dyDescent="0.25">
      <c r="A3941">
        <v>215581</v>
      </c>
      <c r="B3941">
        <v>1339</v>
      </c>
      <c r="C3941" t="s">
        <v>19</v>
      </c>
      <c r="D3941" s="3">
        <v>42568</v>
      </c>
      <c r="E3941" t="s">
        <v>927</v>
      </c>
      <c r="F3941">
        <v>99</v>
      </c>
      <c r="G3941">
        <v>1</v>
      </c>
      <c r="H3941">
        <v>99</v>
      </c>
      <c r="I3941">
        <v>100150556</v>
      </c>
      <c r="J3941" s="19" t="s">
        <v>27</v>
      </c>
      <c r="T3941">
        <v>0</v>
      </c>
      <c r="U3941" t="s">
        <v>22</v>
      </c>
      <c r="V3941" s="3">
        <v>42568</v>
      </c>
      <c r="W3941" t="s">
        <v>23</v>
      </c>
      <c r="X3941">
        <v>99</v>
      </c>
      <c r="Y3941">
        <v>2016</v>
      </c>
      <c r="Z3941">
        <v>7</v>
      </c>
      <c r="AA3941" s="3" t="s">
        <v>24</v>
      </c>
      <c r="AB3941" s="3">
        <v>45489</v>
      </c>
    </row>
    <row r="3942" spans="1:28" x14ac:dyDescent="0.25">
      <c r="A3942">
        <v>215582</v>
      </c>
      <c r="B3942">
        <v>241</v>
      </c>
      <c r="C3942" t="s">
        <v>19</v>
      </c>
      <c r="D3942" s="3">
        <v>42568</v>
      </c>
      <c r="E3942" t="s">
        <v>966</v>
      </c>
      <c r="F3942">
        <v>188</v>
      </c>
      <c r="G3942">
        <v>1</v>
      </c>
      <c r="H3942">
        <v>188</v>
      </c>
      <c r="I3942">
        <v>100150557</v>
      </c>
      <c r="J3942" s="19" t="s">
        <v>33</v>
      </c>
      <c r="T3942">
        <v>0</v>
      </c>
      <c r="U3942" t="s">
        <v>22</v>
      </c>
      <c r="V3942" s="3">
        <v>42568</v>
      </c>
      <c r="W3942" t="s">
        <v>23</v>
      </c>
      <c r="X3942">
        <v>188</v>
      </c>
      <c r="Y3942">
        <v>2016</v>
      </c>
      <c r="Z3942">
        <v>7</v>
      </c>
      <c r="AA3942" s="3" t="s">
        <v>24</v>
      </c>
      <c r="AB3942" s="3">
        <v>45489</v>
      </c>
    </row>
    <row r="3943" spans="1:28" x14ac:dyDescent="0.25">
      <c r="A3943">
        <v>215583</v>
      </c>
      <c r="B3943">
        <v>1340</v>
      </c>
      <c r="C3943" t="s">
        <v>19</v>
      </c>
      <c r="D3943" s="3">
        <v>42568</v>
      </c>
      <c r="E3943" t="s">
        <v>918</v>
      </c>
      <c r="F3943">
        <v>970</v>
      </c>
      <c r="G3943">
        <v>1</v>
      </c>
      <c r="H3943">
        <v>970</v>
      </c>
      <c r="I3943">
        <v>100150558</v>
      </c>
      <c r="J3943" s="19" t="s">
        <v>27</v>
      </c>
      <c r="T3943">
        <v>0</v>
      </c>
      <c r="U3943" t="s">
        <v>22</v>
      </c>
      <c r="V3943" s="3">
        <v>42568</v>
      </c>
      <c r="W3943" t="s">
        <v>23</v>
      </c>
      <c r="X3943">
        <v>970</v>
      </c>
      <c r="Y3943">
        <v>2016</v>
      </c>
      <c r="Z3943">
        <v>7</v>
      </c>
      <c r="AA3943" s="3" t="s">
        <v>24</v>
      </c>
      <c r="AB3943" s="3">
        <v>45489</v>
      </c>
    </row>
    <row r="3944" spans="1:28" x14ac:dyDescent="0.25">
      <c r="A3944">
        <v>215584</v>
      </c>
      <c r="B3944">
        <v>1341</v>
      </c>
      <c r="C3944" t="s">
        <v>31</v>
      </c>
      <c r="D3944" s="3">
        <v>42568</v>
      </c>
      <c r="E3944" t="s">
        <v>907</v>
      </c>
      <c r="F3944">
        <v>875</v>
      </c>
      <c r="G3944">
        <v>1</v>
      </c>
      <c r="H3944">
        <v>875</v>
      </c>
      <c r="I3944">
        <v>100150559</v>
      </c>
      <c r="J3944" s="19" t="s">
        <v>66</v>
      </c>
      <c r="T3944">
        <v>0</v>
      </c>
      <c r="U3944" t="s">
        <v>22</v>
      </c>
      <c r="V3944" s="3">
        <v>42568</v>
      </c>
      <c r="W3944" t="s">
        <v>34</v>
      </c>
      <c r="X3944">
        <v>875</v>
      </c>
      <c r="Y3944">
        <v>2016</v>
      </c>
      <c r="Z3944">
        <v>7</v>
      </c>
      <c r="AA3944" s="3" t="s">
        <v>24</v>
      </c>
      <c r="AB3944" s="3">
        <v>45489</v>
      </c>
    </row>
    <row r="3945" spans="1:28" x14ac:dyDescent="0.25">
      <c r="A3945">
        <v>215585</v>
      </c>
      <c r="B3945">
        <v>1342</v>
      </c>
      <c r="C3945" t="s">
        <v>19</v>
      </c>
      <c r="D3945" s="3">
        <v>42568</v>
      </c>
      <c r="E3945" t="s">
        <v>1467</v>
      </c>
      <c r="F3945">
        <v>850</v>
      </c>
      <c r="G3945">
        <v>2</v>
      </c>
      <c r="H3945">
        <v>1700</v>
      </c>
      <c r="I3945">
        <v>100150560</v>
      </c>
      <c r="J3945" s="19" t="s">
        <v>38</v>
      </c>
      <c r="T3945">
        <v>0</v>
      </c>
      <c r="U3945" t="s">
        <v>22</v>
      </c>
      <c r="V3945" s="3">
        <v>42568</v>
      </c>
      <c r="W3945" t="s">
        <v>23</v>
      </c>
      <c r="X3945" s="4">
        <v>1700</v>
      </c>
      <c r="Y3945">
        <v>2016</v>
      </c>
      <c r="Z3945">
        <v>7</v>
      </c>
      <c r="AA3945" s="3" t="s">
        <v>24</v>
      </c>
      <c r="AB3945" s="3">
        <v>45489</v>
      </c>
    </row>
    <row r="3946" spans="1:28" x14ac:dyDescent="0.25">
      <c r="A3946">
        <v>215586</v>
      </c>
      <c r="B3946">
        <v>1182</v>
      </c>
      <c r="C3946" t="s">
        <v>25</v>
      </c>
      <c r="D3946" s="3">
        <v>42568</v>
      </c>
      <c r="E3946" t="s">
        <v>1337</v>
      </c>
      <c r="F3946">
        <v>390</v>
      </c>
      <c r="G3946">
        <v>1</v>
      </c>
      <c r="H3946">
        <v>390</v>
      </c>
      <c r="I3946">
        <v>100150561</v>
      </c>
      <c r="J3946" s="19" t="s">
        <v>97</v>
      </c>
      <c r="T3946">
        <v>0</v>
      </c>
      <c r="U3946" t="s">
        <v>39</v>
      </c>
      <c r="V3946" s="3">
        <v>42568</v>
      </c>
      <c r="W3946" t="s">
        <v>28</v>
      </c>
      <c r="X3946">
        <v>390</v>
      </c>
      <c r="Y3946">
        <v>2016</v>
      </c>
      <c r="Z3946">
        <v>7</v>
      </c>
      <c r="AA3946" s="3" t="s">
        <v>24</v>
      </c>
      <c r="AB3946" s="3">
        <v>45489</v>
      </c>
    </row>
    <row r="3947" spans="1:28" x14ac:dyDescent="0.25">
      <c r="A3947">
        <v>215587</v>
      </c>
      <c r="B3947">
        <v>1343</v>
      </c>
      <c r="C3947" t="s">
        <v>31</v>
      </c>
      <c r="D3947" s="3">
        <v>42568</v>
      </c>
      <c r="E3947" t="s">
        <v>1468</v>
      </c>
      <c r="F3947">
        <v>4150</v>
      </c>
      <c r="G3947">
        <v>1</v>
      </c>
      <c r="H3947">
        <v>4150</v>
      </c>
      <c r="I3947">
        <v>100150562</v>
      </c>
      <c r="J3947" s="19" t="s">
        <v>97</v>
      </c>
      <c r="T3947">
        <v>0</v>
      </c>
      <c r="U3947" t="s">
        <v>22</v>
      </c>
      <c r="V3947" s="3">
        <v>42568</v>
      </c>
      <c r="W3947" t="s">
        <v>34</v>
      </c>
      <c r="X3947" s="4">
        <v>4150</v>
      </c>
      <c r="Y3947">
        <v>2016</v>
      </c>
      <c r="Z3947">
        <v>7</v>
      </c>
      <c r="AA3947" s="3" t="s">
        <v>24</v>
      </c>
      <c r="AB3947" s="3">
        <v>45489</v>
      </c>
    </row>
    <row r="3948" spans="1:28" x14ac:dyDescent="0.25">
      <c r="A3948">
        <v>215588</v>
      </c>
      <c r="B3948">
        <v>1344</v>
      </c>
      <c r="C3948" t="s">
        <v>19</v>
      </c>
      <c r="D3948" s="3">
        <v>42568</v>
      </c>
      <c r="E3948" t="s">
        <v>1469</v>
      </c>
      <c r="F3948">
        <v>1350</v>
      </c>
      <c r="G3948">
        <v>1</v>
      </c>
      <c r="H3948">
        <v>3040</v>
      </c>
      <c r="I3948">
        <v>100150563</v>
      </c>
      <c r="J3948" s="19" t="s">
        <v>42</v>
      </c>
      <c r="T3948">
        <v>0</v>
      </c>
      <c r="U3948" t="s">
        <v>22</v>
      </c>
      <c r="V3948" s="3">
        <v>42568</v>
      </c>
      <c r="W3948" t="s">
        <v>23</v>
      </c>
      <c r="X3948" s="4">
        <v>1350</v>
      </c>
      <c r="Y3948">
        <v>2016</v>
      </c>
      <c r="Z3948">
        <v>7</v>
      </c>
      <c r="AA3948" s="3" t="s">
        <v>24</v>
      </c>
      <c r="AB3948" s="3">
        <v>45489</v>
      </c>
    </row>
    <row r="3949" spans="1:28" x14ac:dyDescent="0.25">
      <c r="A3949">
        <v>215589</v>
      </c>
      <c r="B3949">
        <v>1344</v>
      </c>
      <c r="C3949" t="s">
        <v>19</v>
      </c>
      <c r="D3949" s="3">
        <v>42568</v>
      </c>
      <c r="E3949" t="s">
        <v>181</v>
      </c>
      <c r="F3949">
        <v>1690</v>
      </c>
      <c r="G3949">
        <v>1</v>
      </c>
      <c r="H3949">
        <v>3040</v>
      </c>
      <c r="I3949">
        <v>100150563</v>
      </c>
      <c r="J3949" s="19" t="s">
        <v>42</v>
      </c>
      <c r="T3949">
        <v>0</v>
      </c>
      <c r="U3949" t="s">
        <v>22</v>
      </c>
      <c r="V3949" s="3">
        <v>42568</v>
      </c>
      <c r="W3949" t="s">
        <v>23</v>
      </c>
      <c r="X3949" s="4">
        <v>1690</v>
      </c>
      <c r="Y3949">
        <v>2016</v>
      </c>
      <c r="Z3949">
        <v>7</v>
      </c>
      <c r="AA3949" s="3" t="s">
        <v>24</v>
      </c>
      <c r="AB3949" s="3">
        <v>45489</v>
      </c>
    </row>
    <row r="3950" spans="1:28" x14ac:dyDescent="0.25">
      <c r="A3950">
        <v>215590</v>
      </c>
      <c r="B3950">
        <v>1345</v>
      </c>
      <c r="C3950" t="s">
        <v>25</v>
      </c>
      <c r="D3950" s="3">
        <v>42568</v>
      </c>
      <c r="E3950" t="s">
        <v>800</v>
      </c>
      <c r="F3950">
        <v>999</v>
      </c>
      <c r="G3950">
        <v>1</v>
      </c>
      <c r="H3950">
        <v>999</v>
      </c>
      <c r="I3950">
        <v>100150564</v>
      </c>
      <c r="J3950" s="19" t="s">
        <v>51</v>
      </c>
      <c r="T3950">
        <v>0</v>
      </c>
      <c r="U3950" t="s">
        <v>22</v>
      </c>
      <c r="V3950" s="3">
        <v>42568</v>
      </c>
      <c r="W3950" t="s">
        <v>28</v>
      </c>
      <c r="X3950">
        <v>999</v>
      </c>
      <c r="Y3950">
        <v>2016</v>
      </c>
      <c r="Z3950">
        <v>7</v>
      </c>
      <c r="AA3950" s="3" t="s">
        <v>24</v>
      </c>
      <c r="AB3950" s="3">
        <v>45489</v>
      </c>
    </row>
    <row r="3951" spans="1:28" x14ac:dyDescent="0.25">
      <c r="A3951">
        <v>215592</v>
      </c>
      <c r="B3951">
        <v>1080</v>
      </c>
      <c r="C3951" t="s">
        <v>19</v>
      </c>
      <c r="D3951" s="3">
        <v>42568</v>
      </c>
      <c r="E3951" t="s">
        <v>102</v>
      </c>
      <c r="F3951">
        <v>999</v>
      </c>
      <c r="G3951">
        <v>1</v>
      </c>
      <c r="H3951">
        <v>999</v>
      </c>
      <c r="I3951">
        <v>100150565</v>
      </c>
      <c r="J3951" s="19" t="s">
        <v>51</v>
      </c>
      <c r="T3951">
        <v>0</v>
      </c>
      <c r="U3951" t="s">
        <v>22</v>
      </c>
      <c r="V3951" s="3">
        <v>42568</v>
      </c>
      <c r="W3951" t="s">
        <v>23</v>
      </c>
      <c r="X3951">
        <v>999</v>
      </c>
      <c r="Y3951">
        <v>2016</v>
      </c>
      <c r="Z3951">
        <v>7</v>
      </c>
      <c r="AA3951" s="3" t="s">
        <v>24</v>
      </c>
      <c r="AB3951" s="3">
        <v>45489</v>
      </c>
    </row>
    <row r="3952" spans="1:28" x14ac:dyDescent="0.25">
      <c r="A3952">
        <v>215593</v>
      </c>
      <c r="B3952">
        <v>1346</v>
      </c>
      <c r="C3952" t="s">
        <v>25</v>
      </c>
      <c r="D3952" s="3">
        <v>42568</v>
      </c>
      <c r="E3952" t="s">
        <v>1258</v>
      </c>
      <c r="F3952">
        <v>1660</v>
      </c>
      <c r="G3952">
        <v>1</v>
      </c>
      <c r="H3952">
        <v>1660</v>
      </c>
      <c r="I3952">
        <v>100150566</v>
      </c>
      <c r="J3952" s="19" t="s">
        <v>194</v>
      </c>
      <c r="T3952">
        <v>0</v>
      </c>
      <c r="U3952" t="s">
        <v>22</v>
      </c>
      <c r="V3952" s="3">
        <v>42568</v>
      </c>
      <c r="W3952" t="s">
        <v>28</v>
      </c>
      <c r="X3952" s="4">
        <v>1660</v>
      </c>
      <c r="Y3952">
        <v>2016</v>
      </c>
      <c r="Z3952">
        <v>7</v>
      </c>
      <c r="AA3952" s="3" t="s">
        <v>24</v>
      </c>
      <c r="AB3952" s="3">
        <v>45489</v>
      </c>
    </row>
    <row r="3953" spans="1:28" x14ac:dyDescent="0.25">
      <c r="A3953">
        <v>215594</v>
      </c>
      <c r="B3953">
        <v>72</v>
      </c>
      <c r="C3953" t="s">
        <v>19</v>
      </c>
      <c r="D3953" s="3">
        <v>42568</v>
      </c>
      <c r="E3953" t="s">
        <v>954</v>
      </c>
      <c r="F3953">
        <v>6990</v>
      </c>
      <c r="G3953">
        <v>1</v>
      </c>
      <c r="H3953">
        <v>6990</v>
      </c>
      <c r="I3953">
        <v>100150567</v>
      </c>
      <c r="J3953" s="19" t="s">
        <v>38</v>
      </c>
      <c r="T3953">
        <v>0</v>
      </c>
      <c r="U3953" t="s">
        <v>22</v>
      </c>
      <c r="V3953" s="3">
        <v>42568</v>
      </c>
      <c r="W3953" t="s">
        <v>23</v>
      </c>
      <c r="X3953" s="4">
        <v>6990</v>
      </c>
      <c r="Y3953">
        <v>2016</v>
      </c>
      <c r="Z3953">
        <v>7</v>
      </c>
      <c r="AA3953" s="3" t="s">
        <v>24</v>
      </c>
      <c r="AB3953" s="3">
        <v>45489</v>
      </c>
    </row>
    <row r="3954" spans="1:28" x14ac:dyDescent="0.25">
      <c r="A3954">
        <v>215595</v>
      </c>
      <c r="B3954">
        <v>1182</v>
      </c>
      <c r="C3954" t="s">
        <v>25</v>
      </c>
      <c r="D3954" s="3">
        <v>42568</v>
      </c>
      <c r="E3954" t="s">
        <v>1337</v>
      </c>
      <c r="F3954">
        <v>390</v>
      </c>
      <c r="G3954">
        <v>1</v>
      </c>
      <c r="H3954">
        <v>390</v>
      </c>
      <c r="I3954">
        <v>100150568</v>
      </c>
      <c r="J3954" s="19" t="s">
        <v>97</v>
      </c>
      <c r="T3954">
        <v>0</v>
      </c>
      <c r="U3954" t="s">
        <v>39</v>
      </c>
      <c r="V3954" s="3">
        <v>42568</v>
      </c>
      <c r="W3954" t="s">
        <v>28</v>
      </c>
      <c r="X3954">
        <v>390</v>
      </c>
      <c r="Y3954">
        <v>2016</v>
      </c>
      <c r="Z3954">
        <v>7</v>
      </c>
      <c r="AA3954" s="3" t="s">
        <v>24</v>
      </c>
      <c r="AB3954" s="3">
        <v>45489</v>
      </c>
    </row>
    <row r="3955" spans="1:28" x14ac:dyDescent="0.25">
      <c r="A3955">
        <v>215596</v>
      </c>
      <c r="B3955">
        <v>1347</v>
      </c>
      <c r="C3955" t="s">
        <v>71</v>
      </c>
      <c r="D3955" s="3">
        <v>42568</v>
      </c>
      <c r="E3955" t="s">
        <v>30</v>
      </c>
      <c r="F3955">
        <v>360</v>
      </c>
      <c r="G3955">
        <v>1</v>
      </c>
      <c r="H3955">
        <v>360</v>
      </c>
      <c r="I3955">
        <v>100150569</v>
      </c>
      <c r="J3955" s="19" t="s">
        <v>27</v>
      </c>
      <c r="T3955">
        <v>0</v>
      </c>
      <c r="U3955" t="s">
        <v>22</v>
      </c>
      <c r="V3955" s="3">
        <v>42568</v>
      </c>
      <c r="W3955" t="s">
        <v>34</v>
      </c>
      <c r="X3955">
        <v>360</v>
      </c>
      <c r="Y3955">
        <v>2016</v>
      </c>
      <c r="Z3955">
        <v>7</v>
      </c>
      <c r="AA3955" s="3" t="s">
        <v>24</v>
      </c>
      <c r="AB3955" s="3">
        <v>45489</v>
      </c>
    </row>
    <row r="3956" spans="1:28" x14ac:dyDescent="0.25">
      <c r="A3956">
        <v>215597</v>
      </c>
      <c r="B3956">
        <v>1348</v>
      </c>
      <c r="C3956" t="s">
        <v>19</v>
      </c>
      <c r="D3956" s="3">
        <v>42568</v>
      </c>
      <c r="E3956" t="s">
        <v>514</v>
      </c>
      <c r="F3956">
        <v>350</v>
      </c>
      <c r="G3956">
        <v>1</v>
      </c>
      <c r="H3956">
        <v>350</v>
      </c>
      <c r="I3956">
        <v>100150570</v>
      </c>
      <c r="J3956" s="19" t="s">
        <v>27</v>
      </c>
      <c r="T3956">
        <v>0</v>
      </c>
      <c r="U3956" t="s">
        <v>22</v>
      </c>
      <c r="V3956" s="3">
        <v>42568</v>
      </c>
      <c r="W3956" t="s">
        <v>23</v>
      </c>
      <c r="X3956">
        <v>350</v>
      </c>
      <c r="Y3956">
        <v>2016</v>
      </c>
      <c r="Z3956">
        <v>7</v>
      </c>
      <c r="AA3956" s="3" t="s">
        <v>24</v>
      </c>
      <c r="AB3956" s="3">
        <v>45489</v>
      </c>
    </row>
    <row r="3957" spans="1:28" x14ac:dyDescent="0.25">
      <c r="A3957">
        <v>215598</v>
      </c>
      <c r="B3957">
        <v>1349</v>
      </c>
      <c r="C3957" t="s">
        <v>19</v>
      </c>
      <c r="D3957" s="3">
        <v>42568</v>
      </c>
      <c r="E3957" t="s">
        <v>1470</v>
      </c>
      <c r="F3957">
        <v>399</v>
      </c>
      <c r="G3957">
        <v>1</v>
      </c>
      <c r="H3957">
        <v>2992</v>
      </c>
      <c r="I3957">
        <v>100150571</v>
      </c>
      <c r="J3957" s="19" t="s">
        <v>59</v>
      </c>
      <c r="T3957">
        <v>0</v>
      </c>
      <c r="U3957" t="s">
        <v>22</v>
      </c>
      <c r="V3957" s="3">
        <v>42568</v>
      </c>
      <c r="W3957" t="s">
        <v>23</v>
      </c>
      <c r="X3957">
        <v>399</v>
      </c>
      <c r="Y3957">
        <v>2016</v>
      </c>
      <c r="Z3957">
        <v>7</v>
      </c>
      <c r="AA3957" s="3" t="s">
        <v>24</v>
      </c>
      <c r="AB3957" s="3">
        <v>45489</v>
      </c>
    </row>
    <row r="3958" spans="1:28" x14ac:dyDescent="0.25">
      <c r="A3958">
        <v>215599</v>
      </c>
      <c r="B3958">
        <v>1349</v>
      </c>
      <c r="C3958" t="s">
        <v>19</v>
      </c>
      <c r="D3958" s="3">
        <v>42568</v>
      </c>
      <c r="E3958" t="s">
        <v>1471</v>
      </c>
      <c r="F3958">
        <v>399</v>
      </c>
      <c r="G3958">
        <v>1</v>
      </c>
      <c r="H3958">
        <v>2992</v>
      </c>
      <c r="I3958">
        <v>100150571</v>
      </c>
      <c r="J3958" s="19" t="s">
        <v>59</v>
      </c>
      <c r="T3958">
        <v>0</v>
      </c>
      <c r="U3958" t="s">
        <v>22</v>
      </c>
      <c r="V3958" s="3">
        <v>42568</v>
      </c>
      <c r="W3958" t="s">
        <v>23</v>
      </c>
      <c r="X3958">
        <v>399</v>
      </c>
      <c r="Y3958">
        <v>2016</v>
      </c>
      <c r="Z3958">
        <v>7</v>
      </c>
      <c r="AA3958" s="3" t="s">
        <v>24</v>
      </c>
      <c r="AB3958" s="3">
        <v>45489</v>
      </c>
    </row>
    <row r="3959" spans="1:28" x14ac:dyDescent="0.25">
      <c r="A3959">
        <v>215600</v>
      </c>
      <c r="B3959">
        <v>1349</v>
      </c>
      <c r="C3959" t="s">
        <v>19</v>
      </c>
      <c r="D3959" s="3">
        <v>42568</v>
      </c>
      <c r="E3959" t="s">
        <v>1472</v>
      </c>
      <c r="F3959">
        <v>399</v>
      </c>
      <c r="G3959">
        <v>1</v>
      </c>
      <c r="H3959">
        <v>2992</v>
      </c>
      <c r="I3959">
        <v>100150571</v>
      </c>
      <c r="J3959" s="19" t="s">
        <v>59</v>
      </c>
      <c r="T3959">
        <v>0</v>
      </c>
      <c r="U3959" t="s">
        <v>22</v>
      </c>
      <c r="V3959" s="3">
        <v>42568</v>
      </c>
      <c r="W3959" t="s">
        <v>23</v>
      </c>
      <c r="X3959">
        <v>399</v>
      </c>
      <c r="Y3959">
        <v>2016</v>
      </c>
      <c r="Z3959">
        <v>7</v>
      </c>
      <c r="AA3959" s="3" t="s">
        <v>24</v>
      </c>
      <c r="AB3959" s="3">
        <v>45489</v>
      </c>
    </row>
    <row r="3960" spans="1:28" x14ac:dyDescent="0.25">
      <c r="A3960">
        <v>215601</v>
      </c>
      <c r="B3960">
        <v>1349</v>
      </c>
      <c r="C3960" t="s">
        <v>19</v>
      </c>
      <c r="D3960" s="3">
        <v>42568</v>
      </c>
      <c r="E3960" t="s">
        <v>1473</v>
      </c>
      <c r="F3960">
        <v>1795</v>
      </c>
      <c r="G3960">
        <v>1</v>
      </c>
      <c r="H3960">
        <v>2992</v>
      </c>
      <c r="I3960">
        <v>100150571</v>
      </c>
      <c r="J3960" s="19" t="s">
        <v>59</v>
      </c>
      <c r="T3960">
        <v>0</v>
      </c>
      <c r="U3960" t="s">
        <v>22</v>
      </c>
      <c r="V3960" s="3">
        <v>42568</v>
      </c>
      <c r="W3960" t="s">
        <v>23</v>
      </c>
      <c r="X3960" s="4">
        <v>1795</v>
      </c>
      <c r="Y3960">
        <v>2016</v>
      </c>
      <c r="Z3960">
        <v>7</v>
      </c>
      <c r="AA3960" s="3" t="s">
        <v>24</v>
      </c>
      <c r="AB3960" s="3">
        <v>45489</v>
      </c>
    </row>
    <row r="3961" spans="1:28" x14ac:dyDescent="0.25">
      <c r="A3961">
        <v>215602</v>
      </c>
      <c r="B3961">
        <v>1350</v>
      </c>
      <c r="C3961" t="s">
        <v>19</v>
      </c>
      <c r="D3961" s="3">
        <v>42568</v>
      </c>
      <c r="E3961" t="s">
        <v>582</v>
      </c>
      <c r="F3961">
        <v>140</v>
      </c>
      <c r="G3961">
        <v>1</v>
      </c>
      <c r="H3961">
        <v>420</v>
      </c>
      <c r="I3961">
        <v>100150572</v>
      </c>
      <c r="J3961" s="19" t="s">
        <v>27</v>
      </c>
      <c r="T3961">
        <v>0</v>
      </c>
      <c r="U3961" t="s">
        <v>22</v>
      </c>
      <c r="V3961" s="3">
        <v>42568</v>
      </c>
      <c r="W3961" t="s">
        <v>23</v>
      </c>
      <c r="X3961">
        <v>140</v>
      </c>
      <c r="Y3961">
        <v>2016</v>
      </c>
      <c r="Z3961">
        <v>7</v>
      </c>
      <c r="AA3961" s="3" t="s">
        <v>24</v>
      </c>
      <c r="AB3961" s="3">
        <v>45489</v>
      </c>
    </row>
    <row r="3962" spans="1:28" x14ac:dyDescent="0.25">
      <c r="A3962">
        <v>215603</v>
      </c>
      <c r="B3962">
        <v>1350</v>
      </c>
      <c r="C3962" t="s">
        <v>19</v>
      </c>
      <c r="D3962" s="3">
        <v>42568</v>
      </c>
      <c r="E3962" t="s">
        <v>1474</v>
      </c>
      <c r="F3962">
        <v>140</v>
      </c>
      <c r="G3962">
        <v>1</v>
      </c>
      <c r="H3962">
        <v>420</v>
      </c>
      <c r="I3962">
        <v>100150572</v>
      </c>
      <c r="J3962" s="19" t="s">
        <v>27</v>
      </c>
      <c r="T3962">
        <v>0</v>
      </c>
      <c r="U3962" t="s">
        <v>22</v>
      </c>
      <c r="V3962" s="3">
        <v>42568</v>
      </c>
      <c r="W3962" t="s">
        <v>23</v>
      </c>
      <c r="X3962">
        <v>140</v>
      </c>
      <c r="Y3962">
        <v>2016</v>
      </c>
      <c r="Z3962">
        <v>7</v>
      </c>
      <c r="AA3962" s="3" t="s">
        <v>24</v>
      </c>
      <c r="AB3962" s="3">
        <v>45489</v>
      </c>
    </row>
    <row r="3963" spans="1:28" x14ac:dyDescent="0.25">
      <c r="A3963">
        <v>215604</v>
      </c>
      <c r="B3963">
        <v>1350</v>
      </c>
      <c r="C3963" t="s">
        <v>19</v>
      </c>
      <c r="D3963" s="3">
        <v>42568</v>
      </c>
      <c r="E3963" t="s">
        <v>1475</v>
      </c>
      <c r="F3963">
        <v>140</v>
      </c>
      <c r="G3963">
        <v>1</v>
      </c>
      <c r="H3963">
        <v>420</v>
      </c>
      <c r="I3963">
        <v>100150572</v>
      </c>
      <c r="J3963" s="19" t="s">
        <v>27</v>
      </c>
      <c r="T3963">
        <v>0</v>
      </c>
      <c r="U3963" t="s">
        <v>22</v>
      </c>
      <c r="V3963" s="3">
        <v>42568</v>
      </c>
      <c r="W3963" t="s">
        <v>23</v>
      </c>
      <c r="X3963">
        <v>140</v>
      </c>
      <c r="Y3963">
        <v>2016</v>
      </c>
      <c r="Z3963">
        <v>7</v>
      </c>
      <c r="AA3963" s="3" t="s">
        <v>24</v>
      </c>
      <c r="AB3963" s="3">
        <v>45489</v>
      </c>
    </row>
    <row r="3964" spans="1:28" x14ac:dyDescent="0.25">
      <c r="A3964">
        <v>215605</v>
      </c>
      <c r="B3964">
        <v>1351</v>
      </c>
      <c r="C3964" t="s">
        <v>19</v>
      </c>
      <c r="D3964" s="3">
        <v>42568</v>
      </c>
      <c r="E3964" t="s">
        <v>1476</v>
      </c>
      <c r="F3964">
        <v>599</v>
      </c>
      <c r="G3964">
        <v>1</v>
      </c>
      <c r="H3964">
        <v>599</v>
      </c>
      <c r="I3964">
        <v>100150573</v>
      </c>
      <c r="J3964" s="19" t="s">
        <v>51</v>
      </c>
      <c r="T3964">
        <v>0</v>
      </c>
      <c r="U3964" t="s">
        <v>22</v>
      </c>
      <c r="V3964" s="3">
        <v>42568</v>
      </c>
      <c r="W3964" t="s">
        <v>23</v>
      </c>
      <c r="X3964">
        <v>599</v>
      </c>
      <c r="Y3964">
        <v>2016</v>
      </c>
      <c r="Z3964">
        <v>7</v>
      </c>
      <c r="AA3964" s="3" t="s">
        <v>24</v>
      </c>
      <c r="AB3964" s="3">
        <v>45489</v>
      </c>
    </row>
    <row r="3965" spans="1:28" x14ac:dyDescent="0.25">
      <c r="A3965">
        <v>215607</v>
      </c>
      <c r="B3965">
        <v>1352</v>
      </c>
      <c r="C3965" t="s">
        <v>19</v>
      </c>
      <c r="D3965" s="3">
        <v>42568</v>
      </c>
      <c r="E3965" t="s">
        <v>502</v>
      </c>
      <c r="F3965">
        <v>275</v>
      </c>
      <c r="G3965">
        <v>1</v>
      </c>
      <c r="H3965">
        <v>275</v>
      </c>
      <c r="I3965">
        <v>100150574</v>
      </c>
      <c r="J3965" s="19" t="s">
        <v>170</v>
      </c>
      <c r="T3965">
        <v>0</v>
      </c>
      <c r="U3965" t="s">
        <v>22</v>
      </c>
      <c r="V3965" s="3">
        <v>42568</v>
      </c>
      <c r="W3965" t="s">
        <v>23</v>
      </c>
      <c r="X3965">
        <v>275</v>
      </c>
      <c r="Y3965">
        <v>2016</v>
      </c>
      <c r="Z3965">
        <v>7</v>
      </c>
      <c r="AA3965" s="3" t="s">
        <v>24</v>
      </c>
      <c r="AB3965" s="3">
        <v>45489</v>
      </c>
    </row>
    <row r="3966" spans="1:28" x14ac:dyDescent="0.25">
      <c r="A3966">
        <v>215608</v>
      </c>
      <c r="B3966">
        <v>1353</v>
      </c>
      <c r="C3966" t="s">
        <v>19</v>
      </c>
      <c r="D3966" s="3">
        <v>42568</v>
      </c>
      <c r="E3966" t="s">
        <v>1165</v>
      </c>
      <c r="F3966">
        <v>20890</v>
      </c>
      <c r="G3966">
        <v>1</v>
      </c>
      <c r="H3966">
        <v>20890</v>
      </c>
      <c r="I3966">
        <v>100150575</v>
      </c>
      <c r="J3966" s="19" t="s">
        <v>38</v>
      </c>
      <c r="T3966">
        <v>0</v>
      </c>
      <c r="U3966" t="s">
        <v>22</v>
      </c>
      <c r="V3966" s="3">
        <v>42568</v>
      </c>
      <c r="W3966" t="s">
        <v>23</v>
      </c>
      <c r="X3966" s="4">
        <v>20890</v>
      </c>
      <c r="Y3966">
        <v>2016</v>
      </c>
      <c r="Z3966">
        <v>7</v>
      </c>
      <c r="AA3966" s="3" t="s">
        <v>24</v>
      </c>
      <c r="AB3966" s="3">
        <v>45489</v>
      </c>
    </row>
    <row r="3967" spans="1:28" x14ac:dyDescent="0.25">
      <c r="A3967">
        <v>215609</v>
      </c>
      <c r="B3967">
        <v>11</v>
      </c>
      <c r="C3967" t="s">
        <v>19</v>
      </c>
      <c r="D3967" s="3">
        <v>42568</v>
      </c>
      <c r="E3967" t="s">
        <v>1380</v>
      </c>
      <c r="F3967">
        <v>55</v>
      </c>
      <c r="G3967">
        <v>10</v>
      </c>
      <c r="H3967">
        <v>550</v>
      </c>
      <c r="I3967">
        <v>100150576</v>
      </c>
      <c r="J3967" s="19" t="s">
        <v>33</v>
      </c>
      <c r="T3967">
        <v>0</v>
      </c>
      <c r="U3967" t="s">
        <v>22</v>
      </c>
      <c r="V3967" s="3">
        <v>42568</v>
      </c>
      <c r="W3967" t="s">
        <v>23</v>
      </c>
      <c r="X3967">
        <v>550</v>
      </c>
      <c r="Y3967">
        <v>2016</v>
      </c>
      <c r="Z3967">
        <v>7</v>
      </c>
      <c r="AA3967" s="3" t="s">
        <v>24</v>
      </c>
      <c r="AB3967" s="3">
        <v>45489</v>
      </c>
    </row>
    <row r="3968" spans="1:28" x14ac:dyDescent="0.25">
      <c r="A3968">
        <v>215610</v>
      </c>
      <c r="B3968">
        <v>749</v>
      </c>
      <c r="C3968" t="s">
        <v>19</v>
      </c>
      <c r="D3968" s="3">
        <v>42568</v>
      </c>
      <c r="E3968" t="s">
        <v>306</v>
      </c>
      <c r="F3968">
        <v>3900</v>
      </c>
      <c r="G3968">
        <v>2</v>
      </c>
      <c r="H3968">
        <v>8227</v>
      </c>
      <c r="I3968">
        <v>100150577</v>
      </c>
      <c r="J3968" s="19" t="s">
        <v>42</v>
      </c>
      <c r="T3968">
        <v>0</v>
      </c>
      <c r="U3968" t="s">
        <v>22</v>
      </c>
      <c r="V3968" s="3">
        <v>42568</v>
      </c>
      <c r="W3968" t="s">
        <v>23</v>
      </c>
      <c r="X3968" s="4">
        <v>7800</v>
      </c>
      <c r="Y3968">
        <v>2016</v>
      </c>
      <c r="Z3968">
        <v>7</v>
      </c>
      <c r="AA3968" s="3" t="s">
        <v>24</v>
      </c>
      <c r="AB3968" s="3">
        <v>45489</v>
      </c>
    </row>
    <row r="3969" spans="1:28" x14ac:dyDescent="0.25">
      <c r="A3969">
        <v>215611</v>
      </c>
      <c r="B3969">
        <v>749</v>
      </c>
      <c r="C3969" t="s">
        <v>19</v>
      </c>
      <c r="D3969" s="3">
        <v>42568</v>
      </c>
      <c r="E3969" t="s">
        <v>786</v>
      </c>
      <c r="F3969">
        <v>115</v>
      </c>
      <c r="G3969">
        <v>1</v>
      </c>
      <c r="H3969">
        <v>8227</v>
      </c>
      <c r="I3969">
        <v>100150577</v>
      </c>
      <c r="J3969" s="19" t="s">
        <v>33</v>
      </c>
      <c r="T3969">
        <v>0</v>
      </c>
      <c r="U3969" t="s">
        <v>22</v>
      </c>
      <c r="V3969" s="3">
        <v>42568</v>
      </c>
      <c r="W3969" t="s">
        <v>23</v>
      </c>
      <c r="X3969">
        <v>115</v>
      </c>
      <c r="Y3969">
        <v>2016</v>
      </c>
      <c r="Z3969">
        <v>7</v>
      </c>
      <c r="AA3969" s="3" t="s">
        <v>24</v>
      </c>
      <c r="AB3969" s="3">
        <v>45489</v>
      </c>
    </row>
    <row r="3970" spans="1:28" x14ac:dyDescent="0.25">
      <c r="A3970">
        <v>215612</v>
      </c>
      <c r="B3970">
        <v>749</v>
      </c>
      <c r="C3970" t="s">
        <v>19</v>
      </c>
      <c r="D3970" s="3">
        <v>42568</v>
      </c>
      <c r="E3970" t="s">
        <v>585</v>
      </c>
      <c r="F3970">
        <v>130</v>
      </c>
      <c r="G3970">
        <v>1</v>
      </c>
      <c r="H3970">
        <v>8227</v>
      </c>
      <c r="I3970">
        <v>100150577</v>
      </c>
      <c r="J3970" s="19" t="s">
        <v>33</v>
      </c>
      <c r="T3970">
        <v>0</v>
      </c>
      <c r="U3970" t="s">
        <v>22</v>
      </c>
      <c r="V3970" s="3">
        <v>42568</v>
      </c>
      <c r="W3970" t="s">
        <v>23</v>
      </c>
      <c r="X3970">
        <v>130</v>
      </c>
      <c r="Y3970">
        <v>2016</v>
      </c>
      <c r="Z3970">
        <v>7</v>
      </c>
      <c r="AA3970" s="3" t="s">
        <v>24</v>
      </c>
      <c r="AB3970" s="3">
        <v>45489</v>
      </c>
    </row>
    <row r="3971" spans="1:28" x14ac:dyDescent="0.25">
      <c r="A3971">
        <v>215613</v>
      </c>
      <c r="B3971">
        <v>749</v>
      </c>
      <c r="C3971" t="s">
        <v>19</v>
      </c>
      <c r="D3971" s="3">
        <v>42568</v>
      </c>
      <c r="E3971" t="s">
        <v>1477</v>
      </c>
      <c r="F3971">
        <v>182</v>
      </c>
      <c r="G3971">
        <v>1</v>
      </c>
      <c r="H3971">
        <v>8227</v>
      </c>
      <c r="I3971">
        <v>100150577</v>
      </c>
      <c r="J3971" s="19" t="s">
        <v>33</v>
      </c>
      <c r="T3971">
        <v>0</v>
      </c>
      <c r="U3971" t="s">
        <v>22</v>
      </c>
      <c r="V3971" s="3">
        <v>42568</v>
      </c>
      <c r="W3971" t="s">
        <v>23</v>
      </c>
      <c r="X3971">
        <v>182</v>
      </c>
      <c r="Y3971">
        <v>2016</v>
      </c>
      <c r="Z3971">
        <v>7</v>
      </c>
      <c r="AA3971" s="3" t="s">
        <v>24</v>
      </c>
      <c r="AB3971" s="3">
        <v>45489</v>
      </c>
    </row>
    <row r="3972" spans="1:28" x14ac:dyDescent="0.25">
      <c r="A3972">
        <v>215614</v>
      </c>
      <c r="B3972">
        <v>36</v>
      </c>
      <c r="C3972" t="s">
        <v>19</v>
      </c>
      <c r="D3972" s="3">
        <v>42568</v>
      </c>
      <c r="E3972" t="s">
        <v>1478</v>
      </c>
      <c r="F3972">
        <v>1700</v>
      </c>
      <c r="G3972">
        <v>1</v>
      </c>
      <c r="H3972">
        <v>1700</v>
      </c>
      <c r="I3972">
        <v>100150578</v>
      </c>
      <c r="J3972" s="19" t="s">
        <v>51</v>
      </c>
      <c r="T3972">
        <v>0</v>
      </c>
      <c r="U3972" t="s">
        <v>22</v>
      </c>
      <c r="V3972" s="3">
        <v>42568</v>
      </c>
      <c r="W3972" t="s">
        <v>23</v>
      </c>
      <c r="X3972" s="4">
        <v>1700</v>
      </c>
      <c r="Y3972">
        <v>2016</v>
      </c>
      <c r="Z3972">
        <v>7</v>
      </c>
      <c r="AA3972" s="3" t="s">
        <v>24</v>
      </c>
      <c r="AB3972" s="3">
        <v>45489</v>
      </c>
    </row>
    <row r="3973" spans="1:28" x14ac:dyDescent="0.25">
      <c r="A3973">
        <v>215615</v>
      </c>
      <c r="B3973">
        <v>1354</v>
      </c>
      <c r="C3973" t="s">
        <v>25</v>
      </c>
      <c r="D3973" s="3">
        <v>42568</v>
      </c>
      <c r="E3973" t="s">
        <v>422</v>
      </c>
      <c r="F3973">
        <v>9500</v>
      </c>
      <c r="G3973">
        <v>1</v>
      </c>
      <c r="H3973">
        <v>9500</v>
      </c>
      <c r="I3973">
        <v>100150579</v>
      </c>
      <c r="J3973" s="19" t="s">
        <v>38</v>
      </c>
      <c r="T3973">
        <v>0</v>
      </c>
      <c r="U3973" t="s">
        <v>22</v>
      </c>
      <c r="V3973" s="3">
        <v>42568</v>
      </c>
      <c r="W3973" t="s">
        <v>28</v>
      </c>
      <c r="X3973" s="4">
        <v>9500</v>
      </c>
      <c r="Y3973">
        <v>2016</v>
      </c>
      <c r="Z3973">
        <v>7</v>
      </c>
      <c r="AA3973" s="3" t="s">
        <v>24</v>
      </c>
      <c r="AB3973" s="3">
        <v>45489</v>
      </c>
    </row>
    <row r="3974" spans="1:28" x14ac:dyDescent="0.25">
      <c r="A3974">
        <v>215616</v>
      </c>
      <c r="B3974">
        <v>1355</v>
      </c>
      <c r="C3974" t="s">
        <v>19</v>
      </c>
      <c r="D3974" s="3">
        <v>42568</v>
      </c>
      <c r="E3974" t="s">
        <v>640</v>
      </c>
      <c r="F3974">
        <v>1761</v>
      </c>
      <c r="G3974">
        <v>1</v>
      </c>
      <c r="H3974">
        <v>1761</v>
      </c>
      <c r="I3974">
        <v>100150580</v>
      </c>
      <c r="J3974" s="19" t="s">
        <v>170</v>
      </c>
      <c r="T3974">
        <v>0</v>
      </c>
      <c r="U3974" t="s">
        <v>22</v>
      </c>
      <c r="V3974" s="3">
        <v>42568</v>
      </c>
      <c r="W3974" t="s">
        <v>23</v>
      </c>
      <c r="X3974" s="4">
        <v>1761</v>
      </c>
      <c r="Y3974">
        <v>2016</v>
      </c>
      <c r="Z3974">
        <v>7</v>
      </c>
      <c r="AA3974" s="3" t="s">
        <v>24</v>
      </c>
      <c r="AB3974" s="3">
        <v>45489</v>
      </c>
    </row>
    <row r="3975" spans="1:28" x14ac:dyDescent="0.25">
      <c r="A3975">
        <v>215617</v>
      </c>
      <c r="B3975">
        <v>174</v>
      </c>
      <c r="C3975" t="s">
        <v>71</v>
      </c>
      <c r="D3975" s="3">
        <v>42568</v>
      </c>
      <c r="E3975" t="s">
        <v>193</v>
      </c>
      <c r="F3975">
        <v>1065</v>
      </c>
      <c r="G3975">
        <v>1</v>
      </c>
      <c r="H3975">
        <v>1065</v>
      </c>
      <c r="I3975">
        <v>100150581</v>
      </c>
      <c r="J3975" s="19" t="s">
        <v>194</v>
      </c>
      <c r="T3975">
        <v>0</v>
      </c>
      <c r="U3975" t="s">
        <v>22</v>
      </c>
      <c r="V3975" s="3">
        <v>42568</v>
      </c>
      <c r="W3975" t="s">
        <v>34</v>
      </c>
      <c r="X3975" s="4">
        <v>1065</v>
      </c>
      <c r="Y3975">
        <v>2016</v>
      </c>
      <c r="Z3975">
        <v>7</v>
      </c>
      <c r="AA3975" s="3" t="s">
        <v>24</v>
      </c>
      <c r="AB3975" s="3">
        <v>45489</v>
      </c>
    </row>
    <row r="3976" spans="1:28" x14ac:dyDescent="0.25">
      <c r="A3976">
        <v>215618</v>
      </c>
      <c r="B3976">
        <v>1356</v>
      </c>
      <c r="C3976" t="s">
        <v>19</v>
      </c>
      <c r="D3976" s="3">
        <v>42568</v>
      </c>
      <c r="E3976" t="s">
        <v>30</v>
      </c>
      <c r="F3976">
        <v>360</v>
      </c>
      <c r="G3976">
        <v>1</v>
      </c>
      <c r="H3976">
        <v>360</v>
      </c>
      <c r="I3976">
        <v>100150582</v>
      </c>
      <c r="J3976" s="19" t="s">
        <v>27</v>
      </c>
      <c r="T3976">
        <v>0</v>
      </c>
      <c r="U3976" t="s">
        <v>22</v>
      </c>
      <c r="V3976" s="3">
        <v>42568</v>
      </c>
      <c r="W3976" t="s">
        <v>23</v>
      </c>
      <c r="X3976">
        <v>360</v>
      </c>
      <c r="Y3976">
        <v>2016</v>
      </c>
      <c r="Z3976">
        <v>7</v>
      </c>
      <c r="AA3976" s="3" t="s">
        <v>24</v>
      </c>
      <c r="AB3976" s="3">
        <v>45489</v>
      </c>
    </row>
    <row r="3977" spans="1:28" x14ac:dyDescent="0.25">
      <c r="A3977">
        <v>215619</v>
      </c>
      <c r="B3977">
        <v>1357</v>
      </c>
      <c r="C3977" t="s">
        <v>25</v>
      </c>
      <c r="D3977" s="3">
        <v>42568</v>
      </c>
      <c r="E3977" t="s">
        <v>1479</v>
      </c>
      <c r="F3977">
        <v>4395</v>
      </c>
      <c r="G3977">
        <v>1</v>
      </c>
      <c r="H3977">
        <v>4395</v>
      </c>
      <c r="I3977">
        <v>100150583</v>
      </c>
      <c r="J3977" s="19" t="s">
        <v>576</v>
      </c>
      <c r="T3977">
        <v>0</v>
      </c>
      <c r="U3977" t="s">
        <v>40</v>
      </c>
      <c r="V3977" s="3">
        <v>42568</v>
      </c>
      <c r="W3977" t="s">
        <v>28</v>
      </c>
      <c r="X3977" s="4">
        <v>4395</v>
      </c>
      <c r="Y3977">
        <v>2016</v>
      </c>
      <c r="Z3977">
        <v>7</v>
      </c>
      <c r="AA3977" s="3" t="s">
        <v>24</v>
      </c>
      <c r="AB3977" s="3">
        <v>45489</v>
      </c>
    </row>
    <row r="3978" spans="1:28" x14ac:dyDescent="0.25">
      <c r="A3978">
        <v>215620</v>
      </c>
      <c r="B3978">
        <v>1358</v>
      </c>
      <c r="C3978" t="s">
        <v>19</v>
      </c>
      <c r="D3978" s="3">
        <v>42568</v>
      </c>
      <c r="E3978" t="s">
        <v>1480</v>
      </c>
      <c r="F3978">
        <v>1080</v>
      </c>
      <c r="G3978">
        <v>1</v>
      </c>
      <c r="H3978">
        <v>1080</v>
      </c>
      <c r="I3978">
        <v>100150584</v>
      </c>
      <c r="J3978" s="19" t="s">
        <v>59</v>
      </c>
      <c r="T3978">
        <v>0</v>
      </c>
      <c r="U3978" t="s">
        <v>22</v>
      </c>
      <c r="V3978" s="3">
        <v>42568</v>
      </c>
      <c r="W3978" t="s">
        <v>23</v>
      </c>
      <c r="X3978" s="4">
        <v>1080</v>
      </c>
      <c r="Y3978">
        <v>2016</v>
      </c>
      <c r="Z3978">
        <v>7</v>
      </c>
      <c r="AA3978" s="3" t="s">
        <v>24</v>
      </c>
      <c r="AB3978" s="3">
        <v>45489</v>
      </c>
    </row>
    <row r="3979" spans="1:28" x14ac:dyDescent="0.25">
      <c r="A3979">
        <v>215621</v>
      </c>
      <c r="B3979">
        <v>1359</v>
      </c>
      <c r="C3979" t="s">
        <v>31</v>
      </c>
      <c r="D3979" s="3">
        <v>42568</v>
      </c>
      <c r="E3979" t="s">
        <v>1481</v>
      </c>
      <c r="F3979">
        <v>490</v>
      </c>
      <c r="G3979">
        <v>1</v>
      </c>
      <c r="H3979">
        <v>490</v>
      </c>
      <c r="I3979">
        <v>100150585</v>
      </c>
      <c r="J3979" s="19" t="s">
        <v>59</v>
      </c>
      <c r="T3979">
        <v>0</v>
      </c>
      <c r="U3979" t="s">
        <v>22</v>
      </c>
      <c r="V3979" s="3">
        <v>42568</v>
      </c>
      <c r="W3979" t="s">
        <v>34</v>
      </c>
      <c r="X3979">
        <v>490</v>
      </c>
      <c r="Y3979">
        <v>2016</v>
      </c>
      <c r="Z3979">
        <v>7</v>
      </c>
      <c r="AA3979" s="3" t="s">
        <v>24</v>
      </c>
      <c r="AB3979" s="3">
        <v>45489</v>
      </c>
    </row>
    <row r="3980" spans="1:28" x14ac:dyDescent="0.25">
      <c r="A3980">
        <v>215622</v>
      </c>
      <c r="B3980">
        <v>1358</v>
      </c>
      <c r="C3980" t="s">
        <v>19</v>
      </c>
      <c r="D3980" s="3">
        <v>42568</v>
      </c>
      <c r="E3980" t="s">
        <v>1482</v>
      </c>
      <c r="F3980">
        <v>990</v>
      </c>
      <c r="G3980">
        <v>1</v>
      </c>
      <c r="H3980">
        <v>990</v>
      </c>
      <c r="I3980">
        <v>100150586</v>
      </c>
      <c r="J3980" s="19" t="s">
        <v>59</v>
      </c>
      <c r="T3980">
        <v>0</v>
      </c>
      <c r="U3980" t="s">
        <v>22</v>
      </c>
      <c r="V3980" s="3">
        <v>42568</v>
      </c>
      <c r="W3980" t="s">
        <v>23</v>
      </c>
      <c r="X3980">
        <v>990</v>
      </c>
      <c r="Y3980">
        <v>2016</v>
      </c>
      <c r="Z3980">
        <v>7</v>
      </c>
      <c r="AA3980" s="3" t="s">
        <v>24</v>
      </c>
      <c r="AB3980" s="3">
        <v>45489</v>
      </c>
    </row>
    <row r="3981" spans="1:28" x14ac:dyDescent="0.25">
      <c r="A3981">
        <v>215624</v>
      </c>
      <c r="B3981">
        <v>1360</v>
      </c>
      <c r="C3981" t="s">
        <v>19</v>
      </c>
      <c r="D3981" s="3">
        <v>42568</v>
      </c>
      <c r="E3981" t="s">
        <v>1483</v>
      </c>
      <c r="F3981">
        <v>2510</v>
      </c>
      <c r="G3981">
        <v>1</v>
      </c>
      <c r="H3981">
        <v>2510</v>
      </c>
      <c r="I3981">
        <v>100150588</v>
      </c>
      <c r="J3981" s="19" t="s">
        <v>42</v>
      </c>
      <c r="T3981">
        <v>0</v>
      </c>
      <c r="U3981" t="s">
        <v>22</v>
      </c>
      <c r="V3981" s="3">
        <v>42568</v>
      </c>
      <c r="W3981" t="s">
        <v>23</v>
      </c>
      <c r="X3981" s="4">
        <v>2510</v>
      </c>
      <c r="Y3981">
        <v>2016</v>
      </c>
      <c r="Z3981">
        <v>7</v>
      </c>
      <c r="AA3981" s="3" t="s">
        <v>24</v>
      </c>
      <c r="AB3981" s="3">
        <v>45489</v>
      </c>
    </row>
    <row r="3982" spans="1:28" x14ac:dyDescent="0.25">
      <c r="A3982">
        <v>215623</v>
      </c>
      <c r="B3982">
        <v>620</v>
      </c>
      <c r="C3982" t="s">
        <v>19</v>
      </c>
      <c r="D3982" s="3">
        <v>42568</v>
      </c>
      <c r="E3982" t="s">
        <v>140</v>
      </c>
      <c r="F3982">
        <v>90</v>
      </c>
      <c r="G3982">
        <v>1</v>
      </c>
      <c r="H3982">
        <v>90</v>
      </c>
      <c r="I3982">
        <v>100150587</v>
      </c>
      <c r="J3982" s="19" t="s">
        <v>33</v>
      </c>
      <c r="T3982">
        <v>0</v>
      </c>
      <c r="U3982" t="s">
        <v>22</v>
      </c>
      <c r="V3982" s="3">
        <v>42568</v>
      </c>
      <c r="W3982" t="s">
        <v>23</v>
      </c>
      <c r="X3982">
        <v>90</v>
      </c>
      <c r="Y3982">
        <v>2016</v>
      </c>
      <c r="Z3982">
        <v>7</v>
      </c>
      <c r="AA3982" s="3" t="s">
        <v>24</v>
      </c>
      <c r="AB3982" s="3">
        <v>45489</v>
      </c>
    </row>
    <row r="3983" spans="1:28" x14ac:dyDescent="0.25">
      <c r="A3983">
        <v>215625</v>
      </c>
      <c r="B3983">
        <v>1361</v>
      </c>
      <c r="C3983" t="s">
        <v>31</v>
      </c>
      <c r="D3983" s="3">
        <v>42568</v>
      </c>
      <c r="E3983" t="s">
        <v>322</v>
      </c>
      <c r="F3983">
        <v>220</v>
      </c>
      <c r="G3983">
        <v>1</v>
      </c>
      <c r="H3983">
        <v>220</v>
      </c>
      <c r="I3983">
        <v>100150589</v>
      </c>
      <c r="J3983" s="19" t="s">
        <v>38</v>
      </c>
      <c r="T3983">
        <v>0</v>
      </c>
      <c r="U3983" t="s">
        <v>22</v>
      </c>
      <c r="V3983" s="3">
        <v>42568</v>
      </c>
      <c r="W3983" t="s">
        <v>34</v>
      </c>
      <c r="X3983">
        <v>220</v>
      </c>
      <c r="Y3983">
        <v>2016</v>
      </c>
      <c r="Z3983">
        <v>7</v>
      </c>
      <c r="AA3983" s="3" t="s">
        <v>24</v>
      </c>
      <c r="AB3983" s="3">
        <v>45489</v>
      </c>
    </row>
    <row r="3984" spans="1:28" x14ac:dyDescent="0.25">
      <c r="A3984">
        <v>215626</v>
      </c>
      <c r="B3984">
        <v>1362</v>
      </c>
      <c r="C3984" t="s">
        <v>19</v>
      </c>
      <c r="D3984" s="3">
        <v>42568</v>
      </c>
      <c r="E3984" t="s">
        <v>1110</v>
      </c>
      <c r="F3984">
        <v>2500</v>
      </c>
      <c r="G3984">
        <v>1</v>
      </c>
      <c r="H3984">
        <v>2500</v>
      </c>
      <c r="I3984">
        <v>100150590</v>
      </c>
      <c r="J3984" s="19" t="s">
        <v>194</v>
      </c>
      <c r="T3984">
        <v>0</v>
      </c>
      <c r="U3984" t="s">
        <v>22</v>
      </c>
      <c r="V3984" s="3">
        <v>42568</v>
      </c>
      <c r="W3984" t="s">
        <v>23</v>
      </c>
      <c r="X3984" s="4">
        <v>2500</v>
      </c>
      <c r="Y3984">
        <v>2016</v>
      </c>
      <c r="Z3984">
        <v>7</v>
      </c>
      <c r="AA3984" s="3" t="s">
        <v>24</v>
      </c>
      <c r="AB3984" s="3">
        <v>45489</v>
      </c>
    </row>
    <row r="3985" spans="1:28" x14ac:dyDescent="0.25">
      <c r="A3985">
        <v>215627</v>
      </c>
      <c r="B3985">
        <v>1363</v>
      </c>
      <c r="C3985" t="s">
        <v>25</v>
      </c>
      <c r="D3985" s="3">
        <v>42568</v>
      </c>
      <c r="E3985" t="s">
        <v>1484</v>
      </c>
      <c r="F3985">
        <v>1500</v>
      </c>
      <c r="G3985">
        <v>2</v>
      </c>
      <c r="H3985">
        <v>3000</v>
      </c>
      <c r="I3985">
        <v>100150591</v>
      </c>
      <c r="J3985" s="19" t="s">
        <v>51</v>
      </c>
      <c r="T3985">
        <v>0</v>
      </c>
      <c r="U3985" t="s">
        <v>22</v>
      </c>
      <c r="V3985" s="3">
        <v>42568</v>
      </c>
      <c r="W3985" t="s">
        <v>28</v>
      </c>
      <c r="X3985" s="4">
        <v>3000</v>
      </c>
      <c r="Y3985">
        <v>2016</v>
      </c>
      <c r="Z3985">
        <v>7</v>
      </c>
      <c r="AA3985" s="3" t="s">
        <v>24</v>
      </c>
      <c r="AB3985" s="3">
        <v>45489</v>
      </c>
    </row>
    <row r="3986" spans="1:28" x14ac:dyDescent="0.25">
      <c r="A3986">
        <v>215629</v>
      </c>
      <c r="B3986">
        <v>64</v>
      </c>
      <c r="C3986" t="s">
        <v>31</v>
      </c>
      <c r="D3986" s="3">
        <v>42568</v>
      </c>
      <c r="E3986" t="s">
        <v>1485</v>
      </c>
      <c r="F3986">
        <v>1350</v>
      </c>
      <c r="G3986">
        <v>1</v>
      </c>
      <c r="H3986">
        <v>1350</v>
      </c>
      <c r="I3986">
        <v>100150592</v>
      </c>
      <c r="J3986" s="19" t="s">
        <v>21</v>
      </c>
      <c r="T3986">
        <v>0</v>
      </c>
      <c r="U3986" t="s">
        <v>22</v>
      </c>
      <c r="V3986" s="3">
        <v>42568</v>
      </c>
      <c r="W3986" t="s">
        <v>34</v>
      </c>
      <c r="X3986" s="4">
        <v>1350</v>
      </c>
      <c r="Y3986">
        <v>2016</v>
      </c>
      <c r="Z3986">
        <v>7</v>
      </c>
      <c r="AA3986" s="3" t="s">
        <v>24</v>
      </c>
      <c r="AB3986" s="3">
        <v>45489</v>
      </c>
    </row>
    <row r="3987" spans="1:28" x14ac:dyDescent="0.25">
      <c r="A3987">
        <v>215630</v>
      </c>
      <c r="B3987">
        <v>1364</v>
      </c>
      <c r="C3987" t="s">
        <v>19</v>
      </c>
      <c r="D3987" s="3">
        <v>42568</v>
      </c>
      <c r="E3987" t="s">
        <v>1486</v>
      </c>
      <c r="F3987">
        <v>1690</v>
      </c>
      <c r="G3987">
        <v>1</v>
      </c>
      <c r="H3987">
        <v>1690</v>
      </c>
      <c r="I3987">
        <v>100150593</v>
      </c>
      <c r="J3987" s="19" t="s">
        <v>62</v>
      </c>
      <c r="T3987">
        <v>0</v>
      </c>
      <c r="U3987" t="s">
        <v>22</v>
      </c>
      <c r="V3987" s="3">
        <v>42568</v>
      </c>
      <c r="W3987" t="s">
        <v>23</v>
      </c>
      <c r="X3987" s="4">
        <v>1690</v>
      </c>
      <c r="Y3987">
        <v>2016</v>
      </c>
      <c r="Z3987">
        <v>7</v>
      </c>
      <c r="AA3987" s="3" t="s">
        <v>24</v>
      </c>
      <c r="AB3987" s="3">
        <v>45489</v>
      </c>
    </row>
    <row r="3988" spans="1:28" x14ac:dyDescent="0.25">
      <c r="A3988">
        <v>215631</v>
      </c>
      <c r="B3988">
        <v>1365</v>
      </c>
      <c r="C3988" t="s">
        <v>19</v>
      </c>
      <c r="D3988" s="3">
        <v>42568</v>
      </c>
      <c r="E3988" t="s">
        <v>1487</v>
      </c>
      <c r="F3988">
        <v>874</v>
      </c>
      <c r="G3988">
        <v>1</v>
      </c>
      <c r="H3988">
        <v>8895</v>
      </c>
      <c r="I3988">
        <v>100150594</v>
      </c>
      <c r="J3988" s="19" t="s">
        <v>47</v>
      </c>
      <c r="T3988">
        <v>0</v>
      </c>
      <c r="U3988" t="s">
        <v>22</v>
      </c>
      <c r="V3988" s="3">
        <v>42568</v>
      </c>
      <c r="W3988" t="s">
        <v>23</v>
      </c>
      <c r="X3988">
        <v>874</v>
      </c>
      <c r="Y3988">
        <v>2016</v>
      </c>
      <c r="Z3988">
        <v>7</v>
      </c>
      <c r="AA3988" s="3" t="s">
        <v>24</v>
      </c>
      <c r="AB3988" s="3">
        <v>45489</v>
      </c>
    </row>
    <row r="3989" spans="1:28" x14ac:dyDescent="0.25">
      <c r="A3989">
        <v>215632</v>
      </c>
      <c r="B3989">
        <v>1365</v>
      </c>
      <c r="C3989" t="s">
        <v>19</v>
      </c>
      <c r="D3989" s="3">
        <v>42568</v>
      </c>
      <c r="E3989" t="s">
        <v>1488</v>
      </c>
      <c r="F3989">
        <v>500</v>
      </c>
      <c r="G3989">
        <v>2</v>
      </c>
      <c r="H3989">
        <v>8895</v>
      </c>
      <c r="I3989">
        <v>100150594</v>
      </c>
      <c r="J3989" s="19" t="s">
        <v>47</v>
      </c>
      <c r="T3989">
        <v>0</v>
      </c>
      <c r="U3989" t="s">
        <v>22</v>
      </c>
      <c r="V3989" s="3">
        <v>42568</v>
      </c>
      <c r="W3989" t="s">
        <v>23</v>
      </c>
      <c r="X3989" s="4">
        <v>1000</v>
      </c>
      <c r="Y3989">
        <v>2016</v>
      </c>
      <c r="Z3989">
        <v>7</v>
      </c>
      <c r="AA3989" s="3" t="s">
        <v>24</v>
      </c>
      <c r="AB3989" s="3">
        <v>45489</v>
      </c>
    </row>
    <row r="3990" spans="1:28" x14ac:dyDescent="0.25">
      <c r="A3990">
        <v>215633</v>
      </c>
      <c r="B3990">
        <v>1365</v>
      </c>
      <c r="C3990" t="s">
        <v>19</v>
      </c>
      <c r="D3990" s="3">
        <v>42568</v>
      </c>
      <c r="E3990" t="s">
        <v>1489</v>
      </c>
      <c r="F3990">
        <v>1000</v>
      </c>
      <c r="G3990">
        <v>1</v>
      </c>
      <c r="H3990">
        <v>8895</v>
      </c>
      <c r="I3990">
        <v>100150594</v>
      </c>
      <c r="J3990" s="19" t="s">
        <v>47</v>
      </c>
      <c r="T3990">
        <v>0</v>
      </c>
      <c r="U3990" t="s">
        <v>22</v>
      </c>
      <c r="V3990" s="3">
        <v>42568</v>
      </c>
      <c r="W3990" t="s">
        <v>23</v>
      </c>
      <c r="X3990" s="4">
        <v>1000</v>
      </c>
      <c r="Y3990">
        <v>2016</v>
      </c>
      <c r="Z3990">
        <v>7</v>
      </c>
      <c r="AA3990" s="3" t="s">
        <v>24</v>
      </c>
      <c r="AB3990" s="3">
        <v>45489</v>
      </c>
    </row>
    <row r="3991" spans="1:28" x14ac:dyDescent="0.25">
      <c r="A3991">
        <v>215634</v>
      </c>
      <c r="B3991">
        <v>1365</v>
      </c>
      <c r="C3991" t="s">
        <v>19</v>
      </c>
      <c r="D3991" s="3">
        <v>42568</v>
      </c>
      <c r="E3991" t="s">
        <v>1490</v>
      </c>
      <c r="F3991">
        <v>396</v>
      </c>
      <c r="G3991">
        <v>1</v>
      </c>
      <c r="H3991">
        <v>8895</v>
      </c>
      <c r="I3991">
        <v>100150594</v>
      </c>
      <c r="J3991" s="19" t="s">
        <v>47</v>
      </c>
      <c r="T3991">
        <v>0</v>
      </c>
      <c r="U3991" t="s">
        <v>22</v>
      </c>
      <c r="V3991" s="3">
        <v>42568</v>
      </c>
      <c r="W3991" t="s">
        <v>23</v>
      </c>
      <c r="X3991">
        <v>396</v>
      </c>
      <c r="Y3991">
        <v>2016</v>
      </c>
      <c r="Z3991">
        <v>7</v>
      </c>
      <c r="AA3991" s="3" t="s">
        <v>24</v>
      </c>
      <c r="AB3991" s="3">
        <v>45489</v>
      </c>
    </row>
    <row r="3992" spans="1:28" x14ac:dyDescent="0.25">
      <c r="A3992">
        <v>215635</v>
      </c>
      <c r="B3992">
        <v>1365</v>
      </c>
      <c r="C3992" t="s">
        <v>19</v>
      </c>
      <c r="D3992" s="3">
        <v>42568</v>
      </c>
      <c r="E3992" t="s">
        <v>755</v>
      </c>
      <c r="F3992">
        <v>5625</v>
      </c>
      <c r="G3992">
        <v>1</v>
      </c>
      <c r="H3992">
        <v>8895</v>
      </c>
      <c r="I3992">
        <v>100150594</v>
      </c>
      <c r="J3992" s="19" t="s">
        <v>47</v>
      </c>
      <c r="T3992">
        <v>0</v>
      </c>
      <c r="U3992" t="s">
        <v>22</v>
      </c>
      <c r="V3992" s="3">
        <v>42568</v>
      </c>
      <c r="W3992" t="s">
        <v>23</v>
      </c>
      <c r="X3992" s="4">
        <v>5625</v>
      </c>
      <c r="Y3992">
        <v>2016</v>
      </c>
      <c r="Z3992">
        <v>7</v>
      </c>
      <c r="AA3992" s="3" t="s">
        <v>24</v>
      </c>
      <c r="AB3992" s="3">
        <v>45489</v>
      </c>
    </row>
    <row r="3993" spans="1:28" x14ac:dyDescent="0.25">
      <c r="A3993">
        <v>215636</v>
      </c>
      <c r="B3993">
        <v>1305</v>
      </c>
      <c r="C3993" t="s">
        <v>19</v>
      </c>
      <c r="D3993" s="3">
        <v>42568</v>
      </c>
      <c r="E3993" t="s">
        <v>1491</v>
      </c>
      <c r="F3993">
        <v>950</v>
      </c>
      <c r="G3993">
        <v>1</v>
      </c>
      <c r="H3993">
        <v>950</v>
      </c>
      <c r="I3993">
        <v>100150595</v>
      </c>
      <c r="J3993" s="19" t="s">
        <v>170</v>
      </c>
      <c r="T3993">
        <v>0</v>
      </c>
      <c r="U3993" t="s">
        <v>22</v>
      </c>
      <c r="V3993" s="3">
        <v>42568</v>
      </c>
      <c r="W3993" t="s">
        <v>23</v>
      </c>
      <c r="X3993">
        <v>950</v>
      </c>
      <c r="Y3993">
        <v>2016</v>
      </c>
      <c r="Z3993">
        <v>7</v>
      </c>
      <c r="AA3993" s="3" t="s">
        <v>24</v>
      </c>
      <c r="AB3993" s="3">
        <v>45489</v>
      </c>
    </row>
    <row r="3994" spans="1:28" x14ac:dyDescent="0.25">
      <c r="A3994">
        <v>215637</v>
      </c>
      <c r="B3994">
        <v>1366</v>
      </c>
      <c r="C3994" t="s">
        <v>19</v>
      </c>
      <c r="D3994" s="3">
        <v>42568</v>
      </c>
      <c r="E3994" t="s">
        <v>86</v>
      </c>
      <c r="F3994">
        <v>150</v>
      </c>
      <c r="G3994">
        <v>1</v>
      </c>
      <c r="H3994">
        <v>570</v>
      </c>
      <c r="I3994">
        <v>100150596</v>
      </c>
      <c r="J3994" s="19" t="s">
        <v>33</v>
      </c>
      <c r="T3994">
        <v>0</v>
      </c>
      <c r="U3994" t="s">
        <v>22</v>
      </c>
      <c r="V3994" s="3">
        <v>42568</v>
      </c>
      <c r="W3994" t="s">
        <v>23</v>
      </c>
      <c r="X3994">
        <v>150</v>
      </c>
      <c r="Y3994">
        <v>2016</v>
      </c>
      <c r="Z3994">
        <v>7</v>
      </c>
      <c r="AA3994" s="3" t="s">
        <v>24</v>
      </c>
      <c r="AB3994" s="3">
        <v>45489</v>
      </c>
    </row>
    <row r="3995" spans="1:28" x14ac:dyDescent="0.25">
      <c r="A3995">
        <v>215638</v>
      </c>
      <c r="B3995">
        <v>1366</v>
      </c>
      <c r="C3995" t="s">
        <v>19</v>
      </c>
      <c r="D3995" s="3">
        <v>42568</v>
      </c>
      <c r="E3995" t="s">
        <v>952</v>
      </c>
      <c r="F3995">
        <v>210</v>
      </c>
      <c r="G3995">
        <v>1</v>
      </c>
      <c r="H3995">
        <v>570</v>
      </c>
      <c r="I3995">
        <v>100150596</v>
      </c>
      <c r="J3995" s="19" t="s">
        <v>33</v>
      </c>
      <c r="T3995">
        <v>0</v>
      </c>
      <c r="U3995" t="s">
        <v>22</v>
      </c>
      <c r="V3995" s="3">
        <v>42568</v>
      </c>
      <c r="W3995" t="s">
        <v>23</v>
      </c>
      <c r="X3995">
        <v>210</v>
      </c>
      <c r="Y3995">
        <v>2016</v>
      </c>
      <c r="Z3995">
        <v>7</v>
      </c>
      <c r="AA3995" s="3" t="s">
        <v>24</v>
      </c>
      <c r="AB3995" s="3">
        <v>45489</v>
      </c>
    </row>
    <row r="3996" spans="1:28" x14ac:dyDescent="0.25">
      <c r="A3996">
        <v>215639</v>
      </c>
      <c r="B3996">
        <v>1366</v>
      </c>
      <c r="C3996" t="s">
        <v>19</v>
      </c>
      <c r="D3996" s="3">
        <v>42568</v>
      </c>
      <c r="E3996" t="s">
        <v>834</v>
      </c>
      <c r="F3996">
        <v>210</v>
      </c>
      <c r="G3996">
        <v>1</v>
      </c>
      <c r="H3996">
        <v>570</v>
      </c>
      <c r="I3996">
        <v>100150596</v>
      </c>
      <c r="J3996" s="19" t="s">
        <v>33</v>
      </c>
      <c r="T3996">
        <v>0</v>
      </c>
      <c r="U3996" t="s">
        <v>22</v>
      </c>
      <c r="V3996" s="3">
        <v>42568</v>
      </c>
      <c r="W3996" t="s">
        <v>23</v>
      </c>
      <c r="X3996">
        <v>210</v>
      </c>
      <c r="Y3996">
        <v>2016</v>
      </c>
      <c r="Z3996">
        <v>7</v>
      </c>
      <c r="AA3996" s="3" t="s">
        <v>24</v>
      </c>
      <c r="AB3996" s="3">
        <v>45489</v>
      </c>
    </row>
    <row r="3997" spans="1:28" x14ac:dyDescent="0.25">
      <c r="A3997">
        <v>215640</v>
      </c>
      <c r="B3997">
        <v>1367</v>
      </c>
      <c r="C3997" t="s">
        <v>71</v>
      </c>
      <c r="D3997" s="3">
        <v>42568</v>
      </c>
      <c r="E3997" t="s">
        <v>313</v>
      </c>
      <c r="F3997">
        <v>260</v>
      </c>
      <c r="G3997">
        <v>1</v>
      </c>
      <c r="H3997">
        <v>540</v>
      </c>
      <c r="I3997">
        <v>100150597</v>
      </c>
      <c r="J3997" s="19" t="s">
        <v>33</v>
      </c>
      <c r="T3997">
        <v>0</v>
      </c>
      <c r="U3997" t="s">
        <v>22</v>
      </c>
      <c r="V3997" s="3">
        <v>42568</v>
      </c>
      <c r="W3997" t="s">
        <v>34</v>
      </c>
      <c r="X3997">
        <v>260</v>
      </c>
      <c r="Y3997">
        <v>2016</v>
      </c>
      <c r="Z3997">
        <v>7</v>
      </c>
      <c r="AA3997" s="3" t="s">
        <v>24</v>
      </c>
      <c r="AB3997" s="3">
        <v>45489</v>
      </c>
    </row>
    <row r="3998" spans="1:28" x14ac:dyDescent="0.25">
      <c r="A3998">
        <v>215641</v>
      </c>
      <c r="B3998">
        <v>1367</v>
      </c>
      <c r="C3998" t="s">
        <v>71</v>
      </c>
      <c r="D3998" s="3">
        <v>42568</v>
      </c>
      <c r="E3998" t="s">
        <v>1383</v>
      </c>
      <c r="F3998">
        <v>140</v>
      </c>
      <c r="G3998">
        <v>2</v>
      </c>
      <c r="H3998">
        <v>540</v>
      </c>
      <c r="I3998">
        <v>100150597</v>
      </c>
      <c r="J3998" s="19" t="s">
        <v>33</v>
      </c>
      <c r="T3998">
        <v>0</v>
      </c>
      <c r="U3998" t="s">
        <v>22</v>
      </c>
      <c r="V3998" s="3">
        <v>42568</v>
      </c>
      <c r="W3998" t="s">
        <v>34</v>
      </c>
      <c r="X3998">
        <v>280</v>
      </c>
      <c r="Y3998">
        <v>2016</v>
      </c>
      <c r="Z3998">
        <v>7</v>
      </c>
      <c r="AA3998" s="3" t="s">
        <v>24</v>
      </c>
      <c r="AB3998" s="3">
        <v>45489</v>
      </c>
    </row>
    <row r="3999" spans="1:28" x14ac:dyDescent="0.25">
      <c r="A3999">
        <v>215642</v>
      </c>
      <c r="B3999">
        <v>1368</v>
      </c>
      <c r="C3999" t="s">
        <v>31</v>
      </c>
      <c r="D3999" s="3">
        <v>42568</v>
      </c>
      <c r="E3999" t="s">
        <v>1115</v>
      </c>
      <c r="F3999">
        <v>15200</v>
      </c>
      <c r="G3999">
        <v>1</v>
      </c>
      <c r="H3999">
        <v>15200</v>
      </c>
      <c r="I3999">
        <v>100150598</v>
      </c>
      <c r="J3999" s="19" t="s">
        <v>38</v>
      </c>
      <c r="T3999">
        <v>0</v>
      </c>
      <c r="U3999" t="s">
        <v>22</v>
      </c>
      <c r="V3999" s="3">
        <v>42568</v>
      </c>
      <c r="W3999" t="s">
        <v>34</v>
      </c>
      <c r="X3999" s="4">
        <v>15200</v>
      </c>
      <c r="Y3999">
        <v>2016</v>
      </c>
      <c r="Z3999">
        <v>7</v>
      </c>
      <c r="AA3999" s="3" t="s">
        <v>24</v>
      </c>
      <c r="AB3999" s="3">
        <v>45489</v>
      </c>
    </row>
    <row r="4000" spans="1:28" x14ac:dyDescent="0.25">
      <c r="A4000">
        <v>215643</v>
      </c>
      <c r="B4000">
        <v>1369</v>
      </c>
      <c r="C4000" t="s">
        <v>19</v>
      </c>
      <c r="D4000" s="3">
        <v>42568</v>
      </c>
      <c r="E4000" t="s">
        <v>1492</v>
      </c>
      <c r="F4000">
        <v>899</v>
      </c>
      <c r="G4000">
        <v>1</v>
      </c>
      <c r="H4000">
        <v>5209</v>
      </c>
      <c r="I4000">
        <v>100150599</v>
      </c>
      <c r="J4000" s="19" t="s">
        <v>51</v>
      </c>
      <c r="T4000">
        <v>0</v>
      </c>
      <c r="U4000" t="s">
        <v>22</v>
      </c>
      <c r="V4000" s="3">
        <v>42568</v>
      </c>
      <c r="W4000" t="s">
        <v>23</v>
      </c>
      <c r="X4000">
        <v>899</v>
      </c>
      <c r="Y4000">
        <v>2016</v>
      </c>
      <c r="Z4000">
        <v>7</v>
      </c>
      <c r="AA4000" s="3" t="s">
        <v>24</v>
      </c>
      <c r="AB4000" s="3">
        <v>45489</v>
      </c>
    </row>
    <row r="4001" spans="1:28" x14ac:dyDescent="0.25">
      <c r="A4001">
        <v>215645</v>
      </c>
      <c r="B4001">
        <v>1369</v>
      </c>
      <c r="C4001" t="s">
        <v>19</v>
      </c>
      <c r="D4001" s="3">
        <v>42568</v>
      </c>
      <c r="E4001" t="s">
        <v>1493</v>
      </c>
      <c r="F4001">
        <v>680</v>
      </c>
      <c r="G4001">
        <v>1</v>
      </c>
      <c r="H4001">
        <v>5209</v>
      </c>
      <c r="I4001">
        <v>100150599</v>
      </c>
      <c r="J4001" s="19" t="s">
        <v>51</v>
      </c>
      <c r="T4001">
        <v>0</v>
      </c>
      <c r="U4001" t="s">
        <v>22</v>
      </c>
      <c r="V4001" s="3">
        <v>42568</v>
      </c>
      <c r="W4001" t="s">
        <v>23</v>
      </c>
      <c r="X4001">
        <v>680</v>
      </c>
      <c r="Y4001">
        <v>2016</v>
      </c>
      <c r="Z4001">
        <v>7</v>
      </c>
      <c r="AA4001" s="3" t="s">
        <v>24</v>
      </c>
      <c r="AB4001" s="3">
        <v>45489</v>
      </c>
    </row>
    <row r="4002" spans="1:28" x14ac:dyDescent="0.25">
      <c r="A4002">
        <v>215647</v>
      </c>
      <c r="B4002">
        <v>1369</v>
      </c>
      <c r="C4002" t="s">
        <v>19</v>
      </c>
      <c r="D4002" s="3">
        <v>42568</v>
      </c>
      <c r="E4002" t="s">
        <v>1494</v>
      </c>
      <c r="F4002">
        <v>680</v>
      </c>
      <c r="G4002">
        <v>1</v>
      </c>
      <c r="H4002">
        <v>5209</v>
      </c>
      <c r="I4002">
        <v>100150599</v>
      </c>
      <c r="J4002" s="19" t="s">
        <v>51</v>
      </c>
      <c r="T4002">
        <v>0</v>
      </c>
      <c r="U4002" t="s">
        <v>22</v>
      </c>
      <c r="V4002" s="3">
        <v>42568</v>
      </c>
      <c r="W4002" t="s">
        <v>23</v>
      </c>
      <c r="X4002">
        <v>680</v>
      </c>
      <c r="Y4002">
        <v>2016</v>
      </c>
      <c r="Z4002">
        <v>7</v>
      </c>
      <c r="AA4002" s="3" t="s">
        <v>24</v>
      </c>
      <c r="AB4002" s="3">
        <v>45489</v>
      </c>
    </row>
    <row r="4003" spans="1:28" x14ac:dyDescent="0.25">
      <c r="A4003">
        <v>215649</v>
      </c>
      <c r="B4003">
        <v>1369</v>
      </c>
      <c r="C4003" t="s">
        <v>19</v>
      </c>
      <c r="D4003" s="3">
        <v>42568</v>
      </c>
      <c r="E4003" t="s">
        <v>487</v>
      </c>
      <c r="F4003">
        <v>1200</v>
      </c>
      <c r="G4003">
        <v>1</v>
      </c>
      <c r="H4003">
        <v>5209</v>
      </c>
      <c r="I4003">
        <v>100150599</v>
      </c>
      <c r="J4003" s="19" t="s">
        <v>51</v>
      </c>
      <c r="T4003">
        <v>0</v>
      </c>
      <c r="U4003" t="s">
        <v>22</v>
      </c>
      <c r="V4003" s="3">
        <v>42568</v>
      </c>
      <c r="W4003" t="s">
        <v>23</v>
      </c>
      <c r="X4003" s="4">
        <v>1200</v>
      </c>
      <c r="Y4003">
        <v>2016</v>
      </c>
      <c r="Z4003">
        <v>7</v>
      </c>
      <c r="AA4003" s="3" t="s">
        <v>24</v>
      </c>
      <c r="AB4003" s="3">
        <v>45489</v>
      </c>
    </row>
    <row r="4004" spans="1:28" x14ac:dyDescent="0.25">
      <c r="A4004">
        <v>215651</v>
      </c>
      <c r="B4004">
        <v>1369</v>
      </c>
      <c r="C4004" t="s">
        <v>19</v>
      </c>
      <c r="D4004" s="3">
        <v>42568</v>
      </c>
      <c r="E4004" t="s">
        <v>1495</v>
      </c>
      <c r="F4004">
        <v>1050</v>
      </c>
      <c r="G4004">
        <v>1</v>
      </c>
      <c r="H4004">
        <v>5209</v>
      </c>
      <c r="I4004">
        <v>100150599</v>
      </c>
      <c r="J4004" s="19" t="s">
        <v>51</v>
      </c>
      <c r="T4004">
        <v>0</v>
      </c>
      <c r="U4004" t="s">
        <v>22</v>
      </c>
      <c r="V4004" s="3">
        <v>42568</v>
      </c>
      <c r="W4004" t="s">
        <v>23</v>
      </c>
      <c r="X4004" s="4">
        <v>1050</v>
      </c>
      <c r="Y4004">
        <v>2016</v>
      </c>
      <c r="Z4004">
        <v>7</v>
      </c>
      <c r="AA4004" s="3" t="s">
        <v>24</v>
      </c>
      <c r="AB4004" s="3">
        <v>45489</v>
      </c>
    </row>
    <row r="4005" spans="1:28" x14ac:dyDescent="0.25">
      <c r="A4005">
        <v>215653</v>
      </c>
      <c r="B4005">
        <v>1369</v>
      </c>
      <c r="C4005" t="s">
        <v>19</v>
      </c>
      <c r="D4005" s="3">
        <v>42568</v>
      </c>
      <c r="E4005" t="s">
        <v>1496</v>
      </c>
      <c r="F4005">
        <v>700</v>
      </c>
      <c r="G4005">
        <v>1</v>
      </c>
      <c r="H4005">
        <v>5209</v>
      </c>
      <c r="I4005">
        <v>100150599</v>
      </c>
      <c r="J4005" s="19" t="s">
        <v>51</v>
      </c>
      <c r="T4005">
        <v>0</v>
      </c>
      <c r="U4005" t="s">
        <v>22</v>
      </c>
      <c r="V4005" s="3">
        <v>42568</v>
      </c>
      <c r="W4005" t="s">
        <v>23</v>
      </c>
      <c r="X4005">
        <v>700</v>
      </c>
      <c r="Y4005">
        <v>2016</v>
      </c>
      <c r="Z4005">
        <v>7</v>
      </c>
      <c r="AA4005" s="3" t="s">
        <v>24</v>
      </c>
      <c r="AB4005" s="3">
        <v>45489</v>
      </c>
    </row>
    <row r="4006" spans="1:28" x14ac:dyDescent="0.25">
      <c r="A4006">
        <v>215655</v>
      </c>
      <c r="B4006">
        <v>1370</v>
      </c>
      <c r="C4006" t="s">
        <v>25</v>
      </c>
      <c r="D4006" s="3">
        <v>42568</v>
      </c>
      <c r="E4006" t="s">
        <v>1497</v>
      </c>
      <c r="F4006">
        <v>2199</v>
      </c>
      <c r="G4006">
        <v>1</v>
      </c>
      <c r="H4006">
        <v>4998</v>
      </c>
      <c r="I4006">
        <v>100150600</v>
      </c>
      <c r="J4006" s="19" t="s">
        <v>51</v>
      </c>
      <c r="T4006">
        <v>0</v>
      </c>
      <c r="U4006" t="s">
        <v>22</v>
      </c>
      <c r="V4006" s="3">
        <v>42568</v>
      </c>
      <c r="W4006" t="s">
        <v>28</v>
      </c>
      <c r="X4006" s="4">
        <v>2199</v>
      </c>
      <c r="Y4006">
        <v>2016</v>
      </c>
      <c r="Z4006">
        <v>7</v>
      </c>
      <c r="AA4006" s="3" t="s">
        <v>24</v>
      </c>
      <c r="AB4006" s="3">
        <v>45489</v>
      </c>
    </row>
    <row r="4007" spans="1:28" x14ac:dyDescent="0.25">
      <c r="A4007">
        <v>215657</v>
      </c>
      <c r="B4007">
        <v>1370</v>
      </c>
      <c r="C4007" t="s">
        <v>25</v>
      </c>
      <c r="D4007" s="3">
        <v>42568</v>
      </c>
      <c r="E4007" t="s">
        <v>1498</v>
      </c>
      <c r="F4007">
        <v>2799</v>
      </c>
      <c r="G4007">
        <v>1</v>
      </c>
      <c r="H4007">
        <v>4998</v>
      </c>
      <c r="I4007">
        <v>100150600</v>
      </c>
      <c r="J4007" s="19" t="s">
        <v>51</v>
      </c>
      <c r="T4007">
        <v>0</v>
      </c>
      <c r="U4007" t="s">
        <v>22</v>
      </c>
      <c r="V4007" s="3">
        <v>42568</v>
      </c>
      <c r="W4007" t="s">
        <v>28</v>
      </c>
      <c r="X4007" s="4">
        <v>2799</v>
      </c>
      <c r="Y4007">
        <v>2016</v>
      </c>
      <c r="Z4007">
        <v>7</v>
      </c>
      <c r="AA4007" s="3" t="s">
        <v>24</v>
      </c>
      <c r="AB4007" s="3">
        <v>45489</v>
      </c>
    </row>
    <row r="4008" spans="1:28" x14ac:dyDescent="0.25">
      <c r="A4008">
        <v>215659</v>
      </c>
      <c r="B4008">
        <v>1371</v>
      </c>
      <c r="C4008" t="s">
        <v>19</v>
      </c>
      <c r="D4008" s="3">
        <v>42568</v>
      </c>
      <c r="E4008" t="s">
        <v>1499</v>
      </c>
      <c r="F4008">
        <v>600</v>
      </c>
      <c r="G4008">
        <v>1</v>
      </c>
      <c r="H4008">
        <v>600</v>
      </c>
      <c r="I4008">
        <v>100150601</v>
      </c>
      <c r="J4008" s="19" t="s">
        <v>21</v>
      </c>
      <c r="T4008">
        <v>0</v>
      </c>
      <c r="U4008" t="s">
        <v>22</v>
      </c>
      <c r="V4008" s="3">
        <v>42568</v>
      </c>
      <c r="W4008" t="s">
        <v>23</v>
      </c>
      <c r="X4008">
        <v>600</v>
      </c>
      <c r="Y4008">
        <v>2016</v>
      </c>
      <c r="Z4008">
        <v>7</v>
      </c>
      <c r="AA4008" s="3" t="s">
        <v>24</v>
      </c>
      <c r="AB4008" s="3">
        <v>45489</v>
      </c>
    </row>
    <row r="4009" spans="1:28" x14ac:dyDescent="0.25">
      <c r="A4009">
        <v>215660</v>
      </c>
      <c r="B4009">
        <v>1372</v>
      </c>
      <c r="C4009" t="s">
        <v>25</v>
      </c>
      <c r="D4009" s="3">
        <v>42568</v>
      </c>
      <c r="E4009" t="s">
        <v>130</v>
      </c>
      <c r="F4009">
        <v>190</v>
      </c>
      <c r="G4009">
        <v>1</v>
      </c>
      <c r="H4009">
        <v>190</v>
      </c>
      <c r="I4009">
        <v>100150602</v>
      </c>
      <c r="J4009" s="19" t="s">
        <v>33</v>
      </c>
      <c r="T4009">
        <v>0</v>
      </c>
      <c r="U4009" t="s">
        <v>22</v>
      </c>
      <c r="V4009" s="3">
        <v>42568</v>
      </c>
      <c r="W4009" t="s">
        <v>28</v>
      </c>
      <c r="X4009">
        <v>190</v>
      </c>
      <c r="Y4009">
        <v>2016</v>
      </c>
      <c r="Z4009">
        <v>7</v>
      </c>
      <c r="AA4009" s="3" t="s">
        <v>24</v>
      </c>
      <c r="AB4009" s="3">
        <v>45489</v>
      </c>
    </row>
    <row r="4010" spans="1:28" x14ac:dyDescent="0.25">
      <c r="A4010">
        <v>215661</v>
      </c>
      <c r="B4010">
        <v>1372</v>
      </c>
      <c r="C4010" t="s">
        <v>19</v>
      </c>
      <c r="D4010" s="3">
        <v>42568</v>
      </c>
      <c r="E4010" t="s">
        <v>130</v>
      </c>
      <c r="F4010">
        <v>190</v>
      </c>
      <c r="G4010">
        <v>1</v>
      </c>
      <c r="H4010">
        <v>190</v>
      </c>
      <c r="I4010">
        <v>100150603</v>
      </c>
      <c r="J4010" s="19" t="s">
        <v>33</v>
      </c>
      <c r="T4010">
        <v>0</v>
      </c>
      <c r="U4010" t="s">
        <v>22</v>
      </c>
      <c r="V4010" s="3">
        <v>42568</v>
      </c>
      <c r="W4010" t="s">
        <v>23</v>
      </c>
      <c r="X4010">
        <v>190</v>
      </c>
      <c r="Y4010">
        <v>2016</v>
      </c>
      <c r="Z4010">
        <v>7</v>
      </c>
      <c r="AA4010" s="3" t="s">
        <v>24</v>
      </c>
      <c r="AB4010" s="3">
        <v>45489</v>
      </c>
    </row>
    <row r="4011" spans="1:28" x14ac:dyDescent="0.25">
      <c r="A4011">
        <v>215662</v>
      </c>
      <c r="B4011">
        <v>1373</v>
      </c>
      <c r="C4011" t="s">
        <v>19</v>
      </c>
      <c r="D4011" s="3">
        <v>42568</v>
      </c>
      <c r="E4011" t="s">
        <v>1115</v>
      </c>
      <c r="F4011">
        <v>15200</v>
      </c>
      <c r="G4011">
        <v>1</v>
      </c>
      <c r="H4011">
        <v>15200</v>
      </c>
      <c r="I4011">
        <v>100150604</v>
      </c>
      <c r="J4011" s="19" t="s">
        <v>38</v>
      </c>
      <c r="T4011">
        <v>0</v>
      </c>
      <c r="U4011" t="s">
        <v>22</v>
      </c>
      <c r="V4011" s="3">
        <v>42568</v>
      </c>
      <c r="W4011" t="s">
        <v>23</v>
      </c>
      <c r="X4011" s="4">
        <v>15200</v>
      </c>
      <c r="Y4011">
        <v>2016</v>
      </c>
      <c r="Z4011">
        <v>7</v>
      </c>
      <c r="AA4011" s="3" t="s">
        <v>24</v>
      </c>
      <c r="AB4011" s="3">
        <v>45489</v>
      </c>
    </row>
    <row r="4012" spans="1:28" x14ac:dyDescent="0.25">
      <c r="A4012">
        <v>215663</v>
      </c>
      <c r="B4012">
        <v>1374</v>
      </c>
      <c r="C4012" t="s">
        <v>25</v>
      </c>
      <c r="D4012" s="3">
        <v>42568</v>
      </c>
      <c r="E4012" t="s">
        <v>1500</v>
      </c>
      <c r="F4012">
        <v>499</v>
      </c>
      <c r="G4012">
        <v>1</v>
      </c>
      <c r="H4012">
        <v>499</v>
      </c>
      <c r="I4012">
        <v>100150605</v>
      </c>
      <c r="J4012" s="19" t="s">
        <v>51</v>
      </c>
      <c r="T4012">
        <v>0</v>
      </c>
      <c r="U4012" t="s">
        <v>22</v>
      </c>
      <c r="V4012" s="3">
        <v>42568</v>
      </c>
      <c r="W4012" t="s">
        <v>28</v>
      </c>
      <c r="X4012">
        <v>499</v>
      </c>
      <c r="Y4012">
        <v>2016</v>
      </c>
      <c r="Z4012">
        <v>7</v>
      </c>
      <c r="AA4012" s="3" t="s">
        <v>24</v>
      </c>
      <c r="AB4012" s="3">
        <v>45489</v>
      </c>
    </row>
    <row r="4013" spans="1:28" x14ac:dyDescent="0.25">
      <c r="A4013">
        <v>215664</v>
      </c>
      <c r="B4013">
        <v>548</v>
      </c>
      <c r="C4013" t="s">
        <v>31</v>
      </c>
      <c r="D4013" s="3">
        <v>42568</v>
      </c>
      <c r="E4013" t="s">
        <v>1501</v>
      </c>
      <c r="F4013">
        <v>2599</v>
      </c>
      <c r="G4013">
        <v>1</v>
      </c>
      <c r="H4013">
        <v>2599</v>
      </c>
      <c r="I4013">
        <v>100150606</v>
      </c>
      <c r="J4013" s="19" t="s">
        <v>194</v>
      </c>
      <c r="T4013">
        <v>0</v>
      </c>
      <c r="U4013" t="s">
        <v>22</v>
      </c>
      <c r="V4013" s="3">
        <v>42568</v>
      </c>
      <c r="W4013" t="s">
        <v>34</v>
      </c>
      <c r="X4013" s="4">
        <v>2599</v>
      </c>
      <c r="Y4013">
        <v>2016</v>
      </c>
      <c r="Z4013">
        <v>7</v>
      </c>
      <c r="AA4013" s="3" t="s">
        <v>24</v>
      </c>
      <c r="AB4013" s="3">
        <v>45489</v>
      </c>
    </row>
    <row r="4014" spans="1:28" x14ac:dyDescent="0.25">
      <c r="A4014">
        <v>215665</v>
      </c>
      <c r="B4014">
        <v>376</v>
      </c>
      <c r="C4014" t="s">
        <v>71</v>
      </c>
      <c r="D4014" s="3">
        <v>42569</v>
      </c>
      <c r="E4014" t="s">
        <v>1502</v>
      </c>
      <c r="F4014">
        <v>9999</v>
      </c>
      <c r="G4014">
        <v>1</v>
      </c>
      <c r="H4014">
        <v>9999</v>
      </c>
      <c r="I4014">
        <v>100150607</v>
      </c>
      <c r="J4014" s="19" t="s">
        <v>42</v>
      </c>
      <c r="T4014">
        <v>0</v>
      </c>
      <c r="U4014" t="s">
        <v>22</v>
      </c>
      <c r="V4014" s="3">
        <v>42569</v>
      </c>
      <c r="W4014" t="s">
        <v>34</v>
      </c>
      <c r="X4014" s="4">
        <v>9999</v>
      </c>
      <c r="Y4014">
        <v>2016</v>
      </c>
      <c r="Z4014">
        <v>7</v>
      </c>
      <c r="AA4014" s="3" t="s">
        <v>24</v>
      </c>
      <c r="AB4014" s="3">
        <v>45489</v>
      </c>
    </row>
    <row r="4015" spans="1:28" x14ac:dyDescent="0.25">
      <c r="A4015">
        <v>215666</v>
      </c>
      <c r="B4015">
        <v>1375</v>
      </c>
      <c r="C4015" t="s">
        <v>19</v>
      </c>
      <c r="D4015" s="3">
        <v>42569</v>
      </c>
      <c r="E4015" t="s">
        <v>229</v>
      </c>
      <c r="F4015">
        <v>999</v>
      </c>
      <c r="G4015">
        <v>1</v>
      </c>
      <c r="H4015">
        <v>999</v>
      </c>
      <c r="I4015">
        <v>100150608</v>
      </c>
      <c r="J4015" s="19" t="s">
        <v>21</v>
      </c>
      <c r="T4015">
        <v>0</v>
      </c>
      <c r="U4015" t="s">
        <v>22</v>
      </c>
      <c r="V4015" s="3">
        <v>42569</v>
      </c>
      <c r="W4015" t="s">
        <v>23</v>
      </c>
      <c r="X4015">
        <v>999</v>
      </c>
      <c r="Y4015">
        <v>2016</v>
      </c>
      <c r="Z4015">
        <v>7</v>
      </c>
      <c r="AA4015" s="3" t="s">
        <v>24</v>
      </c>
      <c r="AB4015" s="3">
        <v>45489</v>
      </c>
    </row>
    <row r="4016" spans="1:28" x14ac:dyDescent="0.25">
      <c r="A4016">
        <v>215667</v>
      </c>
      <c r="B4016">
        <v>1375</v>
      </c>
      <c r="C4016" t="s">
        <v>71</v>
      </c>
      <c r="D4016" s="3">
        <v>42569</v>
      </c>
      <c r="E4016" t="s">
        <v>77</v>
      </c>
      <c r="F4016">
        <v>899</v>
      </c>
      <c r="G4016">
        <v>1</v>
      </c>
      <c r="H4016">
        <v>899</v>
      </c>
      <c r="I4016">
        <v>100150609</v>
      </c>
      <c r="J4016" s="19" t="s">
        <v>51</v>
      </c>
      <c r="T4016">
        <v>0</v>
      </c>
      <c r="U4016" t="s">
        <v>22</v>
      </c>
      <c r="V4016" s="3">
        <v>42569</v>
      </c>
      <c r="W4016" t="s">
        <v>34</v>
      </c>
      <c r="X4016">
        <v>899</v>
      </c>
      <c r="Y4016">
        <v>2016</v>
      </c>
      <c r="Z4016">
        <v>7</v>
      </c>
      <c r="AA4016" s="3" t="s">
        <v>24</v>
      </c>
      <c r="AB4016" s="3">
        <v>45489</v>
      </c>
    </row>
    <row r="4017" spans="1:28" x14ac:dyDescent="0.25">
      <c r="A4017">
        <v>215669</v>
      </c>
      <c r="B4017">
        <v>1376</v>
      </c>
      <c r="C4017" t="s">
        <v>25</v>
      </c>
      <c r="D4017" s="3">
        <v>42569</v>
      </c>
      <c r="E4017" t="s">
        <v>1503</v>
      </c>
      <c r="F4017">
        <v>700</v>
      </c>
      <c r="G4017">
        <v>1</v>
      </c>
      <c r="H4017">
        <v>700</v>
      </c>
      <c r="I4017">
        <v>100150610</v>
      </c>
      <c r="J4017" s="19" t="s">
        <v>21</v>
      </c>
      <c r="T4017">
        <v>0</v>
      </c>
      <c r="U4017" t="s">
        <v>22</v>
      </c>
      <c r="V4017" s="3">
        <v>42569</v>
      </c>
      <c r="W4017" t="s">
        <v>28</v>
      </c>
      <c r="X4017">
        <v>700</v>
      </c>
      <c r="Y4017">
        <v>2016</v>
      </c>
      <c r="Z4017">
        <v>7</v>
      </c>
      <c r="AA4017" s="3" t="s">
        <v>24</v>
      </c>
      <c r="AB4017" s="3">
        <v>45489</v>
      </c>
    </row>
    <row r="4018" spans="1:28" x14ac:dyDescent="0.25">
      <c r="A4018">
        <v>215671</v>
      </c>
      <c r="B4018">
        <v>1377</v>
      </c>
      <c r="C4018" t="s">
        <v>31</v>
      </c>
      <c r="D4018" s="3">
        <v>42569</v>
      </c>
      <c r="E4018" t="s">
        <v>1022</v>
      </c>
      <c r="F4018">
        <v>810</v>
      </c>
      <c r="G4018">
        <v>1</v>
      </c>
      <c r="H4018">
        <v>810</v>
      </c>
      <c r="I4018">
        <v>100150611</v>
      </c>
      <c r="J4018" s="19" t="s">
        <v>183</v>
      </c>
      <c r="T4018">
        <v>0</v>
      </c>
      <c r="U4018" t="s">
        <v>22</v>
      </c>
      <c r="V4018" s="3">
        <v>42569</v>
      </c>
      <c r="W4018" t="s">
        <v>34</v>
      </c>
      <c r="X4018">
        <v>810</v>
      </c>
      <c r="Y4018">
        <v>2016</v>
      </c>
      <c r="Z4018">
        <v>7</v>
      </c>
      <c r="AA4018" s="3" t="s">
        <v>24</v>
      </c>
      <c r="AB4018" s="3">
        <v>45489</v>
      </c>
    </row>
    <row r="4019" spans="1:28" x14ac:dyDescent="0.25">
      <c r="A4019">
        <v>215672</v>
      </c>
      <c r="B4019">
        <v>1377</v>
      </c>
      <c r="C4019" t="s">
        <v>71</v>
      </c>
      <c r="D4019" s="3">
        <v>42569</v>
      </c>
      <c r="E4019" t="s">
        <v>90</v>
      </c>
      <c r="F4019">
        <v>425</v>
      </c>
      <c r="G4019">
        <v>2</v>
      </c>
      <c r="H4019">
        <v>850</v>
      </c>
      <c r="I4019">
        <v>100150612</v>
      </c>
      <c r="J4019" s="19" t="s">
        <v>33</v>
      </c>
      <c r="T4019">
        <v>0</v>
      </c>
      <c r="U4019" t="s">
        <v>22</v>
      </c>
      <c r="V4019" s="3">
        <v>42569</v>
      </c>
      <c r="W4019" t="s">
        <v>34</v>
      </c>
      <c r="X4019">
        <v>850</v>
      </c>
      <c r="Y4019">
        <v>2016</v>
      </c>
      <c r="Z4019">
        <v>7</v>
      </c>
      <c r="AA4019" s="3" t="s">
        <v>24</v>
      </c>
      <c r="AB4019" s="3">
        <v>45489</v>
      </c>
    </row>
    <row r="4020" spans="1:28" x14ac:dyDescent="0.25">
      <c r="A4020">
        <v>215673</v>
      </c>
      <c r="B4020">
        <v>1378</v>
      </c>
      <c r="C4020" t="s">
        <v>31</v>
      </c>
      <c r="D4020" s="3">
        <v>42569</v>
      </c>
      <c r="E4020" t="s">
        <v>1504</v>
      </c>
      <c r="F4020">
        <v>4200</v>
      </c>
      <c r="G4020">
        <v>1</v>
      </c>
      <c r="H4020">
        <v>4200</v>
      </c>
      <c r="I4020">
        <v>100150613</v>
      </c>
      <c r="J4020" s="19" t="s">
        <v>62</v>
      </c>
      <c r="T4020">
        <v>0</v>
      </c>
      <c r="U4020" t="s">
        <v>22</v>
      </c>
      <c r="V4020" s="3">
        <v>42569</v>
      </c>
      <c r="W4020" t="s">
        <v>34</v>
      </c>
      <c r="X4020" s="4">
        <v>4200</v>
      </c>
      <c r="Y4020">
        <v>2016</v>
      </c>
      <c r="Z4020">
        <v>7</v>
      </c>
      <c r="AA4020" s="3" t="s">
        <v>24</v>
      </c>
      <c r="AB4020" s="3">
        <v>45489</v>
      </c>
    </row>
    <row r="4021" spans="1:28" x14ac:dyDescent="0.25">
      <c r="A4021">
        <v>215674</v>
      </c>
      <c r="B4021">
        <v>1379</v>
      </c>
      <c r="C4021" t="s">
        <v>31</v>
      </c>
      <c r="D4021" s="3">
        <v>42569</v>
      </c>
      <c r="E4021" t="s">
        <v>1505</v>
      </c>
      <c r="F4021">
        <v>1690</v>
      </c>
      <c r="G4021">
        <v>1</v>
      </c>
      <c r="H4021">
        <v>1690</v>
      </c>
      <c r="I4021">
        <v>100150614</v>
      </c>
      <c r="J4021" s="19" t="s">
        <v>51</v>
      </c>
      <c r="T4021">
        <v>0</v>
      </c>
      <c r="U4021" t="s">
        <v>22</v>
      </c>
      <c r="V4021" s="3">
        <v>42569</v>
      </c>
      <c r="W4021" t="s">
        <v>34</v>
      </c>
      <c r="X4021" s="4">
        <v>1690</v>
      </c>
      <c r="Y4021">
        <v>2016</v>
      </c>
      <c r="Z4021">
        <v>7</v>
      </c>
      <c r="AA4021" s="3" t="s">
        <v>24</v>
      </c>
      <c r="AB4021" s="3">
        <v>45489</v>
      </c>
    </row>
    <row r="4022" spans="1:28" x14ac:dyDescent="0.25">
      <c r="A4022">
        <v>215676</v>
      </c>
      <c r="B4022">
        <v>1380</v>
      </c>
      <c r="C4022" t="s">
        <v>19</v>
      </c>
      <c r="D4022" s="3">
        <v>42569</v>
      </c>
      <c r="E4022" t="s">
        <v>1110</v>
      </c>
      <c r="F4022">
        <v>2500</v>
      </c>
      <c r="G4022">
        <v>1</v>
      </c>
      <c r="H4022">
        <v>2500</v>
      </c>
      <c r="I4022">
        <v>100150615</v>
      </c>
      <c r="J4022" s="19" t="s">
        <v>194</v>
      </c>
      <c r="T4022">
        <v>0</v>
      </c>
      <c r="U4022" t="s">
        <v>22</v>
      </c>
      <c r="V4022" s="3">
        <v>42569</v>
      </c>
      <c r="W4022" t="s">
        <v>23</v>
      </c>
      <c r="X4022" s="4">
        <v>2500</v>
      </c>
      <c r="Y4022">
        <v>2016</v>
      </c>
      <c r="Z4022">
        <v>7</v>
      </c>
      <c r="AA4022" s="3" t="s">
        <v>24</v>
      </c>
      <c r="AB4022" s="3">
        <v>45489</v>
      </c>
    </row>
    <row r="4023" spans="1:28" x14ac:dyDescent="0.25">
      <c r="A4023">
        <v>215677</v>
      </c>
      <c r="B4023">
        <v>1381</v>
      </c>
      <c r="C4023" t="s">
        <v>19</v>
      </c>
      <c r="D4023" s="3">
        <v>42569</v>
      </c>
      <c r="E4023" t="s">
        <v>227</v>
      </c>
      <c r="F4023">
        <v>1765</v>
      </c>
      <c r="G4023">
        <v>1</v>
      </c>
      <c r="H4023">
        <v>1765</v>
      </c>
      <c r="I4023">
        <v>100150616</v>
      </c>
      <c r="J4023" s="19" t="s">
        <v>38</v>
      </c>
      <c r="T4023">
        <v>0</v>
      </c>
      <c r="U4023" t="s">
        <v>22</v>
      </c>
      <c r="V4023" s="3">
        <v>42569</v>
      </c>
      <c r="W4023" t="s">
        <v>23</v>
      </c>
      <c r="X4023" s="4">
        <v>1765</v>
      </c>
      <c r="Y4023">
        <v>2016</v>
      </c>
      <c r="Z4023">
        <v>7</v>
      </c>
      <c r="AA4023" s="3" t="s">
        <v>24</v>
      </c>
      <c r="AB4023" s="3">
        <v>45489</v>
      </c>
    </row>
    <row r="4024" spans="1:28" x14ac:dyDescent="0.25">
      <c r="A4024">
        <v>215678</v>
      </c>
      <c r="B4024">
        <v>220</v>
      </c>
      <c r="C4024" t="s">
        <v>19</v>
      </c>
      <c r="D4024" s="3">
        <v>42569</v>
      </c>
      <c r="E4024" t="s">
        <v>30</v>
      </c>
      <c r="F4024">
        <v>360</v>
      </c>
      <c r="G4024">
        <v>1</v>
      </c>
      <c r="H4024">
        <v>360</v>
      </c>
      <c r="I4024">
        <v>100150617</v>
      </c>
      <c r="J4024" s="19" t="s">
        <v>27</v>
      </c>
      <c r="T4024">
        <v>0</v>
      </c>
      <c r="U4024" t="s">
        <v>22</v>
      </c>
      <c r="V4024" s="3">
        <v>42569</v>
      </c>
      <c r="W4024" t="s">
        <v>23</v>
      </c>
      <c r="X4024">
        <v>360</v>
      </c>
      <c r="Y4024">
        <v>2016</v>
      </c>
      <c r="Z4024">
        <v>7</v>
      </c>
      <c r="AA4024" s="3" t="s">
        <v>24</v>
      </c>
      <c r="AB4024" s="3">
        <v>45489</v>
      </c>
    </row>
    <row r="4025" spans="1:28" x14ac:dyDescent="0.25">
      <c r="A4025">
        <v>215681</v>
      </c>
      <c r="B4025">
        <v>788</v>
      </c>
      <c r="C4025" t="s">
        <v>25</v>
      </c>
      <c r="D4025" s="3">
        <v>42569</v>
      </c>
      <c r="E4025" t="s">
        <v>622</v>
      </c>
      <c r="F4025">
        <v>16500</v>
      </c>
      <c r="G4025">
        <v>1</v>
      </c>
      <c r="H4025">
        <v>16500</v>
      </c>
      <c r="I4025">
        <v>100150619</v>
      </c>
      <c r="J4025" s="19" t="s">
        <v>38</v>
      </c>
      <c r="T4025">
        <v>0</v>
      </c>
      <c r="U4025" t="s">
        <v>39</v>
      </c>
      <c r="V4025" s="3">
        <v>42569</v>
      </c>
      <c r="W4025" t="s">
        <v>28</v>
      </c>
      <c r="X4025" s="4">
        <v>16500</v>
      </c>
      <c r="Y4025">
        <v>2016</v>
      </c>
      <c r="Z4025">
        <v>7</v>
      </c>
      <c r="AA4025" s="3" t="s">
        <v>24</v>
      </c>
      <c r="AB4025" s="3">
        <v>45489</v>
      </c>
    </row>
    <row r="4026" spans="1:28" x14ac:dyDescent="0.25">
      <c r="A4026">
        <v>215679</v>
      </c>
      <c r="B4026">
        <v>220</v>
      </c>
      <c r="C4026" t="s">
        <v>19</v>
      </c>
      <c r="D4026" s="3">
        <v>42569</v>
      </c>
      <c r="E4026" t="s">
        <v>30</v>
      </c>
      <c r="F4026">
        <v>360</v>
      </c>
      <c r="G4026">
        <v>1</v>
      </c>
      <c r="H4026">
        <v>680</v>
      </c>
      <c r="I4026">
        <v>100150618</v>
      </c>
      <c r="J4026" s="19" t="s">
        <v>27</v>
      </c>
      <c r="T4026">
        <v>0</v>
      </c>
      <c r="U4026" t="s">
        <v>22</v>
      </c>
      <c r="V4026" s="3">
        <v>42569</v>
      </c>
      <c r="W4026" t="s">
        <v>23</v>
      </c>
      <c r="X4026">
        <v>360</v>
      </c>
      <c r="Y4026">
        <v>2016</v>
      </c>
      <c r="Z4026">
        <v>7</v>
      </c>
      <c r="AA4026" s="3" t="s">
        <v>24</v>
      </c>
      <c r="AB4026" s="3">
        <v>45489</v>
      </c>
    </row>
    <row r="4027" spans="1:28" x14ac:dyDescent="0.25">
      <c r="A4027">
        <v>215680</v>
      </c>
      <c r="B4027">
        <v>220</v>
      </c>
      <c r="C4027" t="s">
        <v>19</v>
      </c>
      <c r="D4027" s="3">
        <v>42569</v>
      </c>
      <c r="E4027" t="s">
        <v>48</v>
      </c>
      <c r="F4027">
        <v>320</v>
      </c>
      <c r="G4027">
        <v>1</v>
      </c>
      <c r="H4027">
        <v>680</v>
      </c>
      <c r="I4027">
        <v>100150618</v>
      </c>
      <c r="J4027" s="19" t="s">
        <v>27</v>
      </c>
      <c r="T4027">
        <v>0</v>
      </c>
      <c r="U4027" t="s">
        <v>22</v>
      </c>
      <c r="V4027" s="3">
        <v>42569</v>
      </c>
      <c r="W4027" t="s">
        <v>23</v>
      </c>
      <c r="X4027">
        <v>320</v>
      </c>
      <c r="Y4027">
        <v>2016</v>
      </c>
      <c r="Z4027">
        <v>7</v>
      </c>
      <c r="AA4027" s="3" t="s">
        <v>24</v>
      </c>
      <c r="AB4027" s="3">
        <v>45489</v>
      </c>
    </row>
    <row r="4028" spans="1:28" x14ac:dyDescent="0.25">
      <c r="A4028">
        <v>215682</v>
      </c>
      <c r="B4028">
        <v>220</v>
      </c>
      <c r="C4028" t="s">
        <v>19</v>
      </c>
      <c r="D4028" s="3">
        <v>42569</v>
      </c>
      <c r="E4028" t="s">
        <v>48</v>
      </c>
      <c r="F4028">
        <v>320</v>
      </c>
      <c r="G4028">
        <v>1</v>
      </c>
      <c r="H4028">
        <v>680</v>
      </c>
      <c r="I4028">
        <v>100150620</v>
      </c>
      <c r="J4028" s="19" t="s">
        <v>27</v>
      </c>
      <c r="T4028">
        <v>0</v>
      </c>
      <c r="U4028" t="s">
        <v>22</v>
      </c>
      <c r="V4028" s="3">
        <v>42569</v>
      </c>
      <c r="W4028" t="s">
        <v>23</v>
      </c>
      <c r="X4028">
        <v>320</v>
      </c>
      <c r="Y4028">
        <v>2016</v>
      </c>
      <c r="Z4028">
        <v>7</v>
      </c>
      <c r="AA4028" s="3" t="s">
        <v>24</v>
      </c>
      <c r="AB4028" s="3">
        <v>45489</v>
      </c>
    </row>
    <row r="4029" spans="1:28" x14ac:dyDescent="0.25">
      <c r="A4029">
        <v>215683</v>
      </c>
      <c r="B4029">
        <v>220</v>
      </c>
      <c r="C4029" t="s">
        <v>19</v>
      </c>
      <c r="D4029" s="3">
        <v>42569</v>
      </c>
      <c r="E4029" t="s">
        <v>30</v>
      </c>
      <c r="F4029">
        <v>360</v>
      </c>
      <c r="G4029">
        <v>1</v>
      </c>
      <c r="H4029">
        <v>680</v>
      </c>
      <c r="I4029">
        <v>100150620</v>
      </c>
      <c r="J4029" s="19" t="s">
        <v>27</v>
      </c>
      <c r="T4029">
        <v>0</v>
      </c>
      <c r="U4029" t="s">
        <v>22</v>
      </c>
      <c r="V4029" s="3">
        <v>42569</v>
      </c>
      <c r="W4029" t="s">
        <v>23</v>
      </c>
      <c r="X4029">
        <v>360</v>
      </c>
      <c r="Y4029">
        <v>2016</v>
      </c>
      <c r="Z4029">
        <v>7</v>
      </c>
      <c r="AA4029" s="3" t="s">
        <v>24</v>
      </c>
      <c r="AB4029" s="3">
        <v>45489</v>
      </c>
    </row>
    <row r="4030" spans="1:28" x14ac:dyDescent="0.25">
      <c r="A4030">
        <v>215684</v>
      </c>
      <c r="B4030">
        <v>1382</v>
      </c>
      <c r="C4030" t="s">
        <v>19</v>
      </c>
      <c r="D4030" s="3">
        <v>42569</v>
      </c>
      <c r="E4030" t="s">
        <v>1115</v>
      </c>
      <c r="F4030">
        <v>15200</v>
      </c>
      <c r="G4030">
        <v>1</v>
      </c>
      <c r="H4030">
        <v>15200</v>
      </c>
      <c r="I4030">
        <v>100150621</v>
      </c>
      <c r="J4030" s="19" t="s">
        <v>38</v>
      </c>
      <c r="T4030">
        <v>0</v>
      </c>
      <c r="U4030" t="s">
        <v>22</v>
      </c>
      <c r="V4030" s="3">
        <v>42569</v>
      </c>
      <c r="W4030" t="s">
        <v>23</v>
      </c>
      <c r="X4030" s="4">
        <v>15200</v>
      </c>
      <c r="Y4030">
        <v>2016</v>
      </c>
      <c r="Z4030">
        <v>7</v>
      </c>
      <c r="AA4030" s="3" t="s">
        <v>24</v>
      </c>
      <c r="AB4030" s="3">
        <v>45489</v>
      </c>
    </row>
    <row r="4031" spans="1:28" x14ac:dyDescent="0.25">
      <c r="A4031">
        <v>215685</v>
      </c>
      <c r="B4031">
        <v>220</v>
      </c>
      <c r="C4031" t="s">
        <v>19</v>
      </c>
      <c r="D4031" s="3">
        <v>42569</v>
      </c>
      <c r="E4031" t="s">
        <v>30</v>
      </c>
      <c r="F4031">
        <v>360</v>
      </c>
      <c r="G4031">
        <v>1</v>
      </c>
      <c r="H4031">
        <v>360</v>
      </c>
      <c r="I4031">
        <v>100150622</v>
      </c>
      <c r="J4031" s="19" t="s">
        <v>27</v>
      </c>
      <c r="T4031">
        <v>0</v>
      </c>
      <c r="U4031" t="s">
        <v>22</v>
      </c>
      <c r="V4031" s="3">
        <v>42569</v>
      </c>
      <c r="W4031" t="s">
        <v>23</v>
      </c>
      <c r="X4031">
        <v>360</v>
      </c>
      <c r="Y4031">
        <v>2016</v>
      </c>
      <c r="Z4031">
        <v>7</v>
      </c>
      <c r="AA4031" s="3" t="s">
        <v>24</v>
      </c>
      <c r="AB4031" s="3">
        <v>45489</v>
      </c>
    </row>
    <row r="4032" spans="1:28" x14ac:dyDescent="0.25">
      <c r="A4032">
        <v>215686</v>
      </c>
      <c r="B4032">
        <v>220</v>
      </c>
      <c r="C4032" t="s">
        <v>19</v>
      </c>
      <c r="D4032" s="3">
        <v>42569</v>
      </c>
      <c r="E4032" t="s">
        <v>30</v>
      </c>
      <c r="F4032">
        <v>360</v>
      </c>
      <c r="G4032">
        <v>3</v>
      </c>
      <c r="H4032">
        <v>1080</v>
      </c>
      <c r="I4032">
        <v>100150623</v>
      </c>
      <c r="J4032" s="19" t="s">
        <v>27</v>
      </c>
      <c r="T4032">
        <v>0</v>
      </c>
      <c r="U4032" t="s">
        <v>22</v>
      </c>
      <c r="V4032" s="3">
        <v>42569</v>
      </c>
      <c r="W4032" t="s">
        <v>23</v>
      </c>
      <c r="X4032" s="4">
        <v>1080</v>
      </c>
      <c r="Y4032">
        <v>2016</v>
      </c>
      <c r="Z4032">
        <v>7</v>
      </c>
      <c r="AA4032" s="3" t="s">
        <v>24</v>
      </c>
      <c r="AB4032" s="3">
        <v>45489</v>
      </c>
    </row>
    <row r="4033" spans="1:28" x14ac:dyDescent="0.25">
      <c r="A4033">
        <v>215687</v>
      </c>
      <c r="B4033">
        <v>220</v>
      </c>
      <c r="C4033" t="s">
        <v>19</v>
      </c>
      <c r="D4033" s="3">
        <v>42569</v>
      </c>
      <c r="E4033" t="s">
        <v>30</v>
      </c>
      <c r="F4033">
        <v>360</v>
      </c>
      <c r="G4033">
        <v>2</v>
      </c>
      <c r="H4033">
        <v>720</v>
      </c>
      <c r="I4033">
        <v>100150624</v>
      </c>
      <c r="J4033" s="19" t="s">
        <v>27</v>
      </c>
      <c r="T4033">
        <v>0</v>
      </c>
      <c r="U4033" t="s">
        <v>22</v>
      </c>
      <c r="V4033" s="3">
        <v>42569</v>
      </c>
      <c r="W4033" t="s">
        <v>23</v>
      </c>
      <c r="X4033">
        <v>720</v>
      </c>
      <c r="Y4033">
        <v>2016</v>
      </c>
      <c r="Z4033">
        <v>7</v>
      </c>
      <c r="AA4033" s="3" t="s">
        <v>24</v>
      </c>
      <c r="AB4033" s="3">
        <v>45489</v>
      </c>
    </row>
    <row r="4034" spans="1:28" x14ac:dyDescent="0.25">
      <c r="A4034">
        <v>215688</v>
      </c>
      <c r="B4034">
        <v>220</v>
      </c>
      <c r="C4034" t="s">
        <v>19</v>
      </c>
      <c r="D4034" s="3">
        <v>42569</v>
      </c>
      <c r="E4034" t="s">
        <v>356</v>
      </c>
      <c r="F4034">
        <v>1099</v>
      </c>
      <c r="G4034">
        <v>1</v>
      </c>
      <c r="H4034">
        <v>1459</v>
      </c>
      <c r="I4034">
        <v>100150625</v>
      </c>
      <c r="J4034" s="19" t="s">
        <v>51</v>
      </c>
      <c r="T4034">
        <v>0</v>
      </c>
      <c r="U4034" t="s">
        <v>22</v>
      </c>
      <c r="V4034" s="3">
        <v>42569</v>
      </c>
      <c r="W4034" t="s">
        <v>23</v>
      </c>
      <c r="X4034" s="4">
        <v>1099</v>
      </c>
      <c r="Y4034">
        <v>2016</v>
      </c>
      <c r="Z4034">
        <v>7</v>
      </c>
      <c r="AA4034" s="3" t="s">
        <v>24</v>
      </c>
      <c r="AB4034" s="3">
        <v>45489</v>
      </c>
    </row>
    <row r="4035" spans="1:28" x14ac:dyDescent="0.25">
      <c r="A4035">
        <v>215689</v>
      </c>
      <c r="B4035">
        <v>220</v>
      </c>
      <c r="C4035" t="s">
        <v>19</v>
      </c>
      <c r="D4035" s="3">
        <v>42569</v>
      </c>
      <c r="E4035" t="s">
        <v>30</v>
      </c>
      <c r="F4035">
        <v>360</v>
      </c>
      <c r="G4035">
        <v>1</v>
      </c>
      <c r="H4035">
        <v>1459</v>
      </c>
      <c r="I4035">
        <v>100150625</v>
      </c>
      <c r="J4035" s="19" t="s">
        <v>27</v>
      </c>
      <c r="T4035">
        <v>0</v>
      </c>
      <c r="U4035" t="s">
        <v>22</v>
      </c>
      <c r="V4035" s="3">
        <v>42569</v>
      </c>
      <c r="W4035" t="s">
        <v>23</v>
      </c>
      <c r="X4035">
        <v>360</v>
      </c>
      <c r="Y4035">
        <v>2016</v>
      </c>
      <c r="Z4035">
        <v>7</v>
      </c>
      <c r="AA4035" s="3" t="s">
        <v>24</v>
      </c>
      <c r="AB4035" s="3">
        <v>45489</v>
      </c>
    </row>
    <row r="4036" spans="1:28" x14ac:dyDescent="0.25">
      <c r="A4036">
        <v>215690</v>
      </c>
      <c r="B4036">
        <v>220</v>
      </c>
      <c r="C4036" t="s">
        <v>19</v>
      </c>
      <c r="D4036" s="3">
        <v>42569</v>
      </c>
      <c r="E4036" t="s">
        <v>92</v>
      </c>
      <c r="F4036">
        <v>251</v>
      </c>
      <c r="G4036">
        <v>4</v>
      </c>
      <c r="H4036">
        <v>1004</v>
      </c>
      <c r="I4036">
        <v>100150626</v>
      </c>
      <c r="J4036" s="19" t="s">
        <v>47</v>
      </c>
      <c r="T4036">
        <v>0</v>
      </c>
      <c r="U4036" t="s">
        <v>22</v>
      </c>
      <c r="V4036" s="3">
        <v>42569</v>
      </c>
      <c r="W4036" t="s">
        <v>23</v>
      </c>
      <c r="X4036" s="4">
        <v>1004</v>
      </c>
      <c r="Y4036">
        <v>2016</v>
      </c>
      <c r="Z4036">
        <v>7</v>
      </c>
      <c r="AA4036" s="3" t="s">
        <v>24</v>
      </c>
      <c r="AB4036" s="3">
        <v>45489</v>
      </c>
    </row>
    <row r="4037" spans="1:28" x14ac:dyDescent="0.25">
      <c r="A4037">
        <v>215691</v>
      </c>
      <c r="B4037">
        <v>1383</v>
      </c>
      <c r="C4037" t="s">
        <v>31</v>
      </c>
      <c r="D4037" s="3">
        <v>42569</v>
      </c>
      <c r="E4037" t="s">
        <v>425</v>
      </c>
      <c r="F4037">
        <v>51999</v>
      </c>
      <c r="G4037">
        <v>1</v>
      </c>
      <c r="H4037">
        <v>99999</v>
      </c>
      <c r="I4037">
        <v>100150627</v>
      </c>
      <c r="J4037" s="19" t="s">
        <v>38</v>
      </c>
      <c r="T4037">
        <v>0</v>
      </c>
      <c r="U4037" t="s">
        <v>22</v>
      </c>
      <c r="V4037" s="3">
        <v>42569</v>
      </c>
      <c r="W4037" t="s">
        <v>34</v>
      </c>
      <c r="X4037" s="4">
        <v>51999</v>
      </c>
      <c r="Y4037">
        <v>2016</v>
      </c>
      <c r="Z4037">
        <v>7</v>
      </c>
      <c r="AA4037" s="3" t="s">
        <v>24</v>
      </c>
      <c r="AB4037" s="3">
        <v>45489</v>
      </c>
    </row>
    <row r="4038" spans="1:28" x14ac:dyDescent="0.25">
      <c r="A4038">
        <v>215692</v>
      </c>
      <c r="B4038">
        <v>1383</v>
      </c>
      <c r="C4038" t="s">
        <v>31</v>
      </c>
      <c r="D4038" s="3">
        <v>42569</v>
      </c>
      <c r="E4038" t="s">
        <v>325</v>
      </c>
      <c r="F4038">
        <v>48000</v>
      </c>
      <c r="G4038">
        <v>1</v>
      </c>
      <c r="H4038">
        <v>99999</v>
      </c>
      <c r="I4038">
        <v>100150627</v>
      </c>
      <c r="J4038" s="19" t="s">
        <v>38</v>
      </c>
      <c r="T4038">
        <v>0</v>
      </c>
      <c r="U4038" t="s">
        <v>22</v>
      </c>
      <c r="V4038" s="3">
        <v>42569</v>
      </c>
      <c r="W4038" t="s">
        <v>34</v>
      </c>
      <c r="X4038" s="4">
        <v>48000</v>
      </c>
      <c r="Y4038">
        <v>2016</v>
      </c>
      <c r="Z4038">
        <v>7</v>
      </c>
      <c r="AA4038" s="3" t="s">
        <v>24</v>
      </c>
      <c r="AB4038" s="3">
        <v>45489</v>
      </c>
    </row>
    <row r="4039" spans="1:28" x14ac:dyDescent="0.25">
      <c r="A4039">
        <v>215693</v>
      </c>
      <c r="B4039">
        <v>1384</v>
      </c>
      <c r="C4039" t="s">
        <v>19</v>
      </c>
      <c r="D4039" s="3">
        <v>42569</v>
      </c>
      <c r="E4039" t="s">
        <v>74</v>
      </c>
      <c r="F4039">
        <v>90</v>
      </c>
      <c r="G4039">
        <v>1</v>
      </c>
      <c r="H4039">
        <v>90</v>
      </c>
      <c r="I4039">
        <v>100150628</v>
      </c>
      <c r="J4039" s="19" t="s">
        <v>33</v>
      </c>
      <c r="T4039">
        <v>0</v>
      </c>
      <c r="U4039" t="s">
        <v>22</v>
      </c>
      <c r="V4039" s="3">
        <v>42569</v>
      </c>
      <c r="W4039" t="s">
        <v>23</v>
      </c>
      <c r="X4039">
        <v>90</v>
      </c>
      <c r="Y4039">
        <v>2016</v>
      </c>
      <c r="Z4039">
        <v>7</v>
      </c>
      <c r="AA4039" s="3" t="s">
        <v>24</v>
      </c>
      <c r="AB4039" s="3">
        <v>45489</v>
      </c>
    </row>
    <row r="4040" spans="1:28" x14ac:dyDescent="0.25">
      <c r="A4040">
        <v>215694</v>
      </c>
      <c r="B4040">
        <v>806</v>
      </c>
      <c r="C4040" t="s">
        <v>19</v>
      </c>
      <c r="D4040" s="3">
        <v>42569</v>
      </c>
      <c r="E4040" t="s">
        <v>30</v>
      </c>
      <c r="F4040">
        <v>360</v>
      </c>
      <c r="G4040">
        <v>1</v>
      </c>
      <c r="H4040">
        <v>360</v>
      </c>
      <c r="I4040">
        <v>100150629</v>
      </c>
      <c r="J4040" s="19" t="s">
        <v>27</v>
      </c>
      <c r="T4040">
        <v>0</v>
      </c>
      <c r="U4040" t="s">
        <v>22</v>
      </c>
      <c r="V4040" s="3">
        <v>42569</v>
      </c>
      <c r="W4040" t="s">
        <v>23</v>
      </c>
      <c r="X4040">
        <v>360</v>
      </c>
      <c r="Y4040">
        <v>2016</v>
      </c>
      <c r="Z4040">
        <v>7</v>
      </c>
      <c r="AA4040" s="3" t="s">
        <v>24</v>
      </c>
      <c r="AB4040" s="3">
        <v>45489</v>
      </c>
    </row>
    <row r="4041" spans="1:28" x14ac:dyDescent="0.25">
      <c r="A4041">
        <v>215695</v>
      </c>
      <c r="B4041">
        <v>806</v>
      </c>
      <c r="C4041" t="s">
        <v>19</v>
      </c>
      <c r="D4041" s="3">
        <v>42569</v>
      </c>
      <c r="E4041" t="s">
        <v>30</v>
      </c>
      <c r="F4041">
        <v>360</v>
      </c>
      <c r="G4041">
        <v>1</v>
      </c>
      <c r="H4041">
        <v>360</v>
      </c>
      <c r="I4041">
        <v>100150630</v>
      </c>
      <c r="J4041" s="19" t="s">
        <v>27</v>
      </c>
      <c r="T4041">
        <v>0</v>
      </c>
      <c r="U4041" t="s">
        <v>22</v>
      </c>
      <c r="V4041" s="3">
        <v>42569</v>
      </c>
      <c r="W4041" t="s">
        <v>23</v>
      </c>
      <c r="X4041">
        <v>360</v>
      </c>
      <c r="Y4041">
        <v>2016</v>
      </c>
      <c r="Z4041">
        <v>7</v>
      </c>
      <c r="AA4041" s="3" t="s">
        <v>24</v>
      </c>
      <c r="AB4041" s="3">
        <v>45489</v>
      </c>
    </row>
    <row r="4042" spans="1:28" x14ac:dyDescent="0.25">
      <c r="A4042">
        <v>215696</v>
      </c>
      <c r="B4042">
        <v>1385</v>
      </c>
      <c r="C4042" t="s">
        <v>19</v>
      </c>
      <c r="D4042" s="3">
        <v>42569</v>
      </c>
      <c r="E4042" t="s">
        <v>854</v>
      </c>
      <c r="F4042">
        <v>80</v>
      </c>
      <c r="G4042">
        <v>1</v>
      </c>
      <c r="H4042">
        <v>80</v>
      </c>
      <c r="I4042">
        <v>100150631</v>
      </c>
      <c r="J4042" s="19" t="s">
        <v>33</v>
      </c>
      <c r="T4042">
        <v>0</v>
      </c>
      <c r="U4042" t="s">
        <v>22</v>
      </c>
      <c r="V4042" s="3">
        <v>42569</v>
      </c>
      <c r="W4042" t="s">
        <v>23</v>
      </c>
      <c r="X4042">
        <v>80</v>
      </c>
      <c r="Y4042">
        <v>2016</v>
      </c>
      <c r="Z4042">
        <v>7</v>
      </c>
      <c r="AA4042" s="3" t="s">
        <v>24</v>
      </c>
      <c r="AB4042" s="3">
        <v>45489</v>
      </c>
    </row>
    <row r="4043" spans="1:28" x14ac:dyDescent="0.25">
      <c r="A4043">
        <v>215697</v>
      </c>
      <c r="B4043">
        <v>137</v>
      </c>
      <c r="C4043" t="s">
        <v>31</v>
      </c>
      <c r="D4043" s="3">
        <v>42569</v>
      </c>
      <c r="E4043" t="s">
        <v>30</v>
      </c>
      <c r="F4043">
        <v>360</v>
      </c>
      <c r="G4043">
        <v>1</v>
      </c>
      <c r="H4043">
        <v>360</v>
      </c>
      <c r="I4043">
        <v>100150632</v>
      </c>
      <c r="J4043" s="19" t="s">
        <v>27</v>
      </c>
      <c r="T4043">
        <v>0</v>
      </c>
      <c r="U4043" t="s">
        <v>22</v>
      </c>
      <c r="V4043" s="3">
        <v>42569</v>
      </c>
      <c r="W4043" t="s">
        <v>34</v>
      </c>
      <c r="X4043">
        <v>360</v>
      </c>
      <c r="Y4043">
        <v>2016</v>
      </c>
      <c r="Z4043">
        <v>7</v>
      </c>
      <c r="AA4043" s="3" t="s">
        <v>24</v>
      </c>
      <c r="AB4043" s="3">
        <v>45489</v>
      </c>
    </row>
    <row r="4044" spans="1:28" x14ac:dyDescent="0.25">
      <c r="A4044">
        <v>215698</v>
      </c>
      <c r="B4044">
        <v>137</v>
      </c>
      <c r="C4044" t="s">
        <v>31</v>
      </c>
      <c r="D4044" s="3">
        <v>42569</v>
      </c>
      <c r="E4044" t="s">
        <v>30</v>
      </c>
      <c r="F4044">
        <v>360</v>
      </c>
      <c r="G4044">
        <v>1</v>
      </c>
      <c r="H4044">
        <v>360</v>
      </c>
      <c r="I4044">
        <v>100150633</v>
      </c>
      <c r="J4044" s="19" t="s">
        <v>27</v>
      </c>
      <c r="T4044">
        <v>0</v>
      </c>
      <c r="U4044" t="s">
        <v>22</v>
      </c>
      <c r="V4044" s="3">
        <v>42569</v>
      </c>
      <c r="W4044" t="s">
        <v>34</v>
      </c>
      <c r="X4044">
        <v>360</v>
      </c>
      <c r="Y4044">
        <v>2016</v>
      </c>
      <c r="Z4044">
        <v>7</v>
      </c>
      <c r="AA4044" s="3" t="s">
        <v>24</v>
      </c>
      <c r="AB4044" s="3">
        <v>45489</v>
      </c>
    </row>
    <row r="4045" spans="1:28" x14ac:dyDescent="0.25">
      <c r="A4045">
        <v>215699</v>
      </c>
      <c r="B4045">
        <v>64</v>
      </c>
      <c r="C4045" t="s">
        <v>31</v>
      </c>
      <c r="D4045" s="3">
        <v>42569</v>
      </c>
      <c r="E4045" t="s">
        <v>499</v>
      </c>
      <c r="F4045">
        <v>999</v>
      </c>
      <c r="G4045">
        <v>1</v>
      </c>
      <c r="H4045">
        <v>999</v>
      </c>
      <c r="I4045">
        <v>100150634</v>
      </c>
      <c r="J4045" s="19" t="s">
        <v>21</v>
      </c>
      <c r="T4045">
        <v>0</v>
      </c>
      <c r="U4045" t="s">
        <v>22</v>
      </c>
      <c r="V4045" s="3">
        <v>42569</v>
      </c>
      <c r="W4045" t="s">
        <v>34</v>
      </c>
      <c r="X4045">
        <v>999</v>
      </c>
      <c r="Y4045">
        <v>2016</v>
      </c>
      <c r="Z4045">
        <v>7</v>
      </c>
      <c r="AA4045" s="3" t="s">
        <v>24</v>
      </c>
      <c r="AB4045" s="3">
        <v>45489</v>
      </c>
    </row>
    <row r="4046" spans="1:28" x14ac:dyDescent="0.25">
      <c r="A4046">
        <v>215700</v>
      </c>
      <c r="B4046">
        <v>64</v>
      </c>
      <c r="C4046" t="s">
        <v>19</v>
      </c>
      <c r="D4046" s="3">
        <v>42569</v>
      </c>
      <c r="E4046" t="s">
        <v>581</v>
      </c>
      <c r="F4046">
        <v>999</v>
      </c>
      <c r="G4046">
        <v>1</v>
      </c>
      <c r="H4046">
        <v>999</v>
      </c>
      <c r="I4046">
        <v>100150635</v>
      </c>
      <c r="J4046" s="19" t="s">
        <v>21</v>
      </c>
      <c r="T4046">
        <v>0</v>
      </c>
      <c r="U4046" t="s">
        <v>22</v>
      </c>
      <c r="V4046" s="3">
        <v>42569</v>
      </c>
      <c r="W4046" t="s">
        <v>23</v>
      </c>
      <c r="X4046">
        <v>999</v>
      </c>
      <c r="Y4046">
        <v>2016</v>
      </c>
      <c r="Z4046">
        <v>7</v>
      </c>
      <c r="AA4046" s="3" t="s">
        <v>24</v>
      </c>
      <c r="AB4046" s="3">
        <v>45489</v>
      </c>
    </row>
    <row r="4047" spans="1:28" x14ac:dyDescent="0.25">
      <c r="A4047">
        <v>215701</v>
      </c>
      <c r="B4047">
        <v>163</v>
      </c>
      <c r="C4047" t="s">
        <v>19</v>
      </c>
      <c r="D4047" s="3">
        <v>42569</v>
      </c>
      <c r="E4047" t="s">
        <v>26</v>
      </c>
      <c r="F4047">
        <v>240</v>
      </c>
      <c r="G4047">
        <v>1</v>
      </c>
      <c r="H4047">
        <v>240</v>
      </c>
      <c r="I4047">
        <v>100150636</v>
      </c>
      <c r="J4047" s="19" t="s">
        <v>27</v>
      </c>
      <c r="T4047">
        <v>0</v>
      </c>
      <c r="U4047" t="s">
        <v>22</v>
      </c>
      <c r="V4047" s="3">
        <v>42569</v>
      </c>
      <c r="W4047" t="s">
        <v>23</v>
      </c>
      <c r="X4047">
        <v>240</v>
      </c>
      <c r="Y4047">
        <v>2016</v>
      </c>
      <c r="Z4047">
        <v>7</v>
      </c>
      <c r="AA4047" s="3" t="s">
        <v>24</v>
      </c>
      <c r="AB4047" s="3">
        <v>45489</v>
      </c>
    </row>
    <row r="4048" spans="1:28" x14ac:dyDescent="0.25">
      <c r="A4048">
        <v>215702</v>
      </c>
      <c r="B4048">
        <v>163</v>
      </c>
      <c r="C4048" t="s">
        <v>19</v>
      </c>
      <c r="D4048" s="3">
        <v>42569</v>
      </c>
      <c r="E4048" t="s">
        <v>26</v>
      </c>
      <c r="F4048">
        <v>240</v>
      </c>
      <c r="G4048">
        <v>1</v>
      </c>
      <c r="H4048">
        <v>240</v>
      </c>
      <c r="I4048">
        <v>100150637</v>
      </c>
      <c r="J4048" s="19" t="s">
        <v>27</v>
      </c>
      <c r="T4048">
        <v>0</v>
      </c>
      <c r="U4048" t="s">
        <v>22</v>
      </c>
      <c r="V4048" s="3">
        <v>42569</v>
      </c>
      <c r="W4048" t="s">
        <v>23</v>
      </c>
      <c r="X4048">
        <v>240</v>
      </c>
      <c r="Y4048">
        <v>2016</v>
      </c>
      <c r="Z4048">
        <v>7</v>
      </c>
      <c r="AA4048" s="3" t="s">
        <v>24</v>
      </c>
      <c r="AB4048" s="3">
        <v>45489</v>
      </c>
    </row>
    <row r="4049" spans="1:28" x14ac:dyDescent="0.25">
      <c r="A4049">
        <v>215703</v>
      </c>
      <c r="B4049">
        <v>56</v>
      </c>
      <c r="C4049" t="s">
        <v>19</v>
      </c>
      <c r="D4049" s="3">
        <v>42569</v>
      </c>
      <c r="E4049" t="s">
        <v>1506</v>
      </c>
      <c r="F4049">
        <v>34575</v>
      </c>
      <c r="G4049">
        <v>1</v>
      </c>
      <c r="H4049">
        <v>34575</v>
      </c>
      <c r="I4049">
        <v>100150638</v>
      </c>
      <c r="J4049" s="19" t="s">
        <v>42</v>
      </c>
      <c r="T4049">
        <v>0</v>
      </c>
      <c r="U4049" t="s">
        <v>22</v>
      </c>
      <c r="V4049" s="3">
        <v>42569</v>
      </c>
      <c r="W4049" t="s">
        <v>23</v>
      </c>
      <c r="X4049" s="4">
        <v>34575</v>
      </c>
      <c r="Y4049">
        <v>2016</v>
      </c>
      <c r="Z4049">
        <v>7</v>
      </c>
      <c r="AA4049" s="3" t="s">
        <v>24</v>
      </c>
      <c r="AB4049" s="3">
        <v>45489</v>
      </c>
    </row>
    <row r="4050" spans="1:28" x14ac:dyDescent="0.25">
      <c r="A4050">
        <v>215704</v>
      </c>
      <c r="B4050">
        <v>163</v>
      </c>
      <c r="C4050" t="s">
        <v>71</v>
      </c>
      <c r="D4050" s="3">
        <v>42569</v>
      </c>
      <c r="E4050" t="s">
        <v>26</v>
      </c>
      <c r="F4050">
        <v>240</v>
      </c>
      <c r="G4050">
        <v>1</v>
      </c>
      <c r="H4050">
        <v>240</v>
      </c>
      <c r="I4050">
        <v>100150639</v>
      </c>
      <c r="J4050" s="19" t="s">
        <v>27</v>
      </c>
      <c r="T4050">
        <v>0</v>
      </c>
      <c r="U4050" t="s">
        <v>22</v>
      </c>
      <c r="V4050" s="3">
        <v>42569</v>
      </c>
      <c r="W4050" t="s">
        <v>34</v>
      </c>
      <c r="X4050">
        <v>240</v>
      </c>
      <c r="Y4050">
        <v>2016</v>
      </c>
      <c r="Z4050">
        <v>7</v>
      </c>
      <c r="AA4050" s="3" t="s">
        <v>24</v>
      </c>
      <c r="AB4050" s="3">
        <v>45489</v>
      </c>
    </row>
    <row r="4051" spans="1:28" x14ac:dyDescent="0.25">
      <c r="A4051">
        <v>215705</v>
      </c>
      <c r="B4051">
        <v>163</v>
      </c>
      <c r="C4051" t="s">
        <v>19</v>
      </c>
      <c r="D4051" s="3">
        <v>42569</v>
      </c>
      <c r="E4051" t="s">
        <v>26</v>
      </c>
      <c r="F4051">
        <v>240</v>
      </c>
      <c r="G4051">
        <v>1</v>
      </c>
      <c r="H4051">
        <v>240</v>
      </c>
      <c r="I4051">
        <v>100150640</v>
      </c>
      <c r="J4051" s="19" t="s">
        <v>27</v>
      </c>
      <c r="T4051">
        <v>0</v>
      </c>
      <c r="U4051" t="s">
        <v>22</v>
      </c>
      <c r="V4051" s="3">
        <v>42569</v>
      </c>
      <c r="W4051" t="s">
        <v>23</v>
      </c>
      <c r="X4051">
        <v>240</v>
      </c>
      <c r="Y4051">
        <v>2016</v>
      </c>
      <c r="Z4051">
        <v>7</v>
      </c>
      <c r="AA4051" s="3" t="s">
        <v>24</v>
      </c>
      <c r="AB4051" s="3">
        <v>45489</v>
      </c>
    </row>
    <row r="4052" spans="1:28" x14ac:dyDescent="0.25">
      <c r="A4052">
        <v>215706</v>
      </c>
      <c r="B4052">
        <v>1386</v>
      </c>
      <c r="C4052" t="s">
        <v>19</v>
      </c>
      <c r="D4052" s="3">
        <v>42569</v>
      </c>
      <c r="E4052" t="s">
        <v>459</v>
      </c>
      <c r="F4052">
        <v>29000</v>
      </c>
      <c r="G4052">
        <v>1</v>
      </c>
      <c r="H4052">
        <v>29000</v>
      </c>
      <c r="I4052">
        <v>100150641</v>
      </c>
      <c r="J4052" s="19" t="s">
        <v>42</v>
      </c>
      <c r="T4052">
        <v>0</v>
      </c>
      <c r="U4052" t="s">
        <v>22</v>
      </c>
      <c r="V4052" s="3">
        <v>42569</v>
      </c>
      <c r="W4052" t="s">
        <v>23</v>
      </c>
      <c r="X4052" s="4">
        <v>29000</v>
      </c>
      <c r="Y4052">
        <v>2016</v>
      </c>
      <c r="Z4052">
        <v>7</v>
      </c>
      <c r="AA4052" s="3" t="s">
        <v>24</v>
      </c>
      <c r="AB4052" s="3">
        <v>45489</v>
      </c>
    </row>
    <row r="4053" spans="1:28" x14ac:dyDescent="0.25">
      <c r="A4053">
        <v>215707</v>
      </c>
      <c r="B4053">
        <v>163</v>
      </c>
      <c r="C4053" t="s">
        <v>19</v>
      </c>
      <c r="D4053" s="3">
        <v>42569</v>
      </c>
      <c r="E4053" t="s">
        <v>26</v>
      </c>
      <c r="F4053">
        <v>240</v>
      </c>
      <c r="G4053">
        <v>1</v>
      </c>
      <c r="H4053">
        <v>240</v>
      </c>
      <c r="I4053">
        <v>100150642</v>
      </c>
      <c r="J4053" s="19" t="s">
        <v>27</v>
      </c>
      <c r="T4053">
        <v>0</v>
      </c>
      <c r="U4053" t="s">
        <v>22</v>
      </c>
      <c r="V4053" s="3">
        <v>42569</v>
      </c>
      <c r="W4053" t="s">
        <v>23</v>
      </c>
      <c r="X4053">
        <v>240</v>
      </c>
      <c r="Y4053">
        <v>2016</v>
      </c>
      <c r="Z4053">
        <v>7</v>
      </c>
      <c r="AA4053" s="3" t="s">
        <v>24</v>
      </c>
      <c r="AB4053" s="3">
        <v>45489</v>
      </c>
    </row>
    <row r="4054" spans="1:28" x14ac:dyDescent="0.25">
      <c r="A4054">
        <v>215708</v>
      </c>
      <c r="B4054">
        <v>261</v>
      </c>
      <c r="C4054" t="s">
        <v>71</v>
      </c>
      <c r="D4054" s="3">
        <v>42569</v>
      </c>
      <c r="E4054" t="s">
        <v>26</v>
      </c>
      <c r="F4054">
        <v>240</v>
      </c>
      <c r="G4054">
        <v>1</v>
      </c>
      <c r="H4054">
        <v>240</v>
      </c>
      <c r="I4054">
        <v>100150643</v>
      </c>
      <c r="J4054" s="19" t="s">
        <v>27</v>
      </c>
      <c r="T4054">
        <v>0</v>
      </c>
      <c r="U4054" t="s">
        <v>22</v>
      </c>
      <c r="V4054" s="3">
        <v>42569</v>
      </c>
      <c r="W4054" t="s">
        <v>34</v>
      </c>
      <c r="X4054">
        <v>240</v>
      </c>
      <c r="Y4054">
        <v>2016</v>
      </c>
      <c r="Z4054">
        <v>7</v>
      </c>
      <c r="AA4054" s="3" t="s">
        <v>24</v>
      </c>
      <c r="AB4054" s="3">
        <v>45489</v>
      </c>
    </row>
    <row r="4055" spans="1:28" x14ac:dyDescent="0.25">
      <c r="A4055">
        <v>215709</v>
      </c>
      <c r="B4055">
        <v>1387</v>
      </c>
      <c r="C4055" t="s">
        <v>19</v>
      </c>
      <c r="D4055" s="3">
        <v>42569</v>
      </c>
      <c r="E4055" t="s">
        <v>88</v>
      </c>
      <c r="F4055">
        <v>380</v>
      </c>
      <c r="G4055">
        <v>1</v>
      </c>
      <c r="H4055">
        <v>380</v>
      </c>
      <c r="I4055">
        <v>100150644</v>
      </c>
      <c r="J4055" s="19" t="s">
        <v>33</v>
      </c>
      <c r="T4055">
        <v>0</v>
      </c>
      <c r="U4055" t="s">
        <v>22</v>
      </c>
      <c r="V4055" s="3">
        <v>42569</v>
      </c>
      <c r="W4055" t="s">
        <v>23</v>
      </c>
      <c r="X4055">
        <v>380</v>
      </c>
      <c r="Y4055">
        <v>2016</v>
      </c>
      <c r="Z4055">
        <v>7</v>
      </c>
      <c r="AA4055" s="3" t="s">
        <v>24</v>
      </c>
      <c r="AB4055" s="3">
        <v>45489</v>
      </c>
    </row>
    <row r="4056" spans="1:28" x14ac:dyDescent="0.25">
      <c r="A4056">
        <v>215712</v>
      </c>
      <c r="B4056">
        <v>261</v>
      </c>
      <c r="C4056" t="s">
        <v>19</v>
      </c>
      <c r="D4056" s="3">
        <v>42569</v>
      </c>
      <c r="E4056" t="s">
        <v>26</v>
      </c>
      <c r="F4056">
        <v>240</v>
      </c>
      <c r="G4056">
        <v>1</v>
      </c>
      <c r="H4056">
        <v>240</v>
      </c>
      <c r="I4056">
        <v>100150647</v>
      </c>
      <c r="J4056" s="19" t="s">
        <v>27</v>
      </c>
      <c r="T4056">
        <v>0</v>
      </c>
      <c r="U4056" t="s">
        <v>22</v>
      </c>
      <c r="V4056" s="3">
        <v>42569</v>
      </c>
      <c r="W4056" t="s">
        <v>23</v>
      </c>
      <c r="X4056">
        <v>240</v>
      </c>
      <c r="Y4056">
        <v>2016</v>
      </c>
      <c r="Z4056">
        <v>7</v>
      </c>
      <c r="AA4056" s="3" t="s">
        <v>24</v>
      </c>
      <c r="AB4056" s="3">
        <v>45489</v>
      </c>
    </row>
    <row r="4057" spans="1:28" x14ac:dyDescent="0.25">
      <c r="A4057">
        <v>215710</v>
      </c>
      <c r="B4057">
        <v>1388</v>
      </c>
      <c r="C4057" t="s">
        <v>19</v>
      </c>
      <c r="D4057" s="3">
        <v>42569</v>
      </c>
      <c r="E4057" t="s">
        <v>833</v>
      </c>
      <c r="F4057">
        <v>2500</v>
      </c>
      <c r="G4057">
        <v>1</v>
      </c>
      <c r="H4057">
        <v>2500</v>
      </c>
      <c r="I4057">
        <v>100150645</v>
      </c>
      <c r="J4057" s="19" t="s">
        <v>194</v>
      </c>
      <c r="T4057">
        <v>0</v>
      </c>
      <c r="U4057" t="s">
        <v>22</v>
      </c>
      <c r="V4057" s="3">
        <v>42569</v>
      </c>
      <c r="W4057" t="s">
        <v>23</v>
      </c>
      <c r="X4057" s="4">
        <v>2500</v>
      </c>
      <c r="Y4057">
        <v>2016</v>
      </c>
      <c r="Z4057">
        <v>7</v>
      </c>
      <c r="AA4057" s="3" t="s">
        <v>24</v>
      </c>
      <c r="AB4057" s="3">
        <v>45489</v>
      </c>
    </row>
    <row r="4058" spans="1:28" x14ac:dyDescent="0.25">
      <c r="A4058">
        <v>215711</v>
      </c>
      <c r="B4058">
        <v>292</v>
      </c>
      <c r="C4058" t="s">
        <v>19</v>
      </c>
      <c r="D4058" s="3">
        <v>42569</v>
      </c>
      <c r="E4058" t="s">
        <v>1507</v>
      </c>
      <c r="F4058">
        <v>399</v>
      </c>
      <c r="G4058">
        <v>1</v>
      </c>
      <c r="H4058">
        <v>399</v>
      </c>
      <c r="I4058">
        <v>100150646</v>
      </c>
      <c r="J4058" s="19" t="s">
        <v>59</v>
      </c>
      <c r="T4058">
        <v>0</v>
      </c>
      <c r="U4058" t="s">
        <v>121</v>
      </c>
      <c r="V4058" s="3">
        <v>42569</v>
      </c>
      <c r="W4058" t="s">
        <v>23</v>
      </c>
      <c r="X4058">
        <v>399</v>
      </c>
      <c r="Y4058">
        <v>2016</v>
      </c>
      <c r="Z4058">
        <v>7</v>
      </c>
      <c r="AA4058" s="3" t="s">
        <v>24</v>
      </c>
      <c r="AB4058" s="3">
        <v>45489</v>
      </c>
    </row>
    <row r="4059" spans="1:28" x14ac:dyDescent="0.25">
      <c r="A4059">
        <v>215713</v>
      </c>
      <c r="B4059">
        <v>1387</v>
      </c>
      <c r="C4059" t="s">
        <v>31</v>
      </c>
      <c r="D4059" s="3">
        <v>42569</v>
      </c>
      <c r="E4059" t="s">
        <v>188</v>
      </c>
      <c r="F4059">
        <v>160</v>
      </c>
      <c r="G4059">
        <v>1</v>
      </c>
      <c r="H4059">
        <v>160</v>
      </c>
      <c r="I4059">
        <v>100150648</v>
      </c>
      <c r="J4059" s="19" t="s">
        <v>33</v>
      </c>
      <c r="T4059">
        <v>0</v>
      </c>
      <c r="U4059" t="s">
        <v>22</v>
      </c>
      <c r="V4059" s="3">
        <v>42569</v>
      </c>
      <c r="W4059" t="s">
        <v>34</v>
      </c>
      <c r="X4059">
        <v>160</v>
      </c>
      <c r="Y4059">
        <v>2016</v>
      </c>
      <c r="Z4059">
        <v>7</v>
      </c>
      <c r="AA4059" s="3" t="s">
        <v>24</v>
      </c>
      <c r="AB4059" s="3">
        <v>45489</v>
      </c>
    </row>
    <row r="4060" spans="1:28" x14ac:dyDescent="0.25">
      <c r="A4060">
        <v>215714</v>
      </c>
      <c r="B4060">
        <v>58</v>
      </c>
      <c r="C4060" t="s">
        <v>19</v>
      </c>
      <c r="D4060" s="3">
        <v>42569</v>
      </c>
      <c r="E4060" t="s">
        <v>767</v>
      </c>
      <c r="F4060">
        <v>180</v>
      </c>
      <c r="G4060">
        <v>1</v>
      </c>
      <c r="H4060">
        <v>180</v>
      </c>
      <c r="I4060">
        <v>100150649</v>
      </c>
      <c r="J4060" s="19" t="s">
        <v>27</v>
      </c>
      <c r="T4060">
        <v>0</v>
      </c>
      <c r="U4060" t="s">
        <v>22</v>
      </c>
      <c r="V4060" s="3">
        <v>42569</v>
      </c>
      <c r="W4060" t="s">
        <v>23</v>
      </c>
      <c r="X4060">
        <v>180</v>
      </c>
      <c r="Y4060">
        <v>2016</v>
      </c>
      <c r="Z4060">
        <v>7</v>
      </c>
      <c r="AA4060" s="3" t="s">
        <v>24</v>
      </c>
      <c r="AB4060" s="3">
        <v>45489</v>
      </c>
    </row>
    <row r="4061" spans="1:28" x14ac:dyDescent="0.25">
      <c r="A4061">
        <v>215715</v>
      </c>
      <c r="B4061">
        <v>1389</v>
      </c>
      <c r="C4061" t="s">
        <v>19</v>
      </c>
      <c r="D4061" s="3">
        <v>42569</v>
      </c>
      <c r="E4061" t="s">
        <v>1508</v>
      </c>
      <c r="F4061">
        <v>390</v>
      </c>
      <c r="G4061">
        <v>1</v>
      </c>
      <c r="H4061">
        <v>390</v>
      </c>
      <c r="I4061">
        <v>100150650</v>
      </c>
      <c r="J4061" s="19" t="s">
        <v>170</v>
      </c>
      <c r="T4061">
        <v>0</v>
      </c>
      <c r="U4061" t="s">
        <v>22</v>
      </c>
      <c r="V4061" s="3">
        <v>42569</v>
      </c>
      <c r="W4061" t="s">
        <v>23</v>
      </c>
      <c r="X4061">
        <v>390</v>
      </c>
      <c r="Y4061">
        <v>2016</v>
      </c>
      <c r="Z4061">
        <v>7</v>
      </c>
      <c r="AA4061" s="3" t="s">
        <v>24</v>
      </c>
      <c r="AB4061" s="3">
        <v>45489</v>
      </c>
    </row>
    <row r="4062" spans="1:28" x14ac:dyDescent="0.25">
      <c r="A4062">
        <v>215716</v>
      </c>
      <c r="B4062">
        <v>58</v>
      </c>
      <c r="C4062" t="s">
        <v>19</v>
      </c>
      <c r="D4062" s="3">
        <v>42569</v>
      </c>
      <c r="E4062" t="s">
        <v>767</v>
      </c>
      <c r="F4062">
        <v>180</v>
      </c>
      <c r="G4062">
        <v>1</v>
      </c>
      <c r="H4062">
        <v>180</v>
      </c>
      <c r="I4062">
        <v>100150651</v>
      </c>
      <c r="J4062" s="19" t="s">
        <v>27</v>
      </c>
      <c r="T4062">
        <v>0</v>
      </c>
      <c r="U4062" t="s">
        <v>22</v>
      </c>
      <c r="V4062" s="3">
        <v>42569</v>
      </c>
      <c r="W4062" t="s">
        <v>23</v>
      </c>
      <c r="X4062">
        <v>180</v>
      </c>
      <c r="Y4062">
        <v>2016</v>
      </c>
      <c r="Z4062">
        <v>7</v>
      </c>
      <c r="AA4062" s="3" t="s">
        <v>24</v>
      </c>
      <c r="AB4062" s="3">
        <v>45489</v>
      </c>
    </row>
    <row r="4063" spans="1:28" x14ac:dyDescent="0.25">
      <c r="A4063">
        <v>215717</v>
      </c>
      <c r="B4063">
        <v>939</v>
      </c>
      <c r="C4063" t="s">
        <v>31</v>
      </c>
      <c r="D4063" s="3">
        <v>42569</v>
      </c>
      <c r="E4063" t="s">
        <v>115</v>
      </c>
      <c r="F4063">
        <v>1</v>
      </c>
      <c r="G4063">
        <v>1</v>
      </c>
      <c r="H4063">
        <v>1</v>
      </c>
      <c r="I4063">
        <v>100150652</v>
      </c>
      <c r="J4063" s="19" t="s">
        <v>62</v>
      </c>
      <c r="T4063">
        <v>0</v>
      </c>
      <c r="U4063" t="s">
        <v>40</v>
      </c>
      <c r="V4063" s="3">
        <v>42569</v>
      </c>
      <c r="W4063" t="s">
        <v>34</v>
      </c>
      <c r="X4063">
        <v>1</v>
      </c>
      <c r="Y4063">
        <v>2016</v>
      </c>
      <c r="Z4063">
        <v>7</v>
      </c>
      <c r="AA4063" s="3" t="s">
        <v>24</v>
      </c>
      <c r="AB4063" s="3">
        <v>45489</v>
      </c>
    </row>
    <row r="4064" spans="1:28" x14ac:dyDescent="0.25">
      <c r="A4064">
        <v>215720</v>
      </c>
      <c r="B4064">
        <v>1390</v>
      </c>
      <c r="C4064" t="s">
        <v>25</v>
      </c>
      <c r="D4064" s="3">
        <v>42569</v>
      </c>
      <c r="E4064" t="s">
        <v>89</v>
      </c>
      <c r="F4064">
        <v>460</v>
      </c>
      <c r="G4064">
        <v>1</v>
      </c>
      <c r="H4064">
        <v>460</v>
      </c>
      <c r="I4064">
        <v>100150655</v>
      </c>
      <c r="J4064" s="19" t="s">
        <v>33</v>
      </c>
      <c r="T4064">
        <v>0</v>
      </c>
      <c r="U4064" t="s">
        <v>22</v>
      </c>
      <c r="V4064" s="3">
        <v>42569</v>
      </c>
      <c r="W4064" t="s">
        <v>28</v>
      </c>
      <c r="X4064">
        <v>460</v>
      </c>
      <c r="Y4064">
        <v>2016</v>
      </c>
      <c r="Z4064">
        <v>7</v>
      </c>
      <c r="AA4064" s="3" t="s">
        <v>24</v>
      </c>
      <c r="AB4064" s="3">
        <v>45489</v>
      </c>
    </row>
    <row r="4065" spans="1:28" x14ac:dyDescent="0.25">
      <c r="A4065">
        <v>215718</v>
      </c>
      <c r="B4065">
        <v>33</v>
      </c>
      <c r="C4065" t="s">
        <v>19</v>
      </c>
      <c r="D4065" s="3">
        <v>42569</v>
      </c>
      <c r="E4065" t="s">
        <v>923</v>
      </c>
      <c r="F4065">
        <v>700</v>
      </c>
      <c r="G4065">
        <v>1</v>
      </c>
      <c r="H4065">
        <v>700</v>
      </c>
      <c r="I4065">
        <v>100150653</v>
      </c>
      <c r="J4065" s="19" t="s">
        <v>170</v>
      </c>
      <c r="T4065">
        <v>0</v>
      </c>
      <c r="U4065" t="s">
        <v>22</v>
      </c>
      <c r="V4065" s="3">
        <v>42569</v>
      </c>
      <c r="W4065" t="s">
        <v>23</v>
      </c>
      <c r="X4065">
        <v>700</v>
      </c>
      <c r="Y4065">
        <v>2016</v>
      </c>
      <c r="Z4065">
        <v>7</v>
      </c>
      <c r="AA4065" s="3" t="s">
        <v>24</v>
      </c>
      <c r="AB4065" s="3">
        <v>45489</v>
      </c>
    </row>
    <row r="4066" spans="1:28" x14ac:dyDescent="0.25">
      <c r="A4066">
        <v>215719</v>
      </c>
      <c r="B4066">
        <v>391</v>
      </c>
      <c r="C4066" t="s">
        <v>31</v>
      </c>
      <c r="D4066" s="3">
        <v>42569</v>
      </c>
      <c r="E4066" t="s">
        <v>1192</v>
      </c>
      <c r="F4066">
        <v>800</v>
      </c>
      <c r="G4066">
        <v>1</v>
      </c>
      <c r="H4066">
        <v>800</v>
      </c>
      <c r="I4066">
        <v>100150654</v>
      </c>
      <c r="J4066" s="19" t="s">
        <v>27</v>
      </c>
      <c r="T4066">
        <v>0</v>
      </c>
      <c r="U4066" t="s">
        <v>22</v>
      </c>
      <c r="V4066" s="3">
        <v>42569</v>
      </c>
      <c r="W4066" t="s">
        <v>34</v>
      </c>
      <c r="X4066">
        <v>800</v>
      </c>
      <c r="Y4066">
        <v>2016</v>
      </c>
      <c r="Z4066">
        <v>7</v>
      </c>
      <c r="AA4066" s="3" t="s">
        <v>24</v>
      </c>
      <c r="AB4066" s="3">
        <v>45489</v>
      </c>
    </row>
    <row r="4067" spans="1:28" x14ac:dyDescent="0.25">
      <c r="A4067">
        <v>215721</v>
      </c>
      <c r="B4067">
        <v>820</v>
      </c>
      <c r="C4067" t="s">
        <v>19</v>
      </c>
      <c r="D4067" s="3">
        <v>42569</v>
      </c>
      <c r="E4067" t="s">
        <v>1115</v>
      </c>
      <c r="F4067">
        <v>15200</v>
      </c>
      <c r="G4067">
        <v>1</v>
      </c>
      <c r="H4067">
        <v>15200</v>
      </c>
      <c r="I4067">
        <v>100150656</v>
      </c>
      <c r="J4067" s="19" t="s">
        <v>38</v>
      </c>
      <c r="T4067">
        <v>0</v>
      </c>
      <c r="U4067" t="s">
        <v>22</v>
      </c>
      <c r="V4067" s="3">
        <v>42569</v>
      </c>
      <c r="W4067" t="s">
        <v>23</v>
      </c>
      <c r="X4067" s="4">
        <v>15200</v>
      </c>
      <c r="Y4067">
        <v>2016</v>
      </c>
      <c r="Z4067">
        <v>7</v>
      </c>
      <c r="AA4067" s="3" t="s">
        <v>24</v>
      </c>
      <c r="AB4067" s="3">
        <v>45489</v>
      </c>
    </row>
    <row r="4068" spans="1:28" x14ac:dyDescent="0.25">
      <c r="A4068">
        <v>215722</v>
      </c>
      <c r="B4068">
        <v>1244</v>
      </c>
      <c r="C4068" t="s">
        <v>31</v>
      </c>
      <c r="D4068" s="3">
        <v>42569</v>
      </c>
      <c r="E4068" t="s">
        <v>1141</v>
      </c>
      <c r="F4068">
        <v>800</v>
      </c>
      <c r="G4068">
        <v>1</v>
      </c>
      <c r="H4068">
        <v>800</v>
      </c>
      <c r="I4068">
        <v>100150657</v>
      </c>
      <c r="J4068" s="19" t="s">
        <v>27</v>
      </c>
      <c r="T4068">
        <v>0</v>
      </c>
      <c r="U4068" t="s">
        <v>22</v>
      </c>
      <c r="V4068" s="3">
        <v>42569</v>
      </c>
      <c r="W4068" t="s">
        <v>34</v>
      </c>
      <c r="X4068">
        <v>800</v>
      </c>
      <c r="Y4068">
        <v>2016</v>
      </c>
      <c r="Z4068">
        <v>7</v>
      </c>
      <c r="AA4068" s="3" t="s">
        <v>24</v>
      </c>
      <c r="AB4068" s="3">
        <v>45489</v>
      </c>
    </row>
    <row r="4069" spans="1:28" x14ac:dyDescent="0.25">
      <c r="A4069">
        <v>215725</v>
      </c>
      <c r="B4069">
        <v>1391</v>
      </c>
      <c r="C4069" t="s">
        <v>19</v>
      </c>
      <c r="D4069" s="3">
        <v>42569</v>
      </c>
      <c r="E4069" t="s">
        <v>1311</v>
      </c>
      <c r="F4069">
        <v>999</v>
      </c>
      <c r="G4069">
        <v>1</v>
      </c>
      <c r="H4069">
        <v>999</v>
      </c>
      <c r="I4069">
        <v>100150659</v>
      </c>
      <c r="J4069" s="19" t="s">
        <v>51</v>
      </c>
      <c r="T4069">
        <v>0</v>
      </c>
      <c r="U4069" t="s">
        <v>22</v>
      </c>
      <c r="V4069" s="3">
        <v>42569</v>
      </c>
      <c r="W4069" t="s">
        <v>23</v>
      </c>
      <c r="X4069">
        <v>999</v>
      </c>
      <c r="Y4069">
        <v>2016</v>
      </c>
      <c r="Z4069">
        <v>7</v>
      </c>
      <c r="AA4069" s="3" t="s">
        <v>24</v>
      </c>
      <c r="AB4069" s="3">
        <v>45489</v>
      </c>
    </row>
    <row r="4070" spans="1:28" x14ac:dyDescent="0.25">
      <c r="A4070">
        <v>215723</v>
      </c>
      <c r="B4070">
        <v>1185</v>
      </c>
      <c r="C4070" t="s">
        <v>31</v>
      </c>
      <c r="D4070" s="3">
        <v>42569</v>
      </c>
      <c r="E4070" t="s">
        <v>437</v>
      </c>
      <c r="F4070">
        <v>285</v>
      </c>
      <c r="G4070">
        <v>1</v>
      </c>
      <c r="H4070">
        <v>805</v>
      </c>
      <c r="I4070">
        <v>100150658</v>
      </c>
      <c r="J4070" s="19" t="s">
        <v>33</v>
      </c>
      <c r="T4070">
        <v>0</v>
      </c>
      <c r="U4070" t="s">
        <v>22</v>
      </c>
      <c r="V4070" s="3">
        <v>42569</v>
      </c>
      <c r="W4070" t="s">
        <v>34</v>
      </c>
      <c r="X4070">
        <v>285</v>
      </c>
      <c r="Y4070">
        <v>2016</v>
      </c>
      <c r="Z4070">
        <v>7</v>
      </c>
      <c r="AA4070" s="3" t="s">
        <v>24</v>
      </c>
      <c r="AB4070" s="3">
        <v>45489</v>
      </c>
    </row>
    <row r="4071" spans="1:28" x14ac:dyDescent="0.25">
      <c r="A4071">
        <v>215724</v>
      </c>
      <c r="B4071">
        <v>1185</v>
      </c>
      <c r="C4071" t="s">
        <v>31</v>
      </c>
      <c r="D4071" s="3">
        <v>42569</v>
      </c>
      <c r="E4071" t="s">
        <v>483</v>
      </c>
      <c r="F4071">
        <v>520</v>
      </c>
      <c r="G4071">
        <v>1</v>
      </c>
      <c r="H4071">
        <v>805</v>
      </c>
      <c r="I4071">
        <v>100150658</v>
      </c>
      <c r="J4071" s="19" t="s">
        <v>33</v>
      </c>
      <c r="T4071">
        <v>0</v>
      </c>
      <c r="U4071" t="s">
        <v>22</v>
      </c>
      <c r="V4071" s="3">
        <v>42569</v>
      </c>
      <c r="W4071" t="s">
        <v>34</v>
      </c>
      <c r="X4071">
        <v>520</v>
      </c>
      <c r="Y4071">
        <v>2016</v>
      </c>
      <c r="Z4071">
        <v>7</v>
      </c>
      <c r="AA4071" s="3" t="s">
        <v>24</v>
      </c>
      <c r="AB4071" s="3">
        <v>45489</v>
      </c>
    </row>
    <row r="4072" spans="1:28" x14ac:dyDescent="0.25">
      <c r="A4072">
        <v>215727</v>
      </c>
      <c r="B4072">
        <v>58</v>
      </c>
      <c r="C4072" t="s">
        <v>19</v>
      </c>
      <c r="D4072" s="3">
        <v>42569</v>
      </c>
      <c r="E4072" t="s">
        <v>30</v>
      </c>
      <c r="F4072">
        <v>360</v>
      </c>
      <c r="G4072">
        <v>1</v>
      </c>
      <c r="H4072">
        <v>360</v>
      </c>
      <c r="I4072">
        <v>100150660</v>
      </c>
      <c r="J4072" s="19" t="s">
        <v>27</v>
      </c>
      <c r="T4072">
        <v>0</v>
      </c>
      <c r="U4072" t="s">
        <v>22</v>
      </c>
      <c r="V4072" s="3">
        <v>42569</v>
      </c>
      <c r="W4072" t="s">
        <v>23</v>
      </c>
      <c r="X4072">
        <v>360</v>
      </c>
      <c r="Y4072">
        <v>2016</v>
      </c>
      <c r="Z4072">
        <v>7</v>
      </c>
      <c r="AA4072" s="3" t="s">
        <v>24</v>
      </c>
      <c r="AB4072" s="3">
        <v>45489</v>
      </c>
    </row>
    <row r="4073" spans="1:28" x14ac:dyDescent="0.25">
      <c r="A4073">
        <v>215729</v>
      </c>
      <c r="B4073">
        <v>58</v>
      </c>
      <c r="C4073" t="s">
        <v>19</v>
      </c>
      <c r="D4073" s="3">
        <v>42569</v>
      </c>
      <c r="E4073" t="s">
        <v>48</v>
      </c>
      <c r="F4073">
        <v>320</v>
      </c>
      <c r="G4073">
        <v>1</v>
      </c>
      <c r="H4073">
        <v>320</v>
      </c>
      <c r="I4073">
        <v>100150662</v>
      </c>
      <c r="J4073" s="19" t="s">
        <v>27</v>
      </c>
      <c r="T4073">
        <v>0</v>
      </c>
      <c r="U4073" t="s">
        <v>22</v>
      </c>
      <c r="V4073" s="3">
        <v>42569</v>
      </c>
      <c r="W4073" t="s">
        <v>23</v>
      </c>
      <c r="X4073">
        <v>320</v>
      </c>
      <c r="Y4073">
        <v>2016</v>
      </c>
      <c r="Z4073">
        <v>7</v>
      </c>
      <c r="AA4073" s="3" t="s">
        <v>24</v>
      </c>
      <c r="AB4073" s="3">
        <v>45489</v>
      </c>
    </row>
    <row r="4074" spans="1:28" x14ac:dyDescent="0.25">
      <c r="A4074">
        <v>215728</v>
      </c>
      <c r="B4074">
        <v>163</v>
      </c>
      <c r="C4074" t="s">
        <v>31</v>
      </c>
      <c r="D4074" s="3">
        <v>42569</v>
      </c>
      <c r="E4074" t="s">
        <v>142</v>
      </c>
      <c r="F4074">
        <v>26000</v>
      </c>
      <c r="G4074">
        <v>1</v>
      </c>
      <c r="H4074">
        <v>26000</v>
      </c>
      <c r="I4074">
        <v>100150661</v>
      </c>
      <c r="J4074" s="19" t="s">
        <v>38</v>
      </c>
      <c r="T4074">
        <v>0</v>
      </c>
      <c r="U4074" t="s">
        <v>22</v>
      </c>
      <c r="V4074" s="3">
        <v>42569</v>
      </c>
      <c r="W4074" t="s">
        <v>34</v>
      </c>
      <c r="X4074" s="4">
        <v>26000</v>
      </c>
      <c r="Y4074">
        <v>2016</v>
      </c>
      <c r="Z4074">
        <v>7</v>
      </c>
      <c r="AA4074" s="3" t="s">
        <v>24</v>
      </c>
      <c r="AB4074" s="3">
        <v>45489</v>
      </c>
    </row>
    <row r="4075" spans="1:28" x14ac:dyDescent="0.25">
      <c r="A4075">
        <v>215730</v>
      </c>
      <c r="B4075">
        <v>58</v>
      </c>
      <c r="C4075" t="s">
        <v>19</v>
      </c>
      <c r="D4075" s="3">
        <v>42569</v>
      </c>
      <c r="E4075" t="s">
        <v>113</v>
      </c>
      <c r="F4075">
        <v>1230</v>
      </c>
      <c r="G4075">
        <v>1</v>
      </c>
      <c r="H4075">
        <v>1230</v>
      </c>
      <c r="I4075">
        <v>100150663</v>
      </c>
      <c r="J4075" s="19" t="s">
        <v>42</v>
      </c>
      <c r="T4075">
        <v>0</v>
      </c>
      <c r="U4075" t="s">
        <v>22</v>
      </c>
      <c r="V4075" s="3">
        <v>42569</v>
      </c>
      <c r="W4075" t="s">
        <v>23</v>
      </c>
      <c r="X4075" s="4">
        <v>1230</v>
      </c>
      <c r="Y4075">
        <v>2016</v>
      </c>
      <c r="Z4075">
        <v>7</v>
      </c>
      <c r="AA4075" s="3" t="s">
        <v>24</v>
      </c>
      <c r="AB4075" s="3">
        <v>45489</v>
      </c>
    </row>
    <row r="4076" spans="1:28" x14ac:dyDescent="0.25">
      <c r="A4076">
        <v>215731</v>
      </c>
      <c r="B4076">
        <v>806</v>
      </c>
      <c r="C4076" t="s">
        <v>19</v>
      </c>
      <c r="D4076" s="3">
        <v>42569</v>
      </c>
      <c r="E4076" t="s">
        <v>30</v>
      </c>
      <c r="F4076">
        <v>360</v>
      </c>
      <c r="G4076">
        <v>1</v>
      </c>
      <c r="H4076">
        <v>360</v>
      </c>
      <c r="I4076">
        <v>100150664</v>
      </c>
      <c r="J4076" s="19" t="s">
        <v>27</v>
      </c>
      <c r="T4076">
        <v>0</v>
      </c>
      <c r="U4076" t="s">
        <v>22</v>
      </c>
      <c r="V4076" s="3">
        <v>42569</v>
      </c>
      <c r="W4076" t="s">
        <v>23</v>
      </c>
      <c r="X4076">
        <v>360</v>
      </c>
      <c r="Y4076">
        <v>2016</v>
      </c>
      <c r="Z4076">
        <v>7</v>
      </c>
      <c r="AA4076" s="3" t="s">
        <v>24</v>
      </c>
      <c r="AB4076" s="3">
        <v>45489</v>
      </c>
    </row>
    <row r="4077" spans="1:28" x14ac:dyDescent="0.25">
      <c r="A4077">
        <v>215732</v>
      </c>
      <c r="B4077">
        <v>230</v>
      </c>
      <c r="C4077" t="s">
        <v>31</v>
      </c>
      <c r="D4077" s="3">
        <v>42569</v>
      </c>
      <c r="E4077" t="s">
        <v>32</v>
      </c>
      <c r="F4077">
        <v>555</v>
      </c>
      <c r="G4077">
        <v>1</v>
      </c>
      <c r="H4077">
        <v>555</v>
      </c>
      <c r="I4077">
        <v>100150665</v>
      </c>
      <c r="J4077" s="19" t="s">
        <v>33</v>
      </c>
      <c r="T4077">
        <v>0</v>
      </c>
      <c r="U4077" t="s">
        <v>121</v>
      </c>
      <c r="V4077" s="3">
        <v>42569</v>
      </c>
      <c r="W4077" t="s">
        <v>34</v>
      </c>
      <c r="X4077">
        <v>555</v>
      </c>
      <c r="Y4077">
        <v>2016</v>
      </c>
      <c r="Z4077">
        <v>7</v>
      </c>
      <c r="AA4077" s="3" t="s">
        <v>24</v>
      </c>
      <c r="AB4077" s="3">
        <v>45489</v>
      </c>
    </row>
    <row r="4078" spans="1:28" x14ac:dyDescent="0.25">
      <c r="A4078">
        <v>215733</v>
      </c>
      <c r="B4078">
        <v>35</v>
      </c>
      <c r="C4078" t="s">
        <v>19</v>
      </c>
      <c r="D4078" s="3">
        <v>42569</v>
      </c>
      <c r="E4078" t="s">
        <v>1128</v>
      </c>
      <c r="F4078">
        <v>99</v>
      </c>
      <c r="G4078">
        <v>1</v>
      </c>
      <c r="H4078">
        <v>99</v>
      </c>
      <c r="I4078">
        <v>100150666</v>
      </c>
      <c r="J4078" s="19" t="s">
        <v>27</v>
      </c>
      <c r="T4078">
        <v>0</v>
      </c>
      <c r="U4078" t="s">
        <v>22</v>
      </c>
      <c r="V4078" s="3">
        <v>42569</v>
      </c>
      <c r="W4078" t="s">
        <v>23</v>
      </c>
      <c r="X4078">
        <v>99</v>
      </c>
      <c r="Y4078">
        <v>2016</v>
      </c>
      <c r="Z4078">
        <v>7</v>
      </c>
      <c r="AA4078" s="3" t="s">
        <v>24</v>
      </c>
      <c r="AB4078" s="3">
        <v>45489</v>
      </c>
    </row>
    <row r="4079" spans="1:28" x14ac:dyDescent="0.25">
      <c r="A4079">
        <v>215734</v>
      </c>
      <c r="B4079">
        <v>1392</v>
      </c>
      <c r="C4079" t="s">
        <v>25</v>
      </c>
      <c r="D4079" s="3">
        <v>42569</v>
      </c>
      <c r="E4079" t="s">
        <v>543</v>
      </c>
      <c r="F4079">
        <v>12500</v>
      </c>
      <c r="G4079">
        <v>1</v>
      </c>
      <c r="H4079">
        <v>37499</v>
      </c>
      <c r="I4079">
        <v>100150667</v>
      </c>
      <c r="J4079" s="19" t="s">
        <v>38</v>
      </c>
      <c r="T4079">
        <v>0</v>
      </c>
      <c r="U4079" t="s">
        <v>201</v>
      </c>
      <c r="V4079" s="3">
        <v>42569</v>
      </c>
      <c r="W4079" t="s">
        <v>28</v>
      </c>
      <c r="X4079" s="4">
        <v>12500</v>
      </c>
      <c r="Y4079">
        <v>2016</v>
      </c>
      <c r="Z4079">
        <v>7</v>
      </c>
      <c r="AA4079" s="3" t="s">
        <v>24</v>
      </c>
      <c r="AB4079" s="3">
        <v>45489</v>
      </c>
    </row>
    <row r="4080" spans="1:28" x14ac:dyDescent="0.25">
      <c r="A4080">
        <v>215735</v>
      </c>
      <c r="B4080">
        <v>1392</v>
      </c>
      <c r="C4080" t="s">
        <v>25</v>
      </c>
      <c r="D4080" s="3">
        <v>42569</v>
      </c>
      <c r="E4080" t="s">
        <v>1509</v>
      </c>
      <c r="F4080">
        <v>24999</v>
      </c>
      <c r="G4080">
        <v>1</v>
      </c>
      <c r="H4080">
        <v>37499</v>
      </c>
      <c r="I4080">
        <v>100150667</v>
      </c>
      <c r="J4080" s="19" t="s">
        <v>38</v>
      </c>
      <c r="T4080">
        <v>0</v>
      </c>
      <c r="U4080" t="s">
        <v>201</v>
      </c>
      <c r="V4080" s="3">
        <v>42569</v>
      </c>
      <c r="W4080" t="s">
        <v>28</v>
      </c>
      <c r="X4080" s="4">
        <v>24999</v>
      </c>
      <c r="Y4080">
        <v>2016</v>
      </c>
      <c r="Z4080">
        <v>7</v>
      </c>
      <c r="AA4080" s="3" t="s">
        <v>24</v>
      </c>
      <c r="AB4080" s="3">
        <v>45489</v>
      </c>
    </row>
    <row r="4081" spans="1:28" x14ac:dyDescent="0.25">
      <c r="A4081">
        <v>215736</v>
      </c>
      <c r="B4081">
        <v>1393</v>
      </c>
      <c r="C4081" t="s">
        <v>19</v>
      </c>
      <c r="D4081" s="3">
        <v>42569</v>
      </c>
      <c r="E4081" t="s">
        <v>843</v>
      </c>
      <c r="F4081">
        <v>1350</v>
      </c>
      <c r="G4081">
        <v>1</v>
      </c>
      <c r="H4081">
        <v>2349</v>
      </c>
      <c r="I4081">
        <v>100150668</v>
      </c>
      <c r="J4081" s="19" t="s">
        <v>21</v>
      </c>
      <c r="T4081">
        <v>0</v>
      </c>
      <c r="U4081" t="s">
        <v>22</v>
      </c>
      <c r="V4081" s="3">
        <v>42569</v>
      </c>
      <c r="W4081" t="s">
        <v>23</v>
      </c>
      <c r="X4081" s="4">
        <v>1350</v>
      </c>
      <c r="Y4081">
        <v>2016</v>
      </c>
      <c r="Z4081">
        <v>7</v>
      </c>
      <c r="AA4081" s="3" t="s">
        <v>24</v>
      </c>
      <c r="AB4081" s="3">
        <v>45489</v>
      </c>
    </row>
    <row r="4082" spans="1:28" x14ac:dyDescent="0.25">
      <c r="A4082">
        <v>215737</v>
      </c>
      <c r="B4082">
        <v>1393</v>
      </c>
      <c r="C4082" t="s">
        <v>19</v>
      </c>
      <c r="D4082" s="3">
        <v>42569</v>
      </c>
      <c r="E4082" t="s">
        <v>1429</v>
      </c>
      <c r="F4082">
        <v>999</v>
      </c>
      <c r="G4082">
        <v>1</v>
      </c>
      <c r="H4082">
        <v>2349</v>
      </c>
      <c r="I4082">
        <v>100150668</v>
      </c>
      <c r="J4082" s="19" t="s">
        <v>51</v>
      </c>
      <c r="T4082">
        <v>0</v>
      </c>
      <c r="U4082" t="s">
        <v>22</v>
      </c>
      <c r="V4082" s="3">
        <v>42569</v>
      </c>
      <c r="W4082" t="s">
        <v>23</v>
      </c>
      <c r="X4082">
        <v>999</v>
      </c>
      <c r="Y4082">
        <v>2016</v>
      </c>
      <c r="Z4082">
        <v>7</v>
      </c>
      <c r="AA4082" s="3" t="s">
        <v>24</v>
      </c>
      <c r="AB4082" s="3">
        <v>45489</v>
      </c>
    </row>
    <row r="4083" spans="1:28" x14ac:dyDescent="0.25">
      <c r="A4083">
        <v>215739</v>
      </c>
      <c r="B4083">
        <v>1394</v>
      </c>
      <c r="C4083" t="s">
        <v>19</v>
      </c>
      <c r="D4083" s="3">
        <v>42569</v>
      </c>
      <c r="E4083" t="s">
        <v>1510</v>
      </c>
      <c r="F4083">
        <v>212</v>
      </c>
      <c r="G4083">
        <v>1</v>
      </c>
      <c r="H4083">
        <v>411</v>
      </c>
      <c r="I4083">
        <v>100150669</v>
      </c>
      <c r="J4083" s="19" t="s">
        <v>51</v>
      </c>
      <c r="T4083">
        <v>0</v>
      </c>
      <c r="U4083" t="s">
        <v>22</v>
      </c>
      <c r="V4083" s="3">
        <v>42569</v>
      </c>
      <c r="W4083" t="s">
        <v>23</v>
      </c>
      <c r="X4083">
        <v>212</v>
      </c>
      <c r="Y4083">
        <v>2016</v>
      </c>
      <c r="Z4083">
        <v>7</v>
      </c>
      <c r="AA4083" s="3" t="s">
        <v>24</v>
      </c>
      <c r="AB4083" s="3">
        <v>45489</v>
      </c>
    </row>
    <row r="4084" spans="1:28" x14ac:dyDescent="0.25">
      <c r="A4084">
        <v>215741</v>
      </c>
      <c r="B4084">
        <v>1394</v>
      </c>
      <c r="C4084" t="s">
        <v>19</v>
      </c>
      <c r="D4084" s="3">
        <v>42569</v>
      </c>
      <c r="E4084" t="s">
        <v>232</v>
      </c>
      <c r="F4084">
        <v>199</v>
      </c>
      <c r="G4084">
        <v>1</v>
      </c>
      <c r="H4084">
        <v>411</v>
      </c>
      <c r="I4084">
        <v>100150669</v>
      </c>
      <c r="J4084" s="19" t="s">
        <v>51</v>
      </c>
      <c r="T4084">
        <v>0</v>
      </c>
      <c r="U4084" t="s">
        <v>22</v>
      </c>
      <c r="V4084" s="3">
        <v>42569</v>
      </c>
      <c r="W4084" t="s">
        <v>23</v>
      </c>
      <c r="X4084">
        <v>199</v>
      </c>
      <c r="Y4084">
        <v>2016</v>
      </c>
      <c r="Z4084">
        <v>7</v>
      </c>
      <c r="AA4084" s="3" t="s">
        <v>24</v>
      </c>
      <c r="AB4084" s="3">
        <v>45489</v>
      </c>
    </row>
    <row r="4085" spans="1:28" x14ac:dyDescent="0.25">
      <c r="A4085">
        <v>215743</v>
      </c>
      <c r="B4085">
        <v>1392</v>
      </c>
      <c r="C4085" t="s">
        <v>25</v>
      </c>
      <c r="D4085" s="3">
        <v>42569</v>
      </c>
      <c r="E4085" t="s">
        <v>1511</v>
      </c>
      <c r="F4085">
        <v>11800</v>
      </c>
      <c r="G4085">
        <v>1</v>
      </c>
      <c r="H4085">
        <v>11800</v>
      </c>
      <c r="I4085">
        <v>100150670</v>
      </c>
      <c r="J4085" s="19" t="s">
        <v>51</v>
      </c>
      <c r="T4085">
        <v>0</v>
      </c>
      <c r="U4085" t="s">
        <v>40</v>
      </c>
      <c r="V4085" s="3">
        <v>42569</v>
      </c>
      <c r="W4085" t="s">
        <v>28</v>
      </c>
      <c r="X4085" s="4">
        <v>11800</v>
      </c>
      <c r="Y4085">
        <v>2016</v>
      </c>
      <c r="Z4085">
        <v>7</v>
      </c>
      <c r="AA4085" s="3" t="s">
        <v>24</v>
      </c>
      <c r="AB4085" s="3">
        <v>45489</v>
      </c>
    </row>
    <row r="4086" spans="1:28" x14ac:dyDescent="0.25">
      <c r="A4086">
        <v>215744</v>
      </c>
      <c r="B4086">
        <v>163</v>
      </c>
      <c r="C4086" t="s">
        <v>19</v>
      </c>
      <c r="D4086" s="3">
        <v>42569</v>
      </c>
      <c r="E4086" t="s">
        <v>356</v>
      </c>
      <c r="F4086">
        <v>1099</v>
      </c>
      <c r="G4086">
        <v>1</v>
      </c>
      <c r="H4086">
        <v>1099</v>
      </c>
      <c r="I4086">
        <v>100150671</v>
      </c>
      <c r="J4086" s="19" t="s">
        <v>51</v>
      </c>
      <c r="T4086">
        <v>0</v>
      </c>
      <c r="U4086" t="s">
        <v>22</v>
      </c>
      <c r="V4086" s="3">
        <v>42569</v>
      </c>
      <c r="W4086" t="s">
        <v>23</v>
      </c>
      <c r="X4086" s="4">
        <v>1099</v>
      </c>
      <c r="Y4086">
        <v>2016</v>
      </c>
      <c r="Z4086">
        <v>7</v>
      </c>
      <c r="AA4086" s="3" t="s">
        <v>24</v>
      </c>
      <c r="AB4086" s="3">
        <v>45489</v>
      </c>
    </row>
    <row r="4087" spans="1:28" x14ac:dyDescent="0.25">
      <c r="A4087">
        <v>215745</v>
      </c>
      <c r="B4087">
        <v>806</v>
      </c>
      <c r="C4087" t="s">
        <v>19</v>
      </c>
      <c r="D4087" s="3">
        <v>42569</v>
      </c>
      <c r="E4087" t="s">
        <v>30</v>
      </c>
      <c r="F4087">
        <v>360</v>
      </c>
      <c r="G4087">
        <v>1</v>
      </c>
      <c r="H4087">
        <v>360</v>
      </c>
      <c r="I4087">
        <v>100150672</v>
      </c>
      <c r="J4087" s="19" t="s">
        <v>27</v>
      </c>
      <c r="T4087">
        <v>0</v>
      </c>
      <c r="U4087" t="s">
        <v>22</v>
      </c>
      <c r="V4087" s="3">
        <v>42569</v>
      </c>
      <c r="W4087" t="s">
        <v>23</v>
      </c>
      <c r="X4087">
        <v>360</v>
      </c>
      <c r="Y4087">
        <v>2016</v>
      </c>
      <c r="Z4087">
        <v>7</v>
      </c>
      <c r="AA4087" s="3" t="s">
        <v>24</v>
      </c>
      <c r="AB4087" s="3">
        <v>45489</v>
      </c>
    </row>
    <row r="4088" spans="1:28" x14ac:dyDescent="0.25">
      <c r="A4088">
        <v>215746</v>
      </c>
      <c r="B4088">
        <v>826</v>
      </c>
      <c r="C4088" t="s">
        <v>19</v>
      </c>
      <c r="D4088" s="3">
        <v>42569</v>
      </c>
      <c r="E4088" t="s">
        <v>641</v>
      </c>
      <c r="F4088">
        <v>600</v>
      </c>
      <c r="G4088">
        <v>1</v>
      </c>
      <c r="H4088">
        <v>1250</v>
      </c>
      <c r="I4088">
        <v>100150673</v>
      </c>
      <c r="J4088" s="19" t="s">
        <v>194</v>
      </c>
      <c r="T4088">
        <v>0</v>
      </c>
      <c r="U4088" t="s">
        <v>22</v>
      </c>
      <c r="V4088" s="3">
        <v>42569</v>
      </c>
      <c r="W4088" t="s">
        <v>23</v>
      </c>
      <c r="X4088">
        <v>600</v>
      </c>
      <c r="Y4088">
        <v>2016</v>
      </c>
      <c r="Z4088">
        <v>7</v>
      </c>
      <c r="AA4088" s="3" t="s">
        <v>24</v>
      </c>
      <c r="AB4088" s="3">
        <v>45489</v>
      </c>
    </row>
    <row r="4089" spans="1:28" x14ac:dyDescent="0.25">
      <c r="A4089">
        <v>215747</v>
      </c>
      <c r="B4089">
        <v>826</v>
      </c>
      <c r="C4089" t="s">
        <v>19</v>
      </c>
      <c r="D4089" s="3">
        <v>42569</v>
      </c>
      <c r="E4089" t="s">
        <v>132</v>
      </c>
      <c r="F4089">
        <v>350</v>
      </c>
      <c r="G4089">
        <v>1</v>
      </c>
      <c r="H4089">
        <v>1250</v>
      </c>
      <c r="I4089">
        <v>100150673</v>
      </c>
      <c r="J4089" s="19" t="s">
        <v>33</v>
      </c>
      <c r="T4089">
        <v>0</v>
      </c>
      <c r="U4089" t="s">
        <v>22</v>
      </c>
      <c r="V4089" s="3">
        <v>42569</v>
      </c>
      <c r="W4089" t="s">
        <v>23</v>
      </c>
      <c r="X4089">
        <v>350</v>
      </c>
      <c r="Y4089">
        <v>2016</v>
      </c>
      <c r="Z4089">
        <v>7</v>
      </c>
      <c r="AA4089" s="3" t="s">
        <v>24</v>
      </c>
      <c r="AB4089" s="3">
        <v>45489</v>
      </c>
    </row>
    <row r="4090" spans="1:28" x14ac:dyDescent="0.25">
      <c r="A4090">
        <v>215748</v>
      </c>
      <c r="B4090">
        <v>826</v>
      </c>
      <c r="C4090" t="s">
        <v>19</v>
      </c>
      <c r="D4090" s="3">
        <v>42569</v>
      </c>
      <c r="E4090" t="s">
        <v>1512</v>
      </c>
      <c r="F4090">
        <v>300</v>
      </c>
      <c r="G4090">
        <v>1</v>
      </c>
      <c r="H4090">
        <v>1250</v>
      </c>
      <c r="I4090">
        <v>100150673</v>
      </c>
      <c r="J4090" s="19" t="s">
        <v>33</v>
      </c>
      <c r="T4090">
        <v>0</v>
      </c>
      <c r="U4090" t="s">
        <v>22</v>
      </c>
      <c r="V4090" s="3">
        <v>42569</v>
      </c>
      <c r="W4090" t="s">
        <v>23</v>
      </c>
      <c r="X4090">
        <v>300</v>
      </c>
      <c r="Y4090">
        <v>2016</v>
      </c>
      <c r="Z4090">
        <v>7</v>
      </c>
      <c r="AA4090" s="3" t="s">
        <v>24</v>
      </c>
      <c r="AB4090" s="3">
        <v>45489</v>
      </c>
    </row>
    <row r="4091" spans="1:28" x14ac:dyDescent="0.25">
      <c r="A4091">
        <v>215749</v>
      </c>
      <c r="B4091">
        <v>163</v>
      </c>
      <c r="C4091" t="s">
        <v>19</v>
      </c>
      <c r="D4091" s="3">
        <v>42569</v>
      </c>
      <c r="E4091" t="s">
        <v>232</v>
      </c>
      <c r="F4091">
        <v>199</v>
      </c>
      <c r="G4091">
        <v>1</v>
      </c>
      <c r="H4091">
        <v>199</v>
      </c>
      <c r="I4091">
        <v>100150674</v>
      </c>
      <c r="J4091" s="19" t="s">
        <v>51</v>
      </c>
      <c r="T4091">
        <v>0</v>
      </c>
      <c r="U4091" t="s">
        <v>22</v>
      </c>
      <c r="V4091" s="3">
        <v>42569</v>
      </c>
      <c r="W4091" t="s">
        <v>23</v>
      </c>
      <c r="X4091">
        <v>199</v>
      </c>
      <c r="Y4091">
        <v>2016</v>
      </c>
      <c r="Z4091">
        <v>7</v>
      </c>
      <c r="AA4091" s="3" t="s">
        <v>24</v>
      </c>
      <c r="AB4091" s="3">
        <v>45489</v>
      </c>
    </row>
    <row r="4092" spans="1:28" x14ac:dyDescent="0.25">
      <c r="A4092">
        <v>215751</v>
      </c>
      <c r="B4092">
        <v>1395</v>
      </c>
      <c r="C4092" t="s">
        <v>19</v>
      </c>
      <c r="D4092" s="3">
        <v>42569</v>
      </c>
      <c r="E4092" t="s">
        <v>1513</v>
      </c>
      <c r="F4092">
        <v>595</v>
      </c>
      <c r="G4092">
        <v>1</v>
      </c>
      <c r="H4092">
        <v>1445</v>
      </c>
      <c r="I4092">
        <v>100150675</v>
      </c>
      <c r="J4092" s="19" t="s">
        <v>418</v>
      </c>
      <c r="T4092">
        <v>0</v>
      </c>
      <c r="U4092" t="s">
        <v>22</v>
      </c>
      <c r="V4092" s="3">
        <v>42569</v>
      </c>
      <c r="W4092" t="s">
        <v>23</v>
      </c>
      <c r="X4092">
        <v>595</v>
      </c>
      <c r="Y4092">
        <v>2016</v>
      </c>
      <c r="Z4092">
        <v>7</v>
      </c>
      <c r="AA4092" s="3" t="s">
        <v>24</v>
      </c>
      <c r="AB4092" s="3">
        <v>45489</v>
      </c>
    </row>
    <row r="4093" spans="1:28" x14ac:dyDescent="0.25">
      <c r="A4093">
        <v>215752</v>
      </c>
      <c r="B4093">
        <v>1395</v>
      </c>
      <c r="C4093" t="s">
        <v>19</v>
      </c>
      <c r="D4093" s="3">
        <v>42569</v>
      </c>
      <c r="E4093" t="s">
        <v>1514</v>
      </c>
      <c r="F4093">
        <v>745</v>
      </c>
      <c r="G4093">
        <v>1</v>
      </c>
      <c r="H4093">
        <v>1445</v>
      </c>
      <c r="I4093">
        <v>100150675</v>
      </c>
      <c r="J4093" s="19" t="s">
        <v>62</v>
      </c>
      <c r="T4093">
        <v>0</v>
      </c>
      <c r="U4093" t="s">
        <v>22</v>
      </c>
      <c r="V4093" s="3">
        <v>42569</v>
      </c>
      <c r="W4093" t="s">
        <v>23</v>
      </c>
      <c r="X4093">
        <v>745</v>
      </c>
      <c r="Y4093">
        <v>2016</v>
      </c>
      <c r="Z4093">
        <v>7</v>
      </c>
      <c r="AA4093" s="3" t="s">
        <v>24</v>
      </c>
      <c r="AB4093" s="3">
        <v>45489</v>
      </c>
    </row>
    <row r="4094" spans="1:28" x14ac:dyDescent="0.25">
      <c r="A4094">
        <v>215753</v>
      </c>
      <c r="B4094">
        <v>1395</v>
      </c>
      <c r="C4094" t="s">
        <v>19</v>
      </c>
      <c r="D4094" s="3">
        <v>42569</v>
      </c>
      <c r="E4094" t="s">
        <v>1327</v>
      </c>
      <c r="F4094">
        <v>105</v>
      </c>
      <c r="G4094">
        <v>1</v>
      </c>
      <c r="H4094">
        <v>1445</v>
      </c>
      <c r="I4094">
        <v>100150675</v>
      </c>
      <c r="J4094" s="19" t="s">
        <v>170</v>
      </c>
      <c r="T4094">
        <v>0</v>
      </c>
      <c r="U4094" t="s">
        <v>22</v>
      </c>
      <c r="V4094" s="3">
        <v>42569</v>
      </c>
      <c r="W4094" t="s">
        <v>23</v>
      </c>
      <c r="X4094">
        <v>105</v>
      </c>
      <c r="Y4094">
        <v>2016</v>
      </c>
      <c r="Z4094">
        <v>7</v>
      </c>
      <c r="AA4094" s="3" t="s">
        <v>24</v>
      </c>
      <c r="AB4094" s="3">
        <v>45489</v>
      </c>
    </row>
    <row r="4095" spans="1:28" x14ac:dyDescent="0.25">
      <c r="A4095">
        <v>215756</v>
      </c>
      <c r="B4095">
        <v>1396</v>
      </c>
      <c r="C4095" t="s">
        <v>19</v>
      </c>
      <c r="D4095" s="3">
        <v>42569</v>
      </c>
      <c r="E4095" t="s">
        <v>130</v>
      </c>
      <c r="F4095">
        <v>190</v>
      </c>
      <c r="G4095">
        <v>1</v>
      </c>
      <c r="H4095">
        <v>190</v>
      </c>
      <c r="I4095">
        <v>100150677</v>
      </c>
      <c r="J4095" s="19" t="s">
        <v>33</v>
      </c>
      <c r="T4095">
        <v>0</v>
      </c>
      <c r="U4095" t="s">
        <v>22</v>
      </c>
      <c r="V4095" s="3">
        <v>42569</v>
      </c>
      <c r="W4095" t="s">
        <v>23</v>
      </c>
      <c r="X4095">
        <v>190</v>
      </c>
      <c r="Y4095">
        <v>2016</v>
      </c>
      <c r="Z4095">
        <v>7</v>
      </c>
      <c r="AA4095" s="3" t="s">
        <v>24</v>
      </c>
      <c r="AB4095" s="3">
        <v>45489</v>
      </c>
    </row>
    <row r="4096" spans="1:28" x14ac:dyDescent="0.25">
      <c r="A4096">
        <v>215754</v>
      </c>
      <c r="B4096">
        <v>163</v>
      </c>
      <c r="C4096" t="s">
        <v>19</v>
      </c>
      <c r="D4096" s="3">
        <v>42569</v>
      </c>
      <c r="E4096" t="s">
        <v>232</v>
      </c>
      <c r="F4096">
        <v>199</v>
      </c>
      <c r="G4096">
        <v>1</v>
      </c>
      <c r="H4096">
        <v>199</v>
      </c>
      <c r="I4096">
        <v>100150676</v>
      </c>
      <c r="J4096" s="19" t="s">
        <v>51</v>
      </c>
      <c r="T4096">
        <v>0</v>
      </c>
      <c r="U4096" t="s">
        <v>22</v>
      </c>
      <c r="V4096" s="3">
        <v>42569</v>
      </c>
      <c r="W4096" t="s">
        <v>23</v>
      </c>
      <c r="X4096">
        <v>199</v>
      </c>
      <c r="Y4096">
        <v>2016</v>
      </c>
      <c r="Z4096">
        <v>7</v>
      </c>
      <c r="AA4096" s="3" t="s">
        <v>24</v>
      </c>
      <c r="AB4096" s="3">
        <v>45489</v>
      </c>
    </row>
    <row r="4097" spans="1:28" x14ac:dyDescent="0.25">
      <c r="A4097">
        <v>215757</v>
      </c>
      <c r="B4097">
        <v>42</v>
      </c>
      <c r="C4097" t="s">
        <v>31</v>
      </c>
      <c r="D4097" s="3">
        <v>42569</v>
      </c>
      <c r="E4097" t="s">
        <v>1515</v>
      </c>
      <c r="F4097">
        <v>3775</v>
      </c>
      <c r="G4097">
        <v>1</v>
      </c>
      <c r="H4097">
        <v>3775</v>
      </c>
      <c r="I4097">
        <v>100150678</v>
      </c>
      <c r="J4097" s="19" t="s">
        <v>21</v>
      </c>
      <c r="T4097">
        <v>0</v>
      </c>
      <c r="U4097" t="s">
        <v>22</v>
      </c>
      <c r="V4097" s="3">
        <v>42569</v>
      </c>
      <c r="W4097" t="s">
        <v>34</v>
      </c>
      <c r="X4097" s="4">
        <v>3775</v>
      </c>
      <c r="Y4097">
        <v>2016</v>
      </c>
      <c r="Z4097">
        <v>7</v>
      </c>
      <c r="AA4097" s="3" t="s">
        <v>24</v>
      </c>
      <c r="AB4097" s="3">
        <v>45489</v>
      </c>
    </row>
    <row r="4098" spans="1:28" x14ac:dyDescent="0.25">
      <c r="A4098">
        <v>215758</v>
      </c>
      <c r="B4098">
        <v>1397</v>
      </c>
      <c r="C4098" t="s">
        <v>19</v>
      </c>
      <c r="D4098" s="3">
        <v>42569</v>
      </c>
      <c r="E4098" t="s">
        <v>30</v>
      </c>
      <c r="F4098">
        <v>360</v>
      </c>
      <c r="G4098">
        <v>1</v>
      </c>
      <c r="H4098">
        <v>360</v>
      </c>
      <c r="I4098">
        <v>100150679</v>
      </c>
      <c r="J4098" s="19" t="s">
        <v>27</v>
      </c>
      <c r="T4098">
        <v>0</v>
      </c>
      <c r="U4098" t="s">
        <v>22</v>
      </c>
      <c r="V4098" s="3">
        <v>42569</v>
      </c>
      <c r="W4098" t="s">
        <v>23</v>
      </c>
      <c r="X4098">
        <v>360</v>
      </c>
      <c r="Y4098">
        <v>2016</v>
      </c>
      <c r="Z4098">
        <v>7</v>
      </c>
      <c r="AA4098" s="3" t="s">
        <v>24</v>
      </c>
      <c r="AB4098" s="3">
        <v>45489</v>
      </c>
    </row>
    <row r="4099" spans="1:28" x14ac:dyDescent="0.25">
      <c r="A4099">
        <v>215759</v>
      </c>
      <c r="B4099">
        <v>376</v>
      </c>
      <c r="C4099" t="s">
        <v>19</v>
      </c>
      <c r="D4099" s="3">
        <v>42569</v>
      </c>
      <c r="E4099" t="s">
        <v>404</v>
      </c>
      <c r="F4099">
        <v>1625</v>
      </c>
      <c r="G4099">
        <v>1</v>
      </c>
      <c r="H4099">
        <v>1625</v>
      </c>
      <c r="I4099">
        <v>100150680</v>
      </c>
      <c r="J4099" s="19" t="s">
        <v>47</v>
      </c>
      <c r="T4099">
        <v>0</v>
      </c>
      <c r="U4099" t="s">
        <v>22</v>
      </c>
      <c r="V4099" s="3">
        <v>42569</v>
      </c>
      <c r="W4099" t="s">
        <v>23</v>
      </c>
      <c r="X4099" s="4">
        <v>1625</v>
      </c>
      <c r="Y4099">
        <v>2016</v>
      </c>
      <c r="Z4099">
        <v>7</v>
      </c>
      <c r="AA4099" s="3" t="s">
        <v>24</v>
      </c>
      <c r="AB4099" s="3">
        <v>45489</v>
      </c>
    </row>
    <row r="4100" spans="1:28" x14ac:dyDescent="0.25">
      <c r="A4100">
        <v>215760</v>
      </c>
      <c r="B4100">
        <v>86</v>
      </c>
      <c r="C4100" t="s">
        <v>19</v>
      </c>
      <c r="D4100" s="3">
        <v>42569</v>
      </c>
      <c r="E4100" t="s">
        <v>95</v>
      </c>
      <c r="F4100">
        <v>300</v>
      </c>
      <c r="G4100">
        <v>1</v>
      </c>
      <c r="H4100">
        <v>300</v>
      </c>
      <c r="I4100">
        <v>100150681</v>
      </c>
      <c r="J4100" s="19" t="s">
        <v>27</v>
      </c>
      <c r="T4100">
        <v>0</v>
      </c>
      <c r="U4100" t="s">
        <v>22</v>
      </c>
      <c r="V4100" s="3">
        <v>42569</v>
      </c>
      <c r="W4100" t="s">
        <v>23</v>
      </c>
      <c r="X4100">
        <v>300</v>
      </c>
      <c r="Y4100">
        <v>2016</v>
      </c>
      <c r="Z4100">
        <v>7</v>
      </c>
      <c r="AA4100" s="3" t="s">
        <v>24</v>
      </c>
      <c r="AB4100" s="3">
        <v>45489</v>
      </c>
    </row>
    <row r="4101" spans="1:28" x14ac:dyDescent="0.25">
      <c r="A4101">
        <v>215762</v>
      </c>
      <c r="B4101">
        <v>1398</v>
      </c>
      <c r="C4101" t="s">
        <v>31</v>
      </c>
      <c r="D4101" s="3">
        <v>42569</v>
      </c>
      <c r="E4101" t="s">
        <v>158</v>
      </c>
      <c r="F4101">
        <v>300</v>
      </c>
      <c r="G4101">
        <v>1</v>
      </c>
      <c r="H4101">
        <v>300</v>
      </c>
      <c r="I4101">
        <v>100150683</v>
      </c>
      <c r="J4101" s="19" t="s">
        <v>38</v>
      </c>
      <c r="T4101">
        <v>0</v>
      </c>
      <c r="U4101" t="s">
        <v>22</v>
      </c>
      <c r="V4101" s="3">
        <v>42569</v>
      </c>
      <c r="W4101" t="s">
        <v>34</v>
      </c>
      <c r="X4101">
        <v>300</v>
      </c>
      <c r="Y4101">
        <v>2016</v>
      </c>
      <c r="Z4101">
        <v>7</v>
      </c>
      <c r="AA4101" s="3" t="s">
        <v>24</v>
      </c>
      <c r="AB4101" s="3">
        <v>45489</v>
      </c>
    </row>
    <row r="4102" spans="1:28" x14ac:dyDescent="0.25">
      <c r="A4102">
        <v>215761</v>
      </c>
      <c r="B4102">
        <v>1075</v>
      </c>
      <c r="C4102" t="s">
        <v>19</v>
      </c>
      <c r="D4102" s="3">
        <v>42569</v>
      </c>
      <c r="E4102" t="s">
        <v>1222</v>
      </c>
      <c r="F4102">
        <v>860</v>
      </c>
      <c r="G4102">
        <v>1</v>
      </c>
      <c r="H4102">
        <v>860</v>
      </c>
      <c r="I4102">
        <v>100150682</v>
      </c>
      <c r="J4102" s="19" t="s">
        <v>21</v>
      </c>
      <c r="T4102">
        <v>0</v>
      </c>
      <c r="U4102" t="s">
        <v>22</v>
      </c>
      <c r="V4102" s="3">
        <v>42569</v>
      </c>
      <c r="W4102" t="s">
        <v>23</v>
      </c>
      <c r="X4102">
        <v>860</v>
      </c>
      <c r="Y4102">
        <v>2016</v>
      </c>
      <c r="Z4102">
        <v>7</v>
      </c>
      <c r="AA4102" s="3" t="s">
        <v>24</v>
      </c>
      <c r="AB4102" s="3">
        <v>45489</v>
      </c>
    </row>
    <row r="4103" spans="1:28" x14ac:dyDescent="0.25">
      <c r="A4103">
        <v>215763</v>
      </c>
      <c r="B4103">
        <v>163</v>
      </c>
      <c r="C4103" t="s">
        <v>19</v>
      </c>
      <c r="D4103" s="3">
        <v>42569</v>
      </c>
      <c r="E4103" t="s">
        <v>232</v>
      </c>
      <c r="F4103">
        <v>199</v>
      </c>
      <c r="G4103">
        <v>1</v>
      </c>
      <c r="H4103">
        <v>199</v>
      </c>
      <c r="I4103">
        <v>100150684</v>
      </c>
      <c r="J4103" s="19" t="s">
        <v>51</v>
      </c>
      <c r="T4103">
        <v>0</v>
      </c>
      <c r="U4103" t="s">
        <v>22</v>
      </c>
      <c r="V4103" s="3">
        <v>42569</v>
      </c>
      <c r="W4103" t="s">
        <v>23</v>
      </c>
      <c r="X4103">
        <v>199</v>
      </c>
      <c r="Y4103">
        <v>2016</v>
      </c>
      <c r="Z4103">
        <v>7</v>
      </c>
      <c r="AA4103" s="3" t="s">
        <v>24</v>
      </c>
      <c r="AB4103" s="3">
        <v>45489</v>
      </c>
    </row>
    <row r="4104" spans="1:28" x14ac:dyDescent="0.25">
      <c r="A4104">
        <v>215765</v>
      </c>
      <c r="B4104">
        <v>1399</v>
      </c>
      <c r="C4104" t="s">
        <v>19</v>
      </c>
      <c r="D4104" s="3">
        <v>42569</v>
      </c>
      <c r="E4104" t="s">
        <v>1516</v>
      </c>
      <c r="F4104">
        <v>999</v>
      </c>
      <c r="G4104">
        <v>1</v>
      </c>
      <c r="H4104">
        <v>0</v>
      </c>
      <c r="I4104">
        <v>100150685</v>
      </c>
      <c r="J4104" s="19" t="s">
        <v>51</v>
      </c>
      <c r="T4104">
        <v>0</v>
      </c>
      <c r="U4104" t="s">
        <v>49</v>
      </c>
      <c r="V4104" s="3">
        <v>42569</v>
      </c>
      <c r="W4104" t="s">
        <v>23</v>
      </c>
      <c r="X4104">
        <v>999</v>
      </c>
      <c r="Y4104">
        <v>2016</v>
      </c>
      <c r="Z4104">
        <v>7</v>
      </c>
      <c r="AA4104" s="3" t="s">
        <v>24</v>
      </c>
      <c r="AB4104" s="3">
        <v>45489</v>
      </c>
    </row>
    <row r="4105" spans="1:28" x14ac:dyDescent="0.25">
      <c r="A4105">
        <v>215767</v>
      </c>
      <c r="B4105">
        <v>1399</v>
      </c>
      <c r="C4105" t="s">
        <v>19</v>
      </c>
      <c r="D4105" s="3">
        <v>42569</v>
      </c>
      <c r="E4105" t="s">
        <v>364</v>
      </c>
      <c r="F4105">
        <v>210</v>
      </c>
      <c r="G4105">
        <v>1</v>
      </c>
      <c r="H4105">
        <v>0</v>
      </c>
      <c r="I4105">
        <v>100150685</v>
      </c>
      <c r="J4105" s="19" t="s">
        <v>33</v>
      </c>
      <c r="T4105">
        <v>0</v>
      </c>
      <c r="U4105" t="s">
        <v>49</v>
      </c>
      <c r="V4105" s="3">
        <v>42569</v>
      </c>
      <c r="W4105" t="s">
        <v>23</v>
      </c>
      <c r="X4105">
        <v>210</v>
      </c>
      <c r="Y4105">
        <v>2016</v>
      </c>
      <c r="Z4105">
        <v>7</v>
      </c>
      <c r="AA4105" s="3" t="s">
        <v>24</v>
      </c>
      <c r="AB4105" s="3">
        <v>45489</v>
      </c>
    </row>
    <row r="4106" spans="1:28" x14ac:dyDescent="0.25">
      <c r="A4106">
        <v>215768</v>
      </c>
      <c r="B4106">
        <v>820</v>
      </c>
      <c r="C4106" t="s">
        <v>31</v>
      </c>
      <c r="D4106" s="3">
        <v>42569</v>
      </c>
      <c r="E4106" t="s">
        <v>1115</v>
      </c>
      <c r="F4106">
        <v>15200</v>
      </c>
      <c r="G4106">
        <v>1</v>
      </c>
      <c r="H4106">
        <v>15200</v>
      </c>
      <c r="I4106">
        <v>100150686</v>
      </c>
      <c r="J4106" s="19" t="s">
        <v>38</v>
      </c>
      <c r="T4106">
        <v>0</v>
      </c>
      <c r="U4106" t="s">
        <v>22</v>
      </c>
      <c r="V4106" s="3">
        <v>42569</v>
      </c>
      <c r="W4106" t="s">
        <v>34</v>
      </c>
      <c r="X4106" s="4">
        <v>15200</v>
      </c>
      <c r="Y4106">
        <v>2016</v>
      </c>
      <c r="Z4106">
        <v>7</v>
      </c>
      <c r="AA4106" s="3" t="s">
        <v>24</v>
      </c>
      <c r="AB4106" s="3">
        <v>45489</v>
      </c>
    </row>
    <row r="4107" spans="1:28" x14ac:dyDescent="0.25">
      <c r="A4107">
        <v>215769</v>
      </c>
      <c r="B4107">
        <v>820</v>
      </c>
      <c r="C4107" t="s">
        <v>19</v>
      </c>
      <c r="D4107" s="3">
        <v>42569</v>
      </c>
      <c r="E4107" t="s">
        <v>1115</v>
      </c>
      <c r="F4107">
        <v>15200</v>
      </c>
      <c r="G4107">
        <v>1</v>
      </c>
      <c r="H4107">
        <v>15200</v>
      </c>
      <c r="I4107">
        <v>100150687</v>
      </c>
      <c r="J4107" s="19" t="s">
        <v>38</v>
      </c>
      <c r="T4107">
        <v>0</v>
      </c>
      <c r="U4107" t="s">
        <v>22</v>
      </c>
      <c r="V4107" s="3">
        <v>42569</v>
      </c>
      <c r="W4107" t="s">
        <v>23</v>
      </c>
      <c r="X4107" s="4">
        <v>15200</v>
      </c>
      <c r="Y4107">
        <v>2016</v>
      </c>
      <c r="Z4107">
        <v>7</v>
      </c>
      <c r="AA4107" s="3" t="s">
        <v>24</v>
      </c>
      <c r="AB4107" s="3">
        <v>45489</v>
      </c>
    </row>
    <row r="4108" spans="1:28" x14ac:dyDescent="0.25">
      <c r="A4108">
        <v>215770</v>
      </c>
      <c r="B4108">
        <v>163</v>
      </c>
      <c r="C4108" t="s">
        <v>19</v>
      </c>
      <c r="D4108" s="3">
        <v>42569</v>
      </c>
      <c r="E4108" t="s">
        <v>795</v>
      </c>
      <c r="F4108">
        <v>199</v>
      </c>
      <c r="G4108">
        <v>1</v>
      </c>
      <c r="H4108">
        <v>199</v>
      </c>
      <c r="I4108">
        <v>100150688</v>
      </c>
      <c r="J4108" s="19" t="s">
        <v>51</v>
      </c>
      <c r="T4108">
        <v>0</v>
      </c>
      <c r="U4108" t="s">
        <v>22</v>
      </c>
      <c r="V4108" s="3">
        <v>42569</v>
      </c>
      <c r="W4108" t="s">
        <v>23</v>
      </c>
      <c r="X4108">
        <v>199</v>
      </c>
      <c r="Y4108">
        <v>2016</v>
      </c>
      <c r="Z4108">
        <v>7</v>
      </c>
      <c r="AA4108" s="3" t="s">
        <v>24</v>
      </c>
      <c r="AB4108" s="3">
        <v>45489</v>
      </c>
    </row>
    <row r="4109" spans="1:28" x14ac:dyDescent="0.25">
      <c r="A4109">
        <v>215772</v>
      </c>
      <c r="B4109">
        <v>163</v>
      </c>
      <c r="C4109" t="s">
        <v>19</v>
      </c>
      <c r="D4109" s="3">
        <v>42569</v>
      </c>
      <c r="E4109" t="s">
        <v>232</v>
      </c>
      <c r="F4109">
        <v>199</v>
      </c>
      <c r="G4109">
        <v>1</v>
      </c>
      <c r="H4109">
        <v>199</v>
      </c>
      <c r="I4109">
        <v>100150689</v>
      </c>
      <c r="J4109" s="19" t="s">
        <v>51</v>
      </c>
      <c r="T4109">
        <v>0</v>
      </c>
      <c r="U4109" t="s">
        <v>22</v>
      </c>
      <c r="V4109" s="3">
        <v>42569</v>
      </c>
      <c r="W4109" t="s">
        <v>23</v>
      </c>
      <c r="X4109">
        <v>199</v>
      </c>
      <c r="Y4109">
        <v>2016</v>
      </c>
      <c r="Z4109">
        <v>7</v>
      </c>
      <c r="AA4109" s="3" t="s">
        <v>24</v>
      </c>
      <c r="AB4109" s="3">
        <v>45489</v>
      </c>
    </row>
    <row r="4110" spans="1:28" x14ac:dyDescent="0.25">
      <c r="A4110">
        <v>215888</v>
      </c>
      <c r="B4110">
        <v>1099</v>
      </c>
      <c r="C4110" t="s">
        <v>19</v>
      </c>
      <c r="D4110" s="3">
        <v>42569</v>
      </c>
      <c r="E4110" t="s">
        <v>1244</v>
      </c>
      <c r="F4110">
        <v>950</v>
      </c>
      <c r="G4110">
        <v>1</v>
      </c>
      <c r="H4110">
        <v>950</v>
      </c>
      <c r="I4110">
        <v>100150778</v>
      </c>
      <c r="J4110" s="19" t="s">
        <v>62</v>
      </c>
      <c r="T4110">
        <v>0</v>
      </c>
      <c r="U4110" t="s">
        <v>121</v>
      </c>
      <c r="V4110" s="3">
        <v>42569</v>
      </c>
      <c r="W4110" t="s">
        <v>23</v>
      </c>
      <c r="X4110">
        <v>950</v>
      </c>
      <c r="Y4110">
        <v>2016</v>
      </c>
      <c r="Z4110">
        <v>7</v>
      </c>
      <c r="AA4110" s="3" t="s">
        <v>24</v>
      </c>
      <c r="AB4110" s="3">
        <v>45489</v>
      </c>
    </row>
    <row r="4111" spans="1:28" x14ac:dyDescent="0.25">
      <c r="A4111">
        <v>215774</v>
      </c>
      <c r="B4111">
        <v>1400</v>
      </c>
      <c r="C4111" t="s">
        <v>19</v>
      </c>
      <c r="D4111" s="3">
        <v>42569</v>
      </c>
      <c r="E4111" t="s">
        <v>1110</v>
      </c>
      <c r="F4111">
        <v>2500</v>
      </c>
      <c r="G4111">
        <v>1</v>
      </c>
      <c r="H4111">
        <v>2500</v>
      </c>
      <c r="I4111">
        <v>100150690</v>
      </c>
      <c r="J4111" s="19" t="s">
        <v>194</v>
      </c>
      <c r="T4111">
        <v>0</v>
      </c>
      <c r="U4111" t="s">
        <v>22</v>
      </c>
      <c r="V4111" s="3">
        <v>42569</v>
      </c>
      <c r="W4111" t="s">
        <v>23</v>
      </c>
      <c r="X4111" s="4">
        <v>2500</v>
      </c>
      <c r="Y4111">
        <v>2016</v>
      </c>
      <c r="Z4111">
        <v>7</v>
      </c>
      <c r="AA4111" s="3" t="s">
        <v>24</v>
      </c>
      <c r="AB4111" s="3">
        <v>45489</v>
      </c>
    </row>
    <row r="4112" spans="1:28" x14ac:dyDescent="0.25">
      <c r="A4112">
        <v>215775</v>
      </c>
      <c r="B4112">
        <v>820</v>
      </c>
      <c r="C4112" t="s">
        <v>71</v>
      </c>
      <c r="D4112" s="3">
        <v>42569</v>
      </c>
      <c r="E4112" t="s">
        <v>26</v>
      </c>
      <c r="F4112">
        <v>240</v>
      </c>
      <c r="G4112">
        <v>1</v>
      </c>
      <c r="H4112">
        <v>240</v>
      </c>
      <c r="I4112">
        <v>100150691</v>
      </c>
      <c r="J4112" s="19" t="s">
        <v>27</v>
      </c>
      <c r="T4112">
        <v>0</v>
      </c>
      <c r="U4112" t="s">
        <v>22</v>
      </c>
      <c r="V4112" s="3">
        <v>42569</v>
      </c>
      <c r="W4112" t="s">
        <v>34</v>
      </c>
      <c r="X4112">
        <v>240</v>
      </c>
      <c r="Y4112">
        <v>2016</v>
      </c>
      <c r="Z4112">
        <v>7</v>
      </c>
      <c r="AA4112" s="3" t="s">
        <v>24</v>
      </c>
      <c r="AB4112" s="3">
        <v>45489</v>
      </c>
    </row>
    <row r="4113" spans="1:28" x14ac:dyDescent="0.25">
      <c r="A4113">
        <v>215776</v>
      </c>
      <c r="B4113">
        <v>820</v>
      </c>
      <c r="C4113" t="s">
        <v>19</v>
      </c>
      <c r="D4113" s="3">
        <v>42569</v>
      </c>
      <c r="E4113" t="s">
        <v>30</v>
      </c>
      <c r="F4113">
        <v>360</v>
      </c>
      <c r="G4113">
        <v>1</v>
      </c>
      <c r="H4113">
        <v>360</v>
      </c>
      <c r="I4113">
        <v>100150692</v>
      </c>
      <c r="J4113" s="19" t="s">
        <v>27</v>
      </c>
      <c r="T4113">
        <v>0</v>
      </c>
      <c r="U4113" t="s">
        <v>22</v>
      </c>
      <c r="V4113" s="3">
        <v>42569</v>
      </c>
      <c r="W4113" t="s">
        <v>23</v>
      </c>
      <c r="X4113">
        <v>360</v>
      </c>
      <c r="Y4113">
        <v>2016</v>
      </c>
      <c r="Z4113">
        <v>7</v>
      </c>
      <c r="AA4113" s="3" t="s">
        <v>24</v>
      </c>
      <c r="AB4113" s="3">
        <v>45489</v>
      </c>
    </row>
    <row r="4114" spans="1:28" x14ac:dyDescent="0.25">
      <c r="A4114">
        <v>215890</v>
      </c>
      <c r="B4114">
        <v>1099</v>
      </c>
      <c r="C4114" t="s">
        <v>71</v>
      </c>
      <c r="D4114" s="3">
        <v>42569</v>
      </c>
      <c r="E4114" t="s">
        <v>1244</v>
      </c>
      <c r="F4114">
        <v>950</v>
      </c>
      <c r="G4114">
        <v>1</v>
      </c>
      <c r="H4114">
        <v>950</v>
      </c>
      <c r="I4114">
        <v>100150780</v>
      </c>
      <c r="J4114" s="19" t="s">
        <v>62</v>
      </c>
      <c r="T4114">
        <v>0</v>
      </c>
      <c r="U4114" t="s">
        <v>121</v>
      </c>
      <c r="V4114" s="3">
        <v>42569</v>
      </c>
      <c r="W4114" t="s">
        <v>34</v>
      </c>
      <c r="X4114">
        <v>950</v>
      </c>
      <c r="Y4114">
        <v>2016</v>
      </c>
      <c r="Z4114">
        <v>7</v>
      </c>
      <c r="AA4114" s="3" t="s">
        <v>24</v>
      </c>
      <c r="AB4114" s="3">
        <v>45489</v>
      </c>
    </row>
    <row r="4115" spans="1:28" x14ac:dyDescent="0.25">
      <c r="A4115">
        <v>215891</v>
      </c>
      <c r="B4115">
        <v>1099</v>
      </c>
      <c r="C4115" t="s">
        <v>19</v>
      </c>
      <c r="D4115" s="3">
        <v>42569</v>
      </c>
      <c r="E4115" t="s">
        <v>1244</v>
      </c>
      <c r="F4115">
        <v>950</v>
      </c>
      <c r="G4115">
        <v>1</v>
      </c>
      <c r="H4115">
        <v>950</v>
      </c>
      <c r="I4115">
        <v>100150781</v>
      </c>
      <c r="J4115" s="19" t="s">
        <v>62</v>
      </c>
      <c r="T4115">
        <v>0</v>
      </c>
      <c r="U4115" t="s">
        <v>121</v>
      </c>
      <c r="V4115" s="3">
        <v>42569</v>
      </c>
      <c r="W4115" t="s">
        <v>23</v>
      </c>
      <c r="X4115">
        <v>950</v>
      </c>
      <c r="Y4115">
        <v>2016</v>
      </c>
      <c r="Z4115">
        <v>7</v>
      </c>
      <c r="AA4115" s="3" t="s">
        <v>24</v>
      </c>
      <c r="AB4115" s="3">
        <v>45489</v>
      </c>
    </row>
    <row r="4116" spans="1:28" x14ac:dyDescent="0.25">
      <c r="A4116">
        <v>215892</v>
      </c>
      <c r="B4116">
        <v>1099</v>
      </c>
      <c r="C4116" t="s">
        <v>19</v>
      </c>
      <c r="D4116" s="3">
        <v>42569</v>
      </c>
      <c r="E4116" t="s">
        <v>1244</v>
      </c>
      <c r="F4116">
        <v>950</v>
      </c>
      <c r="G4116">
        <v>1</v>
      </c>
      <c r="H4116">
        <v>950</v>
      </c>
      <c r="I4116">
        <v>100150782</v>
      </c>
      <c r="J4116" s="19" t="s">
        <v>62</v>
      </c>
      <c r="T4116">
        <v>0</v>
      </c>
      <c r="U4116" t="s">
        <v>121</v>
      </c>
      <c r="V4116" s="3">
        <v>42569</v>
      </c>
      <c r="W4116" t="s">
        <v>23</v>
      </c>
      <c r="X4116">
        <v>950</v>
      </c>
      <c r="Y4116">
        <v>2016</v>
      </c>
      <c r="Z4116">
        <v>7</v>
      </c>
      <c r="AA4116" s="3" t="s">
        <v>24</v>
      </c>
      <c r="AB4116" s="3">
        <v>45489</v>
      </c>
    </row>
    <row r="4117" spans="1:28" x14ac:dyDescent="0.25">
      <c r="A4117">
        <v>215893</v>
      </c>
      <c r="B4117">
        <v>1099</v>
      </c>
      <c r="C4117" t="s">
        <v>19</v>
      </c>
      <c r="D4117" s="3">
        <v>42569</v>
      </c>
      <c r="E4117" t="s">
        <v>1244</v>
      </c>
      <c r="F4117">
        <v>950</v>
      </c>
      <c r="G4117">
        <v>1</v>
      </c>
      <c r="H4117">
        <v>950</v>
      </c>
      <c r="I4117">
        <v>100150783</v>
      </c>
      <c r="J4117" s="19" t="s">
        <v>62</v>
      </c>
      <c r="T4117">
        <v>0</v>
      </c>
      <c r="U4117" t="s">
        <v>121</v>
      </c>
      <c r="V4117" s="3">
        <v>42569</v>
      </c>
      <c r="W4117" t="s">
        <v>23</v>
      </c>
      <c r="X4117">
        <v>950</v>
      </c>
      <c r="Y4117">
        <v>2016</v>
      </c>
      <c r="Z4117">
        <v>7</v>
      </c>
      <c r="AA4117" s="3" t="s">
        <v>24</v>
      </c>
      <c r="AB4117" s="3">
        <v>45489</v>
      </c>
    </row>
    <row r="4118" spans="1:28" x14ac:dyDescent="0.25">
      <c r="A4118">
        <v>215894</v>
      </c>
      <c r="B4118">
        <v>1099</v>
      </c>
      <c r="C4118" t="s">
        <v>19</v>
      </c>
      <c r="D4118" s="3">
        <v>42569</v>
      </c>
      <c r="E4118" t="s">
        <v>1244</v>
      </c>
      <c r="F4118">
        <v>950</v>
      </c>
      <c r="G4118">
        <v>1</v>
      </c>
      <c r="H4118">
        <v>950</v>
      </c>
      <c r="I4118">
        <v>100150784</v>
      </c>
      <c r="J4118" s="19" t="s">
        <v>62</v>
      </c>
      <c r="T4118">
        <v>0</v>
      </c>
      <c r="U4118" t="s">
        <v>121</v>
      </c>
      <c r="V4118" s="3">
        <v>42569</v>
      </c>
      <c r="W4118" t="s">
        <v>23</v>
      </c>
      <c r="X4118">
        <v>950</v>
      </c>
      <c r="Y4118">
        <v>2016</v>
      </c>
      <c r="Z4118">
        <v>7</v>
      </c>
      <c r="AA4118" s="3" t="s">
        <v>24</v>
      </c>
      <c r="AB4118" s="3">
        <v>45489</v>
      </c>
    </row>
    <row r="4119" spans="1:28" x14ac:dyDescent="0.25">
      <c r="A4119">
        <v>215895</v>
      </c>
      <c r="B4119">
        <v>1099</v>
      </c>
      <c r="C4119" t="s">
        <v>19</v>
      </c>
      <c r="D4119" s="3">
        <v>42569</v>
      </c>
      <c r="E4119" t="s">
        <v>1244</v>
      </c>
      <c r="F4119">
        <v>950</v>
      </c>
      <c r="G4119">
        <v>1</v>
      </c>
      <c r="H4119">
        <v>950</v>
      </c>
      <c r="I4119">
        <v>100150785</v>
      </c>
      <c r="J4119" s="19" t="s">
        <v>62</v>
      </c>
      <c r="T4119">
        <v>0</v>
      </c>
      <c r="U4119" t="s">
        <v>121</v>
      </c>
      <c r="V4119" s="3">
        <v>42569</v>
      </c>
      <c r="W4119" t="s">
        <v>23</v>
      </c>
      <c r="X4119">
        <v>950</v>
      </c>
      <c r="Y4119">
        <v>2016</v>
      </c>
      <c r="Z4119">
        <v>7</v>
      </c>
      <c r="AA4119" s="3" t="s">
        <v>24</v>
      </c>
      <c r="AB4119" s="3">
        <v>45489</v>
      </c>
    </row>
    <row r="4120" spans="1:28" x14ac:dyDescent="0.25">
      <c r="A4120">
        <v>215896</v>
      </c>
      <c r="B4120">
        <v>1099</v>
      </c>
      <c r="C4120" t="s">
        <v>19</v>
      </c>
      <c r="D4120" s="3">
        <v>42569</v>
      </c>
      <c r="E4120" t="s">
        <v>1244</v>
      </c>
      <c r="F4120">
        <v>950</v>
      </c>
      <c r="G4120">
        <v>1</v>
      </c>
      <c r="H4120">
        <v>950</v>
      </c>
      <c r="I4120">
        <v>100150786</v>
      </c>
      <c r="J4120" s="19" t="s">
        <v>62</v>
      </c>
      <c r="T4120">
        <v>0</v>
      </c>
      <c r="U4120" t="s">
        <v>121</v>
      </c>
      <c r="V4120" s="3">
        <v>42569</v>
      </c>
      <c r="W4120" t="s">
        <v>23</v>
      </c>
      <c r="X4120">
        <v>950</v>
      </c>
      <c r="Y4120">
        <v>2016</v>
      </c>
      <c r="Z4120">
        <v>7</v>
      </c>
      <c r="AA4120" s="3" t="s">
        <v>24</v>
      </c>
      <c r="AB4120" s="3">
        <v>45489</v>
      </c>
    </row>
    <row r="4121" spans="1:28" x14ac:dyDescent="0.25">
      <c r="A4121">
        <v>215897</v>
      </c>
      <c r="B4121">
        <v>1099</v>
      </c>
      <c r="C4121" t="s">
        <v>19</v>
      </c>
      <c r="D4121" s="3">
        <v>42569</v>
      </c>
      <c r="E4121" t="s">
        <v>1244</v>
      </c>
      <c r="F4121">
        <v>950</v>
      </c>
      <c r="G4121">
        <v>1</v>
      </c>
      <c r="H4121">
        <v>950</v>
      </c>
      <c r="I4121">
        <v>100150787</v>
      </c>
      <c r="J4121" s="19" t="s">
        <v>62</v>
      </c>
      <c r="T4121">
        <v>0</v>
      </c>
      <c r="U4121" t="s">
        <v>121</v>
      </c>
      <c r="V4121" s="3">
        <v>42569</v>
      </c>
      <c r="W4121" t="s">
        <v>23</v>
      </c>
      <c r="X4121">
        <v>950</v>
      </c>
      <c r="Y4121">
        <v>2016</v>
      </c>
      <c r="Z4121">
        <v>7</v>
      </c>
      <c r="AA4121" s="3" t="s">
        <v>24</v>
      </c>
      <c r="AB4121" s="3">
        <v>45489</v>
      </c>
    </row>
    <row r="4122" spans="1:28" x14ac:dyDescent="0.25">
      <c r="A4122">
        <v>215898</v>
      </c>
      <c r="B4122">
        <v>1099</v>
      </c>
      <c r="C4122" t="s">
        <v>19</v>
      </c>
      <c r="D4122" s="3">
        <v>42569</v>
      </c>
      <c r="E4122" t="s">
        <v>1244</v>
      </c>
      <c r="F4122">
        <v>950</v>
      </c>
      <c r="G4122">
        <v>1</v>
      </c>
      <c r="H4122">
        <v>950</v>
      </c>
      <c r="I4122">
        <v>100150788</v>
      </c>
      <c r="J4122" s="19" t="s">
        <v>62</v>
      </c>
      <c r="T4122">
        <v>0</v>
      </c>
      <c r="U4122" t="s">
        <v>121</v>
      </c>
      <c r="V4122" s="3">
        <v>42569</v>
      </c>
      <c r="W4122" t="s">
        <v>23</v>
      </c>
      <c r="X4122">
        <v>950</v>
      </c>
      <c r="Y4122">
        <v>2016</v>
      </c>
      <c r="Z4122">
        <v>7</v>
      </c>
      <c r="AA4122" s="3" t="s">
        <v>24</v>
      </c>
      <c r="AB4122" s="3">
        <v>45489</v>
      </c>
    </row>
    <row r="4123" spans="1:28" x14ac:dyDescent="0.25">
      <c r="A4123">
        <v>215899</v>
      </c>
      <c r="B4123">
        <v>1099</v>
      </c>
      <c r="C4123" t="s">
        <v>19</v>
      </c>
      <c r="D4123" s="3">
        <v>42569</v>
      </c>
      <c r="E4123" t="s">
        <v>1244</v>
      </c>
      <c r="F4123">
        <v>950</v>
      </c>
      <c r="G4123">
        <v>1</v>
      </c>
      <c r="H4123">
        <v>950</v>
      </c>
      <c r="I4123">
        <v>100150789</v>
      </c>
      <c r="J4123" s="19" t="s">
        <v>62</v>
      </c>
      <c r="T4123">
        <v>0</v>
      </c>
      <c r="U4123" t="s">
        <v>121</v>
      </c>
      <c r="V4123" s="3">
        <v>42569</v>
      </c>
      <c r="W4123" t="s">
        <v>23</v>
      </c>
      <c r="X4123">
        <v>950</v>
      </c>
      <c r="Y4123">
        <v>2016</v>
      </c>
      <c r="Z4123">
        <v>7</v>
      </c>
      <c r="AA4123" s="3" t="s">
        <v>24</v>
      </c>
      <c r="AB4123" s="3">
        <v>45489</v>
      </c>
    </row>
    <row r="4124" spans="1:28" x14ac:dyDescent="0.25">
      <c r="A4124">
        <v>215900</v>
      </c>
      <c r="B4124">
        <v>1099</v>
      </c>
      <c r="C4124" t="s">
        <v>19</v>
      </c>
      <c r="D4124" s="3">
        <v>42569</v>
      </c>
      <c r="E4124" t="s">
        <v>1244</v>
      </c>
      <c r="F4124">
        <v>950</v>
      </c>
      <c r="G4124">
        <v>1</v>
      </c>
      <c r="H4124">
        <v>950</v>
      </c>
      <c r="I4124">
        <v>100150790</v>
      </c>
      <c r="J4124" s="19" t="s">
        <v>62</v>
      </c>
      <c r="T4124">
        <v>0</v>
      </c>
      <c r="U4124" t="s">
        <v>121</v>
      </c>
      <c r="V4124" s="3">
        <v>42569</v>
      </c>
      <c r="W4124" t="s">
        <v>23</v>
      </c>
      <c r="X4124">
        <v>950</v>
      </c>
      <c r="Y4124">
        <v>2016</v>
      </c>
      <c r="Z4124">
        <v>7</v>
      </c>
      <c r="AA4124" s="3" t="s">
        <v>24</v>
      </c>
      <c r="AB4124" s="3">
        <v>45489</v>
      </c>
    </row>
    <row r="4125" spans="1:28" x14ac:dyDescent="0.25">
      <c r="A4125">
        <v>215901</v>
      </c>
      <c r="B4125">
        <v>1099</v>
      </c>
      <c r="C4125" t="s">
        <v>19</v>
      </c>
      <c r="D4125" s="3">
        <v>42569</v>
      </c>
      <c r="E4125" t="s">
        <v>1244</v>
      </c>
      <c r="F4125">
        <v>950</v>
      </c>
      <c r="G4125">
        <v>1</v>
      </c>
      <c r="H4125">
        <v>950</v>
      </c>
      <c r="I4125">
        <v>100150791</v>
      </c>
      <c r="J4125" s="19" t="s">
        <v>62</v>
      </c>
      <c r="T4125">
        <v>0</v>
      </c>
      <c r="U4125" t="s">
        <v>121</v>
      </c>
      <c r="V4125" s="3">
        <v>42569</v>
      </c>
      <c r="W4125" t="s">
        <v>23</v>
      </c>
      <c r="X4125">
        <v>950</v>
      </c>
      <c r="Y4125">
        <v>2016</v>
      </c>
      <c r="Z4125">
        <v>7</v>
      </c>
      <c r="AA4125" s="3" t="s">
        <v>24</v>
      </c>
      <c r="AB4125" s="3">
        <v>45489</v>
      </c>
    </row>
    <row r="4126" spans="1:28" x14ac:dyDescent="0.25">
      <c r="A4126">
        <v>215902</v>
      </c>
      <c r="B4126">
        <v>1099</v>
      </c>
      <c r="C4126" t="s">
        <v>19</v>
      </c>
      <c r="D4126" s="3">
        <v>42569</v>
      </c>
      <c r="E4126" t="s">
        <v>1244</v>
      </c>
      <c r="F4126">
        <v>950</v>
      </c>
      <c r="G4126">
        <v>1</v>
      </c>
      <c r="H4126">
        <v>950</v>
      </c>
      <c r="I4126">
        <v>100150792</v>
      </c>
      <c r="J4126" s="19" t="s">
        <v>62</v>
      </c>
      <c r="T4126">
        <v>0</v>
      </c>
      <c r="U4126" t="s">
        <v>121</v>
      </c>
      <c r="V4126" s="3">
        <v>42569</v>
      </c>
      <c r="W4126" t="s">
        <v>23</v>
      </c>
      <c r="X4126">
        <v>950</v>
      </c>
      <c r="Y4126">
        <v>2016</v>
      </c>
      <c r="Z4126">
        <v>7</v>
      </c>
      <c r="AA4126" s="3" t="s">
        <v>24</v>
      </c>
      <c r="AB4126" s="3">
        <v>45489</v>
      </c>
    </row>
    <row r="4127" spans="1:28" x14ac:dyDescent="0.25">
      <c r="A4127">
        <v>215903</v>
      </c>
      <c r="B4127">
        <v>1099</v>
      </c>
      <c r="C4127" t="s">
        <v>19</v>
      </c>
      <c r="D4127" s="3">
        <v>42569</v>
      </c>
      <c r="E4127" t="s">
        <v>1244</v>
      </c>
      <c r="F4127">
        <v>950</v>
      </c>
      <c r="G4127">
        <v>1</v>
      </c>
      <c r="H4127">
        <v>950</v>
      </c>
      <c r="I4127">
        <v>100150793</v>
      </c>
      <c r="J4127" s="19" t="s">
        <v>62</v>
      </c>
      <c r="T4127">
        <v>0</v>
      </c>
      <c r="U4127" t="s">
        <v>121</v>
      </c>
      <c r="V4127" s="3">
        <v>42569</v>
      </c>
      <c r="W4127" t="s">
        <v>23</v>
      </c>
      <c r="X4127">
        <v>950</v>
      </c>
      <c r="Y4127">
        <v>2016</v>
      </c>
      <c r="Z4127">
        <v>7</v>
      </c>
      <c r="AA4127" s="3" t="s">
        <v>24</v>
      </c>
      <c r="AB4127" s="3">
        <v>45489</v>
      </c>
    </row>
    <row r="4128" spans="1:28" x14ac:dyDescent="0.25">
      <c r="A4128">
        <v>215904</v>
      </c>
      <c r="B4128">
        <v>1099</v>
      </c>
      <c r="C4128" t="s">
        <v>19</v>
      </c>
      <c r="D4128" s="3">
        <v>42569</v>
      </c>
      <c r="E4128" t="s">
        <v>1244</v>
      </c>
      <c r="F4128">
        <v>950</v>
      </c>
      <c r="G4128">
        <v>1</v>
      </c>
      <c r="H4128">
        <v>950</v>
      </c>
      <c r="I4128">
        <v>100150794</v>
      </c>
      <c r="J4128" s="19" t="s">
        <v>62</v>
      </c>
      <c r="T4128">
        <v>0</v>
      </c>
      <c r="U4128" t="s">
        <v>121</v>
      </c>
      <c r="V4128" s="3">
        <v>42569</v>
      </c>
      <c r="W4128" t="s">
        <v>23</v>
      </c>
      <c r="X4128">
        <v>950</v>
      </c>
      <c r="Y4128">
        <v>2016</v>
      </c>
      <c r="Z4128">
        <v>7</v>
      </c>
      <c r="AA4128" s="3" t="s">
        <v>24</v>
      </c>
      <c r="AB4128" s="3">
        <v>45489</v>
      </c>
    </row>
    <row r="4129" spans="1:28" x14ac:dyDescent="0.25">
      <c r="A4129">
        <v>215905</v>
      </c>
      <c r="B4129">
        <v>1099</v>
      </c>
      <c r="C4129" t="s">
        <v>31</v>
      </c>
      <c r="D4129" s="3">
        <v>42569</v>
      </c>
      <c r="E4129" t="s">
        <v>1244</v>
      </c>
      <c r="F4129">
        <v>950</v>
      </c>
      <c r="G4129">
        <v>1</v>
      </c>
      <c r="H4129">
        <v>950</v>
      </c>
      <c r="I4129">
        <v>100150795</v>
      </c>
      <c r="J4129" s="19" t="s">
        <v>62</v>
      </c>
      <c r="T4129">
        <v>0</v>
      </c>
      <c r="U4129" t="s">
        <v>121</v>
      </c>
      <c r="V4129" s="3">
        <v>42569</v>
      </c>
      <c r="W4129" t="s">
        <v>34</v>
      </c>
      <c r="X4129">
        <v>950</v>
      </c>
      <c r="Y4129">
        <v>2016</v>
      </c>
      <c r="Z4129">
        <v>7</v>
      </c>
      <c r="AA4129" s="3" t="s">
        <v>24</v>
      </c>
      <c r="AB4129" s="3">
        <v>45489</v>
      </c>
    </row>
    <row r="4130" spans="1:28" x14ac:dyDescent="0.25">
      <c r="A4130">
        <v>215906</v>
      </c>
      <c r="B4130">
        <v>1099</v>
      </c>
      <c r="C4130" t="s">
        <v>19</v>
      </c>
      <c r="D4130" s="3">
        <v>42569</v>
      </c>
      <c r="E4130" t="s">
        <v>1244</v>
      </c>
      <c r="F4130">
        <v>950</v>
      </c>
      <c r="G4130">
        <v>1</v>
      </c>
      <c r="H4130">
        <v>950</v>
      </c>
      <c r="I4130">
        <v>100150796</v>
      </c>
      <c r="J4130" s="19" t="s">
        <v>62</v>
      </c>
      <c r="T4130">
        <v>0</v>
      </c>
      <c r="U4130" t="s">
        <v>121</v>
      </c>
      <c r="V4130" s="3">
        <v>42569</v>
      </c>
      <c r="W4130" t="s">
        <v>23</v>
      </c>
      <c r="X4130">
        <v>950</v>
      </c>
      <c r="Y4130">
        <v>2016</v>
      </c>
      <c r="Z4130">
        <v>7</v>
      </c>
      <c r="AA4130" s="3" t="s">
        <v>24</v>
      </c>
      <c r="AB4130" s="3">
        <v>45489</v>
      </c>
    </row>
    <row r="4131" spans="1:28" x14ac:dyDescent="0.25">
      <c r="A4131">
        <v>215907</v>
      </c>
      <c r="B4131">
        <v>1099</v>
      </c>
      <c r="C4131" t="s">
        <v>19</v>
      </c>
      <c r="D4131" s="3">
        <v>42569</v>
      </c>
      <c r="E4131" t="s">
        <v>1244</v>
      </c>
      <c r="F4131">
        <v>950</v>
      </c>
      <c r="G4131">
        <v>1</v>
      </c>
      <c r="H4131">
        <v>950</v>
      </c>
      <c r="I4131">
        <v>100150797</v>
      </c>
      <c r="J4131" s="19" t="s">
        <v>62</v>
      </c>
      <c r="T4131">
        <v>0</v>
      </c>
      <c r="U4131" t="s">
        <v>121</v>
      </c>
      <c r="V4131" s="3">
        <v>42569</v>
      </c>
      <c r="W4131" t="s">
        <v>23</v>
      </c>
      <c r="X4131">
        <v>950</v>
      </c>
      <c r="Y4131">
        <v>2016</v>
      </c>
      <c r="Z4131">
        <v>7</v>
      </c>
      <c r="AA4131" s="3" t="s">
        <v>24</v>
      </c>
      <c r="AB4131" s="3">
        <v>45489</v>
      </c>
    </row>
    <row r="4132" spans="1:28" x14ac:dyDescent="0.25">
      <c r="A4132">
        <v>215908</v>
      </c>
      <c r="B4132">
        <v>1099</v>
      </c>
      <c r="C4132" t="s">
        <v>19</v>
      </c>
      <c r="D4132" s="3">
        <v>42569</v>
      </c>
      <c r="E4132" t="s">
        <v>1244</v>
      </c>
      <c r="F4132">
        <v>950</v>
      </c>
      <c r="G4132">
        <v>1</v>
      </c>
      <c r="H4132">
        <v>950</v>
      </c>
      <c r="I4132">
        <v>100150799</v>
      </c>
      <c r="J4132" s="19" t="s">
        <v>62</v>
      </c>
      <c r="T4132">
        <v>0</v>
      </c>
      <c r="U4132" t="s">
        <v>121</v>
      </c>
      <c r="V4132" s="3">
        <v>42569</v>
      </c>
      <c r="W4132" t="s">
        <v>23</v>
      </c>
      <c r="X4132">
        <v>950</v>
      </c>
      <c r="Y4132">
        <v>2016</v>
      </c>
      <c r="Z4132">
        <v>7</v>
      </c>
      <c r="AA4132" s="3" t="s">
        <v>24</v>
      </c>
      <c r="AB4132" s="3">
        <v>45489</v>
      </c>
    </row>
    <row r="4133" spans="1:28" x14ac:dyDescent="0.25">
      <c r="A4133">
        <v>215911</v>
      </c>
      <c r="B4133">
        <v>1099</v>
      </c>
      <c r="C4133" t="s">
        <v>19</v>
      </c>
      <c r="D4133" s="3">
        <v>42569</v>
      </c>
      <c r="E4133" t="s">
        <v>1244</v>
      </c>
      <c r="F4133">
        <v>950</v>
      </c>
      <c r="G4133">
        <v>1</v>
      </c>
      <c r="H4133">
        <v>950</v>
      </c>
      <c r="I4133">
        <v>100150800</v>
      </c>
      <c r="J4133" s="19" t="s">
        <v>62</v>
      </c>
      <c r="T4133">
        <v>0</v>
      </c>
      <c r="U4133" t="s">
        <v>121</v>
      </c>
      <c r="V4133" s="3">
        <v>42569</v>
      </c>
      <c r="W4133" t="s">
        <v>23</v>
      </c>
      <c r="X4133">
        <v>950</v>
      </c>
      <c r="Y4133">
        <v>2016</v>
      </c>
      <c r="Z4133">
        <v>7</v>
      </c>
      <c r="AA4133" s="3" t="s">
        <v>24</v>
      </c>
      <c r="AB4133" s="3">
        <v>45489</v>
      </c>
    </row>
    <row r="4134" spans="1:28" x14ac:dyDescent="0.25">
      <c r="A4134">
        <v>215912</v>
      </c>
      <c r="B4134">
        <v>1099</v>
      </c>
      <c r="C4134" t="s">
        <v>31</v>
      </c>
      <c r="D4134" s="3">
        <v>42569</v>
      </c>
      <c r="E4134" t="s">
        <v>1244</v>
      </c>
      <c r="F4134">
        <v>950</v>
      </c>
      <c r="G4134">
        <v>1</v>
      </c>
      <c r="H4134">
        <v>950</v>
      </c>
      <c r="I4134">
        <v>100150801</v>
      </c>
      <c r="J4134" s="19" t="s">
        <v>62</v>
      </c>
      <c r="T4134">
        <v>0</v>
      </c>
      <c r="U4134" t="s">
        <v>121</v>
      </c>
      <c r="V4134" s="3">
        <v>42569</v>
      </c>
      <c r="W4134" t="s">
        <v>34</v>
      </c>
      <c r="X4134">
        <v>950</v>
      </c>
      <c r="Y4134">
        <v>2016</v>
      </c>
      <c r="Z4134">
        <v>7</v>
      </c>
      <c r="AA4134" s="3" t="s">
        <v>24</v>
      </c>
      <c r="AB4134" s="3">
        <v>45489</v>
      </c>
    </row>
    <row r="4135" spans="1:28" x14ac:dyDescent="0.25">
      <c r="A4135">
        <v>215913</v>
      </c>
      <c r="B4135">
        <v>1099</v>
      </c>
      <c r="C4135" t="s">
        <v>19</v>
      </c>
      <c r="D4135" s="3">
        <v>42569</v>
      </c>
      <c r="E4135" t="s">
        <v>1244</v>
      </c>
      <c r="F4135">
        <v>950</v>
      </c>
      <c r="G4135">
        <v>1</v>
      </c>
      <c r="H4135">
        <v>950</v>
      </c>
      <c r="I4135">
        <v>100150802</v>
      </c>
      <c r="J4135" s="19" t="s">
        <v>62</v>
      </c>
      <c r="T4135">
        <v>0</v>
      </c>
      <c r="U4135" t="s">
        <v>121</v>
      </c>
      <c r="V4135" s="3">
        <v>42569</v>
      </c>
      <c r="W4135" t="s">
        <v>23</v>
      </c>
      <c r="X4135">
        <v>950</v>
      </c>
      <c r="Y4135">
        <v>2016</v>
      </c>
      <c r="Z4135">
        <v>7</v>
      </c>
      <c r="AA4135" s="3" t="s">
        <v>24</v>
      </c>
      <c r="AB4135" s="3">
        <v>45489</v>
      </c>
    </row>
    <row r="4136" spans="1:28" x14ac:dyDescent="0.25">
      <c r="A4136">
        <v>215914</v>
      </c>
      <c r="B4136">
        <v>1099</v>
      </c>
      <c r="C4136" t="s">
        <v>19</v>
      </c>
      <c r="D4136" s="3">
        <v>42569</v>
      </c>
      <c r="E4136" t="s">
        <v>1244</v>
      </c>
      <c r="F4136">
        <v>950</v>
      </c>
      <c r="G4136">
        <v>1</v>
      </c>
      <c r="H4136">
        <v>950</v>
      </c>
      <c r="I4136">
        <v>100150803</v>
      </c>
      <c r="J4136" s="19" t="s">
        <v>62</v>
      </c>
      <c r="T4136">
        <v>0</v>
      </c>
      <c r="U4136" t="s">
        <v>121</v>
      </c>
      <c r="V4136" s="3">
        <v>42569</v>
      </c>
      <c r="W4136" t="s">
        <v>23</v>
      </c>
      <c r="X4136">
        <v>950</v>
      </c>
      <c r="Y4136">
        <v>2016</v>
      </c>
      <c r="Z4136">
        <v>7</v>
      </c>
      <c r="AA4136" s="3" t="s">
        <v>24</v>
      </c>
      <c r="AB4136" s="3">
        <v>45489</v>
      </c>
    </row>
    <row r="4137" spans="1:28" x14ac:dyDescent="0.25">
      <c r="A4137">
        <v>215915</v>
      </c>
      <c r="B4137">
        <v>1099</v>
      </c>
      <c r="C4137" t="s">
        <v>19</v>
      </c>
      <c r="D4137" s="3">
        <v>42569</v>
      </c>
      <c r="E4137" t="s">
        <v>1244</v>
      </c>
      <c r="F4137">
        <v>950</v>
      </c>
      <c r="G4137">
        <v>1</v>
      </c>
      <c r="H4137">
        <v>950</v>
      </c>
      <c r="I4137">
        <v>100150804</v>
      </c>
      <c r="J4137" s="19" t="s">
        <v>62</v>
      </c>
      <c r="T4137">
        <v>0</v>
      </c>
      <c r="U4137" t="s">
        <v>121</v>
      </c>
      <c r="V4137" s="3">
        <v>42569</v>
      </c>
      <c r="W4137" t="s">
        <v>23</v>
      </c>
      <c r="X4137">
        <v>950</v>
      </c>
      <c r="Y4137">
        <v>2016</v>
      </c>
      <c r="Z4137">
        <v>7</v>
      </c>
      <c r="AA4137" s="3" t="s">
        <v>24</v>
      </c>
      <c r="AB4137" s="3">
        <v>45489</v>
      </c>
    </row>
    <row r="4138" spans="1:28" x14ac:dyDescent="0.25">
      <c r="A4138">
        <v>215916</v>
      </c>
      <c r="B4138">
        <v>1099</v>
      </c>
      <c r="C4138" t="s">
        <v>19</v>
      </c>
      <c r="D4138" s="3">
        <v>42569</v>
      </c>
      <c r="E4138" t="s">
        <v>1244</v>
      </c>
      <c r="F4138">
        <v>950</v>
      </c>
      <c r="G4138">
        <v>1</v>
      </c>
      <c r="H4138">
        <v>950</v>
      </c>
      <c r="I4138">
        <v>100150805</v>
      </c>
      <c r="J4138" s="19" t="s">
        <v>62</v>
      </c>
      <c r="T4138">
        <v>0</v>
      </c>
      <c r="U4138" t="s">
        <v>121</v>
      </c>
      <c r="V4138" s="3">
        <v>42569</v>
      </c>
      <c r="W4138" t="s">
        <v>23</v>
      </c>
      <c r="X4138">
        <v>950</v>
      </c>
      <c r="Y4138">
        <v>2016</v>
      </c>
      <c r="Z4138">
        <v>7</v>
      </c>
      <c r="AA4138" s="3" t="s">
        <v>24</v>
      </c>
      <c r="AB4138" s="3">
        <v>45489</v>
      </c>
    </row>
    <row r="4139" spans="1:28" x14ac:dyDescent="0.25">
      <c r="A4139">
        <v>215917</v>
      </c>
      <c r="B4139">
        <v>1099</v>
      </c>
      <c r="C4139" t="s">
        <v>19</v>
      </c>
      <c r="D4139" s="3">
        <v>42569</v>
      </c>
      <c r="E4139" t="s">
        <v>1244</v>
      </c>
      <c r="F4139">
        <v>950</v>
      </c>
      <c r="G4139">
        <v>1</v>
      </c>
      <c r="H4139">
        <v>950</v>
      </c>
      <c r="I4139">
        <v>100150806</v>
      </c>
      <c r="J4139" s="19" t="s">
        <v>62</v>
      </c>
      <c r="T4139">
        <v>0</v>
      </c>
      <c r="U4139" t="s">
        <v>121</v>
      </c>
      <c r="V4139" s="3">
        <v>42569</v>
      </c>
      <c r="W4139" t="s">
        <v>23</v>
      </c>
      <c r="X4139">
        <v>950</v>
      </c>
      <c r="Y4139">
        <v>2016</v>
      </c>
      <c r="Z4139">
        <v>7</v>
      </c>
      <c r="AA4139" s="3" t="s">
        <v>24</v>
      </c>
      <c r="AB4139" s="3">
        <v>45489</v>
      </c>
    </row>
    <row r="4140" spans="1:28" x14ac:dyDescent="0.25">
      <c r="A4140">
        <v>215918</v>
      </c>
      <c r="B4140">
        <v>1099</v>
      </c>
      <c r="C4140" t="s">
        <v>19</v>
      </c>
      <c r="D4140" s="3">
        <v>42569</v>
      </c>
      <c r="E4140" t="s">
        <v>1244</v>
      </c>
      <c r="F4140">
        <v>950</v>
      </c>
      <c r="G4140">
        <v>1</v>
      </c>
      <c r="H4140">
        <v>950</v>
      </c>
      <c r="I4140">
        <v>100150807</v>
      </c>
      <c r="J4140" s="19" t="s">
        <v>62</v>
      </c>
      <c r="T4140">
        <v>0</v>
      </c>
      <c r="U4140" t="s">
        <v>121</v>
      </c>
      <c r="V4140" s="3">
        <v>42569</v>
      </c>
      <c r="W4140" t="s">
        <v>23</v>
      </c>
      <c r="X4140">
        <v>950</v>
      </c>
      <c r="Y4140">
        <v>2016</v>
      </c>
      <c r="Z4140">
        <v>7</v>
      </c>
      <c r="AA4140" s="3" t="s">
        <v>24</v>
      </c>
      <c r="AB4140" s="3">
        <v>45489</v>
      </c>
    </row>
    <row r="4141" spans="1:28" x14ac:dyDescent="0.25">
      <c r="A4141">
        <v>215919</v>
      </c>
      <c r="B4141">
        <v>1099</v>
      </c>
      <c r="C4141" t="s">
        <v>19</v>
      </c>
      <c r="D4141" s="3">
        <v>42569</v>
      </c>
      <c r="E4141" t="s">
        <v>1244</v>
      </c>
      <c r="F4141">
        <v>950</v>
      </c>
      <c r="G4141">
        <v>1</v>
      </c>
      <c r="H4141">
        <v>950</v>
      </c>
      <c r="I4141">
        <v>100150808</v>
      </c>
      <c r="J4141" s="19" t="s">
        <v>62</v>
      </c>
      <c r="T4141">
        <v>0</v>
      </c>
      <c r="U4141" t="s">
        <v>121</v>
      </c>
      <c r="V4141" s="3">
        <v>42569</v>
      </c>
      <c r="W4141" t="s">
        <v>23</v>
      </c>
      <c r="X4141">
        <v>950</v>
      </c>
      <c r="Y4141">
        <v>2016</v>
      </c>
      <c r="Z4141">
        <v>7</v>
      </c>
      <c r="AA4141" s="3" t="s">
        <v>24</v>
      </c>
      <c r="AB4141" s="3">
        <v>45489</v>
      </c>
    </row>
    <row r="4142" spans="1:28" x14ac:dyDescent="0.25">
      <c r="A4142">
        <v>215920</v>
      </c>
      <c r="B4142">
        <v>1099</v>
      </c>
      <c r="C4142" t="s">
        <v>19</v>
      </c>
      <c r="D4142" s="3">
        <v>42569</v>
      </c>
      <c r="E4142" t="s">
        <v>1244</v>
      </c>
      <c r="F4142">
        <v>950</v>
      </c>
      <c r="G4142">
        <v>1</v>
      </c>
      <c r="H4142">
        <v>950</v>
      </c>
      <c r="I4142">
        <v>100150809</v>
      </c>
      <c r="J4142" s="19" t="s">
        <v>62</v>
      </c>
      <c r="T4142">
        <v>0</v>
      </c>
      <c r="U4142" t="s">
        <v>121</v>
      </c>
      <c r="V4142" s="3">
        <v>42569</v>
      </c>
      <c r="W4142" t="s">
        <v>23</v>
      </c>
      <c r="X4142">
        <v>950</v>
      </c>
      <c r="Y4142">
        <v>2016</v>
      </c>
      <c r="Z4142">
        <v>7</v>
      </c>
      <c r="AA4142" s="3" t="s">
        <v>24</v>
      </c>
      <c r="AB4142" s="3">
        <v>45489</v>
      </c>
    </row>
    <row r="4143" spans="1:28" x14ac:dyDescent="0.25">
      <c r="A4143">
        <v>215921</v>
      </c>
      <c r="B4143">
        <v>1099</v>
      </c>
      <c r="C4143" t="s">
        <v>19</v>
      </c>
      <c r="D4143" s="3">
        <v>42569</v>
      </c>
      <c r="E4143" t="s">
        <v>1244</v>
      </c>
      <c r="F4143">
        <v>950</v>
      </c>
      <c r="G4143">
        <v>1</v>
      </c>
      <c r="H4143">
        <v>950</v>
      </c>
      <c r="I4143">
        <v>100150810</v>
      </c>
      <c r="J4143" s="19" t="s">
        <v>62</v>
      </c>
      <c r="T4143">
        <v>0</v>
      </c>
      <c r="U4143" t="s">
        <v>121</v>
      </c>
      <c r="V4143" s="3">
        <v>42569</v>
      </c>
      <c r="W4143" t="s">
        <v>23</v>
      </c>
      <c r="X4143">
        <v>950</v>
      </c>
      <c r="Y4143">
        <v>2016</v>
      </c>
      <c r="Z4143">
        <v>7</v>
      </c>
      <c r="AA4143" s="3" t="s">
        <v>24</v>
      </c>
      <c r="AB4143" s="3">
        <v>45489</v>
      </c>
    </row>
    <row r="4144" spans="1:28" x14ac:dyDescent="0.25">
      <c r="A4144">
        <v>215922</v>
      </c>
      <c r="B4144">
        <v>1099</v>
      </c>
      <c r="C4144" t="s">
        <v>19</v>
      </c>
      <c r="D4144" s="3">
        <v>42569</v>
      </c>
      <c r="E4144" t="s">
        <v>1244</v>
      </c>
      <c r="F4144">
        <v>950</v>
      </c>
      <c r="G4144">
        <v>1</v>
      </c>
      <c r="H4144">
        <v>950</v>
      </c>
      <c r="I4144">
        <v>100150811</v>
      </c>
      <c r="J4144" s="19" t="s">
        <v>62</v>
      </c>
      <c r="T4144">
        <v>0</v>
      </c>
      <c r="U4144" t="s">
        <v>121</v>
      </c>
      <c r="V4144" s="3">
        <v>42569</v>
      </c>
      <c r="W4144" t="s">
        <v>23</v>
      </c>
      <c r="X4144">
        <v>950</v>
      </c>
      <c r="Y4144">
        <v>2016</v>
      </c>
      <c r="Z4144">
        <v>7</v>
      </c>
      <c r="AA4144" s="3" t="s">
        <v>24</v>
      </c>
      <c r="AB4144" s="3">
        <v>45489</v>
      </c>
    </row>
    <row r="4145" spans="1:28" x14ac:dyDescent="0.25">
      <c r="A4145">
        <v>215923</v>
      </c>
      <c r="B4145">
        <v>1099</v>
      </c>
      <c r="C4145" t="s">
        <v>19</v>
      </c>
      <c r="D4145" s="3">
        <v>42569</v>
      </c>
      <c r="E4145" t="s">
        <v>1244</v>
      </c>
      <c r="F4145">
        <v>950</v>
      </c>
      <c r="G4145">
        <v>1</v>
      </c>
      <c r="H4145">
        <v>950</v>
      </c>
      <c r="I4145">
        <v>100150812</v>
      </c>
      <c r="J4145" s="19" t="s">
        <v>62</v>
      </c>
      <c r="T4145">
        <v>0</v>
      </c>
      <c r="U4145" t="s">
        <v>121</v>
      </c>
      <c r="V4145" s="3">
        <v>42569</v>
      </c>
      <c r="W4145" t="s">
        <v>23</v>
      </c>
      <c r="X4145">
        <v>950</v>
      </c>
      <c r="Y4145">
        <v>2016</v>
      </c>
      <c r="Z4145">
        <v>7</v>
      </c>
      <c r="AA4145" s="3" t="s">
        <v>24</v>
      </c>
      <c r="AB4145" s="3">
        <v>45489</v>
      </c>
    </row>
    <row r="4146" spans="1:28" x14ac:dyDescent="0.25">
      <c r="A4146">
        <v>215924</v>
      </c>
      <c r="B4146">
        <v>1099</v>
      </c>
      <c r="C4146" t="s">
        <v>19</v>
      </c>
      <c r="D4146" s="3">
        <v>42569</v>
      </c>
      <c r="E4146" t="s">
        <v>1244</v>
      </c>
      <c r="F4146">
        <v>950</v>
      </c>
      <c r="G4146">
        <v>1</v>
      </c>
      <c r="H4146">
        <v>950</v>
      </c>
      <c r="I4146">
        <v>100150813</v>
      </c>
      <c r="J4146" s="19" t="s">
        <v>62</v>
      </c>
      <c r="T4146">
        <v>0</v>
      </c>
      <c r="U4146" t="s">
        <v>121</v>
      </c>
      <c r="V4146" s="3">
        <v>42569</v>
      </c>
      <c r="W4146" t="s">
        <v>23</v>
      </c>
      <c r="X4146">
        <v>950</v>
      </c>
      <c r="Y4146">
        <v>2016</v>
      </c>
      <c r="Z4146">
        <v>7</v>
      </c>
      <c r="AA4146" s="3" t="s">
        <v>24</v>
      </c>
      <c r="AB4146" s="3">
        <v>45489</v>
      </c>
    </row>
    <row r="4147" spans="1:28" x14ac:dyDescent="0.25">
      <c r="A4147">
        <v>215925</v>
      </c>
      <c r="B4147">
        <v>1099</v>
      </c>
      <c r="C4147" t="s">
        <v>19</v>
      </c>
      <c r="D4147" s="3">
        <v>42569</v>
      </c>
      <c r="E4147" t="s">
        <v>1244</v>
      </c>
      <c r="F4147">
        <v>950</v>
      </c>
      <c r="G4147">
        <v>1</v>
      </c>
      <c r="H4147">
        <v>950</v>
      </c>
      <c r="I4147">
        <v>100150814</v>
      </c>
      <c r="J4147" s="19" t="s">
        <v>62</v>
      </c>
      <c r="T4147">
        <v>0</v>
      </c>
      <c r="U4147" t="s">
        <v>121</v>
      </c>
      <c r="V4147" s="3">
        <v>42569</v>
      </c>
      <c r="W4147" t="s">
        <v>23</v>
      </c>
      <c r="X4147">
        <v>950</v>
      </c>
      <c r="Y4147">
        <v>2016</v>
      </c>
      <c r="Z4147">
        <v>7</v>
      </c>
      <c r="AA4147" s="3" t="s">
        <v>24</v>
      </c>
      <c r="AB4147" s="3">
        <v>45489</v>
      </c>
    </row>
    <row r="4148" spans="1:28" x14ac:dyDescent="0.25">
      <c r="A4148">
        <v>215926</v>
      </c>
      <c r="B4148">
        <v>1099</v>
      </c>
      <c r="C4148" t="s">
        <v>19</v>
      </c>
      <c r="D4148" s="3">
        <v>42569</v>
      </c>
      <c r="E4148" t="s">
        <v>1244</v>
      </c>
      <c r="F4148">
        <v>950</v>
      </c>
      <c r="G4148">
        <v>1</v>
      </c>
      <c r="H4148">
        <v>950</v>
      </c>
      <c r="I4148">
        <v>100150815</v>
      </c>
      <c r="J4148" s="19" t="s">
        <v>62</v>
      </c>
      <c r="T4148">
        <v>0</v>
      </c>
      <c r="U4148" t="s">
        <v>121</v>
      </c>
      <c r="V4148" s="3">
        <v>42569</v>
      </c>
      <c r="W4148" t="s">
        <v>23</v>
      </c>
      <c r="X4148">
        <v>950</v>
      </c>
      <c r="Y4148">
        <v>2016</v>
      </c>
      <c r="Z4148">
        <v>7</v>
      </c>
      <c r="AA4148" s="3" t="s">
        <v>24</v>
      </c>
      <c r="AB4148" s="3">
        <v>45489</v>
      </c>
    </row>
    <row r="4149" spans="1:28" x14ac:dyDescent="0.25">
      <c r="A4149">
        <v>215927</v>
      </c>
      <c r="B4149">
        <v>1099</v>
      </c>
      <c r="C4149" t="s">
        <v>19</v>
      </c>
      <c r="D4149" s="3">
        <v>42569</v>
      </c>
      <c r="E4149" t="s">
        <v>1244</v>
      </c>
      <c r="F4149">
        <v>950</v>
      </c>
      <c r="G4149">
        <v>1</v>
      </c>
      <c r="H4149">
        <v>950</v>
      </c>
      <c r="I4149">
        <v>100150816</v>
      </c>
      <c r="J4149" s="19" t="s">
        <v>62</v>
      </c>
      <c r="T4149">
        <v>0</v>
      </c>
      <c r="U4149" t="s">
        <v>121</v>
      </c>
      <c r="V4149" s="3">
        <v>42569</v>
      </c>
      <c r="W4149" t="s">
        <v>23</v>
      </c>
      <c r="X4149">
        <v>950</v>
      </c>
      <c r="Y4149">
        <v>2016</v>
      </c>
      <c r="Z4149">
        <v>7</v>
      </c>
      <c r="AA4149" s="3" t="s">
        <v>24</v>
      </c>
      <c r="AB4149" s="3">
        <v>45489</v>
      </c>
    </row>
    <row r="4150" spans="1:28" x14ac:dyDescent="0.25">
      <c r="A4150">
        <v>215928</v>
      </c>
      <c r="B4150">
        <v>1099</v>
      </c>
      <c r="C4150" t="s">
        <v>19</v>
      </c>
      <c r="D4150" s="3">
        <v>42569</v>
      </c>
      <c r="E4150" t="s">
        <v>1244</v>
      </c>
      <c r="F4150">
        <v>950</v>
      </c>
      <c r="G4150">
        <v>1</v>
      </c>
      <c r="H4150">
        <v>950</v>
      </c>
      <c r="I4150">
        <v>100150817</v>
      </c>
      <c r="J4150" s="19" t="s">
        <v>62</v>
      </c>
      <c r="T4150">
        <v>0</v>
      </c>
      <c r="U4150" t="s">
        <v>121</v>
      </c>
      <c r="V4150" s="3">
        <v>42569</v>
      </c>
      <c r="W4150" t="s">
        <v>23</v>
      </c>
      <c r="X4150">
        <v>950</v>
      </c>
      <c r="Y4150">
        <v>2016</v>
      </c>
      <c r="Z4150">
        <v>7</v>
      </c>
      <c r="AA4150" s="3" t="s">
        <v>24</v>
      </c>
      <c r="AB4150" s="3">
        <v>45489</v>
      </c>
    </row>
    <row r="4151" spans="1:28" x14ac:dyDescent="0.25">
      <c r="A4151">
        <v>215929</v>
      </c>
      <c r="B4151">
        <v>1099</v>
      </c>
      <c r="C4151" t="s">
        <v>19</v>
      </c>
      <c r="D4151" s="3">
        <v>42569</v>
      </c>
      <c r="E4151" t="s">
        <v>1244</v>
      </c>
      <c r="F4151">
        <v>950</v>
      </c>
      <c r="G4151">
        <v>1</v>
      </c>
      <c r="H4151">
        <v>950</v>
      </c>
      <c r="I4151">
        <v>100150818</v>
      </c>
      <c r="J4151" s="19" t="s">
        <v>62</v>
      </c>
      <c r="T4151">
        <v>0</v>
      </c>
      <c r="U4151" t="s">
        <v>121</v>
      </c>
      <c r="V4151" s="3">
        <v>42569</v>
      </c>
      <c r="W4151" t="s">
        <v>23</v>
      </c>
      <c r="X4151">
        <v>950</v>
      </c>
      <c r="Y4151">
        <v>2016</v>
      </c>
      <c r="Z4151">
        <v>7</v>
      </c>
      <c r="AA4151" s="3" t="s">
        <v>24</v>
      </c>
      <c r="AB4151" s="3">
        <v>45489</v>
      </c>
    </row>
    <row r="4152" spans="1:28" x14ac:dyDescent="0.25">
      <c r="A4152">
        <v>215930</v>
      </c>
      <c r="B4152">
        <v>1099</v>
      </c>
      <c r="C4152" t="s">
        <v>19</v>
      </c>
      <c r="D4152" s="3">
        <v>42569</v>
      </c>
      <c r="E4152" t="s">
        <v>1244</v>
      </c>
      <c r="F4152">
        <v>950</v>
      </c>
      <c r="G4152">
        <v>1</v>
      </c>
      <c r="H4152">
        <v>950</v>
      </c>
      <c r="I4152">
        <v>100150819</v>
      </c>
      <c r="J4152" s="19" t="s">
        <v>62</v>
      </c>
      <c r="T4152">
        <v>0</v>
      </c>
      <c r="U4152" t="s">
        <v>121</v>
      </c>
      <c r="V4152" s="3">
        <v>42569</v>
      </c>
      <c r="W4152" t="s">
        <v>23</v>
      </c>
      <c r="X4152">
        <v>950</v>
      </c>
      <c r="Y4152">
        <v>2016</v>
      </c>
      <c r="Z4152">
        <v>7</v>
      </c>
      <c r="AA4152" s="3" t="s">
        <v>24</v>
      </c>
      <c r="AB4152" s="3">
        <v>45489</v>
      </c>
    </row>
    <row r="4153" spans="1:28" x14ac:dyDescent="0.25">
      <c r="A4153">
        <v>215931</v>
      </c>
      <c r="B4153">
        <v>1099</v>
      </c>
      <c r="C4153" t="s">
        <v>19</v>
      </c>
      <c r="D4153" s="3">
        <v>42569</v>
      </c>
      <c r="E4153" t="s">
        <v>1244</v>
      </c>
      <c r="F4153">
        <v>950</v>
      </c>
      <c r="G4153">
        <v>1</v>
      </c>
      <c r="H4153">
        <v>950</v>
      </c>
      <c r="I4153">
        <v>100150820</v>
      </c>
      <c r="J4153" s="19" t="s">
        <v>62</v>
      </c>
      <c r="T4153">
        <v>0</v>
      </c>
      <c r="U4153" t="s">
        <v>121</v>
      </c>
      <c r="V4153" s="3">
        <v>42569</v>
      </c>
      <c r="W4153" t="s">
        <v>23</v>
      </c>
      <c r="X4153">
        <v>950</v>
      </c>
      <c r="Y4153">
        <v>2016</v>
      </c>
      <c r="Z4153">
        <v>7</v>
      </c>
      <c r="AA4153" s="3" t="s">
        <v>24</v>
      </c>
      <c r="AB4153" s="3">
        <v>45489</v>
      </c>
    </row>
    <row r="4154" spans="1:28" x14ac:dyDescent="0.25">
      <c r="A4154">
        <v>215932</v>
      </c>
      <c r="B4154">
        <v>1099</v>
      </c>
      <c r="C4154" t="s">
        <v>19</v>
      </c>
      <c r="D4154" s="3">
        <v>42569</v>
      </c>
      <c r="E4154" t="s">
        <v>1244</v>
      </c>
      <c r="F4154">
        <v>950</v>
      </c>
      <c r="G4154">
        <v>1</v>
      </c>
      <c r="H4154">
        <v>950</v>
      </c>
      <c r="I4154">
        <v>100150821</v>
      </c>
      <c r="J4154" s="19" t="s">
        <v>62</v>
      </c>
      <c r="T4154">
        <v>0</v>
      </c>
      <c r="U4154" t="s">
        <v>121</v>
      </c>
      <c r="V4154" s="3">
        <v>42569</v>
      </c>
      <c r="W4154" t="s">
        <v>23</v>
      </c>
      <c r="X4154">
        <v>950</v>
      </c>
      <c r="Y4154">
        <v>2016</v>
      </c>
      <c r="Z4154">
        <v>7</v>
      </c>
      <c r="AA4154" s="3" t="s">
        <v>24</v>
      </c>
      <c r="AB4154" s="3">
        <v>45489</v>
      </c>
    </row>
    <row r="4155" spans="1:28" x14ac:dyDescent="0.25">
      <c r="A4155">
        <v>215933</v>
      </c>
      <c r="B4155">
        <v>1099</v>
      </c>
      <c r="C4155" t="s">
        <v>19</v>
      </c>
      <c r="D4155" s="3">
        <v>42569</v>
      </c>
      <c r="E4155" t="s">
        <v>1244</v>
      </c>
      <c r="F4155">
        <v>950</v>
      </c>
      <c r="G4155">
        <v>1</v>
      </c>
      <c r="H4155">
        <v>950</v>
      </c>
      <c r="I4155">
        <v>100150822</v>
      </c>
      <c r="J4155" s="19" t="s">
        <v>62</v>
      </c>
      <c r="T4155">
        <v>0</v>
      </c>
      <c r="U4155" t="s">
        <v>121</v>
      </c>
      <c r="V4155" s="3">
        <v>42569</v>
      </c>
      <c r="W4155" t="s">
        <v>23</v>
      </c>
      <c r="X4155">
        <v>950</v>
      </c>
      <c r="Y4155">
        <v>2016</v>
      </c>
      <c r="Z4155">
        <v>7</v>
      </c>
      <c r="AA4155" s="3" t="s">
        <v>24</v>
      </c>
      <c r="AB4155" s="3">
        <v>45489</v>
      </c>
    </row>
    <row r="4156" spans="1:28" x14ac:dyDescent="0.25">
      <c r="A4156">
        <v>215934</v>
      </c>
      <c r="B4156">
        <v>1099</v>
      </c>
      <c r="C4156" t="s">
        <v>19</v>
      </c>
      <c r="D4156" s="3">
        <v>42569</v>
      </c>
      <c r="E4156" t="s">
        <v>1244</v>
      </c>
      <c r="F4156">
        <v>950</v>
      </c>
      <c r="G4156">
        <v>13</v>
      </c>
      <c r="H4156">
        <v>12350</v>
      </c>
      <c r="I4156">
        <v>100150823</v>
      </c>
      <c r="J4156" s="19" t="s">
        <v>62</v>
      </c>
      <c r="T4156">
        <v>0</v>
      </c>
      <c r="U4156" t="s">
        <v>121</v>
      </c>
      <c r="V4156" s="3">
        <v>42569</v>
      </c>
      <c r="W4156" t="s">
        <v>23</v>
      </c>
      <c r="X4156" s="4">
        <v>12350</v>
      </c>
      <c r="Y4156">
        <v>2016</v>
      </c>
      <c r="Z4156">
        <v>7</v>
      </c>
      <c r="AA4156" s="3" t="s">
        <v>24</v>
      </c>
      <c r="AB4156" s="3">
        <v>45489</v>
      </c>
    </row>
    <row r="4157" spans="1:28" x14ac:dyDescent="0.25">
      <c r="A4157">
        <v>215777</v>
      </c>
      <c r="B4157">
        <v>114</v>
      </c>
      <c r="C4157" t="s">
        <v>71</v>
      </c>
      <c r="D4157" s="3">
        <v>42569</v>
      </c>
      <c r="E4157" t="s">
        <v>149</v>
      </c>
      <c r="F4157">
        <v>99</v>
      </c>
      <c r="G4157">
        <v>1</v>
      </c>
      <c r="H4157">
        <v>99</v>
      </c>
      <c r="I4157">
        <v>100150693</v>
      </c>
      <c r="J4157" s="19" t="s">
        <v>27</v>
      </c>
      <c r="T4157">
        <v>0</v>
      </c>
      <c r="U4157" t="s">
        <v>22</v>
      </c>
      <c r="V4157" s="3">
        <v>42569</v>
      </c>
      <c r="W4157" t="s">
        <v>34</v>
      </c>
      <c r="X4157">
        <v>99</v>
      </c>
      <c r="Y4157">
        <v>2016</v>
      </c>
      <c r="Z4157">
        <v>7</v>
      </c>
      <c r="AA4157" s="3" t="s">
        <v>24</v>
      </c>
      <c r="AB4157" s="3">
        <v>45489</v>
      </c>
    </row>
    <row r="4158" spans="1:28" x14ac:dyDescent="0.25">
      <c r="A4158">
        <v>215778</v>
      </c>
      <c r="B4158">
        <v>292</v>
      </c>
      <c r="C4158" t="s">
        <v>19</v>
      </c>
      <c r="D4158" s="3">
        <v>42569</v>
      </c>
      <c r="E4158" t="s">
        <v>1517</v>
      </c>
      <c r="F4158">
        <v>3700</v>
      </c>
      <c r="G4158">
        <v>1</v>
      </c>
      <c r="H4158">
        <v>3700</v>
      </c>
      <c r="I4158">
        <v>100150694</v>
      </c>
      <c r="J4158" s="19" t="s">
        <v>51</v>
      </c>
      <c r="T4158">
        <v>0</v>
      </c>
      <c r="U4158" t="s">
        <v>22</v>
      </c>
      <c r="V4158" s="3">
        <v>42569</v>
      </c>
      <c r="W4158" t="s">
        <v>23</v>
      </c>
      <c r="X4158" s="4">
        <v>3700</v>
      </c>
      <c r="Y4158">
        <v>2016</v>
      </c>
      <c r="Z4158">
        <v>7</v>
      </c>
      <c r="AA4158" s="3" t="s">
        <v>24</v>
      </c>
      <c r="AB4158" s="3">
        <v>45489</v>
      </c>
    </row>
    <row r="4159" spans="1:28" x14ac:dyDescent="0.25">
      <c r="A4159">
        <v>215779</v>
      </c>
      <c r="B4159">
        <v>1401</v>
      </c>
      <c r="C4159" t="s">
        <v>31</v>
      </c>
      <c r="D4159" s="3">
        <v>42569</v>
      </c>
      <c r="E4159" t="s">
        <v>1383</v>
      </c>
      <c r="F4159">
        <v>140</v>
      </c>
      <c r="G4159">
        <v>1</v>
      </c>
      <c r="H4159">
        <v>140</v>
      </c>
      <c r="I4159">
        <v>100150695</v>
      </c>
      <c r="J4159" s="19" t="s">
        <v>33</v>
      </c>
      <c r="T4159">
        <v>0</v>
      </c>
      <c r="U4159" t="s">
        <v>22</v>
      </c>
      <c r="V4159" s="3">
        <v>42569</v>
      </c>
      <c r="W4159" t="s">
        <v>34</v>
      </c>
      <c r="X4159">
        <v>140</v>
      </c>
      <c r="Y4159">
        <v>2016</v>
      </c>
      <c r="Z4159">
        <v>7</v>
      </c>
      <c r="AA4159" s="3" t="s">
        <v>24</v>
      </c>
      <c r="AB4159" s="3">
        <v>45489</v>
      </c>
    </row>
    <row r="4160" spans="1:28" x14ac:dyDescent="0.25">
      <c r="A4160">
        <v>215780</v>
      </c>
      <c r="B4160">
        <v>230</v>
      </c>
      <c r="C4160" t="s">
        <v>19</v>
      </c>
      <c r="D4160" s="3">
        <v>42569</v>
      </c>
      <c r="E4160" t="s">
        <v>30</v>
      </c>
      <c r="F4160">
        <v>360</v>
      </c>
      <c r="G4160">
        <v>1</v>
      </c>
      <c r="H4160">
        <v>360</v>
      </c>
      <c r="I4160">
        <v>100150696</v>
      </c>
      <c r="J4160" s="19" t="s">
        <v>27</v>
      </c>
      <c r="T4160">
        <v>0</v>
      </c>
      <c r="U4160" t="s">
        <v>121</v>
      </c>
      <c r="V4160" s="3">
        <v>42569</v>
      </c>
      <c r="W4160" t="s">
        <v>23</v>
      </c>
      <c r="X4160">
        <v>360</v>
      </c>
      <c r="Y4160">
        <v>2016</v>
      </c>
      <c r="Z4160">
        <v>7</v>
      </c>
      <c r="AA4160" s="3" t="s">
        <v>24</v>
      </c>
      <c r="AB4160" s="3">
        <v>45489</v>
      </c>
    </row>
    <row r="4161" spans="1:28" x14ac:dyDescent="0.25">
      <c r="A4161">
        <v>215781</v>
      </c>
      <c r="B4161">
        <v>1120</v>
      </c>
      <c r="C4161" t="s">
        <v>25</v>
      </c>
      <c r="D4161" s="3">
        <v>42569</v>
      </c>
      <c r="E4161" t="s">
        <v>392</v>
      </c>
      <c r="F4161">
        <v>1090</v>
      </c>
      <c r="G4161">
        <v>1</v>
      </c>
      <c r="H4161">
        <v>1090</v>
      </c>
      <c r="I4161">
        <v>100150697</v>
      </c>
      <c r="J4161" s="19" t="s">
        <v>194</v>
      </c>
      <c r="T4161">
        <v>0</v>
      </c>
      <c r="U4161" t="s">
        <v>40</v>
      </c>
      <c r="V4161" s="3">
        <v>42569</v>
      </c>
      <c r="W4161" t="s">
        <v>28</v>
      </c>
      <c r="X4161" s="4">
        <v>1090</v>
      </c>
      <c r="Y4161">
        <v>2016</v>
      </c>
      <c r="Z4161">
        <v>7</v>
      </c>
      <c r="AA4161" s="3" t="s">
        <v>24</v>
      </c>
      <c r="AB4161" s="3">
        <v>45489</v>
      </c>
    </row>
    <row r="4162" spans="1:28" x14ac:dyDescent="0.25">
      <c r="A4162">
        <v>215782</v>
      </c>
      <c r="B4162">
        <v>1402</v>
      </c>
      <c r="C4162" t="s">
        <v>19</v>
      </c>
      <c r="D4162" s="3">
        <v>42569</v>
      </c>
      <c r="E4162" t="s">
        <v>283</v>
      </c>
      <c r="F4162">
        <v>90</v>
      </c>
      <c r="G4162">
        <v>1</v>
      </c>
      <c r="H4162">
        <v>90</v>
      </c>
      <c r="I4162">
        <v>100150698</v>
      </c>
      <c r="J4162" s="19" t="s">
        <v>33</v>
      </c>
      <c r="T4162">
        <v>0</v>
      </c>
      <c r="U4162" t="s">
        <v>22</v>
      </c>
      <c r="V4162" s="3">
        <v>42569</v>
      </c>
      <c r="W4162" t="s">
        <v>23</v>
      </c>
      <c r="X4162">
        <v>90</v>
      </c>
      <c r="Y4162">
        <v>2016</v>
      </c>
      <c r="Z4162">
        <v>7</v>
      </c>
      <c r="AA4162" s="3" t="s">
        <v>24</v>
      </c>
      <c r="AB4162" s="3">
        <v>45489</v>
      </c>
    </row>
    <row r="4163" spans="1:28" x14ac:dyDescent="0.25">
      <c r="A4163">
        <v>215783</v>
      </c>
      <c r="B4163">
        <v>1403</v>
      </c>
      <c r="C4163" t="s">
        <v>19</v>
      </c>
      <c r="D4163" s="3">
        <v>42569</v>
      </c>
      <c r="E4163" t="s">
        <v>1518</v>
      </c>
      <c r="F4163">
        <v>4450</v>
      </c>
      <c r="G4163">
        <v>1</v>
      </c>
      <c r="H4163">
        <v>4450</v>
      </c>
      <c r="I4163">
        <v>100150699</v>
      </c>
      <c r="J4163" s="19" t="s">
        <v>42</v>
      </c>
      <c r="T4163">
        <v>0</v>
      </c>
      <c r="U4163" t="s">
        <v>22</v>
      </c>
      <c r="V4163" s="3">
        <v>42569</v>
      </c>
      <c r="W4163" t="s">
        <v>23</v>
      </c>
      <c r="X4163" s="4">
        <v>4450</v>
      </c>
      <c r="Y4163">
        <v>2016</v>
      </c>
      <c r="Z4163">
        <v>7</v>
      </c>
      <c r="AA4163" s="3" t="s">
        <v>24</v>
      </c>
      <c r="AB4163" s="3">
        <v>45489</v>
      </c>
    </row>
    <row r="4164" spans="1:28" x14ac:dyDescent="0.25">
      <c r="A4164">
        <v>215784</v>
      </c>
      <c r="B4164">
        <v>114</v>
      </c>
      <c r="C4164" t="s">
        <v>19</v>
      </c>
      <c r="D4164" s="3">
        <v>42569</v>
      </c>
      <c r="E4164" t="s">
        <v>1131</v>
      </c>
      <c r="F4164">
        <v>99</v>
      </c>
      <c r="G4164">
        <v>1</v>
      </c>
      <c r="H4164">
        <v>99</v>
      </c>
      <c r="I4164">
        <v>100150700</v>
      </c>
      <c r="J4164" s="19" t="s">
        <v>27</v>
      </c>
      <c r="T4164">
        <v>0</v>
      </c>
      <c r="U4164" t="s">
        <v>22</v>
      </c>
      <c r="V4164" s="3">
        <v>42569</v>
      </c>
      <c r="W4164" t="s">
        <v>23</v>
      </c>
      <c r="X4164">
        <v>99</v>
      </c>
      <c r="Y4164">
        <v>2016</v>
      </c>
      <c r="Z4164">
        <v>7</v>
      </c>
      <c r="AA4164" s="3" t="s">
        <v>24</v>
      </c>
      <c r="AB4164" s="3">
        <v>45489</v>
      </c>
    </row>
    <row r="4165" spans="1:28" x14ac:dyDescent="0.25">
      <c r="A4165">
        <v>215785</v>
      </c>
      <c r="B4165">
        <v>548</v>
      </c>
      <c r="C4165" t="s">
        <v>19</v>
      </c>
      <c r="D4165" s="3">
        <v>42569</v>
      </c>
      <c r="E4165" t="s">
        <v>392</v>
      </c>
      <c r="F4165">
        <v>1090</v>
      </c>
      <c r="G4165">
        <v>1</v>
      </c>
      <c r="H4165">
        <v>1090</v>
      </c>
      <c r="I4165">
        <v>100150701</v>
      </c>
      <c r="J4165" s="19" t="s">
        <v>194</v>
      </c>
      <c r="T4165">
        <v>0</v>
      </c>
      <c r="U4165" t="s">
        <v>22</v>
      </c>
      <c r="V4165" s="3">
        <v>42569</v>
      </c>
      <c r="W4165" t="s">
        <v>23</v>
      </c>
      <c r="X4165" s="4">
        <v>1090</v>
      </c>
      <c r="Y4165">
        <v>2016</v>
      </c>
      <c r="Z4165">
        <v>7</v>
      </c>
      <c r="AA4165" s="3" t="s">
        <v>24</v>
      </c>
      <c r="AB4165" s="3">
        <v>45489</v>
      </c>
    </row>
    <row r="4166" spans="1:28" x14ac:dyDescent="0.25">
      <c r="A4166">
        <v>215786</v>
      </c>
      <c r="B4166">
        <v>806</v>
      </c>
      <c r="C4166" t="s">
        <v>19</v>
      </c>
      <c r="D4166" s="3">
        <v>42569</v>
      </c>
      <c r="E4166" t="s">
        <v>30</v>
      </c>
      <c r="F4166">
        <v>360</v>
      </c>
      <c r="G4166">
        <v>1</v>
      </c>
      <c r="H4166">
        <v>1000</v>
      </c>
      <c r="I4166">
        <v>100150702</v>
      </c>
      <c r="J4166" s="19" t="s">
        <v>27</v>
      </c>
      <c r="T4166">
        <v>0</v>
      </c>
      <c r="U4166" t="s">
        <v>22</v>
      </c>
      <c r="V4166" s="3">
        <v>42569</v>
      </c>
      <c r="W4166" t="s">
        <v>23</v>
      </c>
      <c r="X4166">
        <v>360</v>
      </c>
      <c r="Y4166">
        <v>2016</v>
      </c>
      <c r="Z4166">
        <v>7</v>
      </c>
      <c r="AA4166" s="3" t="s">
        <v>24</v>
      </c>
      <c r="AB4166" s="3">
        <v>45489</v>
      </c>
    </row>
    <row r="4167" spans="1:28" x14ac:dyDescent="0.25">
      <c r="A4167">
        <v>215787</v>
      </c>
      <c r="B4167">
        <v>806</v>
      </c>
      <c r="C4167" t="s">
        <v>19</v>
      </c>
      <c r="D4167" s="3">
        <v>42569</v>
      </c>
      <c r="E4167" t="s">
        <v>244</v>
      </c>
      <c r="F4167">
        <v>640</v>
      </c>
      <c r="G4167">
        <v>1</v>
      </c>
      <c r="H4167">
        <v>1000</v>
      </c>
      <c r="I4167">
        <v>100150702</v>
      </c>
      <c r="J4167" s="19" t="s">
        <v>27</v>
      </c>
      <c r="T4167">
        <v>0</v>
      </c>
      <c r="U4167" t="s">
        <v>22</v>
      </c>
      <c r="V4167" s="3">
        <v>42569</v>
      </c>
      <c r="W4167" t="s">
        <v>23</v>
      </c>
      <c r="X4167">
        <v>640</v>
      </c>
      <c r="Y4167">
        <v>2016</v>
      </c>
      <c r="Z4167">
        <v>7</v>
      </c>
      <c r="AA4167" s="3" t="s">
        <v>24</v>
      </c>
      <c r="AB4167" s="3">
        <v>45489</v>
      </c>
    </row>
    <row r="4168" spans="1:28" x14ac:dyDescent="0.25">
      <c r="A4168">
        <v>215788</v>
      </c>
      <c r="B4168">
        <v>548</v>
      </c>
      <c r="C4168" t="s">
        <v>19</v>
      </c>
      <c r="D4168" s="3">
        <v>42569</v>
      </c>
      <c r="E4168" t="s">
        <v>1501</v>
      </c>
      <c r="F4168">
        <v>2599</v>
      </c>
      <c r="G4168">
        <v>1</v>
      </c>
      <c r="H4168">
        <v>2599</v>
      </c>
      <c r="I4168">
        <v>100150703</v>
      </c>
      <c r="J4168" s="19" t="s">
        <v>194</v>
      </c>
      <c r="T4168">
        <v>0</v>
      </c>
      <c r="U4168" t="s">
        <v>22</v>
      </c>
      <c r="V4168" s="3">
        <v>42569</v>
      </c>
      <c r="W4168" t="s">
        <v>23</v>
      </c>
      <c r="X4168" s="4">
        <v>2599</v>
      </c>
      <c r="Y4168">
        <v>2016</v>
      </c>
      <c r="Z4168">
        <v>7</v>
      </c>
      <c r="AA4168" s="3" t="s">
        <v>24</v>
      </c>
      <c r="AB4168" s="3">
        <v>45489</v>
      </c>
    </row>
    <row r="4169" spans="1:28" x14ac:dyDescent="0.25">
      <c r="A4169">
        <v>215789</v>
      </c>
      <c r="B4169">
        <v>1404</v>
      </c>
      <c r="C4169" t="s">
        <v>19</v>
      </c>
      <c r="D4169" s="3">
        <v>42569</v>
      </c>
      <c r="E4169" t="s">
        <v>30</v>
      </c>
      <c r="F4169">
        <v>360</v>
      </c>
      <c r="G4169">
        <v>1</v>
      </c>
      <c r="H4169">
        <v>360</v>
      </c>
      <c r="I4169">
        <v>100150704</v>
      </c>
      <c r="J4169" s="19" t="s">
        <v>27</v>
      </c>
      <c r="T4169">
        <v>0</v>
      </c>
      <c r="U4169" t="s">
        <v>22</v>
      </c>
      <c r="V4169" s="3">
        <v>42569</v>
      </c>
      <c r="W4169" t="s">
        <v>23</v>
      </c>
      <c r="X4169">
        <v>360</v>
      </c>
      <c r="Y4169">
        <v>2016</v>
      </c>
      <c r="Z4169">
        <v>7</v>
      </c>
      <c r="AA4169" s="3" t="s">
        <v>24</v>
      </c>
      <c r="AB4169" s="3">
        <v>45489</v>
      </c>
    </row>
    <row r="4170" spans="1:28" x14ac:dyDescent="0.25">
      <c r="A4170">
        <v>215790</v>
      </c>
      <c r="B4170">
        <v>230</v>
      </c>
      <c r="C4170" t="s">
        <v>31</v>
      </c>
      <c r="D4170" s="3">
        <v>42569</v>
      </c>
      <c r="E4170" t="s">
        <v>243</v>
      </c>
      <c r="F4170">
        <v>800</v>
      </c>
      <c r="G4170">
        <v>1</v>
      </c>
      <c r="H4170">
        <v>1440</v>
      </c>
      <c r="I4170">
        <v>100150705</v>
      </c>
      <c r="J4170" s="19" t="s">
        <v>27</v>
      </c>
      <c r="T4170">
        <v>0</v>
      </c>
      <c r="U4170" t="s">
        <v>22</v>
      </c>
      <c r="V4170" s="3">
        <v>42569</v>
      </c>
      <c r="W4170" t="s">
        <v>34</v>
      </c>
      <c r="X4170">
        <v>800</v>
      </c>
      <c r="Y4170">
        <v>2016</v>
      </c>
      <c r="Z4170">
        <v>7</v>
      </c>
      <c r="AA4170" s="3" t="s">
        <v>24</v>
      </c>
      <c r="AB4170" s="3">
        <v>45489</v>
      </c>
    </row>
    <row r="4171" spans="1:28" x14ac:dyDescent="0.25">
      <c r="A4171">
        <v>215791</v>
      </c>
      <c r="B4171">
        <v>230</v>
      </c>
      <c r="C4171" t="s">
        <v>31</v>
      </c>
      <c r="D4171" s="3">
        <v>42569</v>
      </c>
      <c r="E4171" t="s">
        <v>209</v>
      </c>
      <c r="F4171">
        <v>640</v>
      </c>
      <c r="G4171">
        <v>1</v>
      </c>
      <c r="H4171">
        <v>1440</v>
      </c>
      <c r="I4171">
        <v>100150705</v>
      </c>
      <c r="J4171" s="19" t="s">
        <v>27</v>
      </c>
      <c r="T4171">
        <v>0</v>
      </c>
      <c r="U4171" t="s">
        <v>22</v>
      </c>
      <c r="V4171" s="3">
        <v>42569</v>
      </c>
      <c r="W4171" t="s">
        <v>34</v>
      </c>
      <c r="X4171">
        <v>640</v>
      </c>
      <c r="Y4171">
        <v>2016</v>
      </c>
      <c r="Z4171">
        <v>7</v>
      </c>
      <c r="AA4171" s="3" t="s">
        <v>24</v>
      </c>
      <c r="AB4171" s="3">
        <v>45489</v>
      </c>
    </row>
    <row r="4172" spans="1:28" x14ac:dyDescent="0.25">
      <c r="A4172">
        <v>215792</v>
      </c>
      <c r="B4172">
        <v>1405</v>
      </c>
      <c r="C4172" t="s">
        <v>25</v>
      </c>
      <c r="D4172" s="3">
        <v>42569</v>
      </c>
      <c r="E4172" t="s">
        <v>885</v>
      </c>
      <c r="F4172">
        <v>675</v>
      </c>
      <c r="G4172">
        <v>1</v>
      </c>
      <c r="H4172">
        <v>675</v>
      </c>
      <c r="I4172">
        <v>100150706</v>
      </c>
      <c r="J4172" s="19" t="s">
        <v>170</v>
      </c>
      <c r="T4172">
        <v>0</v>
      </c>
      <c r="U4172" t="s">
        <v>22</v>
      </c>
      <c r="V4172" s="3">
        <v>42569</v>
      </c>
      <c r="W4172" t="s">
        <v>28</v>
      </c>
      <c r="X4172">
        <v>675</v>
      </c>
      <c r="Y4172">
        <v>2016</v>
      </c>
      <c r="Z4172">
        <v>7</v>
      </c>
      <c r="AA4172" s="3" t="s">
        <v>24</v>
      </c>
      <c r="AB4172" s="3">
        <v>45489</v>
      </c>
    </row>
    <row r="4173" spans="1:28" x14ac:dyDescent="0.25">
      <c r="A4173">
        <v>215793</v>
      </c>
      <c r="B4173">
        <v>230</v>
      </c>
      <c r="C4173" t="s">
        <v>25</v>
      </c>
      <c r="D4173" s="3">
        <v>42569</v>
      </c>
      <c r="E4173" t="s">
        <v>48</v>
      </c>
      <c r="F4173">
        <v>320</v>
      </c>
      <c r="G4173">
        <v>1</v>
      </c>
      <c r="H4173">
        <v>320</v>
      </c>
      <c r="I4173">
        <v>100150707</v>
      </c>
      <c r="J4173" s="19" t="s">
        <v>27</v>
      </c>
      <c r="T4173">
        <v>0</v>
      </c>
      <c r="U4173" t="s">
        <v>174</v>
      </c>
      <c r="V4173" s="3">
        <v>42569</v>
      </c>
      <c r="W4173" t="s">
        <v>28</v>
      </c>
      <c r="X4173">
        <v>320</v>
      </c>
      <c r="Y4173">
        <v>2016</v>
      </c>
      <c r="Z4173">
        <v>7</v>
      </c>
      <c r="AA4173" s="3" t="s">
        <v>24</v>
      </c>
      <c r="AB4173" s="3">
        <v>45489</v>
      </c>
    </row>
    <row r="4174" spans="1:28" x14ac:dyDescent="0.25">
      <c r="A4174">
        <v>215794</v>
      </c>
      <c r="B4174">
        <v>1405</v>
      </c>
      <c r="C4174" t="s">
        <v>25</v>
      </c>
      <c r="D4174" s="3">
        <v>42569</v>
      </c>
      <c r="E4174" t="s">
        <v>885</v>
      </c>
      <c r="F4174">
        <v>675</v>
      </c>
      <c r="G4174">
        <v>1</v>
      </c>
      <c r="H4174">
        <v>675</v>
      </c>
      <c r="I4174">
        <v>100150708</v>
      </c>
      <c r="J4174" s="19" t="s">
        <v>170</v>
      </c>
      <c r="T4174">
        <v>0</v>
      </c>
      <c r="U4174" t="s">
        <v>22</v>
      </c>
      <c r="V4174" s="3">
        <v>42569</v>
      </c>
      <c r="W4174" t="s">
        <v>28</v>
      </c>
      <c r="X4174">
        <v>675</v>
      </c>
      <c r="Y4174">
        <v>2016</v>
      </c>
      <c r="Z4174">
        <v>7</v>
      </c>
      <c r="AA4174" s="3" t="s">
        <v>24</v>
      </c>
      <c r="AB4174" s="3">
        <v>45489</v>
      </c>
    </row>
    <row r="4175" spans="1:28" x14ac:dyDescent="0.25">
      <c r="A4175">
        <v>215795</v>
      </c>
      <c r="B4175">
        <v>230</v>
      </c>
      <c r="C4175" t="s">
        <v>19</v>
      </c>
      <c r="D4175" s="3">
        <v>42569</v>
      </c>
      <c r="E4175" t="s">
        <v>26</v>
      </c>
      <c r="F4175">
        <v>240</v>
      </c>
      <c r="G4175">
        <v>1</v>
      </c>
      <c r="H4175">
        <v>240</v>
      </c>
      <c r="I4175">
        <v>100150709</v>
      </c>
      <c r="J4175" s="19" t="s">
        <v>27</v>
      </c>
      <c r="T4175">
        <v>0</v>
      </c>
      <c r="U4175" t="s">
        <v>121</v>
      </c>
      <c r="V4175" s="3">
        <v>42569</v>
      </c>
      <c r="W4175" t="s">
        <v>23</v>
      </c>
      <c r="X4175">
        <v>240</v>
      </c>
      <c r="Y4175">
        <v>2016</v>
      </c>
      <c r="Z4175">
        <v>7</v>
      </c>
      <c r="AA4175" s="3" t="s">
        <v>24</v>
      </c>
      <c r="AB4175" s="3">
        <v>45489</v>
      </c>
    </row>
    <row r="4176" spans="1:28" x14ac:dyDescent="0.25">
      <c r="A4176">
        <v>215796</v>
      </c>
      <c r="B4176">
        <v>79</v>
      </c>
      <c r="C4176" t="s">
        <v>19</v>
      </c>
      <c r="D4176" s="3">
        <v>42569</v>
      </c>
      <c r="E4176" t="s">
        <v>1519</v>
      </c>
      <c r="F4176">
        <v>2499</v>
      </c>
      <c r="G4176">
        <v>1</v>
      </c>
      <c r="H4176">
        <v>2499</v>
      </c>
      <c r="I4176">
        <v>100150710</v>
      </c>
      <c r="J4176" s="19" t="s">
        <v>51</v>
      </c>
      <c r="T4176">
        <v>0</v>
      </c>
      <c r="U4176" t="s">
        <v>22</v>
      </c>
      <c r="V4176" s="3">
        <v>42569</v>
      </c>
      <c r="W4176" t="s">
        <v>23</v>
      </c>
      <c r="X4176" s="4">
        <v>2499</v>
      </c>
      <c r="Y4176">
        <v>2016</v>
      </c>
      <c r="Z4176">
        <v>7</v>
      </c>
      <c r="AA4176" s="3" t="s">
        <v>24</v>
      </c>
      <c r="AB4176" s="3">
        <v>45489</v>
      </c>
    </row>
    <row r="4177" spans="1:28" x14ac:dyDescent="0.25">
      <c r="A4177">
        <v>215798</v>
      </c>
      <c r="B4177">
        <v>163</v>
      </c>
      <c r="C4177" t="s">
        <v>19</v>
      </c>
      <c r="D4177" s="3">
        <v>42569</v>
      </c>
      <c r="E4177" t="s">
        <v>149</v>
      </c>
      <c r="F4177">
        <v>99</v>
      </c>
      <c r="G4177">
        <v>1</v>
      </c>
      <c r="H4177">
        <v>99</v>
      </c>
      <c r="I4177">
        <v>100150711</v>
      </c>
      <c r="J4177" s="19" t="s">
        <v>27</v>
      </c>
      <c r="T4177">
        <v>0</v>
      </c>
      <c r="U4177" t="s">
        <v>22</v>
      </c>
      <c r="V4177" s="3">
        <v>42569</v>
      </c>
      <c r="W4177" t="s">
        <v>23</v>
      </c>
      <c r="X4177">
        <v>99</v>
      </c>
      <c r="Y4177">
        <v>2016</v>
      </c>
      <c r="Z4177">
        <v>7</v>
      </c>
      <c r="AA4177" s="3" t="s">
        <v>24</v>
      </c>
      <c r="AB4177" s="3">
        <v>45489</v>
      </c>
    </row>
    <row r="4178" spans="1:28" x14ac:dyDescent="0.25">
      <c r="A4178">
        <v>215799</v>
      </c>
      <c r="B4178">
        <v>163</v>
      </c>
      <c r="C4178" t="s">
        <v>19</v>
      </c>
      <c r="D4178" s="3">
        <v>42569</v>
      </c>
      <c r="E4178" t="s">
        <v>255</v>
      </c>
      <c r="F4178">
        <v>99</v>
      </c>
      <c r="G4178">
        <v>1</v>
      </c>
      <c r="H4178">
        <v>99</v>
      </c>
      <c r="I4178">
        <v>100150712</v>
      </c>
      <c r="J4178" s="19" t="s">
        <v>27</v>
      </c>
      <c r="T4178">
        <v>0</v>
      </c>
      <c r="U4178" t="s">
        <v>22</v>
      </c>
      <c r="V4178" s="3">
        <v>42569</v>
      </c>
      <c r="W4178" t="s">
        <v>23</v>
      </c>
      <c r="X4178">
        <v>99</v>
      </c>
      <c r="Y4178">
        <v>2016</v>
      </c>
      <c r="Z4178">
        <v>7</v>
      </c>
      <c r="AA4178" s="3" t="s">
        <v>24</v>
      </c>
      <c r="AB4178" s="3">
        <v>45489</v>
      </c>
    </row>
    <row r="4179" spans="1:28" x14ac:dyDescent="0.25">
      <c r="A4179">
        <v>215800</v>
      </c>
      <c r="B4179">
        <v>163</v>
      </c>
      <c r="C4179" t="s">
        <v>19</v>
      </c>
      <c r="D4179" s="3">
        <v>42569</v>
      </c>
      <c r="E4179" t="s">
        <v>26</v>
      </c>
      <c r="F4179">
        <v>240</v>
      </c>
      <c r="G4179">
        <v>1</v>
      </c>
      <c r="H4179">
        <v>240</v>
      </c>
      <c r="I4179">
        <v>100150713</v>
      </c>
      <c r="J4179" s="19" t="s">
        <v>27</v>
      </c>
      <c r="T4179">
        <v>0</v>
      </c>
      <c r="U4179" t="s">
        <v>22</v>
      </c>
      <c r="V4179" s="3">
        <v>42569</v>
      </c>
      <c r="W4179" t="s">
        <v>23</v>
      </c>
      <c r="X4179">
        <v>240</v>
      </c>
      <c r="Y4179">
        <v>2016</v>
      </c>
      <c r="Z4179">
        <v>7</v>
      </c>
      <c r="AA4179" s="3" t="s">
        <v>24</v>
      </c>
      <c r="AB4179" s="3">
        <v>45489</v>
      </c>
    </row>
    <row r="4180" spans="1:28" x14ac:dyDescent="0.25">
      <c r="A4180">
        <v>215801</v>
      </c>
      <c r="B4180">
        <v>916</v>
      </c>
      <c r="C4180" t="s">
        <v>31</v>
      </c>
      <c r="D4180" s="3">
        <v>42569</v>
      </c>
      <c r="E4180" t="s">
        <v>543</v>
      </c>
      <c r="F4180">
        <v>12500</v>
      </c>
      <c r="G4180">
        <v>1</v>
      </c>
      <c r="H4180">
        <v>12500</v>
      </c>
      <c r="I4180">
        <v>100150714</v>
      </c>
      <c r="J4180" s="19" t="s">
        <v>38</v>
      </c>
      <c r="T4180">
        <v>0</v>
      </c>
      <c r="U4180" t="s">
        <v>22</v>
      </c>
      <c r="V4180" s="3">
        <v>42569</v>
      </c>
      <c r="W4180" t="s">
        <v>34</v>
      </c>
      <c r="X4180" s="4">
        <v>12500</v>
      </c>
      <c r="Y4180">
        <v>2016</v>
      </c>
      <c r="Z4180">
        <v>7</v>
      </c>
      <c r="AA4180" s="3" t="s">
        <v>24</v>
      </c>
      <c r="AB4180" s="3">
        <v>45489</v>
      </c>
    </row>
    <row r="4181" spans="1:28" x14ac:dyDescent="0.25">
      <c r="A4181">
        <v>215802</v>
      </c>
      <c r="B4181">
        <v>916</v>
      </c>
      <c r="C4181" t="s">
        <v>31</v>
      </c>
      <c r="D4181" s="3">
        <v>42569</v>
      </c>
      <c r="E4181" t="s">
        <v>1042</v>
      </c>
      <c r="F4181">
        <v>11900</v>
      </c>
      <c r="G4181">
        <v>1</v>
      </c>
      <c r="H4181">
        <v>11900</v>
      </c>
      <c r="I4181">
        <v>100150715</v>
      </c>
      <c r="J4181" s="19" t="s">
        <v>38</v>
      </c>
      <c r="T4181">
        <v>0</v>
      </c>
      <c r="U4181" t="s">
        <v>22</v>
      </c>
      <c r="V4181" s="3">
        <v>42569</v>
      </c>
      <c r="W4181" t="s">
        <v>34</v>
      </c>
      <c r="X4181" s="4">
        <v>11900</v>
      </c>
      <c r="Y4181">
        <v>2016</v>
      </c>
      <c r="Z4181">
        <v>7</v>
      </c>
      <c r="AA4181" s="3" t="s">
        <v>24</v>
      </c>
      <c r="AB4181" s="3">
        <v>45489</v>
      </c>
    </row>
    <row r="4182" spans="1:28" x14ac:dyDescent="0.25">
      <c r="A4182">
        <v>215803</v>
      </c>
      <c r="B4182">
        <v>806</v>
      </c>
      <c r="C4182" t="s">
        <v>19</v>
      </c>
      <c r="D4182" s="3">
        <v>42569</v>
      </c>
      <c r="E4182" t="s">
        <v>48</v>
      </c>
      <c r="F4182">
        <v>320</v>
      </c>
      <c r="G4182">
        <v>1</v>
      </c>
      <c r="H4182">
        <v>320</v>
      </c>
      <c r="I4182">
        <v>100150716</v>
      </c>
      <c r="J4182" s="19" t="s">
        <v>27</v>
      </c>
      <c r="T4182">
        <v>0</v>
      </c>
      <c r="U4182" t="s">
        <v>22</v>
      </c>
      <c r="V4182" s="3">
        <v>42569</v>
      </c>
      <c r="W4182" t="s">
        <v>23</v>
      </c>
      <c r="X4182">
        <v>320</v>
      </c>
      <c r="Y4182">
        <v>2016</v>
      </c>
      <c r="Z4182">
        <v>7</v>
      </c>
      <c r="AA4182" s="3" t="s">
        <v>24</v>
      </c>
      <c r="AB4182" s="3">
        <v>45489</v>
      </c>
    </row>
    <row r="4183" spans="1:28" x14ac:dyDescent="0.25">
      <c r="A4183">
        <v>215804</v>
      </c>
      <c r="B4183">
        <v>137</v>
      </c>
      <c r="C4183" t="s">
        <v>19</v>
      </c>
      <c r="D4183" s="3">
        <v>42569</v>
      </c>
      <c r="E4183" t="s">
        <v>871</v>
      </c>
      <c r="F4183">
        <v>10999</v>
      </c>
      <c r="G4183">
        <v>1</v>
      </c>
      <c r="H4183">
        <v>10999</v>
      </c>
      <c r="I4183">
        <v>100150717</v>
      </c>
      <c r="J4183" s="19" t="s">
        <v>38</v>
      </c>
      <c r="T4183">
        <v>0</v>
      </c>
      <c r="U4183" t="s">
        <v>22</v>
      </c>
      <c r="V4183" s="3">
        <v>42569</v>
      </c>
      <c r="W4183" t="s">
        <v>23</v>
      </c>
      <c r="X4183" s="4">
        <v>10999</v>
      </c>
      <c r="Y4183">
        <v>2016</v>
      </c>
      <c r="Z4183">
        <v>7</v>
      </c>
      <c r="AA4183" s="3" t="s">
        <v>24</v>
      </c>
      <c r="AB4183" s="3">
        <v>45489</v>
      </c>
    </row>
    <row r="4184" spans="1:28" x14ac:dyDescent="0.25">
      <c r="A4184">
        <v>215805</v>
      </c>
      <c r="B4184">
        <v>42</v>
      </c>
      <c r="C4184" t="s">
        <v>19</v>
      </c>
      <c r="D4184" s="3">
        <v>42569</v>
      </c>
      <c r="E4184" t="s">
        <v>483</v>
      </c>
      <c r="F4184">
        <v>520</v>
      </c>
      <c r="G4184">
        <v>1</v>
      </c>
      <c r="H4184">
        <v>520</v>
      </c>
      <c r="I4184">
        <v>100150718</v>
      </c>
      <c r="J4184" s="19" t="s">
        <v>33</v>
      </c>
      <c r="T4184">
        <v>0</v>
      </c>
      <c r="U4184" t="s">
        <v>22</v>
      </c>
      <c r="V4184" s="3">
        <v>42569</v>
      </c>
      <c r="W4184" t="s">
        <v>23</v>
      </c>
      <c r="X4184">
        <v>520</v>
      </c>
      <c r="Y4184">
        <v>2016</v>
      </c>
      <c r="Z4184">
        <v>7</v>
      </c>
      <c r="AA4184" s="3" t="s">
        <v>24</v>
      </c>
      <c r="AB4184" s="3">
        <v>45489</v>
      </c>
    </row>
    <row r="4185" spans="1:28" x14ac:dyDescent="0.25">
      <c r="A4185">
        <v>215806</v>
      </c>
      <c r="B4185">
        <v>1376</v>
      </c>
      <c r="C4185" t="s">
        <v>25</v>
      </c>
      <c r="D4185" s="3">
        <v>42569</v>
      </c>
      <c r="E4185" t="s">
        <v>1503</v>
      </c>
      <c r="F4185">
        <v>700</v>
      </c>
      <c r="G4185">
        <v>1</v>
      </c>
      <c r="H4185">
        <v>700</v>
      </c>
      <c r="I4185">
        <v>100150719</v>
      </c>
      <c r="J4185" s="19" t="s">
        <v>21</v>
      </c>
      <c r="T4185">
        <v>0</v>
      </c>
      <c r="U4185" t="s">
        <v>22</v>
      </c>
      <c r="V4185" s="3">
        <v>42569</v>
      </c>
      <c r="W4185" t="s">
        <v>28</v>
      </c>
      <c r="X4185">
        <v>700</v>
      </c>
      <c r="Y4185">
        <v>2016</v>
      </c>
      <c r="Z4185">
        <v>7</v>
      </c>
      <c r="AA4185" s="3" t="s">
        <v>24</v>
      </c>
      <c r="AB4185" s="3">
        <v>45489</v>
      </c>
    </row>
    <row r="4186" spans="1:28" x14ac:dyDescent="0.25">
      <c r="A4186">
        <v>215808</v>
      </c>
      <c r="B4186">
        <v>137</v>
      </c>
      <c r="C4186" t="s">
        <v>19</v>
      </c>
      <c r="D4186" s="3">
        <v>42569</v>
      </c>
      <c r="E4186" t="s">
        <v>30</v>
      </c>
      <c r="F4186">
        <v>360</v>
      </c>
      <c r="G4186">
        <v>1</v>
      </c>
      <c r="H4186">
        <v>360</v>
      </c>
      <c r="I4186">
        <v>100150720</v>
      </c>
      <c r="J4186" s="19" t="s">
        <v>27</v>
      </c>
      <c r="T4186">
        <v>0</v>
      </c>
      <c r="U4186" t="s">
        <v>22</v>
      </c>
      <c r="V4186" s="3">
        <v>42569</v>
      </c>
      <c r="W4186" t="s">
        <v>23</v>
      </c>
      <c r="X4186">
        <v>360</v>
      </c>
      <c r="Y4186">
        <v>2016</v>
      </c>
      <c r="Z4186">
        <v>7</v>
      </c>
      <c r="AA4186" s="3" t="s">
        <v>24</v>
      </c>
      <c r="AB4186" s="3">
        <v>45489</v>
      </c>
    </row>
    <row r="4187" spans="1:28" x14ac:dyDescent="0.25">
      <c r="A4187">
        <v>215811</v>
      </c>
      <c r="B4187">
        <v>148</v>
      </c>
      <c r="C4187" t="s">
        <v>31</v>
      </c>
      <c r="D4187" s="3">
        <v>42569</v>
      </c>
      <c r="E4187" t="s">
        <v>293</v>
      </c>
      <c r="F4187">
        <v>999</v>
      </c>
      <c r="G4187">
        <v>1</v>
      </c>
      <c r="H4187">
        <v>999</v>
      </c>
      <c r="I4187">
        <v>100150722</v>
      </c>
      <c r="J4187" s="19" t="s">
        <v>51</v>
      </c>
      <c r="T4187">
        <v>0</v>
      </c>
      <c r="U4187" t="s">
        <v>22</v>
      </c>
      <c r="V4187" s="3">
        <v>42569</v>
      </c>
      <c r="W4187" t="s">
        <v>34</v>
      </c>
      <c r="X4187">
        <v>999</v>
      </c>
      <c r="Y4187">
        <v>2016</v>
      </c>
      <c r="Z4187">
        <v>7</v>
      </c>
      <c r="AA4187" s="3" t="s">
        <v>24</v>
      </c>
      <c r="AB4187" s="3">
        <v>45489</v>
      </c>
    </row>
    <row r="4188" spans="1:28" x14ac:dyDescent="0.25">
      <c r="A4188">
        <v>215809</v>
      </c>
      <c r="B4188">
        <v>35</v>
      </c>
      <c r="C4188" t="s">
        <v>31</v>
      </c>
      <c r="D4188" s="3">
        <v>42569</v>
      </c>
      <c r="E4188" t="s">
        <v>1020</v>
      </c>
      <c r="F4188">
        <v>1250</v>
      </c>
      <c r="G4188">
        <v>1</v>
      </c>
      <c r="H4188">
        <v>1250</v>
      </c>
      <c r="I4188">
        <v>100150721</v>
      </c>
      <c r="J4188" s="19" t="s">
        <v>51</v>
      </c>
      <c r="T4188">
        <v>0</v>
      </c>
      <c r="U4188" t="s">
        <v>22</v>
      </c>
      <c r="V4188" s="3">
        <v>42569</v>
      </c>
      <c r="W4188" t="s">
        <v>34</v>
      </c>
      <c r="X4188" s="4">
        <v>1250</v>
      </c>
      <c r="Y4188">
        <v>2016</v>
      </c>
      <c r="Z4188">
        <v>7</v>
      </c>
      <c r="AA4188" s="3" t="s">
        <v>24</v>
      </c>
      <c r="AB4188" s="3">
        <v>45489</v>
      </c>
    </row>
    <row r="4189" spans="1:28" x14ac:dyDescent="0.25">
      <c r="A4189">
        <v>215812</v>
      </c>
      <c r="B4189">
        <v>531</v>
      </c>
      <c r="C4189" t="s">
        <v>19</v>
      </c>
      <c r="D4189" s="3">
        <v>42569</v>
      </c>
      <c r="E4189" t="s">
        <v>110</v>
      </c>
      <c r="F4189">
        <v>435</v>
      </c>
      <c r="G4189">
        <v>1</v>
      </c>
      <c r="H4189">
        <v>0</v>
      </c>
      <c r="I4189">
        <v>100150723</v>
      </c>
      <c r="J4189" s="19" t="s">
        <v>33</v>
      </c>
      <c r="T4189">
        <v>0</v>
      </c>
      <c r="U4189" t="s">
        <v>49</v>
      </c>
      <c r="V4189" s="3">
        <v>42569</v>
      </c>
      <c r="W4189" t="s">
        <v>23</v>
      </c>
      <c r="X4189">
        <v>435</v>
      </c>
      <c r="Y4189">
        <v>2016</v>
      </c>
      <c r="Z4189">
        <v>7</v>
      </c>
      <c r="AA4189" s="3" t="s">
        <v>24</v>
      </c>
      <c r="AB4189" s="3">
        <v>45489</v>
      </c>
    </row>
    <row r="4190" spans="1:28" x14ac:dyDescent="0.25">
      <c r="A4190">
        <v>215813</v>
      </c>
      <c r="B4190">
        <v>79</v>
      </c>
      <c r="C4190" t="s">
        <v>31</v>
      </c>
      <c r="D4190" s="3">
        <v>42569</v>
      </c>
      <c r="E4190" t="s">
        <v>996</v>
      </c>
      <c r="F4190">
        <v>1499</v>
      </c>
      <c r="G4190">
        <v>1</v>
      </c>
      <c r="H4190">
        <v>1499</v>
      </c>
      <c r="I4190">
        <v>100150724</v>
      </c>
      <c r="J4190" s="19" t="s">
        <v>27</v>
      </c>
      <c r="T4190">
        <v>0</v>
      </c>
      <c r="U4190" t="s">
        <v>22</v>
      </c>
      <c r="V4190" s="3">
        <v>42569</v>
      </c>
      <c r="W4190" t="s">
        <v>34</v>
      </c>
      <c r="X4190" s="4">
        <v>1499</v>
      </c>
      <c r="Y4190">
        <v>2016</v>
      </c>
      <c r="Z4190">
        <v>7</v>
      </c>
      <c r="AA4190" s="3" t="s">
        <v>24</v>
      </c>
      <c r="AB4190" s="3">
        <v>45489</v>
      </c>
    </row>
    <row r="4191" spans="1:28" x14ac:dyDescent="0.25">
      <c r="A4191">
        <v>215814</v>
      </c>
      <c r="B4191">
        <v>35</v>
      </c>
      <c r="C4191" t="s">
        <v>19</v>
      </c>
      <c r="D4191" s="3">
        <v>42569</v>
      </c>
      <c r="E4191" t="s">
        <v>30</v>
      </c>
      <c r="F4191">
        <v>360</v>
      </c>
      <c r="G4191">
        <v>1</v>
      </c>
      <c r="H4191">
        <v>360</v>
      </c>
      <c r="I4191">
        <v>100150725</v>
      </c>
      <c r="J4191" s="19" t="s">
        <v>27</v>
      </c>
      <c r="T4191">
        <v>0</v>
      </c>
      <c r="U4191" t="s">
        <v>22</v>
      </c>
      <c r="V4191" s="3">
        <v>42569</v>
      </c>
      <c r="W4191" t="s">
        <v>23</v>
      </c>
      <c r="X4191">
        <v>360</v>
      </c>
      <c r="Y4191">
        <v>2016</v>
      </c>
      <c r="Z4191">
        <v>7</v>
      </c>
      <c r="AA4191" s="3" t="s">
        <v>24</v>
      </c>
      <c r="AB4191" s="3">
        <v>45489</v>
      </c>
    </row>
    <row r="4192" spans="1:28" x14ac:dyDescent="0.25">
      <c r="A4192">
        <v>215815</v>
      </c>
      <c r="B4192">
        <v>1406</v>
      </c>
      <c r="C4192" t="s">
        <v>19</v>
      </c>
      <c r="D4192" s="3">
        <v>42569</v>
      </c>
      <c r="E4192" t="s">
        <v>139</v>
      </c>
      <c r="F4192">
        <v>120</v>
      </c>
      <c r="G4192">
        <v>1</v>
      </c>
      <c r="H4192">
        <v>240</v>
      </c>
      <c r="I4192">
        <v>100150726</v>
      </c>
      <c r="J4192" s="19" t="s">
        <v>27</v>
      </c>
      <c r="T4192">
        <v>0</v>
      </c>
      <c r="U4192" t="s">
        <v>22</v>
      </c>
      <c r="V4192" s="3">
        <v>42569</v>
      </c>
      <c r="W4192" t="s">
        <v>23</v>
      </c>
      <c r="X4192">
        <v>120</v>
      </c>
      <c r="Y4192">
        <v>2016</v>
      </c>
      <c r="Z4192">
        <v>7</v>
      </c>
      <c r="AA4192" s="3" t="s">
        <v>24</v>
      </c>
      <c r="AB4192" s="3">
        <v>45489</v>
      </c>
    </row>
    <row r="4193" spans="1:28" x14ac:dyDescent="0.25">
      <c r="A4193">
        <v>215816</v>
      </c>
      <c r="B4193">
        <v>1406</v>
      </c>
      <c r="C4193" t="s">
        <v>19</v>
      </c>
      <c r="D4193" s="3">
        <v>42569</v>
      </c>
      <c r="E4193" t="s">
        <v>276</v>
      </c>
      <c r="F4193">
        <v>120</v>
      </c>
      <c r="G4193">
        <v>1</v>
      </c>
      <c r="H4193">
        <v>240</v>
      </c>
      <c r="I4193">
        <v>100150726</v>
      </c>
      <c r="J4193" s="19" t="s">
        <v>27</v>
      </c>
      <c r="T4193">
        <v>0</v>
      </c>
      <c r="U4193" t="s">
        <v>22</v>
      </c>
      <c r="V4193" s="3">
        <v>42569</v>
      </c>
      <c r="W4193" t="s">
        <v>23</v>
      </c>
      <c r="X4193">
        <v>120</v>
      </c>
      <c r="Y4193">
        <v>2016</v>
      </c>
      <c r="Z4193">
        <v>7</v>
      </c>
      <c r="AA4193" s="3" t="s">
        <v>24</v>
      </c>
      <c r="AB4193" s="3">
        <v>45489</v>
      </c>
    </row>
    <row r="4194" spans="1:28" x14ac:dyDescent="0.25">
      <c r="A4194">
        <v>215817</v>
      </c>
      <c r="B4194">
        <v>79</v>
      </c>
      <c r="C4194" t="s">
        <v>19</v>
      </c>
      <c r="D4194" s="3">
        <v>42569</v>
      </c>
      <c r="E4194" t="s">
        <v>629</v>
      </c>
      <c r="F4194">
        <v>700</v>
      </c>
      <c r="G4194">
        <v>1</v>
      </c>
      <c r="H4194">
        <v>700</v>
      </c>
      <c r="I4194">
        <v>100150727</v>
      </c>
      <c r="J4194" s="19" t="s">
        <v>38</v>
      </c>
      <c r="T4194">
        <v>0</v>
      </c>
      <c r="U4194" t="s">
        <v>22</v>
      </c>
      <c r="V4194" s="3">
        <v>42569</v>
      </c>
      <c r="W4194" t="s">
        <v>23</v>
      </c>
      <c r="X4194">
        <v>700</v>
      </c>
      <c r="Y4194">
        <v>2016</v>
      </c>
      <c r="Z4194">
        <v>7</v>
      </c>
      <c r="AA4194" s="3" t="s">
        <v>24</v>
      </c>
      <c r="AB4194" s="3">
        <v>45489</v>
      </c>
    </row>
    <row r="4195" spans="1:28" x14ac:dyDescent="0.25">
      <c r="A4195">
        <v>215818</v>
      </c>
      <c r="B4195">
        <v>114</v>
      </c>
      <c r="C4195" t="s">
        <v>31</v>
      </c>
      <c r="D4195" s="3">
        <v>42569</v>
      </c>
      <c r="E4195" t="s">
        <v>1113</v>
      </c>
      <c r="F4195">
        <v>10500</v>
      </c>
      <c r="G4195">
        <v>1</v>
      </c>
      <c r="H4195">
        <v>10500</v>
      </c>
      <c r="I4195">
        <v>100150728</v>
      </c>
      <c r="J4195" s="19" t="s">
        <v>38</v>
      </c>
      <c r="T4195">
        <v>0</v>
      </c>
      <c r="U4195" t="s">
        <v>22</v>
      </c>
      <c r="V4195" s="3">
        <v>42569</v>
      </c>
      <c r="W4195" t="s">
        <v>34</v>
      </c>
      <c r="X4195" s="4">
        <v>10500</v>
      </c>
      <c r="Y4195">
        <v>2016</v>
      </c>
      <c r="Z4195">
        <v>7</v>
      </c>
      <c r="AA4195" s="3" t="s">
        <v>24</v>
      </c>
      <c r="AB4195" s="3">
        <v>45489</v>
      </c>
    </row>
    <row r="4196" spans="1:28" x14ac:dyDescent="0.25">
      <c r="A4196">
        <v>215819</v>
      </c>
      <c r="B4196">
        <v>114</v>
      </c>
      <c r="C4196" t="s">
        <v>31</v>
      </c>
      <c r="D4196" s="3">
        <v>42569</v>
      </c>
      <c r="E4196" t="s">
        <v>1520</v>
      </c>
      <c r="F4196">
        <v>9799</v>
      </c>
      <c r="G4196">
        <v>1</v>
      </c>
      <c r="H4196">
        <v>9799</v>
      </c>
      <c r="I4196">
        <v>100150729</v>
      </c>
      <c r="J4196" s="19" t="s">
        <v>38</v>
      </c>
      <c r="T4196">
        <v>0</v>
      </c>
      <c r="U4196" t="s">
        <v>22</v>
      </c>
      <c r="V4196" s="3">
        <v>42569</v>
      </c>
      <c r="W4196" t="s">
        <v>34</v>
      </c>
      <c r="X4196" s="4">
        <v>9799</v>
      </c>
      <c r="Y4196">
        <v>2016</v>
      </c>
      <c r="Z4196">
        <v>7</v>
      </c>
      <c r="AA4196" s="3" t="s">
        <v>24</v>
      </c>
      <c r="AB4196" s="3">
        <v>45489</v>
      </c>
    </row>
    <row r="4197" spans="1:28" x14ac:dyDescent="0.25">
      <c r="A4197">
        <v>215820</v>
      </c>
      <c r="B4197">
        <v>916</v>
      </c>
      <c r="C4197" t="s">
        <v>19</v>
      </c>
      <c r="D4197" s="3">
        <v>42569</v>
      </c>
      <c r="E4197" t="s">
        <v>295</v>
      </c>
      <c r="F4197">
        <v>260</v>
      </c>
      <c r="G4197">
        <v>1</v>
      </c>
      <c r="H4197">
        <v>260</v>
      </c>
      <c r="I4197">
        <v>100150730</v>
      </c>
      <c r="J4197" s="19" t="s">
        <v>33</v>
      </c>
      <c r="T4197">
        <v>0</v>
      </c>
      <c r="U4197" t="s">
        <v>22</v>
      </c>
      <c r="V4197" s="3">
        <v>42569</v>
      </c>
      <c r="W4197" t="s">
        <v>23</v>
      </c>
      <c r="X4197">
        <v>260</v>
      </c>
      <c r="Y4197">
        <v>2016</v>
      </c>
      <c r="Z4197">
        <v>7</v>
      </c>
      <c r="AA4197" s="3" t="s">
        <v>24</v>
      </c>
      <c r="AB4197" s="3">
        <v>45489</v>
      </c>
    </row>
    <row r="4198" spans="1:28" x14ac:dyDescent="0.25">
      <c r="A4198">
        <v>215821</v>
      </c>
      <c r="B4198">
        <v>1376</v>
      </c>
      <c r="C4198" t="s">
        <v>25</v>
      </c>
      <c r="D4198" s="3">
        <v>42569</v>
      </c>
      <c r="E4198" t="s">
        <v>1503</v>
      </c>
      <c r="F4198">
        <v>700</v>
      </c>
      <c r="G4198">
        <v>1</v>
      </c>
      <c r="H4198">
        <v>700</v>
      </c>
      <c r="I4198">
        <v>100150731</v>
      </c>
      <c r="J4198" s="19" t="s">
        <v>21</v>
      </c>
      <c r="T4198">
        <v>0</v>
      </c>
      <c r="U4198" t="s">
        <v>22</v>
      </c>
      <c r="V4198" s="3">
        <v>42569</v>
      </c>
      <c r="W4198" t="s">
        <v>28</v>
      </c>
      <c r="X4198">
        <v>700</v>
      </c>
      <c r="Y4198">
        <v>2016</v>
      </c>
      <c r="Z4198">
        <v>7</v>
      </c>
      <c r="AA4198" s="3" t="s">
        <v>24</v>
      </c>
      <c r="AB4198" s="3">
        <v>45489</v>
      </c>
    </row>
    <row r="4199" spans="1:28" x14ac:dyDescent="0.25">
      <c r="A4199">
        <v>215823</v>
      </c>
      <c r="B4199">
        <v>916</v>
      </c>
      <c r="C4199" t="s">
        <v>19</v>
      </c>
      <c r="D4199" s="3">
        <v>42569</v>
      </c>
      <c r="E4199" t="s">
        <v>140</v>
      </c>
      <c r="F4199">
        <v>90</v>
      </c>
      <c r="G4199">
        <v>1</v>
      </c>
      <c r="H4199">
        <v>90</v>
      </c>
      <c r="I4199">
        <v>100150732</v>
      </c>
      <c r="J4199" s="19" t="s">
        <v>33</v>
      </c>
      <c r="T4199">
        <v>0</v>
      </c>
      <c r="U4199" t="s">
        <v>22</v>
      </c>
      <c r="V4199" s="3">
        <v>42569</v>
      </c>
      <c r="W4199" t="s">
        <v>23</v>
      </c>
      <c r="X4199">
        <v>90</v>
      </c>
      <c r="Y4199">
        <v>2016</v>
      </c>
      <c r="Z4199">
        <v>7</v>
      </c>
      <c r="AA4199" s="3" t="s">
        <v>24</v>
      </c>
      <c r="AB4199" s="3">
        <v>45489</v>
      </c>
    </row>
    <row r="4200" spans="1:28" x14ac:dyDescent="0.25">
      <c r="A4200">
        <v>215824</v>
      </c>
      <c r="B4200">
        <v>33</v>
      </c>
      <c r="C4200" t="s">
        <v>19</v>
      </c>
      <c r="D4200" s="3">
        <v>42569</v>
      </c>
      <c r="E4200" t="s">
        <v>873</v>
      </c>
      <c r="F4200">
        <v>140</v>
      </c>
      <c r="G4200">
        <v>1</v>
      </c>
      <c r="H4200">
        <v>560</v>
      </c>
      <c r="I4200">
        <v>100150733</v>
      </c>
      <c r="J4200" s="19" t="s">
        <v>27</v>
      </c>
      <c r="T4200">
        <v>0</v>
      </c>
      <c r="U4200" t="s">
        <v>22</v>
      </c>
      <c r="V4200" s="3">
        <v>42569</v>
      </c>
      <c r="W4200" t="s">
        <v>23</v>
      </c>
      <c r="X4200">
        <v>140</v>
      </c>
      <c r="Y4200">
        <v>2016</v>
      </c>
      <c r="Z4200">
        <v>7</v>
      </c>
      <c r="AA4200" s="3" t="s">
        <v>24</v>
      </c>
      <c r="AB4200" s="3">
        <v>45489</v>
      </c>
    </row>
    <row r="4201" spans="1:28" x14ac:dyDescent="0.25">
      <c r="A4201">
        <v>215825</v>
      </c>
      <c r="B4201">
        <v>33</v>
      </c>
      <c r="C4201" t="s">
        <v>19</v>
      </c>
      <c r="D4201" s="3">
        <v>42569</v>
      </c>
      <c r="E4201" t="s">
        <v>1474</v>
      </c>
      <c r="F4201">
        <v>140</v>
      </c>
      <c r="G4201">
        <v>1</v>
      </c>
      <c r="H4201">
        <v>560</v>
      </c>
      <c r="I4201">
        <v>100150733</v>
      </c>
      <c r="J4201" s="19" t="s">
        <v>27</v>
      </c>
      <c r="T4201">
        <v>0</v>
      </c>
      <c r="U4201" t="s">
        <v>22</v>
      </c>
      <c r="V4201" s="3">
        <v>42569</v>
      </c>
      <c r="W4201" t="s">
        <v>23</v>
      </c>
      <c r="X4201">
        <v>140</v>
      </c>
      <c r="Y4201">
        <v>2016</v>
      </c>
      <c r="Z4201">
        <v>7</v>
      </c>
      <c r="AA4201" s="3" t="s">
        <v>24</v>
      </c>
      <c r="AB4201" s="3">
        <v>45489</v>
      </c>
    </row>
    <row r="4202" spans="1:28" x14ac:dyDescent="0.25">
      <c r="A4202">
        <v>215826</v>
      </c>
      <c r="B4202">
        <v>33</v>
      </c>
      <c r="C4202" t="s">
        <v>19</v>
      </c>
      <c r="D4202" s="3">
        <v>42569</v>
      </c>
      <c r="E4202" t="s">
        <v>1475</v>
      </c>
      <c r="F4202">
        <v>140</v>
      </c>
      <c r="G4202">
        <v>1</v>
      </c>
      <c r="H4202">
        <v>560</v>
      </c>
      <c r="I4202">
        <v>100150733</v>
      </c>
      <c r="J4202" s="19" t="s">
        <v>27</v>
      </c>
      <c r="T4202">
        <v>0</v>
      </c>
      <c r="U4202" t="s">
        <v>22</v>
      </c>
      <c r="V4202" s="3">
        <v>42569</v>
      </c>
      <c r="W4202" t="s">
        <v>23</v>
      </c>
      <c r="X4202">
        <v>140</v>
      </c>
      <c r="Y4202">
        <v>2016</v>
      </c>
      <c r="Z4202">
        <v>7</v>
      </c>
      <c r="AA4202" s="3" t="s">
        <v>24</v>
      </c>
      <c r="AB4202" s="3">
        <v>45489</v>
      </c>
    </row>
    <row r="4203" spans="1:28" x14ac:dyDescent="0.25">
      <c r="A4203">
        <v>215827</v>
      </c>
      <c r="B4203">
        <v>33</v>
      </c>
      <c r="C4203" t="s">
        <v>19</v>
      </c>
      <c r="D4203" s="3">
        <v>42569</v>
      </c>
      <c r="E4203" t="s">
        <v>582</v>
      </c>
      <c r="F4203">
        <v>140</v>
      </c>
      <c r="G4203">
        <v>1</v>
      </c>
      <c r="H4203">
        <v>560</v>
      </c>
      <c r="I4203">
        <v>100150733</v>
      </c>
      <c r="J4203" s="19" t="s">
        <v>27</v>
      </c>
      <c r="T4203">
        <v>0</v>
      </c>
      <c r="U4203" t="s">
        <v>22</v>
      </c>
      <c r="V4203" s="3">
        <v>42569</v>
      </c>
      <c r="W4203" t="s">
        <v>23</v>
      </c>
      <c r="X4203">
        <v>140</v>
      </c>
      <c r="Y4203">
        <v>2016</v>
      </c>
      <c r="Z4203">
        <v>7</v>
      </c>
      <c r="AA4203" s="3" t="s">
        <v>24</v>
      </c>
      <c r="AB4203" s="3">
        <v>45489</v>
      </c>
    </row>
    <row r="4204" spans="1:28" x14ac:dyDescent="0.25">
      <c r="A4204">
        <v>215828</v>
      </c>
      <c r="B4204">
        <v>806</v>
      </c>
      <c r="C4204" t="s">
        <v>19</v>
      </c>
      <c r="D4204" s="3">
        <v>42569</v>
      </c>
      <c r="E4204" t="s">
        <v>232</v>
      </c>
      <c r="F4204">
        <v>199</v>
      </c>
      <c r="G4204">
        <v>1</v>
      </c>
      <c r="H4204">
        <v>199</v>
      </c>
      <c r="I4204">
        <v>100150734</v>
      </c>
      <c r="J4204" s="19" t="s">
        <v>51</v>
      </c>
      <c r="T4204">
        <v>0</v>
      </c>
      <c r="U4204" t="s">
        <v>22</v>
      </c>
      <c r="V4204" s="3">
        <v>42569</v>
      </c>
      <c r="W4204" t="s">
        <v>23</v>
      </c>
      <c r="X4204">
        <v>199</v>
      </c>
      <c r="Y4204">
        <v>2016</v>
      </c>
      <c r="Z4204">
        <v>7</v>
      </c>
      <c r="AA4204" s="3" t="s">
        <v>24</v>
      </c>
      <c r="AB4204" s="3">
        <v>45489</v>
      </c>
    </row>
    <row r="4205" spans="1:28" x14ac:dyDescent="0.25">
      <c r="A4205">
        <v>215830</v>
      </c>
      <c r="B4205">
        <v>806</v>
      </c>
      <c r="C4205" t="s">
        <v>19</v>
      </c>
      <c r="D4205" s="3">
        <v>42569</v>
      </c>
      <c r="E4205" t="s">
        <v>30</v>
      </c>
      <c r="F4205">
        <v>360</v>
      </c>
      <c r="G4205">
        <v>1</v>
      </c>
      <c r="H4205">
        <v>360</v>
      </c>
      <c r="I4205">
        <v>100150735</v>
      </c>
      <c r="J4205" s="19" t="s">
        <v>27</v>
      </c>
      <c r="T4205">
        <v>0</v>
      </c>
      <c r="U4205" t="s">
        <v>22</v>
      </c>
      <c r="V4205" s="3">
        <v>42569</v>
      </c>
      <c r="W4205" t="s">
        <v>23</v>
      </c>
      <c r="X4205">
        <v>360</v>
      </c>
      <c r="Y4205">
        <v>2016</v>
      </c>
      <c r="Z4205">
        <v>7</v>
      </c>
      <c r="AA4205" s="3" t="s">
        <v>24</v>
      </c>
      <c r="AB4205" s="3">
        <v>45489</v>
      </c>
    </row>
    <row r="4206" spans="1:28" x14ac:dyDescent="0.25">
      <c r="A4206">
        <v>215831</v>
      </c>
      <c r="B4206">
        <v>33</v>
      </c>
      <c r="C4206" t="s">
        <v>31</v>
      </c>
      <c r="D4206" s="3">
        <v>42569</v>
      </c>
      <c r="E4206" t="s">
        <v>873</v>
      </c>
      <c r="F4206">
        <v>140</v>
      </c>
      <c r="G4206">
        <v>1</v>
      </c>
      <c r="H4206">
        <v>280</v>
      </c>
      <c r="I4206">
        <v>100150736</v>
      </c>
      <c r="J4206" s="19" t="s">
        <v>27</v>
      </c>
      <c r="T4206">
        <v>0</v>
      </c>
      <c r="U4206" t="s">
        <v>22</v>
      </c>
      <c r="V4206" s="3">
        <v>42569</v>
      </c>
      <c r="W4206" t="s">
        <v>34</v>
      </c>
      <c r="X4206">
        <v>140</v>
      </c>
      <c r="Y4206">
        <v>2016</v>
      </c>
      <c r="Z4206">
        <v>7</v>
      </c>
      <c r="AA4206" s="3" t="s">
        <v>24</v>
      </c>
      <c r="AB4206" s="3">
        <v>45489</v>
      </c>
    </row>
    <row r="4207" spans="1:28" x14ac:dyDescent="0.25">
      <c r="A4207">
        <v>215832</v>
      </c>
      <c r="B4207">
        <v>33</v>
      </c>
      <c r="C4207" t="s">
        <v>31</v>
      </c>
      <c r="D4207" s="3">
        <v>42569</v>
      </c>
      <c r="E4207" t="s">
        <v>582</v>
      </c>
      <c r="F4207">
        <v>140</v>
      </c>
      <c r="G4207">
        <v>1</v>
      </c>
      <c r="H4207">
        <v>280</v>
      </c>
      <c r="I4207">
        <v>100150736</v>
      </c>
      <c r="J4207" s="19" t="s">
        <v>27</v>
      </c>
      <c r="T4207">
        <v>0</v>
      </c>
      <c r="U4207" t="s">
        <v>22</v>
      </c>
      <c r="V4207" s="3">
        <v>42569</v>
      </c>
      <c r="W4207" t="s">
        <v>34</v>
      </c>
      <c r="X4207">
        <v>140</v>
      </c>
      <c r="Y4207">
        <v>2016</v>
      </c>
      <c r="Z4207">
        <v>7</v>
      </c>
      <c r="AA4207" s="3" t="s">
        <v>24</v>
      </c>
      <c r="AB4207" s="3">
        <v>45489</v>
      </c>
    </row>
    <row r="4208" spans="1:28" x14ac:dyDescent="0.25">
      <c r="A4208">
        <v>215833</v>
      </c>
      <c r="B4208">
        <v>33</v>
      </c>
      <c r="C4208" t="s">
        <v>31</v>
      </c>
      <c r="D4208" s="3">
        <v>42569</v>
      </c>
      <c r="E4208" t="s">
        <v>545</v>
      </c>
      <c r="F4208">
        <v>9400</v>
      </c>
      <c r="G4208">
        <v>1</v>
      </c>
      <c r="H4208">
        <v>9400</v>
      </c>
      <c r="I4208">
        <v>100150737</v>
      </c>
      <c r="J4208" s="19" t="s">
        <v>38</v>
      </c>
      <c r="T4208">
        <v>0</v>
      </c>
      <c r="U4208" t="s">
        <v>22</v>
      </c>
      <c r="V4208" s="3">
        <v>42569</v>
      </c>
      <c r="W4208" t="s">
        <v>34</v>
      </c>
      <c r="X4208" s="4">
        <v>9400</v>
      </c>
      <c r="Y4208">
        <v>2016</v>
      </c>
      <c r="Z4208">
        <v>7</v>
      </c>
      <c r="AA4208" s="3" t="s">
        <v>24</v>
      </c>
      <c r="AB4208" s="3">
        <v>45489</v>
      </c>
    </row>
    <row r="4209" spans="1:28" x14ac:dyDescent="0.25">
      <c r="A4209">
        <v>215834</v>
      </c>
      <c r="B4209">
        <v>1376</v>
      </c>
      <c r="C4209" t="s">
        <v>19</v>
      </c>
      <c r="D4209" s="3">
        <v>42569</v>
      </c>
      <c r="E4209" t="s">
        <v>1503</v>
      </c>
      <c r="F4209">
        <v>700</v>
      </c>
      <c r="G4209">
        <v>1</v>
      </c>
      <c r="H4209">
        <v>700</v>
      </c>
      <c r="I4209">
        <v>100150738</v>
      </c>
      <c r="J4209" s="19" t="s">
        <v>21</v>
      </c>
      <c r="T4209">
        <v>0</v>
      </c>
      <c r="U4209" t="s">
        <v>22</v>
      </c>
      <c r="V4209" s="3">
        <v>42569</v>
      </c>
      <c r="W4209" t="s">
        <v>23</v>
      </c>
      <c r="X4209">
        <v>700</v>
      </c>
      <c r="Y4209">
        <v>2016</v>
      </c>
      <c r="Z4209">
        <v>7</v>
      </c>
      <c r="AA4209" s="3" t="s">
        <v>24</v>
      </c>
      <c r="AB4209" s="3">
        <v>45489</v>
      </c>
    </row>
    <row r="4210" spans="1:28" x14ac:dyDescent="0.25">
      <c r="A4210">
        <v>215836</v>
      </c>
      <c r="B4210">
        <v>459</v>
      </c>
      <c r="C4210" t="s">
        <v>19</v>
      </c>
      <c r="D4210" s="3">
        <v>42569</v>
      </c>
      <c r="E4210" t="s">
        <v>403</v>
      </c>
      <c r="F4210">
        <v>180</v>
      </c>
      <c r="G4210">
        <v>1</v>
      </c>
      <c r="H4210">
        <v>180</v>
      </c>
      <c r="I4210">
        <v>100150739</v>
      </c>
      <c r="J4210" s="19" t="s">
        <v>47</v>
      </c>
      <c r="T4210">
        <v>0</v>
      </c>
      <c r="U4210" t="s">
        <v>22</v>
      </c>
      <c r="V4210" s="3">
        <v>42569</v>
      </c>
      <c r="W4210" t="s">
        <v>23</v>
      </c>
      <c r="X4210">
        <v>180</v>
      </c>
      <c r="Y4210">
        <v>2016</v>
      </c>
      <c r="Z4210">
        <v>7</v>
      </c>
      <c r="AA4210" s="3" t="s">
        <v>24</v>
      </c>
      <c r="AB4210" s="3">
        <v>45489</v>
      </c>
    </row>
    <row r="4211" spans="1:28" x14ac:dyDescent="0.25">
      <c r="A4211">
        <v>215837</v>
      </c>
      <c r="B4211">
        <v>35</v>
      </c>
      <c r="C4211" t="s">
        <v>19</v>
      </c>
      <c r="D4211" s="3">
        <v>42569</v>
      </c>
      <c r="E4211" t="s">
        <v>48</v>
      </c>
      <c r="F4211">
        <v>320</v>
      </c>
      <c r="G4211">
        <v>1</v>
      </c>
      <c r="H4211">
        <v>320</v>
      </c>
      <c r="I4211">
        <v>100150740</v>
      </c>
      <c r="J4211" s="19" t="s">
        <v>27</v>
      </c>
      <c r="T4211">
        <v>0</v>
      </c>
      <c r="U4211" t="s">
        <v>22</v>
      </c>
      <c r="V4211" s="3">
        <v>42569</v>
      </c>
      <c r="W4211" t="s">
        <v>23</v>
      </c>
      <c r="X4211">
        <v>320</v>
      </c>
      <c r="Y4211">
        <v>2016</v>
      </c>
      <c r="Z4211">
        <v>7</v>
      </c>
      <c r="AA4211" s="3" t="s">
        <v>24</v>
      </c>
      <c r="AB4211" s="3">
        <v>45489</v>
      </c>
    </row>
    <row r="4212" spans="1:28" x14ac:dyDescent="0.25">
      <c r="A4212">
        <v>215838</v>
      </c>
      <c r="B4212">
        <v>1407</v>
      </c>
      <c r="C4212" t="s">
        <v>19</v>
      </c>
      <c r="D4212" s="3">
        <v>42569</v>
      </c>
      <c r="E4212" t="s">
        <v>1521</v>
      </c>
      <c r="F4212">
        <v>2695</v>
      </c>
      <c r="G4212">
        <v>1</v>
      </c>
      <c r="H4212">
        <v>5390</v>
      </c>
      <c r="I4212">
        <v>100150741</v>
      </c>
      <c r="J4212" s="19" t="s">
        <v>21</v>
      </c>
      <c r="T4212">
        <v>0</v>
      </c>
      <c r="U4212" t="s">
        <v>22</v>
      </c>
      <c r="V4212" s="3">
        <v>42569</v>
      </c>
      <c r="W4212" t="s">
        <v>23</v>
      </c>
      <c r="X4212" s="4">
        <v>2695</v>
      </c>
      <c r="Y4212">
        <v>2016</v>
      </c>
      <c r="Z4212">
        <v>7</v>
      </c>
      <c r="AA4212" s="3" t="s">
        <v>24</v>
      </c>
      <c r="AB4212" s="3">
        <v>45489</v>
      </c>
    </row>
    <row r="4213" spans="1:28" x14ac:dyDescent="0.25">
      <c r="A4213">
        <v>215839</v>
      </c>
      <c r="B4213">
        <v>1407</v>
      </c>
      <c r="C4213" t="s">
        <v>19</v>
      </c>
      <c r="D4213" s="3">
        <v>42569</v>
      </c>
      <c r="E4213" t="s">
        <v>1522</v>
      </c>
      <c r="F4213">
        <v>2695</v>
      </c>
      <c r="G4213">
        <v>1</v>
      </c>
      <c r="H4213">
        <v>5390</v>
      </c>
      <c r="I4213">
        <v>100150741</v>
      </c>
      <c r="J4213" s="19" t="s">
        <v>21</v>
      </c>
      <c r="T4213">
        <v>0</v>
      </c>
      <c r="U4213" t="s">
        <v>22</v>
      </c>
      <c r="V4213" s="3">
        <v>42569</v>
      </c>
      <c r="W4213" t="s">
        <v>23</v>
      </c>
      <c r="X4213" s="4">
        <v>2695</v>
      </c>
      <c r="Y4213">
        <v>2016</v>
      </c>
      <c r="Z4213">
        <v>7</v>
      </c>
      <c r="AA4213" s="3" t="s">
        <v>24</v>
      </c>
      <c r="AB4213" s="3">
        <v>45489</v>
      </c>
    </row>
    <row r="4214" spans="1:28" x14ac:dyDescent="0.25">
      <c r="A4214">
        <v>215840</v>
      </c>
      <c r="B4214">
        <v>262</v>
      </c>
      <c r="C4214" t="s">
        <v>19</v>
      </c>
      <c r="D4214" s="3">
        <v>42569</v>
      </c>
      <c r="E4214" t="s">
        <v>130</v>
      </c>
      <c r="F4214">
        <v>190</v>
      </c>
      <c r="G4214">
        <v>2</v>
      </c>
      <c r="H4214">
        <v>660</v>
      </c>
      <c r="I4214">
        <v>100150742</v>
      </c>
      <c r="J4214" s="19" t="s">
        <v>33</v>
      </c>
      <c r="T4214">
        <v>0</v>
      </c>
      <c r="U4214" t="s">
        <v>22</v>
      </c>
      <c r="V4214" s="3">
        <v>42569</v>
      </c>
      <c r="W4214" t="s">
        <v>23</v>
      </c>
      <c r="X4214">
        <v>380</v>
      </c>
      <c r="Y4214">
        <v>2016</v>
      </c>
      <c r="Z4214">
        <v>7</v>
      </c>
      <c r="AA4214" s="3" t="s">
        <v>24</v>
      </c>
      <c r="AB4214" s="3">
        <v>45489</v>
      </c>
    </row>
    <row r="4215" spans="1:28" x14ac:dyDescent="0.25">
      <c r="A4215">
        <v>215841</v>
      </c>
      <c r="B4215">
        <v>262</v>
      </c>
      <c r="C4215" t="s">
        <v>19</v>
      </c>
      <c r="D4215" s="3">
        <v>42569</v>
      </c>
      <c r="E4215" t="s">
        <v>283</v>
      </c>
      <c r="F4215">
        <v>90</v>
      </c>
      <c r="G4215">
        <v>2</v>
      </c>
      <c r="H4215">
        <v>660</v>
      </c>
      <c r="I4215">
        <v>100150742</v>
      </c>
      <c r="J4215" s="19" t="s">
        <v>33</v>
      </c>
      <c r="T4215">
        <v>0</v>
      </c>
      <c r="U4215" t="s">
        <v>22</v>
      </c>
      <c r="V4215" s="3">
        <v>42569</v>
      </c>
      <c r="W4215" t="s">
        <v>23</v>
      </c>
      <c r="X4215">
        <v>180</v>
      </c>
      <c r="Y4215">
        <v>2016</v>
      </c>
      <c r="Z4215">
        <v>7</v>
      </c>
      <c r="AA4215" s="3" t="s">
        <v>24</v>
      </c>
      <c r="AB4215" s="3">
        <v>45489</v>
      </c>
    </row>
    <row r="4216" spans="1:28" x14ac:dyDescent="0.25">
      <c r="A4216">
        <v>215842</v>
      </c>
      <c r="B4216">
        <v>262</v>
      </c>
      <c r="C4216" t="s">
        <v>19</v>
      </c>
      <c r="D4216" s="3">
        <v>42569</v>
      </c>
      <c r="E4216" t="s">
        <v>305</v>
      </c>
      <c r="F4216">
        <v>100</v>
      </c>
      <c r="G4216">
        <v>1</v>
      </c>
      <c r="H4216">
        <v>660</v>
      </c>
      <c r="I4216">
        <v>100150742</v>
      </c>
      <c r="J4216" s="19" t="s">
        <v>33</v>
      </c>
      <c r="T4216">
        <v>0</v>
      </c>
      <c r="U4216" t="s">
        <v>22</v>
      </c>
      <c r="V4216" s="3">
        <v>42569</v>
      </c>
      <c r="W4216" t="s">
        <v>23</v>
      </c>
      <c r="X4216">
        <v>100</v>
      </c>
      <c r="Y4216">
        <v>2016</v>
      </c>
      <c r="Z4216">
        <v>7</v>
      </c>
      <c r="AA4216" s="3" t="s">
        <v>24</v>
      </c>
      <c r="AB4216" s="3">
        <v>45489</v>
      </c>
    </row>
    <row r="4217" spans="1:28" x14ac:dyDescent="0.25">
      <c r="A4217">
        <v>215843</v>
      </c>
      <c r="B4217">
        <v>35</v>
      </c>
      <c r="C4217" t="s">
        <v>19</v>
      </c>
      <c r="D4217" s="3">
        <v>42569</v>
      </c>
      <c r="E4217" t="s">
        <v>1523</v>
      </c>
      <c r="F4217">
        <v>959</v>
      </c>
      <c r="G4217">
        <v>1</v>
      </c>
      <c r="H4217">
        <v>959</v>
      </c>
      <c r="I4217">
        <v>100150743</v>
      </c>
      <c r="J4217" s="19" t="s">
        <v>51</v>
      </c>
      <c r="T4217">
        <v>0</v>
      </c>
      <c r="U4217" t="s">
        <v>22</v>
      </c>
      <c r="V4217" s="3">
        <v>42569</v>
      </c>
      <c r="W4217" t="s">
        <v>23</v>
      </c>
      <c r="X4217">
        <v>959</v>
      </c>
      <c r="Y4217">
        <v>2016</v>
      </c>
      <c r="Z4217">
        <v>7</v>
      </c>
      <c r="AA4217" s="3" t="s">
        <v>24</v>
      </c>
      <c r="AB4217" s="3">
        <v>45489</v>
      </c>
    </row>
    <row r="4218" spans="1:28" x14ac:dyDescent="0.25">
      <c r="A4218">
        <v>215845</v>
      </c>
      <c r="B4218">
        <v>35</v>
      </c>
      <c r="C4218" t="s">
        <v>19</v>
      </c>
      <c r="D4218" s="3">
        <v>42569</v>
      </c>
      <c r="E4218" t="s">
        <v>769</v>
      </c>
      <c r="F4218">
        <v>899</v>
      </c>
      <c r="G4218">
        <v>1</v>
      </c>
      <c r="H4218">
        <v>899</v>
      </c>
      <c r="I4218">
        <v>100150744</v>
      </c>
      <c r="J4218" s="19" t="s">
        <v>51</v>
      </c>
      <c r="T4218">
        <v>0</v>
      </c>
      <c r="U4218" t="s">
        <v>22</v>
      </c>
      <c r="V4218" s="3">
        <v>42569</v>
      </c>
      <c r="W4218" t="s">
        <v>23</v>
      </c>
      <c r="X4218">
        <v>899</v>
      </c>
      <c r="Y4218">
        <v>2016</v>
      </c>
      <c r="Z4218">
        <v>7</v>
      </c>
      <c r="AA4218" s="3" t="s">
        <v>24</v>
      </c>
      <c r="AB4218" s="3">
        <v>45489</v>
      </c>
    </row>
    <row r="4219" spans="1:28" x14ac:dyDescent="0.25">
      <c r="A4219">
        <v>215846</v>
      </c>
      <c r="B4219">
        <v>44</v>
      </c>
      <c r="C4219" t="s">
        <v>31</v>
      </c>
      <c r="D4219" s="3">
        <v>42569</v>
      </c>
      <c r="E4219" t="s">
        <v>30</v>
      </c>
      <c r="F4219">
        <v>360</v>
      </c>
      <c r="G4219">
        <v>1</v>
      </c>
      <c r="H4219">
        <v>360</v>
      </c>
      <c r="I4219">
        <v>100150745</v>
      </c>
      <c r="J4219" s="19" t="s">
        <v>27</v>
      </c>
      <c r="T4219">
        <v>0</v>
      </c>
      <c r="U4219" t="s">
        <v>22</v>
      </c>
      <c r="V4219" s="3">
        <v>42569</v>
      </c>
      <c r="W4219" t="s">
        <v>34</v>
      </c>
      <c r="X4219">
        <v>360</v>
      </c>
      <c r="Y4219">
        <v>2016</v>
      </c>
      <c r="Z4219">
        <v>7</v>
      </c>
      <c r="AA4219" s="3" t="s">
        <v>24</v>
      </c>
      <c r="AB4219" s="3">
        <v>45489</v>
      </c>
    </row>
    <row r="4220" spans="1:28" x14ac:dyDescent="0.25">
      <c r="A4220">
        <v>215848</v>
      </c>
      <c r="B4220">
        <v>1408</v>
      </c>
      <c r="C4220" t="s">
        <v>25</v>
      </c>
      <c r="D4220" s="3">
        <v>42569</v>
      </c>
      <c r="E4220" t="s">
        <v>1524</v>
      </c>
      <c r="F4220">
        <v>1450</v>
      </c>
      <c r="G4220">
        <v>1</v>
      </c>
      <c r="H4220">
        <v>17950</v>
      </c>
      <c r="I4220">
        <v>100150747</v>
      </c>
      <c r="J4220" s="19" t="s">
        <v>33</v>
      </c>
      <c r="T4220">
        <v>0</v>
      </c>
      <c r="U4220" t="s">
        <v>201</v>
      </c>
      <c r="V4220" s="3">
        <v>42569</v>
      </c>
      <c r="W4220" t="s">
        <v>28</v>
      </c>
      <c r="X4220" s="4">
        <v>1450</v>
      </c>
      <c r="Y4220">
        <v>2016</v>
      </c>
      <c r="Z4220">
        <v>7</v>
      </c>
      <c r="AA4220" s="3" t="s">
        <v>24</v>
      </c>
      <c r="AB4220" s="3">
        <v>45489</v>
      </c>
    </row>
    <row r="4221" spans="1:28" x14ac:dyDescent="0.25">
      <c r="A4221">
        <v>215849</v>
      </c>
      <c r="B4221">
        <v>1408</v>
      </c>
      <c r="C4221" t="s">
        <v>25</v>
      </c>
      <c r="D4221" s="3">
        <v>42569</v>
      </c>
      <c r="E4221" t="s">
        <v>622</v>
      </c>
      <c r="F4221">
        <v>16500</v>
      </c>
      <c r="G4221">
        <v>1</v>
      </c>
      <c r="H4221">
        <v>17950</v>
      </c>
      <c r="I4221">
        <v>100150747</v>
      </c>
      <c r="J4221" s="19" t="s">
        <v>38</v>
      </c>
      <c r="T4221">
        <v>0</v>
      </c>
      <c r="U4221" t="s">
        <v>201</v>
      </c>
      <c r="V4221" s="3">
        <v>42569</v>
      </c>
      <c r="W4221" t="s">
        <v>28</v>
      </c>
      <c r="X4221" s="4">
        <v>16500</v>
      </c>
      <c r="Y4221">
        <v>2016</v>
      </c>
      <c r="Z4221">
        <v>7</v>
      </c>
      <c r="AA4221" s="3" t="s">
        <v>24</v>
      </c>
      <c r="AB4221" s="3">
        <v>45489</v>
      </c>
    </row>
    <row r="4222" spans="1:28" x14ac:dyDescent="0.25">
      <c r="A4222">
        <v>215847</v>
      </c>
      <c r="B4222">
        <v>35</v>
      </c>
      <c r="C4222" t="s">
        <v>19</v>
      </c>
      <c r="D4222" s="3">
        <v>42569</v>
      </c>
      <c r="E4222" t="s">
        <v>767</v>
      </c>
      <c r="F4222">
        <v>180</v>
      </c>
      <c r="G4222">
        <v>1</v>
      </c>
      <c r="H4222">
        <v>180</v>
      </c>
      <c r="I4222">
        <v>100150746</v>
      </c>
      <c r="J4222" s="19" t="s">
        <v>27</v>
      </c>
      <c r="T4222">
        <v>0</v>
      </c>
      <c r="U4222" t="s">
        <v>22</v>
      </c>
      <c r="V4222" s="3">
        <v>42569</v>
      </c>
      <c r="W4222" t="s">
        <v>23</v>
      </c>
      <c r="X4222">
        <v>180</v>
      </c>
      <c r="Y4222">
        <v>2016</v>
      </c>
      <c r="Z4222">
        <v>7</v>
      </c>
      <c r="AA4222" s="3" t="s">
        <v>24</v>
      </c>
      <c r="AB4222" s="3">
        <v>45489</v>
      </c>
    </row>
    <row r="4223" spans="1:28" x14ac:dyDescent="0.25">
      <c r="A4223">
        <v>215850</v>
      </c>
      <c r="B4223">
        <v>806</v>
      </c>
      <c r="C4223" t="s">
        <v>19</v>
      </c>
      <c r="D4223" s="3">
        <v>42569</v>
      </c>
      <c r="E4223" t="s">
        <v>244</v>
      </c>
      <c r="F4223">
        <v>640</v>
      </c>
      <c r="G4223">
        <v>1</v>
      </c>
      <c r="H4223">
        <v>640</v>
      </c>
      <c r="I4223">
        <v>100150748</v>
      </c>
      <c r="J4223" s="19" t="s">
        <v>27</v>
      </c>
      <c r="T4223">
        <v>0</v>
      </c>
      <c r="U4223" t="s">
        <v>22</v>
      </c>
      <c r="V4223" s="3">
        <v>42569</v>
      </c>
      <c r="W4223" t="s">
        <v>23</v>
      </c>
      <c r="X4223">
        <v>640</v>
      </c>
      <c r="Y4223">
        <v>2016</v>
      </c>
      <c r="Z4223">
        <v>7</v>
      </c>
      <c r="AA4223" s="3" t="s">
        <v>24</v>
      </c>
      <c r="AB4223" s="3">
        <v>45489</v>
      </c>
    </row>
    <row r="4224" spans="1:28" x14ac:dyDescent="0.25">
      <c r="A4224">
        <v>215851</v>
      </c>
      <c r="B4224">
        <v>1409</v>
      </c>
      <c r="C4224" t="s">
        <v>19</v>
      </c>
      <c r="D4224" s="3">
        <v>42569</v>
      </c>
      <c r="E4224" t="s">
        <v>480</v>
      </c>
      <c r="F4224">
        <v>1500</v>
      </c>
      <c r="G4224">
        <v>1</v>
      </c>
      <c r="H4224">
        <v>1500</v>
      </c>
      <c r="I4224">
        <v>100150749</v>
      </c>
      <c r="J4224" s="19" t="s">
        <v>194</v>
      </c>
      <c r="T4224">
        <v>0</v>
      </c>
      <c r="U4224" t="s">
        <v>22</v>
      </c>
      <c r="V4224" s="3">
        <v>42569</v>
      </c>
      <c r="W4224" t="s">
        <v>23</v>
      </c>
      <c r="X4224" s="4">
        <v>1500</v>
      </c>
      <c r="Y4224">
        <v>2016</v>
      </c>
      <c r="Z4224">
        <v>7</v>
      </c>
      <c r="AA4224" s="3" t="s">
        <v>24</v>
      </c>
      <c r="AB4224" s="3">
        <v>45489</v>
      </c>
    </row>
    <row r="4225" spans="1:28" x14ac:dyDescent="0.25">
      <c r="A4225">
        <v>215852</v>
      </c>
      <c r="B4225">
        <v>1410</v>
      </c>
      <c r="C4225" t="s">
        <v>19</v>
      </c>
      <c r="D4225" s="3">
        <v>42569</v>
      </c>
      <c r="E4225" t="s">
        <v>1525</v>
      </c>
      <c r="F4225">
        <v>650</v>
      </c>
      <c r="G4225">
        <v>1</v>
      </c>
      <c r="H4225">
        <v>650</v>
      </c>
      <c r="I4225">
        <v>100150750</v>
      </c>
      <c r="J4225" s="19" t="s">
        <v>51</v>
      </c>
      <c r="T4225">
        <v>0</v>
      </c>
      <c r="U4225" t="s">
        <v>22</v>
      </c>
      <c r="V4225" s="3">
        <v>42569</v>
      </c>
      <c r="W4225" t="s">
        <v>23</v>
      </c>
      <c r="X4225">
        <v>650</v>
      </c>
      <c r="Y4225">
        <v>2016</v>
      </c>
      <c r="Z4225">
        <v>7</v>
      </c>
      <c r="AA4225" s="3" t="s">
        <v>24</v>
      </c>
      <c r="AB4225" s="3">
        <v>45489</v>
      </c>
    </row>
    <row r="4226" spans="1:28" x14ac:dyDescent="0.25">
      <c r="A4226">
        <v>215854</v>
      </c>
      <c r="B4226">
        <v>1411</v>
      </c>
      <c r="C4226" t="s">
        <v>19</v>
      </c>
      <c r="D4226" s="3">
        <v>42569</v>
      </c>
      <c r="E4226" t="s">
        <v>26</v>
      </c>
      <c r="F4226">
        <v>240</v>
      </c>
      <c r="G4226">
        <v>1</v>
      </c>
      <c r="H4226">
        <v>3660</v>
      </c>
      <c r="I4226">
        <v>100150751</v>
      </c>
      <c r="J4226" s="19" t="s">
        <v>27</v>
      </c>
      <c r="T4226">
        <v>0</v>
      </c>
      <c r="U4226" t="s">
        <v>22</v>
      </c>
      <c r="V4226" s="3">
        <v>42569</v>
      </c>
      <c r="W4226" t="s">
        <v>23</v>
      </c>
      <c r="X4226">
        <v>240</v>
      </c>
      <c r="Y4226">
        <v>2016</v>
      </c>
      <c r="Z4226">
        <v>7</v>
      </c>
      <c r="AA4226" s="3" t="s">
        <v>24</v>
      </c>
      <c r="AB4226" s="3">
        <v>45489</v>
      </c>
    </row>
    <row r="4227" spans="1:28" x14ac:dyDescent="0.25">
      <c r="A4227">
        <v>215855</v>
      </c>
      <c r="B4227">
        <v>1411</v>
      </c>
      <c r="C4227" t="s">
        <v>19</v>
      </c>
      <c r="D4227" s="3">
        <v>42569</v>
      </c>
      <c r="E4227" t="s">
        <v>1526</v>
      </c>
      <c r="F4227">
        <v>3420</v>
      </c>
      <c r="G4227">
        <v>1</v>
      </c>
      <c r="H4227">
        <v>3660</v>
      </c>
      <c r="I4227">
        <v>100150751</v>
      </c>
      <c r="J4227" s="19" t="s">
        <v>170</v>
      </c>
      <c r="T4227">
        <v>0</v>
      </c>
      <c r="U4227" t="s">
        <v>22</v>
      </c>
      <c r="V4227" s="3">
        <v>42569</v>
      </c>
      <c r="W4227" t="s">
        <v>23</v>
      </c>
      <c r="X4227" s="4">
        <v>3420</v>
      </c>
      <c r="Y4227">
        <v>2016</v>
      </c>
      <c r="Z4227">
        <v>7</v>
      </c>
      <c r="AA4227" s="3" t="s">
        <v>24</v>
      </c>
      <c r="AB4227" s="3">
        <v>45489</v>
      </c>
    </row>
    <row r="4228" spans="1:28" x14ac:dyDescent="0.25">
      <c r="A4228">
        <v>215857</v>
      </c>
      <c r="B4228">
        <v>1411</v>
      </c>
      <c r="C4228" t="s">
        <v>19</v>
      </c>
      <c r="D4228" s="3">
        <v>42569</v>
      </c>
      <c r="E4228" t="s">
        <v>1334</v>
      </c>
      <c r="F4228">
        <v>145</v>
      </c>
      <c r="G4228">
        <v>1</v>
      </c>
      <c r="H4228">
        <v>145</v>
      </c>
      <c r="I4228">
        <v>100150753</v>
      </c>
      <c r="J4228" s="19" t="s">
        <v>33</v>
      </c>
      <c r="T4228">
        <v>0</v>
      </c>
      <c r="U4228" t="s">
        <v>22</v>
      </c>
      <c r="V4228" s="3">
        <v>42569</v>
      </c>
      <c r="W4228" t="s">
        <v>23</v>
      </c>
      <c r="X4228">
        <v>145</v>
      </c>
      <c r="Y4228">
        <v>2016</v>
      </c>
      <c r="Z4228">
        <v>7</v>
      </c>
      <c r="AA4228" s="3" t="s">
        <v>24</v>
      </c>
      <c r="AB4228" s="3">
        <v>45489</v>
      </c>
    </row>
    <row r="4229" spans="1:28" x14ac:dyDescent="0.25">
      <c r="A4229">
        <v>215858</v>
      </c>
      <c r="B4229">
        <v>1412</v>
      </c>
      <c r="C4229" t="s">
        <v>19</v>
      </c>
      <c r="D4229" s="3">
        <v>42569</v>
      </c>
      <c r="E4229" t="s">
        <v>1527</v>
      </c>
      <c r="F4229">
        <v>4505</v>
      </c>
      <c r="G4229">
        <v>1</v>
      </c>
      <c r="H4229">
        <v>4505</v>
      </c>
      <c r="I4229">
        <v>100150754</v>
      </c>
      <c r="J4229" s="19" t="s">
        <v>62</v>
      </c>
      <c r="T4229">
        <v>0</v>
      </c>
      <c r="U4229" t="s">
        <v>22</v>
      </c>
      <c r="V4229" s="3">
        <v>42569</v>
      </c>
      <c r="W4229" t="s">
        <v>23</v>
      </c>
      <c r="X4229" s="4">
        <v>4505</v>
      </c>
      <c r="Y4229">
        <v>2016</v>
      </c>
      <c r="Z4229">
        <v>7</v>
      </c>
      <c r="AA4229" s="3" t="s">
        <v>24</v>
      </c>
      <c r="AB4229" s="3">
        <v>45489</v>
      </c>
    </row>
    <row r="4230" spans="1:28" x14ac:dyDescent="0.25">
      <c r="A4230">
        <v>215856</v>
      </c>
      <c r="B4230">
        <v>458</v>
      </c>
      <c r="C4230" t="s">
        <v>25</v>
      </c>
      <c r="D4230" s="3">
        <v>42569</v>
      </c>
      <c r="E4230" t="s">
        <v>1528</v>
      </c>
      <c r="F4230">
        <v>54900</v>
      </c>
      <c r="G4230">
        <v>1</v>
      </c>
      <c r="H4230">
        <v>54900</v>
      </c>
      <c r="I4230">
        <v>100150752</v>
      </c>
      <c r="J4230" s="19" t="s">
        <v>170</v>
      </c>
      <c r="T4230">
        <v>0</v>
      </c>
      <c r="U4230" t="s">
        <v>22</v>
      </c>
      <c r="V4230" s="3">
        <v>42569</v>
      </c>
      <c r="W4230" t="s">
        <v>28</v>
      </c>
      <c r="X4230" s="4">
        <v>54900</v>
      </c>
      <c r="Y4230">
        <v>2016</v>
      </c>
      <c r="Z4230">
        <v>7</v>
      </c>
      <c r="AA4230" s="3" t="s">
        <v>24</v>
      </c>
      <c r="AB4230" s="3">
        <v>45489</v>
      </c>
    </row>
    <row r="4231" spans="1:28" x14ac:dyDescent="0.25">
      <c r="A4231">
        <v>215859</v>
      </c>
      <c r="B4231">
        <v>939</v>
      </c>
      <c r="C4231" t="s">
        <v>25</v>
      </c>
      <c r="D4231" s="3">
        <v>42569</v>
      </c>
      <c r="E4231" t="s">
        <v>115</v>
      </c>
      <c r="F4231">
        <v>1</v>
      </c>
      <c r="G4231">
        <v>1</v>
      </c>
      <c r="H4231">
        <v>1</v>
      </c>
      <c r="I4231">
        <v>100150755</v>
      </c>
      <c r="J4231" s="19" t="s">
        <v>62</v>
      </c>
      <c r="T4231">
        <v>0</v>
      </c>
      <c r="U4231" t="s">
        <v>40</v>
      </c>
      <c r="V4231" s="3">
        <v>42569</v>
      </c>
      <c r="W4231" t="s">
        <v>28</v>
      </c>
      <c r="X4231">
        <v>1</v>
      </c>
      <c r="Y4231">
        <v>2016</v>
      </c>
      <c r="Z4231">
        <v>7</v>
      </c>
      <c r="AA4231" s="3" t="s">
        <v>24</v>
      </c>
      <c r="AB4231" s="3">
        <v>45489</v>
      </c>
    </row>
    <row r="4232" spans="1:28" x14ac:dyDescent="0.25">
      <c r="A4232">
        <v>215860</v>
      </c>
      <c r="B4232">
        <v>1413</v>
      </c>
      <c r="C4232" t="s">
        <v>25</v>
      </c>
      <c r="D4232" s="3">
        <v>42569</v>
      </c>
      <c r="E4232" t="s">
        <v>115</v>
      </c>
      <c r="F4232">
        <v>1</v>
      </c>
      <c r="G4232">
        <v>1</v>
      </c>
      <c r="H4232">
        <v>1</v>
      </c>
      <c r="I4232">
        <v>100150756</v>
      </c>
      <c r="J4232" s="19" t="s">
        <v>62</v>
      </c>
      <c r="T4232">
        <v>0</v>
      </c>
      <c r="U4232" t="s">
        <v>22</v>
      </c>
      <c r="V4232" s="3">
        <v>42569</v>
      </c>
      <c r="W4232" t="s">
        <v>28</v>
      </c>
      <c r="X4232">
        <v>1</v>
      </c>
      <c r="Y4232">
        <v>2016</v>
      </c>
      <c r="Z4232">
        <v>7</v>
      </c>
      <c r="AA4232" s="3" t="s">
        <v>24</v>
      </c>
      <c r="AB4232" s="3">
        <v>45489</v>
      </c>
    </row>
    <row r="4233" spans="1:28" x14ac:dyDescent="0.25">
      <c r="A4233">
        <v>215861</v>
      </c>
      <c r="B4233">
        <v>163</v>
      </c>
      <c r="C4233" t="s">
        <v>19</v>
      </c>
      <c r="D4233" s="3">
        <v>42569</v>
      </c>
      <c r="E4233" t="s">
        <v>255</v>
      </c>
      <c r="F4233">
        <v>99</v>
      </c>
      <c r="G4233">
        <v>1</v>
      </c>
      <c r="H4233">
        <v>99</v>
      </c>
      <c r="I4233">
        <v>100150757</v>
      </c>
      <c r="J4233" s="19" t="s">
        <v>27</v>
      </c>
      <c r="T4233">
        <v>0</v>
      </c>
      <c r="U4233" t="s">
        <v>22</v>
      </c>
      <c r="V4233" s="3">
        <v>42569</v>
      </c>
      <c r="W4233" t="s">
        <v>23</v>
      </c>
      <c r="X4233">
        <v>99</v>
      </c>
      <c r="Y4233">
        <v>2016</v>
      </c>
      <c r="Z4233">
        <v>7</v>
      </c>
      <c r="AA4233" s="3" t="s">
        <v>24</v>
      </c>
      <c r="AB4233" s="3">
        <v>45489</v>
      </c>
    </row>
    <row r="4234" spans="1:28" x14ac:dyDescent="0.25">
      <c r="A4234">
        <v>215862</v>
      </c>
      <c r="B4234">
        <v>1414</v>
      </c>
      <c r="C4234" t="s">
        <v>19</v>
      </c>
      <c r="D4234" s="3">
        <v>42569</v>
      </c>
      <c r="E4234" t="s">
        <v>927</v>
      </c>
      <c r="F4234">
        <v>99</v>
      </c>
      <c r="G4234">
        <v>1</v>
      </c>
      <c r="H4234">
        <v>198</v>
      </c>
      <c r="I4234">
        <v>100150758</v>
      </c>
      <c r="J4234" s="19" t="s">
        <v>27</v>
      </c>
      <c r="T4234">
        <v>0</v>
      </c>
      <c r="U4234" t="s">
        <v>22</v>
      </c>
      <c r="V4234" s="3">
        <v>42569</v>
      </c>
      <c r="W4234" t="s">
        <v>23</v>
      </c>
      <c r="X4234">
        <v>99</v>
      </c>
      <c r="Y4234">
        <v>2016</v>
      </c>
      <c r="Z4234">
        <v>7</v>
      </c>
      <c r="AA4234" s="3" t="s">
        <v>24</v>
      </c>
      <c r="AB4234" s="3">
        <v>45489</v>
      </c>
    </row>
    <row r="4235" spans="1:28" x14ac:dyDescent="0.25">
      <c r="A4235">
        <v>215863</v>
      </c>
      <c r="B4235">
        <v>1414</v>
      </c>
      <c r="C4235" t="s">
        <v>19</v>
      </c>
      <c r="D4235" s="3">
        <v>42569</v>
      </c>
      <c r="E4235" t="s">
        <v>239</v>
      </c>
      <c r="F4235">
        <v>99</v>
      </c>
      <c r="G4235">
        <v>1</v>
      </c>
      <c r="H4235">
        <v>198</v>
      </c>
      <c r="I4235">
        <v>100150758</v>
      </c>
      <c r="J4235" s="19" t="s">
        <v>27</v>
      </c>
      <c r="T4235">
        <v>0</v>
      </c>
      <c r="U4235" t="s">
        <v>22</v>
      </c>
      <c r="V4235" s="3">
        <v>42569</v>
      </c>
      <c r="W4235" t="s">
        <v>23</v>
      </c>
      <c r="X4235">
        <v>99</v>
      </c>
      <c r="Y4235">
        <v>2016</v>
      </c>
      <c r="Z4235">
        <v>7</v>
      </c>
      <c r="AA4235" s="3" t="s">
        <v>24</v>
      </c>
      <c r="AB4235" s="3">
        <v>45489</v>
      </c>
    </row>
    <row r="4236" spans="1:28" x14ac:dyDescent="0.25">
      <c r="A4236">
        <v>215864</v>
      </c>
      <c r="B4236">
        <v>299</v>
      </c>
      <c r="C4236" t="s">
        <v>19</v>
      </c>
      <c r="D4236" s="3">
        <v>42569</v>
      </c>
      <c r="E4236" t="s">
        <v>927</v>
      </c>
      <c r="F4236">
        <v>99</v>
      </c>
      <c r="G4236">
        <v>1</v>
      </c>
      <c r="H4236">
        <v>198</v>
      </c>
      <c r="I4236">
        <v>100150759</v>
      </c>
      <c r="J4236" s="19" t="s">
        <v>27</v>
      </c>
      <c r="T4236">
        <v>0</v>
      </c>
      <c r="U4236" t="s">
        <v>22</v>
      </c>
      <c r="V4236" s="3">
        <v>42569</v>
      </c>
      <c r="W4236" t="s">
        <v>23</v>
      </c>
      <c r="X4236">
        <v>99</v>
      </c>
      <c r="Y4236">
        <v>2016</v>
      </c>
      <c r="Z4236">
        <v>7</v>
      </c>
      <c r="AA4236" s="3" t="s">
        <v>24</v>
      </c>
      <c r="AB4236" s="3">
        <v>45489</v>
      </c>
    </row>
    <row r="4237" spans="1:28" x14ac:dyDescent="0.25">
      <c r="A4237">
        <v>215865</v>
      </c>
      <c r="B4237">
        <v>299</v>
      </c>
      <c r="C4237" t="s">
        <v>19</v>
      </c>
      <c r="D4237" s="3">
        <v>42569</v>
      </c>
      <c r="E4237" t="s">
        <v>255</v>
      </c>
      <c r="F4237">
        <v>99</v>
      </c>
      <c r="G4237">
        <v>1</v>
      </c>
      <c r="H4237">
        <v>198</v>
      </c>
      <c r="I4237">
        <v>100150759</v>
      </c>
      <c r="J4237" s="19" t="s">
        <v>27</v>
      </c>
      <c r="T4237">
        <v>0</v>
      </c>
      <c r="U4237" t="s">
        <v>22</v>
      </c>
      <c r="V4237" s="3">
        <v>42569</v>
      </c>
      <c r="W4237" t="s">
        <v>23</v>
      </c>
      <c r="X4237">
        <v>99</v>
      </c>
      <c r="Y4237">
        <v>2016</v>
      </c>
      <c r="Z4237">
        <v>7</v>
      </c>
      <c r="AA4237" s="3" t="s">
        <v>24</v>
      </c>
      <c r="AB4237" s="3">
        <v>45489</v>
      </c>
    </row>
    <row r="4238" spans="1:28" x14ac:dyDescent="0.25">
      <c r="A4238">
        <v>215866</v>
      </c>
      <c r="B4238">
        <v>1415</v>
      </c>
      <c r="C4238" t="s">
        <v>19</v>
      </c>
      <c r="D4238" s="3">
        <v>42569</v>
      </c>
      <c r="E4238" t="s">
        <v>1067</v>
      </c>
      <c r="F4238">
        <v>1253</v>
      </c>
      <c r="G4238">
        <v>1</v>
      </c>
      <c r="H4238">
        <v>1253</v>
      </c>
      <c r="I4238">
        <v>100150760</v>
      </c>
      <c r="J4238" s="19" t="s">
        <v>42</v>
      </c>
      <c r="T4238">
        <v>0</v>
      </c>
      <c r="U4238" t="s">
        <v>22</v>
      </c>
      <c r="V4238" s="3">
        <v>42569</v>
      </c>
      <c r="W4238" t="s">
        <v>23</v>
      </c>
      <c r="X4238" s="4">
        <v>1253</v>
      </c>
      <c r="Y4238">
        <v>2016</v>
      </c>
      <c r="Z4238">
        <v>7</v>
      </c>
      <c r="AA4238" s="3" t="s">
        <v>24</v>
      </c>
      <c r="AB4238" s="3">
        <v>45489</v>
      </c>
    </row>
    <row r="4239" spans="1:28" x14ac:dyDescent="0.25">
      <c r="A4239">
        <v>215867</v>
      </c>
      <c r="B4239">
        <v>282</v>
      </c>
      <c r="C4239" t="s">
        <v>19</v>
      </c>
      <c r="D4239" s="3">
        <v>42569</v>
      </c>
      <c r="E4239" t="s">
        <v>283</v>
      </c>
      <c r="F4239">
        <v>90</v>
      </c>
      <c r="G4239">
        <v>1</v>
      </c>
      <c r="H4239">
        <v>190</v>
      </c>
      <c r="I4239">
        <v>100150761</v>
      </c>
      <c r="J4239" s="19" t="s">
        <v>33</v>
      </c>
      <c r="T4239">
        <v>0</v>
      </c>
      <c r="U4239" t="s">
        <v>22</v>
      </c>
      <c r="V4239" s="3">
        <v>42569</v>
      </c>
      <c r="W4239" t="s">
        <v>23</v>
      </c>
      <c r="X4239">
        <v>90</v>
      </c>
      <c r="Y4239">
        <v>2016</v>
      </c>
      <c r="Z4239">
        <v>7</v>
      </c>
      <c r="AA4239" s="3" t="s">
        <v>24</v>
      </c>
      <c r="AB4239" s="3">
        <v>45489</v>
      </c>
    </row>
    <row r="4240" spans="1:28" x14ac:dyDescent="0.25">
      <c r="A4240">
        <v>215868</v>
      </c>
      <c r="B4240">
        <v>282</v>
      </c>
      <c r="C4240" t="s">
        <v>19</v>
      </c>
      <c r="D4240" s="3">
        <v>42569</v>
      </c>
      <c r="E4240" t="s">
        <v>980</v>
      </c>
      <c r="F4240">
        <v>100</v>
      </c>
      <c r="G4240">
        <v>1</v>
      </c>
      <c r="H4240">
        <v>190</v>
      </c>
      <c r="I4240">
        <v>100150761</v>
      </c>
      <c r="J4240" s="19" t="s">
        <v>33</v>
      </c>
      <c r="T4240">
        <v>0</v>
      </c>
      <c r="U4240" t="s">
        <v>22</v>
      </c>
      <c r="V4240" s="3">
        <v>42569</v>
      </c>
      <c r="W4240" t="s">
        <v>23</v>
      </c>
      <c r="X4240">
        <v>100</v>
      </c>
      <c r="Y4240">
        <v>2016</v>
      </c>
      <c r="Z4240">
        <v>7</v>
      </c>
      <c r="AA4240" s="3" t="s">
        <v>24</v>
      </c>
      <c r="AB4240" s="3">
        <v>45489</v>
      </c>
    </row>
    <row r="4241" spans="1:28" x14ac:dyDescent="0.25">
      <c r="A4241">
        <v>215869</v>
      </c>
      <c r="B4241">
        <v>1416</v>
      </c>
      <c r="C4241" t="s">
        <v>19</v>
      </c>
      <c r="D4241" s="3">
        <v>42569</v>
      </c>
      <c r="E4241" t="s">
        <v>90</v>
      </c>
      <c r="F4241">
        <v>425</v>
      </c>
      <c r="G4241">
        <v>1</v>
      </c>
      <c r="H4241">
        <v>425</v>
      </c>
      <c r="I4241">
        <v>100150762</v>
      </c>
      <c r="J4241" s="19" t="s">
        <v>33</v>
      </c>
      <c r="T4241">
        <v>0</v>
      </c>
      <c r="U4241" t="s">
        <v>22</v>
      </c>
      <c r="V4241" s="3">
        <v>42569</v>
      </c>
      <c r="W4241" t="s">
        <v>23</v>
      </c>
      <c r="X4241">
        <v>425</v>
      </c>
      <c r="Y4241">
        <v>2016</v>
      </c>
      <c r="Z4241">
        <v>7</v>
      </c>
      <c r="AA4241" s="3" t="s">
        <v>24</v>
      </c>
      <c r="AB4241" s="3">
        <v>45489</v>
      </c>
    </row>
    <row r="4242" spans="1:28" x14ac:dyDescent="0.25">
      <c r="A4242">
        <v>215871</v>
      </c>
      <c r="B4242">
        <v>86</v>
      </c>
      <c r="C4242" t="s">
        <v>19</v>
      </c>
      <c r="D4242" s="3">
        <v>42569</v>
      </c>
      <c r="E4242" t="s">
        <v>399</v>
      </c>
      <c r="F4242">
        <v>570</v>
      </c>
      <c r="G4242">
        <v>1</v>
      </c>
      <c r="H4242">
        <v>570</v>
      </c>
      <c r="I4242">
        <v>100150764</v>
      </c>
      <c r="J4242" s="19" t="s">
        <v>33</v>
      </c>
      <c r="T4242">
        <v>0</v>
      </c>
      <c r="U4242" t="s">
        <v>22</v>
      </c>
      <c r="V4242" s="3">
        <v>42569</v>
      </c>
      <c r="W4242" t="s">
        <v>23</v>
      </c>
      <c r="X4242">
        <v>570</v>
      </c>
      <c r="Y4242">
        <v>2016</v>
      </c>
      <c r="Z4242">
        <v>7</v>
      </c>
      <c r="AA4242" s="3" t="s">
        <v>24</v>
      </c>
      <c r="AB4242" s="3">
        <v>45489</v>
      </c>
    </row>
    <row r="4243" spans="1:28" x14ac:dyDescent="0.25">
      <c r="A4243">
        <v>215870</v>
      </c>
      <c r="B4243">
        <v>820</v>
      </c>
      <c r="C4243" t="s">
        <v>19</v>
      </c>
      <c r="D4243" s="3">
        <v>42569</v>
      </c>
      <c r="E4243" t="s">
        <v>30</v>
      </c>
      <c r="F4243">
        <v>360</v>
      </c>
      <c r="G4243">
        <v>1</v>
      </c>
      <c r="H4243">
        <v>360</v>
      </c>
      <c r="I4243">
        <v>100150763</v>
      </c>
      <c r="J4243" s="19" t="s">
        <v>27</v>
      </c>
      <c r="T4243">
        <v>0</v>
      </c>
      <c r="U4243" t="s">
        <v>22</v>
      </c>
      <c r="V4243" s="3">
        <v>42569</v>
      </c>
      <c r="W4243" t="s">
        <v>23</v>
      </c>
      <c r="X4243">
        <v>360</v>
      </c>
      <c r="Y4243">
        <v>2016</v>
      </c>
      <c r="Z4243">
        <v>7</v>
      </c>
      <c r="AA4243" s="3" t="s">
        <v>24</v>
      </c>
      <c r="AB4243" s="3">
        <v>45489</v>
      </c>
    </row>
    <row r="4244" spans="1:28" x14ac:dyDescent="0.25">
      <c r="A4244">
        <v>215872</v>
      </c>
      <c r="B4244">
        <v>13</v>
      </c>
      <c r="C4244" t="s">
        <v>31</v>
      </c>
      <c r="D4244" s="3">
        <v>42569</v>
      </c>
      <c r="E4244" t="s">
        <v>1529</v>
      </c>
      <c r="F4244">
        <v>3000</v>
      </c>
      <c r="G4244">
        <v>2</v>
      </c>
      <c r="H4244">
        <v>6000</v>
      </c>
      <c r="I4244">
        <v>100150765</v>
      </c>
      <c r="J4244" s="19" t="s">
        <v>21</v>
      </c>
      <c r="T4244">
        <v>0</v>
      </c>
      <c r="U4244" t="s">
        <v>22</v>
      </c>
      <c r="V4244" s="3">
        <v>42569</v>
      </c>
      <c r="W4244" t="s">
        <v>34</v>
      </c>
      <c r="X4244" s="4">
        <v>6000</v>
      </c>
      <c r="Y4244">
        <v>2016</v>
      </c>
      <c r="Z4244">
        <v>7</v>
      </c>
      <c r="AA4244" s="3" t="s">
        <v>24</v>
      </c>
      <c r="AB4244" s="3">
        <v>45489</v>
      </c>
    </row>
    <row r="4245" spans="1:28" x14ac:dyDescent="0.25">
      <c r="A4245">
        <v>215873</v>
      </c>
      <c r="B4245">
        <v>806</v>
      </c>
      <c r="C4245" t="s">
        <v>31</v>
      </c>
      <c r="D4245" s="3">
        <v>42569</v>
      </c>
      <c r="E4245" t="s">
        <v>30</v>
      </c>
      <c r="F4245">
        <v>360</v>
      </c>
      <c r="G4245">
        <v>1</v>
      </c>
      <c r="H4245">
        <v>360</v>
      </c>
      <c r="I4245">
        <v>100150766</v>
      </c>
      <c r="J4245" s="19" t="s">
        <v>27</v>
      </c>
      <c r="T4245">
        <v>0</v>
      </c>
      <c r="U4245" t="s">
        <v>22</v>
      </c>
      <c r="V4245" s="3">
        <v>42569</v>
      </c>
      <c r="W4245" t="s">
        <v>34</v>
      </c>
      <c r="X4245">
        <v>360</v>
      </c>
      <c r="Y4245">
        <v>2016</v>
      </c>
      <c r="Z4245">
        <v>7</v>
      </c>
      <c r="AA4245" s="3" t="s">
        <v>24</v>
      </c>
      <c r="AB4245" s="3">
        <v>45489</v>
      </c>
    </row>
    <row r="4246" spans="1:28" x14ac:dyDescent="0.25">
      <c r="A4246">
        <v>215874</v>
      </c>
      <c r="B4246">
        <v>1417</v>
      </c>
      <c r="C4246" t="s">
        <v>19</v>
      </c>
      <c r="D4246" s="3">
        <v>42569</v>
      </c>
      <c r="E4246" t="s">
        <v>1530</v>
      </c>
      <c r="F4246">
        <v>1350</v>
      </c>
      <c r="G4246">
        <v>1</v>
      </c>
      <c r="H4246">
        <v>225</v>
      </c>
      <c r="I4246">
        <v>100150767</v>
      </c>
      <c r="J4246" s="19" t="s">
        <v>21</v>
      </c>
      <c r="T4246">
        <v>0</v>
      </c>
      <c r="U4246" t="s">
        <v>22</v>
      </c>
      <c r="V4246" s="3">
        <v>42569</v>
      </c>
      <c r="W4246" t="s">
        <v>23</v>
      </c>
      <c r="X4246" s="4">
        <v>1350</v>
      </c>
      <c r="Y4246">
        <v>2016</v>
      </c>
      <c r="Z4246">
        <v>7</v>
      </c>
      <c r="AA4246" s="3" t="s">
        <v>24</v>
      </c>
      <c r="AB4246" s="3">
        <v>45489</v>
      </c>
    </row>
    <row r="4247" spans="1:28" x14ac:dyDescent="0.25">
      <c r="A4247">
        <v>215875</v>
      </c>
      <c r="B4247">
        <v>1418</v>
      </c>
      <c r="C4247" t="s">
        <v>25</v>
      </c>
      <c r="D4247" s="3">
        <v>42569</v>
      </c>
      <c r="E4247" t="s">
        <v>206</v>
      </c>
      <c r="F4247">
        <v>120</v>
      </c>
      <c r="G4247">
        <v>2</v>
      </c>
      <c r="H4247">
        <v>240</v>
      </c>
      <c r="I4247">
        <v>100150768</v>
      </c>
      <c r="J4247" s="19" t="s">
        <v>27</v>
      </c>
      <c r="T4247">
        <v>0</v>
      </c>
      <c r="U4247" t="s">
        <v>22</v>
      </c>
      <c r="V4247" s="3">
        <v>42569</v>
      </c>
      <c r="W4247" t="s">
        <v>28</v>
      </c>
      <c r="X4247">
        <v>240</v>
      </c>
      <c r="Y4247">
        <v>2016</v>
      </c>
      <c r="Z4247">
        <v>7</v>
      </c>
      <c r="AA4247" s="3" t="s">
        <v>24</v>
      </c>
      <c r="AB4247" s="3">
        <v>45489</v>
      </c>
    </row>
    <row r="4248" spans="1:28" x14ac:dyDescent="0.25">
      <c r="A4248">
        <v>215876</v>
      </c>
      <c r="B4248">
        <v>83</v>
      </c>
      <c r="C4248" t="s">
        <v>25</v>
      </c>
      <c r="D4248" s="3">
        <v>42569</v>
      </c>
      <c r="E4248" t="s">
        <v>115</v>
      </c>
      <c r="F4248">
        <v>1</v>
      </c>
      <c r="G4248">
        <v>2</v>
      </c>
      <c r="H4248">
        <v>2</v>
      </c>
      <c r="I4248">
        <v>100150769</v>
      </c>
      <c r="J4248" s="19" t="s">
        <v>62</v>
      </c>
      <c r="T4248">
        <v>0</v>
      </c>
      <c r="U4248" t="s">
        <v>22</v>
      </c>
      <c r="V4248" s="3">
        <v>42569</v>
      </c>
      <c r="W4248" t="s">
        <v>28</v>
      </c>
      <c r="X4248">
        <v>2</v>
      </c>
      <c r="Y4248">
        <v>2016</v>
      </c>
      <c r="Z4248">
        <v>7</v>
      </c>
      <c r="AA4248" s="3" t="s">
        <v>24</v>
      </c>
      <c r="AB4248" s="3">
        <v>45489</v>
      </c>
    </row>
    <row r="4249" spans="1:28" x14ac:dyDescent="0.25">
      <c r="A4249">
        <v>215877</v>
      </c>
      <c r="B4249">
        <v>83</v>
      </c>
      <c r="C4249" t="s">
        <v>25</v>
      </c>
      <c r="D4249" s="3">
        <v>42569</v>
      </c>
      <c r="E4249" t="s">
        <v>115</v>
      </c>
      <c r="F4249">
        <v>1</v>
      </c>
      <c r="G4249">
        <v>1</v>
      </c>
      <c r="H4249">
        <v>1</v>
      </c>
      <c r="I4249">
        <v>100150770</v>
      </c>
      <c r="J4249" s="19" t="s">
        <v>62</v>
      </c>
      <c r="T4249">
        <v>0</v>
      </c>
      <c r="U4249" t="s">
        <v>40</v>
      </c>
      <c r="V4249" s="3">
        <v>42569</v>
      </c>
      <c r="W4249" t="s">
        <v>28</v>
      </c>
      <c r="X4249">
        <v>1</v>
      </c>
      <c r="Y4249">
        <v>2016</v>
      </c>
      <c r="Z4249">
        <v>7</v>
      </c>
      <c r="AA4249" s="3" t="s">
        <v>24</v>
      </c>
      <c r="AB4249" s="3">
        <v>45489</v>
      </c>
    </row>
    <row r="4250" spans="1:28" x14ac:dyDescent="0.25">
      <c r="A4250">
        <v>215878</v>
      </c>
      <c r="B4250">
        <v>1419</v>
      </c>
      <c r="C4250" t="s">
        <v>19</v>
      </c>
      <c r="D4250" s="3">
        <v>42569</v>
      </c>
      <c r="E4250" t="s">
        <v>129</v>
      </c>
      <c r="F4250">
        <v>425</v>
      </c>
      <c r="G4250">
        <v>1</v>
      </c>
      <c r="H4250">
        <v>425</v>
      </c>
      <c r="I4250">
        <v>100150771</v>
      </c>
      <c r="J4250" s="19" t="s">
        <v>33</v>
      </c>
      <c r="T4250">
        <v>0</v>
      </c>
      <c r="U4250" t="s">
        <v>22</v>
      </c>
      <c r="V4250" s="3">
        <v>42569</v>
      </c>
      <c r="W4250" t="s">
        <v>23</v>
      </c>
      <c r="X4250">
        <v>425</v>
      </c>
      <c r="Y4250">
        <v>2016</v>
      </c>
      <c r="Z4250">
        <v>7</v>
      </c>
      <c r="AA4250" s="3" t="s">
        <v>24</v>
      </c>
      <c r="AB4250" s="3">
        <v>45489</v>
      </c>
    </row>
    <row r="4251" spans="1:28" x14ac:dyDescent="0.25">
      <c r="A4251">
        <v>215879</v>
      </c>
      <c r="B4251">
        <v>806</v>
      </c>
      <c r="C4251" t="s">
        <v>31</v>
      </c>
      <c r="D4251" s="3">
        <v>42569</v>
      </c>
      <c r="E4251" t="s">
        <v>1531</v>
      </c>
      <c r="F4251">
        <v>650</v>
      </c>
      <c r="G4251">
        <v>1</v>
      </c>
      <c r="H4251">
        <v>650</v>
      </c>
      <c r="I4251">
        <v>100150772</v>
      </c>
      <c r="J4251" s="19" t="s">
        <v>62</v>
      </c>
      <c r="T4251">
        <v>0</v>
      </c>
      <c r="U4251" t="s">
        <v>22</v>
      </c>
      <c r="V4251" s="3">
        <v>42569</v>
      </c>
      <c r="W4251" t="s">
        <v>34</v>
      </c>
      <c r="X4251">
        <v>650</v>
      </c>
      <c r="Y4251">
        <v>2016</v>
      </c>
      <c r="Z4251">
        <v>7</v>
      </c>
      <c r="AA4251" s="3" t="s">
        <v>24</v>
      </c>
      <c r="AB4251" s="3">
        <v>45489</v>
      </c>
    </row>
    <row r="4252" spans="1:28" x14ac:dyDescent="0.25">
      <c r="A4252">
        <v>215881</v>
      </c>
      <c r="B4252">
        <v>774</v>
      </c>
      <c r="C4252" t="s">
        <v>25</v>
      </c>
      <c r="D4252" s="3">
        <v>42569</v>
      </c>
      <c r="E4252" t="s">
        <v>732</v>
      </c>
      <c r="F4252">
        <v>655</v>
      </c>
      <c r="G4252">
        <v>1</v>
      </c>
      <c r="H4252">
        <v>655</v>
      </c>
      <c r="I4252">
        <v>100150773</v>
      </c>
      <c r="J4252" s="19" t="s">
        <v>170</v>
      </c>
      <c r="T4252">
        <v>0</v>
      </c>
      <c r="U4252" t="s">
        <v>22</v>
      </c>
      <c r="V4252" s="3">
        <v>42569</v>
      </c>
      <c r="W4252" t="s">
        <v>28</v>
      </c>
      <c r="X4252">
        <v>655</v>
      </c>
      <c r="Y4252">
        <v>2016</v>
      </c>
      <c r="Z4252">
        <v>7</v>
      </c>
      <c r="AA4252" s="3" t="s">
        <v>24</v>
      </c>
      <c r="AB4252" s="3">
        <v>45489</v>
      </c>
    </row>
    <row r="4253" spans="1:28" x14ac:dyDescent="0.25">
      <c r="A4253">
        <v>215882</v>
      </c>
      <c r="B4253">
        <v>1420</v>
      </c>
      <c r="C4253" t="s">
        <v>25</v>
      </c>
      <c r="D4253" s="3">
        <v>42569</v>
      </c>
      <c r="E4253" t="s">
        <v>1532</v>
      </c>
      <c r="F4253">
        <v>795</v>
      </c>
      <c r="G4253">
        <v>1</v>
      </c>
      <c r="H4253">
        <v>1535</v>
      </c>
      <c r="I4253">
        <v>100150774</v>
      </c>
      <c r="J4253" s="19" t="s">
        <v>418</v>
      </c>
      <c r="T4253">
        <v>0</v>
      </c>
      <c r="U4253" t="s">
        <v>22</v>
      </c>
      <c r="V4253" s="3">
        <v>42569</v>
      </c>
      <c r="W4253" t="s">
        <v>28</v>
      </c>
      <c r="X4253">
        <v>795</v>
      </c>
      <c r="Y4253">
        <v>2016</v>
      </c>
      <c r="Z4253">
        <v>7</v>
      </c>
      <c r="AA4253" s="3" t="s">
        <v>24</v>
      </c>
      <c r="AB4253" s="3">
        <v>45489</v>
      </c>
    </row>
    <row r="4254" spans="1:28" x14ac:dyDescent="0.25">
      <c r="A4254">
        <v>215883</v>
      </c>
      <c r="B4254">
        <v>1420</v>
      </c>
      <c r="C4254" t="s">
        <v>25</v>
      </c>
      <c r="D4254" s="3">
        <v>42569</v>
      </c>
      <c r="E4254" t="s">
        <v>1533</v>
      </c>
      <c r="F4254">
        <v>740</v>
      </c>
      <c r="G4254">
        <v>1</v>
      </c>
      <c r="H4254">
        <v>1535</v>
      </c>
      <c r="I4254">
        <v>100150774</v>
      </c>
      <c r="J4254" s="19" t="s">
        <v>576</v>
      </c>
      <c r="T4254">
        <v>0</v>
      </c>
      <c r="U4254" t="s">
        <v>22</v>
      </c>
      <c r="V4254" s="3">
        <v>42569</v>
      </c>
      <c r="W4254" t="s">
        <v>28</v>
      </c>
      <c r="X4254">
        <v>740</v>
      </c>
      <c r="Y4254">
        <v>2016</v>
      </c>
      <c r="Z4254">
        <v>7</v>
      </c>
      <c r="AA4254" s="3" t="s">
        <v>24</v>
      </c>
      <c r="AB4254" s="3">
        <v>45489</v>
      </c>
    </row>
    <row r="4255" spans="1:28" x14ac:dyDescent="0.25">
      <c r="A4255">
        <v>215885</v>
      </c>
      <c r="B4255">
        <v>237</v>
      </c>
      <c r="C4255" t="s">
        <v>19</v>
      </c>
      <c r="D4255" s="3">
        <v>42569</v>
      </c>
      <c r="E4255" t="s">
        <v>1380</v>
      </c>
      <c r="F4255">
        <v>55</v>
      </c>
      <c r="G4255">
        <v>2</v>
      </c>
      <c r="H4255">
        <v>110</v>
      </c>
      <c r="I4255">
        <v>100150775</v>
      </c>
      <c r="J4255" s="19" t="s">
        <v>33</v>
      </c>
      <c r="T4255">
        <v>0</v>
      </c>
      <c r="U4255" t="s">
        <v>22</v>
      </c>
      <c r="V4255" s="3">
        <v>42569</v>
      </c>
      <c r="W4255" t="s">
        <v>23</v>
      </c>
      <c r="X4255">
        <v>110</v>
      </c>
      <c r="Y4255">
        <v>2016</v>
      </c>
      <c r="Z4255">
        <v>7</v>
      </c>
      <c r="AA4255" s="3" t="s">
        <v>24</v>
      </c>
      <c r="AB4255" s="3">
        <v>45489</v>
      </c>
    </row>
    <row r="4256" spans="1:28" x14ac:dyDescent="0.25">
      <c r="A4256">
        <v>215886</v>
      </c>
      <c r="B4256">
        <v>806</v>
      </c>
      <c r="C4256" t="s">
        <v>19</v>
      </c>
      <c r="D4256" s="3">
        <v>42569</v>
      </c>
      <c r="E4256" t="s">
        <v>612</v>
      </c>
      <c r="F4256">
        <v>999</v>
      </c>
      <c r="G4256">
        <v>1</v>
      </c>
      <c r="H4256">
        <v>999</v>
      </c>
      <c r="I4256">
        <v>100150776</v>
      </c>
      <c r="J4256" s="19" t="s">
        <v>51</v>
      </c>
      <c r="T4256">
        <v>0</v>
      </c>
      <c r="U4256" t="s">
        <v>22</v>
      </c>
      <c r="V4256" s="3">
        <v>42569</v>
      </c>
      <c r="W4256" t="s">
        <v>23</v>
      </c>
      <c r="X4256">
        <v>999</v>
      </c>
      <c r="Y4256">
        <v>2016</v>
      </c>
      <c r="Z4256">
        <v>7</v>
      </c>
      <c r="AA4256" s="3" t="s">
        <v>24</v>
      </c>
      <c r="AB4256" s="3">
        <v>45489</v>
      </c>
    </row>
    <row r="4257" spans="1:28" x14ac:dyDescent="0.25">
      <c r="A4257">
        <v>215887</v>
      </c>
      <c r="B4257">
        <v>800</v>
      </c>
      <c r="C4257" t="s">
        <v>31</v>
      </c>
      <c r="D4257" s="3">
        <v>42569</v>
      </c>
      <c r="E4257" t="s">
        <v>608</v>
      </c>
      <c r="F4257">
        <v>800</v>
      </c>
      <c r="G4257">
        <v>1</v>
      </c>
      <c r="H4257">
        <v>800</v>
      </c>
      <c r="I4257">
        <v>100150777</v>
      </c>
      <c r="J4257" s="19" t="s">
        <v>38</v>
      </c>
      <c r="T4257">
        <v>0</v>
      </c>
      <c r="U4257" t="s">
        <v>22</v>
      </c>
      <c r="V4257" s="3">
        <v>42569</v>
      </c>
      <c r="W4257" t="s">
        <v>34</v>
      </c>
      <c r="X4257">
        <v>800</v>
      </c>
      <c r="Y4257">
        <v>2016</v>
      </c>
      <c r="Z4257">
        <v>7</v>
      </c>
      <c r="AA4257" s="3" t="s">
        <v>24</v>
      </c>
      <c r="AB4257" s="3">
        <v>45489</v>
      </c>
    </row>
    <row r="4258" spans="1:28" x14ac:dyDescent="0.25">
      <c r="A4258">
        <v>215889</v>
      </c>
      <c r="B4258">
        <v>1421</v>
      </c>
      <c r="C4258" t="s">
        <v>25</v>
      </c>
      <c r="D4258" s="3">
        <v>42569</v>
      </c>
      <c r="E4258" t="s">
        <v>872</v>
      </c>
      <c r="F4258">
        <v>120</v>
      </c>
      <c r="G4258">
        <v>1</v>
      </c>
      <c r="H4258">
        <v>120</v>
      </c>
      <c r="I4258">
        <v>100150779</v>
      </c>
      <c r="J4258" s="19" t="s">
        <v>47</v>
      </c>
      <c r="T4258">
        <v>0</v>
      </c>
      <c r="U4258" t="s">
        <v>22</v>
      </c>
      <c r="V4258" s="3">
        <v>42569</v>
      </c>
      <c r="W4258" t="s">
        <v>28</v>
      </c>
      <c r="X4258">
        <v>120</v>
      </c>
      <c r="Y4258">
        <v>2016</v>
      </c>
      <c r="Z4258">
        <v>7</v>
      </c>
      <c r="AA4258" s="3" t="s">
        <v>24</v>
      </c>
      <c r="AB4258" s="3">
        <v>45489</v>
      </c>
    </row>
    <row r="4259" spans="1:28" x14ac:dyDescent="0.25">
      <c r="A4259">
        <v>215909</v>
      </c>
      <c r="B4259">
        <v>124</v>
      </c>
      <c r="C4259" t="s">
        <v>31</v>
      </c>
      <c r="D4259" s="3">
        <v>42569</v>
      </c>
      <c r="E4259" t="s">
        <v>229</v>
      </c>
      <c r="F4259">
        <v>999</v>
      </c>
      <c r="G4259">
        <v>1</v>
      </c>
      <c r="H4259">
        <v>2559</v>
      </c>
      <c r="I4259">
        <v>100150798</v>
      </c>
      <c r="J4259" s="19" t="s">
        <v>21</v>
      </c>
      <c r="T4259">
        <v>0</v>
      </c>
      <c r="U4259" t="s">
        <v>22</v>
      </c>
      <c r="V4259" s="3">
        <v>42569</v>
      </c>
      <c r="W4259" t="s">
        <v>34</v>
      </c>
      <c r="X4259">
        <v>999</v>
      </c>
      <c r="Y4259">
        <v>2016</v>
      </c>
      <c r="Z4259">
        <v>7</v>
      </c>
      <c r="AA4259" s="3" t="s">
        <v>24</v>
      </c>
      <c r="AB4259" s="3">
        <v>45489</v>
      </c>
    </row>
    <row r="4260" spans="1:28" x14ac:dyDescent="0.25">
      <c r="A4260">
        <v>215910</v>
      </c>
      <c r="B4260">
        <v>124</v>
      </c>
      <c r="C4260" t="s">
        <v>31</v>
      </c>
      <c r="D4260" s="3">
        <v>42569</v>
      </c>
      <c r="E4260" t="s">
        <v>230</v>
      </c>
      <c r="F4260">
        <v>1560</v>
      </c>
      <c r="G4260">
        <v>1</v>
      </c>
      <c r="H4260">
        <v>2559</v>
      </c>
      <c r="I4260">
        <v>100150798</v>
      </c>
      <c r="J4260" s="19" t="s">
        <v>62</v>
      </c>
      <c r="T4260">
        <v>0</v>
      </c>
      <c r="U4260" t="s">
        <v>22</v>
      </c>
      <c r="V4260" s="3">
        <v>42569</v>
      </c>
      <c r="W4260" t="s">
        <v>34</v>
      </c>
      <c r="X4260" s="4">
        <v>1560</v>
      </c>
      <c r="Y4260">
        <v>2016</v>
      </c>
      <c r="Z4260">
        <v>7</v>
      </c>
      <c r="AA4260" s="3" t="s">
        <v>24</v>
      </c>
      <c r="AB4260" s="3">
        <v>45489</v>
      </c>
    </row>
    <row r="4261" spans="1:28" x14ac:dyDescent="0.25">
      <c r="A4261">
        <v>215935</v>
      </c>
      <c r="B4261">
        <v>1404</v>
      </c>
      <c r="C4261" t="s">
        <v>19</v>
      </c>
      <c r="D4261" s="3">
        <v>42569</v>
      </c>
      <c r="E4261" t="s">
        <v>867</v>
      </c>
      <c r="F4261">
        <v>6055</v>
      </c>
      <c r="G4261">
        <v>1</v>
      </c>
      <c r="H4261">
        <v>6055</v>
      </c>
      <c r="I4261">
        <v>100150824</v>
      </c>
      <c r="J4261" s="19" t="s">
        <v>42</v>
      </c>
      <c r="T4261">
        <v>0</v>
      </c>
      <c r="U4261" t="s">
        <v>22</v>
      </c>
      <c r="V4261" s="3">
        <v>42569</v>
      </c>
      <c r="W4261" t="s">
        <v>23</v>
      </c>
      <c r="X4261" s="4">
        <v>6055</v>
      </c>
      <c r="Y4261">
        <v>2016</v>
      </c>
      <c r="Z4261">
        <v>7</v>
      </c>
      <c r="AA4261" s="3" t="s">
        <v>24</v>
      </c>
      <c r="AB4261" s="3">
        <v>45489</v>
      </c>
    </row>
    <row r="4262" spans="1:28" x14ac:dyDescent="0.25">
      <c r="A4262">
        <v>215936</v>
      </c>
      <c r="B4262">
        <v>939</v>
      </c>
      <c r="C4262" t="s">
        <v>25</v>
      </c>
      <c r="D4262" s="3">
        <v>42569</v>
      </c>
      <c r="E4262" t="s">
        <v>1534</v>
      </c>
      <c r="F4262">
        <v>1</v>
      </c>
      <c r="G4262">
        <v>1</v>
      </c>
      <c r="H4262">
        <v>1</v>
      </c>
      <c r="I4262">
        <v>100150825</v>
      </c>
      <c r="J4262" s="19" t="s">
        <v>62</v>
      </c>
      <c r="T4262">
        <v>0</v>
      </c>
      <c r="U4262" t="s">
        <v>22</v>
      </c>
      <c r="V4262" s="3">
        <v>42569</v>
      </c>
      <c r="W4262" t="s">
        <v>28</v>
      </c>
      <c r="X4262">
        <v>1</v>
      </c>
      <c r="Y4262">
        <v>2016</v>
      </c>
      <c r="Z4262">
        <v>7</v>
      </c>
      <c r="AA4262" s="3" t="s">
        <v>24</v>
      </c>
      <c r="AB4262" s="3">
        <v>45489</v>
      </c>
    </row>
    <row r="4263" spans="1:28" x14ac:dyDescent="0.25">
      <c r="A4263">
        <v>215937</v>
      </c>
      <c r="B4263">
        <v>1422</v>
      </c>
      <c r="C4263" t="s">
        <v>19</v>
      </c>
      <c r="D4263" s="3">
        <v>42569</v>
      </c>
      <c r="E4263" t="s">
        <v>1263</v>
      </c>
      <c r="F4263">
        <v>1400</v>
      </c>
      <c r="G4263">
        <v>1</v>
      </c>
      <c r="H4263">
        <v>1400</v>
      </c>
      <c r="I4263">
        <v>100150826</v>
      </c>
      <c r="J4263" s="19" t="s">
        <v>194</v>
      </c>
      <c r="T4263">
        <v>0</v>
      </c>
      <c r="U4263" t="s">
        <v>22</v>
      </c>
      <c r="V4263" s="3">
        <v>42569</v>
      </c>
      <c r="W4263" t="s">
        <v>23</v>
      </c>
      <c r="X4263" s="4">
        <v>1400</v>
      </c>
      <c r="Y4263">
        <v>2016</v>
      </c>
      <c r="Z4263">
        <v>7</v>
      </c>
      <c r="AA4263" s="3" t="s">
        <v>24</v>
      </c>
      <c r="AB4263" s="3">
        <v>45489</v>
      </c>
    </row>
    <row r="4264" spans="1:28" x14ac:dyDescent="0.25">
      <c r="A4264">
        <v>215938</v>
      </c>
      <c r="B4264">
        <v>1061</v>
      </c>
      <c r="C4264" t="s">
        <v>19</v>
      </c>
      <c r="D4264" s="3">
        <v>42569</v>
      </c>
      <c r="E4264" t="s">
        <v>1535</v>
      </c>
      <c r="F4264">
        <v>650</v>
      </c>
      <c r="G4264">
        <v>1</v>
      </c>
      <c r="H4264">
        <v>650</v>
      </c>
      <c r="I4264">
        <v>100150827</v>
      </c>
      <c r="J4264" s="19" t="s">
        <v>51</v>
      </c>
      <c r="T4264">
        <v>0</v>
      </c>
      <c r="U4264" t="s">
        <v>22</v>
      </c>
      <c r="V4264" s="3">
        <v>42569</v>
      </c>
      <c r="W4264" t="s">
        <v>23</v>
      </c>
      <c r="X4264">
        <v>650</v>
      </c>
      <c r="Y4264">
        <v>2016</v>
      </c>
      <c r="Z4264">
        <v>7</v>
      </c>
      <c r="AA4264" s="3" t="s">
        <v>24</v>
      </c>
      <c r="AB4264" s="3">
        <v>45489</v>
      </c>
    </row>
    <row r="4265" spans="1:28" x14ac:dyDescent="0.25">
      <c r="A4265">
        <v>215940</v>
      </c>
      <c r="B4265">
        <v>83</v>
      </c>
      <c r="C4265" t="s">
        <v>25</v>
      </c>
      <c r="D4265" s="3">
        <v>42569</v>
      </c>
      <c r="E4265" t="s">
        <v>1534</v>
      </c>
      <c r="F4265">
        <v>1</v>
      </c>
      <c r="G4265">
        <v>1</v>
      </c>
      <c r="H4265">
        <v>1</v>
      </c>
      <c r="I4265">
        <v>100150828</v>
      </c>
      <c r="J4265" s="19" t="s">
        <v>62</v>
      </c>
      <c r="T4265">
        <v>0</v>
      </c>
      <c r="U4265" t="s">
        <v>22</v>
      </c>
      <c r="V4265" s="3">
        <v>42569</v>
      </c>
      <c r="W4265" t="s">
        <v>28</v>
      </c>
      <c r="X4265">
        <v>1</v>
      </c>
      <c r="Y4265">
        <v>2016</v>
      </c>
      <c r="Z4265">
        <v>7</v>
      </c>
      <c r="AA4265" s="3" t="s">
        <v>24</v>
      </c>
      <c r="AB4265" s="3">
        <v>45489</v>
      </c>
    </row>
    <row r="4266" spans="1:28" x14ac:dyDescent="0.25">
      <c r="A4266">
        <v>215942</v>
      </c>
      <c r="B4266">
        <v>1423</v>
      </c>
      <c r="C4266" t="s">
        <v>25</v>
      </c>
      <c r="D4266" s="3">
        <v>42569</v>
      </c>
      <c r="E4266" t="s">
        <v>1534</v>
      </c>
      <c r="F4266">
        <v>1</v>
      </c>
      <c r="G4266">
        <v>2</v>
      </c>
      <c r="H4266">
        <v>2</v>
      </c>
      <c r="I4266">
        <v>100150830</v>
      </c>
      <c r="J4266" s="19" t="s">
        <v>62</v>
      </c>
      <c r="T4266">
        <v>0</v>
      </c>
      <c r="U4266" t="s">
        <v>22</v>
      </c>
      <c r="V4266" s="3">
        <v>42569</v>
      </c>
      <c r="W4266" t="s">
        <v>28</v>
      </c>
      <c r="X4266">
        <v>2</v>
      </c>
      <c r="Y4266">
        <v>2016</v>
      </c>
      <c r="Z4266">
        <v>7</v>
      </c>
      <c r="AA4266" s="3" t="s">
        <v>24</v>
      </c>
      <c r="AB4266" s="3">
        <v>45489</v>
      </c>
    </row>
    <row r="4267" spans="1:28" x14ac:dyDescent="0.25">
      <c r="A4267">
        <v>215941</v>
      </c>
      <c r="B4267">
        <v>114</v>
      </c>
      <c r="C4267" t="s">
        <v>19</v>
      </c>
      <c r="D4267" s="3">
        <v>42569</v>
      </c>
      <c r="E4267" t="s">
        <v>114</v>
      </c>
      <c r="F4267">
        <v>370</v>
      </c>
      <c r="G4267">
        <v>1</v>
      </c>
      <c r="H4267">
        <v>370</v>
      </c>
      <c r="I4267">
        <v>100150829</v>
      </c>
      <c r="J4267" s="19" t="s">
        <v>33</v>
      </c>
      <c r="T4267">
        <v>0</v>
      </c>
      <c r="U4267" t="s">
        <v>22</v>
      </c>
      <c r="V4267" s="3">
        <v>42569</v>
      </c>
      <c r="W4267" t="s">
        <v>23</v>
      </c>
      <c r="X4267">
        <v>370</v>
      </c>
      <c r="Y4267">
        <v>2016</v>
      </c>
      <c r="Z4267">
        <v>7</v>
      </c>
      <c r="AA4267" s="3" t="s">
        <v>24</v>
      </c>
      <c r="AB4267" s="3">
        <v>45489</v>
      </c>
    </row>
    <row r="4268" spans="1:28" x14ac:dyDescent="0.25">
      <c r="A4268">
        <v>215943</v>
      </c>
      <c r="B4268">
        <v>939</v>
      </c>
      <c r="C4268" t="s">
        <v>25</v>
      </c>
      <c r="D4268" s="3">
        <v>42569</v>
      </c>
      <c r="E4268" t="s">
        <v>1534</v>
      </c>
      <c r="F4268">
        <v>1</v>
      </c>
      <c r="G4268">
        <v>1</v>
      </c>
      <c r="H4268">
        <v>1</v>
      </c>
      <c r="I4268">
        <v>100150831</v>
      </c>
      <c r="J4268" s="19" t="s">
        <v>62</v>
      </c>
      <c r="T4268">
        <v>0</v>
      </c>
      <c r="U4268" t="s">
        <v>22</v>
      </c>
      <c r="V4268" s="3">
        <v>42569</v>
      </c>
      <c r="W4268" t="s">
        <v>28</v>
      </c>
      <c r="X4268">
        <v>1</v>
      </c>
      <c r="Y4268">
        <v>2016</v>
      </c>
      <c r="Z4268">
        <v>7</v>
      </c>
      <c r="AA4268" s="3" t="s">
        <v>24</v>
      </c>
      <c r="AB4268" s="3">
        <v>45489</v>
      </c>
    </row>
    <row r="4269" spans="1:28" x14ac:dyDescent="0.25">
      <c r="A4269">
        <v>215944</v>
      </c>
      <c r="B4269">
        <v>83</v>
      </c>
      <c r="C4269" t="s">
        <v>25</v>
      </c>
      <c r="D4269" s="3">
        <v>42569</v>
      </c>
      <c r="E4269" t="s">
        <v>1534</v>
      </c>
      <c r="F4269">
        <v>1</v>
      </c>
      <c r="G4269">
        <v>1</v>
      </c>
      <c r="H4269">
        <v>1</v>
      </c>
      <c r="I4269">
        <v>100150832</v>
      </c>
      <c r="J4269" s="19" t="s">
        <v>62</v>
      </c>
      <c r="T4269">
        <v>0</v>
      </c>
      <c r="U4269" t="s">
        <v>40</v>
      </c>
      <c r="V4269" s="3">
        <v>42569</v>
      </c>
      <c r="W4269" t="s">
        <v>28</v>
      </c>
      <c r="X4269">
        <v>1</v>
      </c>
      <c r="Y4269">
        <v>2016</v>
      </c>
      <c r="Z4269">
        <v>7</v>
      </c>
      <c r="AA4269" s="3" t="s">
        <v>24</v>
      </c>
      <c r="AB4269" s="3">
        <v>45489</v>
      </c>
    </row>
    <row r="4270" spans="1:28" x14ac:dyDescent="0.25">
      <c r="A4270">
        <v>215947</v>
      </c>
      <c r="B4270">
        <v>1423</v>
      </c>
      <c r="C4270" t="s">
        <v>25</v>
      </c>
      <c r="D4270" s="3">
        <v>42569</v>
      </c>
      <c r="E4270" t="s">
        <v>1534</v>
      </c>
      <c r="F4270">
        <v>1</v>
      </c>
      <c r="G4270">
        <v>1</v>
      </c>
      <c r="H4270">
        <v>1</v>
      </c>
      <c r="I4270">
        <v>100150834</v>
      </c>
      <c r="J4270" s="19" t="s">
        <v>62</v>
      </c>
      <c r="T4270">
        <v>0</v>
      </c>
      <c r="U4270" t="s">
        <v>22</v>
      </c>
      <c r="V4270" s="3">
        <v>42569</v>
      </c>
      <c r="W4270" t="s">
        <v>28</v>
      </c>
      <c r="X4270">
        <v>1</v>
      </c>
      <c r="Y4270">
        <v>2016</v>
      </c>
      <c r="Z4270">
        <v>7</v>
      </c>
      <c r="AA4270" s="3" t="s">
        <v>24</v>
      </c>
      <c r="AB4270" s="3">
        <v>45489</v>
      </c>
    </row>
    <row r="4271" spans="1:28" x14ac:dyDescent="0.25">
      <c r="A4271">
        <v>215945</v>
      </c>
      <c r="B4271">
        <v>1424</v>
      </c>
      <c r="C4271" t="s">
        <v>25</v>
      </c>
      <c r="D4271" s="3">
        <v>42569</v>
      </c>
      <c r="E4271" t="s">
        <v>1536</v>
      </c>
      <c r="F4271">
        <v>599</v>
      </c>
      <c r="G4271">
        <v>1</v>
      </c>
      <c r="H4271">
        <v>599</v>
      </c>
      <c r="I4271">
        <v>100150833</v>
      </c>
      <c r="J4271" s="19" t="s">
        <v>51</v>
      </c>
      <c r="T4271">
        <v>0</v>
      </c>
      <c r="U4271" t="s">
        <v>22</v>
      </c>
      <c r="V4271" s="3">
        <v>42569</v>
      </c>
      <c r="W4271" t="s">
        <v>28</v>
      </c>
      <c r="X4271">
        <v>599</v>
      </c>
      <c r="Y4271">
        <v>2016</v>
      </c>
      <c r="Z4271">
        <v>7</v>
      </c>
      <c r="AA4271" s="3" t="s">
        <v>24</v>
      </c>
      <c r="AB4271" s="3">
        <v>45489</v>
      </c>
    </row>
    <row r="4272" spans="1:28" x14ac:dyDescent="0.25">
      <c r="A4272">
        <v>215948</v>
      </c>
      <c r="B4272">
        <v>114</v>
      </c>
      <c r="C4272" t="s">
        <v>71</v>
      </c>
      <c r="D4272" s="3">
        <v>42569</v>
      </c>
      <c r="E4272" t="s">
        <v>30</v>
      </c>
      <c r="F4272">
        <v>360</v>
      </c>
      <c r="G4272">
        <v>1</v>
      </c>
      <c r="H4272">
        <v>360</v>
      </c>
      <c r="I4272">
        <v>100150835</v>
      </c>
      <c r="J4272" s="19" t="s">
        <v>27</v>
      </c>
      <c r="T4272">
        <v>0</v>
      </c>
      <c r="U4272" t="s">
        <v>22</v>
      </c>
      <c r="V4272" s="3">
        <v>42569</v>
      </c>
      <c r="W4272" t="s">
        <v>34</v>
      </c>
      <c r="X4272">
        <v>360</v>
      </c>
      <c r="Y4272">
        <v>2016</v>
      </c>
      <c r="Z4272">
        <v>7</v>
      </c>
      <c r="AA4272" s="3" t="s">
        <v>24</v>
      </c>
      <c r="AB4272" s="3">
        <v>45489</v>
      </c>
    </row>
    <row r="4273" spans="1:28" x14ac:dyDescent="0.25">
      <c r="A4273">
        <v>215949</v>
      </c>
      <c r="B4273">
        <v>1425</v>
      </c>
      <c r="C4273" t="s">
        <v>19</v>
      </c>
      <c r="D4273" s="3">
        <v>42569</v>
      </c>
      <c r="E4273" t="s">
        <v>540</v>
      </c>
      <c r="F4273">
        <v>395</v>
      </c>
      <c r="G4273">
        <v>3</v>
      </c>
      <c r="H4273">
        <v>1185</v>
      </c>
      <c r="I4273">
        <v>100150836</v>
      </c>
      <c r="J4273" s="19" t="s">
        <v>33</v>
      </c>
      <c r="T4273">
        <v>0</v>
      </c>
      <c r="U4273" t="s">
        <v>22</v>
      </c>
      <c r="V4273" s="3">
        <v>42569</v>
      </c>
      <c r="W4273" t="s">
        <v>23</v>
      </c>
      <c r="X4273" s="4">
        <v>1185</v>
      </c>
      <c r="Y4273">
        <v>2016</v>
      </c>
      <c r="Z4273">
        <v>7</v>
      </c>
      <c r="AA4273" s="3" t="s">
        <v>24</v>
      </c>
      <c r="AB4273" s="3">
        <v>45489</v>
      </c>
    </row>
    <row r="4274" spans="1:28" x14ac:dyDescent="0.25">
      <c r="A4274">
        <v>215950</v>
      </c>
      <c r="B4274">
        <v>1426</v>
      </c>
      <c r="C4274" t="s">
        <v>25</v>
      </c>
      <c r="D4274" s="3">
        <v>42569</v>
      </c>
      <c r="E4274" t="s">
        <v>1534</v>
      </c>
      <c r="F4274">
        <v>1</v>
      </c>
      <c r="G4274">
        <v>1</v>
      </c>
      <c r="H4274">
        <v>1</v>
      </c>
      <c r="I4274">
        <v>100150837</v>
      </c>
      <c r="J4274" s="19" t="s">
        <v>62</v>
      </c>
      <c r="T4274">
        <v>0</v>
      </c>
      <c r="U4274" t="s">
        <v>22</v>
      </c>
      <c r="V4274" s="3">
        <v>42569</v>
      </c>
      <c r="W4274" t="s">
        <v>28</v>
      </c>
      <c r="X4274">
        <v>1</v>
      </c>
      <c r="Y4274">
        <v>2016</v>
      </c>
      <c r="Z4274">
        <v>7</v>
      </c>
      <c r="AA4274" s="3" t="s">
        <v>24</v>
      </c>
      <c r="AB4274" s="3">
        <v>45489</v>
      </c>
    </row>
    <row r="4275" spans="1:28" x14ac:dyDescent="0.25">
      <c r="A4275">
        <v>215951</v>
      </c>
      <c r="B4275">
        <v>823</v>
      </c>
      <c r="C4275" t="s">
        <v>31</v>
      </c>
      <c r="D4275" s="3">
        <v>42569</v>
      </c>
      <c r="E4275" t="s">
        <v>1537</v>
      </c>
      <c r="F4275">
        <v>999</v>
      </c>
      <c r="G4275">
        <v>1</v>
      </c>
      <c r="H4275">
        <v>999</v>
      </c>
      <c r="I4275">
        <v>100150838</v>
      </c>
      <c r="J4275" s="19" t="s">
        <v>51</v>
      </c>
      <c r="T4275">
        <v>0</v>
      </c>
      <c r="U4275" t="s">
        <v>22</v>
      </c>
      <c r="V4275" s="3">
        <v>42569</v>
      </c>
      <c r="W4275" t="s">
        <v>34</v>
      </c>
      <c r="X4275">
        <v>999</v>
      </c>
      <c r="Y4275">
        <v>2016</v>
      </c>
      <c r="Z4275">
        <v>7</v>
      </c>
      <c r="AA4275" s="3" t="s">
        <v>24</v>
      </c>
      <c r="AB4275" s="3">
        <v>45489</v>
      </c>
    </row>
    <row r="4276" spans="1:28" x14ac:dyDescent="0.25">
      <c r="A4276">
        <v>215952</v>
      </c>
      <c r="B4276">
        <v>83</v>
      </c>
      <c r="C4276" t="s">
        <v>25</v>
      </c>
      <c r="D4276" s="3">
        <v>42569</v>
      </c>
      <c r="E4276" t="s">
        <v>1534</v>
      </c>
      <c r="F4276">
        <v>1</v>
      </c>
      <c r="G4276">
        <v>1</v>
      </c>
      <c r="H4276">
        <v>1</v>
      </c>
      <c r="I4276">
        <v>100150839</v>
      </c>
      <c r="J4276" s="19" t="s">
        <v>62</v>
      </c>
      <c r="T4276">
        <v>0</v>
      </c>
      <c r="U4276" t="s">
        <v>22</v>
      </c>
      <c r="V4276" s="3">
        <v>42569</v>
      </c>
      <c r="W4276" t="s">
        <v>28</v>
      </c>
      <c r="X4276">
        <v>1</v>
      </c>
      <c r="Y4276">
        <v>2016</v>
      </c>
      <c r="Z4276">
        <v>7</v>
      </c>
      <c r="AA4276" s="3" t="s">
        <v>24</v>
      </c>
      <c r="AB4276" s="3">
        <v>45489</v>
      </c>
    </row>
    <row r="4277" spans="1:28" x14ac:dyDescent="0.25">
      <c r="A4277">
        <v>215953</v>
      </c>
      <c r="B4277">
        <v>1427</v>
      </c>
      <c r="C4277" t="s">
        <v>25</v>
      </c>
      <c r="D4277" s="3">
        <v>42569</v>
      </c>
      <c r="E4277" t="s">
        <v>1509</v>
      </c>
      <c r="F4277">
        <v>24999</v>
      </c>
      <c r="G4277">
        <v>1</v>
      </c>
      <c r="H4277">
        <v>24999</v>
      </c>
      <c r="I4277">
        <v>100150840</v>
      </c>
      <c r="J4277" s="19" t="s">
        <v>38</v>
      </c>
      <c r="T4277">
        <v>0</v>
      </c>
      <c r="U4277" t="s">
        <v>201</v>
      </c>
      <c r="V4277" s="3">
        <v>42569</v>
      </c>
      <c r="W4277" t="s">
        <v>28</v>
      </c>
      <c r="X4277" s="4">
        <v>24999</v>
      </c>
      <c r="Y4277">
        <v>2016</v>
      </c>
      <c r="Z4277">
        <v>7</v>
      </c>
      <c r="AA4277" s="3" t="s">
        <v>24</v>
      </c>
      <c r="AB4277" s="3">
        <v>45489</v>
      </c>
    </row>
    <row r="4278" spans="1:28" x14ac:dyDescent="0.25">
      <c r="A4278">
        <v>215954</v>
      </c>
      <c r="B4278">
        <v>1428</v>
      </c>
      <c r="C4278" t="s">
        <v>25</v>
      </c>
      <c r="D4278" s="3">
        <v>42569</v>
      </c>
      <c r="E4278" t="s">
        <v>1538</v>
      </c>
      <c r="F4278">
        <v>16670</v>
      </c>
      <c r="G4278">
        <v>1</v>
      </c>
      <c r="H4278">
        <v>16670</v>
      </c>
      <c r="I4278">
        <v>100150841</v>
      </c>
      <c r="J4278" s="19" t="s">
        <v>97</v>
      </c>
      <c r="T4278">
        <v>0</v>
      </c>
      <c r="U4278" t="s">
        <v>22</v>
      </c>
      <c r="V4278" s="3">
        <v>42569</v>
      </c>
      <c r="W4278" t="s">
        <v>28</v>
      </c>
      <c r="X4278" s="4">
        <v>16670</v>
      </c>
      <c r="Y4278">
        <v>2016</v>
      </c>
      <c r="Z4278">
        <v>7</v>
      </c>
      <c r="AA4278" s="3" t="s">
        <v>24</v>
      </c>
      <c r="AB4278" s="3">
        <v>45489</v>
      </c>
    </row>
    <row r="4279" spans="1:28" x14ac:dyDescent="0.25">
      <c r="A4279">
        <v>215955</v>
      </c>
      <c r="B4279">
        <v>1429</v>
      </c>
      <c r="C4279" t="s">
        <v>19</v>
      </c>
      <c r="D4279" s="3">
        <v>42569</v>
      </c>
      <c r="E4279" t="s">
        <v>459</v>
      </c>
      <c r="F4279">
        <v>29000</v>
      </c>
      <c r="G4279">
        <v>1</v>
      </c>
      <c r="H4279">
        <v>29000</v>
      </c>
      <c r="I4279">
        <v>100150842</v>
      </c>
      <c r="J4279" s="19" t="s">
        <v>42</v>
      </c>
      <c r="T4279">
        <v>0</v>
      </c>
      <c r="U4279" t="s">
        <v>22</v>
      </c>
      <c r="V4279" s="3">
        <v>42569</v>
      </c>
      <c r="W4279" t="s">
        <v>23</v>
      </c>
      <c r="X4279" s="4">
        <v>29000</v>
      </c>
      <c r="Y4279">
        <v>2016</v>
      </c>
      <c r="Z4279">
        <v>7</v>
      </c>
      <c r="AA4279" s="3" t="s">
        <v>24</v>
      </c>
      <c r="AB4279" s="3">
        <v>45489</v>
      </c>
    </row>
    <row r="4280" spans="1:28" x14ac:dyDescent="0.25">
      <c r="A4280">
        <v>215956</v>
      </c>
      <c r="B4280">
        <v>83</v>
      </c>
      <c r="C4280" t="s">
        <v>25</v>
      </c>
      <c r="D4280" s="3">
        <v>42569</v>
      </c>
      <c r="E4280" t="s">
        <v>1534</v>
      </c>
      <c r="F4280">
        <v>1</v>
      </c>
      <c r="G4280">
        <v>1</v>
      </c>
      <c r="H4280">
        <v>1</v>
      </c>
      <c r="I4280">
        <v>100150843</v>
      </c>
      <c r="J4280" s="19" t="s">
        <v>62</v>
      </c>
      <c r="T4280">
        <v>0</v>
      </c>
      <c r="U4280" t="s">
        <v>40</v>
      </c>
      <c r="V4280" s="3">
        <v>42569</v>
      </c>
      <c r="W4280" t="s">
        <v>28</v>
      </c>
      <c r="X4280">
        <v>1</v>
      </c>
      <c r="Y4280">
        <v>2016</v>
      </c>
      <c r="Z4280">
        <v>7</v>
      </c>
      <c r="AA4280" s="3" t="s">
        <v>24</v>
      </c>
      <c r="AB4280" s="3">
        <v>45489</v>
      </c>
    </row>
    <row r="4281" spans="1:28" x14ac:dyDescent="0.25">
      <c r="A4281">
        <v>215957</v>
      </c>
      <c r="B4281">
        <v>1430</v>
      </c>
      <c r="C4281" t="s">
        <v>19</v>
      </c>
      <c r="D4281" s="3">
        <v>42569</v>
      </c>
      <c r="E4281" t="s">
        <v>1539</v>
      </c>
      <c r="F4281">
        <v>1500</v>
      </c>
      <c r="G4281">
        <v>1</v>
      </c>
      <c r="H4281">
        <v>1500</v>
      </c>
      <c r="I4281">
        <v>100150844</v>
      </c>
      <c r="J4281" s="19" t="s">
        <v>51</v>
      </c>
      <c r="T4281">
        <v>0</v>
      </c>
      <c r="U4281" t="s">
        <v>22</v>
      </c>
      <c r="V4281" s="3">
        <v>42569</v>
      </c>
      <c r="W4281" t="s">
        <v>23</v>
      </c>
      <c r="X4281" s="4">
        <v>1500</v>
      </c>
      <c r="Y4281">
        <v>2016</v>
      </c>
      <c r="Z4281">
        <v>7</v>
      </c>
      <c r="AA4281" s="3" t="s">
        <v>24</v>
      </c>
      <c r="AB4281" s="3">
        <v>45489</v>
      </c>
    </row>
    <row r="4282" spans="1:28" x14ac:dyDescent="0.25">
      <c r="A4282">
        <v>215959</v>
      </c>
      <c r="B4282">
        <v>148</v>
      </c>
      <c r="C4282" t="s">
        <v>31</v>
      </c>
      <c r="D4282" s="3">
        <v>42569</v>
      </c>
      <c r="E4282" t="s">
        <v>1540</v>
      </c>
      <c r="F4282">
        <v>575</v>
      </c>
      <c r="G4282">
        <v>1</v>
      </c>
      <c r="H4282">
        <v>2012</v>
      </c>
      <c r="I4282">
        <v>100150845</v>
      </c>
      <c r="J4282" s="19" t="s">
        <v>51</v>
      </c>
      <c r="T4282">
        <v>0</v>
      </c>
      <c r="U4282" t="s">
        <v>22</v>
      </c>
      <c r="V4282" s="3">
        <v>42569</v>
      </c>
      <c r="W4282" t="s">
        <v>34</v>
      </c>
      <c r="X4282">
        <v>575</v>
      </c>
      <c r="Y4282">
        <v>2016</v>
      </c>
      <c r="Z4282">
        <v>7</v>
      </c>
      <c r="AA4282" s="3" t="s">
        <v>24</v>
      </c>
      <c r="AB4282" s="3">
        <v>45489</v>
      </c>
    </row>
    <row r="4283" spans="1:28" x14ac:dyDescent="0.25">
      <c r="A4283">
        <v>215961</v>
      </c>
      <c r="B4283">
        <v>148</v>
      </c>
      <c r="C4283" t="s">
        <v>31</v>
      </c>
      <c r="D4283" s="3">
        <v>42569</v>
      </c>
      <c r="E4283" t="s">
        <v>1541</v>
      </c>
      <c r="F4283">
        <v>699</v>
      </c>
      <c r="G4283">
        <v>1</v>
      </c>
      <c r="H4283">
        <v>2012</v>
      </c>
      <c r="I4283">
        <v>100150845</v>
      </c>
      <c r="J4283" s="19" t="s">
        <v>51</v>
      </c>
      <c r="T4283">
        <v>0</v>
      </c>
      <c r="U4283" t="s">
        <v>22</v>
      </c>
      <c r="V4283" s="3">
        <v>42569</v>
      </c>
      <c r="W4283" t="s">
        <v>34</v>
      </c>
      <c r="X4283">
        <v>699</v>
      </c>
      <c r="Y4283">
        <v>2016</v>
      </c>
      <c r="Z4283">
        <v>7</v>
      </c>
      <c r="AA4283" s="3" t="s">
        <v>24</v>
      </c>
      <c r="AB4283" s="3">
        <v>45489</v>
      </c>
    </row>
    <row r="4284" spans="1:28" x14ac:dyDescent="0.25">
      <c r="A4284">
        <v>215963</v>
      </c>
      <c r="B4284">
        <v>148</v>
      </c>
      <c r="C4284" t="s">
        <v>31</v>
      </c>
      <c r="D4284" s="3">
        <v>42569</v>
      </c>
      <c r="E4284" t="s">
        <v>1542</v>
      </c>
      <c r="F4284">
        <v>738</v>
      </c>
      <c r="G4284">
        <v>1</v>
      </c>
      <c r="H4284">
        <v>2012</v>
      </c>
      <c r="I4284">
        <v>100150845</v>
      </c>
      <c r="J4284" s="19" t="s">
        <v>51</v>
      </c>
      <c r="T4284">
        <v>0</v>
      </c>
      <c r="U4284" t="s">
        <v>22</v>
      </c>
      <c r="V4284" s="3">
        <v>42569</v>
      </c>
      <c r="W4284" t="s">
        <v>34</v>
      </c>
      <c r="X4284">
        <v>738</v>
      </c>
      <c r="Y4284">
        <v>2016</v>
      </c>
      <c r="Z4284">
        <v>7</v>
      </c>
      <c r="AA4284" s="3" t="s">
        <v>24</v>
      </c>
      <c r="AB4284" s="3">
        <v>45489</v>
      </c>
    </row>
    <row r="4285" spans="1:28" x14ac:dyDescent="0.25">
      <c r="A4285">
        <v>215965</v>
      </c>
      <c r="B4285">
        <v>806</v>
      </c>
      <c r="C4285" t="s">
        <v>19</v>
      </c>
      <c r="D4285" s="3">
        <v>42569</v>
      </c>
      <c r="E4285" t="s">
        <v>1543</v>
      </c>
      <c r="F4285">
        <v>650</v>
      </c>
      <c r="G4285">
        <v>1</v>
      </c>
      <c r="H4285">
        <v>650</v>
      </c>
      <c r="I4285">
        <v>100150846</v>
      </c>
      <c r="J4285" s="19" t="s">
        <v>62</v>
      </c>
      <c r="T4285">
        <v>0</v>
      </c>
      <c r="U4285" t="s">
        <v>22</v>
      </c>
      <c r="V4285" s="3">
        <v>42569</v>
      </c>
      <c r="W4285" t="s">
        <v>23</v>
      </c>
      <c r="X4285">
        <v>650</v>
      </c>
      <c r="Y4285">
        <v>2016</v>
      </c>
      <c r="Z4285">
        <v>7</v>
      </c>
      <c r="AA4285" s="3" t="s">
        <v>24</v>
      </c>
      <c r="AB4285" s="3">
        <v>45489</v>
      </c>
    </row>
    <row r="4286" spans="1:28" x14ac:dyDescent="0.25">
      <c r="A4286">
        <v>215967</v>
      </c>
      <c r="B4286">
        <v>1431</v>
      </c>
      <c r="C4286" t="s">
        <v>25</v>
      </c>
      <c r="D4286" s="3">
        <v>42569</v>
      </c>
      <c r="E4286" t="s">
        <v>815</v>
      </c>
      <c r="F4286">
        <v>64895</v>
      </c>
      <c r="G4286">
        <v>1</v>
      </c>
      <c r="H4286">
        <v>64895</v>
      </c>
      <c r="I4286">
        <v>100150847</v>
      </c>
      <c r="J4286" s="19" t="s">
        <v>42</v>
      </c>
      <c r="T4286">
        <v>0</v>
      </c>
      <c r="U4286" t="s">
        <v>174</v>
      </c>
      <c r="V4286" s="3">
        <v>42569</v>
      </c>
      <c r="W4286" t="s">
        <v>28</v>
      </c>
      <c r="X4286" s="4">
        <v>64895</v>
      </c>
      <c r="Y4286">
        <v>2016</v>
      </c>
      <c r="Z4286">
        <v>7</v>
      </c>
      <c r="AA4286" s="3" t="s">
        <v>24</v>
      </c>
      <c r="AB4286" s="3">
        <v>45489</v>
      </c>
    </row>
    <row r="4287" spans="1:28" x14ac:dyDescent="0.25">
      <c r="A4287">
        <v>215969</v>
      </c>
      <c r="B4287">
        <v>1432</v>
      </c>
      <c r="C4287" t="s">
        <v>19</v>
      </c>
      <c r="D4287" s="3">
        <v>42569</v>
      </c>
      <c r="E4287" t="s">
        <v>1544</v>
      </c>
      <c r="F4287">
        <v>500</v>
      </c>
      <c r="G4287">
        <v>1</v>
      </c>
      <c r="H4287">
        <v>500</v>
      </c>
      <c r="I4287">
        <v>100150849</v>
      </c>
      <c r="J4287" s="19" t="s">
        <v>42</v>
      </c>
      <c r="T4287">
        <v>0</v>
      </c>
      <c r="U4287" t="s">
        <v>22</v>
      </c>
      <c r="V4287" s="3">
        <v>42569</v>
      </c>
      <c r="W4287" t="s">
        <v>23</v>
      </c>
      <c r="X4287">
        <v>500</v>
      </c>
      <c r="Y4287">
        <v>2016</v>
      </c>
      <c r="Z4287">
        <v>7</v>
      </c>
      <c r="AA4287" s="3" t="s">
        <v>24</v>
      </c>
      <c r="AB4287" s="3">
        <v>45489</v>
      </c>
    </row>
    <row r="4288" spans="1:28" x14ac:dyDescent="0.25">
      <c r="A4288">
        <v>215968</v>
      </c>
      <c r="B4288">
        <v>806</v>
      </c>
      <c r="C4288" t="s">
        <v>19</v>
      </c>
      <c r="D4288" s="3">
        <v>42569</v>
      </c>
      <c r="E4288" t="s">
        <v>30</v>
      </c>
      <c r="F4288">
        <v>360</v>
      </c>
      <c r="G4288">
        <v>2</v>
      </c>
      <c r="H4288">
        <v>720</v>
      </c>
      <c r="I4288">
        <v>100150848</v>
      </c>
      <c r="J4288" s="19" t="s">
        <v>27</v>
      </c>
      <c r="T4288">
        <v>0</v>
      </c>
      <c r="U4288" t="s">
        <v>22</v>
      </c>
      <c r="V4288" s="3">
        <v>42569</v>
      </c>
      <c r="W4288" t="s">
        <v>23</v>
      </c>
      <c r="X4288">
        <v>720</v>
      </c>
      <c r="Y4288">
        <v>2016</v>
      </c>
      <c r="Z4288">
        <v>7</v>
      </c>
      <c r="AA4288" s="3" t="s">
        <v>24</v>
      </c>
      <c r="AB4288" s="3">
        <v>45489</v>
      </c>
    </row>
    <row r="4289" spans="1:28" x14ac:dyDescent="0.25">
      <c r="A4289">
        <v>215970</v>
      </c>
      <c r="B4289">
        <v>823</v>
      </c>
      <c r="C4289" t="s">
        <v>31</v>
      </c>
      <c r="D4289" s="3">
        <v>42569</v>
      </c>
      <c r="E4289" t="s">
        <v>1537</v>
      </c>
      <c r="F4289">
        <v>999</v>
      </c>
      <c r="G4289">
        <v>1</v>
      </c>
      <c r="H4289">
        <v>999</v>
      </c>
      <c r="I4289">
        <v>100150850</v>
      </c>
      <c r="J4289" s="19" t="s">
        <v>51</v>
      </c>
      <c r="T4289">
        <v>0</v>
      </c>
      <c r="U4289" t="s">
        <v>22</v>
      </c>
      <c r="V4289" s="3">
        <v>42569</v>
      </c>
      <c r="W4289" t="s">
        <v>34</v>
      </c>
      <c r="X4289">
        <v>999</v>
      </c>
      <c r="Y4289">
        <v>2016</v>
      </c>
      <c r="Z4289">
        <v>7</v>
      </c>
      <c r="AA4289" s="3" t="s">
        <v>24</v>
      </c>
      <c r="AB4289" s="3">
        <v>45489</v>
      </c>
    </row>
    <row r="4290" spans="1:28" x14ac:dyDescent="0.25">
      <c r="A4290">
        <v>215972</v>
      </c>
      <c r="B4290">
        <v>1182</v>
      </c>
      <c r="C4290" t="s">
        <v>25</v>
      </c>
      <c r="D4290" s="3">
        <v>42569</v>
      </c>
      <c r="E4290" t="s">
        <v>1337</v>
      </c>
      <c r="F4290">
        <v>390</v>
      </c>
      <c r="G4290">
        <v>1</v>
      </c>
      <c r="H4290">
        <v>390</v>
      </c>
      <c r="I4290">
        <v>100150851</v>
      </c>
      <c r="J4290" s="19" t="s">
        <v>97</v>
      </c>
      <c r="T4290">
        <v>0</v>
      </c>
      <c r="U4290" t="s">
        <v>39</v>
      </c>
      <c r="V4290" s="3">
        <v>42569</v>
      </c>
      <c r="W4290" t="s">
        <v>28</v>
      </c>
      <c r="X4290">
        <v>390</v>
      </c>
      <c r="Y4290">
        <v>2016</v>
      </c>
      <c r="Z4290">
        <v>7</v>
      </c>
      <c r="AA4290" s="3" t="s">
        <v>24</v>
      </c>
      <c r="AB4290" s="3">
        <v>45489</v>
      </c>
    </row>
    <row r="4291" spans="1:28" x14ac:dyDescent="0.25">
      <c r="A4291">
        <v>215973</v>
      </c>
      <c r="B4291">
        <v>820</v>
      </c>
      <c r="C4291" t="s">
        <v>19</v>
      </c>
      <c r="D4291" s="3">
        <v>42569</v>
      </c>
      <c r="E4291" t="s">
        <v>30</v>
      </c>
      <c r="F4291">
        <v>360</v>
      </c>
      <c r="G4291">
        <v>2</v>
      </c>
      <c r="H4291">
        <v>720</v>
      </c>
      <c r="I4291">
        <v>100150852</v>
      </c>
      <c r="J4291" s="19" t="s">
        <v>27</v>
      </c>
      <c r="T4291">
        <v>0</v>
      </c>
      <c r="U4291" t="s">
        <v>22</v>
      </c>
      <c r="V4291" s="3">
        <v>42569</v>
      </c>
      <c r="W4291" t="s">
        <v>23</v>
      </c>
      <c r="X4291">
        <v>720</v>
      </c>
      <c r="Y4291">
        <v>2016</v>
      </c>
      <c r="Z4291">
        <v>7</v>
      </c>
      <c r="AA4291" s="3" t="s">
        <v>24</v>
      </c>
      <c r="AB4291" s="3">
        <v>45489</v>
      </c>
    </row>
    <row r="4292" spans="1:28" x14ac:dyDescent="0.25">
      <c r="A4292">
        <v>215974</v>
      </c>
      <c r="B4292">
        <v>820</v>
      </c>
      <c r="C4292" t="s">
        <v>19</v>
      </c>
      <c r="D4292" s="3">
        <v>42569</v>
      </c>
      <c r="E4292" t="s">
        <v>48</v>
      </c>
      <c r="F4292">
        <v>320</v>
      </c>
      <c r="G4292">
        <v>1</v>
      </c>
      <c r="H4292">
        <v>320</v>
      </c>
      <c r="I4292">
        <v>100150853</v>
      </c>
      <c r="J4292" s="19" t="s">
        <v>27</v>
      </c>
      <c r="T4292">
        <v>0</v>
      </c>
      <c r="U4292" t="s">
        <v>22</v>
      </c>
      <c r="V4292" s="3">
        <v>42569</v>
      </c>
      <c r="W4292" t="s">
        <v>23</v>
      </c>
      <c r="X4292">
        <v>320</v>
      </c>
      <c r="Y4292">
        <v>2016</v>
      </c>
      <c r="Z4292">
        <v>7</v>
      </c>
      <c r="AA4292" s="3" t="s">
        <v>24</v>
      </c>
      <c r="AB4292" s="3">
        <v>45489</v>
      </c>
    </row>
    <row r="4293" spans="1:28" x14ac:dyDescent="0.25">
      <c r="A4293">
        <v>215975</v>
      </c>
      <c r="B4293">
        <v>820</v>
      </c>
      <c r="C4293" t="s">
        <v>19</v>
      </c>
      <c r="D4293" s="3">
        <v>42569</v>
      </c>
      <c r="E4293" t="s">
        <v>30</v>
      </c>
      <c r="F4293">
        <v>360</v>
      </c>
      <c r="G4293">
        <v>1</v>
      </c>
      <c r="H4293">
        <v>360</v>
      </c>
      <c r="I4293">
        <v>100150854</v>
      </c>
      <c r="J4293" s="19" t="s">
        <v>27</v>
      </c>
      <c r="T4293">
        <v>0</v>
      </c>
      <c r="U4293" t="s">
        <v>22</v>
      </c>
      <c r="V4293" s="3">
        <v>42569</v>
      </c>
      <c r="W4293" t="s">
        <v>23</v>
      </c>
      <c r="X4293">
        <v>360</v>
      </c>
      <c r="Y4293">
        <v>2016</v>
      </c>
      <c r="Z4293">
        <v>7</v>
      </c>
      <c r="AA4293" s="3" t="s">
        <v>24</v>
      </c>
      <c r="AB4293" s="3">
        <v>45489</v>
      </c>
    </row>
    <row r="4294" spans="1:28" x14ac:dyDescent="0.25">
      <c r="A4294">
        <v>215976</v>
      </c>
      <c r="B4294">
        <v>86</v>
      </c>
      <c r="C4294" t="s">
        <v>19</v>
      </c>
      <c r="D4294" s="3">
        <v>42569</v>
      </c>
      <c r="E4294" t="s">
        <v>399</v>
      </c>
      <c r="F4294">
        <v>570</v>
      </c>
      <c r="G4294">
        <v>1</v>
      </c>
      <c r="H4294">
        <v>570</v>
      </c>
      <c r="I4294">
        <v>100150855</v>
      </c>
      <c r="J4294" s="19" t="s">
        <v>33</v>
      </c>
      <c r="T4294">
        <v>0</v>
      </c>
      <c r="U4294" t="s">
        <v>22</v>
      </c>
      <c r="V4294" s="3">
        <v>42569</v>
      </c>
      <c r="W4294" t="s">
        <v>23</v>
      </c>
      <c r="X4294">
        <v>570</v>
      </c>
      <c r="Y4294">
        <v>2016</v>
      </c>
      <c r="Z4294">
        <v>7</v>
      </c>
      <c r="AA4294" s="3" t="s">
        <v>24</v>
      </c>
      <c r="AB4294" s="3">
        <v>45489</v>
      </c>
    </row>
    <row r="4295" spans="1:28" x14ac:dyDescent="0.25">
      <c r="A4295">
        <v>215978</v>
      </c>
      <c r="B4295">
        <v>86</v>
      </c>
      <c r="C4295" t="s">
        <v>31</v>
      </c>
      <c r="D4295" s="3">
        <v>42569</v>
      </c>
      <c r="E4295" t="s">
        <v>1545</v>
      </c>
      <c r="F4295">
        <v>1000</v>
      </c>
      <c r="G4295">
        <v>1</v>
      </c>
      <c r="H4295">
        <v>1000</v>
      </c>
      <c r="I4295">
        <v>100150857</v>
      </c>
      <c r="J4295" s="19" t="s">
        <v>51</v>
      </c>
      <c r="T4295">
        <v>0</v>
      </c>
      <c r="U4295" t="s">
        <v>22</v>
      </c>
      <c r="V4295" s="3">
        <v>42569</v>
      </c>
      <c r="W4295" t="s">
        <v>34</v>
      </c>
      <c r="X4295" s="4">
        <v>1000</v>
      </c>
      <c r="Y4295">
        <v>2016</v>
      </c>
      <c r="Z4295">
        <v>7</v>
      </c>
      <c r="AA4295" s="3" t="s">
        <v>24</v>
      </c>
      <c r="AB4295" s="3">
        <v>45489</v>
      </c>
    </row>
    <row r="4296" spans="1:28" x14ac:dyDescent="0.25">
      <c r="A4296">
        <v>215977</v>
      </c>
      <c r="B4296">
        <v>459</v>
      </c>
      <c r="C4296" t="s">
        <v>19</v>
      </c>
      <c r="D4296" s="3">
        <v>42569</v>
      </c>
      <c r="E4296" t="s">
        <v>488</v>
      </c>
      <c r="F4296">
        <v>299</v>
      </c>
      <c r="G4296">
        <v>2</v>
      </c>
      <c r="H4296">
        <v>598</v>
      </c>
      <c r="I4296">
        <v>100150856</v>
      </c>
      <c r="J4296" s="19" t="s">
        <v>27</v>
      </c>
      <c r="T4296">
        <v>0</v>
      </c>
      <c r="U4296" t="s">
        <v>22</v>
      </c>
      <c r="V4296" s="3">
        <v>42569</v>
      </c>
      <c r="W4296" t="s">
        <v>23</v>
      </c>
      <c r="X4296">
        <v>598</v>
      </c>
      <c r="Y4296">
        <v>2016</v>
      </c>
      <c r="Z4296">
        <v>7</v>
      </c>
      <c r="AA4296" s="3" t="s">
        <v>24</v>
      </c>
      <c r="AB4296" s="3">
        <v>45489</v>
      </c>
    </row>
    <row r="4297" spans="1:28" x14ac:dyDescent="0.25">
      <c r="A4297">
        <v>215979</v>
      </c>
      <c r="B4297">
        <v>767</v>
      </c>
      <c r="C4297" t="s">
        <v>19</v>
      </c>
      <c r="D4297" s="3">
        <v>42569</v>
      </c>
      <c r="E4297" t="s">
        <v>908</v>
      </c>
      <c r="F4297">
        <v>3000</v>
      </c>
      <c r="G4297">
        <v>1</v>
      </c>
      <c r="H4297">
        <v>3000</v>
      </c>
      <c r="I4297">
        <v>100150858</v>
      </c>
      <c r="J4297" s="19" t="s">
        <v>97</v>
      </c>
      <c r="T4297">
        <v>0</v>
      </c>
      <c r="U4297" t="s">
        <v>22</v>
      </c>
      <c r="V4297" s="3">
        <v>42569</v>
      </c>
      <c r="W4297" t="s">
        <v>23</v>
      </c>
      <c r="X4297" s="4">
        <v>3000</v>
      </c>
      <c r="Y4297">
        <v>2016</v>
      </c>
      <c r="Z4297">
        <v>7</v>
      </c>
      <c r="AA4297" s="3" t="s">
        <v>24</v>
      </c>
      <c r="AB4297" s="3">
        <v>45489</v>
      </c>
    </row>
    <row r="4298" spans="1:28" x14ac:dyDescent="0.25">
      <c r="A4298">
        <v>215982</v>
      </c>
      <c r="B4298">
        <v>820</v>
      </c>
      <c r="C4298" t="s">
        <v>19</v>
      </c>
      <c r="D4298" s="3">
        <v>42569</v>
      </c>
      <c r="E4298" t="s">
        <v>30</v>
      </c>
      <c r="F4298">
        <v>360</v>
      </c>
      <c r="G4298">
        <v>1</v>
      </c>
      <c r="H4298">
        <v>360</v>
      </c>
      <c r="I4298">
        <v>100150860</v>
      </c>
      <c r="J4298" s="19" t="s">
        <v>27</v>
      </c>
      <c r="T4298">
        <v>0</v>
      </c>
      <c r="U4298" t="s">
        <v>22</v>
      </c>
      <c r="V4298" s="3">
        <v>42569</v>
      </c>
      <c r="W4298" t="s">
        <v>23</v>
      </c>
      <c r="X4298">
        <v>360</v>
      </c>
      <c r="Y4298">
        <v>2016</v>
      </c>
      <c r="Z4298">
        <v>7</v>
      </c>
      <c r="AA4298" s="3" t="s">
        <v>24</v>
      </c>
      <c r="AB4298" s="3">
        <v>45489</v>
      </c>
    </row>
    <row r="4299" spans="1:28" x14ac:dyDescent="0.25">
      <c r="A4299">
        <v>215980</v>
      </c>
      <c r="B4299">
        <v>1433</v>
      </c>
      <c r="C4299" t="s">
        <v>25</v>
      </c>
      <c r="D4299" s="3">
        <v>42569</v>
      </c>
      <c r="E4299" t="s">
        <v>136</v>
      </c>
      <c r="F4299">
        <v>599</v>
      </c>
      <c r="G4299">
        <v>1</v>
      </c>
      <c r="H4299">
        <v>599</v>
      </c>
      <c r="I4299">
        <v>100150859</v>
      </c>
      <c r="J4299" s="19" t="s">
        <v>51</v>
      </c>
      <c r="T4299">
        <v>0</v>
      </c>
      <c r="U4299" t="s">
        <v>39</v>
      </c>
      <c r="V4299" s="3">
        <v>42569</v>
      </c>
      <c r="W4299" t="s">
        <v>28</v>
      </c>
      <c r="X4299">
        <v>599</v>
      </c>
      <c r="Y4299">
        <v>2016</v>
      </c>
      <c r="Z4299">
        <v>7</v>
      </c>
      <c r="AA4299" s="3" t="s">
        <v>24</v>
      </c>
      <c r="AB4299" s="3">
        <v>45489</v>
      </c>
    </row>
    <row r="4300" spans="1:28" x14ac:dyDescent="0.25">
      <c r="A4300">
        <v>215983</v>
      </c>
      <c r="B4300">
        <v>1434</v>
      </c>
      <c r="C4300" t="s">
        <v>19</v>
      </c>
      <c r="D4300" s="3">
        <v>42569</v>
      </c>
      <c r="E4300" t="s">
        <v>1546</v>
      </c>
      <c r="F4300">
        <v>2548</v>
      </c>
      <c r="G4300">
        <v>1</v>
      </c>
      <c r="H4300">
        <v>2548</v>
      </c>
      <c r="I4300">
        <v>100150861</v>
      </c>
      <c r="J4300" s="19" t="s">
        <v>62</v>
      </c>
      <c r="T4300">
        <v>0</v>
      </c>
      <c r="U4300" t="s">
        <v>22</v>
      </c>
      <c r="V4300" s="3">
        <v>42569</v>
      </c>
      <c r="W4300" t="s">
        <v>23</v>
      </c>
      <c r="X4300" s="4">
        <v>2548</v>
      </c>
      <c r="Y4300">
        <v>2016</v>
      </c>
      <c r="Z4300">
        <v>7</v>
      </c>
      <c r="AA4300" s="3" t="s">
        <v>24</v>
      </c>
      <c r="AB4300" s="3">
        <v>45489</v>
      </c>
    </row>
    <row r="4301" spans="1:28" x14ac:dyDescent="0.25">
      <c r="A4301">
        <v>215984</v>
      </c>
      <c r="B4301">
        <v>986</v>
      </c>
      <c r="C4301" t="s">
        <v>19</v>
      </c>
      <c r="D4301" s="3">
        <v>42569</v>
      </c>
      <c r="E4301" t="s">
        <v>540</v>
      </c>
      <c r="F4301">
        <v>395</v>
      </c>
      <c r="G4301">
        <v>1</v>
      </c>
      <c r="H4301">
        <v>395</v>
      </c>
      <c r="I4301">
        <v>100150862</v>
      </c>
      <c r="J4301" s="19" t="s">
        <v>33</v>
      </c>
      <c r="T4301">
        <v>0</v>
      </c>
      <c r="U4301" t="s">
        <v>22</v>
      </c>
      <c r="V4301" s="3">
        <v>42569</v>
      </c>
      <c r="W4301" t="s">
        <v>23</v>
      </c>
      <c r="X4301">
        <v>395</v>
      </c>
      <c r="Y4301">
        <v>2016</v>
      </c>
      <c r="Z4301">
        <v>7</v>
      </c>
      <c r="AA4301" s="3" t="s">
        <v>24</v>
      </c>
      <c r="AB4301" s="3">
        <v>45489</v>
      </c>
    </row>
    <row r="4302" spans="1:28" x14ac:dyDescent="0.25">
      <c r="A4302">
        <v>215985</v>
      </c>
      <c r="B4302">
        <v>806</v>
      </c>
      <c r="C4302" t="s">
        <v>19</v>
      </c>
      <c r="D4302" s="3">
        <v>42569</v>
      </c>
      <c r="E4302" t="s">
        <v>1547</v>
      </c>
      <c r="F4302">
        <v>650</v>
      </c>
      <c r="G4302">
        <v>1</v>
      </c>
      <c r="H4302">
        <v>650</v>
      </c>
      <c r="I4302">
        <v>100150863</v>
      </c>
      <c r="J4302" s="19" t="s">
        <v>62</v>
      </c>
      <c r="T4302">
        <v>0</v>
      </c>
      <c r="U4302" t="s">
        <v>22</v>
      </c>
      <c r="V4302" s="3">
        <v>42569</v>
      </c>
      <c r="W4302" t="s">
        <v>23</v>
      </c>
      <c r="X4302">
        <v>650</v>
      </c>
      <c r="Y4302">
        <v>2016</v>
      </c>
      <c r="Z4302">
        <v>7</v>
      </c>
      <c r="AA4302" s="3" t="s">
        <v>24</v>
      </c>
      <c r="AB4302" s="3">
        <v>45489</v>
      </c>
    </row>
    <row r="4303" spans="1:28" x14ac:dyDescent="0.25">
      <c r="A4303">
        <v>215987</v>
      </c>
      <c r="B4303">
        <v>806</v>
      </c>
      <c r="C4303" t="s">
        <v>19</v>
      </c>
      <c r="D4303" s="3">
        <v>42569</v>
      </c>
      <c r="E4303" t="s">
        <v>30</v>
      </c>
      <c r="F4303">
        <v>360</v>
      </c>
      <c r="G4303">
        <v>1</v>
      </c>
      <c r="H4303">
        <v>360</v>
      </c>
      <c r="I4303">
        <v>100150864</v>
      </c>
      <c r="J4303" s="19" t="s">
        <v>27</v>
      </c>
      <c r="T4303">
        <v>0</v>
      </c>
      <c r="U4303" t="s">
        <v>22</v>
      </c>
      <c r="V4303" s="3">
        <v>42569</v>
      </c>
      <c r="W4303" t="s">
        <v>23</v>
      </c>
      <c r="X4303">
        <v>360</v>
      </c>
      <c r="Y4303">
        <v>2016</v>
      </c>
      <c r="Z4303">
        <v>7</v>
      </c>
      <c r="AA4303" s="3" t="s">
        <v>24</v>
      </c>
      <c r="AB4303" s="3">
        <v>45489</v>
      </c>
    </row>
    <row r="4304" spans="1:28" x14ac:dyDescent="0.25">
      <c r="A4304">
        <v>215988</v>
      </c>
      <c r="B4304">
        <v>1433</v>
      </c>
      <c r="C4304" t="s">
        <v>25</v>
      </c>
      <c r="D4304" s="3">
        <v>42569</v>
      </c>
      <c r="E4304" t="s">
        <v>1548</v>
      </c>
      <c r="F4304">
        <v>520</v>
      </c>
      <c r="G4304">
        <v>1</v>
      </c>
      <c r="H4304">
        <v>2319</v>
      </c>
      <c r="I4304">
        <v>100150865</v>
      </c>
      <c r="J4304" s="19" t="s">
        <v>62</v>
      </c>
      <c r="T4304">
        <v>0</v>
      </c>
      <c r="U4304" t="s">
        <v>39</v>
      </c>
      <c r="V4304" s="3">
        <v>42569</v>
      </c>
      <c r="W4304" t="s">
        <v>28</v>
      </c>
      <c r="X4304">
        <v>520</v>
      </c>
      <c r="Y4304">
        <v>2016</v>
      </c>
      <c r="Z4304">
        <v>7</v>
      </c>
      <c r="AA4304" s="3" t="s">
        <v>24</v>
      </c>
      <c r="AB4304" s="3">
        <v>45489</v>
      </c>
    </row>
    <row r="4305" spans="1:28" x14ac:dyDescent="0.25">
      <c r="A4305">
        <v>215990</v>
      </c>
      <c r="B4305">
        <v>1433</v>
      </c>
      <c r="C4305" t="s">
        <v>25</v>
      </c>
      <c r="D4305" s="3">
        <v>42569</v>
      </c>
      <c r="E4305" t="s">
        <v>1549</v>
      </c>
      <c r="F4305">
        <v>1799</v>
      </c>
      <c r="G4305">
        <v>1</v>
      </c>
      <c r="H4305">
        <v>2319</v>
      </c>
      <c r="I4305">
        <v>100150865</v>
      </c>
      <c r="J4305" s="19" t="s">
        <v>51</v>
      </c>
      <c r="T4305">
        <v>0</v>
      </c>
      <c r="U4305" t="s">
        <v>39</v>
      </c>
      <c r="V4305" s="3">
        <v>42569</v>
      </c>
      <c r="W4305" t="s">
        <v>28</v>
      </c>
      <c r="X4305" s="4">
        <v>1799</v>
      </c>
      <c r="Y4305">
        <v>2016</v>
      </c>
      <c r="Z4305">
        <v>7</v>
      </c>
      <c r="AA4305" s="3" t="s">
        <v>24</v>
      </c>
      <c r="AB4305" s="3">
        <v>45489</v>
      </c>
    </row>
    <row r="4306" spans="1:28" x14ac:dyDescent="0.25">
      <c r="A4306">
        <v>215992</v>
      </c>
      <c r="B4306">
        <v>1433</v>
      </c>
      <c r="C4306" t="s">
        <v>25</v>
      </c>
      <c r="D4306" s="3">
        <v>42569</v>
      </c>
      <c r="E4306" t="s">
        <v>1550</v>
      </c>
      <c r="F4306">
        <v>3199</v>
      </c>
      <c r="G4306">
        <v>1</v>
      </c>
      <c r="H4306">
        <v>3199</v>
      </c>
      <c r="I4306">
        <v>100150866</v>
      </c>
      <c r="J4306" s="19" t="s">
        <v>51</v>
      </c>
      <c r="T4306">
        <v>0</v>
      </c>
      <c r="U4306" t="s">
        <v>39</v>
      </c>
      <c r="V4306" s="3">
        <v>42569</v>
      </c>
      <c r="W4306" t="s">
        <v>28</v>
      </c>
      <c r="X4306" s="4">
        <v>3199</v>
      </c>
      <c r="Y4306">
        <v>2016</v>
      </c>
      <c r="Z4306">
        <v>7</v>
      </c>
      <c r="AA4306" s="3" t="s">
        <v>24</v>
      </c>
      <c r="AB4306" s="3">
        <v>45489</v>
      </c>
    </row>
    <row r="4307" spans="1:28" x14ac:dyDescent="0.25">
      <c r="A4307">
        <v>215994</v>
      </c>
      <c r="B4307">
        <v>1435</v>
      </c>
      <c r="C4307" t="s">
        <v>19</v>
      </c>
      <c r="D4307" s="3">
        <v>42569</v>
      </c>
      <c r="E4307" t="s">
        <v>696</v>
      </c>
      <c r="F4307">
        <v>1445</v>
      </c>
      <c r="G4307">
        <v>1</v>
      </c>
      <c r="H4307">
        <v>1445</v>
      </c>
      <c r="I4307">
        <v>100150867</v>
      </c>
      <c r="J4307" s="19" t="s">
        <v>194</v>
      </c>
      <c r="T4307">
        <v>0</v>
      </c>
      <c r="U4307" t="s">
        <v>22</v>
      </c>
      <c r="V4307" s="3">
        <v>42569</v>
      </c>
      <c r="W4307" t="s">
        <v>23</v>
      </c>
      <c r="X4307" s="4">
        <v>1445</v>
      </c>
      <c r="Y4307">
        <v>2016</v>
      </c>
      <c r="Z4307">
        <v>7</v>
      </c>
      <c r="AA4307" s="3" t="s">
        <v>24</v>
      </c>
      <c r="AB4307" s="3">
        <v>45489</v>
      </c>
    </row>
    <row r="4308" spans="1:28" x14ac:dyDescent="0.25">
      <c r="A4308">
        <v>215995</v>
      </c>
      <c r="B4308">
        <v>1433</v>
      </c>
      <c r="C4308" t="s">
        <v>25</v>
      </c>
      <c r="D4308" s="3">
        <v>42569</v>
      </c>
      <c r="E4308" t="s">
        <v>293</v>
      </c>
      <c r="F4308">
        <v>999</v>
      </c>
      <c r="G4308">
        <v>1</v>
      </c>
      <c r="H4308">
        <v>999</v>
      </c>
      <c r="I4308">
        <v>100150868</v>
      </c>
      <c r="J4308" s="19" t="s">
        <v>51</v>
      </c>
      <c r="T4308">
        <v>0</v>
      </c>
      <c r="U4308" t="s">
        <v>40</v>
      </c>
      <c r="V4308" s="3">
        <v>42569</v>
      </c>
      <c r="W4308" t="s">
        <v>28</v>
      </c>
      <c r="X4308">
        <v>999</v>
      </c>
      <c r="Y4308">
        <v>2016</v>
      </c>
      <c r="Z4308">
        <v>7</v>
      </c>
      <c r="AA4308" s="3" t="s">
        <v>24</v>
      </c>
      <c r="AB4308" s="3">
        <v>45489</v>
      </c>
    </row>
    <row r="4309" spans="1:28" x14ac:dyDescent="0.25">
      <c r="A4309">
        <v>215996</v>
      </c>
      <c r="B4309">
        <v>459</v>
      </c>
      <c r="C4309" t="s">
        <v>19</v>
      </c>
      <c r="D4309" s="3">
        <v>42569</v>
      </c>
      <c r="E4309" t="s">
        <v>1551</v>
      </c>
      <c r="F4309">
        <v>19499</v>
      </c>
      <c r="G4309">
        <v>1</v>
      </c>
      <c r="H4309">
        <v>19499</v>
      </c>
      <c r="I4309">
        <v>100150869</v>
      </c>
      <c r="J4309" s="19" t="s">
        <v>38</v>
      </c>
      <c r="T4309">
        <v>0</v>
      </c>
      <c r="U4309" t="s">
        <v>22</v>
      </c>
      <c r="V4309" s="3">
        <v>42569</v>
      </c>
      <c r="W4309" t="s">
        <v>23</v>
      </c>
      <c r="X4309" s="4">
        <v>19499</v>
      </c>
      <c r="Y4309">
        <v>2016</v>
      </c>
      <c r="Z4309">
        <v>7</v>
      </c>
      <c r="AA4309" s="3" t="s">
        <v>24</v>
      </c>
      <c r="AB4309" s="3">
        <v>45489</v>
      </c>
    </row>
    <row r="4310" spans="1:28" x14ac:dyDescent="0.25">
      <c r="A4310">
        <v>215997</v>
      </c>
      <c r="B4310">
        <v>459</v>
      </c>
      <c r="C4310" t="s">
        <v>19</v>
      </c>
      <c r="D4310" s="3">
        <v>42569</v>
      </c>
      <c r="E4310" t="s">
        <v>89</v>
      </c>
      <c r="F4310">
        <v>460</v>
      </c>
      <c r="G4310">
        <v>1</v>
      </c>
      <c r="H4310">
        <v>460</v>
      </c>
      <c r="I4310">
        <v>100150870</v>
      </c>
      <c r="J4310" s="19" t="s">
        <v>33</v>
      </c>
      <c r="T4310">
        <v>0</v>
      </c>
      <c r="U4310" t="s">
        <v>22</v>
      </c>
      <c r="V4310" s="3">
        <v>42569</v>
      </c>
      <c r="W4310" t="s">
        <v>23</v>
      </c>
      <c r="X4310">
        <v>460</v>
      </c>
      <c r="Y4310">
        <v>2016</v>
      </c>
      <c r="Z4310">
        <v>7</v>
      </c>
      <c r="AA4310" s="3" t="s">
        <v>24</v>
      </c>
      <c r="AB4310" s="3">
        <v>45489</v>
      </c>
    </row>
    <row r="4311" spans="1:28" x14ac:dyDescent="0.25">
      <c r="A4311">
        <v>215998</v>
      </c>
      <c r="B4311">
        <v>1060</v>
      </c>
      <c r="C4311" t="s">
        <v>19</v>
      </c>
      <c r="D4311" s="3">
        <v>42569</v>
      </c>
      <c r="E4311" t="s">
        <v>991</v>
      </c>
      <c r="F4311">
        <v>840</v>
      </c>
      <c r="G4311">
        <v>1</v>
      </c>
      <c r="H4311">
        <v>840</v>
      </c>
      <c r="I4311">
        <v>100150871</v>
      </c>
      <c r="J4311" s="19" t="s">
        <v>51</v>
      </c>
      <c r="T4311">
        <v>0</v>
      </c>
      <c r="U4311" t="s">
        <v>22</v>
      </c>
      <c r="V4311" s="3">
        <v>42569</v>
      </c>
      <c r="W4311" t="s">
        <v>23</v>
      </c>
      <c r="X4311">
        <v>840</v>
      </c>
      <c r="Y4311">
        <v>2016</v>
      </c>
      <c r="Z4311">
        <v>7</v>
      </c>
      <c r="AA4311" s="3" t="s">
        <v>24</v>
      </c>
      <c r="AB4311" s="3">
        <v>45489</v>
      </c>
    </row>
    <row r="4312" spans="1:28" x14ac:dyDescent="0.25">
      <c r="A4312">
        <v>216000</v>
      </c>
      <c r="B4312">
        <v>1436</v>
      </c>
      <c r="C4312" t="s">
        <v>19</v>
      </c>
      <c r="D4312" s="3">
        <v>42569</v>
      </c>
      <c r="E4312" t="s">
        <v>1132</v>
      </c>
      <c r="F4312">
        <v>20890</v>
      </c>
      <c r="G4312">
        <v>1</v>
      </c>
      <c r="H4312">
        <v>20890</v>
      </c>
      <c r="I4312">
        <v>100150872</v>
      </c>
      <c r="J4312" s="19" t="s">
        <v>38</v>
      </c>
      <c r="T4312">
        <v>0</v>
      </c>
      <c r="U4312" t="s">
        <v>22</v>
      </c>
      <c r="V4312" s="3">
        <v>42569</v>
      </c>
      <c r="W4312" t="s">
        <v>23</v>
      </c>
      <c r="X4312" s="4">
        <v>20890</v>
      </c>
      <c r="Y4312">
        <v>2016</v>
      </c>
      <c r="Z4312">
        <v>7</v>
      </c>
      <c r="AA4312" s="3" t="s">
        <v>24</v>
      </c>
      <c r="AB4312" s="3">
        <v>45489</v>
      </c>
    </row>
    <row r="4313" spans="1:28" x14ac:dyDescent="0.25">
      <c r="A4313">
        <v>216001</v>
      </c>
      <c r="B4313">
        <v>1437</v>
      </c>
      <c r="C4313" t="s">
        <v>19</v>
      </c>
      <c r="D4313" s="3">
        <v>42569</v>
      </c>
      <c r="E4313" t="s">
        <v>146</v>
      </c>
      <c r="F4313">
        <v>150</v>
      </c>
      <c r="G4313">
        <v>1</v>
      </c>
      <c r="H4313">
        <v>970</v>
      </c>
      <c r="I4313">
        <v>100150873</v>
      </c>
      <c r="J4313" s="19" t="s">
        <v>33</v>
      </c>
      <c r="T4313">
        <v>0</v>
      </c>
      <c r="U4313" t="s">
        <v>22</v>
      </c>
      <c r="V4313" s="3">
        <v>42569</v>
      </c>
      <c r="W4313" t="s">
        <v>23</v>
      </c>
      <c r="X4313">
        <v>150</v>
      </c>
      <c r="Y4313">
        <v>2016</v>
      </c>
      <c r="Z4313">
        <v>7</v>
      </c>
      <c r="AA4313" s="3" t="s">
        <v>24</v>
      </c>
      <c r="AB4313" s="3">
        <v>45489</v>
      </c>
    </row>
    <row r="4314" spans="1:28" x14ac:dyDescent="0.25">
      <c r="A4314">
        <v>216002</v>
      </c>
      <c r="B4314">
        <v>1437</v>
      </c>
      <c r="C4314" t="s">
        <v>19</v>
      </c>
      <c r="D4314" s="3">
        <v>42569</v>
      </c>
      <c r="E4314" t="s">
        <v>178</v>
      </c>
      <c r="F4314">
        <v>285</v>
      </c>
      <c r="G4314">
        <v>1</v>
      </c>
      <c r="H4314">
        <v>970</v>
      </c>
      <c r="I4314">
        <v>100150873</v>
      </c>
      <c r="J4314" s="19" t="s">
        <v>33</v>
      </c>
      <c r="T4314">
        <v>0</v>
      </c>
      <c r="U4314" t="s">
        <v>22</v>
      </c>
      <c r="V4314" s="3">
        <v>42569</v>
      </c>
      <c r="W4314" t="s">
        <v>23</v>
      </c>
      <c r="X4314">
        <v>285</v>
      </c>
      <c r="Y4314">
        <v>2016</v>
      </c>
      <c r="Z4314">
        <v>7</v>
      </c>
      <c r="AA4314" s="3" t="s">
        <v>24</v>
      </c>
      <c r="AB4314" s="3">
        <v>45489</v>
      </c>
    </row>
    <row r="4315" spans="1:28" x14ac:dyDescent="0.25">
      <c r="A4315">
        <v>216003</v>
      </c>
      <c r="B4315">
        <v>1437</v>
      </c>
      <c r="C4315" t="s">
        <v>19</v>
      </c>
      <c r="D4315" s="3">
        <v>42569</v>
      </c>
      <c r="E4315" t="s">
        <v>295</v>
      </c>
      <c r="F4315">
        <v>260</v>
      </c>
      <c r="G4315">
        <v>1</v>
      </c>
      <c r="H4315">
        <v>970</v>
      </c>
      <c r="I4315">
        <v>100150873</v>
      </c>
      <c r="J4315" s="19" t="s">
        <v>33</v>
      </c>
      <c r="T4315">
        <v>0</v>
      </c>
      <c r="U4315" t="s">
        <v>22</v>
      </c>
      <c r="V4315" s="3">
        <v>42569</v>
      </c>
      <c r="W4315" t="s">
        <v>23</v>
      </c>
      <c r="X4315">
        <v>260</v>
      </c>
      <c r="Y4315">
        <v>2016</v>
      </c>
      <c r="Z4315">
        <v>7</v>
      </c>
      <c r="AA4315" s="3" t="s">
        <v>24</v>
      </c>
      <c r="AB4315" s="3">
        <v>45489</v>
      </c>
    </row>
    <row r="4316" spans="1:28" x14ac:dyDescent="0.25">
      <c r="A4316">
        <v>216004</v>
      </c>
      <c r="B4316">
        <v>1437</v>
      </c>
      <c r="C4316" t="s">
        <v>19</v>
      </c>
      <c r="D4316" s="3">
        <v>42569</v>
      </c>
      <c r="E4316" t="s">
        <v>1552</v>
      </c>
      <c r="F4316">
        <v>275</v>
      </c>
      <c r="G4316">
        <v>1</v>
      </c>
      <c r="H4316">
        <v>970</v>
      </c>
      <c r="I4316">
        <v>100150873</v>
      </c>
      <c r="J4316" s="19" t="s">
        <v>33</v>
      </c>
      <c r="T4316">
        <v>0</v>
      </c>
      <c r="U4316" t="s">
        <v>22</v>
      </c>
      <c r="V4316" s="3">
        <v>42569</v>
      </c>
      <c r="W4316" t="s">
        <v>23</v>
      </c>
      <c r="X4316">
        <v>275</v>
      </c>
      <c r="Y4316">
        <v>2016</v>
      </c>
      <c r="Z4316">
        <v>7</v>
      </c>
      <c r="AA4316" s="3" t="s">
        <v>24</v>
      </c>
      <c r="AB4316" s="3">
        <v>45489</v>
      </c>
    </row>
    <row r="4317" spans="1:28" x14ac:dyDescent="0.25">
      <c r="A4317">
        <v>216005</v>
      </c>
      <c r="B4317">
        <v>1438</v>
      </c>
      <c r="C4317" t="s">
        <v>31</v>
      </c>
      <c r="D4317" s="3">
        <v>42569</v>
      </c>
      <c r="E4317" t="s">
        <v>110</v>
      </c>
      <c r="F4317">
        <v>455</v>
      </c>
      <c r="G4317">
        <v>1</v>
      </c>
      <c r="H4317">
        <v>455</v>
      </c>
      <c r="I4317">
        <v>100150874</v>
      </c>
      <c r="J4317" s="19" t="s">
        <v>33</v>
      </c>
      <c r="T4317">
        <v>0</v>
      </c>
      <c r="U4317" t="s">
        <v>22</v>
      </c>
      <c r="V4317" s="3">
        <v>42569</v>
      </c>
      <c r="W4317" t="s">
        <v>34</v>
      </c>
      <c r="X4317">
        <v>455</v>
      </c>
      <c r="Y4317">
        <v>2016</v>
      </c>
      <c r="Z4317">
        <v>7</v>
      </c>
      <c r="AA4317" s="3" t="s">
        <v>24</v>
      </c>
      <c r="AB4317" s="3">
        <v>45489</v>
      </c>
    </row>
    <row r="4318" spans="1:28" x14ac:dyDescent="0.25">
      <c r="A4318">
        <v>216006</v>
      </c>
      <c r="B4318">
        <v>1439</v>
      </c>
      <c r="C4318" t="s">
        <v>31</v>
      </c>
      <c r="D4318" s="3">
        <v>42569</v>
      </c>
      <c r="E4318" t="s">
        <v>1236</v>
      </c>
      <c r="F4318">
        <v>1500</v>
      </c>
      <c r="G4318">
        <v>1</v>
      </c>
      <c r="H4318">
        <v>1500</v>
      </c>
      <c r="I4318">
        <v>100150875</v>
      </c>
      <c r="J4318" s="19" t="s">
        <v>194</v>
      </c>
      <c r="T4318">
        <v>0</v>
      </c>
      <c r="U4318" t="s">
        <v>22</v>
      </c>
      <c r="V4318" s="3">
        <v>42569</v>
      </c>
      <c r="W4318" t="s">
        <v>34</v>
      </c>
      <c r="X4318" s="4">
        <v>1500</v>
      </c>
      <c r="Y4318">
        <v>2016</v>
      </c>
      <c r="Z4318">
        <v>7</v>
      </c>
      <c r="AA4318" s="3" t="s">
        <v>24</v>
      </c>
      <c r="AB4318" s="3">
        <v>45489</v>
      </c>
    </row>
    <row r="4319" spans="1:28" x14ac:dyDescent="0.25">
      <c r="A4319">
        <v>216007</v>
      </c>
      <c r="B4319">
        <v>1440</v>
      </c>
      <c r="C4319" t="s">
        <v>19</v>
      </c>
      <c r="D4319" s="3">
        <v>42569</v>
      </c>
      <c r="E4319" t="s">
        <v>1553</v>
      </c>
      <c r="F4319">
        <v>2750</v>
      </c>
      <c r="G4319">
        <v>1</v>
      </c>
      <c r="H4319">
        <v>5010</v>
      </c>
      <c r="I4319">
        <v>100150876</v>
      </c>
      <c r="J4319" s="19" t="s">
        <v>194</v>
      </c>
      <c r="T4319">
        <v>0</v>
      </c>
      <c r="U4319" t="s">
        <v>22</v>
      </c>
      <c r="V4319" s="3">
        <v>42569</v>
      </c>
      <c r="W4319" t="s">
        <v>23</v>
      </c>
      <c r="X4319" s="4">
        <v>2750</v>
      </c>
      <c r="Y4319">
        <v>2016</v>
      </c>
      <c r="Z4319">
        <v>7</v>
      </c>
      <c r="AA4319" s="3" t="s">
        <v>24</v>
      </c>
      <c r="AB4319" s="3">
        <v>45489</v>
      </c>
    </row>
    <row r="4320" spans="1:28" x14ac:dyDescent="0.25">
      <c r="A4320">
        <v>216008</v>
      </c>
      <c r="B4320">
        <v>1440</v>
      </c>
      <c r="C4320" t="s">
        <v>19</v>
      </c>
      <c r="D4320" s="3">
        <v>42569</v>
      </c>
      <c r="E4320" t="s">
        <v>1554</v>
      </c>
      <c r="F4320">
        <v>2260</v>
      </c>
      <c r="G4320">
        <v>1</v>
      </c>
      <c r="H4320">
        <v>5010</v>
      </c>
      <c r="I4320">
        <v>100150876</v>
      </c>
      <c r="J4320" s="19" t="s">
        <v>42</v>
      </c>
      <c r="T4320">
        <v>0</v>
      </c>
      <c r="U4320" t="s">
        <v>22</v>
      </c>
      <c r="V4320" s="3">
        <v>42569</v>
      </c>
      <c r="W4320" t="s">
        <v>23</v>
      </c>
      <c r="X4320" s="4">
        <v>2260</v>
      </c>
      <c r="Y4320">
        <v>2016</v>
      </c>
      <c r="Z4320">
        <v>7</v>
      </c>
      <c r="AA4320" s="3" t="s">
        <v>24</v>
      </c>
      <c r="AB4320" s="3">
        <v>45489</v>
      </c>
    </row>
    <row r="4321" spans="1:28" x14ac:dyDescent="0.25">
      <c r="A4321">
        <v>216009</v>
      </c>
      <c r="B4321">
        <v>1441</v>
      </c>
      <c r="C4321" t="s">
        <v>31</v>
      </c>
      <c r="D4321" s="3">
        <v>42569</v>
      </c>
      <c r="E4321" t="s">
        <v>251</v>
      </c>
      <c r="F4321">
        <v>1200</v>
      </c>
      <c r="G4321">
        <v>2</v>
      </c>
      <c r="H4321">
        <v>2400</v>
      </c>
      <c r="I4321">
        <v>100150877</v>
      </c>
      <c r="J4321" s="19" t="s">
        <v>194</v>
      </c>
      <c r="T4321">
        <v>0</v>
      </c>
      <c r="U4321" t="s">
        <v>22</v>
      </c>
      <c r="V4321" s="3">
        <v>42569</v>
      </c>
      <c r="W4321" t="s">
        <v>34</v>
      </c>
      <c r="X4321" s="4">
        <v>2400</v>
      </c>
      <c r="Y4321">
        <v>2016</v>
      </c>
      <c r="Z4321">
        <v>7</v>
      </c>
      <c r="AA4321" s="3" t="s">
        <v>24</v>
      </c>
      <c r="AB4321" s="3">
        <v>45489</v>
      </c>
    </row>
    <row r="4322" spans="1:28" x14ac:dyDescent="0.25">
      <c r="A4322">
        <v>216010</v>
      </c>
      <c r="B4322">
        <v>1442</v>
      </c>
      <c r="C4322" t="s">
        <v>25</v>
      </c>
      <c r="D4322" s="3">
        <v>42569</v>
      </c>
      <c r="E4322" t="s">
        <v>252</v>
      </c>
      <c r="F4322">
        <v>810</v>
      </c>
      <c r="G4322">
        <v>1</v>
      </c>
      <c r="H4322">
        <v>810</v>
      </c>
      <c r="I4322">
        <v>100150878</v>
      </c>
      <c r="J4322" s="19" t="s">
        <v>42</v>
      </c>
      <c r="T4322">
        <v>0</v>
      </c>
      <c r="U4322" t="s">
        <v>22</v>
      </c>
      <c r="V4322" s="3">
        <v>42569</v>
      </c>
      <c r="W4322" t="s">
        <v>28</v>
      </c>
      <c r="X4322">
        <v>810</v>
      </c>
      <c r="Y4322">
        <v>2016</v>
      </c>
      <c r="Z4322">
        <v>7</v>
      </c>
      <c r="AA4322" s="3" t="s">
        <v>24</v>
      </c>
      <c r="AB4322" s="3">
        <v>45489</v>
      </c>
    </row>
    <row r="4323" spans="1:28" x14ac:dyDescent="0.25">
      <c r="A4323">
        <v>216011</v>
      </c>
      <c r="B4323">
        <v>1443</v>
      </c>
      <c r="C4323" t="s">
        <v>19</v>
      </c>
      <c r="D4323" s="3">
        <v>42569</v>
      </c>
      <c r="E4323" t="s">
        <v>1555</v>
      </c>
      <c r="F4323">
        <v>1850</v>
      </c>
      <c r="G4323">
        <v>1</v>
      </c>
      <c r="H4323">
        <v>3700</v>
      </c>
      <c r="I4323">
        <v>100150879</v>
      </c>
      <c r="J4323" s="19" t="s">
        <v>21</v>
      </c>
      <c r="T4323">
        <v>0</v>
      </c>
      <c r="U4323" t="s">
        <v>22</v>
      </c>
      <c r="V4323" s="3">
        <v>42569</v>
      </c>
      <c r="W4323" t="s">
        <v>23</v>
      </c>
      <c r="X4323" s="4">
        <v>1850</v>
      </c>
      <c r="Y4323">
        <v>2016</v>
      </c>
      <c r="Z4323">
        <v>7</v>
      </c>
      <c r="AA4323" s="3" t="s">
        <v>24</v>
      </c>
      <c r="AB4323" s="3">
        <v>45489</v>
      </c>
    </row>
    <row r="4324" spans="1:28" x14ac:dyDescent="0.25">
      <c r="A4324">
        <v>216013</v>
      </c>
      <c r="B4324">
        <v>1443</v>
      </c>
      <c r="C4324" t="s">
        <v>19</v>
      </c>
      <c r="D4324" s="3">
        <v>42569</v>
      </c>
      <c r="E4324" t="s">
        <v>1556</v>
      </c>
      <c r="F4324">
        <v>1850</v>
      </c>
      <c r="G4324">
        <v>1</v>
      </c>
      <c r="H4324">
        <v>3700</v>
      </c>
      <c r="I4324">
        <v>100150879</v>
      </c>
      <c r="J4324" s="19" t="s">
        <v>21</v>
      </c>
      <c r="T4324">
        <v>0</v>
      </c>
      <c r="U4324" t="s">
        <v>22</v>
      </c>
      <c r="V4324" s="3">
        <v>42569</v>
      </c>
      <c r="W4324" t="s">
        <v>23</v>
      </c>
      <c r="X4324" s="4">
        <v>1850</v>
      </c>
      <c r="Y4324">
        <v>2016</v>
      </c>
      <c r="Z4324">
        <v>7</v>
      </c>
      <c r="AA4324" s="3" t="s">
        <v>24</v>
      </c>
      <c r="AB4324" s="3">
        <v>45489</v>
      </c>
    </row>
    <row r="4325" spans="1:28" x14ac:dyDescent="0.25">
      <c r="A4325">
        <v>216015</v>
      </c>
      <c r="B4325">
        <v>1444</v>
      </c>
      <c r="C4325" t="s">
        <v>19</v>
      </c>
      <c r="D4325" s="3">
        <v>42569</v>
      </c>
      <c r="E4325" t="s">
        <v>36</v>
      </c>
      <c r="F4325">
        <v>170</v>
      </c>
      <c r="G4325">
        <v>1</v>
      </c>
      <c r="H4325">
        <v>565</v>
      </c>
      <c r="I4325">
        <v>100150880</v>
      </c>
      <c r="J4325" s="19" t="s">
        <v>33</v>
      </c>
      <c r="T4325">
        <v>0</v>
      </c>
      <c r="U4325" t="s">
        <v>22</v>
      </c>
      <c r="V4325" s="3">
        <v>42569</v>
      </c>
      <c r="W4325" t="s">
        <v>23</v>
      </c>
      <c r="X4325">
        <v>170</v>
      </c>
      <c r="Y4325">
        <v>2016</v>
      </c>
      <c r="Z4325">
        <v>7</v>
      </c>
      <c r="AA4325" s="3" t="s">
        <v>24</v>
      </c>
      <c r="AB4325" s="3">
        <v>45489</v>
      </c>
    </row>
    <row r="4326" spans="1:28" x14ac:dyDescent="0.25">
      <c r="A4326">
        <v>216016</v>
      </c>
      <c r="B4326">
        <v>1444</v>
      </c>
      <c r="C4326" t="s">
        <v>19</v>
      </c>
      <c r="D4326" s="3">
        <v>42569</v>
      </c>
      <c r="E4326" t="s">
        <v>540</v>
      </c>
      <c r="F4326">
        <v>395</v>
      </c>
      <c r="G4326">
        <v>1</v>
      </c>
      <c r="H4326">
        <v>565</v>
      </c>
      <c r="I4326">
        <v>100150880</v>
      </c>
      <c r="J4326" s="19" t="s">
        <v>33</v>
      </c>
      <c r="T4326">
        <v>0</v>
      </c>
      <c r="U4326" t="s">
        <v>22</v>
      </c>
      <c r="V4326" s="3">
        <v>42569</v>
      </c>
      <c r="W4326" t="s">
        <v>23</v>
      </c>
      <c r="X4326">
        <v>395</v>
      </c>
      <c r="Y4326">
        <v>2016</v>
      </c>
      <c r="Z4326">
        <v>7</v>
      </c>
      <c r="AA4326" s="3" t="s">
        <v>24</v>
      </c>
      <c r="AB4326" s="3">
        <v>45489</v>
      </c>
    </row>
    <row r="4327" spans="1:28" x14ac:dyDescent="0.25">
      <c r="A4327">
        <v>216017</v>
      </c>
      <c r="B4327">
        <v>180</v>
      </c>
      <c r="C4327" t="s">
        <v>19</v>
      </c>
      <c r="D4327" s="3">
        <v>42569</v>
      </c>
      <c r="E4327" t="s">
        <v>129</v>
      </c>
      <c r="F4327">
        <v>425</v>
      </c>
      <c r="G4327">
        <v>1</v>
      </c>
      <c r="H4327">
        <v>225</v>
      </c>
      <c r="I4327">
        <v>100150881</v>
      </c>
      <c r="J4327" s="19" t="s">
        <v>33</v>
      </c>
      <c r="T4327">
        <v>0</v>
      </c>
      <c r="U4327" t="s">
        <v>22</v>
      </c>
      <c r="V4327" s="3">
        <v>42569</v>
      </c>
      <c r="W4327" t="s">
        <v>23</v>
      </c>
      <c r="X4327">
        <v>425</v>
      </c>
      <c r="Y4327">
        <v>2016</v>
      </c>
      <c r="Z4327">
        <v>7</v>
      </c>
      <c r="AA4327" s="3" t="s">
        <v>24</v>
      </c>
      <c r="AB4327" s="3">
        <v>45489</v>
      </c>
    </row>
    <row r="4328" spans="1:28" x14ac:dyDescent="0.25">
      <c r="A4328">
        <v>216018</v>
      </c>
      <c r="B4328">
        <v>1172</v>
      </c>
      <c r="C4328" t="s">
        <v>19</v>
      </c>
      <c r="D4328" s="3">
        <v>42569</v>
      </c>
      <c r="E4328" t="s">
        <v>1557</v>
      </c>
      <c r="F4328">
        <v>390</v>
      </c>
      <c r="G4328">
        <v>1</v>
      </c>
      <c r="H4328">
        <v>390</v>
      </c>
      <c r="I4328">
        <v>100150882</v>
      </c>
      <c r="J4328" s="19" t="s">
        <v>170</v>
      </c>
      <c r="T4328">
        <v>0</v>
      </c>
      <c r="U4328" t="s">
        <v>22</v>
      </c>
      <c r="V4328" s="3">
        <v>42569</v>
      </c>
      <c r="W4328" t="s">
        <v>23</v>
      </c>
      <c r="X4328">
        <v>390</v>
      </c>
      <c r="Y4328">
        <v>2016</v>
      </c>
      <c r="Z4328">
        <v>7</v>
      </c>
      <c r="AA4328" s="3" t="s">
        <v>24</v>
      </c>
      <c r="AB4328" s="3">
        <v>45489</v>
      </c>
    </row>
    <row r="4329" spans="1:28" x14ac:dyDescent="0.25">
      <c r="A4329">
        <v>216019</v>
      </c>
      <c r="B4329">
        <v>237</v>
      </c>
      <c r="C4329" t="s">
        <v>31</v>
      </c>
      <c r="D4329" s="3">
        <v>42569</v>
      </c>
      <c r="E4329" t="s">
        <v>586</v>
      </c>
      <c r="F4329">
        <v>71999</v>
      </c>
      <c r="G4329">
        <v>1</v>
      </c>
      <c r="H4329">
        <v>72249</v>
      </c>
      <c r="I4329">
        <v>100150883</v>
      </c>
      <c r="J4329" s="19" t="s">
        <v>38</v>
      </c>
      <c r="T4329">
        <v>0</v>
      </c>
      <c r="U4329" t="s">
        <v>22</v>
      </c>
      <c r="V4329" s="3">
        <v>42569</v>
      </c>
      <c r="W4329" t="s">
        <v>34</v>
      </c>
      <c r="X4329" s="4">
        <v>71999</v>
      </c>
      <c r="Y4329">
        <v>2016</v>
      </c>
      <c r="Z4329">
        <v>7</v>
      </c>
      <c r="AA4329" s="3" t="s">
        <v>24</v>
      </c>
      <c r="AB4329" s="3">
        <v>45489</v>
      </c>
    </row>
    <row r="4330" spans="1:28" x14ac:dyDescent="0.25">
      <c r="A4330">
        <v>216020</v>
      </c>
      <c r="B4330">
        <v>237</v>
      </c>
      <c r="C4330" t="s">
        <v>31</v>
      </c>
      <c r="D4330" s="3">
        <v>42569</v>
      </c>
      <c r="E4330" t="s">
        <v>1106</v>
      </c>
      <c r="F4330">
        <v>250</v>
      </c>
      <c r="G4330">
        <v>1</v>
      </c>
      <c r="H4330">
        <v>72249</v>
      </c>
      <c r="I4330">
        <v>100150883</v>
      </c>
      <c r="J4330" s="19" t="s">
        <v>170</v>
      </c>
      <c r="T4330">
        <v>0</v>
      </c>
      <c r="U4330" t="s">
        <v>22</v>
      </c>
      <c r="V4330" s="3">
        <v>42569</v>
      </c>
      <c r="W4330" t="s">
        <v>34</v>
      </c>
      <c r="X4330">
        <v>250</v>
      </c>
      <c r="Y4330">
        <v>2016</v>
      </c>
      <c r="Z4330">
        <v>7</v>
      </c>
      <c r="AA4330" s="3" t="s">
        <v>24</v>
      </c>
      <c r="AB4330" s="3">
        <v>45489</v>
      </c>
    </row>
    <row r="4331" spans="1:28" x14ac:dyDescent="0.25">
      <c r="A4331">
        <v>216021</v>
      </c>
      <c r="B4331">
        <v>1172</v>
      </c>
      <c r="C4331" t="s">
        <v>71</v>
      </c>
      <c r="D4331" s="3">
        <v>42569</v>
      </c>
      <c r="E4331" t="s">
        <v>261</v>
      </c>
      <c r="F4331">
        <v>188</v>
      </c>
      <c r="G4331">
        <v>1</v>
      </c>
      <c r="H4331">
        <v>188</v>
      </c>
      <c r="I4331">
        <v>100150884</v>
      </c>
      <c r="J4331" s="19" t="s">
        <v>42</v>
      </c>
      <c r="T4331">
        <v>0</v>
      </c>
      <c r="U4331" t="s">
        <v>22</v>
      </c>
      <c r="V4331" s="3">
        <v>42569</v>
      </c>
      <c r="W4331" t="s">
        <v>34</v>
      </c>
      <c r="X4331">
        <v>188</v>
      </c>
      <c r="Y4331">
        <v>2016</v>
      </c>
      <c r="Z4331">
        <v>7</v>
      </c>
      <c r="AA4331" s="3" t="s">
        <v>24</v>
      </c>
      <c r="AB4331" s="3">
        <v>45489</v>
      </c>
    </row>
    <row r="4332" spans="1:28" x14ac:dyDescent="0.25">
      <c r="A4332">
        <v>216022</v>
      </c>
      <c r="B4332">
        <v>813</v>
      </c>
      <c r="C4332" t="s">
        <v>19</v>
      </c>
      <c r="D4332" s="3">
        <v>42569</v>
      </c>
      <c r="E4332" t="s">
        <v>48</v>
      </c>
      <c r="F4332">
        <v>320</v>
      </c>
      <c r="G4332">
        <v>1</v>
      </c>
      <c r="H4332">
        <v>320</v>
      </c>
      <c r="I4332">
        <v>100150885</v>
      </c>
      <c r="J4332" s="19" t="s">
        <v>27</v>
      </c>
      <c r="T4332">
        <v>0</v>
      </c>
      <c r="U4332" t="s">
        <v>22</v>
      </c>
      <c r="V4332" s="3">
        <v>42569</v>
      </c>
      <c r="W4332" t="s">
        <v>23</v>
      </c>
      <c r="X4332">
        <v>320</v>
      </c>
      <c r="Y4332">
        <v>2016</v>
      </c>
      <c r="Z4332">
        <v>7</v>
      </c>
      <c r="AA4332" s="3" t="s">
        <v>24</v>
      </c>
      <c r="AB4332" s="3">
        <v>45489</v>
      </c>
    </row>
    <row r="4333" spans="1:28" x14ac:dyDescent="0.25">
      <c r="A4333">
        <v>216023</v>
      </c>
      <c r="B4333">
        <v>641</v>
      </c>
      <c r="C4333" t="s">
        <v>25</v>
      </c>
      <c r="D4333" s="3">
        <v>42569</v>
      </c>
      <c r="E4333" t="s">
        <v>26</v>
      </c>
      <c r="F4333">
        <v>240</v>
      </c>
      <c r="G4333">
        <v>1</v>
      </c>
      <c r="H4333">
        <v>240</v>
      </c>
      <c r="I4333">
        <v>100150886</v>
      </c>
      <c r="J4333" s="19" t="s">
        <v>27</v>
      </c>
      <c r="T4333">
        <v>0</v>
      </c>
      <c r="U4333" t="s">
        <v>22</v>
      </c>
      <c r="V4333" s="3">
        <v>42569</v>
      </c>
      <c r="W4333" t="s">
        <v>28</v>
      </c>
      <c r="X4333">
        <v>240</v>
      </c>
      <c r="Y4333">
        <v>2016</v>
      </c>
      <c r="Z4333">
        <v>7</v>
      </c>
      <c r="AA4333" s="3" t="s">
        <v>24</v>
      </c>
      <c r="AB4333" s="3">
        <v>45489</v>
      </c>
    </row>
    <row r="4334" spans="1:28" x14ac:dyDescent="0.25">
      <c r="A4334">
        <v>216024</v>
      </c>
      <c r="B4334">
        <v>268</v>
      </c>
      <c r="C4334" t="s">
        <v>19</v>
      </c>
      <c r="D4334" s="3">
        <v>42569</v>
      </c>
      <c r="E4334" t="s">
        <v>1558</v>
      </c>
      <c r="F4334">
        <v>1750</v>
      </c>
      <c r="G4334">
        <v>1</v>
      </c>
      <c r="H4334">
        <v>1750</v>
      </c>
      <c r="I4334">
        <v>100150887</v>
      </c>
      <c r="J4334" s="19" t="s">
        <v>51</v>
      </c>
      <c r="T4334">
        <v>0</v>
      </c>
      <c r="U4334" t="s">
        <v>22</v>
      </c>
      <c r="V4334" s="3">
        <v>42569</v>
      </c>
      <c r="W4334" t="s">
        <v>23</v>
      </c>
      <c r="X4334" s="4">
        <v>1750</v>
      </c>
      <c r="Y4334">
        <v>2016</v>
      </c>
      <c r="Z4334">
        <v>7</v>
      </c>
      <c r="AA4334" s="3" t="s">
        <v>24</v>
      </c>
      <c r="AB4334" s="3">
        <v>45489</v>
      </c>
    </row>
    <row r="4335" spans="1:28" x14ac:dyDescent="0.25">
      <c r="A4335">
        <v>216026</v>
      </c>
      <c r="B4335">
        <v>1445</v>
      </c>
      <c r="C4335" t="s">
        <v>19</v>
      </c>
      <c r="D4335" s="3">
        <v>42569</v>
      </c>
      <c r="E4335" t="s">
        <v>608</v>
      </c>
      <c r="F4335">
        <v>800</v>
      </c>
      <c r="G4335">
        <v>1</v>
      </c>
      <c r="H4335">
        <v>800</v>
      </c>
      <c r="I4335">
        <v>100150888</v>
      </c>
      <c r="J4335" s="19" t="s">
        <v>38</v>
      </c>
      <c r="T4335">
        <v>0</v>
      </c>
      <c r="U4335" t="s">
        <v>22</v>
      </c>
      <c r="V4335" s="3">
        <v>42569</v>
      </c>
      <c r="W4335" t="s">
        <v>23</v>
      </c>
      <c r="X4335">
        <v>800</v>
      </c>
      <c r="Y4335">
        <v>2016</v>
      </c>
      <c r="Z4335">
        <v>7</v>
      </c>
      <c r="AA4335" s="3" t="s">
        <v>24</v>
      </c>
      <c r="AB4335" s="3">
        <v>45489</v>
      </c>
    </row>
    <row r="4336" spans="1:28" x14ac:dyDescent="0.25">
      <c r="A4336">
        <v>216027</v>
      </c>
      <c r="B4336">
        <v>1446</v>
      </c>
      <c r="C4336" t="s">
        <v>25</v>
      </c>
      <c r="D4336" s="3">
        <v>42569</v>
      </c>
      <c r="E4336" t="s">
        <v>329</v>
      </c>
      <c r="F4336">
        <v>80000</v>
      </c>
      <c r="G4336">
        <v>1</v>
      </c>
      <c r="H4336">
        <v>80000</v>
      </c>
      <c r="I4336">
        <v>100150889</v>
      </c>
      <c r="J4336" s="19" t="s">
        <v>38</v>
      </c>
      <c r="T4336">
        <v>0</v>
      </c>
      <c r="U4336" t="s">
        <v>39</v>
      </c>
      <c r="V4336" s="3">
        <v>42569</v>
      </c>
      <c r="W4336" t="s">
        <v>28</v>
      </c>
      <c r="X4336" s="4">
        <v>80000</v>
      </c>
      <c r="Y4336">
        <v>2016</v>
      </c>
      <c r="Z4336">
        <v>7</v>
      </c>
      <c r="AA4336" s="3" t="s">
        <v>24</v>
      </c>
      <c r="AB4336" s="3">
        <v>45489</v>
      </c>
    </row>
    <row r="4337" spans="1:28" x14ac:dyDescent="0.25">
      <c r="A4337">
        <v>216028</v>
      </c>
      <c r="B4337">
        <v>1446</v>
      </c>
      <c r="C4337" t="s">
        <v>25</v>
      </c>
      <c r="D4337" s="3">
        <v>42569</v>
      </c>
      <c r="E4337" t="s">
        <v>977</v>
      </c>
      <c r="F4337">
        <v>64499</v>
      </c>
      <c r="G4337">
        <v>1</v>
      </c>
      <c r="H4337">
        <v>64499</v>
      </c>
      <c r="I4337">
        <v>100150890</v>
      </c>
      <c r="J4337" s="19" t="s">
        <v>38</v>
      </c>
      <c r="T4337">
        <v>0</v>
      </c>
      <c r="U4337" t="s">
        <v>39</v>
      </c>
      <c r="V4337" s="3">
        <v>42569</v>
      </c>
      <c r="W4337" t="s">
        <v>28</v>
      </c>
      <c r="X4337" s="4">
        <v>64499</v>
      </c>
      <c r="Y4337">
        <v>2016</v>
      </c>
      <c r="Z4337">
        <v>7</v>
      </c>
      <c r="AA4337" s="3" t="s">
        <v>24</v>
      </c>
      <c r="AB4337" s="3">
        <v>45489</v>
      </c>
    </row>
    <row r="4338" spans="1:28" x14ac:dyDescent="0.25">
      <c r="A4338">
        <v>216029</v>
      </c>
      <c r="B4338">
        <v>1446</v>
      </c>
      <c r="C4338" t="s">
        <v>25</v>
      </c>
      <c r="D4338" s="3">
        <v>42569</v>
      </c>
      <c r="E4338" t="s">
        <v>622</v>
      </c>
      <c r="F4338">
        <v>16500</v>
      </c>
      <c r="G4338">
        <v>1</v>
      </c>
      <c r="H4338">
        <v>16500</v>
      </c>
      <c r="I4338">
        <v>100150891</v>
      </c>
      <c r="J4338" s="19" t="s">
        <v>38</v>
      </c>
      <c r="T4338">
        <v>0</v>
      </c>
      <c r="U4338" t="s">
        <v>39</v>
      </c>
      <c r="V4338" s="3">
        <v>42569</v>
      </c>
      <c r="W4338" t="s">
        <v>28</v>
      </c>
      <c r="X4338" s="4">
        <v>16500</v>
      </c>
      <c r="Y4338">
        <v>2016</v>
      </c>
      <c r="Z4338">
        <v>7</v>
      </c>
      <c r="AA4338" s="3" t="s">
        <v>24</v>
      </c>
      <c r="AB4338" s="3">
        <v>45489</v>
      </c>
    </row>
    <row r="4339" spans="1:28" x14ac:dyDescent="0.25">
      <c r="A4339">
        <v>216030</v>
      </c>
      <c r="B4339">
        <v>1446</v>
      </c>
      <c r="C4339" t="s">
        <v>25</v>
      </c>
      <c r="D4339" s="3">
        <v>42569</v>
      </c>
      <c r="E4339" t="s">
        <v>622</v>
      </c>
      <c r="F4339">
        <v>16500</v>
      </c>
      <c r="G4339">
        <v>1</v>
      </c>
      <c r="H4339">
        <v>16500</v>
      </c>
      <c r="I4339">
        <v>100150892</v>
      </c>
      <c r="J4339" s="19" t="s">
        <v>38</v>
      </c>
      <c r="T4339">
        <v>0</v>
      </c>
      <c r="U4339" t="s">
        <v>39</v>
      </c>
      <c r="V4339" s="3">
        <v>42569</v>
      </c>
      <c r="W4339" t="s">
        <v>28</v>
      </c>
      <c r="X4339" s="4">
        <v>16500</v>
      </c>
      <c r="Y4339">
        <v>2016</v>
      </c>
      <c r="Z4339">
        <v>7</v>
      </c>
      <c r="AA4339" s="3" t="s">
        <v>24</v>
      </c>
      <c r="AB4339" s="3">
        <v>45489</v>
      </c>
    </row>
    <row r="4340" spans="1:28" x14ac:dyDescent="0.25">
      <c r="A4340">
        <v>216031</v>
      </c>
      <c r="B4340">
        <v>1447</v>
      </c>
      <c r="C4340" t="s">
        <v>19</v>
      </c>
      <c r="D4340" s="3">
        <v>42569</v>
      </c>
      <c r="E4340" t="s">
        <v>1559</v>
      </c>
      <c r="F4340">
        <v>350</v>
      </c>
      <c r="G4340">
        <v>1</v>
      </c>
      <c r="H4340">
        <v>350</v>
      </c>
      <c r="I4340">
        <v>100150893</v>
      </c>
      <c r="J4340" s="19" t="s">
        <v>47</v>
      </c>
      <c r="T4340">
        <v>0</v>
      </c>
      <c r="U4340" t="s">
        <v>22</v>
      </c>
      <c r="V4340" s="3">
        <v>42569</v>
      </c>
      <c r="W4340" t="s">
        <v>23</v>
      </c>
      <c r="X4340">
        <v>350</v>
      </c>
      <c r="Y4340">
        <v>2016</v>
      </c>
      <c r="Z4340">
        <v>7</v>
      </c>
      <c r="AA4340" s="3" t="s">
        <v>24</v>
      </c>
      <c r="AB4340" s="3">
        <v>45489</v>
      </c>
    </row>
    <row r="4341" spans="1:28" x14ac:dyDescent="0.25">
      <c r="A4341">
        <v>216032</v>
      </c>
      <c r="B4341">
        <v>1230</v>
      </c>
      <c r="C4341" t="s">
        <v>31</v>
      </c>
      <c r="D4341" s="3">
        <v>42569</v>
      </c>
      <c r="E4341" t="s">
        <v>1368</v>
      </c>
      <c r="F4341">
        <v>570</v>
      </c>
      <c r="G4341">
        <v>1</v>
      </c>
      <c r="H4341">
        <v>570</v>
      </c>
      <c r="I4341">
        <v>100150894</v>
      </c>
      <c r="J4341" s="19" t="s">
        <v>27</v>
      </c>
      <c r="T4341">
        <v>0</v>
      </c>
      <c r="U4341" t="s">
        <v>22</v>
      </c>
      <c r="V4341" s="3">
        <v>42569</v>
      </c>
      <c r="W4341" t="s">
        <v>34</v>
      </c>
      <c r="X4341">
        <v>570</v>
      </c>
      <c r="Y4341">
        <v>2016</v>
      </c>
      <c r="Z4341">
        <v>7</v>
      </c>
      <c r="AA4341" s="3" t="s">
        <v>24</v>
      </c>
      <c r="AB4341" s="3">
        <v>45489</v>
      </c>
    </row>
    <row r="4342" spans="1:28" x14ac:dyDescent="0.25">
      <c r="A4342">
        <v>216033</v>
      </c>
      <c r="B4342">
        <v>1230</v>
      </c>
      <c r="C4342" t="s">
        <v>31</v>
      </c>
      <c r="D4342" s="3">
        <v>42569</v>
      </c>
      <c r="E4342" t="s">
        <v>1366</v>
      </c>
      <c r="F4342">
        <v>660</v>
      </c>
      <c r="G4342">
        <v>1</v>
      </c>
      <c r="H4342">
        <v>660</v>
      </c>
      <c r="I4342">
        <v>100150895</v>
      </c>
      <c r="J4342" s="19" t="s">
        <v>27</v>
      </c>
      <c r="T4342">
        <v>0</v>
      </c>
      <c r="U4342" t="s">
        <v>22</v>
      </c>
      <c r="V4342" s="3">
        <v>42569</v>
      </c>
      <c r="W4342" t="s">
        <v>34</v>
      </c>
      <c r="X4342">
        <v>660</v>
      </c>
      <c r="Y4342">
        <v>2016</v>
      </c>
      <c r="Z4342">
        <v>7</v>
      </c>
      <c r="AA4342" s="3" t="s">
        <v>24</v>
      </c>
      <c r="AB4342" s="3">
        <v>45489</v>
      </c>
    </row>
    <row r="4343" spans="1:28" x14ac:dyDescent="0.25">
      <c r="A4343">
        <v>216034</v>
      </c>
      <c r="B4343">
        <v>1230</v>
      </c>
      <c r="C4343" t="s">
        <v>31</v>
      </c>
      <c r="D4343" s="3">
        <v>42569</v>
      </c>
      <c r="E4343" t="s">
        <v>1367</v>
      </c>
      <c r="F4343">
        <v>300</v>
      </c>
      <c r="G4343">
        <v>1</v>
      </c>
      <c r="H4343">
        <v>300</v>
      </c>
      <c r="I4343">
        <v>100150896</v>
      </c>
      <c r="J4343" s="19" t="s">
        <v>27</v>
      </c>
      <c r="T4343">
        <v>0</v>
      </c>
      <c r="U4343" t="s">
        <v>22</v>
      </c>
      <c r="V4343" s="3">
        <v>42569</v>
      </c>
      <c r="W4343" t="s">
        <v>34</v>
      </c>
      <c r="X4343">
        <v>300</v>
      </c>
      <c r="Y4343">
        <v>2016</v>
      </c>
      <c r="Z4343">
        <v>7</v>
      </c>
      <c r="AA4343" s="3" t="s">
        <v>24</v>
      </c>
      <c r="AB4343" s="3">
        <v>45489</v>
      </c>
    </row>
    <row r="4344" spans="1:28" x14ac:dyDescent="0.25">
      <c r="A4344">
        <v>216035</v>
      </c>
      <c r="B4344">
        <v>279</v>
      </c>
      <c r="C4344" t="s">
        <v>25</v>
      </c>
      <c r="D4344" s="3">
        <v>42569</v>
      </c>
      <c r="E4344" t="s">
        <v>35</v>
      </c>
      <c r="F4344">
        <v>80</v>
      </c>
      <c r="G4344">
        <v>1</v>
      </c>
      <c r="H4344">
        <v>80</v>
      </c>
      <c r="I4344">
        <v>100150897</v>
      </c>
      <c r="J4344" s="19" t="s">
        <v>33</v>
      </c>
      <c r="T4344">
        <v>0</v>
      </c>
      <c r="U4344" t="s">
        <v>39</v>
      </c>
      <c r="V4344" s="3">
        <v>42569</v>
      </c>
      <c r="W4344" t="s">
        <v>28</v>
      </c>
      <c r="X4344">
        <v>80</v>
      </c>
      <c r="Y4344">
        <v>2016</v>
      </c>
      <c r="Z4344">
        <v>7</v>
      </c>
      <c r="AA4344" s="3" t="s">
        <v>24</v>
      </c>
      <c r="AB4344" s="3">
        <v>45489</v>
      </c>
    </row>
    <row r="4345" spans="1:28" x14ac:dyDescent="0.25">
      <c r="A4345">
        <v>216036</v>
      </c>
      <c r="B4345">
        <v>279</v>
      </c>
      <c r="C4345" t="s">
        <v>19</v>
      </c>
      <c r="D4345" s="3">
        <v>42569</v>
      </c>
      <c r="E4345" t="s">
        <v>35</v>
      </c>
      <c r="F4345">
        <v>80</v>
      </c>
      <c r="G4345">
        <v>1</v>
      </c>
      <c r="H4345">
        <v>80</v>
      </c>
      <c r="I4345">
        <v>100150898</v>
      </c>
      <c r="J4345" s="19" t="s">
        <v>33</v>
      </c>
      <c r="T4345">
        <v>0</v>
      </c>
      <c r="U4345" t="s">
        <v>39</v>
      </c>
      <c r="V4345" s="3">
        <v>42569</v>
      </c>
      <c r="W4345" t="s">
        <v>23</v>
      </c>
      <c r="X4345">
        <v>80</v>
      </c>
      <c r="Y4345">
        <v>2016</v>
      </c>
      <c r="Z4345">
        <v>7</v>
      </c>
      <c r="AA4345" s="3" t="s">
        <v>24</v>
      </c>
      <c r="AB4345" s="3">
        <v>45489</v>
      </c>
    </row>
    <row r="4346" spans="1:28" x14ac:dyDescent="0.25">
      <c r="A4346">
        <v>216037</v>
      </c>
      <c r="B4346">
        <v>279</v>
      </c>
      <c r="C4346" t="s">
        <v>19</v>
      </c>
      <c r="D4346" s="3">
        <v>42569</v>
      </c>
      <c r="E4346" t="s">
        <v>255</v>
      </c>
      <c r="F4346">
        <v>99</v>
      </c>
      <c r="G4346">
        <v>1</v>
      </c>
      <c r="H4346">
        <v>99</v>
      </c>
      <c r="I4346">
        <v>100150899</v>
      </c>
      <c r="J4346" s="19" t="s">
        <v>27</v>
      </c>
      <c r="T4346">
        <v>0</v>
      </c>
      <c r="U4346" t="s">
        <v>39</v>
      </c>
      <c r="V4346" s="3">
        <v>42569</v>
      </c>
      <c r="W4346" t="s">
        <v>23</v>
      </c>
      <c r="X4346">
        <v>99</v>
      </c>
      <c r="Y4346">
        <v>2016</v>
      </c>
      <c r="Z4346">
        <v>7</v>
      </c>
      <c r="AA4346" s="3" t="s">
        <v>24</v>
      </c>
      <c r="AB4346" s="3">
        <v>45489</v>
      </c>
    </row>
    <row r="4347" spans="1:28" x14ac:dyDescent="0.25">
      <c r="A4347">
        <v>216038</v>
      </c>
      <c r="B4347">
        <v>1448</v>
      </c>
      <c r="C4347" t="s">
        <v>19</v>
      </c>
      <c r="D4347" s="3">
        <v>42569</v>
      </c>
      <c r="E4347" t="s">
        <v>1560</v>
      </c>
      <c r="F4347">
        <v>4850</v>
      </c>
      <c r="G4347">
        <v>1</v>
      </c>
      <c r="H4347">
        <v>4850</v>
      </c>
      <c r="I4347">
        <v>100150900</v>
      </c>
      <c r="J4347" s="19" t="s">
        <v>38</v>
      </c>
      <c r="T4347">
        <v>0</v>
      </c>
      <c r="U4347" t="s">
        <v>22</v>
      </c>
      <c r="V4347" s="3">
        <v>42569</v>
      </c>
      <c r="W4347" t="s">
        <v>23</v>
      </c>
      <c r="X4347" s="4">
        <v>4850</v>
      </c>
      <c r="Y4347">
        <v>2016</v>
      </c>
      <c r="Z4347">
        <v>7</v>
      </c>
      <c r="AA4347" s="3" t="s">
        <v>24</v>
      </c>
      <c r="AB4347" s="3">
        <v>45489</v>
      </c>
    </row>
    <row r="4348" spans="1:28" x14ac:dyDescent="0.25">
      <c r="A4348">
        <v>216039</v>
      </c>
      <c r="B4348">
        <v>1449</v>
      </c>
      <c r="C4348" t="s">
        <v>25</v>
      </c>
      <c r="D4348" s="3">
        <v>42569</v>
      </c>
      <c r="E4348" t="s">
        <v>1561</v>
      </c>
      <c r="F4348">
        <v>1799</v>
      </c>
      <c r="G4348">
        <v>1</v>
      </c>
      <c r="H4348">
        <v>1799</v>
      </c>
      <c r="I4348">
        <v>100150901</v>
      </c>
      <c r="J4348" s="19" t="s">
        <v>170</v>
      </c>
      <c r="T4348">
        <v>0</v>
      </c>
      <c r="U4348" t="s">
        <v>22</v>
      </c>
      <c r="V4348" s="3">
        <v>42569</v>
      </c>
      <c r="W4348" t="s">
        <v>28</v>
      </c>
      <c r="X4348" s="4">
        <v>1799</v>
      </c>
      <c r="Y4348">
        <v>2016</v>
      </c>
      <c r="Z4348">
        <v>7</v>
      </c>
      <c r="AA4348" s="3" t="s">
        <v>24</v>
      </c>
      <c r="AB4348" s="3">
        <v>45489</v>
      </c>
    </row>
    <row r="4349" spans="1:28" x14ac:dyDescent="0.25">
      <c r="A4349">
        <v>216040</v>
      </c>
      <c r="B4349">
        <v>603</v>
      </c>
      <c r="C4349" t="s">
        <v>25</v>
      </c>
      <c r="D4349" s="3">
        <v>42569</v>
      </c>
      <c r="E4349" t="s">
        <v>1168</v>
      </c>
      <c r="F4349">
        <v>580</v>
      </c>
      <c r="G4349">
        <v>1</v>
      </c>
      <c r="H4349">
        <v>1233</v>
      </c>
      <c r="I4349">
        <v>100150902</v>
      </c>
      <c r="J4349" s="19" t="s">
        <v>51</v>
      </c>
      <c r="T4349">
        <v>0</v>
      </c>
      <c r="U4349" t="s">
        <v>22</v>
      </c>
      <c r="V4349" s="3">
        <v>42569</v>
      </c>
      <c r="W4349" t="s">
        <v>28</v>
      </c>
      <c r="X4349">
        <v>580</v>
      </c>
      <c r="Y4349">
        <v>2016</v>
      </c>
      <c r="Z4349">
        <v>7</v>
      </c>
      <c r="AA4349" s="3" t="s">
        <v>24</v>
      </c>
      <c r="AB4349" s="3">
        <v>45489</v>
      </c>
    </row>
    <row r="4350" spans="1:28" x14ac:dyDescent="0.25">
      <c r="A4350">
        <v>216041</v>
      </c>
      <c r="B4350">
        <v>603</v>
      </c>
      <c r="C4350" t="s">
        <v>25</v>
      </c>
      <c r="D4350" s="3">
        <v>42569</v>
      </c>
      <c r="E4350" t="s">
        <v>1562</v>
      </c>
      <c r="F4350">
        <v>653</v>
      </c>
      <c r="G4350">
        <v>1</v>
      </c>
      <c r="H4350">
        <v>1233</v>
      </c>
      <c r="I4350">
        <v>100150902</v>
      </c>
      <c r="J4350" s="19" t="s">
        <v>51</v>
      </c>
      <c r="T4350">
        <v>0</v>
      </c>
      <c r="U4350" t="s">
        <v>22</v>
      </c>
      <c r="V4350" s="3">
        <v>42569</v>
      </c>
      <c r="W4350" t="s">
        <v>28</v>
      </c>
      <c r="X4350">
        <v>653</v>
      </c>
      <c r="Y4350">
        <v>2016</v>
      </c>
      <c r="Z4350">
        <v>7</v>
      </c>
      <c r="AA4350" s="3" t="s">
        <v>24</v>
      </c>
      <c r="AB4350" s="3">
        <v>45489</v>
      </c>
    </row>
    <row r="4351" spans="1:28" x14ac:dyDescent="0.25">
      <c r="A4351">
        <v>216042</v>
      </c>
      <c r="B4351">
        <v>1450</v>
      </c>
      <c r="C4351" t="s">
        <v>19</v>
      </c>
      <c r="D4351" s="3">
        <v>42569</v>
      </c>
      <c r="E4351" t="s">
        <v>1165</v>
      </c>
      <c r="F4351">
        <v>20890</v>
      </c>
      <c r="G4351">
        <v>1</v>
      </c>
      <c r="H4351">
        <v>20890</v>
      </c>
      <c r="I4351">
        <v>100150903</v>
      </c>
      <c r="J4351" s="19" t="s">
        <v>38</v>
      </c>
      <c r="T4351">
        <v>0</v>
      </c>
      <c r="U4351" t="s">
        <v>22</v>
      </c>
      <c r="V4351" s="3">
        <v>42569</v>
      </c>
      <c r="W4351" t="s">
        <v>23</v>
      </c>
      <c r="X4351" s="4">
        <v>20890</v>
      </c>
      <c r="Y4351">
        <v>2016</v>
      </c>
      <c r="Z4351">
        <v>7</v>
      </c>
      <c r="AA4351" s="3" t="s">
        <v>24</v>
      </c>
      <c r="AB4351" s="3">
        <v>45489</v>
      </c>
    </row>
    <row r="4352" spans="1:28" x14ac:dyDescent="0.25">
      <c r="A4352">
        <v>216043</v>
      </c>
      <c r="B4352">
        <v>279</v>
      </c>
      <c r="C4352" t="s">
        <v>25</v>
      </c>
      <c r="D4352" s="3">
        <v>42569</v>
      </c>
      <c r="E4352" t="s">
        <v>30</v>
      </c>
      <c r="F4352">
        <v>360</v>
      </c>
      <c r="G4352">
        <v>1</v>
      </c>
      <c r="H4352">
        <v>360</v>
      </c>
      <c r="I4352">
        <v>100150904</v>
      </c>
      <c r="J4352" s="19" t="s">
        <v>27</v>
      </c>
      <c r="T4352">
        <v>0</v>
      </c>
      <c r="U4352" t="s">
        <v>39</v>
      </c>
      <c r="V4352" s="3">
        <v>42569</v>
      </c>
      <c r="W4352" t="s">
        <v>28</v>
      </c>
      <c r="X4352">
        <v>360</v>
      </c>
      <c r="Y4352">
        <v>2016</v>
      </c>
      <c r="Z4352">
        <v>7</v>
      </c>
      <c r="AA4352" s="3" t="s">
        <v>24</v>
      </c>
      <c r="AB4352" s="3">
        <v>45489</v>
      </c>
    </row>
    <row r="4353" spans="1:28" x14ac:dyDescent="0.25">
      <c r="A4353">
        <v>216044</v>
      </c>
      <c r="B4353">
        <v>1451</v>
      </c>
      <c r="C4353" t="s">
        <v>31</v>
      </c>
      <c r="D4353" s="3">
        <v>42570</v>
      </c>
      <c r="E4353" t="s">
        <v>1563</v>
      </c>
      <c r="F4353">
        <v>4249</v>
      </c>
      <c r="G4353">
        <v>1</v>
      </c>
      <c r="H4353">
        <v>4249</v>
      </c>
      <c r="I4353">
        <v>100150905</v>
      </c>
      <c r="J4353" s="19" t="s">
        <v>21</v>
      </c>
      <c r="T4353">
        <v>0</v>
      </c>
      <c r="U4353" t="s">
        <v>22</v>
      </c>
      <c r="V4353" s="3">
        <v>42570</v>
      </c>
      <c r="W4353" t="s">
        <v>34</v>
      </c>
      <c r="X4353" s="4">
        <v>4249</v>
      </c>
      <c r="Y4353">
        <v>2016</v>
      </c>
      <c r="Z4353">
        <v>7</v>
      </c>
      <c r="AA4353" s="3" t="s">
        <v>24</v>
      </c>
      <c r="AB4353" s="3">
        <v>45489</v>
      </c>
    </row>
    <row r="4354" spans="1:28" x14ac:dyDescent="0.25">
      <c r="A4354">
        <v>216046</v>
      </c>
      <c r="B4354">
        <v>79</v>
      </c>
      <c r="C4354" t="s">
        <v>71</v>
      </c>
      <c r="D4354" s="3">
        <v>42570</v>
      </c>
      <c r="E4354" t="s">
        <v>1255</v>
      </c>
      <c r="F4354">
        <v>450</v>
      </c>
      <c r="G4354">
        <v>1</v>
      </c>
      <c r="H4354">
        <v>450</v>
      </c>
      <c r="I4354">
        <v>100150906</v>
      </c>
      <c r="J4354" s="19" t="s">
        <v>38</v>
      </c>
      <c r="T4354">
        <v>0</v>
      </c>
      <c r="U4354" t="s">
        <v>22</v>
      </c>
      <c r="V4354" s="3">
        <v>42570</v>
      </c>
      <c r="W4354" t="s">
        <v>34</v>
      </c>
      <c r="X4354">
        <v>450</v>
      </c>
      <c r="Y4354">
        <v>2016</v>
      </c>
      <c r="Z4354">
        <v>7</v>
      </c>
      <c r="AA4354" s="3" t="s">
        <v>24</v>
      </c>
      <c r="AB4354" s="3">
        <v>45489</v>
      </c>
    </row>
    <row r="4355" spans="1:28" x14ac:dyDescent="0.25">
      <c r="A4355">
        <v>216047</v>
      </c>
      <c r="B4355">
        <v>1452</v>
      </c>
      <c r="C4355" t="s">
        <v>25</v>
      </c>
      <c r="D4355" s="3">
        <v>42570</v>
      </c>
      <c r="E4355" t="s">
        <v>399</v>
      </c>
      <c r="F4355">
        <v>570</v>
      </c>
      <c r="G4355">
        <v>1</v>
      </c>
      <c r="H4355">
        <v>570</v>
      </c>
      <c r="I4355">
        <v>100150907</v>
      </c>
      <c r="J4355" s="19" t="s">
        <v>33</v>
      </c>
      <c r="T4355">
        <v>0</v>
      </c>
      <c r="U4355" t="s">
        <v>22</v>
      </c>
      <c r="V4355" s="3">
        <v>42570</v>
      </c>
      <c r="W4355" t="s">
        <v>28</v>
      </c>
      <c r="X4355">
        <v>570</v>
      </c>
      <c r="Y4355">
        <v>2016</v>
      </c>
      <c r="Z4355">
        <v>7</v>
      </c>
      <c r="AA4355" s="3" t="s">
        <v>24</v>
      </c>
      <c r="AB4355" s="3">
        <v>45489</v>
      </c>
    </row>
    <row r="4356" spans="1:28" x14ac:dyDescent="0.25">
      <c r="A4356">
        <v>216048</v>
      </c>
      <c r="B4356">
        <v>1452</v>
      </c>
      <c r="C4356" t="s">
        <v>25</v>
      </c>
      <c r="D4356" s="3">
        <v>42570</v>
      </c>
      <c r="E4356" t="s">
        <v>129</v>
      </c>
      <c r="F4356">
        <v>425</v>
      </c>
      <c r="G4356">
        <v>1</v>
      </c>
      <c r="H4356">
        <v>425</v>
      </c>
      <c r="I4356">
        <v>100150908</v>
      </c>
      <c r="J4356" s="19" t="s">
        <v>33</v>
      </c>
      <c r="T4356">
        <v>0</v>
      </c>
      <c r="U4356" t="s">
        <v>22</v>
      </c>
      <c r="V4356" s="3">
        <v>42570</v>
      </c>
      <c r="W4356" t="s">
        <v>28</v>
      </c>
      <c r="X4356">
        <v>425</v>
      </c>
      <c r="Y4356">
        <v>2016</v>
      </c>
      <c r="Z4356">
        <v>7</v>
      </c>
      <c r="AA4356" s="3" t="s">
        <v>24</v>
      </c>
      <c r="AB4356" s="3">
        <v>45489</v>
      </c>
    </row>
    <row r="4357" spans="1:28" x14ac:dyDescent="0.25">
      <c r="A4357">
        <v>216049</v>
      </c>
      <c r="B4357">
        <v>1453</v>
      </c>
      <c r="C4357" t="s">
        <v>19</v>
      </c>
      <c r="D4357" s="3">
        <v>42570</v>
      </c>
      <c r="E4357" t="s">
        <v>1168</v>
      </c>
      <c r="F4357">
        <v>580</v>
      </c>
      <c r="G4357">
        <v>1</v>
      </c>
      <c r="H4357">
        <v>733</v>
      </c>
      <c r="I4357">
        <v>100150909</v>
      </c>
      <c r="J4357" s="19" t="s">
        <v>51</v>
      </c>
      <c r="T4357">
        <v>235.2</v>
      </c>
      <c r="U4357" t="s">
        <v>22</v>
      </c>
      <c r="V4357" s="3">
        <v>42570</v>
      </c>
      <c r="W4357" t="s">
        <v>23</v>
      </c>
      <c r="X4357">
        <v>580</v>
      </c>
      <c r="Y4357">
        <v>2016</v>
      </c>
      <c r="Z4357">
        <v>7</v>
      </c>
      <c r="AA4357" s="3" t="s">
        <v>24</v>
      </c>
      <c r="AB4357" s="3">
        <v>45489</v>
      </c>
    </row>
    <row r="4358" spans="1:28" x14ac:dyDescent="0.25">
      <c r="A4358">
        <v>216050</v>
      </c>
      <c r="B4358">
        <v>1453</v>
      </c>
      <c r="C4358" t="s">
        <v>19</v>
      </c>
      <c r="D4358" s="3">
        <v>42570</v>
      </c>
      <c r="E4358" t="s">
        <v>1562</v>
      </c>
      <c r="F4358">
        <v>653</v>
      </c>
      <c r="G4358">
        <v>1</v>
      </c>
      <c r="H4358">
        <v>733</v>
      </c>
      <c r="I4358">
        <v>100150909</v>
      </c>
      <c r="J4358" s="19" t="s">
        <v>51</v>
      </c>
      <c r="T4358">
        <v>264.8</v>
      </c>
      <c r="U4358" t="s">
        <v>22</v>
      </c>
      <c r="V4358" s="3">
        <v>42570</v>
      </c>
      <c r="W4358" t="s">
        <v>23</v>
      </c>
      <c r="X4358">
        <v>653</v>
      </c>
      <c r="Y4358">
        <v>2016</v>
      </c>
      <c r="Z4358">
        <v>7</v>
      </c>
      <c r="AA4358" s="3" t="s">
        <v>24</v>
      </c>
      <c r="AB4358" s="3">
        <v>45489</v>
      </c>
    </row>
    <row r="4359" spans="1:28" x14ac:dyDescent="0.25">
      <c r="A4359">
        <v>216052</v>
      </c>
      <c r="B4359">
        <v>1454</v>
      </c>
      <c r="C4359" t="s">
        <v>19</v>
      </c>
      <c r="D4359" s="3">
        <v>42570</v>
      </c>
      <c r="E4359" t="s">
        <v>996</v>
      </c>
      <c r="F4359">
        <v>1499</v>
      </c>
      <c r="G4359">
        <v>1</v>
      </c>
      <c r="H4359">
        <v>1499</v>
      </c>
      <c r="I4359">
        <v>100150911</v>
      </c>
      <c r="J4359" s="19" t="s">
        <v>27</v>
      </c>
      <c r="T4359">
        <v>0</v>
      </c>
      <c r="U4359" t="s">
        <v>22</v>
      </c>
      <c r="V4359" s="3">
        <v>42570</v>
      </c>
      <c r="W4359" t="s">
        <v>23</v>
      </c>
      <c r="X4359" s="4">
        <v>1499</v>
      </c>
      <c r="Y4359">
        <v>2016</v>
      </c>
      <c r="Z4359">
        <v>7</v>
      </c>
      <c r="AA4359" s="3" t="s">
        <v>24</v>
      </c>
      <c r="AB4359" s="3">
        <v>45489</v>
      </c>
    </row>
    <row r="4360" spans="1:28" x14ac:dyDescent="0.25">
      <c r="A4360">
        <v>216051</v>
      </c>
      <c r="B4360">
        <v>1455</v>
      </c>
      <c r="C4360" t="s">
        <v>25</v>
      </c>
      <c r="D4360" s="3">
        <v>42570</v>
      </c>
      <c r="E4360" t="s">
        <v>1254</v>
      </c>
      <c r="F4360">
        <v>83999</v>
      </c>
      <c r="G4360">
        <v>1</v>
      </c>
      <c r="H4360">
        <v>83999</v>
      </c>
      <c r="I4360">
        <v>100150910</v>
      </c>
      <c r="J4360" s="19" t="s">
        <v>38</v>
      </c>
      <c r="T4360">
        <v>0</v>
      </c>
      <c r="U4360" t="s">
        <v>40</v>
      </c>
      <c r="V4360" s="3">
        <v>42570</v>
      </c>
      <c r="W4360" t="s">
        <v>28</v>
      </c>
      <c r="X4360" s="4">
        <v>83999</v>
      </c>
      <c r="Y4360">
        <v>2016</v>
      </c>
      <c r="Z4360">
        <v>7</v>
      </c>
      <c r="AA4360" s="3" t="s">
        <v>24</v>
      </c>
      <c r="AB4360" s="3">
        <v>45489</v>
      </c>
    </row>
    <row r="4361" spans="1:28" x14ac:dyDescent="0.25">
      <c r="A4361">
        <v>216053</v>
      </c>
      <c r="B4361">
        <v>1455</v>
      </c>
      <c r="C4361" t="s">
        <v>25</v>
      </c>
      <c r="D4361" s="3">
        <v>42570</v>
      </c>
      <c r="E4361" t="s">
        <v>1254</v>
      </c>
      <c r="F4361">
        <v>83999</v>
      </c>
      <c r="G4361">
        <v>1</v>
      </c>
      <c r="H4361">
        <v>83999</v>
      </c>
      <c r="I4361">
        <v>100150912</v>
      </c>
      <c r="J4361" s="19" t="s">
        <v>38</v>
      </c>
      <c r="T4361">
        <v>0</v>
      </c>
      <c r="U4361" t="s">
        <v>40</v>
      </c>
      <c r="V4361" s="3">
        <v>42570</v>
      </c>
      <c r="W4361" t="s">
        <v>28</v>
      </c>
      <c r="X4361" s="4">
        <v>83999</v>
      </c>
      <c r="Y4361">
        <v>2016</v>
      </c>
      <c r="Z4361">
        <v>7</v>
      </c>
      <c r="AA4361" s="3" t="s">
        <v>24</v>
      </c>
      <c r="AB4361" s="3">
        <v>45489</v>
      </c>
    </row>
    <row r="4362" spans="1:28" x14ac:dyDescent="0.25">
      <c r="A4362">
        <v>216054</v>
      </c>
      <c r="B4362">
        <v>1317</v>
      </c>
      <c r="C4362" t="s">
        <v>19</v>
      </c>
      <c r="D4362" s="3">
        <v>42570</v>
      </c>
      <c r="E4362" t="s">
        <v>129</v>
      </c>
      <c r="F4362">
        <v>425</v>
      </c>
      <c r="G4362">
        <v>1</v>
      </c>
      <c r="H4362">
        <v>425</v>
      </c>
      <c r="I4362">
        <v>100150913</v>
      </c>
      <c r="J4362" s="19" t="s">
        <v>33</v>
      </c>
      <c r="T4362">
        <v>0</v>
      </c>
      <c r="U4362" t="s">
        <v>22</v>
      </c>
      <c r="V4362" s="3">
        <v>42570</v>
      </c>
      <c r="W4362" t="s">
        <v>23</v>
      </c>
      <c r="X4362">
        <v>425</v>
      </c>
      <c r="Y4362">
        <v>2016</v>
      </c>
      <c r="Z4362">
        <v>7</v>
      </c>
      <c r="AA4362" s="3" t="s">
        <v>24</v>
      </c>
      <c r="AB4362" s="3">
        <v>45489</v>
      </c>
    </row>
    <row r="4363" spans="1:28" x14ac:dyDescent="0.25">
      <c r="A4363">
        <v>216055</v>
      </c>
      <c r="B4363">
        <v>1456</v>
      </c>
      <c r="C4363" t="s">
        <v>19</v>
      </c>
      <c r="D4363" s="3">
        <v>42570</v>
      </c>
      <c r="E4363" t="s">
        <v>378</v>
      </c>
      <c r="F4363">
        <v>799</v>
      </c>
      <c r="G4363">
        <v>1</v>
      </c>
      <c r="H4363">
        <v>1369</v>
      </c>
      <c r="I4363">
        <v>100150914</v>
      </c>
      <c r="J4363" s="19" t="s">
        <v>59</v>
      </c>
      <c r="T4363">
        <v>0</v>
      </c>
      <c r="U4363" t="s">
        <v>22</v>
      </c>
      <c r="V4363" s="3">
        <v>42570</v>
      </c>
      <c r="W4363" t="s">
        <v>23</v>
      </c>
      <c r="X4363">
        <v>799</v>
      </c>
      <c r="Y4363">
        <v>2016</v>
      </c>
      <c r="Z4363">
        <v>7</v>
      </c>
      <c r="AA4363" s="3" t="s">
        <v>24</v>
      </c>
      <c r="AB4363" s="3">
        <v>45489</v>
      </c>
    </row>
    <row r="4364" spans="1:28" x14ac:dyDescent="0.25">
      <c r="A4364">
        <v>216056</v>
      </c>
      <c r="B4364">
        <v>1456</v>
      </c>
      <c r="C4364" t="s">
        <v>19</v>
      </c>
      <c r="D4364" s="3">
        <v>42570</v>
      </c>
      <c r="E4364" t="s">
        <v>540</v>
      </c>
      <c r="F4364">
        <v>395</v>
      </c>
      <c r="G4364">
        <v>1</v>
      </c>
      <c r="H4364">
        <v>1369</v>
      </c>
      <c r="I4364">
        <v>100150914</v>
      </c>
      <c r="J4364" s="19" t="s">
        <v>33</v>
      </c>
      <c r="T4364">
        <v>0</v>
      </c>
      <c r="U4364" t="s">
        <v>22</v>
      </c>
      <c r="V4364" s="3">
        <v>42570</v>
      </c>
      <c r="W4364" t="s">
        <v>23</v>
      </c>
      <c r="X4364">
        <v>395</v>
      </c>
      <c r="Y4364">
        <v>2016</v>
      </c>
      <c r="Z4364">
        <v>7</v>
      </c>
      <c r="AA4364" s="3" t="s">
        <v>24</v>
      </c>
      <c r="AB4364" s="3">
        <v>45489</v>
      </c>
    </row>
    <row r="4365" spans="1:28" x14ac:dyDescent="0.25">
      <c r="A4365">
        <v>216057</v>
      </c>
      <c r="B4365">
        <v>1456</v>
      </c>
      <c r="C4365" t="s">
        <v>19</v>
      </c>
      <c r="D4365" s="3">
        <v>42570</v>
      </c>
      <c r="E4365" t="s">
        <v>1564</v>
      </c>
      <c r="F4365">
        <v>175</v>
      </c>
      <c r="G4365">
        <v>1</v>
      </c>
      <c r="H4365">
        <v>1369</v>
      </c>
      <c r="I4365">
        <v>100150914</v>
      </c>
      <c r="J4365" s="19" t="s">
        <v>47</v>
      </c>
      <c r="T4365">
        <v>0</v>
      </c>
      <c r="U4365" t="s">
        <v>22</v>
      </c>
      <c r="V4365" s="3">
        <v>42570</v>
      </c>
      <c r="W4365" t="s">
        <v>23</v>
      </c>
      <c r="X4365">
        <v>175</v>
      </c>
      <c r="Y4365">
        <v>2016</v>
      </c>
      <c r="Z4365">
        <v>7</v>
      </c>
      <c r="AA4365" s="3" t="s">
        <v>24</v>
      </c>
      <c r="AB4365" s="3">
        <v>45489</v>
      </c>
    </row>
    <row r="4366" spans="1:28" x14ac:dyDescent="0.25">
      <c r="A4366">
        <v>216058</v>
      </c>
      <c r="B4366">
        <v>1457</v>
      </c>
      <c r="C4366" t="s">
        <v>25</v>
      </c>
      <c r="D4366" s="3">
        <v>42570</v>
      </c>
      <c r="E4366" t="s">
        <v>608</v>
      </c>
      <c r="F4366">
        <v>800</v>
      </c>
      <c r="G4366">
        <v>2</v>
      </c>
      <c r="H4366">
        <v>1600</v>
      </c>
      <c r="I4366">
        <v>100150915</v>
      </c>
      <c r="J4366" s="19" t="s">
        <v>38</v>
      </c>
      <c r="T4366">
        <v>0</v>
      </c>
      <c r="U4366" t="s">
        <v>22</v>
      </c>
      <c r="V4366" s="3">
        <v>42570</v>
      </c>
      <c r="W4366" t="s">
        <v>28</v>
      </c>
      <c r="X4366" s="4">
        <v>1600</v>
      </c>
      <c r="Y4366">
        <v>2016</v>
      </c>
      <c r="Z4366">
        <v>7</v>
      </c>
      <c r="AA4366" s="3" t="s">
        <v>24</v>
      </c>
      <c r="AB4366" s="3">
        <v>45489</v>
      </c>
    </row>
    <row r="4367" spans="1:28" x14ac:dyDescent="0.25">
      <c r="A4367">
        <v>216059</v>
      </c>
      <c r="B4367">
        <v>1457</v>
      </c>
      <c r="C4367" t="s">
        <v>25</v>
      </c>
      <c r="D4367" s="3">
        <v>42570</v>
      </c>
      <c r="E4367" t="s">
        <v>977</v>
      </c>
      <c r="F4367">
        <v>64499</v>
      </c>
      <c r="G4367">
        <v>1</v>
      </c>
      <c r="H4367">
        <v>64499</v>
      </c>
      <c r="I4367">
        <v>100150916</v>
      </c>
      <c r="J4367" s="19" t="s">
        <v>38</v>
      </c>
      <c r="T4367">
        <v>0</v>
      </c>
      <c r="U4367" t="s">
        <v>22</v>
      </c>
      <c r="V4367" s="3">
        <v>42570</v>
      </c>
      <c r="W4367" t="s">
        <v>28</v>
      </c>
      <c r="X4367" s="4">
        <v>64499</v>
      </c>
      <c r="Y4367">
        <v>2016</v>
      </c>
      <c r="Z4367">
        <v>7</v>
      </c>
      <c r="AA4367" s="3" t="s">
        <v>24</v>
      </c>
      <c r="AB4367" s="3">
        <v>45489</v>
      </c>
    </row>
    <row r="4368" spans="1:28" x14ac:dyDescent="0.25">
      <c r="A4368">
        <v>216060</v>
      </c>
      <c r="B4368">
        <v>1458</v>
      </c>
      <c r="C4368" t="s">
        <v>25</v>
      </c>
      <c r="D4368" s="3">
        <v>42570</v>
      </c>
      <c r="E4368" t="s">
        <v>897</v>
      </c>
      <c r="F4368">
        <v>120</v>
      </c>
      <c r="G4368">
        <v>1</v>
      </c>
      <c r="H4368">
        <v>384</v>
      </c>
      <c r="I4368">
        <v>100150917</v>
      </c>
      <c r="J4368" s="19" t="s">
        <v>47</v>
      </c>
      <c r="T4368">
        <v>0</v>
      </c>
      <c r="U4368" t="s">
        <v>22</v>
      </c>
      <c r="V4368" s="3">
        <v>42570</v>
      </c>
      <c r="W4368" t="s">
        <v>28</v>
      </c>
      <c r="X4368">
        <v>120</v>
      </c>
      <c r="Y4368">
        <v>2016</v>
      </c>
      <c r="Z4368">
        <v>7</v>
      </c>
      <c r="AA4368" s="3" t="s">
        <v>24</v>
      </c>
      <c r="AB4368" s="3">
        <v>45489</v>
      </c>
    </row>
    <row r="4369" spans="1:28" x14ac:dyDescent="0.25">
      <c r="A4369">
        <v>216061</v>
      </c>
      <c r="B4369">
        <v>1458</v>
      </c>
      <c r="C4369" t="s">
        <v>25</v>
      </c>
      <c r="D4369" s="3">
        <v>42570</v>
      </c>
      <c r="E4369" t="s">
        <v>1015</v>
      </c>
      <c r="F4369">
        <v>120</v>
      </c>
      <c r="G4369">
        <v>1</v>
      </c>
      <c r="H4369">
        <v>384</v>
      </c>
      <c r="I4369">
        <v>100150917</v>
      </c>
      <c r="J4369" s="19" t="s">
        <v>47</v>
      </c>
      <c r="T4369">
        <v>0</v>
      </c>
      <c r="U4369" t="s">
        <v>22</v>
      </c>
      <c r="V4369" s="3">
        <v>42570</v>
      </c>
      <c r="W4369" t="s">
        <v>28</v>
      </c>
      <c r="X4369">
        <v>120</v>
      </c>
      <c r="Y4369">
        <v>2016</v>
      </c>
      <c r="Z4369">
        <v>7</v>
      </c>
      <c r="AA4369" s="3" t="s">
        <v>24</v>
      </c>
      <c r="AB4369" s="3">
        <v>45489</v>
      </c>
    </row>
    <row r="4370" spans="1:28" x14ac:dyDescent="0.25">
      <c r="A4370">
        <v>216062</v>
      </c>
      <c r="B4370">
        <v>1458</v>
      </c>
      <c r="C4370" t="s">
        <v>25</v>
      </c>
      <c r="D4370" s="3">
        <v>42570</v>
      </c>
      <c r="E4370" t="s">
        <v>498</v>
      </c>
      <c r="F4370">
        <v>144</v>
      </c>
      <c r="G4370">
        <v>1</v>
      </c>
      <c r="H4370">
        <v>384</v>
      </c>
      <c r="I4370">
        <v>100150917</v>
      </c>
      <c r="J4370" s="19" t="s">
        <v>47</v>
      </c>
      <c r="T4370">
        <v>0</v>
      </c>
      <c r="U4370" t="s">
        <v>22</v>
      </c>
      <c r="V4370" s="3">
        <v>42570</v>
      </c>
      <c r="W4370" t="s">
        <v>28</v>
      </c>
      <c r="X4370">
        <v>144</v>
      </c>
      <c r="Y4370">
        <v>2016</v>
      </c>
      <c r="Z4370">
        <v>7</v>
      </c>
      <c r="AA4370" s="3" t="s">
        <v>24</v>
      </c>
      <c r="AB4370" s="3">
        <v>45489</v>
      </c>
    </row>
    <row r="4371" spans="1:28" x14ac:dyDescent="0.25">
      <c r="A4371">
        <v>216063</v>
      </c>
      <c r="B4371">
        <v>1459</v>
      </c>
      <c r="C4371" t="s">
        <v>31</v>
      </c>
      <c r="D4371" s="3">
        <v>42570</v>
      </c>
      <c r="E4371" t="s">
        <v>1565</v>
      </c>
      <c r="F4371">
        <v>584</v>
      </c>
      <c r="G4371">
        <v>1</v>
      </c>
      <c r="H4371">
        <v>584</v>
      </c>
      <c r="I4371">
        <v>100150918</v>
      </c>
      <c r="J4371" s="19" t="s">
        <v>38</v>
      </c>
      <c r="T4371">
        <v>0</v>
      </c>
      <c r="U4371" t="s">
        <v>22</v>
      </c>
      <c r="V4371" s="3">
        <v>42570</v>
      </c>
      <c r="W4371" t="s">
        <v>34</v>
      </c>
      <c r="X4371">
        <v>584</v>
      </c>
      <c r="Y4371">
        <v>2016</v>
      </c>
      <c r="Z4371">
        <v>7</v>
      </c>
      <c r="AA4371" s="3" t="s">
        <v>24</v>
      </c>
      <c r="AB4371" s="3">
        <v>45489</v>
      </c>
    </row>
    <row r="4372" spans="1:28" x14ac:dyDescent="0.25">
      <c r="A4372">
        <v>216064</v>
      </c>
      <c r="B4372">
        <v>1460</v>
      </c>
      <c r="C4372" t="s">
        <v>19</v>
      </c>
      <c r="D4372" s="3">
        <v>42570</v>
      </c>
      <c r="E4372" t="s">
        <v>26</v>
      </c>
      <c r="F4372">
        <v>240</v>
      </c>
      <c r="G4372">
        <v>1</v>
      </c>
      <c r="H4372">
        <v>61</v>
      </c>
      <c r="I4372">
        <v>100150919</v>
      </c>
      <c r="J4372" s="19" t="s">
        <v>27</v>
      </c>
      <c r="T4372">
        <v>0</v>
      </c>
      <c r="U4372" t="s">
        <v>22</v>
      </c>
      <c r="V4372" s="3">
        <v>42570</v>
      </c>
      <c r="W4372" t="s">
        <v>23</v>
      </c>
      <c r="X4372">
        <v>240</v>
      </c>
      <c r="Y4372">
        <v>2016</v>
      </c>
      <c r="Z4372">
        <v>7</v>
      </c>
      <c r="AA4372" s="3" t="s">
        <v>24</v>
      </c>
      <c r="AB4372" s="3">
        <v>45489</v>
      </c>
    </row>
    <row r="4373" spans="1:28" x14ac:dyDescent="0.25">
      <c r="A4373">
        <v>216065</v>
      </c>
      <c r="B4373">
        <v>1460</v>
      </c>
      <c r="C4373" t="s">
        <v>19</v>
      </c>
      <c r="D4373" s="3">
        <v>42570</v>
      </c>
      <c r="E4373" t="s">
        <v>48</v>
      </c>
      <c r="F4373">
        <v>320</v>
      </c>
      <c r="G4373">
        <v>1</v>
      </c>
      <c r="H4373">
        <v>61</v>
      </c>
      <c r="I4373">
        <v>100150919</v>
      </c>
      <c r="J4373" s="19" t="s">
        <v>27</v>
      </c>
      <c r="T4373">
        <v>0</v>
      </c>
      <c r="U4373" t="s">
        <v>22</v>
      </c>
      <c r="V4373" s="3">
        <v>42570</v>
      </c>
      <c r="W4373" t="s">
        <v>23</v>
      </c>
      <c r="X4373">
        <v>320</v>
      </c>
      <c r="Y4373">
        <v>2016</v>
      </c>
      <c r="Z4373">
        <v>7</v>
      </c>
      <c r="AA4373" s="3" t="s">
        <v>24</v>
      </c>
      <c r="AB4373" s="3">
        <v>45489</v>
      </c>
    </row>
    <row r="4374" spans="1:28" x14ac:dyDescent="0.25">
      <c r="A4374">
        <v>216066</v>
      </c>
      <c r="B4374">
        <v>1461</v>
      </c>
      <c r="C4374" t="s">
        <v>25</v>
      </c>
      <c r="D4374" s="3">
        <v>42570</v>
      </c>
      <c r="E4374" t="s">
        <v>325</v>
      </c>
      <c r="F4374">
        <v>48000</v>
      </c>
      <c r="G4374">
        <v>1</v>
      </c>
      <c r="H4374">
        <v>48000</v>
      </c>
      <c r="I4374">
        <v>100150920</v>
      </c>
      <c r="J4374" s="19" t="s">
        <v>38</v>
      </c>
      <c r="T4374">
        <v>0</v>
      </c>
      <c r="U4374" t="s">
        <v>22</v>
      </c>
      <c r="V4374" s="3">
        <v>42570</v>
      </c>
      <c r="W4374" t="s">
        <v>28</v>
      </c>
      <c r="X4374" s="4">
        <v>48000</v>
      </c>
      <c r="Y4374">
        <v>2016</v>
      </c>
      <c r="Z4374">
        <v>7</v>
      </c>
      <c r="AA4374" s="3" t="s">
        <v>24</v>
      </c>
      <c r="AB4374" s="3">
        <v>45489</v>
      </c>
    </row>
    <row r="4375" spans="1:28" x14ac:dyDescent="0.25">
      <c r="A4375">
        <v>216067</v>
      </c>
      <c r="B4375">
        <v>36</v>
      </c>
      <c r="C4375" t="s">
        <v>19</v>
      </c>
      <c r="D4375" s="3">
        <v>42570</v>
      </c>
      <c r="E4375" t="s">
        <v>1255</v>
      </c>
      <c r="F4375">
        <v>450</v>
      </c>
      <c r="G4375">
        <v>1</v>
      </c>
      <c r="H4375">
        <v>450</v>
      </c>
      <c r="I4375">
        <v>100150921</v>
      </c>
      <c r="J4375" s="19" t="s">
        <v>38</v>
      </c>
      <c r="T4375">
        <v>0</v>
      </c>
      <c r="U4375" t="s">
        <v>22</v>
      </c>
      <c r="V4375" s="3">
        <v>42570</v>
      </c>
      <c r="W4375" t="s">
        <v>23</v>
      </c>
      <c r="X4375">
        <v>450</v>
      </c>
      <c r="Y4375">
        <v>2016</v>
      </c>
      <c r="Z4375">
        <v>7</v>
      </c>
      <c r="AA4375" s="3" t="s">
        <v>24</v>
      </c>
      <c r="AB4375" s="3">
        <v>45489</v>
      </c>
    </row>
    <row r="4376" spans="1:28" x14ac:dyDescent="0.25">
      <c r="A4376">
        <v>216068</v>
      </c>
      <c r="B4376">
        <v>1462</v>
      </c>
      <c r="C4376" t="s">
        <v>19</v>
      </c>
      <c r="D4376" s="3">
        <v>42570</v>
      </c>
      <c r="E4376" t="s">
        <v>283</v>
      </c>
      <c r="F4376">
        <v>90</v>
      </c>
      <c r="G4376">
        <v>1</v>
      </c>
      <c r="H4376">
        <v>655</v>
      </c>
      <c r="I4376">
        <v>100150922</v>
      </c>
      <c r="J4376" s="19" t="s">
        <v>33</v>
      </c>
      <c r="T4376">
        <v>0</v>
      </c>
      <c r="U4376" t="s">
        <v>22</v>
      </c>
      <c r="V4376" s="3">
        <v>42570</v>
      </c>
      <c r="W4376" t="s">
        <v>23</v>
      </c>
      <c r="X4376">
        <v>90</v>
      </c>
      <c r="Y4376">
        <v>2016</v>
      </c>
      <c r="Z4376">
        <v>7</v>
      </c>
      <c r="AA4376" s="3" t="s">
        <v>24</v>
      </c>
      <c r="AB4376" s="3">
        <v>45489</v>
      </c>
    </row>
    <row r="4377" spans="1:28" x14ac:dyDescent="0.25">
      <c r="A4377">
        <v>216069</v>
      </c>
      <c r="B4377">
        <v>1462</v>
      </c>
      <c r="C4377" t="s">
        <v>19</v>
      </c>
      <c r="D4377" s="3">
        <v>42570</v>
      </c>
      <c r="E4377" t="s">
        <v>36</v>
      </c>
      <c r="F4377">
        <v>170</v>
      </c>
      <c r="G4377">
        <v>2</v>
      </c>
      <c r="H4377">
        <v>655</v>
      </c>
      <c r="I4377">
        <v>100150922</v>
      </c>
      <c r="J4377" s="19" t="s">
        <v>33</v>
      </c>
      <c r="T4377">
        <v>0</v>
      </c>
      <c r="U4377" t="s">
        <v>22</v>
      </c>
      <c r="V4377" s="3">
        <v>42570</v>
      </c>
      <c r="W4377" t="s">
        <v>23</v>
      </c>
      <c r="X4377">
        <v>340</v>
      </c>
      <c r="Y4377">
        <v>2016</v>
      </c>
      <c r="Z4377">
        <v>7</v>
      </c>
      <c r="AA4377" s="3" t="s">
        <v>24</v>
      </c>
      <c r="AB4377" s="3">
        <v>45489</v>
      </c>
    </row>
    <row r="4378" spans="1:28" x14ac:dyDescent="0.25">
      <c r="A4378">
        <v>216070</v>
      </c>
      <c r="B4378">
        <v>1462</v>
      </c>
      <c r="C4378" t="s">
        <v>19</v>
      </c>
      <c r="D4378" s="3">
        <v>42570</v>
      </c>
      <c r="E4378" t="s">
        <v>86</v>
      </c>
      <c r="F4378">
        <v>150</v>
      </c>
      <c r="G4378">
        <v>1</v>
      </c>
      <c r="H4378">
        <v>655</v>
      </c>
      <c r="I4378">
        <v>100150922</v>
      </c>
      <c r="J4378" s="19" t="s">
        <v>33</v>
      </c>
      <c r="T4378">
        <v>0</v>
      </c>
      <c r="U4378" t="s">
        <v>22</v>
      </c>
      <c r="V4378" s="3">
        <v>42570</v>
      </c>
      <c r="W4378" t="s">
        <v>23</v>
      </c>
      <c r="X4378">
        <v>150</v>
      </c>
      <c r="Y4378">
        <v>2016</v>
      </c>
      <c r="Z4378">
        <v>7</v>
      </c>
      <c r="AA4378" s="3" t="s">
        <v>24</v>
      </c>
      <c r="AB4378" s="3">
        <v>45489</v>
      </c>
    </row>
    <row r="4379" spans="1:28" x14ac:dyDescent="0.25">
      <c r="A4379">
        <v>216071</v>
      </c>
      <c r="B4379">
        <v>1462</v>
      </c>
      <c r="C4379" t="s">
        <v>19</v>
      </c>
      <c r="D4379" s="3">
        <v>42570</v>
      </c>
      <c r="E4379" t="s">
        <v>148</v>
      </c>
      <c r="F4379">
        <v>75</v>
      </c>
      <c r="G4379">
        <v>1</v>
      </c>
      <c r="H4379">
        <v>655</v>
      </c>
      <c r="I4379">
        <v>100150922</v>
      </c>
      <c r="J4379" s="19" t="s">
        <v>33</v>
      </c>
      <c r="T4379">
        <v>0</v>
      </c>
      <c r="U4379" t="s">
        <v>22</v>
      </c>
      <c r="V4379" s="3">
        <v>42570</v>
      </c>
      <c r="W4379" t="s">
        <v>23</v>
      </c>
      <c r="X4379">
        <v>75</v>
      </c>
      <c r="Y4379">
        <v>2016</v>
      </c>
      <c r="Z4379">
        <v>7</v>
      </c>
      <c r="AA4379" s="3" t="s">
        <v>24</v>
      </c>
      <c r="AB4379" s="3">
        <v>45489</v>
      </c>
    </row>
    <row r="4380" spans="1:28" x14ac:dyDescent="0.25">
      <c r="A4380">
        <v>216072</v>
      </c>
      <c r="B4380">
        <v>1463</v>
      </c>
      <c r="C4380" t="s">
        <v>25</v>
      </c>
      <c r="D4380" s="3">
        <v>42570</v>
      </c>
      <c r="E4380" t="s">
        <v>158</v>
      </c>
      <c r="F4380">
        <v>300</v>
      </c>
      <c r="G4380">
        <v>1</v>
      </c>
      <c r="H4380">
        <v>600</v>
      </c>
      <c r="I4380">
        <v>100150923</v>
      </c>
      <c r="J4380" s="19" t="s">
        <v>38</v>
      </c>
      <c r="T4380">
        <v>0</v>
      </c>
      <c r="U4380" t="s">
        <v>22</v>
      </c>
      <c r="V4380" s="3">
        <v>42570</v>
      </c>
      <c r="W4380" t="s">
        <v>28</v>
      </c>
      <c r="X4380">
        <v>300</v>
      </c>
      <c r="Y4380">
        <v>2016</v>
      </c>
      <c r="Z4380">
        <v>7</v>
      </c>
      <c r="AA4380" s="3" t="s">
        <v>24</v>
      </c>
      <c r="AB4380" s="3">
        <v>45489</v>
      </c>
    </row>
    <row r="4381" spans="1:28" x14ac:dyDescent="0.25">
      <c r="A4381">
        <v>216073</v>
      </c>
      <c r="B4381">
        <v>1463</v>
      </c>
      <c r="C4381" t="s">
        <v>25</v>
      </c>
      <c r="D4381" s="3">
        <v>42570</v>
      </c>
      <c r="E4381" t="s">
        <v>1566</v>
      </c>
      <c r="F4381">
        <v>300</v>
      </c>
      <c r="G4381">
        <v>1</v>
      </c>
      <c r="H4381">
        <v>600</v>
      </c>
      <c r="I4381">
        <v>100150923</v>
      </c>
      <c r="J4381" s="19" t="s">
        <v>38</v>
      </c>
      <c r="T4381">
        <v>0</v>
      </c>
      <c r="U4381" t="s">
        <v>22</v>
      </c>
      <c r="V4381" s="3">
        <v>42570</v>
      </c>
      <c r="W4381" t="s">
        <v>28</v>
      </c>
      <c r="X4381">
        <v>300</v>
      </c>
      <c r="Y4381">
        <v>2016</v>
      </c>
      <c r="Z4381">
        <v>7</v>
      </c>
      <c r="AA4381" s="3" t="s">
        <v>24</v>
      </c>
      <c r="AB4381" s="3">
        <v>45489</v>
      </c>
    </row>
    <row r="4382" spans="1:28" x14ac:dyDescent="0.25">
      <c r="A4382">
        <v>216074</v>
      </c>
      <c r="B4382">
        <v>1464</v>
      </c>
      <c r="C4382" t="s">
        <v>25</v>
      </c>
      <c r="D4382" s="3">
        <v>42570</v>
      </c>
      <c r="E4382" t="s">
        <v>899</v>
      </c>
      <c r="F4382">
        <v>4500</v>
      </c>
      <c r="G4382">
        <v>1</v>
      </c>
      <c r="H4382">
        <v>4500</v>
      </c>
      <c r="I4382">
        <v>100150924</v>
      </c>
      <c r="J4382" s="19" t="s">
        <v>194</v>
      </c>
      <c r="T4382">
        <v>0</v>
      </c>
      <c r="U4382" t="s">
        <v>22</v>
      </c>
      <c r="V4382" s="3">
        <v>42570</v>
      </c>
      <c r="W4382" t="s">
        <v>28</v>
      </c>
      <c r="X4382" s="4">
        <v>4500</v>
      </c>
      <c r="Y4382">
        <v>2016</v>
      </c>
      <c r="Z4382">
        <v>7</v>
      </c>
      <c r="AA4382" s="3" t="s">
        <v>24</v>
      </c>
      <c r="AB4382" s="3">
        <v>45489</v>
      </c>
    </row>
    <row r="4383" spans="1:28" x14ac:dyDescent="0.25">
      <c r="A4383">
        <v>216075</v>
      </c>
      <c r="B4383">
        <v>1465</v>
      </c>
      <c r="C4383" t="s">
        <v>25</v>
      </c>
      <c r="D4383" s="3">
        <v>42570</v>
      </c>
      <c r="E4383" t="s">
        <v>1509</v>
      </c>
      <c r="F4383">
        <v>24999</v>
      </c>
      <c r="G4383">
        <v>1</v>
      </c>
      <c r="H4383">
        <v>24999</v>
      </c>
      <c r="I4383">
        <v>100150925</v>
      </c>
      <c r="J4383" s="19" t="s">
        <v>38</v>
      </c>
      <c r="T4383">
        <v>0</v>
      </c>
      <c r="U4383" t="s">
        <v>40</v>
      </c>
      <c r="V4383" s="3">
        <v>42570</v>
      </c>
      <c r="W4383" t="s">
        <v>28</v>
      </c>
      <c r="X4383" s="4">
        <v>24999</v>
      </c>
      <c r="Y4383">
        <v>2016</v>
      </c>
      <c r="Z4383">
        <v>7</v>
      </c>
      <c r="AA4383" s="3" t="s">
        <v>24</v>
      </c>
      <c r="AB4383" s="3">
        <v>45489</v>
      </c>
    </row>
    <row r="4384" spans="1:28" x14ac:dyDescent="0.25">
      <c r="A4384">
        <v>216076</v>
      </c>
      <c r="B4384">
        <v>1466</v>
      </c>
      <c r="C4384" t="s">
        <v>19</v>
      </c>
      <c r="D4384" s="3">
        <v>42570</v>
      </c>
      <c r="E4384" t="s">
        <v>138</v>
      </c>
      <c r="F4384">
        <v>90</v>
      </c>
      <c r="G4384">
        <v>1</v>
      </c>
      <c r="H4384">
        <v>90</v>
      </c>
      <c r="I4384">
        <v>100150926</v>
      </c>
      <c r="J4384" s="19" t="s">
        <v>33</v>
      </c>
      <c r="T4384">
        <v>0</v>
      </c>
      <c r="U4384" t="s">
        <v>22</v>
      </c>
      <c r="V4384" s="3">
        <v>42570</v>
      </c>
      <c r="W4384" t="s">
        <v>23</v>
      </c>
      <c r="X4384">
        <v>90</v>
      </c>
      <c r="Y4384">
        <v>2016</v>
      </c>
      <c r="Z4384">
        <v>7</v>
      </c>
      <c r="AA4384" s="3" t="s">
        <v>24</v>
      </c>
      <c r="AB4384" s="3">
        <v>45489</v>
      </c>
    </row>
    <row r="4385" spans="1:28" x14ac:dyDescent="0.25">
      <c r="A4385">
        <v>216077</v>
      </c>
      <c r="B4385">
        <v>647</v>
      </c>
      <c r="C4385" t="s">
        <v>19</v>
      </c>
      <c r="D4385" s="3">
        <v>42570</v>
      </c>
      <c r="E4385" t="s">
        <v>35</v>
      </c>
      <c r="F4385">
        <v>80</v>
      </c>
      <c r="G4385">
        <v>1</v>
      </c>
      <c r="H4385">
        <v>80</v>
      </c>
      <c r="I4385">
        <v>100150927</v>
      </c>
      <c r="J4385" s="19" t="s">
        <v>33</v>
      </c>
      <c r="T4385">
        <v>0</v>
      </c>
      <c r="U4385" t="s">
        <v>22</v>
      </c>
      <c r="V4385" s="3">
        <v>42570</v>
      </c>
      <c r="W4385" t="s">
        <v>23</v>
      </c>
      <c r="X4385">
        <v>80</v>
      </c>
      <c r="Y4385">
        <v>2016</v>
      </c>
      <c r="Z4385">
        <v>7</v>
      </c>
      <c r="AA4385" s="3" t="s">
        <v>24</v>
      </c>
      <c r="AB4385" s="3">
        <v>45489</v>
      </c>
    </row>
    <row r="4386" spans="1:28" x14ac:dyDescent="0.25">
      <c r="A4386">
        <v>216078</v>
      </c>
      <c r="B4386">
        <v>35</v>
      </c>
      <c r="C4386" t="s">
        <v>31</v>
      </c>
      <c r="D4386" s="3">
        <v>42570</v>
      </c>
      <c r="E4386" t="s">
        <v>1523</v>
      </c>
      <c r="F4386">
        <v>959</v>
      </c>
      <c r="G4386">
        <v>1</v>
      </c>
      <c r="H4386">
        <v>959</v>
      </c>
      <c r="I4386">
        <v>100150928</v>
      </c>
      <c r="J4386" s="19" t="s">
        <v>51</v>
      </c>
      <c r="T4386">
        <v>0</v>
      </c>
      <c r="U4386" t="s">
        <v>22</v>
      </c>
      <c r="V4386" s="3">
        <v>42570</v>
      </c>
      <c r="W4386" t="s">
        <v>34</v>
      </c>
      <c r="X4386">
        <v>959</v>
      </c>
      <c r="Y4386">
        <v>2016</v>
      </c>
      <c r="Z4386">
        <v>7</v>
      </c>
      <c r="AA4386" s="3" t="s">
        <v>24</v>
      </c>
      <c r="AB4386" s="3">
        <v>45489</v>
      </c>
    </row>
    <row r="4387" spans="1:28" x14ac:dyDescent="0.25">
      <c r="A4387">
        <v>216080</v>
      </c>
      <c r="B4387">
        <v>1467</v>
      </c>
      <c r="C4387" t="s">
        <v>25</v>
      </c>
      <c r="D4387" s="3">
        <v>42570</v>
      </c>
      <c r="E4387" t="s">
        <v>73</v>
      </c>
      <c r="F4387">
        <v>455</v>
      </c>
      <c r="G4387">
        <v>1</v>
      </c>
      <c r="H4387">
        <v>455</v>
      </c>
      <c r="I4387">
        <v>100150929</v>
      </c>
      <c r="J4387" s="19" t="s">
        <v>33</v>
      </c>
      <c r="T4387">
        <v>0</v>
      </c>
      <c r="U4387" t="s">
        <v>22</v>
      </c>
      <c r="V4387" s="3">
        <v>42570</v>
      </c>
      <c r="W4387" t="s">
        <v>28</v>
      </c>
      <c r="X4387">
        <v>455</v>
      </c>
      <c r="Y4387">
        <v>2016</v>
      </c>
      <c r="Z4387">
        <v>7</v>
      </c>
      <c r="AA4387" s="3" t="s">
        <v>24</v>
      </c>
      <c r="AB4387" s="3">
        <v>45489</v>
      </c>
    </row>
    <row r="4388" spans="1:28" x14ac:dyDescent="0.25">
      <c r="A4388">
        <v>216081</v>
      </c>
      <c r="B4388">
        <v>1467</v>
      </c>
      <c r="C4388" t="s">
        <v>25</v>
      </c>
      <c r="D4388" s="3">
        <v>42570</v>
      </c>
      <c r="E4388" t="s">
        <v>483</v>
      </c>
      <c r="F4388">
        <v>520</v>
      </c>
      <c r="G4388">
        <v>1</v>
      </c>
      <c r="H4388">
        <v>520</v>
      </c>
      <c r="I4388">
        <v>100150930</v>
      </c>
      <c r="J4388" s="19" t="s">
        <v>33</v>
      </c>
      <c r="T4388">
        <v>0</v>
      </c>
      <c r="U4388" t="s">
        <v>22</v>
      </c>
      <c r="V4388" s="3">
        <v>42570</v>
      </c>
      <c r="W4388" t="s">
        <v>28</v>
      </c>
      <c r="X4388">
        <v>520</v>
      </c>
      <c r="Y4388">
        <v>2016</v>
      </c>
      <c r="Z4388">
        <v>7</v>
      </c>
      <c r="AA4388" s="3" t="s">
        <v>24</v>
      </c>
      <c r="AB4388" s="3">
        <v>45489</v>
      </c>
    </row>
    <row r="4389" spans="1:28" x14ac:dyDescent="0.25">
      <c r="A4389">
        <v>216082</v>
      </c>
      <c r="B4389">
        <v>916</v>
      </c>
      <c r="C4389" t="s">
        <v>25</v>
      </c>
      <c r="D4389" s="3">
        <v>42570</v>
      </c>
      <c r="E4389" t="s">
        <v>622</v>
      </c>
      <c r="F4389">
        <v>16500</v>
      </c>
      <c r="G4389">
        <v>1</v>
      </c>
      <c r="H4389">
        <v>16500</v>
      </c>
      <c r="I4389">
        <v>100150931</v>
      </c>
      <c r="J4389" s="19" t="s">
        <v>38</v>
      </c>
      <c r="T4389">
        <v>0</v>
      </c>
      <c r="U4389" t="s">
        <v>22</v>
      </c>
      <c r="V4389" s="3">
        <v>42570</v>
      </c>
      <c r="W4389" t="s">
        <v>28</v>
      </c>
      <c r="X4389" s="4">
        <v>16500</v>
      </c>
      <c r="Y4389">
        <v>2016</v>
      </c>
      <c r="Z4389">
        <v>7</v>
      </c>
      <c r="AA4389" s="3" t="s">
        <v>24</v>
      </c>
      <c r="AB4389" s="3">
        <v>45489</v>
      </c>
    </row>
    <row r="4390" spans="1:28" x14ac:dyDescent="0.25">
      <c r="A4390">
        <v>216083</v>
      </c>
      <c r="B4390">
        <v>916</v>
      </c>
      <c r="C4390" t="s">
        <v>31</v>
      </c>
      <c r="D4390" s="3">
        <v>42570</v>
      </c>
      <c r="E4390" t="s">
        <v>1567</v>
      </c>
      <c r="F4390">
        <v>15999</v>
      </c>
      <c r="G4390">
        <v>1</v>
      </c>
      <c r="H4390">
        <v>15999</v>
      </c>
      <c r="I4390">
        <v>100150932</v>
      </c>
      <c r="J4390" s="19" t="s">
        <v>38</v>
      </c>
      <c r="T4390">
        <v>0</v>
      </c>
      <c r="U4390" t="s">
        <v>22</v>
      </c>
      <c r="V4390" s="3">
        <v>42570</v>
      </c>
      <c r="W4390" t="s">
        <v>34</v>
      </c>
      <c r="X4390" s="4">
        <v>15999</v>
      </c>
      <c r="Y4390">
        <v>2016</v>
      </c>
      <c r="Z4390">
        <v>7</v>
      </c>
      <c r="AA4390" s="3" t="s">
        <v>24</v>
      </c>
      <c r="AB4390" s="3">
        <v>45489</v>
      </c>
    </row>
    <row r="4391" spans="1:28" x14ac:dyDescent="0.25">
      <c r="A4391">
        <v>216084</v>
      </c>
      <c r="B4391">
        <v>230</v>
      </c>
      <c r="C4391" t="s">
        <v>25</v>
      </c>
      <c r="D4391" s="3">
        <v>42570</v>
      </c>
      <c r="E4391" t="s">
        <v>32</v>
      </c>
      <c r="F4391">
        <v>555</v>
      </c>
      <c r="G4391">
        <v>1</v>
      </c>
      <c r="H4391">
        <v>555</v>
      </c>
      <c r="I4391">
        <v>100150933</v>
      </c>
      <c r="J4391" s="19" t="s">
        <v>33</v>
      </c>
      <c r="T4391">
        <v>0</v>
      </c>
      <c r="U4391" t="s">
        <v>174</v>
      </c>
      <c r="V4391" s="3">
        <v>42570</v>
      </c>
      <c r="W4391" t="s">
        <v>28</v>
      </c>
      <c r="X4391">
        <v>555</v>
      </c>
      <c r="Y4391">
        <v>2016</v>
      </c>
      <c r="Z4391">
        <v>7</v>
      </c>
      <c r="AA4391" s="3" t="s">
        <v>24</v>
      </c>
      <c r="AB4391" s="3">
        <v>45489</v>
      </c>
    </row>
    <row r="4392" spans="1:28" x14ac:dyDescent="0.25">
      <c r="A4392">
        <v>216085</v>
      </c>
      <c r="B4392">
        <v>1468</v>
      </c>
      <c r="C4392" t="s">
        <v>19</v>
      </c>
      <c r="D4392" s="3">
        <v>42570</v>
      </c>
      <c r="E4392" t="s">
        <v>1305</v>
      </c>
      <c r="F4392">
        <v>75</v>
      </c>
      <c r="G4392">
        <v>1</v>
      </c>
      <c r="H4392">
        <v>875</v>
      </c>
      <c r="I4392">
        <v>100150934</v>
      </c>
      <c r="J4392" s="19" t="s">
        <v>27</v>
      </c>
      <c r="T4392">
        <v>0</v>
      </c>
      <c r="U4392" t="s">
        <v>22</v>
      </c>
      <c r="V4392" s="3">
        <v>42570</v>
      </c>
      <c r="W4392" t="s">
        <v>23</v>
      </c>
      <c r="X4392">
        <v>75</v>
      </c>
      <c r="Y4392">
        <v>2016</v>
      </c>
      <c r="Z4392">
        <v>7</v>
      </c>
      <c r="AA4392" s="3" t="s">
        <v>24</v>
      </c>
      <c r="AB4392" s="3">
        <v>45489</v>
      </c>
    </row>
    <row r="4393" spans="1:28" x14ac:dyDescent="0.25">
      <c r="A4393">
        <v>216086</v>
      </c>
      <c r="B4393">
        <v>1468</v>
      </c>
      <c r="C4393" t="s">
        <v>19</v>
      </c>
      <c r="D4393" s="3">
        <v>42570</v>
      </c>
      <c r="E4393" t="s">
        <v>1568</v>
      </c>
      <c r="F4393">
        <v>800</v>
      </c>
      <c r="G4393">
        <v>1</v>
      </c>
      <c r="H4393">
        <v>875</v>
      </c>
      <c r="I4393">
        <v>100150934</v>
      </c>
      <c r="J4393" s="19" t="s">
        <v>27</v>
      </c>
      <c r="T4393">
        <v>0</v>
      </c>
      <c r="U4393" t="s">
        <v>22</v>
      </c>
      <c r="V4393" s="3">
        <v>42570</v>
      </c>
      <c r="W4393" t="s">
        <v>23</v>
      </c>
      <c r="X4393">
        <v>800</v>
      </c>
      <c r="Y4393">
        <v>2016</v>
      </c>
      <c r="Z4393">
        <v>7</v>
      </c>
      <c r="AA4393" s="3" t="s">
        <v>24</v>
      </c>
      <c r="AB4393" s="3">
        <v>45489</v>
      </c>
    </row>
    <row r="4394" spans="1:28" x14ac:dyDescent="0.25">
      <c r="A4394">
        <v>216087</v>
      </c>
      <c r="B4394">
        <v>791</v>
      </c>
      <c r="C4394" t="s">
        <v>31</v>
      </c>
      <c r="D4394" s="3">
        <v>42570</v>
      </c>
      <c r="E4394" t="s">
        <v>30</v>
      </c>
      <c r="F4394">
        <v>360</v>
      </c>
      <c r="G4394">
        <v>1</v>
      </c>
      <c r="H4394">
        <v>360</v>
      </c>
      <c r="I4394">
        <v>100150935</v>
      </c>
      <c r="J4394" s="19" t="s">
        <v>27</v>
      </c>
      <c r="T4394">
        <v>0</v>
      </c>
      <c r="U4394" t="s">
        <v>22</v>
      </c>
      <c r="V4394" s="3">
        <v>42570</v>
      </c>
      <c r="W4394" t="s">
        <v>34</v>
      </c>
      <c r="X4394">
        <v>360</v>
      </c>
      <c r="Y4394">
        <v>2016</v>
      </c>
      <c r="Z4394">
        <v>7</v>
      </c>
      <c r="AA4394" s="3" t="s">
        <v>24</v>
      </c>
      <c r="AB4394" s="3">
        <v>45489</v>
      </c>
    </row>
    <row r="4395" spans="1:28" x14ac:dyDescent="0.25">
      <c r="A4395">
        <v>216088</v>
      </c>
      <c r="B4395">
        <v>58</v>
      </c>
      <c r="C4395" t="s">
        <v>19</v>
      </c>
      <c r="D4395" s="3">
        <v>42570</v>
      </c>
      <c r="E4395" t="s">
        <v>423</v>
      </c>
      <c r="F4395">
        <v>160</v>
      </c>
      <c r="G4395">
        <v>1</v>
      </c>
      <c r="H4395">
        <v>160</v>
      </c>
      <c r="I4395">
        <v>100150936</v>
      </c>
      <c r="J4395" s="19" t="s">
        <v>27</v>
      </c>
      <c r="T4395">
        <v>0</v>
      </c>
      <c r="U4395" t="s">
        <v>22</v>
      </c>
      <c r="V4395" s="3">
        <v>42570</v>
      </c>
      <c r="W4395" t="s">
        <v>23</v>
      </c>
      <c r="X4395">
        <v>160</v>
      </c>
      <c r="Y4395">
        <v>2016</v>
      </c>
      <c r="Z4395">
        <v>7</v>
      </c>
      <c r="AA4395" s="3" t="s">
        <v>24</v>
      </c>
      <c r="AB4395" s="3">
        <v>45489</v>
      </c>
    </row>
    <row r="4396" spans="1:28" x14ac:dyDescent="0.25">
      <c r="A4396">
        <v>216089</v>
      </c>
      <c r="B4396">
        <v>58</v>
      </c>
      <c r="C4396" t="s">
        <v>19</v>
      </c>
      <c r="D4396" s="3">
        <v>42570</v>
      </c>
      <c r="E4396" t="s">
        <v>30</v>
      </c>
      <c r="F4396">
        <v>360</v>
      </c>
      <c r="G4396">
        <v>1</v>
      </c>
      <c r="H4396">
        <v>360</v>
      </c>
      <c r="I4396">
        <v>100150937</v>
      </c>
      <c r="J4396" s="19" t="s">
        <v>27</v>
      </c>
      <c r="T4396">
        <v>0</v>
      </c>
      <c r="U4396" t="s">
        <v>22</v>
      </c>
      <c r="V4396" s="3">
        <v>42570</v>
      </c>
      <c r="W4396" t="s">
        <v>23</v>
      </c>
      <c r="X4396">
        <v>360</v>
      </c>
      <c r="Y4396">
        <v>2016</v>
      </c>
      <c r="Z4396">
        <v>7</v>
      </c>
      <c r="AA4396" s="3" t="s">
        <v>24</v>
      </c>
      <c r="AB4396" s="3">
        <v>45489</v>
      </c>
    </row>
    <row r="4397" spans="1:28" x14ac:dyDescent="0.25">
      <c r="A4397">
        <v>216090</v>
      </c>
      <c r="B4397">
        <v>58</v>
      </c>
      <c r="C4397" t="s">
        <v>19</v>
      </c>
      <c r="D4397" s="3">
        <v>42570</v>
      </c>
      <c r="E4397" t="s">
        <v>48</v>
      </c>
      <c r="F4397">
        <v>320</v>
      </c>
      <c r="G4397">
        <v>1</v>
      </c>
      <c r="H4397">
        <v>320</v>
      </c>
      <c r="I4397">
        <v>100150938</v>
      </c>
      <c r="J4397" s="19" t="s">
        <v>27</v>
      </c>
      <c r="T4397">
        <v>0</v>
      </c>
      <c r="U4397" t="s">
        <v>22</v>
      </c>
      <c r="V4397" s="3">
        <v>42570</v>
      </c>
      <c r="W4397" t="s">
        <v>23</v>
      </c>
      <c r="X4397">
        <v>320</v>
      </c>
      <c r="Y4397">
        <v>2016</v>
      </c>
      <c r="Z4397">
        <v>7</v>
      </c>
      <c r="AA4397" s="3" t="s">
        <v>24</v>
      </c>
      <c r="AB4397" s="3">
        <v>45489</v>
      </c>
    </row>
    <row r="4398" spans="1:28" x14ac:dyDescent="0.25">
      <c r="A4398">
        <v>216091</v>
      </c>
      <c r="B4398">
        <v>1469</v>
      </c>
      <c r="C4398" t="s">
        <v>19</v>
      </c>
      <c r="D4398" s="3">
        <v>42570</v>
      </c>
      <c r="E4398" t="s">
        <v>123</v>
      </c>
      <c r="F4398">
        <v>260</v>
      </c>
      <c r="G4398">
        <v>1</v>
      </c>
      <c r="H4398">
        <v>520</v>
      </c>
      <c r="I4398">
        <v>100150939</v>
      </c>
      <c r="J4398" s="19" t="s">
        <v>33</v>
      </c>
      <c r="T4398">
        <v>0</v>
      </c>
      <c r="U4398" t="s">
        <v>22</v>
      </c>
      <c r="V4398" s="3">
        <v>42570</v>
      </c>
      <c r="W4398" t="s">
        <v>23</v>
      </c>
      <c r="X4398">
        <v>260</v>
      </c>
      <c r="Y4398">
        <v>2016</v>
      </c>
      <c r="Z4398">
        <v>7</v>
      </c>
      <c r="AA4398" s="3" t="s">
        <v>24</v>
      </c>
      <c r="AB4398" s="3">
        <v>45489</v>
      </c>
    </row>
    <row r="4399" spans="1:28" x14ac:dyDescent="0.25">
      <c r="A4399">
        <v>216092</v>
      </c>
      <c r="B4399">
        <v>1469</v>
      </c>
      <c r="C4399" t="s">
        <v>19</v>
      </c>
      <c r="D4399" s="3">
        <v>42570</v>
      </c>
      <c r="E4399" t="s">
        <v>281</v>
      </c>
      <c r="F4399">
        <v>260</v>
      </c>
      <c r="G4399">
        <v>1</v>
      </c>
      <c r="H4399">
        <v>520</v>
      </c>
      <c r="I4399">
        <v>100150939</v>
      </c>
      <c r="J4399" s="19" t="s">
        <v>33</v>
      </c>
      <c r="T4399">
        <v>0</v>
      </c>
      <c r="U4399" t="s">
        <v>22</v>
      </c>
      <c r="V4399" s="3">
        <v>42570</v>
      </c>
      <c r="W4399" t="s">
        <v>23</v>
      </c>
      <c r="X4399">
        <v>260</v>
      </c>
      <c r="Y4399">
        <v>2016</v>
      </c>
      <c r="Z4399">
        <v>7</v>
      </c>
      <c r="AA4399" s="3" t="s">
        <v>24</v>
      </c>
      <c r="AB4399" s="3">
        <v>45489</v>
      </c>
    </row>
    <row r="4400" spans="1:28" x14ac:dyDescent="0.25">
      <c r="A4400">
        <v>216093</v>
      </c>
      <c r="B4400">
        <v>58</v>
      </c>
      <c r="C4400" t="s">
        <v>19</v>
      </c>
      <c r="D4400" s="3">
        <v>42570</v>
      </c>
      <c r="E4400" t="s">
        <v>767</v>
      </c>
      <c r="F4400">
        <v>180</v>
      </c>
      <c r="G4400">
        <v>1</v>
      </c>
      <c r="H4400">
        <v>180</v>
      </c>
      <c r="I4400">
        <v>100150940</v>
      </c>
      <c r="J4400" s="19" t="s">
        <v>27</v>
      </c>
      <c r="T4400">
        <v>0</v>
      </c>
      <c r="U4400" t="s">
        <v>22</v>
      </c>
      <c r="V4400" s="3">
        <v>42570</v>
      </c>
      <c r="W4400" t="s">
        <v>23</v>
      </c>
      <c r="X4400">
        <v>180</v>
      </c>
      <c r="Y4400">
        <v>2016</v>
      </c>
      <c r="Z4400">
        <v>7</v>
      </c>
      <c r="AA4400" s="3" t="s">
        <v>24</v>
      </c>
      <c r="AB4400" s="3">
        <v>45489</v>
      </c>
    </row>
    <row r="4401" spans="1:28" x14ac:dyDescent="0.25">
      <c r="A4401">
        <v>216094</v>
      </c>
      <c r="B4401">
        <v>1026</v>
      </c>
      <c r="C4401" t="s">
        <v>19</v>
      </c>
      <c r="D4401" s="3">
        <v>42570</v>
      </c>
      <c r="E4401" t="s">
        <v>26</v>
      </c>
      <c r="F4401">
        <v>240</v>
      </c>
      <c r="G4401">
        <v>1</v>
      </c>
      <c r="H4401">
        <v>240</v>
      </c>
      <c r="I4401">
        <v>100150941</v>
      </c>
      <c r="J4401" s="19" t="s">
        <v>27</v>
      </c>
      <c r="T4401">
        <v>0</v>
      </c>
      <c r="U4401" t="s">
        <v>22</v>
      </c>
      <c r="V4401" s="3">
        <v>42570</v>
      </c>
      <c r="W4401" t="s">
        <v>23</v>
      </c>
      <c r="X4401">
        <v>240</v>
      </c>
      <c r="Y4401">
        <v>2016</v>
      </c>
      <c r="Z4401">
        <v>7</v>
      </c>
      <c r="AA4401" s="3" t="s">
        <v>24</v>
      </c>
      <c r="AB4401" s="3">
        <v>45489</v>
      </c>
    </row>
    <row r="4402" spans="1:28" x14ac:dyDescent="0.25">
      <c r="A4402">
        <v>216095</v>
      </c>
      <c r="B4402">
        <v>1425</v>
      </c>
      <c r="C4402" t="s">
        <v>71</v>
      </c>
      <c r="D4402" s="3">
        <v>42570</v>
      </c>
      <c r="E4402" t="s">
        <v>540</v>
      </c>
      <c r="F4402">
        <v>395</v>
      </c>
      <c r="G4402">
        <v>1</v>
      </c>
      <c r="H4402">
        <v>395</v>
      </c>
      <c r="I4402">
        <v>100150942</v>
      </c>
      <c r="J4402" s="19" t="s">
        <v>33</v>
      </c>
      <c r="T4402">
        <v>0</v>
      </c>
      <c r="U4402" t="s">
        <v>22</v>
      </c>
      <c r="V4402" s="3">
        <v>42570</v>
      </c>
      <c r="W4402" t="s">
        <v>34</v>
      </c>
      <c r="X4402">
        <v>395</v>
      </c>
      <c r="Y4402">
        <v>2016</v>
      </c>
      <c r="Z4402">
        <v>7</v>
      </c>
      <c r="AA4402" s="3" t="s">
        <v>24</v>
      </c>
      <c r="AB4402" s="3">
        <v>45489</v>
      </c>
    </row>
    <row r="4403" spans="1:28" x14ac:dyDescent="0.25">
      <c r="A4403">
        <v>216096</v>
      </c>
      <c r="B4403">
        <v>1470</v>
      </c>
      <c r="C4403" t="s">
        <v>31</v>
      </c>
      <c r="D4403" s="3">
        <v>42570</v>
      </c>
      <c r="E4403" t="s">
        <v>163</v>
      </c>
      <c r="F4403">
        <v>4530</v>
      </c>
      <c r="G4403">
        <v>1</v>
      </c>
      <c r="H4403">
        <v>4530</v>
      </c>
      <c r="I4403">
        <v>100150943</v>
      </c>
      <c r="J4403" s="19" t="s">
        <v>38</v>
      </c>
      <c r="T4403">
        <v>0</v>
      </c>
      <c r="U4403" t="s">
        <v>22</v>
      </c>
      <c r="V4403" s="3">
        <v>42570</v>
      </c>
      <c r="W4403" t="s">
        <v>34</v>
      </c>
      <c r="X4403" s="4">
        <v>4530</v>
      </c>
      <c r="Y4403">
        <v>2016</v>
      </c>
      <c r="Z4403">
        <v>7</v>
      </c>
      <c r="AA4403" s="3" t="s">
        <v>24</v>
      </c>
      <c r="AB4403" s="3">
        <v>45489</v>
      </c>
    </row>
    <row r="4404" spans="1:28" x14ac:dyDescent="0.25">
      <c r="A4404">
        <v>216097</v>
      </c>
      <c r="B4404">
        <v>1016</v>
      </c>
      <c r="C4404" t="s">
        <v>31</v>
      </c>
      <c r="D4404" s="3">
        <v>42570</v>
      </c>
      <c r="E4404" t="s">
        <v>1448</v>
      </c>
      <c r="F4404">
        <v>11999</v>
      </c>
      <c r="G4404">
        <v>1</v>
      </c>
      <c r="H4404">
        <v>11999</v>
      </c>
      <c r="I4404">
        <v>100150944</v>
      </c>
      <c r="J4404" s="19" t="s">
        <v>38</v>
      </c>
      <c r="T4404">
        <v>0</v>
      </c>
      <c r="U4404" t="s">
        <v>22</v>
      </c>
      <c r="V4404" s="3">
        <v>42570</v>
      </c>
      <c r="W4404" t="s">
        <v>34</v>
      </c>
      <c r="X4404" s="4">
        <v>11999</v>
      </c>
      <c r="Y4404">
        <v>2016</v>
      </c>
      <c r="Z4404">
        <v>7</v>
      </c>
      <c r="AA4404" s="3" t="s">
        <v>24</v>
      </c>
      <c r="AB4404" s="3">
        <v>45489</v>
      </c>
    </row>
    <row r="4405" spans="1:28" x14ac:dyDescent="0.25">
      <c r="A4405">
        <v>216098</v>
      </c>
      <c r="B4405">
        <v>1471</v>
      </c>
      <c r="C4405" t="s">
        <v>25</v>
      </c>
      <c r="D4405" s="3">
        <v>42570</v>
      </c>
      <c r="E4405" t="s">
        <v>30</v>
      </c>
      <c r="F4405">
        <v>360</v>
      </c>
      <c r="G4405">
        <v>1</v>
      </c>
      <c r="H4405">
        <v>360</v>
      </c>
      <c r="I4405">
        <v>100150945</v>
      </c>
      <c r="J4405" s="19" t="s">
        <v>27</v>
      </c>
      <c r="T4405">
        <v>0</v>
      </c>
      <c r="U4405" t="s">
        <v>22</v>
      </c>
      <c r="V4405" s="3">
        <v>42570</v>
      </c>
      <c r="W4405" t="s">
        <v>28</v>
      </c>
      <c r="X4405">
        <v>360</v>
      </c>
      <c r="Y4405">
        <v>2016</v>
      </c>
      <c r="Z4405">
        <v>7</v>
      </c>
      <c r="AA4405" s="3" t="s">
        <v>24</v>
      </c>
      <c r="AB4405" s="3">
        <v>45489</v>
      </c>
    </row>
    <row r="4406" spans="1:28" x14ac:dyDescent="0.25">
      <c r="A4406">
        <v>216099</v>
      </c>
      <c r="B4406">
        <v>79</v>
      </c>
      <c r="C4406" t="s">
        <v>19</v>
      </c>
      <c r="D4406" s="3">
        <v>42570</v>
      </c>
      <c r="E4406" t="s">
        <v>1255</v>
      </c>
      <c r="F4406">
        <v>450</v>
      </c>
      <c r="G4406">
        <v>1</v>
      </c>
      <c r="H4406">
        <v>450</v>
      </c>
      <c r="I4406">
        <v>100150946</v>
      </c>
      <c r="J4406" s="19" t="s">
        <v>38</v>
      </c>
      <c r="T4406">
        <v>0</v>
      </c>
      <c r="U4406" t="s">
        <v>22</v>
      </c>
      <c r="V4406" s="3">
        <v>42570</v>
      </c>
      <c r="W4406" t="s">
        <v>23</v>
      </c>
      <c r="X4406">
        <v>450</v>
      </c>
      <c r="Y4406">
        <v>2016</v>
      </c>
      <c r="Z4406">
        <v>7</v>
      </c>
      <c r="AA4406" s="3" t="s">
        <v>24</v>
      </c>
      <c r="AB4406" s="3">
        <v>45489</v>
      </c>
    </row>
    <row r="4407" spans="1:28" x14ac:dyDescent="0.25">
      <c r="A4407">
        <v>216100</v>
      </c>
      <c r="B4407">
        <v>806</v>
      </c>
      <c r="C4407" t="s">
        <v>19</v>
      </c>
      <c r="D4407" s="3">
        <v>42570</v>
      </c>
      <c r="E4407" t="s">
        <v>30</v>
      </c>
      <c r="F4407">
        <v>360</v>
      </c>
      <c r="G4407">
        <v>1</v>
      </c>
      <c r="H4407">
        <v>360</v>
      </c>
      <c r="I4407">
        <v>100150947</v>
      </c>
      <c r="J4407" s="19" t="s">
        <v>27</v>
      </c>
      <c r="T4407">
        <v>0</v>
      </c>
      <c r="U4407" t="s">
        <v>22</v>
      </c>
      <c r="V4407" s="3">
        <v>42570</v>
      </c>
      <c r="W4407" t="s">
        <v>23</v>
      </c>
      <c r="X4407">
        <v>360</v>
      </c>
      <c r="Y4407">
        <v>2016</v>
      </c>
      <c r="Z4407">
        <v>7</v>
      </c>
      <c r="AA4407" s="3" t="s">
        <v>24</v>
      </c>
      <c r="AB4407" s="3">
        <v>45489</v>
      </c>
    </row>
    <row r="4408" spans="1:28" x14ac:dyDescent="0.25">
      <c r="A4408">
        <v>216101</v>
      </c>
      <c r="B4408">
        <v>1472</v>
      </c>
      <c r="C4408" t="s">
        <v>19</v>
      </c>
      <c r="D4408" s="3">
        <v>42570</v>
      </c>
      <c r="E4408" t="s">
        <v>330</v>
      </c>
      <c r="F4408">
        <v>600</v>
      </c>
      <c r="G4408">
        <v>1</v>
      </c>
      <c r="H4408">
        <v>600</v>
      </c>
      <c r="I4408">
        <v>100150948</v>
      </c>
      <c r="J4408" s="19" t="s">
        <v>194</v>
      </c>
      <c r="T4408">
        <v>0</v>
      </c>
      <c r="U4408" t="s">
        <v>22</v>
      </c>
      <c r="V4408" s="3">
        <v>42570</v>
      </c>
      <c r="W4408" t="s">
        <v>23</v>
      </c>
      <c r="X4408">
        <v>600</v>
      </c>
      <c r="Y4408">
        <v>2016</v>
      </c>
      <c r="Z4408">
        <v>7</v>
      </c>
      <c r="AA4408" s="3" t="s">
        <v>24</v>
      </c>
      <c r="AB4408" s="3">
        <v>45489</v>
      </c>
    </row>
    <row r="4409" spans="1:28" x14ac:dyDescent="0.25">
      <c r="A4409">
        <v>216102</v>
      </c>
      <c r="B4409">
        <v>1473</v>
      </c>
      <c r="C4409" t="s">
        <v>19</v>
      </c>
      <c r="D4409" s="3">
        <v>42570</v>
      </c>
      <c r="E4409" t="s">
        <v>1569</v>
      </c>
      <c r="F4409">
        <v>1399</v>
      </c>
      <c r="G4409">
        <v>1</v>
      </c>
      <c r="H4409">
        <v>1399</v>
      </c>
      <c r="I4409">
        <v>100150949</v>
      </c>
      <c r="J4409" s="19" t="s">
        <v>51</v>
      </c>
      <c r="T4409">
        <v>0</v>
      </c>
      <c r="U4409" t="s">
        <v>22</v>
      </c>
      <c r="V4409" s="3">
        <v>42570</v>
      </c>
      <c r="W4409" t="s">
        <v>23</v>
      </c>
      <c r="X4409" s="4">
        <v>1399</v>
      </c>
      <c r="Y4409">
        <v>2016</v>
      </c>
      <c r="Z4409">
        <v>7</v>
      </c>
      <c r="AA4409" s="3" t="s">
        <v>24</v>
      </c>
      <c r="AB4409" s="3">
        <v>45489</v>
      </c>
    </row>
    <row r="4410" spans="1:28" x14ac:dyDescent="0.25">
      <c r="A4410">
        <v>216104</v>
      </c>
      <c r="B4410">
        <v>1474</v>
      </c>
      <c r="C4410" t="s">
        <v>19</v>
      </c>
      <c r="D4410" s="3">
        <v>42570</v>
      </c>
      <c r="E4410" t="s">
        <v>1288</v>
      </c>
      <c r="F4410">
        <v>80</v>
      </c>
      <c r="G4410">
        <v>1</v>
      </c>
      <c r="H4410">
        <v>2807</v>
      </c>
      <c r="I4410">
        <v>100150950</v>
      </c>
      <c r="J4410" s="19" t="s">
        <v>47</v>
      </c>
      <c r="T4410">
        <v>0</v>
      </c>
      <c r="U4410" t="s">
        <v>22</v>
      </c>
      <c r="V4410" s="3">
        <v>42570</v>
      </c>
      <c r="W4410" t="s">
        <v>23</v>
      </c>
      <c r="X4410">
        <v>80</v>
      </c>
      <c r="Y4410">
        <v>2016</v>
      </c>
      <c r="Z4410">
        <v>7</v>
      </c>
      <c r="AA4410" s="3" t="s">
        <v>24</v>
      </c>
      <c r="AB4410" s="3">
        <v>45489</v>
      </c>
    </row>
    <row r="4411" spans="1:28" x14ac:dyDescent="0.25">
      <c r="A4411">
        <v>216105</v>
      </c>
      <c r="B4411">
        <v>1474</v>
      </c>
      <c r="C4411" t="s">
        <v>19</v>
      </c>
      <c r="D4411" s="3">
        <v>42570</v>
      </c>
      <c r="E4411" t="s">
        <v>582</v>
      </c>
      <c r="F4411">
        <v>140</v>
      </c>
      <c r="G4411">
        <v>1</v>
      </c>
      <c r="H4411">
        <v>2807</v>
      </c>
      <c r="I4411">
        <v>100150950</v>
      </c>
      <c r="J4411" s="19" t="s">
        <v>27</v>
      </c>
      <c r="T4411">
        <v>0</v>
      </c>
      <c r="U4411" t="s">
        <v>22</v>
      </c>
      <c r="V4411" s="3">
        <v>42570</v>
      </c>
      <c r="W4411" t="s">
        <v>23</v>
      </c>
      <c r="X4411">
        <v>140</v>
      </c>
      <c r="Y4411">
        <v>2016</v>
      </c>
      <c r="Z4411">
        <v>7</v>
      </c>
      <c r="AA4411" s="3" t="s">
        <v>24</v>
      </c>
      <c r="AB4411" s="3">
        <v>45489</v>
      </c>
    </row>
    <row r="4412" spans="1:28" x14ac:dyDescent="0.25">
      <c r="A4412">
        <v>216106</v>
      </c>
      <c r="B4412">
        <v>1474</v>
      </c>
      <c r="C4412" t="s">
        <v>19</v>
      </c>
      <c r="D4412" s="3">
        <v>42570</v>
      </c>
      <c r="E4412" t="s">
        <v>1455</v>
      </c>
      <c r="F4412">
        <v>999</v>
      </c>
      <c r="G4412">
        <v>1</v>
      </c>
      <c r="H4412">
        <v>2807</v>
      </c>
      <c r="I4412">
        <v>100150950</v>
      </c>
      <c r="J4412" s="19" t="s">
        <v>27</v>
      </c>
      <c r="T4412">
        <v>0</v>
      </c>
      <c r="U4412" t="s">
        <v>22</v>
      </c>
      <c r="V4412" s="3">
        <v>42570</v>
      </c>
      <c r="W4412" t="s">
        <v>23</v>
      </c>
      <c r="X4412">
        <v>999</v>
      </c>
      <c r="Y4412">
        <v>2016</v>
      </c>
      <c r="Z4412">
        <v>7</v>
      </c>
      <c r="AA4412" s="3" t="s">
        <v>24</v>
      </c>
      <c r="AB4412" s="3">
        <v>45489</v>
      </c>
    </row>
    <row r="4413" spans="1:28" x14ac:dyDescent="0.25">
      <c r="A4413">
        <v>216107</v>
      </c>
      <c r="B4413">
        <v>1474</v>
      </c>
      <c r="C4413" t="s">
        <v>19</v>
      </c>
      <c r="D4413" s="3">
        <v>42570</v>
      </c>
      <c r="E4413" t="s">
        <v>637</v>
      </c>
      <c r="F4413">
        <v>500</v>
      </c>
      <c r="G4413">
        <v>1</v>
      </c>
      <c r="H4413">
        <v>2807</v>
      </c>
      <c r="I4413">
        <v>100150950</v>
      </c>
      <c r="J4413" s="19" t="s">
        <v>27</v>
      </c>
      <c r="T4413">
        <v>0</v>
      </c>
      <c r="U4413" t="s">
        <v>22</v>
      </c>
      <c r="V4413" s="3">
        <v>42570</v>
      </c>
      <c r="W4413" t="s">
        <v>23</v>
      </c>
      <c r="X4413">
        <v>500</v>
      </c>
      <c r="Y4413">
        <v>2016</v>
      </c>
      <c r="Z4413">
        <v>7</v>
      </c>
      <c r="AA4413" s="3" t="s">
        <v>24</v>
      </c>
      <c r="AB4413" s="3">
        <v>45489</v>
      </c>
    </row>
    <row r="4414" spans="1:28" x14ac:dyDescent="0.25">
      <c r="A4414">
        <v>216108</v>
      </c>
      <c r="B4414">
        <v>1474</v>
      </c>
      <c r="C4414" t="s">
        <v>19</v>
      </c>
      <c r="D4414" s="3">
        <v>42570</v>
      </c>
      <c r="E4414" t="s">
        <v>1570</v>
      </c>
      <c r="F4414">
        <v>250</v>
      </c>
      <c r="G4414">
        <v>1</v>
      </c>
      <c r="H4414">
        <v>2807</v>
      </c>
      <c r="I4414">
        <v>100150950</v>
      </c>
      <c r="J4414" s="19" t="s">
        <v>27</v>
      </c>
      <c r="T4414">
        <v>0</v>
      </c>
      <c r="U4414" t="s">
        <v>22</v>
      </c>
      <c r="V4414" s="3">
        <v>42570</v>
      </c>
      <c r="W4414" t="s">
        <v>23</v>
      </c>
      <c r="X4414">
        <v>250</v>
      </c>
      <c r="Y4414">
        <v>2016</v>
      </c>
      <c r="Z4414">
        <v>7</v>
      </c>
      <c r="AA4414" s="3" t="s">
        <v>24</v>
      </c>
      <c r="AB4414" s="3">
        <v>45489</v>
      </c>
    </row>
    <row r="4415" spans="1:28" x14ac:dyDescent="0.25">
      <c r="A4415">
        <v>216109</v>
      </c>
      <c r="B4415">
        <v>1474</v>
      </c>
      <c r="C4415" t="s">
        <v>19</v>
      </c>
      <c r="D4415" s="3">
        <v>42570</v>
      </c>
      <c r="E4415" t="s">
        <v>1571</v>
      </c>
      <c r="F4415">
        <v>339</v>
      </c>
      <c r="G4415">
        <v>1</v>
      </c>
      <c r="H4415">
        <v>2807</v>
      </c>
      <c r="I4415">
        <v>100150950</v>
      </c>
      <c r="J4415" s="19" t="s">
        <v>42</v>
      </c>
      <c r="T4415">
        <v>0</v>
      </c>
      <c r="U4415" t="s">
        <v>22</v>
      </c>
      <c r="V4415" s="3">
        <v>42570</v>
      </c>
      <c r="W4415" t="s">
        <v>23</v>
      </c>
      <c r="X4415">
        <v>339</v>
      </c>
      <c r="Y4415">
        <v>2016</v>
      </c>
      <c r="Z4415">
        <v>7</v>
      </c>
      <c r="AA4415" s="3" t="s">
        <v>24</v>
      </c>
      <c r="AB4415" s="3">
        <v>45489</v>
      </c>
    </row>
    <row r="4416" spans="1:28" x14ac:dyDescent="0.25">
      <c r="A4416">
        <v>216110</v>
      </c>
      <c r="B4416">
        <v>1474</v>
      </c>
      <c r="C4416" t="s">
        <v>19</v>
      </c>
      <c r="D4416" s="3">
        <v>42570</v>
      </c>
      <c r="E4416" t="s">
        <v>921</v>
      </c>
      <c r="F4416">
        <v>499</v>
      </c>
      <c r="G4416">
        <v>1</v>
      </c>
      <c r="H4416">
        <v>2807</v>
      </c>
      <c r="I4416">
        <v>100150950</v>
      </c>
      <c r="J4416" s="19" t="s">
        <v>42</v>
      </c>
      <c r="T4416">
        <v>0</v>
      </c>
      <c r="U4416" t="s">
        <v>22</v>
      </c>
      <c r="V4416" s="3">
        <v>42570</v>
      </c>
      <c r="W4416" t="s">
        <v>23</v>
      </c>
      <c r="X4416">
        <v>499</v>
      </c>
      <c r="Y4416">
        <v>2016</v>
      </c>
      <c r="Z4416">
        <v>7</v>
      </c>
      <c r="AA4416" s="3" t="s">
        <v>24</v>
      </c>
      <c r="AB4416" s="3">
        <v>45489</v>
      </c>
    </row>
    <row r="4417" spans="1:28" x14ac:dyDescent="0.25">
      <c r="A4417">
        <v>216111</v>
      </c>
      <c r="B4417">
        <v>1475</v>
      </c>
      <c r="C4417" t="s">
        <v>31</v>
      </c>
      <c r="D4417" s="3">
        <v>42570</v>
      </c>
      <c r="E4417" t="s">
        <v>1206</v>
      </c>
      <c r="F4417">
        <v>96499</v>
      </c>
      <c r="G4417">
        <v>1</v>
      </c>
      <c r="H4417">
        <v>96499</v>
      </c>
      <c r="I4417">
        <v>100150951</v>
      </c>
      <c r="J4417" s="19" t="s">
        <v>38</v>
      </c>
      <c r="T4417">
        <v>0</v>
      </c>
      <c r="U4417" t="s">
        <v>22</v>
      </c>
      <c r="V4417" s="3">
        <v>42570</v>
      </c>
      <c r="W4417" t="s">
        <v>34</v>
      </c>
      <c r="X4417" s="4">
        <v>96499</v>
      </c>
      <c r="Y4417">
        <v>2016</v>
      </c>
      <c r="Z4417">
        <v>7</v>
      </c>
      <c r="AA4417" s="3" t="s">
        <v>24</v>
      </c>
      <c r="AB4417" s="3">
        <v>45489</v>
      </c>
    </row>
    <row r="4418" spans="1:28" x14ac:dyDescent="0.25">
      <c r="A4418">
        <v>216112</v>
      </c>
      <c r="B4418">
        <v>1476</v>
      </c>
      <c r="C4418" t="s">
        <v>25</v>
      </c>
      <c r="D4418" s="3">
        <v>42570</v>
      </c>
      <c r="E4418" t="s">
        <v>1572</v>
      </c>
      <c r="F4418">
        <v>899</v>
      </c>
      <c r="G4418">
        <v>2</v>
      </c>
      <c r="H4418">
        <v>1798</v>
      </c>
      <c r="I4418">
        <v>100150952</v>
      </c>
      <c r="J4418" s="19" t="s">
        <v>51</v>
      </c>
      <c r="T4418">
        <v>0</v>
      </c>
      <c r="U4418" t="s">
        <v>22</v>
      </c>
      <c r="V4418" s="3">
        <v>42570</v>
      </c>
      <c r="W4418" t="s">
        <v>28</v>
      </c>
      <c r="X4418" s="4">
        <v>1798</v>
      </c>
      <c r="Y4418">
        <v>2016</v>
      </c>
      <c r="Z4418">
        <v>7</v>
      </c>
      <c r="AA4418" s="3" t="s">
        <v>24</v>
      </c>
      <c r="AB4418" s="3">
        <v>45489</v>
      </c>
    </row>
    <row r="4419" spans="1:28" x14ac:dyDescent="0.25">
      <c r="A4419">
        <v>216114</v>
      </c>
      <c r="B4419">
        <v>56</v>
      </c>
      <c r="C4419" t="s">
        <v>19</v>
      </c>
      <c r="D4419" s="3">
        <v>42570</v>
      </c>
      <c r="E4419" t="s">
        <v>1573</v>
      </c>
      <c r="F4419">
        <v>144</v>
      </c>
      <c r="G4419">
        <v>1</v>
      </c>
      <c r="H4419">
        <v>144</v>
      </c>
      <c r="I4419">
        <v>100150953</v>
      </c>
      <c r="J4419" s="19" t="s">
        <v>33</v>
      </c>
      <c r="T4419">
        <v>0</v>
      </c>
      <c r="U4419" t="s">
        <v>22</v>
      </c>
      <c r="V4419" s="3">
        <v>42570</v>
      </c>
      <c r="W4419" t="s">
        <v>23</v>
      </c>
      <c r="X4419">
        <v>144</v>
      </c>
      <c r="Y4419">
        <v>2016</v>
      </c>
      <c r="Z4419">
        <v>7</v>
      </c>
      <c r="AA4419" s="3" t="s">
        <v>24</v>
      </c>
      <c r="AB4419" s="3">
        <v>45489</v>
      </c>
    </row>
    <row r="4420" spans="1:28" x14ac:dyDescent="0.25">
      <c r="A4420">
        <v>216115</v>
      </c>
      <c r="B4420">
        <v>1476</v>
      </c>
      <c r="C4420" t="s">
        <v>19</v>
      </c>
      <c r="D4420" s="3">
        <v>42570</v>
      </c>
      <c r="E4420" t="s">
        <v>1041</v>
      </c>
      <c r="F4420">
        <v>1999</v>
      </c>
      <c r="G4420">
        <v>1</v>
      </c>
      <c r="H4420">
        <v>1999</v>
      </c>
      <c r="I4420">
        <v>100150954</v>
      </c>
      <c r="J4420" s="19" t="s">
        <v>42</v>
      </c>
      <c r="T4420">
        <v>0</v>
      </c>
      <c r="U4420" t="s">
        <v>22</v>
      </c>
      <c r="V4420" s="3">
        <v>42570</v>
      </c>
      <c r="W4420" t="s">
        <v>23</v>
      </c>
      <c r="X4420" s="4">
        <v>1999</v>
      </c>
      <c r="Y4420">
        <v>2016</v>
      </c>
      <c r="Z4420">
        <v>7</v>
      </c>
      <c r="AA4420" s="3" t="s">
        <v>24</v>
      </c>
      <c r="AB4420" s="3">
        <v>45489</v>
      </c>
    </row>
    <row r="4421" spans="1:28" x14ac:dyDescent="0.25">
      <c r="A4421">
        <v>216116</v>
      </c>
      <c r="B4421">
        <v>79</v>
      </c>
      <c r="C4421" t="s">
        <v>25</v>
      </c>
      <c r="D4421" s="3">
        <v>42570</v>
      </c>
      <c r="E4421" t="s">
        <v>1463</v>
      </c>
      <c r="F4421">
        <v>475</v>
      </c>
      <c r="G4421">
        <v>1</v>
      </c>
      <c r="H4421">
        <v>475</v>
      </c>
      <c r="I4421">
        <v>100150955</v>
      </c>
      <c r="J4421" s="19" t="s">
        <v>38</v>
      </c>
      <c r="T4421">
        <v>0</v>
      </c>
      <c r="U4421" t="s">
        <v>22</v>
      </c>
      <c r="V4421" s="3">
        <v>42570</v>
      </c>
      <c r="W4421" t="s">
        <v>28</v>
      </c>
      <c r="X4421">
        <v>475</v>
      </c>
      <c r="Y4421">
        <v>2016</v>
      </c>
      <c r="Z4421">
        <v>7</v>
      </c>
      <c r="AA4421" s="3" t="s">
        <v>24</v>
      </c>
      <c r="AB4421" s="3">
        <v>45489</v>
      </c>
    </row>
    <row r="4422" spans="1:28" x14ac:dyDescent="0.25">
      <c r="A4422">
        <v>216117</v>
      </c>
      <c r="B4422">
        <v>83</v>
      </c>
      <c r="C4422" t="s">
        <v>31</v>
      </c>
      <c r="D4422" s="3">
        <v>42570</v>
      </c>
      <c r="E4422" t="s">
        <v>1534</v>
      </c>
      <c r="F4422">
        <v>1</v>
      </c>
      <c r="G4422">
        <v>1</v>
      </c>
      <c r="H4422">
        <v>0</v>
      </c>
      <c r="I4422">
        <v>100150956</v>
      </c>
      <c r="J4422" s="19" t="s">
        <v>62</v>
      </c>
      <c r="T4422">
        <v>1</v>
      </c>
      <c r="U4422" t="s">
        <v>22</v>
      </c>
      <c r="V4422" s="3">
        <v>42570</v>
      </c>
      <c r="W4422" t="s">
        <v>34</v>
      </c>
      <c r="X4422">
        <v>1</v>
      </c>
      <c r="Y4422">
        <v>2016</v>
      </c>
      <c r="Z4422">
        <v>7</v>
      </c>
      <c r="AA4422" s="3" t="s">
        <v>24</v>
      </c>
      <c r="AB4422" s="3">
        <v>45489</v>
      </c>
    </row>
    <row r="4423" spans="1:28" x14ac:dyDescent="0.25">
      <c r="A4423">
        <v>216118</v>
      </c>
      <c r="B4423">
        <v>820</v>
      </c>
      <c r="C4423" t="s">
        <v>19</v>
      </c>
      <c r="D4423" s="3">
        <v>42570</v>
      </c>
      <c r="E4423" t="s">
        <v>26</v>
      </c>
      <c r="F4423">
        <v>240</v>
      </c>
      <c r="G4423">
        <v>1</v>
      </c>
      <c r="H4423">
        <v>240</v>
      </c>
      <c r="I4423">
        <v>100150957</v>
      </c>
      <c r="J4423" s="19" t="s">
        <v>27</v>
      </c>
      <c r="T4423">
        <v>0</v>
      </c>
      <c r="U4423" t="s">
        <v>22</v>
      </c>
      <c r="V4423" s="3">
        <v>42570</v>
      </c>
      <c r="W4423" t="s">
        <v>23</v>
      </c>
      <c r="X4423">
        <v>240</v>
      </c>
      <c r="Y4423">
        <v>2016</v>
      </c>
      <c r="Z4423">
        <v>7</v>
      </c>
      <c r="AA4423" s="3" t="s">
        <v>24</v>
      </c>
      <c r="AB4423" s="3">
        <v>45489</v>
      </c>
    </row>
    <row r="4424" spans="1:28" x14ac:dyDescent="0.25">
      <c r="A4424">
        <v>216119</v>
      </c>
      <c r="B4424">
        <v>1477</v>
      </c>
      <c r="C4424" t="s">
        <v>31</v>
      </c>
      <c r="D4424" s="3">
        <v>42570</v>
      </c>
      <c r="E4424" t="s">
        <v>1118</v>
      </c>
      <c r="F4424">
        <v>750</v>
      </c>
      <c r="G4424">
        <v>1</v>
      </c>
      <c r="H4424">
        <v>750</v>
      </c>
      <c r="I4424">
        <v>100150958</v>
      </c>
      <c r="J4424" s="19" t="s">
        <v>42</v>
      </c>
      <c r="T4424">
        <v>0</v>
      </c>
      <c r="U4424" t="s">
        <v>22</v>
      </c>
      <c r="V4424" s="3">
        <v>42570</v>
      </c>
      <c r="W4424" t="s">
        <v>34</v>
      </c>
      <c r="X4424">
        <v>750</v>
      </c>
      <c r="Y4424">
        <v>2016</v>
      </c>
      <c r="Z4424">
        <v>7</v>
      </c>
      <c r="AA4424" s="3" t="s">
        <v>24</v>
      </c>
      <c r="AB4424" s="3">
        <v>45489</v>
      </c>
    </row>
    <row r="4425" spans="1:28" x14ac:dyDescent="0.25">
      <c r="A4425">
        <v>216120</v>
      </c>
      <c r="B4425">
        <v>820</v>
      </c>
      <c r="C4425" t="s">
        <v>19</v>
      </c>
      <c r="D4425" s="3">
        <v>42570</v>
      </c>
      <c r="E4425" t="s">
        <v>927</v>
      </c>
      <c r="F4425">
        <v>99</v>
      </c>
      <c r="G4425">
        <v>1</v>
      </c>
      <c r="H4425">
        <v>99</v>
      </c>
      <c r="I4425">
        <v>100150959</v>
      </c>
      <c r="J4425" s="19" t="s">
        <v>27</v>
      </c>
      <c r="T4425">
        <v>0</v>
      </c>
      <c r="U4425" t="s">
        <v>22</v>
      </c>
      <c r="V4425" s="3">
        <v>42570</v>
      </c>
      <c r="W4425" t="s">
        <v>23</v>
      </c>
      <c r="X4425">
        <v>99</v>
      </c>
      <c r="Y4425">
        <v>2016</v>
      </c>
      <c r="Z4425">
        <v>7</v>
      </c>
      <c r="AA4425" s="3" t="s">
        <v>24</v>
      </c>
      <c r="AB4425" s="3">
        <v>45489</v>
      </c>
    </row>
    <row r="4426" spans="1:28" x14ac:dyDescent="0.25">
      <c r="A4426">
        <v>216121</v>
      </c>
      <c r="B4426">
        <v>83</v>
      </c>
      <c r="C4426" t="s">
        <v>31</v>
      </c>
      <c r="D4426" s="3">
        <v>42570</v>
      </c>
      <c r="E4426" t="s">
        <v>1534</v>
      </c>
      <c r="F4426">
        <v>1</v>
      </c>
      <c r="G4426">
        <v>1</v>
      </c>
      <c r="H4426">
        <v>0</v>
      </c>
      <c r="I4426">
        <v>100150960</v>
      </c>
      <c r="J4426" s="19" t="s">
        <v>62</v>
      </c>
      <c r="T4426">
        <v>0</v>
      </c>
      <c r="U4426" t="s">
        <v>49</v>
      </c>
      <c r="V4426" s="3">
        <v>42570</v>
      </c>
      <c r="W4426" t="s">
        <v>34</v>
      </c>
      <c r="X4426">
        <v>1</v>
      </c>
      <c r="Y4426">
        <v>2016</v>
      </c>
      <c r="Z4426">
        <v>7</v>
      </c>
      <c r="AA4426" s="3" t="s">
        <v>24</v>
      </c>
      <c r="AB4426" s="3">
        <v>45489</v>
      </c>
    </row>
    <row r="4427" spans="1:28" x14ac:dyDescent="0.25">
      <c r="A4427">
        <v>216124</v>
      </c>
      <c r="B4427">
        <v>820</v>
      </c>
      <c r="C4427" t="s">
        <v>19</v>
      </c>
      <c r="D4427" s="3">
        <v>42570</v>
      </c>
      <c r="E4427" t="s">
        <v>26</v>
      </c>
      <c r="F4427">
        <v>240</v>
      </c>
      <c r="G4427">
        <v>1</v>
      </c>
      <c r="H4427">
        <v>240</v>
      </c>
      <c r="I4427">
        <v>100150962</v>
      </c>
      <c r="J4427" s="19" t="s">
        <v>27</v>
      </c>
      <c r="T4427">
        <v>0</v>
      </c>
      <c r="U4427" t="s">
        <v>22</v>
      </c>
      <c r="V4427" s="3">
        <v>42570</v>
      </c>
      <c r="W4427" t="s">
        <v>23</v>
      </c>
      <c r="X4427">
        <v>240</v>
      </c>
      <c r="Y4427">
        <v>2016</v>
      </c>
      <c r="Z4427">
        <v>7</v>
      </c>
      <c r="AA4427" s="3" t="s">
        <v>24</v>
      </c>
      <c r="AB4427" s="3">
        <v>45489</v>
      </c>
    </row>
    <row r="4428" spans="1:28" x14ac:dyDescent="0.25">
      <c r="A4428">
        <v>216122</v>
      </c>
      <c r="B4428">
        <v>806</v>
      </c>
      <c r="C4428" t="s">
        <v>31</v>
      </c>
      <c r="D4428" s="3">
        <v>42570</v>
      </c>
      <c r="E4428" t="s">
        <v>1574</v>
      </c>
      <c r="F4428">
        <v>650</v>
      </c>
      <c r="G4428">
        <v>1</v>
      </c>
      <c r="H4428">
        <v>650</v>
      </c>
      <c r="I4428">
        <v>100150961</v>
      </c>
      <c r="J4428" s="19" t="s">
        <v>62</v>
      </c>
      <c r="T4428">
        <v>0</v>
      </c>
      <c r="U4428" t="s">
        <v>22</v>
      </c>
      <c r="V4428" s="3">
        <v>42570</v>
      </c>
      <c r="W4428" t="s">
        <v>34</v>
      </c>
      <c r="X4428">
        <v>650</v>
      </c>
      <c r="Y4428">
        <v>2016</v>
      </c>
      <c r="Z4428">
        <v>7</v>
      </c>
      <c r="AA4428" s="3" t="s">
        <v>24</v>
      </c>
      <c r="AB4428" s="3">
        <v>45489</v>
      </c>
    </row>
    <row r="4429" spans="1:28" x14ac:dyDescent="0.25">
      <c r="A4429">
        <v>216126</v>
      </c>
      <c r="B4429">
        <v>83</v>
      </c>
      <c r="C4429" t="s">
        <v>31</v>
      </c>
      <c r="D4429" s="3">
        <v>42570</v>
      </c>
      <c r="E4429" t="s">
        <v>1534</v>
      </c>
      <c r="F4429">
        <v>1</v>
      </c>
      <c r="G4429">
        <v>1</v>
      </c>
      <c r="H4429">
        <v>0</v>
      </c>
      <c r="I4429">
        <v>100150964</v>
      </c>
      <c r="J4429" s="19" t="s">
        <v>62</v>
      </c>
      <c r="T4429">
        <v>0</v>
      </c>
      <c r="U4429" t="s">
        <v>298</v>
      </c>
      <c r="V4429" s="3">
        <v>42570</v>
      </c>
      <c r="W4429" t="s">
        <v>34</v>
      </c>
      <c r="X4429">
        <v>1</v>
      </c>
      <c r="Y4429">
        <v>2016</v>
      </c>
      <c r="Z4429">
        <v>7</v>
      </c>
      <c r="AA4429" s="3" t="s">
        <v>24</v>
      </c>
      <c r="AB4429" s="3">
        <v>45489</v>
      </c>
    </row>
    <row r="4430" spans="1:28" x14ac:dyDescent="0.25">
      <c r="A4430">
        <v>216125</v>
      </c>
      <c r="B4430">
        <v>820</v>
      </c>
      <c r="C4430" t="s">
        <v>19</v>
      </c>
      <c r="D4430" s="3">
        <v>42570</v>
      </c>
      <c r="E4430" t="s">
        <v>26</v>
      </c>
      <c r="F4430">
        <v>240</v>
      </c>
      <c r="G4430">
        <v>1</v>
      </c>
      <c r="H4430">
        <v>240</v>
      </c>
      <c r="I4430">
        <v>100150963</v>
      </c>
      <c r="J4430" s="19" t="s">
        <v>27</v>
      </c>
      <c r="T4430">
        <v>0</v>
      </c>
      <c r="U4430" t="s">
        <v>22</v>
      </c>
      <c r="V4430" s="3">
        <v>42570</v>
      </c>
      <c r="W4430" t="s">
        <v>23</v>
      </c>
      <c r="X4430">
        <v>240</v>
      </c>
      <c r="Y4430">
        <v>2016</v>
      </c>
      <c r="Z4430">
        <v>7</v>
      </c>
      <c r="AA4430" s="3" t="s">
        <v>24</v>
      </c>
      <c r="AB4430" s="3">
        <v>45489</v>
      </c>
    </row>
    <row r="4431" spans="1:28" x14ac:dyDescent="0.25">
      <c r="A4431">
        <v>216128</v>
      </c>
      <c r="B4431">
        <v>806</v>
      </c>
      <c r="C4431" t="s">
        <v>19</v>
      </c>
      <c r="D4431" s="3">
        <v>42570</v>
      </c>
      <c r="E4431" t="s">
        <v>30</v>
      </c>
      <c r="F4431">
        <v>360</v>
      </c>
      <c r="G4431">
        <v>1</v>
      </c>
      <c r="H4431">
        <v>360</v>
      </c>
      <c r="I4431">
        <v>100150966</v>
      </c>
      <c r="J4431" s="19" t="s">
        <v>27</v>
      </c>
      <c r="T4431">
        <v>0</v>
      </c>
      <c r="U4431" t="s">
        <v>22</v>
      </c>
      <c r="V4431" s="3">
        <v>42570</v>
      </c>
      <c r="W4431" t="s">
        <v>23</v>
      </c>
      <c r="X4431">
        <v>360</v>
      </c>
      <c r="Y4431">
        <v>2016</v>
      </c>
      <c r="Z4431">
        <v>7</v>
      </c>
      <c r="AA4431" s="3" t="s">
        <v>24</v>
      </c>
      <c r="AB4431" s="3">
        <v>45489</v>
      </c>
    </row>
    <row r="4432" spans="1:28" x14ac:dyDescent="0.25">
      <c r="A4432">
        <v>216127</v>
      </c>
      <c r="B4432">
        <v>220</v>
      </c>
      <c r="C4432" t="s">
        <v>19</v>
      </c>
      <c r="D4432" s="3">
        <v>42570</v>
      </c>
      <c r="E4432" t="s">
        <v>48</v>
      </c>
      <c r="F4432">
        <v>320</v>
      </c>
      <c r="G4432">
        <v>1</v>
      </c>
      <c r="H4432">
        <v>320</v>
      </c>
      <c r="I4432">
        <v>100150965</v>
      </c>
      <c r="J4432" s="19" t="s">
        <v>27</v>
      </c>
      <c r="T4432">
        <v>0</v>
      </c>
      <c r="U4432" t="s">
        <v>22</v>
      </c>
      <c r="V4432" s="3">
        <v>42570</v>
      </c>
      <c r="W4432" t="s">
        <v>23</v>
      </c>
      <c r="X4432">
        <v>320</v>
      </c>
      <c r="Y4432">
        <v>2016</v>
      </c>
      <c r="Z4432">
        <v>7</v>
      </c>
      <c r="AA4432" s="3" t="s">
        <v>24</v>
      </c>
      <c r="AB4432" s="3">
        <v>45489</v>
      </c>
    </row>
    <row r="4433" spans="1:28" x14ac:dyDescent="0.25">
      <c r="A4433">
        <v>216129</v>
      </c>
      <c r="B4433">
        <v>1478</v>
      </c>
      <c r="C4433" t="s">
        <v>19</v>
      </c>
      <c r="D4433" s="3">
        <v>42570</v>
      </c>
      <c r="E4433" t="s">
        <v>26</v>
      </c>
      <c r="F4433">
        <v>240</v>
      </c>
      <c r="G4433">
        <v>1</v>
      </c>
      <c r="H4433">
        <v>240</v>
      </c>
      <c r="I4433">
        <v>100150967</v>
      </c>
      <c r="J4433" s="19" t="s">
        <v>27</v>
      </c>
      <c r="T4433">
        <v>0</v>
      </c>
      <c r="U4433" t="s">
        <v>22</v>
      </c>
      <c r="V4433" s="3">
        <v>42570</v>
      </c>
      <c r="W4433" t="s">
        <v>23</v>
      </c>
      <c r="X4433">
        <v>240</v>
      </c>
      <c r="Y4433">
        <v>2016</v>
      </c>
      <c r="Z4433">
        <v>7</v>
      </c>
      <c r="AA4433" s="3" t="s">
        <v>24</v>
      </c>
      <c r="AB4433" s="3">
        <v>45489</v>
      </c>
    </row>
    <row r="4434" spans="1:28" x14ac:dyDescent="0.25">
      <c r="A4434">
        <v>216130</v>
      </c>
      <c r="B4434">
        <v>820</v>
      </c>
      <c r="C4434" t="s">
        <v>19</v>
      </c>
      <c r="D4434" s="3">
        <v>42570</v>
      </c>
      <c r="E4434" t="s">
        <v>30</v>
      </c>
      <c r="F4434">
        <v>360</v>
      </c>
      <c r="G4434">
        <v>1</v>
      </c>
      <c r="H4434">
        <v>680</v>
      </c>
      <c r="I4434">
        <v>100150968</v>
      </c>
      <c r="J4434" s="19" t="s">
        <v>27</v>
      </c>
      <c r="T4434">
        <v>0</v>
      </c>
      <c r="U4434" t="s">
        <v>22</v>
      </c>
      <c r="V4434" s="3">
        <v>42570</v>
      </c>
      <c r="W4434" t="s">
        <v>23</v>
      </c>
      <c r="X4434">
        <v>360</v>
      </c>
      <c r="Y4434">
        <v>2016</v>
      </c>
      <c r="Z4434">
        <v>7</v>
      </c>
      <c r="AA4434" s="3" t="s">
        <v>24</v>
      </c>
      <c r="AB4434" s="3">
        <v>45489</v>
      </c>
    </row>
    <row r="4435" spans="1:28" x14ac:dyDescent="0.25">
      <c r="A4435">
        <v>216131</v>
      </c>
      <c r="B4435">
        <v>820</v>
      </c>
      <c r="C4435" t="s">
        <v>19</v>
      </c>
      <c r="D4435" s="3">
        <v>42570</v>
      </c>
      <c r="E4435" t="s">
        <v>48</v>
      </c>
      <c r="F4435">
        <v>320</v>
      </c>
      <c r="G4435">
        <v>1</v>
      </c>
      <c r="H4435">
        <v>680</v>
      </c>
      <c r="I4435">
        <v>100150968</v>
      </c>
      <c r="J4435" s="19" t="s">
        <v>27</v>
      </c>
      <c r="T4435">
        <v>0</v>
      </c>
      <c r="U4435" t="s">
        <v>22</v>
      </c>
      <c r="V4435" s="3">
        <v>42570</v>
      </c>
      <c r="W4435" t="s">
        <v>23</v>
      </c>
      <c r="X4435">
        <v>320</v>
      </c>
      <c r="Y4435">
        <v>2016</v>
      </c>
      <c r="Z4435">
        <v>7</v>
      </c>
      <c r="AA4435" s="3" t="s">
        <v>24</v>
      </c>
      <c r="AB4435" s="3">
        <v>45489</v>
      </c>
    </row>
    <row r="4436" spans="1:28" x14ac:dyDescent="0.25">
      <c r="A4436">
        <v>216132</v>
      </c>
      <c r="B4436">
        <v>163</v>
      </c>
      <c r="C4436" t="s">
        <v>19</v>
      </c>
      <c r="D4436" s="3">
        <v>42570</v>
      </c>
      <c r="E4436" t="s">
        <v>26</v>
      </c>
      <c r="F4436">
        <v>240</v>
      </c>
      <c r="G4436">
        <v>1</v>
      </c>
      <c r="H4436">
        <v>240</v>
      </c>
      <c r="I4436">
        <v>100150969</v>
      </c>
      <c r="J4436" s="19" t="s">
        <v>27</v>
      </c>
      <c r="T4436">
        <v>0</v>
      </c>
      <c r="U4436" t="s">
        <v>22</v>
      </c>
      <c r="V4436" s="3">
        <v>42570</v>
      </c>
      <c r="W4436" t="s">
        <v>23</v>
      </c>
      <c r="X4436">
        <v>240</v>
      </c>
      <c r="Y4436">
        <v>2016</v>
      </c>
      <c r="Z4436">
        <v>7</v>
      </c>
      <c r="AA4436" s="3" t="s">
        <v>24</v>
      </c>
      <c r="AB4436" s="3">
        <v>45489</v>
      </c>
    </row>
    <row r="4437" spans="1:28" x14ac:dyDescent="0.25">
      <c r="A4437">
        <v>216133</v>
      </c>
      <c r="B4437">
        <v>163</v>
      </c>
      <c r="C4437" t="s">
        <v>19</v>
      </c>
      <c r="D4437" s="3">
        <v>42570</v>
      </c>
      <c r="E4437" t="s">
        <v>26</v>
      </c>
      <c r="F4437">
        <v>240</v>
      </c>
      <c r="G4437">
        <v>1</v>
      </c>
      <c r="H4437">
        <v>240</v>
      </c>
      <c r="I4437">
        <v>100150970</v>
      </c>
      <c r="J4437" s="19" t="s">
        <v>27</v>
      </c>
      <c r="T4437">
        <v>0</v>
      </c>
      <c r="U4437" t="s">
        <v>22</v>
      </c>
      <c r="V4437" s="3">
        <v>42570</v>
      </c>
      <c r="W4437" t="s">
        <v>23</v>
      </c>
      <c r="X4437">
        <v>240</v>
      </c>
      <c r="Y4437">
        <v>2016</v>
      </c>
      <c r="Z4437">
        <v>7</v>
      </c>
      <c r="AA4437" s="3" t="s">
        <v>24</v>
      </c>
      <c r="AB4437" s="3">
        <v>45489</v>
      </c>
    </row>
    <row r="4438" spans="1:28" x14ac:dyDescent="0.25">
      <c r="A4438">
        <v>216135</v>
      </c>
      <c r="B4438">
        <v>820</v>
      </c>
      <c r="C4438" t="s">
        <v>19</v>
      </c>
      <c r="D4438" s="3">
        <v>42570</v>
      </c>
      <c r="E4438" t="s">
        <v>1575</v>
      </c>
      <c r="F4438">
        <v>700</v>
      </c>
      <c r="G4438">
        <v>1</v>
      </c>
      <c r="H4438">
        <v>700</v>
      </c>
      <c r="I4438">
        <v>100150972</v>
      </c>
      <c r="J4438" s="19" t="s">
        <v>51</v>
      </c>
      <c r="T4438">
        <v>0</v>
      </c>
      <c r="U4438" t="s">
        <v>22</v>
      </c>
      <c r="V4438" s="3">
        <v>42570</v>
      </c>
      <c r="W4438" t="s">
        <v>23</v>
      </c>
      <c r="X4438">
        <v>700</v>
      </c>
      <c r="Y4438">
        <v>2016</v>
      </c>
      <c r="Z4438">
        <v>7</v>
      </c>
      <c r="AA4438" s="3" t="s">
        <v>24</v>
      </c>
      <c r="AB4438" s="3">
        <v>45489</v>
      </c>
    </row>
    <row r="4439" spans="1:28" x14ac:dyDescent="0.25">
      <c r="A4439">
        <v>216134</v>
      </c>
      <c r="B4439">
        <v>163</v>
      </c>
      <c r="C4439" t="s">
        <v>19</v>
      </c>
      <c r="D4439" s="3">
        <v>42570</v>
      </c>
      <c r="E4439" t="s">
        <v>289</v>
      </c>
      <c r="F4439">
        <v>250</v>
      </c>
      <c r="G4439">
        <v>1</v>
      </c>
      <c r="H4439">
        <v>250</v>
      </c>
      <c r="I4439">
        <v>100150971</v>
      </c>
      <c r="J4439" s="19" t="s">
        <v>27</v>
      </c>
      <c r="T4439">
        <v>0</v>
      </c>
      <c r="U4439" t="s">
        <v>22</v>
      </c>
      <c r="V4439" s="3">
        <v>42570</v>
      </c>
      <c r="W4439" t="s">
        <v>23</v>
      </c>
      <c r="X4439">
        <v>250</v>
      </c>
      <c r="Y4439">
        <v>2016</v>
      </c>
      <c r="Z4439">
        <v>7</v>
      </c>
      <c r="AA4439" s="3" t="s">
        <v>24</v>
      </c>
      <c r="AB4439" s="3">
        <v>45489</v>
      </c>
    </row>
    <row r="4440" spans="1:28" x14ac:dyDescent="0.25">
      <c r="A4440">
        <v>216137</v>
      </c>
      <c r="B4440">
        <v>163</v>
      </c>
      <c r="C4440" t="s">
        <v>19</v>
      </c>
      <c r="D4440" s="3">
        <v>42570</v>
      </c>
      <c r="E4440" t="s">
        <v>289</v>
      </c>
      <c r="F4440">
        <v>250</v>
      </c>
      <c r="G4440">
        <v>1</v>
      </c>
      <c r="H4440">
        <v>250</v>
      </c>
      <c r="I4440">
        <v>100150973</v>
      </c>
      <c r="J4440" s="19" t="s">
        <v>27</v>
      </c>
      <c r="T4440">
        <v>0</v>
      </c>
      <c r="U4440" t="s">
        <v>22</v>
      </c>
      <c r="V4440" s="3">
        <v>42570</v>
      </c>
      <c r="W4440" t="s">
        <v>23</v>
      </c>
      <c r="X4440">
        <v>250</v>
      </c>
      <c r="Y4440">
        <v>2016</v>
      </c>
      <c r="Z4440">
        <v>7</v>
      </c>
      <c r="AA4440" s="3" t="s">
        <v>24</v>
      </c>
      <c r="AB4440" s="3">
        <v>45489</v>
      </c>
    </row>
    <row r="4441" spans="1:28" x14ac:dyDescent="0.25">
      <c r="A4441">
        <v>216138</v>
      </c>
      <c r="B4441">
        <v>163</v>
      </c>
      <c r="C4441" t="s">
        <v>19</v>
      </c>
      <c r="D4441" s="3">
        <v>42570</v>
      </c>
      <c r="E4441" t="s">
        <v>289</v>
      </c>
      <c r="F4441">
        <v>250</v>
      </c>
      <c r="G4441">
        <v>1</v>
      </c>
      <c r="H4441">
        <v>250</v>
      </c>
      <c r="I4441">
        <v>100150974</v>
      </c>
      <c r="J4441" s="19" t="s">
        <v>27</v>
      </c>
      <c r="T4441">
        <v>0</v>
      </c>
      <c r="U4441" t="s">
        <v>22</v>
      </c>
      <c r="V4441" s="3">
        <v>42570</v>
      </c>
      <c r="W4441" t="s">
        <v>23</v>
      </c>
      <c r="X4441">
        <v>250</v>
      </c>
      <c r="Y4441">
        <v>2016</v>
      </c>
      <c r="Z4441">
        <v>7</v>
      </c>
      <c r="AA4441" s="3" t="s">
        <v>24</v>
      </c>
      <c r="AB4441" s="3">
        <v>45489</v>
      </c>
    </row>
    <row r="4442" spans="1:28" x14ac:dyDescent="0.25">
      <c r="A4442">
        <v>216139</v>
      </c>
      <c r="B4442">
        <v>163</v>
      </c>
      <c r="C4442" t="s">
        <v>19</v>
      </c>
      <c r="D4442" s="3">
        <v>42570</v>
      </c>
      <c r="E4442" t="s">
        <v>1576</v>
      </c>
      <c r="F4442">
        <v>160</v>
      </c>
      <c r="G4442">
        <v>1</v>
      </c>
      <c r="H4442">
        <v>160</v>
      </c>
      <c r="I4442">
        <v>100150975</v>
      </c>
      <c r="J4442" s="19" t="s">
        <v>27</v>
      </c>
      <c r="T4442">
        <v>0</v>
      </c>
      <c r="U4442" t="s">
        <v>22</v>
      </c>
      <c r="V4442" s="3">
        <v>42570</v>
      </c>
      <c r="W4442" t="s">
        <v>23</v>
      </c>
      <c r="X4442">
        <v>160</v>
      </c>
      <c r="Y4442">
        <v>2016</v>
      </c>
      <c r="Z4442">
        <v>7</v>
      </c>
      <c r="AA4442" s="3" t="s">
        <v>24</v>
      </c>
      <c r="AB4442" s="3">
        <v>45489</v>
      </c>
    </row>
    <row r="4443" spans="1:28" x14ac:dyDescent="0.25">
      <c r="A4443">
        <v>216140</v>
      </c>
      <c r="B4443">
        <v>35</v>
      </c>
      <c r="C4443" t="s">
        <v>31</v>
      </c>
      <c r="D4443" s="3">
        <v>42570</v>
      </c>
      <c r="E4443" t="s">
        <v>1523</v>
      </c>
      <c r="F4443">
        <v>959</v>
      </c>
      <c r="G4443">
        <v>1</v>
      </c>
      <c r="H4443">
        <v>959</v>
      </c>
      <c r="I4443">
        <v>100150976</v>
      </c>
      <c r="J4443" s="19" t="s">
        <v>51</v>
      </c>
      <c r="T4443">
        <v>0</v>
      </c>
      <c r="U4443" t="s">
        <v>22</v>
      </c>
      <c r="V4443" s="3">
        <v>42570</v>
      </c>
      <c r="W4443" t="s">
        <v>34</v>
      </c>
      <c r="X4443">
        <v>959</v>
      </c>
      <c r="Y4443">
        <v>2016</v>
      </c>
      <c r="Z4443">
        <v>7</v>
      </c>
      <c r="AA4443" s="3" t="s">
        <v>24</v>
      </c>
      <c r="AB4443" s="3">
        <v>45489</v>
      </c>
    </row>
    <row r="4444" spans="1:28" x14ac:dyDescent="0.25">
      <c r="A4444">
        <v>216142</v>
      </c>
      <c r="B4444">
        <v>1479</v>
      </c>
      <c r="C4444" t="s">
        <v>25</v>
      </c>
      <c r="D4444" s="3">
        <v>42570</v>
      </c>
      <c r="E4444" t="s">
        <v>924</v>
      </c>
      <c r="F4444">
        <v>6390</v>
      </c>
      <c r="G4444">
        <v>1</v>
      </c>
      <c r="H4444">
        <v>6390</v>
      </c>
      <c r="I4444">
        <v>100150977</v>
      </c>
      <c r="J4444" s="19" t="s">
        <v>38</v>
      </c>
      <c r="T4444">
        <v>0</v>
      </c>
      <c r="U4444" t="s">
        <v>22</v>
      </c>
      <c r="V4444" s="3">
        <v>42570</v>
      </c>
      <c r="W4444" t="s">
        <v>28</v>
      </c>
      <c r="X4444" s="4">
        <v>6390</v>
      </c>
      <c r="Y4444">
        <v>2016</v>
      </c>
      <c r="Z4444">
        <v>7</v>
      </c>
      <c r="AA4444" s="3" t="s">
        <v>24</v>
      </c>
      <c r="AB4444" s="3">
        <v>45489</v>
      </c>
    </row>
    <row r="4445" spans="1:28" x14ac:dyDescent="0.25">
      <c r="A4445">
        <v>216143</v>
      </c>
      <c r="B4445">
        <v>35</v>
      </c>
      <c r="C4445" t="s">
        <v>19</v>
      </c>
      <c r="D4445" s="3">
        <v>42570</v>
      </c>
      <c r="E4445" t="s">
        <v>364</v>
      </c>
      <c r="F4445">
        <v>210</v>
      </c>
      <c r="G4445">
        <v>1</v>
      </c>
      <c r="H4445">
        <v>210</v>
      </c>
      <c r="I4445">
        <v>100150978</v>
      </c>
      <c r="J4445" s="19" t="s">
        <v>33</v>
      </c>
      <c r="T4445">
        <v>0</v>
      </c>
      <c r="U4445" t="s">
        <v>22</v>
      </c>
      <c r="V4445" s="3">
        <v>42570</v>
      </c>
      <c r="W4445" t="s">
        <v>23</v>
      </c>
      <c r="X4445">
        <v>210</v>
      </c>
      <c r="Y4445">
        <v>2016</v>
      </c>
      <c r="Z4445">
        <v>7</v>
      </c>
      <c r="AA4445" s="3" t="s">
        <v>24</v>
      </c>
      <c r="AB4445" s="3">
        <v>45489</v>
      </c>
    </row>
    <row r="4446" spans="1:28" x14ac:dyDescent="0.25">
      <c r="A4446">
        <v>216144</v>
      </c>
      <c r="B4446">
        <v>35</v>
      </c>
      <c r="C4446" t="s">
        <v>71</v>
      </c>
      <c r="D4446" s="3">
        <v>42570</v>
      </c>
      <c r="E4446" t="s">
        <v>364</v>
      </c>
      <c r="F4446">
        <v>210</v>
      </c>
      <c r="G4446">
        <v>1</v>
      </c>
      <c r="H4446">
        <v>210</v>
      </c>
      <c r="I4446">
        <v>100150979</v>
      </c>
      <c r="J4446" s="19" t="s">
        <v>33</v>
      </c>
      <c r="T4446">
        <v>0</v>
      </c>
      <c r="U4446" t="s">
        <v>22</v>
      </c>
      <c r="V4446" s="3">
        <v>42570</v>
      </c>
      <c r="W4446" t="s">
        <v>34</v>
      </c>
      <c r="X4446">
        <v>210</v>
      </c>
      <c r="Y4446">
        <v>2016</v>
      </c>
      <c r="Z4446">
        <v>7</v>
      </c>
      <c r="AA4446" s="3" t="s">
        <v>24</v>
      </c>
      <c r="AB4446" s="3">
        <v>45489</v>
      </c>
    </row>
    <row r="4447" spans="1:28" x14ac:dyDescent="0.25">
      <c r="A4447">
        <v>216145</v>
      </c>
      <c r="B4447">
        <v>83</v>
      </c>
      <c r="C4447" t="s">
        <v>25</v>
      </c>
      <c r="D4447" s="3">
        <v>42570</v>
      </c>
      <c r="E4447" t="s">
        <v>1534</v>
      </c>
      <c r="F4447">
        <v>100</v>
      </c>
      <c r="G4447">
        <v>6</v>
      </c>
      <c r="H4447">
        <v>51</v>
      </c>
      <c r="I4447">
        <v>100150980</v>
      </c>
      <c r="J4447" s="19" t="s">
        <v>62</v>
      </c>
      <c r="T4447">
        <v>0</v>
      </c>
      <c r="U4447" t="s">
        <v>22</v>
      </c>
      <c r="V4447" s="3">
        <v>42570</v>
      </c>
      <c r="W4447" t="s">
        <v>28</v>
      </c>
      <c r="X4447">
        <v>600</v>
      </c>
      <c r="Y4447">
        <v>2016</v>
      </c>
      <c r="Z4447">
        <v>7</v>
      </c>
      <c r="AA4447" s="3" t="s">
        <v>24</v>
      </c>
      <c r="AB4447" s="3">
        <v>45489</v>
      </c>
    </row>
    <row r="4448" spans="1:28" x14ac:dyDescent="0.25">
      <c r="A4448">
        <v>216146</v>
      </c>
      <c r="B4448">
        <v>35</v>
      </c>
      <c r="C4448" t="s">
        <v>71</v>
      </c>
      <c r="D4448" s="3">
        <v>42570</v>
      </c>
      <c r="E4448" t="s">
        <v>26</v>
      </c>
      <c r="F4448">
        <v>240</v>
      </c>
      <c r="G4448">
        <v>1</v>
      </c>
      <c r="H4448">
        <v>240</v>
      </c>
      <c r="I4448">
        <v>100150981</v>
      </c>
      <c r="J4448" s="19" t="s">
        <v>27</v>
      </c>
      <c r="T4448">
        <v>0</v>
      </c>
      <c r="U4448" t="s">
        <v>22</v>
      </c>
      <c r="V4448" s="3">
        <v>42570</v>
      </c>
      <c r="W4448" t="s">
        <v>34</v>
      </c>
      <c r="X4448">
        <v>240</v>
      </c>
      <c r="Y4448">
        <v>2016</v>
      </c>
      <c r="Z4448">
        <v>7</v>
      </c>
      <c r="AA4448" s="3" t="s">
        <v>24</v>
      </c>
      <c r="AB4448" s="3">
        <v>45489</v>
      </c>
    </row>
    <row r="4449" spans="1:28" x14ac:dyDescent="0.25">
      <c r="A4449">
        <v>216147</v>
      </c>
      <c r="B4449">
        <v>35</v>
      </c>
      <c r="C4449" t="s">
        <v>19</v>
      </c>
      <c r="D4449" s="3">
        <v>42570</v>
      </c>
      <c r="E4449" t="s">
        <v>26</v>
      </c>
      <c r="F4449">
        <v>240</v>
      </c>
      <c r="G4449">
        <v>1</v>
      </c>
      <c r="H4449">
        <v>240</v>
      </c>
      <c r="I4449">
        <v>100150982</v>
      </c>
      <c r="J4449" s="19" t="s">
        <v>27</v>
      </c>
      <c r="T4449">
        <v>0</v>
      </c>
      <c r="U4449" t="s">
        <v>22</v>
      </c>
      <c r="V4449" s="3">
        <v>42570</v>
      </c>
      <c r="W4449" t="s">
        <v>23</v>
      </c>
      <c r="X4449">
        <v>240</v>
      </c>
      <c r="Y4449">
        <v>2016</v>
      </c>
      <c r="Z4449">
        <v>7</v>
      </c>
      <c r="AA4449" s="3" t="s">
        <v>24</v>
      </c>
      <c r="AB4449" s="3">
        <v>45489</v>
      </c>
    </row>
    <row r="4450" spans="1:28" x14ac:dyDescent="0.25">
      <c r="A4450">
        <v>216148</v>
      </c>
      <c r="B4450">
        <v>83</v>
      </c>
      <c r="C4450" t="s">
        <v>25</v>
      </c>
      <c r="D4450" s="3">
        <v>42570</v>
      </c>
      <c r="E4450" t="s">
        <v>1534</v>
      </c>
      <c r="F4450">
        <v>100</v>
      </c>
      <c r="G4450">
        <v>1</v>
      </c>
      <c r="H4450">
        <v>90</v>
      </c>
      <c r="I4450">
        <v>100150983</v>
      </c>
      <c r="J4450" s="19" t="s">
        <v>62</v>
      </c>
      <c r="T4450">
        <v>10</v>
      </c>
      <c r="U4450" t="s">
        <v>22</v>
      </c>
      <c r="V4450" s="3">
        <v>42570</v>
      </c>
      <c r="W4450" t="s">
        <v>28</v>
      </c>
      <c r="X4450">
        <v>100</v>
      </c>
      <c r="Y4450">
        <v>2016</v>
      </c>
      <c r="Z4450">
        <v>7</v>
      </c>
      <c r="AA4450" s="3" t="s">
        <v>24</v>
      </c>
      <c r="AB4450" s="3">
        <v>45489</v>
      </c>
    </row>
    <row r="4451" spans="1:28" x14ac:dyDescent="0.25">
      <c r="A4451">
        <v>216149</v>
      </c>
      <c r="B4451">
        <v>114</v>
      </c>
      <c r="C4451" t="s">
        <v>19</v>
      </c>
      <c r="D4451" s="3">
        <v>42570</v>
      </c>
      <c r="E4451" t="s">
        <v>30</v>
      </c>
      <c r="F4451">
        <v>360</v>
      </c>
      <c r="G4451">
        <v>1</v>
      </c>
      <c r="H4451">
        <v>360</v>
      </c>
      <c r="I4451">
        <v>100150984</v>
      </c>
      <c r="J4451" s="19" t="s">
        <v>27</v>
      </c>
      <c r="T4451">
        <v>0</v>
      </c>
      <c r="U4451" t="s">
        <v>22</v>
      </c>
      <c r="V4451" s="3">
        <v>42570</v>
      </c>
      <c r="W4451" t="s">
        <v>23</v>
      </c>
      <c r="X4451">
        <v>360</v>
      </c>
      <c r="Y4451">
        <v>2016</v>
      </c>
      <c r="Z4451">
        <v>7</v>
      </c>
      <c r="AA4451" s="3" t="s">
        <v>24</v>
      </c>
      <c r="AB4451" s="3">
        <v>45489</v>
      </c>
    </row>
    <row r="4452" spans="1:28" x14ac:dyDescent="0.25">
      <c r="A4452">
        <v>216150</v>
      </c>
      <c r="B4452">
        <v>83</v>
      </c>
      <c r="C4452" t="s">
        <v>25</v>
      </c>
      <c r="D4452" s="3">
        <v>42570</v>
      </c>
      <c r="E4452" t="s">
        <v>1534</v>
      </c>
      <c r="F4452">
        <v>100</v>
      </c>
      <c r="G4452">
        <v>5</v>
      </c>
      <c r="H4452">
        <v>1</v>
      </c>
      <c r="I4452">
        <v>100150985</v>
      </c>
      <c r="J4452" s="19" t="s">
        <v>62</v>
      </c>
      <c r="T4452">
        <v>0</v>
      </c>
      <c r="U4452" t="s">
        <v>22</v>
      </c>
      <c r="V4452" s="3">
        <v>42570</v>
      </c>
      <c r="W4452" t="s">
        <v>28</v>
      </c>
      <c r="X4452">
        <v>500</v>
      </c>
      <c r="Y4452">
        <v>2016</v>
      </c>
      <c r="Z4452">
        <v>7</v>
      </c>
      <c r="AA4452" s="3" t="s">
        <v>24</v>
      </c>
      <c r="AB4452" s="3">
        <v>45489</v>
      </c>
    </row>
    <row r="4453" spans="1:28" x14ac:dyDescent="0.25">
      <c r="A4453">
        <v>216151</v>
      </c>
      <c r="B4453">
        <v>35</v>
      </c>
      <c r="C4453" t="s">
        <v>19</v>
      </c>
      <c r="D4453" s="3">
        <v>42570</v>
      </c>
      <c r="E4453" t="s">
        <v>30</v>
      </c>
      <c r="F4453">
        <v>360</v>
      </c>
      <c r="G4453">
        <v>1</v>
      </c>
      <c r="H4453">
        <v>360</v>
      </c>
      <c r="I4453">
        <v>100150986</v>
      </c>
      <c r="J4453" s="19" t="s">
        <v>27</v>
      </c>
      <c r="T4453">
        <v>0</v>
      </c>
      <c r="U4453" t="s">
        <v>22</v>
      </c>
      <c r="V4453" s="3">
        <v>42570</v>
      </c>
      <c r="W4453" t="s">
        <v>23</v>
      </c>
      <c r="X4453">
        <v>360</v>
      </c>
      <c r="Y4453">
        <v>2016</v>
      </c>
      <c r="Z4453">
        <v>7</v>
      </c>
      <c r="AA4453" s="3" t="s">
        <v>24</v>
      </c>
      <c r="AB4453" s="3">
        <v>45489</v>
      </c>
    </row>
    <row r="4454" spans="1:28" x14ac:dyDescent="0.25">
      <c r="A4454">
        <v>216152</v>
      </c>
      <c r="B4454">
        <v>114</v>
      </c>
      <c r="C4454" t="s">
        <v>71</v>
      </c>
      <c r="D4454" s="3">
        <v>42570</v>
      </c>
      <c r="E4454" t="s">
        <v>239</v>
      </c>
      <c r="F4454">
        <v>99</v>
      </c>
      <c r="G4454">
        <v>1</v>
      </c>
      <c r="H4454">
        <v>99</v>
      </c>
      <c r="I4454">
        <v>100150987</v>
      </c>
      <c r="J4454" s="19" t="s">
        <v>27</v>
      </c>
      <c r="T4454">
        <v>0</v>
      </c>
      <c r="U4454" t="s">
        <v>22</v>
      </c>
      <c r="V4454" s="3">
        <v>42570</v>
      </c>
      <c r="W4454" t="s">
        <v>34</v>
      </c>
      <c r="X4454">
        <v>99</v>
      </c>
      <c r="Y4454">
        <v>2016</v>
      </c>
      <c r="Z4454">
        <v>7</v>
      </c>
      <c r="AA4454" s="3" t="s">
        <v>24</v>
      </c>
      <c r="AB4454" s="3">
        <v>45489</v>
      </c>
    </row>
    <row r="4455" spans="1:28" x14ac:dyDescent="0.25">
      <c r="A4455">
        <v>216153</v>
      </c>
      <c r="B4455">
        <v>35</v>
      </c>
      <c r="C4455" t="s">
        <v>19</v>
      </c>
      <c r="D4455" s="3">
        <v>42570</v>
      </c>
      <c r="E4455" t="s">
        <v>767</v>
      </c>
      <c r="F4455">
        <v>180</v>
      </c>
      <c r="G4455">
        <v>1</v>
      </c>
      <c r="H4455">
        <v>180</v>
      </c>
      <c r="I4455">
        <v>100150988</v>
      </c>
      <c r="J4455" s="19" t="s">
        <v>27</v>
      </c>
      <c r="T4455">
        <v>0</v>
      </c>
      <c r="U4455" t="s">
        <v>22</v>
      </c>
      <c r="V4455" s="3">
        <v>42570</v>
      </c>
      <c r="W4455" t="s">
        <v>23</v>
      </c>
      <c r="X4455">
        <v>180</v>
      </c>
      <c r="Y4455">
        <v>2016</v>
      </c>
      <c r="Z4455">
        <v>7</v>
      </c>
      <c r="AA4455" s="3" t="s">
        <v>24</v>
      </c>
      <c r="AB4455" s="3">
        <v>45489</v>
      </c>
    </row>
    <row r="4456" spans="1:28" x14ac:dyDescent="0.25">
      <c r="A4456">
        <v>216154</v>
      </c>
      <c r="B4456">
        <v>35</v>
      </c>
      <c r="C4456" t="s">
        <v>19</v>
      </c>
      <c r="D4456" s="3">
        <v>42570</v>
      </c>
      <c r="E4456" t="s">
        <v>48</v>
      </c>
      <c r="F4456">
        <v>320</v>
      </c>
      <c r="G4456">
        <v>1</v>
      </c>
      <c r="H4456">
        <v>320</v>
      </c>
      <c r="I4456">
        <v>100150989</v>
      </c>
      <c r="J4456" s="19" t="s">
        <v>27</v>
      </c>
      <c r="T4456">
        <v>0</v>
      </c>
      <c r="U4456" t="s">
        <v>22</v>
      </c>
      <c r="V4456" s="3">
        <v>42570</v>
      </c>
      <c r="W4456" t="s">
        <v>23</v>
      </c>
      <c r="X4456">
        <v>320</v>
      </c>
      <c r="Y4456">
        <v>2016</v>
      </c>
      <c r="Z4456">
        <v>7</v>
      </c>
      <c r="AA4456" s="3" t="s">
        <v>24</v>
      </c>
      <c r="AB4456" s="3">
        <v>45489</v>
      </c>
    </row>
    <row r="4457" spans="1:28" x14ac:dyDescent="0.25">
      <c r="A4457">
        <v>216155</v>
      </c>
      <c r="B4457">
        <v>86</v>
      </c>
      <c r="C4457" t="s">
        <v>19</v>
      </c>
      <c r="D4457" s="3">
        <v>42570</v>
      </c>
      <c r="E4457" t="s">
        <v>767</v>
      </c>
      <c r="F4457">
        <v>180</v>
      </c>
      <c r="G4457">
        <v>1</v>
      </c>
      <c r="H4457">
        <v>180</v>
      </c>
      <c r="I4457">
        <v>100150990</v>
      </c>
      <c r="J4457" s="19" t="s">
        <v>27</v>
      </c>
      <c r="T4457">
        <v>0</v>
      </c>
      <c r="U4457" t="s">
        <v>22</v>
      </c>
      <c r="V4457" s="3">
        <v>42570</v>
      </c>
      <c r="W4457" t="s">
        <v>23</v>
      </c>
      <c r="X4457">
        <v>180</v>
      </c>
      <c r="Y4457">
        <v>2016</v>
      </c>
      <c r="Z4457">
        <v>7</v>
      </c>
      <c r="AA4457" s="3" t="s">
        <v>24</v>
      </c>
      <c r="AB4457" s="3">
        <v>45489</v>
      </c>
    </row>
    <row r="4458" spans="1:28" x14ac:dyDescent="0.25">
      <c r="A4458">
        <v>216156</v>
      </c>
      <c r="B4458">
        <v>114</v>
      </c>
      <c r="C4458" t="s">
        <v>19</v>
      </c>
      <c r="D4458" s="3">
        <v>42570</v>
      </c>
      <c r="E4458" t="s">
        <v>239</v>
      </c>
      <c r="F4458">
        <v>99</v>
      </c>
      <c r="G4458">
        <v>1</v>
      </c>
      <c r="H4458">
        <v>297</v>
      </c>
      <c r="I4458">
        <v>100150991</v>
      </c>
      <c r="J4458" s="19" t="s">
        <v>27</v>
      </c>
      <c r="T4458">
        <v>0</v>
      </c>
      <c r="U4458" t="s">
        <v>22</v>
      </c>
      <c r="V4458" s="3">
        <v>42570</v>
      </c>
      <c r="W4458" t="s">
        <v>23</v>
      </c>
      <c r="X4458">
        <v>99</v>
      </c>
      <c r="Y4458">
        <v>2016</v>
      </c>
      <c r="Z4458">
        <v>7</v>
      </c>
      <c r="AA4458" s="3" t="s">
        <v>24</v>
      </c>
      <c r="AB4458" s="3">
        <v>45489</v>
      </c>
    </row>
    <row r="4459" spans="1:28" x14ac:dyDescent="0.25">
      <c r="A4459">
        <v>216157</v>
      </c>
      <c r="B4459">
        <v>114</v>
      </c>
      <c r="C4459" t="s">
        <v>19</v>
      </c>
      <c r="D4459" s="3">
        <v>42570</v>
      </c>
      <c r="E4459" t="s">
        <v>1577</v>
      </c>
      <c r="F4459">
        <v>99</v>
      </c>
      <c r="G4459">
        <v>1</v>
      </c>
      <c r="H4459">
        <v>297</v>
      </c>
      <c r="I4459">
        <v>100150991</v>
      </c>
      <c r="J4459" s="19" t="s">
        <v>27</v>
      </c>
      <c r="T4459">
        <v>0</v>
      </c>
      <c r="U4459" t="s">
        <v>22</v>
      </c>
      <c r="V4459" s="3">
        <v>42570</v>
      </c>
      <c r="W4459" t="s">
        <v>23</v>
      </c>
      <c r="X4459">
        <v>99</v>
      </c>
      <c r="Y4459">
        <v>2016</v>
      </c>
      <c r="Z4459">
        <v>7</v>
      </c>
      <c r="AA4459" s="3" t="s">
        <v>24</v>
      </c>
      <c r="AB4459" s="3">
        <v>45489</v>
      </c>
    </row>
    <row r="4460" spans="1:28" x14ac:dyDescent="0.25">
      <c r="A4460">
        <v>216158</v>
      </c>
      <c r="B4460">
        <v>114</v>
      </c>
      <c r="C4460" t="s">
        <v>19</v>
      </c>
      <c r="D4460" s="3">
        <v>42570</v>
      </c>
      <c r="E4460" t="s">
        <v>1129</v>
      </c>
      <c r="F4460">
        <v>99</v>
      </c>
      <c r="G4460">
        <v>1</v>
      </c>
      <c r="H4460">
        <v>297</v>
      </c>
      <c r="I4460">
        <v>100150991</v>
      </c>
      <c r="J4460" s="19" t="s">
        <v>27</v>
      </c>
      <c r="T4460">
        <v>0</v>
      </c>
      <c r="U4460" t="s">
        <v>22</v>
      </c>
      <c r="V4460" s="3">
        <v>42570</v>
      </c>
      <c r="W4460" t="s">
        <v>23</v>
      </c>
      <c r="X4460">
        <v>99</v>
      </c>
      <c r="Y4460">
        <v>2016</v>
      </c>
      <c r="Z4460">
        <v>7</v>
      </c>
      <c r="AA4460" s="3" t="s">
        <v>24</v>
      </c>
      <c r="AB4460" s="3">
        <v>45489</v>
      </c>
    </row>
    <row r="4461" spans="1:28" x14ac:dyDescent="0.25">
      <c r="A4461">
        <v>216159</v>
      </c>
      <c r="B4461">
        <v>1480</v>
      </c>
      <c r="C4461" t="s">
        <v>31</v>
      </c>
      <c r="D4461" s="3">
        <v>42570</v>
      </c>
      <c r="E4461" t="s">
        <v>1578</v>
      </c>
      <c r="F4461">
        <v>6000</v>
      </c>
      <c r="G4461">
        <v>1</v>
      </c>
      <c r="H4461">
        <v>6000</v>
      </c>
      <c r="I4461">
        <v>100150992</v>
      </c>
      <c r="J4461" s="19" t="s">
        <v>194</v>
      </c>
      <c r="T4461">
        <v>0</v>
      </c>
      <c r="U4461" t="s">
        <v>22</v>
      </c>
      <c r="V4461" s="3">
        <v>42570</v>
      </c>
      <c r="W4461" t="s">
        <v>34</v>
      </c>
      <c r="X4461" s="4">
        <v>6000</v>
      </c>
      <c r="Y4461">
        <v>2016</v>
      </c>
      <c r="Z4461">
        <v>7</v>
      </c>
      <c r="AA4461" s="3" t="s">
        <v>24</v>
      </c>
      <c r="AB4461" s="3">
        <v>45489</v>
      </c>
    </row>
    <row r="4462" spans="1:28" x14ac:dyDescent="0.25">
      <c r="A4462">
        <v>216160</v>
      </c>
      <c r="B4462">
        <v>114</v>
      </c>
      <c r="C4462" t="s">
        <v>19</v>
      </c>
      <c r="D4462" s="3">
        <v>42570</v>
      </c>
      <c r="E4462" t="s">
        <v>30</v>
      </c>
      <c r="F4462">
        <v>360</v>
      </c>
      <c r="G4462">
        <v>1</v>
      </c>
      <c r="H4462">
        <v>680</v>
      </c>
      <c r="I4462">
        <v>100150993</v>
      </c>
      <c r="J4462" s="19" t="s">
        <v>27</v>
      </c>
      <c r="T4462">
        <v>0</v>
      </c>
      <c r="U4462" t="s">
        <v>22</v>
      </c>
      <c r="V4462" s="3">
        <v>42570</v>
      </c>
      <c r="W4462" t="s">
        <v>23</v>
      </c>
      <c r="X4462">
        <v>360</v>
      </c>
      <c r="Y4462">
        <v>2016</v>
      </c>
      <c r="Z4462">
        <v>7</v>
      </c>
      <c r="AA4462" s="3" t="s">
        <v>24</v>
      </c>
      <c r="AB4462" s="3">
        <v>45489</v>
      </c>
    </row>
    <row r="4463" spans="1:28" x14ac:dyDescent="0.25">
      <c r="A4463">
        <v>216161</v>
      </c>
      <c r="B4463">
        <v>114</v>
      </c>
      <c r="C4463" t="s">
        <v>19</v>
      </c>
      <c r="D4463" s="3">
        <v>42570</v>
      </c>
      <c r="E4463" t="s">
        <v>48</v>
      </c>
      <c r="F4463">
        <v>320</v>
      </c>
      <c r="G4463">
        <v>1</v>
      </c>
      <c r="H4463">
        <v>680</v>
      </c>
      <c r="I4463">
        <v>100150993</v>
      </c>
      <c r="J4463" s="19" t="s">
        <v>27</v>
      </c>
      <c r="T4463">
        <v>0</v>
      </c>
      <c r="U4463" t="s">
        <v>22</v>
      </c>
      <c r="V4463" s="3">
        <v>42570</v>
      </c>
      <c r="W4463" t="s">
        <v>23</v>
      </c>
      <c r="X4463">
        <v>320</v>
      </c>
      <c r="Y4463">
        <v>2016</v>
      </c>
      <c r="Z4463">
        <v>7</v>
      </c>
      <c r="AA4463" s="3" t="s">
        <v>24</v>
      </c>
      <c r="AB4463" s="3">
        <v>45489</v>
      </c>
    </row>
    <row r="4464" spans="1:28" x14ac:dyDescent="0.25">
      <c r="A4464">
        <v>216162</v>
      </c>
      <c r="B4464">
        <v>1480</v>
      </c>
      <c r="C4464" t="s">
        <v>19</v>
      </c>
      <c r="D4464" s="3">
        <v>42570</v>
      </c>
      <c r="E4464" t="s">
        <v>1579</v>
      </c>
      <c r="F4464">
        <v>1000</v>
      </c>
      <c r="G4464">
        <v>1</v>
      </c>
      <c r="H4464">
        <v>1000</v>
      </c>
      <c r="I4464">
        <v>100150994</v>
      </c>
      <c r="J4464" s="19" t="s">
        <v>47</v>
      </c>
      <c r="T4464">
        <v>0</v>
      </c>
      <c r="U4464" t="s">
        <v>22</v>
      </c>
      <c r="V4464" s="3">
        <v>42570</v>
      </c>
      <c r="W4464" t="s">
        <v>23</v>
      </c>
      <c r="X4464" s="4">
        <v>1000</v>
      </c>
      <c r="Y4464">
        <v>2016</v>
      </c>
      <c r="Z4464">
        <v>7</v>
      </c>
      <c r="AA4464" s="3" t="s">
        <v>24</v>
      </c>
      <c r="AB4464" s="3">
        <v>45489</v>
      </c>
    </row>
    <row r="4465" spans="1:28" x14ac:dyDescent="0.25">
      <c r="A4465">
        <v>216163</v>
      </c>
      <c r="B4465">
        <v>35</v>
      </c>
      <c r="C4465" t="s">
        <v>19</v>
      </c>
      <c r="D4465" s="3">
        <v>42570</v>
      </c>
      <c r="E4465" t="s">
        <v>767</v>
      </c>
      <c r="F4465">
        <v>180</v>
      </c>
      <c r="G4465">
        <v>1</v>
      </c>
      <c r="H4465">
        <v>180</v>
      </c>
      <c r="I4465">
        <v>100150995</v>
      </c>
      <c r="J4465" s="19" t="s">
        <v>27</v>
      </c>
      <c r="T4465">
        <v>0</v>
      </c>
      <c r="U4465" t="s">
        <v>22</v>
      </c>
      <c r="V4465" s="3">
        <v>42570</v>
      </c>
      <c r="W4465" t="s">
        <v>23</v>
      </c>
      <c r="X4465">
        <v>180</v>
      </c>
      <c r="Y4465">
        <v>2016</v>
      </c>
      <c r="Z4465">
        <v>7</v>
      </c>
      <c r="AA4465" s="3" t="s">
        <v>24</v>
      </c>
      <c r="AB4465" s="3">
        <v>45489</v>
      </c>
    </row>
    <row r="4466" spans="1:28" x14ac:dyDescent="0.25">
      <c r="A4466">
        <v>216164</v>
      </c>
      <c r="B4466">
        <v>114</v>
      </c>
      <c r="C4466" t="s">
        <v>19</v>
      </c>
      <c r="D4466" s="3">
        <v>42570</v>
      </c>
      <c r="E4466" t="s">
        <v>30</v>
      </c>
      <c r="F4466">
        <v>360</v>
      </c>
      <c r="G4466">
        <v>1</v>
      </c>
      <c r="H4466">
        <v>1100</v>
      </c>
      <c r="I4466">
        <v>100150996</v>
      </c>
      <c r="J4466" s="19" t="s">
        <v>27</v>
      </c>
      <c r="T4466">
        <v>0</v>
      </c>
      <c r="U4466" t="s">
        <v>22</v>
      </c>
      <c r="V4466" s="3">
        <v>42570</v>
      </c>
      <c r="W4466" t="s">
        <v>23</v>
      </c>
      <c r="X4466">
        <v>360</v>
      </c>
      <c r="Y4466">
        <v>2016</v>
      </c>
      <c r="Z4466">
        <v>7</v>
      </c>
      <c r="AA4466" s="3" t="s">
        <v>24</v>
      </c>
      <c r="AB4466" s="3">
        <v>45489</v>
      </c>
    </row>
    <row r="4467" spans="1:28" x14ac:dyDescent="0.25">
      <c r="A4467">
        <v>216165</v>
      </c>
      <c r="B4467">
        <v>114</v>
      </c>
      <c r="C4467" t="s">
        <v>19</v>
      </c>
      <c r="D4467" s="3">
        <v>42570</v>
      </c>
      <c r="E4467" t="s">
        <v>114</v>
      </c>
      <c r="F4467">
        <v>370</v>
      </c>
      <c r="G4467">
        <v>2</v>
      </c>
      <c r="H4467">
        <v>1100</v>
      </c>
      <c r="I4467">
        <v>100150996</v>
      </c>
      <c r="J4467" s="19" t="s">
        <v>33</v>
      </c>
      <c r="T4467">
        <v>0</v>
      </c>
      <c r="U4467" t="s">
        <v>22</v>
      </c>
      <c r="V4467" s="3">
        <v>42570</v>
      </c>
      <c r="W4467" t="s">
        <v>23</v>
      </c>
      <c r="X4467">
        <v>740</v>
      </c>
      <c r="Y4467">
        <v>2016</v>
      </c>
      <c r="Z4467">
        <v>7</v>
      </c>
      <c r="AA4467" s="3" t="s">
        <v>24</v>
      </c>
      <c r="AB4467" s="3">
        <v>45489</v>
      </c>
    </row>
    <row r="4468" spans="1:28" x14ac:dyDescent="0.25">
      <c r="A4468">
        <v>216166</v>
      </c>
      <c r="B4468">
        <v>35</v>
      </c>
      <c r="C4468" t="s">
        <v>19</v>
      </c>
      <c r="D4468" s="3">
        <v>42570</v>
      </c>
      <c r="E4468" t="s">
        <v>30</v>
      </c>
      <c r="F4468">
        <v>360</v>
      </c>
      <c r="G4468">
        <v>1</v>
      </c>
      <c r="H4468">
        <v>360</v>
      </c>
      <c r="I4468">
        <v>100150997</v>
      </c>
      <c r="J4468" s="19" t="s">
        <v>27</v>
      </c>
      <c r="T4468">
        <v>0</v>
      </c>
      <c r="U4468" t="s">
        <v>22</v>
      </c>
      <c r="V4468" s="3">
        <v>42570</v>
      </c>
      <c r="W4468" t="s">
        <v>23</v>
      </c>
      <c r="X4468">
        <v>360</v>
      </c>
      <c r="Y4468">
        <v>2016</v>
      </c>
      <c r="Z4468">
        <v>7</v>
      </c>
      <c r="AA4468" s="3" t="s">
        <v>24</v>
      </c>
      <c r="AB4468" s="3">
        <v>45489</v>
      </c>
    </row>
    <row r="4469" spans="1:28" x14ac:dyDescent="0.25">
      <c r="A4469">
        <v>216167</v>
      </c>
      <c r="B4469">
        <v>114</v>
      </c>
      <c r="C4469" t="s">
        <v>19</v>
      </c>
      <c r="D4469" s="3">
        <v>42570</v>
      </c>
      <c r="E4469" t="s">
        <v>30</v>
      </c>
      <c r="F4469">
        <v>360</v>
      </c>
      <c r="G4469">
        <v>1</v>
      </c>
      <c r="H4469">
        <v>360</v>
      </c>
      <c r="I4469">
        <v>100150998</v>
      </c>
      <c r="J4469" s="19" t="s">
        <v>27</v>
      </c>
      <c r="T4469">
        <v>0</v>
      </c>
      <c r="U4469" t="s">
        <v>22</v>
      </c>
      <c r="V4469" s="3">
        <v>42570</v>
      </c>
      <c r="W4469" t="s">
        <v>23</v>
      </c>
      <c r="X4469">
        <v>360</v>
      </c>
      <c r="Y4469">
        <v>2016</v>
      </c>
      <c r="Z4469">
        <v>7</v>
      </c>
      <c r="AA4469" s="3" t="s">
        <v>24</v>
      </c>
      <c r="AB4469" s="3">
        <v>45489</v>
      </c>
    </row>
    <row r="4470" spans="1:28" x14ac:dyDescent="0.25">
      <c r="A4470">
        <v>216168</v>
      </c>
      <c r="B4470">
        <v>35</v>
      </c>
      <c r="C4470" t="s">
        <v>19</v>
      </c>
      <c r="D4470" s="3">
        <v>42570</v>
      </c>
      <c r="E4470" t="s">
        <v>1474</v>
      </c>
      <c r="F4470">
        <v>140</v>
      </c>
      <c r="G4470">
        <v>1</v>
      </c>
      <c r="H4470">
        <v>140</v>
      </c>
      <c r="I4470">
        <v>100150999</v>
      </c>
      <c r="J4470" s="19" t="s">
        <v>27</v>
      </c>
      <c r="T4470">
        <v>0</v>
      </c>
      <c r="U4470" t="s">
        <v>22</v>
      </c>
      <c r="V4470" s="3">
        <v>42570</v>
      </c>
      <c r="W4470" t="s">
        <v>23</v>
      </c>
      <c r="X4470">
        <v>140</v>
      </c>
      <c r="Y4470">
        <v>2016</v>
      </c>
      <c r="Z4470">
        <v>7</v>
      </c>
      <c r="AA4470" s="3" t="s">
        <v>24</v>
      </c>
      <c r="AB4470" s="3">
        <v>45489</v>
      </c>
    </row>
    <row r="4471" spans="1:28" x14ac:dyDescent="0.25">
      <c r="A4471">
        <v>216169</v>
      </c>
      <c r="B4471">
        <v>35</v>
      </c>
      <c r="C4471" t="s">
        <v>19</v>
      </c>
      <c r="D4471" s="3">
        <v>42570</v>
      </c>
      <c r="E4471" t="s">
        <v>873</v>
      </c>
      <c r="F4471">
        <v>140</v>
      </c>
      <c r="G4471">
        <v>1</v>
      </c>
      <c r="H4471">
        <v>140</v>
      </c>
      <c r="I4471">
        <v>100151000</v>
      </c>
      <c r="J4471" s="19" t="s">
        <v>27</v>
      </c>
      <c r="T4471">
        <v>0</v>
      </c>
      <c r="U4471" t="s">
        <v>22</v>
      </c>
      <c r="V4471" s="3">
        <v>42570</v>
      </c>
      <c r="W4471" t="s">
        <v>23</v>
      </c>
      <c r="X4471">
        <v>140</v>
      </c>
      <c r="Y4471">
        <v>2016</v>
      </c>
      <c r="Z4471">
        <v>7</v>
      </c>
      <c r="AA4471" s="3" t="s">
        <v>24</v>
      </c>
      <c r="AB4471" s="3">
        <v>45489</v>
      </c>
    </row>
    <row r="4472" spans="1:28" x14ac:dyDescent="0.25">
      <c r="A4472">
        <v>216170</v>
      </c>
      <c r="B4472">
        <v>1481</v>
      </c>
      <c r="C4472" t="s">
        <v>31</v>
      </c>
      <c r="D4472" s="3">
        <v>42570</v>
      </c>
      <c r="E4472" t="s">
        <v>472</v>
      </c>
      <c r="F4472">
        <v>3750</v>
      </c>
      <c r="G4472">
        <v>1</v>
      </c>
      <c r="H4472">
        <v>3750</v>
      </c>
      <c r="I4472">
        <v>100151001</v>
      </c>
      <c r="J4472" s="19" t="s">
        <v>38</v>
      </c>
      <c r="T4472">
        <v>0</v>
      </c>
      <c r="U4472" t="s">
        <v>22</v>
      </c>
      <c r="V4472" s="3">
        <v>42570</v>
      </c>
      <c r="W4472" t="s">
        <v>34</v>
      </c>
      <c r="X4472" s="4">
        <v>3750</v>
      </c>
      <c r="Y4472">
        <v>2016</v>
      </c>
      <c r="Z4472">
        <v>7</v>
      </c>
      <c r="AA4472" s="3" t="s">
        <v>24</v>
      </c>
      <c r="AB4472" s="3">
        <v>45489</v>
      </c>
    </row>
    <row r="4473" spans="1:28" x14ac:dyDescent="0.25">
      <c r="A4473">
        <v>216171</v>
      </c>
      <c r="B4473">
        <v>1482</v>
      </c>
      <c r="C4473" t="s">
        <v>19</v>
      </c>
      <c r="D4473" s="3">
        <v>42570</v>
      </c>
      <c r="E4473" t="s">
        <v>368</v>
      </c>
      <c r="F4473">
        <v>1375</v>
      </c>
      <c r="G4473">
        <v>1</v>
      </c>
      <c r="H4473">
        <v>875</v>
      </c>
      <c r="I4473">
        <v>100151002</v>
      </c>
      <c r="J4473" s="19" t="s">
        <v>170</v>
      </c>
      <c r="T4473">
        <v>500</v>
      </c>
      <c r="U4473" t="s">
        <v>22</v>
      </c>
      <c r="V4473" s="3">
        <v>42570</v>
      </c>
      <c r="W4473" t="s">
        <v>23</v>
      </c>
      <c r="X4473" s="4">
        <v>1375</v>
      </c>
      <c r="Y4473">
        <v>2016</v>
      </c>
      <c r="Z4473">
        <v>7</v>
      </c>
      <c r="AA4473" s="3" t="s">
        <v>24</v>
      </c>
      <c r="AB4473" s="3">
        <v>45489</v>
      </c>
    </row>
    <row r="4474" spans="1:28" x14ac:dyDescent="0.25">
      <c r="A4474">
        <v>216172</v>
      </c>
      <c r="B4474">
        <v>86</v>
      </c>
      <c r="C4474" t="s">
        <v>31</v>
      </c>
      <c r="D4474" s="3">
        <v>42570</v>
      </c>
      <c r="E4474" t="s">
        <v>1580</v>
      </c>
      <c r="F4474">
        <v>1099</v>
      </c>
      <c r="G4474">
        <v>1</v>
      </c>
      <c r="H4474">
        <v>599</v>
      </c>
      <c r="I4474">
        <v>100151003</v>
      </c>
      <c r="J4474" s="19" t="s">
        <v>21</v>
      </c>
      <c r="T4474">
        <v>500</v>
      </c>
      <c r="U4474" t="s">
        <v>22</v>
      </c>
      <c r="V4474" s="3">
        <v>42570</v>
      </c>
      <c r="W4474" t="s">
        <v>34</v>
      </c>
      <c r="X4474" s="4">
        <v>1099</v>
      </c>
      <c r="Y4474">
        <v>2016</v>
      </c>
      <c r="Z4474">
        <v>7</v>
      </c>
      <c r="AA4474" s="3" t="s">
        <v>24</v>
      </c>
      <c r="AB4474" s="3">
        <v>45489</v>
      </c>
    </row>
    <row r="4475" spans="1:28" x14ac:dyDescent="0.25">
      <c r="A4475">
        <v>216174</v>
      </c>
      <c r="B4475">
        <v>114</v>
      </c>
      <c r="C4475" t="s">
        <v>19</v>
      </c>
      <c r="D4475" s="3">
        <v>42570</v>
      </c>
      <c r="E4475" t="s">
        <v>356</v>
      </c>
      <c r="F4475">
        <v>1099</v>
      </c>
      <c r="G4475">
        <v>1</v>
      </c>
      <c r="H4475">
        <v>1099</v>
      </c>
      <c r="I4475">
        <v>100151004</v>
      </c>
      <c r="J4475" s="19" t="s">
        <v>51</v>
      </c>
      <c r="T4475">
        <v>0</v>
      </c>
      <c r="U4475" t="s">
        <v>22</v>
      </c>
      <c r="V4475" s="3">
        <v>42570</v>
      </c>
      <c r="W4475" t="s">
        <v>23</v>
      </c>
      <c r="X4475" s="4">
        <v>1099</v>
      </c>
      <c r="Y4475">
        <v>2016</v>
      </c>
      <c r="Z4475">
        <v>7</v>
      </c>
      <c r="AA4475" s="3" t="s">
        <v>24</v>
      </c>
      <c r="AB4475" s="3">
        <v>45489</v>
      </c>
    </row>
    <row r="4476" spans="1:28" x14ac:dyDescent="0.25">
      <c r="A4476">
        <v>216175</v>
      </c>
      <c r="B4476">
        <v>86</v>
      </c>
      <c r="C4476" t="s">
        <v>31</v>
      </c>
      <c r="D4476" s="3">
        <v>42570</v>
      </c>
      <c r="E4476" t="s">
        <v>1581</v>
      </c>
      <c r="F4476">
        <v>1099</v>
      </c>
      <c r="G4476">
        <v>1</v>
      </c>
      <c r="H4476">
        <v>599</v>
      </c>
      <c r="I4476">
        <v>100151005</v>
      </c>
      <c r="J4476" s="19" t="s">
        <v>21</v>
      </c>
      <c r="T4476">
        <v>500</v>
      </c>
      <c r="U4476" t="s">
        <v>22</v>
      </c>
      <c r="V4476" s="3">
        <v>42570</v>
      </c>
      <c r="W4476" t="s">
        <v>34</v>
      </c>
      <c r="X4476" s="4">
        <v>1099</v>
      </c>
      <c r="Y4476">
        <v>2016</v>
      </c>
      <c r="Z4476">
        <v>7</v>
      </c>
      <c r="AA4476" s="3" t="s">
        <v>24</v>
      </c>
      <c r="AB4476" s="3">
        <v>45489</v>
      </c>
    </row>
    <row r="4477" spans="1:28" x14ac:dyDescent="0.25">
      <c r="A4477">
        <v>216176</v>
      </c>
      <c r="B4477">
        <v>820</v>
      </c>
      <c r="C4477" t="s">
        <v>19</v>
      </c>
      <c r="D4477" s="3">
        <v>42570</v>
      </c>
      <c r="E4477" t="s">
        <v>26</v>
      </c>
      <c r="F4477">
        <v>240</v>
      </c>
      <c r="G4477">
        <v>1</v>
      </c>
      <c r="H4477">
        <v>240</v>
      </c>
      <c r="I4477">
        <v>100151006</v>
      </c>
      <c r="J4477" s="19" t="s">
        <v>27</v>
      </c>
      <c r="T4477">
        <v>0</v>
      </c>
      <c r="U4477" t="s">
        <v>22</v>
      </c>
      <c r="V4477" s="3">
        <v>42570</v>
      </c>
      <c r="W4477" t="s">
        <v>23</v>
      </c>
      <c r="X4477">
        <v>240</v>
      </c>
      <c r="Y4477">
        <v>2016</v>
      </c>
      <c r="Z4477">
        <v>7</v>
      </c>
      <c r="AA4477" s="3" t="s">
        <v>24</v>
      </c>
      <c r="AB4477" s="3">
        <v>45489</v>
      </c>
    </row>
    <row r="4478" spans="1:28" x14ac:dyDescent="0.25">
      <c r="A4478">
        <v>216177</v>
      </c>
      <c r="B4478">
        <v>820</v>
      </c>
      <c r="C4478" t="s">
        <v>19</v>
      </c>
      <c r="D4478" s="3">
        <v>42570</v>
      </c>
      <c r="E4478" t="s">
        <v>26</v>
      </c>
      <c r="F4478">
        <v>240</v>
      </c>
      <c r="G4478">
        <v>1</v>
      </c>
      <c r="H4478">
        <v>240</v>
      </c>
      <c r="I4478">
        <v>100151007</v>
      </c>
      <c r="J4478" s="19" t="s">
        <v>27</v>
      </c>
      <c r="T4478">
        <v>0</v>
      </c>
      <c r="U4478" t="s">
        <v>22</v>
      </c>
      <c r="V4478" s="3">
        <v>42570</v>
      </c>
      <c r="W4478" t="s">
        <v>23</v>
      </c>
      <c r="X4478">
        <v>240</v>
      </c>
      <c r="Y4478">
        <v>2016</v>
      </c>
      <c r="Z4478">
        <v>7</v>
      </c>
      <c r="AA4478" s="3" t="s">
        <v>24</v>
      </c>
      <c r="AB4478" s="3">
        <v>45489</v>
      </c>
    </row>
    <row r="4479" spans="1:28" x14ac:dyDescent="0.25">
      <c r="A4479">
        <v>216178</v>
      </c>
      <c r="B4479">
        <v>820</v>
      </c>
      <c r="C4479" t="s">
        <v>71</v>
      </c>
      <c r="D4479" s="3">
        <v>42570</v>
      </c>
      <c r="E4479" t="s">
        <v>26</v>
      </c>
      <c r="F4479">
        <v>240</v>
      </c>
      <c r="G4479">
        <v>1</v>
      </c>
      <c r="H4479">
        <v>240</v>
      </c>
      <c r="I4479">
        <v>100151008</v>
      </c>
      <c r="J4479" s="19" t="s">
        <v>27</v>
      </c>
      <c r="T4479">
        <v>0</v>
      </c>
      <c r="U4479" t="s">
        <v>22</v>
      </c>
      <c r="V4479" s="3">
        <v>42570</v>
      </c>
      <c r="W4479" t="s">
        <v>34</v>
      </c>
      <c r="X4479">
        <v>240</v>
      </c>
      <c r="Y4479">
        <v>2016</v>
      </c>
      <c r="Z4479">
        <v>7</v>
      </c>
      <c r="AA4479" s="3" t="s">
        <v>24</v>
      </c>
      <c r="AB4479" s="3">
        <v>45489</v>
      </c>
    </row>
    <row r="4480" spans="1:28" x14ac:dyDescent="0.25">
      <c r="A4480">
        <v>216179</v>
      </c>
      <c r="B4480">
        <v>820</v>
      </c>
      <c r="C4480" t="s">
        <v>19</v>
      </c>
      <c r="D4480" s="3">
        <v>42570</v>
      </c>
      <c r="E4480" t="s">
        <v>26</v>
      </c>
      <c r="F4480">
        <v>240</v>
      </c>
      <c r="G4480">
        <v>1</v>
      </c>
      <c r="H4480">
        <v>240</v>
      </c>
      <c r="I4480">
        <v>100151009</v>
      </c>
      <c r="J4480" s="19" t="s">
        <v>27</v>
      </c>
      <c r="T4480">
        <v>0</v>
      </c>
      <c r="U4480" t="s">
        <v>22</v>
      </c>
      <c r="V4480" s="3">
        <v>42570</v>
      </c>
      <c r="W4480" t="s">
        <v>23</v>
      </c>
      <c r="X4480">
        <v>240</v>
      </c>
      <c r="Y4480">
        <v>2016</v>
      </c>
      <c r="Z4480">
        <v>7</v>
      </c>
      <c r="AA4480" s="3" t="s">
        <v>24</v>
      </c>
      <c r="AB4480" s="3">
        <v>45489</v>
      </c>
    </row>
    <row r="4481" spans="1:28" x14ac:dyDescent="0.25">
      <c r="A4481">
        <v>216180</v>
      </c>
      <c r="B4481">
        <v>820</v>
      </c>
      <c r="C4481" t="s">
        <v>19</v>
      </c>
      <c r="D4481" s="3">
        <v>42570</v>
      </c>
      <c r="E4481" t="s">
        <v>26</v>
      </c>
      <c r="F4481">
        <v>240</v>
      </c>
      <c r="G4481">
        <v>1</v>
      </c>
      <c r="H4481">
        <v>240</v>
      </c>
      <c r="I4481">
        <v>100151010</v>
      </c>
      <c r="J4481" s="19" t="s">
        <v>27</v>
      </c>
      <c r="T4481">
        <v>0</v>
      </c>
      <c r="U4481" t="s">
        <v>22</v>
      </c>
      <c r="V4481" s="3">
        <v>42570</v>
      </c>
      <c r="W4481" t="s">
        <v>23</v>
      </c>
      <c r="X4481">
        <v>240</v>
      </c>
      <c r="Y4481">
        <v>2016</v>
      </c>
      <c r="Z4481">
        <v>7</v>
      </c>
      <c r="AA4481" s="3" t="s">
        <v>24</v>
      </c>
      <c r="AB4481" s="3">
        <v>45489</v>
      </c>
    </row>
    <row r="4482" spans="1:28" x14ac:dyDescent="0.25">
      <c r="A4482">
        <v>216181</v>
      </c>
      <c r="B4482">
        <v>820</v>
      </c>
      <c r="C4482" t="s">
        <v>19</v>
      </c>
      <c r="D4482" s="3">
        <v>42570</v>
      </c>
      <c r="E4482" t="s">
        <v>26</v>
      </c>
      <c r="F4482">
        <v>240</v>
      </c>
      <c r="G4482">
        <v>1</v>
      </c>
      <c r="H4482">
        <v>240</v>
      </c>
      <c r="I4482">
        <v>100151011</v>
      </c>
      <c r="J4482" s="19" t="s">
        <v>27</v>
      </c>
      <c r="T4482">
        <v>0</v>
      </c>
      <c r="U4482" t="s">
        <v>22</v>
      </c>
      <c r="V4482" s="3">
        <v>42570</v>
      </c>
      <c r="W4482" t="s">
        <v>23</v>
      </c>
      <c r="X4482">
        <v>240</v>
      </c>
      <c r="Y4482">
        <v>2016</v>
      </c>
      <c r="Z4482">
        <v>7</v>
      </c>
      <c r="AA4482" s="3" t="s">
        <v>24</v>
      </c>
      <c r="AB4482" s="3">
        <v>45489</v>
      </c>
    </row>
    <row r="4483" spans="1:28" x14ac:dyDescent="0.25">
      <c r="A4483">
        <v>216182</v>
      </c>
      <c r="B4483">
        <v>820</v>
      </c>
      <c r="C4483" t="s">
        <v>71</v>
      </c>
      <c r="D4483" s="3">
        <v>42570</v>
      </c>
      <c r="E4483" t="s">
        <v>26</v>
      </c>
      <c r="F4483">
        <v>240</v>
      </c>
      <c r="G4483">
        <v>1</v>
      </c>
      <c r="H4483">
        <v>240</v>
      </c>
      <c r="I4483">
        <v>100151012</v>
      </c>
      <c r="J4483" s="19" t="s">
        <v>27</v>
      </c>
      <c r="T4483">
        <v>0</v>
      </c>
      <c r="U4483" t="s">
        <v>22</v>
      </c>
      <c r="V4483" s="3">
        <v>42570</v>
      </c>
      <c r="W4483" t="s">
        <v>34</v>
      </c>
      <c r="X4483">
        <v>240</v>
      </c>
      <c r="Y4483">
        <v>2016</v>
      </c>
      <c r="Z4483">
        <v>7</v>
      </c>
      <c r="AA4483" s="3" t="s">
        <v>24</v>
      </c>
      <c r="AB4483" s="3">
        <v>45489</v>
      </c>
    </row>
    <row r="4484" spans="1:28" x14ac:dyDescent="0.25">
      <c r="A4484">
        <v>216184</v>
      </c>
      <c r="B4484">
        <v>820</v>
      </c>
      <c r="C4484" t="s">
        <v>19</v>
      </c>
      <c r="D4484" s="3">
        <v>42570</v>
      </c>
      <c r="E4484" t="s">
        <v>26</v>
      </c>
      <c r="F4484">
        <v>240</v>
      </c>
      <c r="G4484">
        <v>1</v>
      </c>
      <c r="H4484">
        <v>240</v>
      </c>
      <c r="I4484">
        <v>100151014</v>
      </c>
      <c r="J4484" s="19" t="s">
        <v>27</v>
      </c>
      <c r="T4484">
        <v>0</v>
      </c>
      <c r="U4484" t="s">
        <v>22</v>
      </c>
      <c r="V4484" s="3">
        <v>42570</v>
      </c>
      <c r="W4484" t="s">
        <v>23</v>
      </c>
      <c r="X4484">
        <v>240</v>
      </c>
      <c r="Y4484">
        <v>2016</v>
      </c>
      <c r="Z4484">
        <v>7</v>
      </c>
      <c r="AA4484" s="3" t="s">
        <v>24</v>
      </c>
      <c r="AB4484" s="3">
        <v>45489</v>
      </c>
    </row>
    <row r="4485" spans="1:28" x14ac:dyDescent="0.25">
      <c r="A4485">
        <v>216183</v>
      </c>
      <c r="B4485">
        <v>114</v>
      </c>
      <c r="C4485" t="s">
        <v>19</v>
      </c>
      <c r="D4485" s="3">
        <v>42570</v>
      </c>
      <c r="E4485" t="s">
        <v>30</v>
      </c>
      <c r="F4485">
        <v>360</v>
      </c>
      <c r="G4485">
        <v>1</v>
      </c>
      <c r="H4485">
        <v>360</v>
      </c>
      <c r="I4485">
        <v>100151013</v>
      </c>
      <c r="J4485" s="19" t="s">
        <v>27</v>
      </c>
      <c r="T4485">
        <v>0</v>
      </c>
      <c r="U4485" t="s">
        <v>22</v>
      </c>
      <c r="V4485" s="3">
        <v>42570</v>
      </c>
      <c r="W4485" t="s">
        <v>23</v>
      </c>
      <c r="X4485">
        <v>360</v>
      </c>
      <c r="Y4485">
        <v>2016</v>
      </c>
      <c r="Z4485">
        <v>7</v>
      </c>
      <c r="AA4485" s="3" t="s">
        <v>24</v>
      </c>
      <c r="AB4485" s="3">
        <v>45489</v>
      </c>
    </row>
    <row r="4486" spans="1:28" x14ac:dyDescent="0.25">
      <c r="A4486">
        <v>216185</v>
      </c>
      <c r="B4486">
        <v>806</v>
      </c>
      <c r="C4486" t="s">
        <v>19</v>
      </c>
      <c r="D4486" s="3">
        <v>42570</v>
      </c>
      <c r="E4486" t="s">
        <v>30</v>
      </c>
      <c r="F4486">
        <v>360</v>
      </c>
      <c r="G4486">
        <v>1</v>
      </c>
      <c r="H4486">
        <v>360</v>
      </c>
      <c r="I4486">
        <v>100151015</v>
      </c>
      <c r="J4486" s="19" t="s">
        <v>27</v>
      </c>
      <c r="T4486">
        <v>0</v>
      </c>
      <c r="U4486" t="s">
        <v>22</v>
      </c>
      <c r="V4486" s="3">
        <v>42570</v>
      </c>
      <c r="W4486" t="s">
        <v>23</v>
      </c>
      <c r="X4486">
        <v>360</v>
      </c>
      <c r="Y4486">
        <v>2016</v>
      </c>
      <c r="Z4486">
        <v>7</v>
      </c>
      <c r="AA4486" s="3" t="s">
        <v>24</v>
      </c>
      <c r="AB4486" s="3">
        <v>45489</v>
      </c>
    </row>
    <row r="4487" spans="1:28" x14ac:dyDescent="0.25">
      <c r="A4487">
        <v>216186</v>
      </c>
      <c r="B4487">
        <v>820</v>
      </c>
      <c r="C4487" t="s">
        <v>19</v>
      </c>
      <c r="D4487" s="3">
        <v>42570</v>
      </c>
      <c r="E4487" t="s">
        <v>26</v>
      </c>
      <c r="F4487">
        <v>240</v>
      </c>
      <c r="G4487">
        <v>1</v>
      </c>
      <c r="H4487">
        <v>240</v>
      </c>
      <c r="I4487">
        <v>100151016</v>
      </c>
      <c r="J4487" s="19" t="s">
        <v>27</v>
      </c>
      <c r="T4487">
        <v>0</v>
      </c>
      <c r="U4487" t="s">
        <v>22</v>
      </c>
      <c r="V4487" s="3">
        <v>42570</v>
      </c>
      <c r="W4487" t="s">
        <v>23</v>
      </c>
      <c r="X4487">
        <v>240</v>
      </c>
      <c r="Y4487">
        <v>2016</v>
      </c>
      <c r="Z4487">
        <v>7</v>
      </c>
      <c r="AA4487" s="3" t="s">
        <v>24</v>
      </c>
      <c r="AB4487" s="3">
        <v>45489</v>
      </c>
    </row>
    <row r="4488" spans="1:28" x14ac:dyDescent="0.25">
      <c r="A4488">
        <v>216187</v>
      </c>
      <c r="B4488">
        <v>820</v>
      </c>
      <c r="C4488" t="s">
        <v>19</v>
      </c>
      <c r="D4488" s="3">
        <v>42570</v>
      </c>
      <c r="E4488" t="s">
        <v>26</v>
      </c>
      <c r="F4488">
        <v>240</v>
      </c>
      <c r="G4488">
        <v>1</v>
      </c>
      <c r="H4488">
        <v>240</v>
      </c>
      <c r="I4488">
        <v>100151017</v>
      </c>
      <c r="J4488" s="19" t="s">
        <v>27</v>
      </c>
      <c r="T4488">
        <v>0</v>
      </c>
      <c r="U4488" t="s">
        <v>22</v>
      </c>
      <c r="V4488" s="3">
        <v>42570</v>
      </c>
      <c r="W4488" t="s">
        <v>23</v>
      </c>
      <c r="X4488">
        <v>240</v>
      </c>
      <c r="Y4488">
        <v>2016</v>
      </c>
      <c r="Z4488">
        <v>7</v>
      </c>
      <c r="AA4488" s="3" t="s">
        <v>24</v>
      </c>
      <c r="AB4488" s="3">
        <v>45489</v>
      </c>
    </row>
    <row r="4489" spans="1:28" x14ac:dyDescent="0.25">
      <c r="A4489">
        <v>216190</v>
      </c>
      <c r="B4489">
        <v>33</v>
      </c>
      <c r="C4489" t="s">
        <v>19</v>
      </c>
      <c r="D4489" s="3">
        <v>42570</v>
      </c>
      <c r="E4489" t="s">
        <v>754</v>
      </c>
      <c r="F4489">
        <v>379</v>
      </c>
      <c r="G4489">
        <v>1</v>
      </c>
      <c r="H4489">
        <v>379</v>
      </c>
      <c r="I4489">
        <v>100151019</v>
      </c>
      <c r="J4489" s="19" t="s">
        <v>47</v>
      </c>
      <c r="T4489">
        <v>0</v>
      </c>
      <c r="U4489" t="s">
        <v>22</v>
      </c>
      <c r="V4489" s="3">
        <v>42570</v>
      </c>
      <c r="W4489" t="s">
        <v>23</v>
      </c>
      <c r="X4489">
        <v>379</v>
      </c>
      <c r="Y4489">
        <v>2016</v>
      </c>
      <c r="Z4489">
        <v>7</v>
      </c>
      <c r="AA4489" s="3" t="s">
        <v>24</v>
      </c>
      <c r="AB4489" s="3">
        <v>45489</v>
      </c>
    </row>
    <row r="4490" spans="1:28" x14ac:dyDescent="0.25">
      <c r="A4490">
        <v>216188</v>
      </c>
      <c r="B4490">
        <v>59</v>
      </c>
      <c r="C4490" t="s">
        <v>19</v>
      </c>
      <c r="D4490" s="3">
        <v>42570</v>
      </c>
      <c r="E4490" t="s">
        <v>30</v>
      </c>
      <c r="F4490">
        <v>360</v>
      </c>
      <c r="G4490">
        <v>1</v>
      </c>
      <c r="H4490">
        <v>1000</v>
      </c>
      <c r="I4490">
        <v>100151018</v>
      </c>
      <c r="J4490" s="19" t="s">
        <v>27</v>
      </c>
      <c r="T4490">
        <v>0</v>
      </c>
      <c r="U4490" t="s">
        <v>22</v>
      </c>
      <c r="V4490" s="3">
        <v>42570</v>
      </c>
      <c r="W4490" t="s">
        <v>23</v>
      </c>
      <c r="X4490">
        <v>360</v>
      </c>
      <c r="Y4490">
        <v>2016</v>
      </c>
      <c r="Z4490">
        <v>7</v>
      </c>
      <c r="AA4490" s="3" t="s">
        <v>24</v>
      </c>
      <c r="AB4490" s="3">
        <v>45489</v>
      </c>
    </row>
    <row r="4491" spans="1:28" x14ac:dyDescent="0.25">
      <c r="A4491">
        <v>216189</v>
      </c>
      <c r="B4491">
        <v>59</v>
      </c>
      <c r="C4491" t="s">
        <v>19</v>
      </c>
      <c r="D4491" s="3">
        <v>42570</v>
      </c>
      <c r="E4491" t="s">
        <v>48</v>
      </c>
      <c r="F4491">
        <v>320</v>
      </c>
      <c r="G4491">
        <v>2</v>
      </c>
      <c r="H4491">
        <v>1000</v>
      </c>
      <c r="I4491">
        <v>100151018</v>
      </c>
      <c r="J4491" s="19" t="s">
        <v>27</v>
      </c>
      <c r="T4491">
        <v>0</v>
      </c>
      <c r="U4491" t="s">
        <v>22</v>
      </c>
      <c r="V4491" s="3">
        <v>42570</v>
      </c>
      <c r="W4491" t="s">
        <v>23</v>
      </c>
      <c r="X4491">
        <v>640</v>
      </c>
      <c r="Y4491">
        <v>2016</v>
      </c>
      <c r="Z4491">
        <v>7</v>
      </c>
      <c r="AA4491" s="3" t="s">
        <v>24</v>
      </c>
      <c r="AB4491" s="3">
        <v>45489</v>
      </c>
    </row>
    <row r="4492" spans="1:28" x14ac:dyDescent="0.25">
      <c r="A4492">
        <v>216192</v>
      </c>
      <c r="B4492">
        <v>939</v>
      </c>
      <c r="C4492" t="s">
        <v>25</v>
      </c>
      <c r="D4492" s="3">
        <v>42570</v>
      </c>
      <c r="E4492" t="s">
        <v>1537</v>
      </c>
      <c r="F4492">
        <v>999</v>
      </c>
      <c r="G4492">
        <v>1</v>
      </c>
      <c r="H4492">
        <v>999</v>
      </c>
      <c r="I4492">
        <v>100151021</v>
      </c>
      <c r="J4492" s="19" t="s">
        <v>51</v>
      </c>
      <c r="T4492">
        <v>0</v>
      </c>
      <c r="U4492" t="s">
        <v>22</v>
      </c>
      <c r="V4492" s="3">
        <v>42570</v>
      </c>
      <c r="W4492" t="s">
        <v>28</v>
      </c>
      <c r="X4492">
        <v>999</v>
      </c>
      <c r="Y4492">
        <v>2016</v>
      </c>
      <c r="Z4492">
        <v>7</v>
      </c>
      <c r="AA4492" s="3" t="s">
        <v>24</v>
      </c>
      <c r="AB4492" s="3">
        <v>45489</v>
      </c>
    </row>
    <row r="4493" spans="1:28" x14ac:dyDescent="0.25">
      <c r="A4493">
        <v>216191</v>
      </c>
      <c r="B4493">
        <v>1442</v>
      </c>
      <c r="C4493" t="s">
        <v>19</v>
      </c>
      <c r="D4493" s="3">
        <v>42570</v>
      </c>
      <c r="E4493" t="s">
        <v>252</v>
      </c>
      <c r="F4493">
        <v>810</v>
      </c>
      <c r="G4493">
        <v>1</v>
      </c>
      <c r="H4493">
        <v>810</v>
      </c>
      <c r="I4493">
        <v>100151020</v>
      </c>
      <c r="J4493" s="19" t="s">
        <v>42</v>
      </c>
      <c r="T4493">
        <v>0</v>
      </c>
      <c r="U4493" t="s">
        <v>22</v>
      </c>
      <c r="V4493" s="3">
        <v>42570</v>
      </c>
      <c r="W4493" t="s">
        <v>23</v>
      </c>
      <c r="X4493">
        <v>810</v>
      </c>
      <c r="Y4493">
        <v>2016</v>
      </c>
      <c r="Z4493">
        <v>7</v>
      </c>
      <c r="AA4493" s="3" t="s">
        <v>24</v>
      </c>
      <c r="AB4493" s="3">
        <v>45489</v>
      </c>
    </row>
    <row r="4494" spans="1:28" x14ac:dyDescent="0.25">
      <c r="A4494">
        <v>216194</v>
      </c>
      <c r="B4494">
        <v>292</v>
      </c>
      <c r="C4494" t="s">
        <v>19</v>
      </c>
      <c r="D4494" s="3">
        <v>42570</v>
      </c>
      <c r="E4494" t="s">
        <v>93</v>
      </c>
      <c r="F4494">
        <v>510</v>
      </c>
      <c r="G4494">
        <v>1</v>
      </c>
      <c r="H4494">
        <v>510</v>
      </c>
      <c r="I4494">
        <v>100151022</v>
      </c>
      <c r="J4494" s="19" t="s">
        <v>33</v>
      </c>
      <c r="T4494">
        <v>0</v>
      </c>
      <c r="U4494" t="s">
        <v>22</v>
      </c>
      <c r="V4494" s="3">
        <v>42570</v>
      </c>
      <c r="W4494" t="s">
        <v>23</v>
      </c>
      <c r="X4494">
        <v>510</v>
      </c>
      <c r="Y4494">
        <v>2016</v>
      </c>
      <c r="Z4494">
        <v>7</v>
      </c>
      <c r="AA4494" s="3" t="s">
        <v>24</v>
      </c>
      <c r="AB4494" s="3">
        <v>45489</v>
      </c>
    </row>
    <row r="4495" spans="1:28" x14ac:dyDescent="0.25">
      <c r="A4495">
        <v>216195</v>
      </c>
      <c r="B4495">
        <v>820</v>
      </c>
      <c r="C4495" t="s">
        <v>19</v>
      </c>
      <c r="D4495" s="3">
        <v>42570</v>
      </c>
      <c r="E4495" t="s">
        <v>26</v>
      </c>
      <c r="F4495">
        <v>240</v>
      </c>
      <c r="G4495">
        <v>1</v>
      </c>
      <c r="H4495">
        <v>240</v>
      </c>
      <c r="I4495">
        <v>100151023</v>
      </c>
      <c r="J4495" s="19" t="s">
        <v>27</v>
      </c>
      <c r="T4495">
        <v>0</v>
      </c>
      <c r="U4495" t="s">
        <v>22</v>
      </c>
      <c r="V4495" s="3">
        <v>42570</v>
      </c>
      <c r="W4495" t="s">
        <v>23</v>
      </c>
      <c r="X4495">
        <v>240</v>
      </c>
      <c r="Y4495">
        <v>2016</v>
      </c>
      <c r="Z4495">
        <v>7</v>
      </c>
      <c r="AA4495" s="3" t="s">
        <v>24</v>
      </c>
      <c r="AB4495" s="3">
        <v>45489</v>
      </c>
    </row>
    <row r="4496" spans="1:28" x14ac:dyDescent="0.25">
      <c r="A4496">
        <v>216196</v>
      </c>
      <c r="B4496">
        <v>1483</v>
      </c>
      <c r="C4496" t="s">
        <v>19</v>
      </c>
      <c r="D4496" s="3">
        <v>42570</v>
      </c>
      <c r="E4496" t="s">
        <v>1582</v>
      </c>
      <c r="F4496">
        <v>350</v>
      </c>
      <c r="G4496">
        <v>1</v>
      </c>
      <c r="H4496">
        <v>350</v>
      </c>
      <c r="I4496">
        <v>100151024</v>
      </c>
      <c r="J4496" s="19" t="s">
        <v>51</v>
      </c>
      <c r="T4496">
        <v>0</v>
      </c>
      <c r="U4496" t="s">
        <v>22</v>
      </c>
      <c r="V4496" s="3">
        <v>42570</v>
      </c>
      <c r="W4496" t="s">
        <v>23</v>
      </c>
      <c r="X4496">
        <v>350</v>
      </c>
      <c r="Y4496">
        <v>2016</v>
      </c>
      <c r="Z4496">
        <v>7</v>
      </c>
      <c r="AA4496" s="3" t="s">
        <v>24</v>
      </c>
      <c r="AB4496" s="3">
        <v>45489</v>
      </c>
    </row>
    <row r="4497" spans="1:28" x14ac:dyDescent="0.25">
      <c r="A4497">
        <v>216197</v>
      </c>
      <c r="B4497">
        <v>820</v>
      </c>
      <c r="C4497" t="s">
        <v>19</v>
      </c>
      <c r="D4497" s="3">
        <v>42570</v>
      </c>
      <c r="E4497" t="s">
        <v>92</v>
      </c>
      <c r="F4497">
        <v>251</v>
      </c>
      <c r="G4497">
        <v>1</v>
      </c>
      <c r="H4497">
        <v>251</v>
      </c>
      <c r="I4497">
        <v>100151025</v>
      </c>
      <c r="J4497" s="19" t="s">
        <v>47</v>
      </c>
      <c r="T4497">
        <v>0</v>
      </c>
      <c r="U4497" t="s">
        <v>22</v>
      </c>
      <c r="V4497" s="3">
        <v>42570</v>
      </c>
      <c r="W4497" t="s">
        <v>23</v>
      </c>
      <c r="X4497">
        <v>251</v>
      </c>
      <c r="Y4497">
        <v>2016</v>
      </c>
      <c r="Z4497">
        <v>7</v>
      </c>
      <c r="AA4497" s="3" t="s">
        <v>24</v>
      </c>
      <c r="AB4497" s="3">
        <v>45489</v>
      </c>
    </row>
    <row r="4498" spans="1:28" x14ac:dyDescent="0.25">
      <c r="A4498">
        <v>216198</v>
      </c>
      <c r="B4498">
        <v>901</v>
      </c>
      <c r="C4498" t="s">
        <v>19</v>
      </c>
      <c r="D4498" s="3">
        <v>42570</v>
      </c>
      <c r="E4498" t="s">
        <v>1583</v>
      </c>
      <c r="F4498">
        <v>399</v>
      </c>
      <c r="G4498">
        <v>1</v>
      </c>
      <c r="H4498">
        <v>798</v>
      </c>
      <c r="I4498">
        <v>100151026</v>
      </c>
      <c r="J4498" s="19" t="s">
        <v>59</v>
      </c>
      <c r="T4498">
        <v>0</v>
      </c>
      <c r="U4498" t="s">
        <v>22</v>
      </c>
      <c r="V4498" s="3">
        <v>42570</v>
      </c>
      <c r="W4498" t="s">
        <v>23</v>
      </c>
      <c r="X4498">
        <v>399</v>
      </c>
      <c r="Y4498">
        <v>2016</v>
      </c>
      <c r="Z4498">
        <v>7</v>
      </c>
      <c r="AA4498" s="3" t="s">
        <v>24</v>
      </c>
      <c r="AB4498" s="3">
        <v>45489</v>
      </c>
    </row>
    <row r="4499" spans="1:28" x14ac:dyDescent="0.25">
      <c r="A4499">
        <v>216199</v>
      </c>
      <c r="B4499">
        <v>901</v>
      </c>
      <c r="C4499" t="s">
        <v>19</v>
      </c>
      <c r="D4499" s="3">
        <v>42570</v>
      </c>
      <c r="E4499" t="s">
        <v>454</v>
      </c>
      <c r="F4499">
        <v>399</v>
      </c>
      <c r="G4499">
        <v>1</v>
      </c>
      <c r="H4499">
        <v>798</v>
      </c>
      <c r="I4499">
        <v>100151026</v>
      </c>
      <c r="J4499" s="19" t="s">
        <v>59</v>
      </c>
      <c r="T4499">
        <v>0</v>
      </c>
      <c r="U4499" t="s">
        <v>22</v>
      </c>
      <c r="V4499" s="3">
        <v>42570</v>
      </c>
      <c r="W4499" t="s">
        <v>23</v>
      </c>
      <c r="X4499">
        <v>399</v>
      </c>
      <c r="Y4499">
        <v>2016</v>
      </c>
      <c r="Z4499">
        <v>7</v>
      </c>
      <c r="AA4499" s="3" t="s">
        <v>24</v>
      </c>
      <c r="AB4499" s="3">
        <v>45489</v>
      </c>
    </row>
    <row r="4500" spans="1:28" x14ac:dyDescent="0.25">
      <c r="A4500">
        <v>216200</v>
      </c>
      <c r="B4500">
        <v>220</v>
      </c>
      <c r="C4500" t="s">
        <v>31</v>
      </c>
      <c r="D4500" s="3">
        <v>42570</v>
      </c>
      <c r="E4500" t="s">
        <v>356</v>
      </c>
      <c r="F4500">
        <v>1099</v>
      </c>
      <c r="G4500">
        <v>1</v>
      </c>
      <c r="H4500">
        <v>1099</v>
      </c>
      <c r="I4500">
        <v>100151027</v>
      </c>
      <c r="J4500" s="19" t="s">
        <v>51</v>
      </c>
      <c r="T4500">
        <v>0</v>
      </c>
      <c r="U4500" t="s">
        <v>22</v>
      </c>
      <c r="V4500" s="3">
        <v>42570</v>
      </c>
      <c r="W4500" t="s">
        <v>34</v>
      </c>
      <c r="X4500" s="4">
        <v>1099</v>
      </c>
      <c r="Y4500">
        <v>2016</v>
      </c>
      <c r="Z4500">
        <v>7</v>
      </c>
      <c r="AA4500" s="3" t="s">
        <v>24</v>
      </c>
      <c r="AB4500" s="3">
        <v>45489</v>
      </c>
    </row>
    <row r="4501" spans="1:28" x14ac:dyDescent="0.25">
      <c r="A4501">
        <v>216201</v>
      </c>
      <c r="B4501">
        <v>806</v>
      </c>
      <c r="C4501" t="s">
        <v>31</v>
      </c>
      <c r="D4501" s="3">
        <v>42570</v>
      </c>
      <c r="E4501" t="s">
        <v>1584</v>
      </c>
      <c r="F4501">
        <v>650</v>
      </c>
      <c r="G4501">
        <v>1</v>
      </c>
      <c r="H4501">
        <v>1649</v>
      </c>
      <c r="I4501">
        <v>100151028</v>
      </c>
      <c r="J4501" s="19" t="s">
        <v>62</v>
      </c>
      <c r="T4501">
        <v>0</v>
      </c>
      <c r="U4501" t="s">
        <v>22</v>
      </c>
      <c r="V4501" s="3">
        <v>42570</v>
      </c>
      <c r="W4501" t="s">
        <v>34</v>
      </c>
      <c r="X4501">
        <v>650</v>
      </c>
      <c r="Y4501">
        <v>2016</v>
      </c>
      <c r="Z4501">
        <v>7</v>
      </c>
      <c r="AA4501" s="3" t="s">
        <v>24</v>
      </c>
      <c r="AB4501" s="3">
        <v>45489</v>
      </c>
    </row>
    <row r="4502" spans="1:28" x14ac:dyDescent="0.25">
      <c r="A4502">
        <v>216203</v>
      </c>
      <c r="B4502">
        <v>806</v>
      </c>
      <c r="C4502" t="s">
        <v>31</v>
      </c>
      <c r="D4502" s="3">
        <v>42570</v>
      </c>
      <c r="E4502" t="s">
        <v>1061</v>
      </c>
      <c r="F4502">
        <v>999</v>
      </c>
      <c r="G4502">
        <v>1</v>
      </c>
      <c r="H4502">
        <v>1649</v>
      </c>
      <c r="I4502">
        <v>100151028</v>
      </c>
      <c r="J4502" s="19" t="s">
        <v>51</v>
      </c>
      <c r="T4502">
        <v>0</v>
      </c>
      <c r="U4502" t="s">
        <v>22</v>
      </c>
      <c r="V4502" s="3">
        <v>42570</v>
      </c>
      <c r="W4502" t="s">
        <v>34</v>
      </c>
      <c r="X4502">
        <v>999</v>
      </c>
      <c r="Y4502">
        <v>2016</v>
      </c>
      <c r="Z4502">
        <v>7</v>
      </c>
      <c r="AA4502" s="3" t="s">
        <v>24</v>
      </c>
      <c r="AB4502" s="3">
        <v>45489</v>
      </c>
    </row>
    <row r="4503" spans="1:28" x14ac:dyDescent="0.25">
      <c r="A4503">
        <v>216205</v>
      </c>
      <c r="B4503">
        <v>230</v>
      </c>
      <c r="C4503" t="s">
        <v>19</v>
      </c>
      <c r="D4503" s="3">
        <v>42570</v>
      </c>
      <c r="E4503" t="s">
        <v>305</v>
      </c>
      <c r="F4503">
        <v>100</v>
      </c>
      <c r="G4503">
        <v>1</v>
      </c>
      <c r="H4503">
        <v>370</v>
      </c>
      <c r="I4503">
        <v>100151029</v>
      </c>
      <c r="J4503" s="19" t="s">
        <v>33</v>
      </c>
      <c r="T4503">
        <v>0</v>
      </c>
      <c r="U4503" t="s">
        <v>121</v>
      </c>
      <c r="V4503" s="3">
        <v>42570</v>
      </c>
      <c r="W4503" t="s">
        <v>23</v>
      </c>
      <c r="X4503">
        <v>100</v>
      </c>
      <c r="Y4503">
        <v>2016</v>
      </c>
      <c r="Z4503">
        <v>7</v>
      </c>
      <c r="AA4503" s="3" t="s">
        <v>24</v>
      </c>
      <c r="AB4503" s="3">
        <v>45489</v>
      </c>
    </row>
    <row r="4504" spans="1:28" x14ac:dyDescent="0.25">
      <c r="A4504">
        <v>216206</v>
      </c>
      <c r="B4504">
        <v>230</v>
      </c>
      <c r="C4504" t="s">
        <v>19</v>
      </c>
      <c r="D4504" s="3">
        <v>42570</v>
      </c>
      <c r="E4504" t="s">
        <v>980</v>
      </c>
      <c r="F4504">
        <v>100</v>
      </c>
      <c r="G4504">
        <v>1</v>
      </c>
      <c r="H4504">
        <v>370</v>
      </c>
      <c r="I4504">
        <v>100151029</v>
      </c>
      <c r="J4504" s="19" t="s">
        <v>33</v>
      </c>
      <c r="T4504">
        <v>0</v>
      </c>
      <c r="U4504" t="s">
        <v>121</v>
      </c>
      <c r="V4504" s="3">
        <v>42570</v>
      </c>
      <c r="W4504" t="s">
        <v>23</v>
      </c>
      <c r="X4504">
        <v>100</v>
      </c>
      <c r="Y4504">
        <v>2016</v>
      </c>
      <c r="Z4504">
        <v>7</v>
      </c>
      <c r="AA4504" s="3" t="s">
        <v>24</v>
      </c>
      <c r="AB4504" s="3">
        <v>45489</v>
      </c>
    </row>
    <row r="4505" spans="1:28" x14ac:dyDescent="0.25">
      <c r="A4505">
        <v>216207</v>
      </c>
      <c r="B4505">
        <v>230</v>
      </c>
      <c r="C4505" t="s">
        <v>19</v>
      </c>
      <c r="D4505" s="3">
        <v>42570</v>
      </c>
      <c r="E4505" t="s">
        <v>138</v>
      </c>
      <c r="F4505">
        <v>90</v>
      </c>
      <c r="G4505">
        <v>1</v>
      </c>
      <c r="H4505">
        <v>370</v>
      </c>
      <c r="I4505">
        <v>100151029</v>
      </c>
      <c r="J4505" s="19" t="s">
        <v>33</v>
      </c>
      <c r="T4505">
        <v>0</v>
      </c>
      <c r="U4505" t="s">
        <v>121</v>
      </c>
      <c r="V4505" s="3">
        <v>42570</v>
      </c>
      <c r="W4505" t="s">
        <v>23</v>
      </c>
      <c r="X4505">
        <v>90</v>
      </c>
      <c r="Y4505">
        <v>2016</v>
      </c>
      <c r="Z4505">
        <v>7</v>
      </c>
      <c r="AA4505" s="3" t="s">
        <v>24</v>
      </c>
      <c r="AB4505" s="3">
        <v>45489</v>
      </c>
    </row>
    <row r="4506" spans="1:28" x14ac:dyDescent="0.25">
      <c r="A4506">
        <v>216208</v>
      </c>
      <c r="B4506">
        <v>230</v>
      </c>
      <c r="C4506" t="s">
        <v>19</v>
      </c>
      <c r="D4506" s="3">
        <v>42570</v>
      </c>
      <c r="E4506" t="s">
        <v>35</v>
      </c>
      <c r="F4506">
        <v>80</v>
      </c>
      <c r="G4506">
        <v>1</v>
      </c>
      <c r="H4506">
        <v>370</v>
      </c>
      <c r="I4506">
        <v>100151029</v>
      </c>
      <c r="J4506" s="19" t="s">
        <v>33</v>
      </c>
      <c r="T4506">
        <v>0</v>
      </c>
      <c r="U4506" t="s">
        <v>121</v>
      </c>
      <c r="V4506" s="3">
        <v>42570</v>
      </c>
      <c r="W4506" t="s">
        <v>23</v>
      </c>
      <c r="X4506">
        <v>80</v>
      </c>
      <c r="Y4506">
        <v>2016</v>
      </c>
      <c r="Z4506">
        <v>7</v>
      </c>
      <c r="AA4506" s="3" t="s">
        <v>24</v>
      </c>
      <c r="AB4506" s="3">
        <v>45489</v>
      </c>
    </row>
    <row r="4507" spans="1:28" x14ac:dyDescent="0.25">
      <c r="A4507">
        <v>216209</v>
      </c>
      <c r="B4507">
        <v>230</v>
      </c>
      <c r="C4507" t="s">
        <v>19</v>
      </c>
      <c r="D4507" s="3">
        <v>42570</v>
      </c>
      <c r="E4507" t="s">
        <v>980</v>
      </c>
      <c r="F4507">
        <v>100</v>
      </c>
      <c r="G4507">
        <v>1</v>
      </c>
      <c r="H4507">
        <v>100</v>
      </c>
      <c r="I4507">
        <v>100151030</v>
      </c>
      <c r="J4507" s="19" t="s">
        <v>33</v>
      </c>
      <c r="T4507">
        <v>0</v>
      </c>
      <c r="U4507" t="s">
        <v>22</v>
      </c>
      <c r="V4507" s="3">
        <v>42570</v>
      </c>
      <c r="W4507" t="s">
        <v>23</v>
      </c>
      <c r="X4507">
        <v>100</v>
      </c>
      <c r="Y4507">
        <v>2016</v>
      </c>
      <c r="Z4507">
        <v>7</v>
      </c>
      <c r="AA4507" s="3" t="s">
        <v>24</v>
      </c>
      <c r="AB4507" s="3">
        <v>45489</v>
      </c>
    </row>
    <row r="4508" spans="1:28" x14ac:dyDescent="0.25">
      <c r="A4508">
        <v>216210</v>
      </c>
      <c r="B4508">
        <v>66</v>
      </c>
      <c r="C4508" t="s">
        <v>31</v>
      </c>
      <c r="D4508" s="3">
        <v>42570</v>
      </c>
      <c r="E4508" t="s">
        <v>559</v>
      </c>
      <c r="F4508">
        <v>4505</v>
      </c>
      <c r="G4508">
        <v>2</v>
      </c>
      <c r="H4508">
        <v>9010</v>
      </c>
      <c r="I4508">
        <v>100151031</v>
      </c>
      <c r="J4508" s="19" t="s">
        <v>38</v>
      </c>
      <c r="T4508">
        <v>0</v>
      </c>
      <c r="U4508" t="s">
        <v>22</v>
      </c>
      <c r="V4508" s="3">
        <v>42570</v>
      </c>
      <c r="W4508" t="s">
        <v>34</v>
      </c>
      <c r="X4508" s="4">
        <v>9010</v>
      </c>
      <c r="Y4508">
        <v>2016</v>
      </c>
      <c r="Z4508">
        <v>7</v>
      </c>
      <c r="AA4508" s="3" t="s">
        <v>24</v>
      </c>
      <c r="AB4508" s="3">
        <v>45489</v>
      </c>
    </row>
    <row r="4509" spans="1:28" x14ac:dyDescent="0.25">
      <c r="A4509">
        <v>216211</v>
      </c>
      <c r="B4509">
        <v>806</v>
      </c>
      <c r="C4509" t="s">
        <v>19</v>
      </c>
      <c r="D4509" s="3">
        <v>42570</v>
      </c>
      <c r="E4509" t="s">
        <v>30</v>
      </c>
      <c r="F4509">
        <v>360</v>
      </c>
      <c r="G4509">
        <v>1</v>
      </c>
      <c r="H4509">
        <v>360</v>
      </c>
      <c r="I4509">
        <v>100151032</v>
      </c>
      <c r="J4509" s="19" t="s">
        <v>27</v>
      </c>
      <c r="T4509">
        <v>0</v>
      </c>
      <c r="U4509" t="s">
        <v>22</v>
      </c>
      <c r="V4509" s="3">
        <v>42570</v>
      </c>
      <c r="W4509" t="s">
        <v>23</v>
      </c>
      <c r="X4509">
        <v>360</v>
      </c>
      <c r="Y4509">
        <v>2016</v>
      </c>
      <c r="Z4509">
        <v>7</v>
      </c>
      <c r="AA4509" s="3" t="s">
        <v>24</v>
      </c>
      <c r="AB4509" s="3">
        <v>45489</v>
      </c>
    </row>
    <row r="4510" spans="1:28" x14ac:dyDescent="0.25">
      <c r="A4510">
        <v>216212</v>
      </c>
      <c r="B4510">
        <v>292</v>
      </c>
      <c r="C4510" t="s">
        <v>31</v>
      </c>
      <c r="D4510" s="3">
        <v>42570</v>
      </c>
      <c r="E4510" t="s">
        <v>897</v>
      </c>
      <c r="F4510">
        <v>120</v>
      </c>
      <c r="G4510">
        <v>1</v>
      </c>
      <c r="H4510">
        <v>120</v>
      </c>
      <c r="I4510">
        <v>100151033</v>
      </c>
      <c r="J4510" s="19" t="s">
        <v>47</v>
      </c>
      <c r="T4510">
        <v>0</v>
      </c>
      <c r="U4510" t="s">
        <v>22</v>
      </c>
      <c r="V4510" s="3">
        <v>42570</v>
      </c>
      <c r="W4510" t="s">
        <v>34</v>
      </c>
      <c r="X4510">
        <v>120</v>
      </c>
      <c r="Y4510">
        <v>2016</v>
      </c>
      <c r="Z4510">
        <v>7</v>
      </c>
      <c r="AA4510" s="3" t="s">
        <v>24</v>
      </c>
      <c r="AB4510" s="3">
        <v>45489</v>
      </c>
    </row>
    <row r="4511" spans="1:28" x14ac:dyDescent="0.25">
      <c r="A4511">
        <v>216213</v>
      </c>
      <c r="B4511">
        <v>1484</v>
      </c>
      <c r="C4511" t="s">
        <v>25</v>
      </c>
      <c r="D4511" s="3">
        <v>42570</v>
      </c>
      <c r="E4511" t="s">
        <v>325</v>
      </c>
      <c r="F4511">
        <v>48000</v>
      </c>
      <c r="G4511">
        <v>2</v>
      </c>
      <c r="H4511">
        <v>96000</v>
      </c>
      <c r="I4511">
        <v>100151034</v>
      </c>
      <c r="J4511" s="19" t="s">
        <v>38</v>
      </c>
      <c r="T4511">
        <v>0</v>
      </c>
      <c r="U4511" t="s">
        <v>39</v>
      </c>
      <c r="V4511" s="3">
        <v>42570</v>
      </c>
      <c r="W4511" t="s">
        <v>28</v>
      </c>
      <c r="X4511" s="4">
        <v>96000</v>
      </c>
      <c r="Y4511">
        <v>2016</v>
      </c>
      <c r="Z4511">
        <v>7</v>
      </c>
      <c r="AA4511" s="3" t="s">
        <v>24</v>
      </c>
      <c r="AB4511" s="3">
        <v>45489</v>
      </c>
    </row>
    <row r="4512" spans="1:28" x14ac:dyDescent="0.25">
      <c r="A4512">
        <v>216214</v>
      </c>
      <c r="B4512">
        <v>35</v>
      </c>
      <c r="C4512" t="s">
        <v>19</v>
      </c>
      <c r="D4512" s="3">
        <v>42570</v>
      </c>
      <c r="E4512" t="s">
        <v>405</v>
      </c>
      <c r="F4512">
        <v>200</v>
      </c>
      <c r="G4512">
        <v>1</v>
      </c>
      <c r="H4512">
        <v>200</v>
      </c>
      <c r="I4512">
        <v>100151035</v>
      </c>
      <c r="J4512" s="19" t="s">
        <v>33</v>
      </c>
      <c r="T4512">
        <v>0</v>
      </c>
      <c r="U4512" t="s">
        <v>22</v>
      </c>
      <c r="V4512" s="3">
        <v>42570</v>
      </c>
      <c r="W4512" t="s">
        <v>23</v>
      </c>
      <c r="X4512">
        <v>200</v>
      </c>
      <c r="Y4512">
        <v>2016</v>
      </c>
      <c r="Z4512">
        <v>7</v>
      </c>
      <c r="AA4512" s="3" t="s">
        <v>24</v>
      </c>
      <c r="AB4512" s="3">
        <v>45489</v>
      </c>
    </row>
    <row r="4513" spans="1:28" x14ac:dyDescent="0.25">
      <c r="A4513">
        <v>216215</v>
      </c>
      <c r="B4513">
        <v>230</v>
      </c>
      <c r="C4513" t="s">
        <v>19</v>
      </c>
      <c r="D4513" s="3">
        <v>42570</v>
      </c>
      <c r="E4513" t="s">
        <v>980</v>
      </c>
      <c r="F4513">
        <v>100</v>
      </c>
      <c r="G4513">
        <v>1</v>
      </c>
      <c r="H4513">
        <v>100</v>
      </c>
      <c r="I4513">
        <v>100151036</v>
      </c>
      <c r="J4513" s="19" t="s">
        <v>33</v>
      </c>
      <c r="T4513">
        <v>0</v>
      </c>
      <c r="U4513" t="s">
        <v>22</v>
      </c>
      <c r="V4513" s="3">
        <v>42570</v>
      </c>
      <c r="W4513" t="s">
        <v>23</v>
      </c>
      <c r="X4513">
        <v>100</v>
      </c>
      <c r="Y4513">
        <v>2016</v>
      </c>
      <c r="Z4513">
        <v>7</v>
      </c>
      <c r="AA4513" s="3" t="s">
        <v>24</v>
      </c>
      <c r="AB4513" s="3">
        <v>45489</v>
      </c>
    </row>
    <row r="4514" spans="1:28" x14ac:dyDescent="0.25">
      <c r="A4514">
        <v>216216</v>
      </c>
      <c r="B4514">
        <v>1485</v>
      </c>
      <c r="C4514" t="s">
        <v>19</v>
      </c>
      <c r="D4514" s="3">
        <v>42570</v>
      </c>
      <c r="E4514" t="s">
        <v>294</v>
      </c>
      <c r="F4514">
        <v>999</v>
      </c>
      <c r="G4514">
        <v>1</v>
      </c>
      <c r="H4514">
        <v>0</v>
      </c>
      <c r="I4514">
        <v>100151037</v>
      </c>
      <c r="J4514" s="19" t="s">
        <v>51</v>
      </c>
      <c r="T4514">
        <v>0</v>
      </c>
      <c r="U4514" t="s">
        <v>49</v>
      </c>
      <c r="V4514" s="3">
        <v>42570</v>
      </c>
      <c r="W4514" t="s">
        <v>23</v>
      </c>
      <c r="X4514">
        <v>999</v>
      </c>
      <c r="Y4514">
        <v>2016</v>
      </c>
      <c r="Z4514">
        <v>7</v>
      </c>
      <c r="AA4514" s="3" t="s">
        <v>24</v>
      </c>
      <c r="AB4514" s="3">
        <v>45489</v>
      </c>
    </row>
    <row r="4515" spans="1:28" x14ac:dyDescent="0.25">
      <c r="A4515">
        <v>216218</v>
      </c>
      <c r="B4515">
        <v>230</v>
      </c>
      <c r="C4515" t="s">
        <v>19</v>
      </c>
      <c r="D4515" s="3">
        <v>42570</v>
      </c>
      <c r="E4515" t="s">
        <v>980</v>
      </c>
      <c r="F4515">
        <v>100</v>
      </c>
      <c r="G4515">
        <v>1</v>
      </c>
      <c r="H4515">
        <v>100</v>
      </c>
      <c r="I4515">
        <v>100151038</v>
      </c>
      <c r="J4515" s="19" t="s">
        <v>33</v>
      </c>
      <c r="T4515">
        <v>0</v>
      </c>
      <c r="U4515" t="s">
        <v>22</v>
      </c>
      <c r="V4515" s="3">
        <v>42570</v>
      </c>
      <c r="W4515" t="s">
        <v>23</v>
      </c>
      <c r="X4515">
        <v>100</v>
      </c>
      <c r="Y4515">
        <v>2016</v>
      </c>
      <c r="Z4515">
        <v>7</v>
      </c>
      <c r="AA4515" s="3" t="s">
        <v>24</v>
      </c>
      <c r="AB4515" s="3">
        <v>45489</v>
      </c>
    </row>
    <row r="4516" spans="1:28" x14ac:dyDescent="0.25">
      <c r="A4516">
        <v>216219</v>
      </c>
      <c r="B4516">
        <v>1486</v>
      </c>
      <c r="C4516" t="s">
        <v>25</v>
      </c>
      <c r="D4516" s="3">
        <v>42570</v>
      </c>
      <c r="E4516" t="s">
        <v>1585</v>
      </c>
      <c r="F4516">
        <v>2246</v>
      </c>
      <c r="G4516">
        <v>1</v>
      </c>
      <c r="H4516">
        <v>2246</v>
      </c>
      <c r="I4516">
        <v>100151039</v>
      </c>
      <c r="J4516" s="19" t="s">
        <v>51</v>
      </c>
      <c r="T4516">
        <v>0</v>
      </c>
      <c r="U4516" t="s">
        <v>22</v>
      </c>
      <c r="V4516" s="3">
        <v>42570</v>
      </c>
      <c r="W4516" t="s">
        <v>28</v>
      </c>
      <c r="X4516" s="4">
        <v>2246</v>
      </c>
      <c r="Y4516">
        <v>2016</v>
      </c>
      <c r="Z4516">
        <v>7</v>
      </c>
      <c r="AA4516" s="3" t="s">
        <v>24</v>
      </c>
      <c r="AB4516" s="3">
        <v>45489</v>
      </c>
    </row>
    <row r="4517" spans="1:28" x14ac:dyDescent="0.25">
      <c r="A4517">
        <v>216221</v>
      </c>
      <c r="B4517">
        <v>380</v>
      </c>
      <c r="C4517" t="s">
        <v>19</v>
      </c>
      <c r="D4517" s="3">
        <v>42570</v>
      </c>
      <c r="E4517" t="s">
        <v>1586</v>
      </c>
      <c r="F4517">
        <v>1120</v>
      </c>
      <c r="G4517">
        <v>1</v>
      </c>
      <c r="H4517">
        <v>620</v>
      </c>
      <c r="I4517">
        <v>100151040</v>
      </c>
      <c r="J4517" s="19" t="s">
        <v>27</v>
      </c>
      <c r="T4517">
        <v>0</v>
      </c>
      <c r="U4517" t="s">
        <v>22</v>
      </c>
      <c r="V4517" s="3">
        <v>42570</v>
      </c>
      <c r="W4517" t="s">
        <v>23</v>
      </c>
      <c r="X4517" s="4">
        <v>1120</v>
      </c>
      <c r="Y4517">
        <v>2016</v>
      </c>
      <c r="Z4517">
        <v>7</v>
      </c>
      <c r="AA4517" s="3" t="s">
        <v>24</v>
      </c>
      <c r="AB4517" s="3">
        <v>45489</v>
      </c>
    </row>
    <row r="4518" spans="1:28" x14ac:dyDescent="0.25">
      <c r="A4518">
        <v>216222</v>
      </c>
      <c r="B4518">
        <v>86</v>
      </c>
      <c r="C4518" t="s">
        <v>31</v>
      </c>
      <c r="D4518" s="3">
        <v>42570</v>
      </c>
      <c r="E4518" t="s">
        <v>1587</v>
      </c>
      <c r="F4518">
        <v>2795</v>
      </c>
      <c r="G4518">
        <v>1</v>
      </c>
      <c r="H4518">
        <v>2295</v>
      </c>
      <c r="I4518">
        <v>100151041</v>
      </c>
      <c r="J4518" s="19" t="s">
        <v>59</v>
      </c>
      <c r="T4518">
        <v>500</v>
      </c>
      <c r="U4518" t="s">
        <v>22</v>
      </c>
      <c r="V4518" s="3">
        <v>42570</v>
      </c>
      <c r="W4518" t="s">
        <v>34</v>
      </c>
      <c r="X4518" s="4">
        <v>2795</v>
      </c>
      <c r="Y4518">
        <v>2016</v>
      </c>
      <c r="Z4518">
        <v>7</v>
      </c>
      <c r="AA4518" s="3" t="s">
        <v>24</v>
      </c>
      <c r="AB4518" s="3">
        <v>45489</v>
      </c>
    </row>
    <row r="4519" spans="1:28" x14ac:dyDescent="0.25">
      <c r="A4519">
        <v>216223</v>
      </c>
      <c r="B4519">
        <v>1487</v>
      </c>
      <c r="C4519" t="s">
        <v>25</v>
      </c>
      <c r="D4519" s="3">
        <v>42570</v>
      </c>
      <c r="E4519" t="s">
        <v>386</v>
      </c>
      <c r="F4519">
        <v>1160</v>
      </c>
      <c r="G4519">
        <v>1</v>
      </c>
      <c r="H4519">
        <v>1160</v>
      </c>
      <c r="I4519">
        <v>100151042</v>
      </c>
      <c r="J4519" s="19" t="s">
        <v>59</v>
      </c>
      <c r="T4519">
        <v>0</v>
      </c>
      <c r="U4519" t="s">
        <v>22</v>
      </c>
      <c r="V4519" s="3">
        <v>42570</v>
      </c>
      <c r="W4519" t="s">
        <v>28</v>
      </c>
      <c r="X4519" s="4">
        <v>1160</v>
      </c>
      <c r="Y4519">
        <v>2016</v>
      </c>
      <c r="Z4519">
        <v>7</v>
      </c>
      <c r="AA4519" s="3" t="s">
        <v>24</v>
      </c>
      <c r="AB4519" s="3">
        <v>45489</v>
      </c>
    </row>
    <row r="4520" spans="1:28" x14ac:dyDescent="0.25">
      <c r="A4520">
        <v>216224</v>
      </c>
      <c r="B4520">
        <v>823</v>
      </c>
      <c r="C4520" t="s">
        <v>25</v>
      </c>
      <c r="D4520" s="3">
        <v>42570</v>
      </c>
      <c r="E4520" t="s">
        <v>898</v>
      </c>
      <c r="F4520">
        <v>999</v>
      </c>
      <c r="G4520">
        <v>1</v>
      </c>
      <c r="H4520">
        <v>999</v>
      </c>
      <c r="I4520">
        <v>100151043</v>
      </c>
      <c r="J4520" s="19" t="s">
        <v>51</v>
      </c>
      <c r="T4520">
        <v>0</v>
      </c>
      <c r="U4520" t="s">
        <v>22</v>
      </c>
      <c r="V4520" s="3">
        <v>42570</v>
      </c>
      <c r="W4520" t="s">
        <v>28</v>
      </c>
      <c r="X4520">
        <v>999</v>
      </c>
      <c r="Y4520">
        <v>2016</v>
      </c>
      <c r="Z4520">
        <v>7</v>
      </c>
      <c r="AA4520" s="3" t="s">
        <v>24</v>
      </c>
      <c r="AB4520" s="3">
        <v>45489</v>
      </c>
    </row>
    <row r="4521" spans="1:28" x14ac:dyDescent="0.25">
      <c r="A4521">
        <v>216226</v>
      </c>
      <c r="B4521">
        <v>42</v>
      </c>
      <c r="C4521" t="s">
        <v>31</v>
      </c>
      <c r="D4521" s="3">
        <v>42570</v>
      </c>
      <c r="E4521" t="s">
        <v>1588</v>
      </c>
      <c r="F4521">
        <v>3850</v>
      </c>
      <c r="G4521">
        <v>1</v>
      </c>
      <c r="H4521">
        <v>3850</v>
      </c>
      <c r="I4521">
        <v>100151044</v>
      </c>
      <c r="J4521" s="19" t="s">
        <v>42</v>
      </c>
      <c r="T4521">
        <v>0</v>
      </c>
      <c r="U4521" t="s">
        <v>22</v>
      </c>
      <c r="V4521" s="3">
        <v>42570</v>
      </c>
      <c r="W4521" t="s">
        <v>34</v>
      </c>
      <c r="X4521" s="4">
        <v>3850</v>
      </c>
      <c r="Y4521">
        <v>2016</v>
      </c>
      <c r="Z4521">
        <v>7</v>
      </c>
      <c r="AA4521" s="3" t="s">
        <v>24</v>
      </c>
      <c r="AB4521" s="3">
        <v>45489</v>
      </c>
    </row>
    <row r="4522" spans="1:28" x14ac:dyDescent="0.25">
      <c r="A4522">
        <v>216227</v>
      </c>
      <c r="B4522">
        <v>1488</v>
      </c>
      <c r="C4522" t="s">
        <v>19</v>
      </c>
      <c r="D4522" s="3">
        <v>42570</v>
      </c>
      <c r="E4522" t="s">
        <v>1501</v>
      </c>
      <c r="F4522">
        <v>2599</v>
      </c>
      <c r="G4522">
        <v>1</v>
      </c>
      <c r="H4522">
        <v>2599</v>
      </c>
      <c r="I4522">
        <v>100151045</v>
      </c>
      <c r="J4522" s="19" t="s">
        <v>194</v>
      </c>
      <c r="T4522">
        <v>0</v>
      </c>
      <c r="U4522" t="s">
        <v>22</v>
      </c>
      <c r="V4522" s="3">
        <v>42570</v>
      </c>
      <c r="W4522" t="s">
        <v>23</v>
      </c>
      <c r="X4522" s="4">
        <v>2599</v>
      </c>
      <c r="Y4522">
        <v>2016</v>
      </c>
      <c r="Z4522">
        <v>7</v>
      </c>
      <c r="AA4522" s="3" t="s">
        <v>24</v>
      </c>
      <c r="AB4522" s="3">
        <v>45489</v>
      </c>
    </row>
    <row r="4523" spans="1:28" x14ac:dyDescent="0.25">
      <c r="A4523">
        <v>216228</v>
      </c>
      <c r="B4523">
        <v>767</v>
      </c>
      <c r="C4523" t="s">
        <v>19</v>
      </c>
      <c r="D4523" s="3">
        <v>42570</v>
      </c>
      <c r="E4523" t="s">
        <v>54</v>
      </c>
      <c r="F4523">
        <v>490</v>
      </c>
      <c r="G4523">
        <v>1</v>
      </c>
      <c r="H4523">
        <v>490</v>
      </c>
      <c r="I4523">
        <v>100151046</v>
      </c>
      <c r="J4523" s="19" t="s">
        <v>27</v>
      </c>
      <c r="T4523">
        <v>0</v>
      </c>
      <c r="U4523" t="s">
        <v>22</v>
      </c>
      <c r="V4523" s="3">
        <v>42570</v>
      </c>
      <c r="W4523" t="s">
        <v>23</v>
      </c>
      <c r="X4523">
        <v>490</v>
      </c>
      <c r="Y4523">
        <v>2016</v>
      </c>
      <c r="Z4523">
        <v>7</v>
      </c>
      <c r="AA4523" s="3" t="s">
        <v>24</v>
      </c>
      <c r="AB4523" s="3">
        <v>45489</v>
      </c>
    </row>
    <row r="4524" spans="1:28" x14ac:dyDescent="0.25">
      <c r="A4524">
        <v>216229</v>
      </c>
      <c r="B4524">
        <v>1487</v>
      </c>
      <c r="C4524" t="s">
        <v>31</v>
      </c>
      <c r="D4524" s="3">
        <v>42570</v>
      </c>
      <c r="E4524" t="s">
        <v>1589</v>
      </c>
      <c r="F4524">
        <v>1245</v>
      </c>
      <c r="G4524">
        <v>1</v>
      </c>
      <c r="H4524">
        <v>1245</v>
      </c>
      <c r="I4524">
        <v>100151047</v>
      </c>
      <c r="J4524" s="19" t="s">
        <v>59</v>
      </c>
      <c r="T4524">
        <v>0</v>
      </c>
      <c r="U4524" t="s">
        <v>22</v>
      </c>
      <c r="V4524" s="3">
        <v>42570</v>
      </c>
      <c r="W4524" t="s">
        <v>34</v>
      </c>
      <c r="X4524" s="4">
        <v>1245</v>
      </c>
      <c r="Y4524">
        <v>2016</v>
      </c>
      <c r="Z4524">
        <v>7</v>
      </c>
      <c r="AA4524" s="3" t="s">
        <v>24</v>
      </c>
      <c r="AB4524" s="3">
        <v>45489</v>
      </c>
    </row>
    <row r="4525" spans="1:28" x14ac:dyDescent="0.25">
      <c r="A4525">
        <v>216230</v>
      </c>
      <c r="B4525">
        <v>909</v>
      </c>
      <c r="C4525" t="s">
        <v>31</v>
      </c>
      <c r="D4525" s="3">
        <v>42570</v>
      </c>
      <c r="E4525" t="s">
        <v>1410</v>
      </c>
      <c r="F4525">
        <v>400</v>
      </c>
      <c r="G4525">
        <v>1</v>
      </c>
      <c r="H4525">
        <v>400</v>
      </c>
      <c r="I4525">
        <v>100151048</v>
      </c>
      <c r="J4525" s="19" t="s">
        <v>38</v>
      </c>
      <c r="T4525">
        <v>0</v>
      </c>
      <c r="U4525" t="s">
        <v>22</v>
      </c>
      <c r="V4525" s="3">
        <v>42570</v>
      </c>
      <c r="W4525" t="s">
        <v>34</v>
      </c>
      <c r="X4525">
        <v>400</v>
      </c>
      <c r="Y4525">
        <v>2016</v>
      </c>
      <c r="Z4525">
        <v>7</v>
      </c>
      <c r="AA4525" s="3" t="s">
        <v>24</v>
      </c>
      <c r="AB4525" s="3">
        <v>45489</v>
      </c>
    </row>
    <row r="4526" spans="1:28" x14ac:dyDescent="0.25">
      <c r="A4526">
        <v>216231</v>
      </c>
      <c r="B4526">
        <v>806</v>
      </c>
      <c r="C4526" t="s">
        <v>19</v>
      </c>
      <c r="D4526" s="3">
        <v>42570</v>
      </c>
      <c r="E4526" t="s">
        <v>356</v>
      </c>
      <c r="F4526">
        <v>1099</v>
      </c>
      <c r="G4526">
        <v>1</v>
      </c>
      <c r="H4526">
        <v>1099</v>
      </c>
      <c r="I4526">
        <v>100151049</v>
      </c>
      <c r="J4526" s="19" t="s">
        <v>51</v>
      </c>
      <c r="T4526">
        <v>0</v>
      </c>
      <c r="U4526" t="s">
        <v>22</v>
      </c>
      <c r="V4526" s="3">
        <v>42570</v>
      </c>
      <c r="W4526" t="s">
        <v>23</v>
      </c>
      <c r="X4526" s="4">
        <v>1099</v>
      </c>
      <c r="Y4526">
        <v>2016</v>
      </c>
      <c r="Z4526">
        <v>7</v>
      </c>
      <c r="AA4526" s="3" t="s">
        <v>24</v>
      </c>
      <c r="AB4526" s="3">
        <v>45489</v>
      </c>
    </row>
    <row r="4527" spans="1:28" x14ac:dyDescent="0.25">
      <c r="A4527">
        <v>216232</v>
      </c>
      <c r="B4527">
        <v>234</v>
      </c>
      <c r="C4527" t="s">
        <v>25</v>
      </c>
      <c r="D4527" s="3">
        <v>42570</v>
      </c>
      <c r="E4527" t="s">
        <v>1590</v>
      </c>
      <c r="F4527">
        <v>449</v>
      </c>
      <c r="G4527">
        <v>1</v>
      </c>
      <c r="H4527">
        <v>1872</v>
      </c>
      <c r="I4527">
        <v>100151050</v>
      </c>
      <c r="J4527" s="19" t="s">
        <v>21</v>
      </c>
      <c r="T4527">
        <v>0</v>
      </c>
      <c r="U4527" t="s">
        <v>22</v>
      </c>
      <c r="V4527" s="3">
        <v>42570</v>
      </c>
      <c r="W4527" t="s">
        <v>28</v>
      </c>
      <c r="X4527">
        <v>449</v>
      </c>
      <c r="Y4527">
        <v>2016</v>
      </c>
      <c r="Z4527">
        <v>7</v>
      </c>
      <c r="AA4527" s="3" t="s">
        <v>24</v>
      </c>
      <c r="AB4527" s="3">
        <v>45489</v>
      </c>
    </row>
    <row r="4528" spans="1:28" x14ac:dyDescent="0.25">
      <c r="A4528">
        <v>216234</v>
      </c>
      <c r="B4528">
        <v>234</v>
      </c>
      <c r="C4528" t="s">
        <v>25</v>
      </c>
      <c r="D4528" s="3">
        <v>42570</v>
      </c>
      <c r="E4528" t="s">
        <v>1591</v>
      </c>
      <c r="F4528">
        <v>449</v>
      </c>
      <c r="G4528">
        <v>1</v>
      </c>
      <c r="H4528">
        <v>1872</v>
      </c>
      <c r="I4528">
        <v>100151050</v>
      </c>
      <c r="J4528" s="19" t="s">
        <v>21</v>
      </c>
      <c r="T4528">
        <v>0</v>
      </c>
      <c r="U4528" t="s">
        <v>22</v>
      </c>
      <c r="V4528" s="3">
        <v>42570</v>
      </c>
      <c r="W4528" t="s">
        <v>28</v>
      </c>
      <c r="X4528">
        <v>449</v>
      </c>
      <c r="Y4528">
        <v>2016</v>
      </c>
      <c r="Z4528">
        <v>7</v>
      </c>
      <c r="AA4528" s="3" t="s">
        <v>24</v>
      </c>
      <c r="AB4528" s="3">
        <v>45489</v>
      </c>
    </row>
    <row r="4529" spans="1:28" x14ac:dyDescent="0.25">
      <c r="A4529">
        <v>216236</v>
      </c>
      <c r="B4529">
        <v>234</v>
      </c>
      <c r="C4529" t="s">
        <v>25</v>
      </c>
      <c r="D4529" s="3">
        <v>42570</v>
      </c>
      <c r="E4529" t="s">
        <v>1592</v>
      </c>
      <c r="F4529">
        <v>449</v>
      </c>
      <c r="G4529">
        <v>1</v>
      </c>
      <c r="H4529">
        <v>1872</v>
      </c>
      <c r="I4529">
        <v>100151050</v>
      </c>
      <c r="J4529" s="19" t="s">
        <v>21</v>
      </c>
      <c r="T4529">
        <v>0</v>
      </c>
      <c r="U4529" t="s">
        <v>22</v>
      </c>
      <c r="V4529" s="3">
        <v>42570</v>
      </c>
      <c r="W4529" t="s">
        <v>28</v>
      </c>
      <c r="X4529">
        <v>449</v>
      </c>
      <c r="Y4529">
        <v>2016</v>
      </c>
      <c r="Z4529">
        <v>7</v>
      </c>
      <c r="AA4529" s="3" t="s">
        <v>24</v>
      </c>
      <c r="AB4529" s="3">
        <v>45489</v>
      </c>
    </row>
    <row r="4530" spans="1:28" x14ac:dyDescent="0.25">
      <c r="A4530">
        <v>216238</v>
      </c>
      <c r="B4530">
        <v>234</v>
      </c>
      <c r="C4530" t="s">
        <v>25</v>
      </c>
      <c r="D4530" s="3">
        <v>42570</v>
      </c>
      <c r="E4530" t="s">
        <v>609</v>
      </c>
      <c r="F4530">
        <v>525</v>
      </c>
      <c r="G4530">
        <v>1</v>
      </c>
      <c r="H4530">
        <v>1872</v>
      </c>
      <c r="I4530">
        <v>100151050</v>
      </c>
      <c r="J4530" s="19" t="s">
        <v>170</v>
      </c>
      <c r="T4530">
        <v>0</v>
      </c>
      <c r="U4530" t="s">
        <v>22</v>
      </c>
      <c r="V4530" s="3">
        <v>42570</v>
      </c>
      <c r="W4530" t="s">
        <v>28</v>
      </c>
      <c r="X4530">
        <v>525</v>
      </c>
      <c r="Y4530">
        <v>2016</v>
      </c>
      <c r="Z4530">
        <v>7</v>
      </c>
      <c r="AA4530" s="3" t="s">
        <v>24</v>
      </c>
      <c r="AB4530" s="3">
        <v>45489</v>
      </c>
    </row>
    <row r="4531" spans="1:28" x14ac:dyDescent="0.25">
      <c r="A4531">
        <v>216239</v>
      </c>
      <c r="B4531">
        <v>806</v>
      </c>
      <c r="C4531" t="s">
        <v>31</v>
      </c>
      <c r="D4531" s="3">
        <v>42570</v>
      </c>
      <c r="E4531" t="s">
        <v>30</v>
      </c>
      <c r="F4531">
        <v>360</v>
      </c>
      <c r="G4531">
        <v>1</v>
      </c>
      <c r="H4531">
        <v>360</v>
      </c>
      <c r="I4531">
        <v>100151051</v>
      </c>
      <c r="J4531" s="19" t="s">
        <v>27</v>
      </c>
      <c r="T4531">
        <v>0</v>
      </c>
      <c r="U4531" t="s">
        <v>22</v>
      </c>
      <c r="V4531" s="3">
        <v>42570</v>
      </c>
      <c r="W4531" t="s">
        <v>34</v>
      </c>
      <c r="X4531">
        <v>360</v>
      </c>
      <c r="Y4531">
        <v>2016</v>
      </c>
      <c r="Z4531">
        <v>7</v>
      </c>
      <c r="AA4531" s="3" t="s">
        <v>24</v>
      </c>
      <c r="AB4531" s="3">
        <v>45489</v>
      </c>
    </row>
    <row r="4532" spans="1:28" x14ac:dyDescent="0.25">
      <c r="A4532">
        <v>216240</v>
      </c>
      <c r="B4532">
        <v>230</v>
      </c>
      <c r="C4532" t="s">
        <v>19</v>
      </c>
      <c r="D4532" s="3">
        <v>42570</v>
      </c>
      <c r="E4532" t="s">
        <v>1593</v>
      </c>
      <c r="F4532">
        <v>520</v>
      </c>
      <c r="G4532">
        <v>1</v>
      </c>
      <c r="H4532">
        <v>520</v>
      </c>
      <c r="I4532">
        <v>100151052</v>
      </c>
      <c r="J4532" s="19" t="s">
        <v>33</v>
      </c>
      <c r="T4532">
        <v>0</v>
      </c>
      <c r="U4532" t="s">
        <v>121</v>
      </c>
      <c r="V4532" s="3">
        <v>42570</v>
      </c>
      <c r="W4532" t="s">
        <v>23</v>
      </c>
      <c r="X4532">
        <v>520</v>
      </c>
      <c r="Y4532">
        <v>2016</v>
      </c>
      <c r="Z4532">
        <v>7</v>
      </c>
      <c r="AA4532" s="3" t="s">
        <v>24</v>
      </c>
      <c r="AB4532" s="3">
        <v>45489</v>
      </c>
    </row>
    <row r="4533" spans="1:28" x14ac:dyDescent="0.25">
      <c r="A4533">
        <v>216241</v>
      </c>
      <c r="B4533">
        <v>35</v>
      </c>
      <c r="C4533" t="s">
        <v>19</v>
      </c>
      <c r="D4533" s="3">
        <v>42570</v>
      </c>
      <c r="E4533" t="s">
        <v>30</v>
      </c>
      <c r="F4533">
        <v>360</v>
      </c>
      <c r="G4533">
        <v>1</v>
      </c>
      <c r="H4533">
        <v>360</v>
      </c>
      <c r="I4533">
        <v>100151053</v>
      </c>
      <c r="J4533" s="19" t="s">
        <v>27</v>
      </c>
      <c r="T4533">
        <v>0</v>
      </c>
      <c r="U4533" t="s">
        <v>22</v>
      </c>
      <c r="V4533" s="3">
        <v>42570</v>
      </c>
      <c r="W4533" t="s">
        <v>23</v>
      </c>
      <c r="X4533">
        <v>360</v>
      </c>
      <c r="Y4533">
        <v>2016</v>
      </c>
      <c r="Z4533">
        <v>7</v>
      </c>
      <c r="AA4533" s="3" t="s">
        <v>24</v>
      </c>
      <c r="AB4533" s="3">
        <v>45489</v>
      </c>
    </row>
    <row r="4534" spans="1:28" x14ac:dyDescent="0.25">
      <c r="A4534">
        <v>216242</v>
      </c>
      <c r="B4534">
        <v>525</v>
      </c>
      <c r="C4534" t="s">
        <v>19</v>
      </c>
      <c r="D4534" s="3">
        <v>42570</v>
      </c>
      <c r="E4534" t="s">
        <v>1594</v>
      </c>
      <c r="F4534">
        <v>65</v>
      </c>
      <c r="G4534">
        <v>2</v>
      </c>
      <c r="H4534">
        <v>0</v>
      </c>
      <c r="I4534">
        <v>100151054</v>
      </c>
      <c r="J4534" s="19" t="s">
        <v>576</v>
      </c>
      <c r="T4534">
        <v>0</v>
      </c>
      <c r="U4534" t="s">
        <v>298</v>
      </c>
      <c r="V4534" s="3">
        <v>42570</v>
      </c>
      <c r="W4534" t="s">
        <v>23</v>
      </c>
      <c r="X4534">
        <v>130</v>
      </c>
      <c r="Y4534">
        <v>2016</v>
      </c>
      <c r="Z4534">
        <v>7</v>
      </c>
      <c r="AA4534" s="3" t="s">
        <v>24</v>
      </c>
      <c r="AB4534" s="3">
        <v>45489</v>
      </c>
    </row>
    <row r="4535" spans="1:28" x14ac:dyDescent="0.25">
      <c r="A4535">
        <v>216243</v>
      </c>
      <c r="B4535">
        <v>230</v>
      </c>
      <c r="C4535" t="s">
        <v>19</v>
      </c>
      <c r="D4535" s="3">
        <v>42570</v>
      </c>
      <c r="E4535" t="s">
        <v>980</v>
      </c>
      <c r="F4535">
        <v>100</v>
      </c>
      <c r="G4535">
        <v>1</v>
      </c>
      <c r="H4535">
        <v>100</v>
      </c>
      <c r="I4535">
        <v>100151055</v>
      </c>
      <c r="J4535" s="19" t="s">
        <v>33</v>
      </c>
      <c r="T4535">
        <v>0</v>
      </c>
      <c r="U4535" t="s">
        <v>22</v>
      </c>
      <c r="V4535" s="3">
        <v>42570</v>
      </c>
      <c r="W4535" t="s">
        <v>23</v>
      </c>
      <c r="X4535">
        <v>100</v>
      </c>
      <c r="Y4535">
        <v>2016</v>
      </c>
      <c r="Z4535">
        <v>7</v>
      </c>
      <c r="AA4535" s="3" t="s">
        <v>24</v>
      </c>
      <c r="AB4535" s="3">
        <v>45489</v>
      </c>
    </row>
    <row r="4536" spans="1:28" x14ac:dyDescent="0.25">
      <c r="A4536">
        <v>216244</v>
      </c>
      <c r="B4536">
        <v>1489</v>
      </c>
      <c r="C4536" t="s">
        <v>31</v>
      </c>
      <c r="D4536" s="3">
        <v>42570</v>
      </c>
      <c r="E4536" t="s">
        <v>1595</v>
      </c>
      <c r="F4536">
        <v>399</v>
      </c>
      <c r="G4536">
        <v>1</v>
      </c>
      <c r="H4536">
        <v>399</v>
      </c>
      <c r="I4536">
        <v>100151056</v>
      </c>
      <c r="J4536" s="19" t="s">
        <v>21</v>
      </c>
      <c r="T4536">
        <v>0</v>
      </c>
      <c r="U4536" t="s">
        <v>22</v>
      </c>
      <c r="V4536" s="3">
        <v>42570</v>
      </c>
      <c r="W4536" t="s">
        <v>34</v>
      </c>
      <c r="X4536">
        <v>399</v>
      </c>
      <c r="Y4536">
        <v>2016</v>
      </c>
      <c r="Z4536">
        <v>7</v>
      </c>
      <c r="AA4536" s="3" t="s">
        <v>24</v>
      </c>
      <c r="AB4536" s="3">
        <v>45489</v>
      </c>
    </row>
    <row r="4537" spans="1:28" x14ac:dyDescent="0.25">
      <c r="A4537">
        <v>216246</v>
      </c>
      <c r="B4537">
        <v>230</v>
      </c>
      <c r="C4537" t="s">
        <v>19</v>
      </c>
      <c r="D4537" s="3">
        <v>42570</v>
      </c>
      <c r="E4537" t="s">
        <v>94</v>
      </c>
      <c r="F4537">
        <v>325</v>
      </c>
      <c r="G4537">
        <v>1</v>
      </c>
      <c r="H4537">
        <v>325</v>
      </c>
      <c r="I4537">
        <v>100151057</v>
      </c>
      <c r="J4537" s="19" t="s">
        <v>33</v>
      </c>
      <c r="T4537">
        <v>0</v>
      </c>
      <c r="U4537" t="s">
        <v>22</v>
      </c>
      <c r="V4537" s="3">
        <v>42570</v>
      </c>
      <c r="W4537" t="s">
        <v>23</v>
      </c>
      <c r="X4537">
        <v>325</v>
      </c>
      <c r="Y4537">
        <v>2016</v>
      </c>
      <c r="Z4537">
        <v>7</v>
      </c>
      <c r="AA4537" s="3" t="s">
        <v>24</v>
      </c>
      <c r="AB4537" s="3">
        <v>45489</v>
      </c>
    </row>
    <row r="4538" spans="1:28" x14ac:dyDescent="0.25">
      <c r="A4538">
        <v>216247</v>
      </c>
      <c r="B4538">
        <v>1490</v>
      </c>
      <c r="C4538" t="s">
        <v>25</v>
      </c>
      <c r="D4538" s="3">
        <v>42570</v>
      </c>
      <c r="E4538" t="s">
        <v>1596</v>
      </c>
      <c r="F4538">
        <v>1500</v>
      </c>
      <c r="G4538">
        <v>2</v>
      </c>
      <c r="H4538">
        <v>3000</v>
      </c>
      <c r="I4538">
        <v>100151058</v>
      </c>
      <c r="J4538" s="19" t="s">
        <v>51</v>
      </c>
      <c r="T4538">
        <v>0</v>
      </c>
      <c r="U4538" t="s">
        <v>22</v>
      </c>
      <c r="V4538" s="3">
        <v>42570</v>
      </c>
      <c r="W4538" t="s">
        <v>28</v>
      </c>
      <c r="X4538" s="4">
        <v>3000</v>
      </c>
      <c r="Y4538">
        <v>2016</v>
      </c>
      <c r="Z4538">
        <v>7</v>
      </c>
      <c r="AA4538" s="3" t="s">
        <v>24</v>
      </c>
      <c r="AB4538" s="3">
        <v>45489</v>
      </c>
    </row>
    <row r="4539" spans="1:28" x14ac:dyDescent="0.25">
      <c r="A4539">
        <v>216249</v>
      </c>
      <c r="B4539">
        <v>1491</v>
      </c>
      <c r="C4539" t="s">
        <v>19</v>
      </c>
      <c r="D4539" s="3">
        <v>42570</v>
      </c>
      <c r="E4539" t="s">
        <v>89</v>
      </c>
      <c r="F4539">
        <v>460</v>
      </c>
      <c r="G4539">
        <v>1</v>
      </c>
      <c r="H4539">
        <v>460</v>
      </c>
      <c r="I4539">
        <v>100151059</v>
      </c>
      <c r="J4539" s="19" t="s">
        <v>33</v>
      </c>
      <c r="T4539">
        <v>0</v>
      </c>
      <c r="U4539" t="s">
        <v>22</v>
      </c>
      <c r="V4539" s="3">
        <v>42570</v>
      </c>
      <c r="W4539" t="s">
        <v>23</v>
      </c>
      <c r="X4539">
        <v>460</v>
      </c>
      <c r="Y4539">
        <v>2016</v>
      </c>
      <c r="Z4539">
        <v>7</v>
      </c>
      <c r="AA4539" s="3" t="s">
        <v>24</v>
      </c>
      <c r="AB4539" s="3">
        <v>45489</v>
      </c>
    </row>
    <row r="4540" spans="1:28" x14ac:dyDescent="0.25">
      <c r="A4540">
        <v>216250</v>
      </c>
      <c r="B4540">
        <v>56</v>
      </c>
      <c r="C4540" t="s">
        <v>19</v>
      </c>
      <c r="D4540" s="3">
        <v>42570</v>
      </c>
      <c r="E4540" t="s">
        <v>786</v>
      </c>
      <c r="F4540">
        <v>115</v>
      </c>
      <c r="G4540">
        <v>1</v>
      </c>
      <c r="H4540">
        <v>205</v>
      </c>
      <c r="I4540">
        <v>100151060</v>
      </c>
      <c r="J4540" s="19" t="s">
        <v>33</v>
      </c>
      <c r="T4540">
        <v>0</v>
      </c>
      <c r="U4540" t="s">
        <v>22</v>
      </c>
      <c r="V4540" s="3">
        <v>42570</v>
      </c>
      <c r="W4540" t="s">
        <v>23</v>
      </c>
      <c r="X4540">
        <v>115</v>
      </c>
      <c r="Y4540">
        <v>2016</v>
      </c>
      <c r="Z4540">
        <v>7</v>
      </c>
      <c r="AA4540" s="3" t="s">
        <v>24</v>
      </c>
      <c r="AB4540" s="3">
        <v>45489</v>
      </c>
    </row>
    <row r="4541" spans="1:28" x14ac:dyDescent="0.25">
      <c r="A4541">
        <v>216251</v>
      </c>
      <c r="B4541">
        <v>56</v>
      </c>
      <c r="C4541" t="s">
        <v>19</v>
      </c>
      <c r="D4541" s="3">
        <v>42570</v>
      </c>
      <c r="E4541" t="s">
        <v>140</v>
      </c>
      <c r="F4541">
        <v>90</v>
      </c>
      <c r="G4541">
        <v>1</v>
      </c>
      <c r="H4541">
        <v>205</v>
      </c>
      <c r="I4541">
        <v>100151060</v>
      </c>
      <c r="J4541" s="19" t="s">
        <v>33</v>
      </c>
      <c r="T4541">
        <v>0</v>
      </c>
      <c r="U4541" t="s">
        <v>22</v>
      </c>
      <c r="V4541" s="3">
        <v>42570</v>
      </c>
      <c r="W4541" t="s">
        <v>23</v>
      </c>
      <c r="X4541">
        <v>90</v>
      </c>
      <c r="Y4541">
        <v>2016</v>
      </c>
      <c r="Z4541">
        <v>7</v>
      </c>
      <c r="AA4541" s="3" t="s">
        <v>24</v>
      </c>
      <c r="AB4541" s="3">
        <v>45489</v>
      </c>
    </row>
    <row r="4542" spans="1:28" x14ac:dyDescent="0.25">
      <c r="A4542">
        <v>216252</v>
      </c>
      <c r="B4542">
        <v>1492</v>
      </c>
      <c r="C4542" t="s">
        <v>19</v>
      </c>
      <c r="D4542" s="3">
        <v>42570</v>
      </c>
      <c r="E4542" t="s">
        <v>353</v>
      </c>
      <c r="F4542">
        <v>640</v>
      </c>
      <c r="G4542">
        <v>1</v>
      </c>
      <c r="H4542">
        <v>1139</v>
      </c>
      <c r="I4542">
        <v>100151061</v>
      </c>
      <c r="J4542" s="19" t="s">
        <v>33</v>
      </c>
      <c r="T4542">
        <v>0</v>
      </c>
      <c r="U4542" t="s">
        <v>22</v>
      </c>
      <c r="V4542" s="3">
        <v>42570</v>
      </c>
      <c r="W4542" t="s">
        <v>23</v>
      </c>
      <c r="X4542">
        <v>640</v>
      </c>
      <c r="Y4542">
        <v>2016</v>
      </c>
      <c r="Z4542">
        <v>7</v>
      </c>
      <c r="AA4542" s="3" t="s">
        <v>24</v>
      </c>
      <c r="AB4542" s="3">
        <v>45489</v>
      </c>
    </row>
    <row r="4543" spans="1:28" x14ac:dyDescent="0.25">
      <c r="A4543">
        <v>216254</v>
      </c>
      <c r="B4543">
        <v>1492</v>
      </c>
      <c r="C4543" t="s">
        <v>19</v>
      </c>
      <c r="D4543" s="3">
        <v>42570</v>
      </c>
      <c r="E4543" t="s">
        <v>409</v>
      </c>
      <c r="F4543">
        <v>499</v>
      </c>
      <c r="G4543">
        <v>1</v>
      </c>
      <c r="H4543">
        <v>1139</v>
      </c>
      <c r="I4543">
        <v>100151061</v>
      </c>
      <c r="J4543" s="19" t="s">
        <v>33</v>
      </c>
      <c r="T4543">
        <v>0</v>
      </c>
      <c r="U4543" t="s">
        <v>22</v>
      </c>
      <c r="V4543" s="3">
        <v>42570</v>
      </c>
      <c r="W4543" t="s">
        <v>23</v>
      </c>
      <c r="X4543">
        <v>499</v>
      </c>
      <c r="Y4543">
        <v>2016</v>
      </c>
      <c r="Z4543">
        <v>7</v>
      </c>
      <c r="AA4543" s="3" t="s">
        <v>24</v>
      </c>
      <c r="AB4543" s="3">
        <v>45489</v>
      </c>
    </row>
    <row r="4544" spans="1:28" x14ac:dyDescent="0.25">
      <c r="A4544">
        <v>216255</v>
      </c>
      <c r="B4544">
        <v>56</v>
      </c>
      <c r="C4544" t="s">
        <v>19</v>
      </c>
      <c r="D4544" s="3">
        <v>42570</v>
      </c>
      <c r="E4544" t="s">
        <v>1380</v>
      </c>
      <c r="F4544">
        <v>55</v>
      </c>
      <c r="G4544">
        <v>2</v>
      </c>
      <c r="H4544">
        <v>110</v>
      </c>
      <c r="I4544">
        <v>100151062</v>
      </c>
      <c r="J4544" s="19" t="s">
        <v>33</v>
      </c>
      <c r="T4544">
        <v>0</v>
      </c>
      <c r="U4544" t="s">
        <v>22</v>
      </c>
      <c r="V4544" s="3">
        <v>42570</v>
      </c>
      <c r="W4544" t="s">
        <v>23</v>
      </c>
      <c r="X4544">
        <v>110</v>
      </c>
      <c r="Y4544">
        <v>2016</v>
      </c>
      <c r="Z4544">
        <v>7</v>
      </c>
      <c r="AA4544" s="3" t="s">
        <v>24</v>
      </c>
      <c r="AB4544" s="3">
        <v>45489</v>
      </c>
    </row>
    <row r="4545" spans="1:28" x14ac:dyDescent="0.25">
      <c r="A4545">
        <v>216256</v>
      </c>
      <c r="B4545">
        <v>230</v>
      </c>
      <c r="C4545" t="s">
        <v>19</v>
      </c>
      <c r="D4545" s="3">
        <v>42570</v>
      </c>
      <c r="E4545" t="s">
        <v>202</v>
      </c>
      <c r="F4545">
        <v>775</v>
      </c>
      <c r="G4545">
        <v>1</v>
      </c>
      <c r="H4545">
        <v>775</v>
      </c>
      <c r="I4545">
        <v>100151063</v>
      </c>
      <c r="J4545" s="19" t="s">
        <v>51</v>
      </c>
      <c r="T4545">
        <v>0</v>
      </c>
      <c r="U4545" t="s">
        <v>121</v>
      </c>
      <c r="V4545" s="3">
        <v>42570</v>
      </c>
      <c r="W4545" t="s">
        <v>23</v>
      </c>
      <c r="X4545">
        <v>775</v>
      </c>
      <c r="Y4545">
        <v>2016</v>
      </c>
      <c r="Z4545">
        <v>7</v>
      </c>
      <c r="AA4545" s="3" t="s">
        <v>24</v>
      </c>
      <c r="AB4545" s="3">
        <v>45489</v>
      </c>
    </row>
    <row r="4546" spans="1:28" x14ac:dyDescent="0.25">
      <c r="A4546">
        <v>216258</v>
      </c>
      <c r="B4546">
        <v>13</v>
      </c>
      <c r="C4546" t="s">
        <v>19</v>
      </c>
      <c r="D4546" s="3">
        <v>42570</v>
      </c>
      <c r="E4546" t="s">
        <v>1597</v>
      </c>
      <c r="F4546">
        <v>195</v>
      </c>
      <c r="G4546">
        <v>1</v>
      </c>
      <c r="H4546">
        <v>360</v>
      </c>
      <c r="I4546">
        <v>100151064</v>
      </c>
      <c r="J4546" s="19" t="s">
        <v>27</v>
      </c>
      <c r="T4546">
        <v>0</v>
      </c>
      <c r="U4546" t="s">
        <v>22</v>
      </c>
      <c r="V4546" s="3">
        <v>42570</v>
      </c>
      <c r="W4546" t="s">
        <v>23</v>
      </c>
      <c r="X4546">
        <v>195</v>
      </c>
      <c r="Y4546">
        <v>2016</v>
      </c>
      <c r="Z4546">
        <v>7</v>
      </c>
      <c r="AA4546" s="3" t="s">
        <v>24</v>
      </c>
      <c r="AB4546" s="3">
        <v>45489</v>
      </c>
    </row>
    <row r="4547" spans="1:28" x14ac:dyDescent="0.25">
      <c r="A4547">
        <v>216259</v>
      </c>
      <c r="B4547">
        <v>13</v>
      </c>
      <c r="C4547" t="s">
        <v>19</v>
      </c>
      <c r="D4547" s="3">
        <v>42570</v>
      </c>
      <c r="E4547" t="s">
        <v>1598</v>
      </c>
      <c r="F4547">
        <v>165</v>
      </c>
      <c r="G4547">
        <v>1</v>
      </c>
      <c r="H4547">
        <v>360</v>
      </c>
      <c r="I4547">
        <v>100151064</v>
      </c>
      <c r="J4547" s="19" t="s">
        <v>27</v>
      </c>
      <c r="T4547">
        <v>0</v>
      </c>
      <c r="U4547" t="s">
        <v>22</v>
      </c>
      <c r="V4547" s="3">
        <v>42570</v>
      </c>
      <c r="W4547" t="s">
        <v>23</v>
      </c>
      <c r="X4547">
        <v>165</v>
      </c>
      <c r="Y4547">
        <v>2016</v>
      </c>
      <c r="Z4547">
        <v>7</v>
      </c>
      <c r="AA4547" s="3" t="s">
        <v>24</v>
      </c>
      <c r="AB4547" s="3">
        <v>45489</v>
      </c>
    </row>
    <row r="4548" spans="1:28" x14ac:dyDescent="0.25">
      <c r="A4548">
        <v>216261</v>
      </c>
      <c r="B4548">
        <v>909</v>
      </c>
      <c r="C4548" t="s">
        <v>31</v>
      </c>
      <c r="D4548" s="3">
        <v>42570</v>
      </c>
      <c r="E4548" t="s">
        <v>26</v>
      </c>
      <c r="F4548">
        <v>240</v>
      </c>
      <c r="G4548">
        <v>1</v>
      </c>
      <c r="H4548">
        <v>240</v>
      </c>
      <c r="I4548">
        <v>100151066</v>
      </c>
      <c r="J4548" s="19" t="s">
        <v>27</v>
      </c>
      <c r="T4548">
        <v>0</v>
      </c>
      <c r="U4548" t="s">
        <v>22</v>
      </c>
      <c r="V4548" s="3">
        <v>42570</v>
      </c>
      <c r="W4548" t="s">
        <v>34</v>
      </c>
      <c r="X4548">
        <v>240</v>
      </c>
      <c r="Y4548">
        <v>2016</v>
      </c>
      <c r="Z4548">
        <v>7</v>
      </c>
      <c r="AA4548" s="3" t="s">
        <v>24</v>
      </c>
      <c r="AB4548" s="3">
        <v>45489</v>
      </c>
    </row>
    <row r="4549" spans="1:28" x14ac:dyDescent="0.25">
      <c r="A4549">
        <v>216260</v>
      </c>
      <c r="B4549">
        <v>1493</v>
      </c>
      <c r="C4549" t="s">
        <v>31</v>
      </c>
      <c r="D4549" s="3">
        <v>42570</v>
      </c>
      <c r="E4549" t="s">
        <v>1599</v>
      </c>
      <c r="F4549">
        <v>260</v>
      </c>
      <c r="G4549">
        <v>1</v>
      </c>
      <c r="H4549">
        <v>0</v>
      </c>
      <c r="I4549">
        <v>100151065</v>
      </c>
      <c r="J4549" s="19" t="s">
        <v>27</v>
      </c>
      <c r="T4549">
        <v>0</v>
      </c>
      <c r="U4549" t="s">
        <v>49</v>
      </c>
      <c r="V4549" s="3">
        <v>42570</v>
      </c>
      <c r="W4549" t="s">
        <v>34</v>
      </c>
      <c r="X4549">
        <v>260</v>
      </c>
      <c r="Y4549">
        <v>2016</v>
      </c>
      <c r="Z4549">
        <v>7</v>
      </c>
      <c r="AA4549" s="3" t="s">
        <v>24</v>
      </c>
      <c r="AB4549" s="3">
        <v>45489</v>
      </c>
    </row>
    <row r="4550" spans="1:28" x14ac:dyDescent="0.25">
      <c r="A4550">
        <v>216262</v>
      </c>
      <c r="B4550">
        <v>806</v>
      </c>
      <c r="C4550" t="s">
        <v>19</v>
      </c>
      <c r="D4550" s="3">
        <v>42570</v>
      </c>
      <c r="E4550" t="s">
        <v>30</v>
      </c>
      <c r="F4550">
        <v>360</v>
      </c>
      <c r="G4550">
        <v>1</v>
      </c>
      <c r="H4550">
        <v>360</v>
      </c>
      <c r="I4550">
        <v>100151067</v>
      </c>
      <c r="J4550" s="19" t="s">
        <v>27</v>
      </c>
      <c r="T4550">
        <v>0</v>
      </c>
      <c r="U4550" t="s">
        <v>22</v>
      </c>
      <c r="V4550" s="3">
        <v>42570</v>
      </c>
      <c r="W4550" t="s">
        <v>23</v>
      </c>
      <c r="X4550">
        <v>360</v>
      </c>
      <c r="Y4550">
        <v>2016</v>
      </c>
      <c r="Z4550">
        <v>7</v>
      </c>
      <c r="AA4550" s="3" t="s">
        <v>24</v>
      </c>
      <c r="AB4550" s="3">
        <v>45489</v>
      </c>
    </row>
    <row r="4551" spans="1:28" x14ac:dyDescent="0.25">
      <c r="A4551">
        <v>216263</v>
      </c>
      <c r="B4551">
        <v>909</v>
      </c>
      <c r="C4551" t="s">
        <v>19</v>
      </c>
      <c r="D4551" s="3">
        <v>42570</v>
      </c>
      <c r="E4551" t="s">
        <v>26</v>
      </c>
      <c r="F4551">
        <v>240</v>
      </c>
      <c r="G4551">
        <v>1</v>
      </c>
      <c r="H4551">
        <v>240</v>
      </c>
      <c r="I4551">
        <v>100151068</v>
      </c>
      <c r="J4551" s="19" t="s">
        <v>27</v>
      </c>
      <c r="T4551">
        <v>0</v>
      </c>
      <c r="U4551" t="s">
        <v>22</v>
      </c>
      <c r="V4551" s="3">
        <v>42570</v>
      </c>
      <c r="W4551" t="s">
        <v>23</v>
      </c>
      <c r="X4551">
        <v>240</v>
      </c>
      <c r="Y4551">
        <v>2016</v>
      </c>
      <c r="Z4551">
        <v>7</v>
      </c>
      <c r="AA4551" s="3" t="s">
        <v>24</v>
      </c>
      <c r="AB4551" s="3">
        <v>45489</v>
      </c>
    </row>
    <row r="4552" spans="1:28" x14ac:dyDescent="0.25">
      <c r="A4552">
        <v>216264</v>
      </c>
      <c r="B4552">
        <v>909</v>
      </c>
      <c r="C4552" t="s">
        <v>19</v>
      </c>
      <c r="D4552" s="3">
        <v>42570</v>
      </c>
      <c r="E4552" t="s">
        <v>26</v>
      </c>
      <c r="F4552">
        <v>240</v>
      </c>
      <c r="G4552">
        <v>1</v>
      </c>
      <c r="H4552">
        <v>240</v>
      </c>
      <c r="I4552">
        <v>100151069</v>
      </c>
      <c r="J4552" s="19" t="s">
        <v>27</v>
      </c>
      <c r="T4552">
        <v>0</v>
      </c>
      <c r="U4552" t="s">
        <v>22</v>
      </c>
      <c r="V4552" s="3">
        <v>42570</v>
      </c>
      <c r="W4552" t="s">
        <v>23</v>
      </c>
      <c r="X4552">
        <v>240</v>
      </c>
      <c r="Y4552">
        <v>2016</v>
      </c>
      <c r="Z4552">
        <v>7</v>
      </c>
      <c r="AA4552" s="3" t="s">
        <v>24</v>
      </c>
      <c r="AB4552" s="3">
        <v>45489</v>
      </c>
    </row>
    <row r="4553" spans="1:28" x14ac:dyDescent="0.25">
      <c r="A4553">
        <v>216265</v>
      </c>
      <c r="B4553">
        <v>909</v>
      </c>
      <c r="C4553" t="s">
        <v>19</v>
      </c>
      <c r="D4553" s="3">
        <v>42570</v>
      </c>
      <c r="E4553" t="s">
        <v>26</v>
      </c>
      <c r="F4553">
        <v>240</v>
      </c>
      <c r="G4553">
        <v>1</v>
      </c>
      <c r="H4553">
        <v>240</v>
      </c>
      <c r="I4553">
        <v>100151070</v>
      </c>
      <c r="J4553" s="19" t="s">
        <v>27</v>
      </c>
      <c r="T4553">
        <v>0</v>
      </c>
      <c r="U4553" t="s">
        <v>22</v>
      </c>
      <c r="V4553" s="3">
        <v>42570</v>
      </c>
      <c r="W4553" t="s">
        <v>23</v>
      </c>
      <c r="X4553">
        <v>240</v>
      </c>
      <c r="Y4553">
        <v>2016</v>
      </c>
      <c r="Z4553">
        <v>7</v>
      </c>
      <c r="AA4553" s="3" t="s">
        <v>24</v>
      </c>
      <c r="AB4553" s="3">
        <v>45489</v>
      </c>
    </row>
    <row r="4554" spans="1:28" x14ac:dyDescent="0.25">
      <c r="A4554">
        <v>216267</v>
      </c>
      <c r="B4554">
        <v>909</v>
      </c>
      <c r="C4554" t="s">
        <v>31</v>
      </c>
      <c r="D4554" s="3">
        <v>42570</v>
      </c>
      <c r="E4554" t="s">
        <v>26</v>
      </c>
      <c r="F4554">
        <v>240</v>
      </c>
      <c r="G4554">
        <v>1</v>
      </c>
      <c r="H4554">
        <v>240</v>
      </c>
      <c r="I4554">
        <v>100151072</v>
      </c>
      <c r="J4554" s="19" t="s">
        <v>27</v>
      </c>
      <c r="T4554">
        <v>0</v>
      </c>
      <c r="U4554" t="s">
        <v>22</v>
      </c>
      <c r="V4554" s="3">
        <v>42570</v>
      </c>
      <c r="W4554" t="s">
        <v>34</v>
      </c>
      <c r="X4554">
        <v>240</v>
      </c>
      <c r="Y4554">
        <v>2016</v>
      </c>
      <c r="Z4554">
        <v>7</v>
      </c>
      <c r="AA4554" s="3" t="s">
        <v>24</v>
      </c>
      <c r="AB4554" s="3">
        <v>45489</v>
      </c>
    </row>
    <row r="4555" spans="1:28" x14ac:dyDescent="0.25">
      <c r="A4555">
        <v>216266</v>
      </c>
      <c r="B4555">
        <v>820</v>
      </c>
      <c r="C4555" t="s">
        <v>19</v>
      </c>
      <c r="D4555" s="3">
        <v>42570</v>
      </c>
      <c r="E4555" t="s">
        <v>26</v>
      </c>
      <c r="F4555">
        <v>240</v>
      </c>
      <c r="G4555">
        <v>1</v>
      </c>
      <c r="H4555">
        <v>240</v>
      </c>
      <c r="I4555">
        <v>100151071</v>
      </c>
      <c r="J4555" s="19" t="s">
        <v>27</v>
      </c>
      <c r="T4555">
        <v>0</v>
      </c>
      <c r="U4555" t="s">
        <v>22</v>
      </c>
      <c r="V4555" s="3">
        <v>42570</v>
      </c>
      <c r="W4555" t="s">
        <v>23</v>
      </c>
      <c r="X4555">
        <v>240</v>
      </c>
      <c r="Y4555">
        <v>2016</v>
      </c>
      <c r="Z4555">
        <v>7</v>
      </c>
      <c r="AA4555" s="3" t="s">
        <v>24</v>
      </c>
      <c r="AB4555" s="3">
        <v>45489</v>
      </c>
    </row>
    <row r="4556" spans="1:28" x14ac:dyDescent="0.25">
      <c r="A4556">
        <v>216268</v>
      </c>
      <c r="B4556">
        <v>909</v>
      </c>
      <c r="C4556" t="s">
        <v>19</v>
      </c>
      <c r="D4556" s="3">
        <v>42570</v>
      </c>
      <c r="E4556" t="s">
        <v>26</v>
      </c>
      <c r="F4556">
        <v>240</v>
      </c>
      <c r="G4556">
        <v>1</v>
      </c>
      <c r="H4556">
        <v>240</v>
      </c>
      <c r="I4556">
        <v>100151073</v>
      </c>
      <c r="J4556" s="19" t="s">
        <v>27</v>
      </c>
      <c r="T4556">
        <v>0</v>
      </c>
      <c r="U4556" t="s">
        <v>22</v>
      </c>
      <c r="V4556" s="3">
        <v>42570</v>
      </c>
      <c r="W4556" t="s">
        <v>23</v>
      </c>
      <c r="X4556">
        <v>240</v>
      </c>
      <c r="Y4556">
        <v>2016</v>
      </c>
      <c r="Z4556">
        <v>7</v>
      </c>
      <c r="AA4556" s="3" t="s">
        <v>24</v>
      </c>
      <c r="AB4556" s="3">
        <v>45489</v>
      </c>
    </row>
    <row r="4557" spans="1:28" x14ac:dyDescent="0.25">
      <c r="A4557">
        <v>216269</v>
      </c>
      <c r="B4557">
        <v>909</v>
      </c>
      <c r="C4557" t="s">
        <v>31</v>
      </c>
      <c r="D4557" s="3">
        <v>42570</v>
      </c>
      <c r="E4557" t="s">
        <v>26</v>
      </c>
      <c r="F4557">
        <v>240</v>
      </c>
      <c r="G4557">
        <v>1</v>
      </c>
      <c r="H4557">
        <v>240</v>
      </c>
      <c r="I4557">
        <v>100151074</v>
      </c>
      <c r="J4557" s="19" t="s">
        <v>27</v>
      </c>
      <c r="T4557">
        <v>0</v>
      </c>
      <c r="U4557" t="s">
        <v>22</v>
      </c>
      <c r="V4557" s="3">
        <v>42570</v>
      </c>
      <c r="W4557" t="s">
        <v>34</v>
      </c>
      <c r="X4557">
        <v>240</v>
      </c>
      <c r="Y4557">
        <v>2016</v>
      </c>
      <c r="Z4557">
        <v>7</v>
      </c>
      <c r="AA4557" s="3" t="s">
        <v>24</v>
      </c>
      <c r="AB4557" s="3">
        <v>45489</v>
      </c>
    </row>
    <row r="4558" spans="1:28" x14ac:dyDescent="0.25">
      <c r="A4558">
        <v>216270</v>
      </c>
      <c r="B4558">
        <v>114</v>
      </c>
      <c r="C4558" t="s">
        <v>19</v>
      </c>
      <c r="D4558" s="3">
        <v>42570</v>
      </c>
      <c r="E4558" t="s">
        <v>1600</v>
      </c>
      <c r="F4558">
        <v>999</v>
      </c>
      <c r="G4558">
        <v>1</v>
      </c>
      <c r="H4558">
        <v>1239</v>
      </c>
      <c r="I4558">
        <v>100151075</v>
      </c>
      <c r="J4558" s="19" t="s">
        <v>51</v>
      </c>
      <c r="T4558">
        <v>0</v>
      </c>
      <c r="U4558" t="s">
        <v>22</v>
      </c>
      <c r="V4558" s="3">
        <v>42570</v>
      </c>
      <c r="W4558" t="s">
        <v>23</v>
      </c>
      <c r="X4558">
        <v>999</v>
      </c>
      <c r="Y4558">
        <v>2016</v>
      </c>
      <c r="Z4558">
        <v>7</v>
      </c>
      <c r="AA4558" s="3" t="s">
        <v>24</v>
      </c>
      <c r="AB4558" s="3">
        <v>45489</v>
      </c>
    </row>
    <row r="4559" spans="1:28" x14ac:dyDescent="0.25">
      <c r="A4559">
        <v>216272</v>
      </c>
      <c r="B4559">
        <v>114</v>
      </c>
      <c r="C4559" t="s">
        <v>19</v>
      </c>
      <c r="D4559" s="3">
        <v>42570</v>
      </c>
      <c r="E4559" t="s">
        <v>26</v>
      </c>
      <c r="F4559">
        <v>240</v>
      </c>
      <c r="G4559">
        <v>1</v>
      </c>
      <c r="H4559">
        <v>1239</v>
      </c>
      <c r="I4559">
        <v>100151075</v>
      </c>
      <c r="J4559" s="19" t="s">
        <v>27</v>
      </c>
      <c r="T4559">
        <v>0</v>
      </c>
      <c r="U4559" t="s">
        <v>22</v>
      </c>
      <c r="V4559" s="3">
        <v>42570</v>
      </c>
      <c r="W4559" t="s">
        <v>23</v>
      </c>
      <c r="X4559">
        <v>240</v>
      </c>
      <c r="Y4559">
        <v>2016</v>
      </c>
      <c r="Z4559">
        <v>7</v>
      </c>
      <c r="AA4559" s="3" t="s">
        <v>24</v>
      </c>
      <c r="AB4559" s="3">
        <v>45489</v>
      </c>
    </row>
    <row r="4560" spans="1:28" x14ac:dyDescent="0.25">
      <c r="A4560">
        <v>216273</v>
      </c>
      <c r="B4560">
        <v>820</v>
      </c>
      <c r="C4560" t="s">
        <v>19</v>
      </c>
      <c r="D4560" s="3">
        <v>42570</v>
      </c>
      <c r="E4560" t="s">
        <v>48</v>
      </c>
      <c r="F4560">
        <v>320</v>
      </c>
      <c r="G4560">
        <v>1</v>
      </c>
      <c r="H4560">
        <v>320</v>
      </c>
      <c r="I4560">
        <v>100151076</v>
      </c>
      <c r="J4560" s="19" t="s">
        <v>27</v>
      </c>
      <c r="T4560">
        <v>0</v>
      </c>
      <c r="U4560" t="s">
        <v>22</v>
      </c>
      <c r="V4560" s="3">
        <v>42570</v>
      </c>
      <c r="W4560" t="s">
        <v>23</v>
      </c>
      <c r="X4560">
        <v>320</v>
      </c>
      <c r="Y4560">
        <v>2016</v>
      </c>
      <c r="Z4560">
        <v>7</v>
      </c>
      <c r="AA4560" s="3" t="s">
        <v>24</v>
      </c>
      <c r="AB4560" s="3">
        <v>45489</v>
      </c>
    </row>
    <row r="4561" spans="1:28" x14ac:dyDescent="0.25">
      <c r="A4561">
        <v>216274</v>
      </c>
      <c r="B4561">
        <v>820</v>
      </c>
      <c r="C4561" t="s">
        <v>19</v>
      </c>
      <c r="D4561" s="3">
        <v>42570</v>
      </c>
      <c r="E4561" t="s">
        <v>767</v>
      </c>
      <c r="F4561">
        <v>180</v>
      </c>
      <c r="G4561">
        <v>1</v>
      </c>
      <c r="H4561">
        <v>180</v>
      </c>
      <c r="I4561">
        <v>100151077</v>
      </c>
      <c r="J4561" s="19" t="s">
        <v>27</v>
      </c>
      <c r="T4561">
        <v>0</v>
      </c>
      <c r="U4561" t="s">
        <v>22</v>
      </c>
      <c r="V4561" s="3">
        <v>42570</v>
      </c>
      <c r="W4561" t="s">
        <v>23</v>
      </c>
      <c r="X4561">
        <v>180</v>
      </c>
      <c r="Y4561">
        <v>2016</v>
      </c>
      <c r="Z4561">
        <v>7</v>
      </c>
      <c r="AA4561" s="3" t="s">
        <v>24</v>
      </c>
      <c r="AB4561" s="3">
        <v>45489</v>
      </c>
    </row>
    <row r="4562" spans="1:28" x14ac:dyDescent="0.25">
      <c r="A4562">
        <v>216275</v>
      </c>
      <c r="B4562">
        <v>114</v>
      </c>
      <c r="C4562" t="s">
        <v>19</v>
      </c>
      <c r="D4562" s="3">
        <v>42570</v>
      </c>
      <c r="E4562" t="s">
        <v>1311</v>
      </c>
      <c r="F4562">
        <v>999</v>
      </c>
      <c r="G4562">
        <v>1</v>
      </c>
      <c r="H4562">
        <v>999</v>
      </c>
      <c r="I4562">
        <v>100151078</v>
      </c>
      <c r="J4562" s="19" t="s">
        <v>51</v>
      </c>
      <c r="T4562">
        <v>0</v>
      </c>
      <c r="U4562" t="s">
        <v>22</v>
      </c>
      <c r="V4562" s="3">
        <v>42570</v>
      </c>
      <c r="W4562" t="s">
        <v>23</v>
      </c>
      <c r="X4562">
        <v>999</v>
      </c>
      <c r="Y4562">
        <v>2016</v>
      </c>
      <c r="Z4562">
        <v>7</v>
      </c>
      <c r="AA4562" s="3" t="s">
        <v>24</v>
      </c>
      <c r="AB4562" s="3">
        <v>45489</v>
      </c>
    </row>
    <row r="4563" spans="1:28" x14ac:dyDescent="0.25">
      <c r="A4563">
        <v>216280</v>
      </c>
      <c r="B4563">
        <v>114</v>
      </c>
      <c r="C4563" t="s">
        <v>19</v>
      </c>
      <c r="D4563" s="3">
        <v>42570</v>
      </c>
      <c r="E4563" t="s">
        <v>26</v>
      </c>
      <c r="F4563">
        <v>240</v>
      </c>
      <c r="G4563">
        <v>1</v>
      </c>
      <c r="H4563">
        <v>240</v>
      </c>
      <c r="I4563">
        <v>100151082</v>
      </c>
      <c r="J4563" s="19" t="s">
        <v>27</v>
      </c>
      <c r="T4563">
        <v>0</v>
      </c>
      <c r="U4563" t="s">
        <v>22</v>
      </c>
      <c r="V4563" s="3">
        <v>42570</v>
      </c>
      <c r="W4563" t="s">
        <v>23</v>
      </c>
      <c r="X4563">
        <v>240</v>
      </c>
      <c r="Y4563">
        <v>2016</v>
      </c>
      <c r="Z4563">
        <v>7</v>
      </c>
      <c r="AA4563" s="3" t="s">
        <v>24</v>
      </c>
      <c r="AB4563" s="3">
        <v>45489</v>
      </c>
    </row>
    <row r="4564" spans="1:28" x14ac:dyDescent="0.25">
      <c r="A4564">
        <v>216278</v>
      </c>
      <c r="B4564">
        <v>820</v>
      </c>
      <c r="C4564" t="s">
        <v>19</v>
      </c>
      <c r="D4564" s="3">
        <v>42570</v>
      </c>
      <c r="E4564" t="s">
        <v>30</v>
      </c>
      <c r="F4564">
        <v>360</v>
      </c>
      <c r="G4564">
        <v>1</v>
      </c>
      <c r="H4564">
        <v>360</v>
      </c>
      <c r="I4564">
        <v>100151080</v>
      </c>
      <c r="J4564" s="19" t="s">
        <v>27</v>
      </c>
      <c r="T4564">
        <v>0</v>
      </c>
      <c r="U4564" t="s">
        <v>22</v>
      </c>
      <c r="V4564" s="3">
        <v>42570</v>
      </c>
      <c r="W4564" t="s">
        <v>23</v>
      </c>
      <c r="X4564">
        <v>360</v>
      </c>
      <c r="Y4564">
        <v>2016</v>
      </c>
      <c r="Z4564">
        <v>7</v>
      </c>
      <c r="AA4564" s="3" t="s">
        <v>24</v>
      </c>
      <c r="AB4564" s="3">
        <v>45489</v>
      </c>
    </row>
    <row r="4565" spans="1:28" x14ac:dyDescent="0.25">
      <c r="A4565">
        <v>216279</v>
      </c>
      <c r="B4565">
        <v>230</v>
      </c>
      <c r="C4565" t="s">
        <v>19</v>
      </c>
      <c r="D4565" s="3">
        <v>42570</v>
      </c>
      <c r="E4565" t="s">
        <v>32</v>
      </c>
      <c r="F4565">
        <v>555</v>
      </c>
      <c r="G4565">
        <v>1</v>
      </c>
      <c r="H4565">
        <v>555</v>
      </c>
      <c r="I4565">
        <v>100151081</v>
      </c>
      <c r="J4565" s="19" t="s">
        <v>33</v>
      </c>
      <c r="T4565">
        <v>0</v>
      </c>
      <c r="U4565" t="s">
        <v>121</v>
      </c>
      <c r="V4565" s="3">
        <v>42570</v>
      </c>
      <c r="W4565" t="s">
        <v>23</v>
      </c>
      <c r="X4565">
        <v>555</v>
      </c>
      <c r="Y4565">
        <v>2016</v>
      </c>
      <c r="Z4565">
        <v>7</v>
      </c>
      <c r="AA4565" s="3" t="s">
        <v>24</v>
      </c>
      <c r="AB4565" s="3">
        <v>45489</v>
      </c>
    </row>
    <row r="4566" spans="1:28" x14ac:dyDescent="0.25">
      <c r="A4566">
        <v>216277</v>
      </c>
      <c r="B4566">
        <v>1494</v>
      </c>
      <c r="C4566" t="s">
        <v>31</v>
      </c>
      <c r="D4566" s="3">
        <v>42570</v>
      </c>
      <c r="E4566" t="s">
        <v>163</v>
      </c>
      <c r="F4566">
        <v>4530</v>
      </c>
      <c r="G4566">
        <v>1</v>
      </c>
      <c r="H4566">
        <v>4530</v>
      </c>
      <c r="I4566">
        <v>100151079</v>
      </c>
      <c r="J4566" s="19" t="s">
        <v>38</v>
      </c>
      <c r="T4566">
        <v>0</v>
      </c>
      <c r="U4566" t="s">
        <v>22</v>
      </c>
      <c r="V4566" s="3">
        <v>42570</v>
      </c>
      <c r="W4566" t="s">
        <v>34</v>
      </c>
      <c r="X4566" s="4">
        <v>4530</v>
      </c>
      <c r="Y4566">
        <v>2016</v>
      </c>
      <c r="Z4566">
        <v>7</v>
      </c>
      <c r="AA4566" s="3" t="s">
        <v>24</v>
      </c>
      <c r="AB4566" s="3">
        <v>45489</v>
      </c>
    </row>
    <row r="4567" spans="1:28" x14ac:dyDescent="0.25">
      <c r="A4567">
        <v>216281</v>
      </c>
      <c r="B4567">
        <v>820</v>
      </c>
      <c r="C4567" t="s">
        <v>19</v>
      </c>
      <c r="D4567" s="3">
        <v>42570</v>
      </c>
      <c r="E4567" t="s">
        <v>30</v>
      </c>
      <c r="F4567">
        <v>360</v>
      </c>
      <c r="G4567">
        <v>1</v>
      </c>
      <c r="H4567">
        <v>360</v>
      </c>
      <c r="I4567">
        <v>100151083</v>
      </c>
      <c r="J4567" s="19" t="s">
        <v>27</v>
      </c>
      <c r="T4567">
        <v>0</v>
      </c>
      <c r="U4567" t="s">
        <v>22</v>
      </c>
      <c r="V4567" s="3">
        <v>42570</v>
      </c>
      <c r="W4567" t="s">
        <v>23</v>
      </c>
      <c r="X4567">
        <v>360</v>
      </c>
      <c r="Y4567">
        <v>2016</v>
      </c>
      <c r="Z4567">
        <v>7</v>
      </c>
      <c r="AA4567" s="3" t="s">
        <v>24</v>
      </c>
      <c r="AB4567" s="3">
        <v>45489</v>
      </c>
    </row>
    <row r="4568" spans="1:28" x14ac:dyDescent="0.25">
      <c r="A4568">
        <v>216282</v>
      </c>
      <c r="B4568">
        <v>820</v>
      </c>
      <c r="C4568" t="s">
        <v>19</v>
      </c>
      <c r="D4568" s="3">
        <v>42570</v>
      </c>
      <c r="E4568" t="s">
        <v>767</v>
      </c>
      <c r="F4568">
        <v>180</v>
      </c>
      <c r="G4568">
        <v>1</v>
      </c>
      <c r="H4568">
        <v>180</v>
      </c>
      <c r="I4568">
        <v>100151084</v>
      </c>
      <c r="J4568" s="19" t="s">
        <v>27</v>
      </c>
      <c r="T4568">
        <v>0</v>
      </c>
      <c r="U4568" t="s">
        <v>22</v>
      </c>
      <c r="V4568" s="3">
        <v>42570</v>
      </c>
      <c r="W4568" t="s">
        <v>23</v>
      </c>
      <c r="X4568">
        <v>180</v>
      </c>
      <c r="Y4568">
        <v>2016</v>
      </c>
      <c r="Z4568">
        <v>7</v>
      </c>
      <c r="AA4568" s="3" t="s">
        <v>24</v>
      </c>
      <c r="AB4568" s="3">
        <v>45489</v>
      </c>
    </row>
    <row r="4569" spans="1:28" x14ac:dyDescent="0.25">
      <c r="A4569">
        <v>216283</v>
      </c>
      <c r="B4569">
        <v>230</v>
      </c>
      <c r="C4569" t="s">
        <v>19</v>
      </c>
      <c r="D4569" s="3">
        <v>42570</v>
      </c>
      <c r="E4569" t="s">
        <v>94</v>
      </c>
      <c r="F4569">
        <v>325</v>
      </c>
      <c r="G4569">
        <v>1</v>
      </c>
      <c r="H4569">
        <v>325</v>
      </c>
      <c r="I4569">
        <v>100151085</v>
      </c>
      <c r="J4569" s="19" t="s">
        <v>33</v>
      </c>
      <c r="T4569">
        <v>0</v>
      </c>
      <c r="U4569" t="s">
        <v>22</v>
      </c>
      <c r="V4569" s="3">
        <v>42570</v>
      </c>
      <c r="W4569" t="s">
        <v>23</v>
      </c>
      <c r="X4569">
        <v>325</v>
      </c>
      <c r="Y4569">
        <v>2016</v>
      </c>
      <c r="Z4569">
        <v>7</v>
      </c>
      <c r="AA4569" s="3" t="s">
        <v>24</v>
      </c>
      <c r="AB4569" s="3">
        <v>45489</v>
      </c>
    </row>
    <row r="4570" spans="1:28" x14ac:dyDescent="0.25">
      <c r="A4570">
        <v>216284</v>
      </c>
      <c r="B4570">
        <v>806</v>
      </c>
      <c r="C4570" t="s">
        <v>31</v>
      </c>
      <c r="D4570" s="3">
        <v>42570</v>
      </c>
      <c r="E4570" t="s">
        <v>1531</v>
      </c>
      <c r="F4570">
        <v>650</v>
      </c>
      <c r="G4570">
        <v>1</v>
      </c>
      <c r="H4570">
        <v>650</v>
      </c>
      <c r="I4570">
        <v>100151086</v>
      </c>
      <c r="J4570" s="19" t="s">
        <v>62</v>
      </c>
      <c r="T4570">
        <v>0</v>
      </c>
      <c r="U4570" t="s">
        <v>22</v>
      </c>
      <c r="V4570" s="3">
        <v>42570</v>
      </c>
      <c r="W4570" t="s">
        <v>34</v>
      </c>
      <c r="X4570">
        <v>650</v>
      </c>
      <c r="Y4570">
        <v>2016</v>
      </c>
      <c r="Z4570">
        <v>7</v>
      </c>
      <c r="AA4570" s="3" t="s">
        <v>24</v>
      </c>
      <c r="AB4570" s="3">
        <v>45489</v>
      </c>
    </row>
    <row r="4571" spans="1:28" x14ac:dyDescent="0.25">
      <c r="A4571">
        <v>216286</v>
      </c>
      <c r="B4571">
        <v>1495</v>
      </c>
      <c r="C4571" t="s">
        <v>19</v>
      </c>
      <c r="D4571" s="3">
        <v>42570</v>
      </c>
      <c r="E4571" t="s">
        <v>732</v>
      </c>
      <c r="F4571">
        <v>655</v>
      </c>
      <c r="G4571">
        <v>1</v>
      </c>
      <c r="H4571">
        <v>655</v>
      </c>
      <c r="I4571">
        <v>100151087</v>
      </c>
      <c r="J4571" s="19" t="s">
        <v>170</v>
      </c>
      <c r="T4571">
        <v>0</v>
      </c>
      <c r="U4571" t="s">
        <v>22</v>
      </c>
      <c r="V4571" s="3">
        <v>42570</v>
      </c>
      <c r="W4571" t="s">
        <v>23</v>
      </c>
      <c r="X4571">
        <v>655</v>
      </c>
      <c r="Y4571">
        <v>2016</v>
      </c>
      <c r="Z4571">
        <v>7</v>
      </c>
      <c r="AA4571" s="3" t="s">
        <v>24</v>
      </c>
      <c r="AB4571" s="3">
        <v>45489</v>
      </c>
    </row>
    <row r="4572" spans="1:28" x14ac:dyDescent="0.25">
      <c r="A4572">
        <v>216287</v>
      </c>
      <c r="B4572">
        <v>806</v>
      </c>
      <c r="C4572" t="s">
        <v>31</v>
      </c>
      <c r="D4572" s="3">
        <v>42570</v>
      </c>
      <c r="E4572" t="s">
        <v>612</v>
      </c>
      <c r="F4572">
        <v>999</v>
      </c>
      <c r="G4572">
        <v>1</v>
      </c>
      <c r="H4572">
        <v>999</v>
      </c>
      <c r="I4572">
        <v>100151088</v>
      </c>
      <c r="J4572" s="19" t="s">
        <v>51</v>
      </c>
      <c r="T4572">
        <v>0</v>
      </c>
      <c r="U4572" t="s">
        <v>22</v>
      </c>
      <c r="V4572" s="3">
        <v>42570</v>
      </c>
      <c r="W4572" t="s">
        <v>34</v>
      </c>
      <c r="X4572">
        <v>999</v>
      </c>
      <c r="Y4572">
        <v>2016</v>
      </c>
      <c r="Z4572">
        <v>7</v>
      </c>
      <c r="AA4572" s="3" t="s">
        <v>24</v>
      </c>
      <c r="AB4572" s="3">
        <v>45489</v>
      </c>
    </row>
    <row r="4573" spans="1:28" x14ac:dyDescent="0.25">
      <c r="A4573">
        <v>216288</v>
      </c>
      <c r="B4573">
        <v>36</v>
      </c>
      <c r="C4573" t="s">
        <v>31</v>
      </c>
      <c r="D4573" s="3">
        <v>42570</v>
      </c>
      <c r="E4573" t="s">
        <v>754</v>
      </c>
      <c r="F4573">
        <v>379</v>
      </c>
      <c r="G4573">
        <v>1</v>
      </c>
      <c r="H4573">
        <v>379</v>
      </c>
      <c r="I4573">
        <v>100151089</v>
      </c>
      <c r="J4573" s="19" t="s">
        <v>47</v>
      </c>
      <c r="T4573">
        <v>0</v>
      </c>
      <c r="U4573" t="s">
        <v>22</v>
      </c>
      <c r="V4573" s="3">
        <v>42570</v>
      </c>
      <c r="W4573" t="s">
        <v>34</v>
      </c>
      <c r="X4573">
        <v>379</v>
      </c>
      <c r="Y4573">
        <v>2016</v>
      </c>
      <c r="Z4573">
        <v>7</v>
      </c>
      <c r="AA4573" s="3" t="s">
        <v>24</v>
      </c>
      <c r="AB4573" s="3">
        <v>45489</v>
      </c>
    </row>
    <row r="4574" spans="1:28" x14ac:dyDescent="0.25">
      <c r="A4574">
        <v>216289</v>
      </c>
      <c r="B4574">
        <v>114</v>
      </c>
      <c r="C4574" t="s">
        <v>19</v>
      </c>
      <c r="D4574" s="3">
        <v>42570</v>
      </c>
      <c r="E4574" t="s">
        <v>114</v>
      </c>
      <c r="F4574">
        <v>370</v>
      </c>
      <c r="G4574">
        <v>1</v>
      </c>
      <c r="H4574">
        <v>370</v>
      </c>
      <c r="I4574">
        <v>100151090</v>
      </c>
      <c r="J4574" s="19" t="s">
        <v>33</v>
      </c>
      <c r="T4574">
        <v>0</v>
      </c>
      <c r="U4574" t="s">
        <v>22</v>
      </c>
      <c r="V4574" s="3">
        <v>42570</v>
      </c>
      <c r="W4574" t="s">
        <v>23</v>
      </c>
      <c r="X4574">
        <v>370</v>
      </c>
      <c r="Y4574">
        <v>2016</v>
      </c>
      <c r="Z4574">
        <v>7</v>
      </c>
      <c r="AA4574" s="3" t="s">
        <v>24</v>
      </c>
      <c r="AB4574" s="3">
        <v>45489</v>
      </c>
    </row>
    <row r="4575" spans="1:28" x14ac:dyDescent="0.25">
      <c r="A4575">
        <v>216290</v>
      </c>
      <c r="B4575">
        <v>42</v>
      </c>
      <c r="C4575" t="s">
        <v>19</v>
      </c>
      <c r="D4575" s="3">
        <v>42570</v>
      </c>
      <c r="E4575" t="s">
        <v>232</v>
      </c>
      <c r="F4575">
        <v>199</v>
      </c>
      <c r="G4575">
        <v>1</v>
      </c>
      <c r="H4575">
        <v>199</v>
      </c>
      <c r="I4575">
        <v>100151091</v>
      </c>
      <c r="J4575" s="19" t="s">
        <v>51</v>
      </c>
      <c r="T4575">
        <v>0</v>
      </c>
      <c r="U4575" t="s">
        <v>121</v>
      </c>
      <c r="V4575" s="3">
        <v>42570</v>
      </c>
      <c r="W4575" t="s">
        <v>23</v>
      </c>
      <c r="X4575">
        <v>199</v>
      </c>
      <c r="Y4575">
        <v>2016</v>
      </c>
      <c r="Z4575">
        <v>7</v>
      </c>
      <c r="AA4575" s="3" t="s">
        <v>24</v>
      </c>
      <c r="AB4575" s="3">
        <v>45489</v>
      </c>
    </row>
    <row r="4576" spans="1:28" x14ac:dyDescent="0.25">
      <c r="A4576">
        <v>216292</v>
      </c>
      <c r="B4576">
        <v>43</v>
      </c>
      <c r="C4576" t="s">
        <v>19</v>
      </c>
      <c r="D4576" s="3">
        <v>42570</v>
      </c>
      <c r="E4576" t="s">
        <v>289</v>
      </c>
      <c r="F4576">
        <v>250</v>
      </c>
      <c r="G4576">
        <v>1</v>
      </c>
      <c r="H4576">
        <v>250</v>
      </c>
      <c r="I4576">
        <v>100151092</v>
      </c>
      <c r="J4576" s="19" t="s">
        <v>27</v>
      </c>
      <c r="T4576">
        <v>0</v>
      </c>
      <c r="U4576" t="s">
        <v>22</v>
      </c>
      <c r="V4576" s="3">
        <v>42570</v>
      </c>
      <c r="W4576" t="s">
        <v>23</v>
      </c>
      <c r="X4576">
        <v>250</v>
      </c>
      <c r="Y4576">
        <v>2016</v>
      </c>
      <c r="Z4576">
        <v>7</v>
      </c>
      <c r="AA4576" s="3" t="s">
        <v>24</v>
      </c>
      <c r="AB4576" s="3">
        <v>45489</v>
      </c>
    </row>
    <row r="4577" spans="1:28" x14ac:dyDescent="0.25">
      <c r="A4577">
        <v>216293</v>
      </c>
      <c r="B4577">
        <v>43</v>
      </c>
      <c r="C4577" t="s">
        <v>19</v>
      </c>
      <c r="D4577" s="3">
        <v>42570</v>
      </c>
      <c r="E4577" t="s">
        <v>1601</v>
      </c>
      <c r="F4577">
        <v>250</v>
      </c>
      <c r="G4577">
        <v>1</v>
      </c>
      <c r="H4577">
        <v>250</v>
      </c>
      <c r="I4577">
        <v>100151093</v>
      </c>
      <c r="J4577" s="19" t="s">
        <v>27</v>
      </c>
      <c r="T4577">
        <v>0</v>
      </c>
      <c r="U4577" t="s">
        <v>22</v>
      </c>
      <c r="V4577" s="3">
        <v>42570</v>
      </c>
      <c r="W4577" t="s">
        <v>23</v>
      </c>
      <c r="X4577">
        <v>250</v>
      </c>
      <c r="Y4577">
        <v>2016</v>
      </c>
      <c r="Z4577">
        <v>7</v>
      </c>
      <c r="AA4577" s="3" t="s">
        <v>24</v>
      </c>
      <c r="AB4577" s="3">
        <v>45489</v>
      </c>
    </row>
    <row r="4578" spans="1:28" x14ac:dyDescent="0.25">
      <c r="A4578">
        <v>216294</v>
      </c>
      <c r="B4578">
        <v>230</v>
      </c>
      <c r="C4578" t="s">
        <v>19</v>
      </c>
      <c r="D4578" s="3">
        <v>42570</v>
      </c>
      <c r="E4578" t="s">
        <v>353</v>
      </c>
      <c r="F4578">
        <v>640</v>
      </c>
      <c r="G4578">
        <v>1</v>
      </c>
      <c r="H4578">
        <v>640</v>
      </c>
      <c r="I4578">
        <v>100151094</v>
      </c>
      <c r="J4578" s="19" t="s">
        <v>33</v>
      </c>
      <c r="T4578">
        <v>0</v>
      </c>
      <c r="U4578" t="s">
        <v>22</v>
      </c>
      <c r="V4578" s="3">
        <v>42570</v>
      </c>
      <c r="W4578" t="s">
        <v>23</v>
      </c>
      <c r="X4578">
        <v>640</v>
      </c>
      <c r="Y4578">
        <v>2016</v>
      </c>
      <c r="Z4578">
        <v>7</v>
      </c>
      <c r="AA4578" s="3" t="s">
        <v>24</v>
      </c>
      <c r="AB4578" s="3">
        <v>45489</v>
      </c>
    </row>
    <row r="4579" spans="1:28" x14ac:dyDescent="0.25">
      <c r="A4579">
        <v>216296</v>
      </c>
      <c r="B4579">
        <v>820</v>
      </c>
      <c r="C4579" t="s">
        <v>19</v>
      </c>
      <c r="D4579" s="3">
        <v>42570</v>
      </c>
      <c r="E4579" t="s">
        <v>48</v>
      </c>
      <c r="F4579">
        <v>320</v>
      </c>
      <c r="G4579">
        <v>1</v>
      </c>
      <c r="H4579">
        <v>320</v>
      </c>
      <c r="I4579">
        <v>100151095</v>
      </c>
      <c r="J4579" s="19" t="s">
        <v>27</v>
      </c>
      <c r="T4579">
        <v>0</v>
      </c>
      <c r="U4579" t="s">
        <v>22</v>
      </c>
      <c r="V4579" s="3">
        <v>42570</v>
      </c>
      <c r="W4579" t="s">
        <v>23</v>
      </c>
      <c r="X4579">
        <v>320</v>
      </c>
      <c r="Y4579">
        <v>2016</v>
      </c>
      <c r="Z4579">
        <v>7</v>
      </c>
      <c r="AA4579" s="3" t="s">
        <v>24</v>
      </c>
      <c r="AB4579" s="3">
        <v>45489</v>
      </c>
    </row>
    <row r="4580" spans="1:28" x14ac:dyDescent="0.25">
      <c r="A4580">
        <v>216297</v>
      </c>
      <c r="B4580">
        <v>79</v>
      </c>
      <c r="C4580" t="s">
        <v>19</v>
      </c>
      <c r="D4580" s="3">
        <v>42570</v>
      </c>
      <c r="E4580" t="s">
        <v>629</v>
      </c>
      <c r="F4580">
        <v>700</v>
      </c>
      <c r="G4580">
        <v>1</v>
      </c>
      <c r="H4580">
        <v>700</v>
      </c>
      <c r="I4580">
        <v>100151096</v>
      </c>
      <c r="J4580" s="19" t="s">
        <v>38</v>
      </c>
      <c r="T4580">
        <v>0</v>
      </c>
      <c r="U4580" t="s">
        <v>22</v>
      </c>
      <c r="V4580" s="3">
        <v>42570</v>
      </c>
      <c r="W4580" t="s">
        <v>23</v>
      </c>
      <c r="X4580">
        <v>700</v>
      </c>
      <c r="Y4580">
        <v>2016</v>
      </c>
      <c r="Z4580">
        <v>7</v>
      </c>
      <c r="AA4580" s="3" t="s">
        <v>24</v>
      </c>
      <c r="AB4580" s="3">
        <v>45489</v>
      </c>
    </row>
    <row r="4581" spans="1:28" x14ac:dyDescent="0.25">
      <c r="A4581">
        <v>216298</v>
      </c>
      <c r="B4581">
        <v>820</v>
      </c>
      <c r="C4581" t="s">
        <v>19</v>
      </c>
      <c r="D4581" s="3">
        <v>42570</v>
      </c>
      <c r="E4581" t="s">
        <v>26</v>
      </c>
      <c r="F4581">
        <v>240</v>
      </c>
      <c r="G4581">
        <v>1</v>
      </c>
      <c r="H4581">
        <v>240</v>
      </c>
      <c r="I4581">
        <v>100151097</v>
      </c>
      <c r="J4581" s="19" t="s">
        <v>27</v>
      </c>
      <c r="T4581">
        <v>0</v>
      </c>
      <c r="U4581" t="s">
        <v>22</v>
      </c>
      <c r="V4581" s="3">
        <v>42570</v>
      </c>
      <c r="W4581" t="s">
        <v>23</v>
      </c>
      <c r="X4581">
        <v>240</v>
      </c>
      <c r="Y4581">
        <v>2016</v>
      </c>
      <c r="Z4581">
        <v>7</v>
      </c>
      <c r="AA4581" s="3" t="s">
        <v>24</v>
      </c>
      <c r="AB4581" s="3">
        <v>45489</v>
      </c>
    </row>
    <row r="4582" spans="1:28" x14ac:dyDescent="0.25">
      <c r="A4582">
        <v>216299</v>
      </c>
      <c r="B4582">
        <v>43</v>
      </c>
      <c r="C4582" t="s">
        <v>19</v>
      </c>
      <c r="D4582" s="3">
        <v>42570</v>
      </c>
      <c r="E4582" t="s">
        <v>1380</v>
      </c>
      <c r="F4582">
        <v>55</v>
      </c>
      <c r="G4582">
        <v>1</v>
      </c>
      <c r="H4582">
        <v>130</v>
      </c>
      <c r="I4582">
        <v>100151098</v>
      </c>
      <c r="J4582" s="19" t="s">
        <v>33</v>
      </c>
      <c r="T4582">
        <v>0</v>
      </c>
      <c r="U4582" t="s">
        <v>22</v>
      </c>
      <c r="V4582" s="3">
        <v>42570</v>
      </c>
      <c r="W4582" t="s">
        <v>23</v>
      </c>
      <c r="X4582">
        <v>55</v>
      </c>
      <c r="Y4582">
        <v>2016</v>
      </c>
      <c r="Z4582">
        <v>7</v>
      </c>
      <c r="AA4582" s="3" t="s">
        <v>24</v>
      </c>
      <c r="AB4582" s="3">
        <v>45489</v>
      </c>
    </row>
    <row r="4583" spans="1:28" x14ac:dyDescent="0.25">
      <c r="A4583">
        <v>216300</v>
      </c>
      <c r="B4583">
        <v>43</v>
      </c>
      <c r="C4583" t="s">
        <v>19</v>
      </c>
      <c r="D4583" s="3">
        <v>42570</v>
      </c>
      <c r="E4583" t="s">
        <v>148</v>
      </c>
      <c r="F4583">
        <v>75</v>
      </c>
      <c r="G4583">
        <v>1</v>
      </c>
      <c r="H4583">
        <v>130</v>
      </c>
      <c r="I4583">
        <v>100151098</v>
      </c>
      <c r="J4583" s="19" t="s">
        <v>33</v>
      </c>
      <c r="T4583">
        <v>0</v>
      </c>
      <c r="U4583" t="s">
        <v>22</v>
      </c>
      <c r="V4583" s="3">
        <v>42570</v>
      </c>
      <c r="W4583" t="s">
        <v>23</v>
      </c>
      <c r="X4583">
        <v>75</v>
      </c>
      <c r="Y4583">
        <v>2016</v>
      </c>
      <c r="Z4583">
        <v>7</v>
      </c>
      <c r="AA4583" s="3" t="s">
        <v>24</v>
      </c>
      <c r="AB4583" s="3">
        <v>45489</v>
      </c>
    </row>
    <row r="4584" spans="1:28" x14ac:dyDescent="0.25">
      <c r="A4584">
        <v>216301</v>
      </c>
      <c r="B4584">
        <v>1496</v>
      </c>
      <c r="C4584" t="s">
        <v>31</v>
      </c>
      <c r="D4584" s="3">
        <v>42570</v>
      </c>
      <c r="E4584" t="s">
        <v>899</v>
      </c>
      <c r="F4584">
        <v>4500</v>
      </c>
      <c r="G4584">
        <v>1</v>
      </c>
      <c r="H4584">
        <v>4500</v>
      </c>
      <c r="I4584">
        <v>100151099</v>
      </c>
      <c r="J4584" s="19" t="s">
        <v>194</v>
      </c>
      <c r="T4584">
        <v>0</v>
      </c>
      <c r="U4584" t="s">
        <v>22</v>
      </c>
      <c r="V4584" s="3">
        <v>42570</v>
      </c>
      <c r="W4584" t="s">
        <v>34</v>
      </c>
      <c r="X4584" s="4">
        <v>4500</v>
      </c>
      <c r="Y4584">
        <v>2016</v>
      </c>
      <c r="Z4584">
        <v>7</v>
      </c>
      <c r="AA4584" s="3" t="s">
        <v>24</v>
      </c>
      <c r="AB4584" s="3">
        <v>45489</v>
      </c>
    </row>
    <row r="4585" spans="1:28" x14ac:dyDescent="0.25">
      <c r="A4585">
        <v>216302</v>
      </c>
      <c r="B4585">
        <v>234</v>
      </c>
      <c r="C4585" t="s">
        <v>43</v>
      </c>
      <c r="D4585" s="3">
        <v>42570</v>
      </c>
      <c r="E4585" t="s">
        <v>1590</v>
      </c>
      <c r="F4585">
        <v>449</v>
      </c>
      <c r="G4585">
        <v>1</v>
      </c>
      <c r="H4585">
        <v>1872</v>
      </c>
      <c r="I4585">
        <v>100151100</v>
      </c>
      <c r="J4585" s="19" t="s">
        <v>21</v>
      </c>
      <c r="T4585">
        <v>0</v>
      </c>
      <c r="U4585" t="s">
        <v>22</v>
      </c>
      <c r="V4585" s="3">
        <v>42570</v>
      </c>
      <c r="W4585" t="s">
        <v>34</v>
      </c>
      <c r="X4585">
        <v>449</v>
      </c>
      <c r="Y4585">
        <v>2016</v>
      </c>
      <c r="Z4585">
        <v>7</v>
      </c>
      <c r="AA4585" s="3" t="s">
        <v>24</v>
      </c>
      <c r="AB4585" s="3">
        <v>45489</v>
      </c>
    </row>
    <row r="4586" spans="1:28" x14ac:dyDescent="0.25">
      <c r="A4586">
        <v>216304</v>
      </c>
      <c r="B4586">
        <v>234</v>
      </c>
      <c r="C4586" t="s">
        <v>43</v>
      </c>
      <c r="D4586" s="3">
        <v>42570</v>
      </c>
      <c r="E4586" t="s">
        <v>1591</v>
      </c>
      <c r="F4586">
        <v>449</v>
      </c>
      <c r="G4586">
        <v>1</v>
      </c>
      <c r="H4586">
        <v>1872</v>
      </c>
      <c r="I4586">
        <v>100151100</v>
      </c>
      <c r="J4586" s="19" t="s">
        <v>21</v>
      </c>
      <c r="T4586">
        <v>0</v>
      </c>
      <c r="U4586" t="s">
        <v>22</v>
      </c>
      <c r="V4586" s="3">
        <v>42570</v>
      </c>
      <c r="W4586" t="s">
        <v>34</v>
      </c>
      <c r="X4586">
        <v>449</v>
      </c>
      <c r="Y4586">
        <v>2016</v>
      </c>
      <c r="Z4586">
        <v>7</v>
      </c>
      <c r="AA4586" s="3" t="s">
        <v>24</v>
      </c>
      <c r="AB4586" s="3">
        <v>45489</v>
      </c>
    </row>
    <row r="4587" spans="1:28" x14ac:dyDescent="0.25">
      <c r="A4587">
        <v>216306</v>
      </c>
      <c r="B4587">
        <v>234</v>
      </c>
      <c r="C4587" t="s">
        <v>43</v>
      </c>
      <c r="D4587" s="3">
        <v>42570</v>
      </c>
      <c r="E4587" t="s">
        <v>1592</v>
      </c>
      <c r="F4587">
        <v>449</v>
      </c>
      <c r="G4587">
        <v>1</v>
      </c>
      <c r="H4587">
        <v>1872</v>
      </c>
      <c r="I4587">
        <v>100151100</v>
      </c>
      <c r="J4587" s="19" t="s">
        <v>21</v>
      </c>
      <c r="T4587">
        <v>0</v>
      </c>
      <c r="U4587" t="s">
        <v>22</v>
      </c>
      <c r="V4587" s="3">
        <v>42570</v>
      </c>
      <c r="W4587" t="s">
        <v>34</v>
      </c>
      <c r="X4587">
        <v>449</v>
      </c>
      <c r="Y4587">
        <v>2016</v>
      </c>
      <c r="Z4587">
        <v>7</v>
      </c>
      <c r="AA4587" s="3" t="s">
        <v>24</v>
      </c>
      <c r="AB4587" s="3">
        <v>45489</v>
      </c>
    </row>
    <row r="4588" spans="1:28" x14ac:dyDescent="0.25">
      <c r="A4588">
        <v>216308</v>
      </c>
      <c r="B4588">
        <v>234</v>
      </c>
      <c r="C4588" t="s">
        <v>43</v>
      </c>
      <c r="D4588" s="3">
        <v>42570</v>
      </c>
      <c r="E4588" t="s">
        <v>609</v>
      </c>
      <c r="F4588">
        <v>525</v>
      </c>
      <c r="G4588">
        <v>1</v>
      </c>
      <c r="H4588">
        <v>1872</v>
      </c>
      <c r="I4588">
        <v>100151100</v>
      </c>
      <c r="J4588" s="19" t="s">
        <v>170</v>
      </c>
      <c r="T4588">
        <v>0</v>
      </c>
      <c r="U4588" t="s">
        <v>22</v>
      </c>
      <c r="V4588" s="3">
        <v>42570</v>
      </c>
      <c r="W4588" t="s">
        <v>34</v>
      </c>
      <c r="X4588">
        <v>525</v>
      </c>
      <c r="Y4588">
        <v>2016</v>
      </c>
      <c r="Z4588">
        <v>7</v>
      </c>
      <c r="AA4588" s="3" t="s">
        <v>24</v>
      </c>
      <c r="AB4588" s="3">
        <v>45489</v>
      </c>
    </row>
    <row r="4589" spans="1:28" x14ac:dyDescent="0.25">
      <c r="A4589">
        <v>216309</v>
      </c>
      <c r="B4589">
        <v>1497</v>
      </c>
      <c r="C4589" t="s">
        <v>19</v>
      </c>
      <c r="D4589" s="3">
        <v>42570</v>
      </c>
      <c r="E4589" t="s">
        <v>1081</v>
      </c>
      <c r="F4589">
        <v>1375</v>
      </c>
      <c r="G4589">
        <v>1</v>
      </c>
      <c r="H4589">
        <v>1375</v>
      </c>
      <c r="I4589">
        <v>100151101</v>
      </c>
      <c r="J4589" s="19" t="s">
        <v>42</v>
      </c>
      <c r="T4589">
        <v>0</v>
      </c>
      <c r="U4589" t="s">
        <v>22</v>
      </c>
      <c r="V4589" s="3">
        <v>42570</v>
      </c>
      <c r="W4589" t="s">
        <v>23</v>
      </c>
      <c r="X4589" s="4">
        <v>1375</v>
      </c>
      <c r="Y4589">
        <v>2016</v>
      </c>
      <c r="Z4589">
        <v>7</v>
      </c>
      <c r="AA4589" s="3" t="s">
        <v>24</v>
      </c>
      <c r="AB4589" s="3">
        <v>45489</v>
      </c>
    </row>
    <row r="4590" spans="1:28" x14ac:dyDescent="0.25">
      <c r="A4590">
        <v>216310</v>
      </c>
      <c r="B4590">
        <v>806</v>
      </c>
      <c r="C4590" t="s">
        <v>19</v>
      </c>
      <c r="D4590" s="3">
        <v>42570</v>
      </c>
      <c r="E4590" t="s">
        <v>102</v>
      </c>
      <c r="F4590">
        <v>999</v>
      </c>
      <c r="G4590">
        <v>1</v>
      </c>
      <c r="H4590">
        <v>999</v>
      </c>
      <c r="I4590">
        <v>100151102</v>
      </c>
      <c r="J4590" s="19" t="s">
        <v>51</v>
      </c>
      <c r="T4590">
        <v>0</v>
      </c>
      <c r="U4590" t="s">
        <v>22</v>
      </c>
      <c r="V4590" s="3">
        <v>42570</v>
      </c>
      <c r="W4590" t="s">
        <v>23</v>
      </c>
      <c r="X4590">
        <v>999</v>
      </c>
      <c r="Y4590">
        <v>2016</v>
      </c>
      <c r="Z4590">
        <v>7</v>
      </c>
      <c r="AA4590" s="3" t="s">
        <v>24</v>
      </c>
      <c r="AB4590" s="3">
        <v>45489</v>
      </c>
    </row>
    <row r="4591" spans="1:28" x14ac:dyDescent="0.25">
      <c r="A4591">
        <v>216311</v>
      </c>
      <c r="B4591">
        <v>36</v>
      </c>
      <c r="C4591" t="s">
        <v>31</v>
      </c>
      <c r="D4591" s="3">
        <v>42570</v>
      </c>
      <c r="E4591" t="s">
        <v>227</v>
      </c>
      <c r="F4591">
        <v>1765</v>
      </c>
      <c r="G4591">
        <v>1</v>
      </c>
      <c r="H4591">
        <v>1765</v>
      </c>
      <c r="I4591">
        <v>100151103</v>
      </c>
      <c r="J4591" s="19" t="s">
        <v>38</v>
      </c>
      <c r="T4591">
        <v>0</v>
      </c>
      <c r="U4591" t="s">
        <v>22</v>
      </c>
      <c r="V4591" s="3">
        <v>42570</v>
      </c>
      <c r="W4591" t="s">
        <v>34</v>
      </c>
      <c r="X4591" s="4">
        <v>1765</v>
      </c>
      <c r="Y4591">
        <v>2016</v>
      </c>
      <c r="Z4591">
        <v>7</v>
      </c>
      <c r="AA4591" s="3" t="s">
        <v>24</v>
      </c>
      <c r="AB4591" s="3">
        <v>45489</v>
      </c>
    </row>
    <row r="4592" spans="1:28" x14ac:dyDescent="0.25">
      <c r="A4592">
        <v>216312</v>
      </c>
      <c r="B4592">
        <v>806</v>
      </c>
      <c r="C4592" t="s">
        <v>19</v>
      </c>
      <c r="D4592" s="3">
        <v>42570</v>
      </c>
      <c r="E4592" t="s">
        <v>30</v>
      </c>
      <c r="F4592">
        <v>360</v>
      </c>
      <c r="G4592">
        <v>1</v>
      </c>
      <c r="H4592">
        <v>360</v>
      </c>
      <c r="I4592">
        <v>100151104</v>
      </c>
      <c r="J4592" s="19" t="s">
        <v>27</v>
      </c>
      <c r="T4592">
        <v>0</v>
      </c>
      <c r="U4592" t="s">
        <v>22</v>
      </c>
      <c r="V4592" s="3">
        <v>42570</v>
      </c>
      <c r="W4592" t="s">
        <v>23</v>
      </c>
      <c r="X4592">
        <v>360</v>
      </c>
      <c r="Y4592">
        <v>2016</v>
      </c>
      <c r="Z4592">
        <v>7</v>
      </c>
      <c r="AA4592" s="3" t="s">
        <v>24</v>
      </c>
      <c r="AB4592" s="3">
        <v>45489</v>
      </c>
    </row>
    <row r="4593" spans="1:28" x14ac:dyDescent="0.25">
      <c r="A4593">
        <v>216313</v>
      </c>
      <c r="B4593">
        <v>1498</v>
      </c>
      <c r="C4593" t="s">
        <v>19</v>
      </c>
      <c r="D4593" s="3">
        <v>42570</v>
      </c>
      <c r="E4593" t="s">
        <v>899</v>
      </c>
      <c r="F4593">
        <v>4500</v>
      </c>
      <c r="G4593">
        <v>1</v>
      </c>
      <c r="H4593">
        <v>4500</v>
      </c>
      <c r="I4593">
        <v>100151105</v>
      </c>
      <c r="J4593" s="19" t="s">
        <v>194</v>
      </c>
      <c r="T4593">
        <v>0</v>
      </c>
      <c r="U4593" t="s">
        <v>22</v>
      </c>
      <c r="V4593" s="3">
        <v>42570</v>
      </c>
      <c r="W4593" t="s">
        <v>23</v>
      </c>
      <c r="X4593" s="4">
        <v>4500</v>
      </c>
      <c r="Y4593">
        <v>2016</v>
      </c>
      <c r="Z4593">
        <v>7</v>
      </c>
      <c r="AA4593" s="3" t="s">
        <v>24</v>
      </c>
      <c r="AB4593" s="3">
        <v>45489</v>
      </c>
    </row>
    <row r="4594" spans="1:28" x14ac:dyDescent="0.25">
      <c r="A4594">
        <v>216314</v>
      </c>
      <c r="B4594">
        <v>43</v>
      </c>
      <c r="C4594" t="s">
        <v>19</v>
      </c>
      <c r="D4594" s="3">
        <v>42570</v>
      </c>
      <c r="E4594" t="s">
        <v>289</v>
      </c>
      <c r="F4594">
        <v>250</v>
      </c>
      <c r="G4594">
        <v>1</v>
      </c>
      <c r="H4594">
        <v>250</v>
      </c>
      <c r="I4594">
        <v>100151106</v>
      </c>
      <c r="J4594" s="19" t="s">
        <v>27</v>
      </c>
      <c r="T4594">
        <v>0</v>
      </c>
      <c r="U4594" t="s">
        <v>22</v>
      </c>
      <c r="V4594" s="3">
        <v>42570</v>
      </c>
      <c r="W4594" t="s">
        <v>23</v>
      </c>
      <c r="X4594">
        <v>250</v>
      </c>
      <c r="Y4594">
        <v>2016</v>
      </c>
      <c r="Z4594">
        <v>7</v>
      </c>
      <c r="AA4594" s="3" t="s">
        <v>24</v>
      </c>
      <c r="AB4594" s="3">
        <v>45489</v>
      </c>
    </row>
    <row r="4595" spans="1:28" x14ac:dyDescent="0.25">
      <c r="A4595">
        <v>216315</v>
      </c>
      <c r="B4595">
        <v>43</v>
      </c>
      <c r="C4595" t="s">
        <v>19</v>
      </c>
      <c r="D4595" s="3">
        <v>42570</v>
      </c>
      <c r="E4595" t="s">
        <v>880</v>
      </c>
      <c r="F4595">
        <v>250</v>
      </c>
      <c r="G4595">
        <v>1</v>
      </c>
      <c r="H4595">
        <v>250</v>
      </c>
      <c r="I4595">
        <v>100151107</v>
      </c>
      <c r="J4595" s="19" t="s">
        <v>27</v>
      </c>
      <c r="T4595">
        <v>0</v>
      </c>
      <c r="U4595" t="s">
        <v>22</v>
      </c>
      <c r="V4595" s="3">
        <v>42570</v>
      </c>
      <c r="W4595" t="s">
        <v>23</v>
      </c>
      <c r="X4595">
        <v>250</v>
      </c>
      <c r="Y4595">
        <v>2016</v>
      </c>
      <c r="Z4595">
        <v>7</v>
      </c>
      <c r="AA4595" s="3" t="s">
        <v>24</v>
      </c>
      <c r="AB4595" s="3">
        <v>45489</v>
      </c>
    </row>
    <row r="4596" spans="1:28" x14ac:dyDescent="0.25">
      <c r="A4596">
        <v>216316</v>
      </c>
      <c r="B4596">
        <v>56</v>
      </c>
      <c r="C4596" t="s">
        <v>19</v>
      </c>
      <c r="D4596" s="3">
        <v>42570</v>
      </c>
      <c r="E4596" t="s">
        <v>396</v>
      </c>
      <c r="F4596">
        <v>90</v>
      </c>
      <c r="G4596">
        <v>2</v>
      </c>
      <c r="H4596">
        <v>180</v>
      </c>
      <c r="I4596">
        <v>100151108</v>
      </c>
      <c r="J4596" s="19" t="s">
        <v>33</v>
      </c>
      <c r="T4596">
        <v>0</v>
      </c>
      <c r="U4596" t="s">
        <v>22</v>
      </c>
      <c r="V4596" s="3">
        <v>42570</v>
      </c>
      <c r="W4596" t="s">
        <v>23</v>
      </c>
      <c r="X4596">
        <v>180</v>
      </c>
      <c r="Y4596">
        <v>2016</v>
      </c>
      <c r="Z4596">
        <v>7</v>
      </c>
      <c r="AA4596" s="3" t="s">
        <v>24</v>
      </c>
      <c r="AB4596" s="3">
        <v>45489</v>
      </c>
    </row>
    <row r="4597" spans="1:28" x14ac:dyDescent="0.25">
      <c r="A4597">
        <v>216317</v>
      </c>
      <c r="B4597">
        <v>1499</v>
      </c>
      <c r="C4597" t="s">
        <v>19</v>
      </c>
      <c r="D4597" s="3">
        <v>42570</v>
      </c>
      <c r="E4597" t="s">
        <v>85</v>
      </c>
      <c r="F4597">
        <v>320</v>
      </c>
      <c r="G4597">
        <v>1</v>
      </c>
      <c r="H4597">
        <v>320</v>
      </c>
      <c r="I4597">
        <v>100151109</v>
      </c>
      <c r="J4597" s="19" t="s">
        <v>33</v>
      </c>
      <c r="T4597">
        <v>0</v>
      </c>
      <c r="U4597" t="s">
        <v>22</v>
      </c>
      <c r="V4597" s="3">
        <v>42570</v>
      </c>
      <c r="W4597" t="s">
        <v>23</v>
      </c>
      <c r="X4597">
        <v>320</v>
      </c>
      <c r="Y4597">
        <v>2016</v>
      </c>
      <c r="Z4597">
        <v>7</v>
      </c>
      <c r="AA4597" s="3" t="s">
        <v>24</v>
      </c>
      <c r="AB4597" s="3">
        <v>45489</v>
      </c>
    </row>
    <row r="4598" spans="1:28" x14ac:dyDescent="0.25">
      <c r="A4598">
        <v>216318</v>
      </c>
      <c r="B4598">
        <v>1500</v>
      </c>
      <c r="C4598" t="s">
        <v>31</v>
      </c>
      <c r="D4598" s="3">
        <v>42570</v>
      </c>
      <c r="E4598" t="s">
        <v>1602</v>
      </c>
      <c r="F4598">
        <v>1299</v>
      </c>
      <c r="G4598">
        <v>1</v>
      </c>
      <c r="H4598">
        <v>1299</v>
      </c>
      <c r="I4598">
        <v>100151110</v>
      </c>
      <c r="J4598" s="19" t="s">
        <v>59</v>
      </c>
      <c r="T4598">
        <v>0</v>
      </c>
      <c r="U4598" t="s">
        <v>22</v>
      </c>
      <c r="V4598" s="3">
        <v>42570</v>
      </c>
      <c r="W4598" t="s">
        <v>34</v>
      </c>
      <c r="X4598" s="4">
        <v>1299</v>
      </c>
      <c r="Y4598">
        <v>2016</v>
      </c>
      <c r="Z4598">
        <v>7</v>
      </c>
      <c r="AA4598" s="3" t="s">
        <v>24</v>
      </c>
      <c r="AB4598" s="3">
        <v>45489</v>
      </c>
    </row>
    <row r="4599" spans="1:28" x14ac:dyDescent="0.25">
      <c r="A4599">
        <v>216320</v>
      </c>
      <c r="B4599">
        <v>1501</v>
      </c>
      <c r="C4599" t="s">
        <v>19</v>
      </c>
      <c r="D4599" s="3">
        <v>42570</v>
      </c>
      <c r="E4599" t="s">
        <v>1132</v>
      </c>
      <c r="F4599">
        <v>20890</v>
      </c>
      <c r="G4599">
        <v>1</v>
      </c>
      <c r="H4599">
        <v>20890</v>
      </c>
      <c r="I4599">
        <v>100151111</v>
      </c>
      <c r="J4599" s="19" t="s">
        <v>38</v>
      </c>
      <c r="T4599">
        <v>0</v>
      </c>
      <c r="U4599" t="s">
        <v>39</v>
      </c>
      <c r="V4599" s="3">
        <v>42570</v>
      </c>
      <c r="W4599" t="s">
        <v>23</v>
      </c>
      <c r="X4599" s="4">
        <v>20890</v>
      </c>
      <c r="Y4599">
        <v>2016</v>
      </c>
      <c r="Z4599">
        <v>7</v>
      </c>
      <c r="AA4599" s="3" t="s">
        <v>24</v>
      </c>
      <c r="AB4599" s="3">
        <v>45489</v>
      </c>
    </row>
    <row r="4600" spans="1:28" x14ac:dyDescent="0.25">
      <c r="A4600">
        <v>216321</v>
      </c>
      <c r="B4600">
        <v>1502</v>
      </c>
      <c r="C4600" t="s">
        <v>25</v>
      </c>
      <c r="D4600" s="3">
        <v>42570</v>
      </c>
      <c r="E4600" t="s">
        <v>1115</v>
      </c>
      <c r="F4600">
        <v>15200</v>
      </c>
      <c r="G4600">
        <v>1</v>
      </c>
      <c r="H4600">
        <v>15200</v>
      </c>
      <c r="I4600">
        <v>100151112</v>
      </c>
      <c r="J4600" s="19" t="s">
        <v>38</v>
      </c>
      <c r="T4600">
        <v>0</v>
      </c>
      <c r="U4600" t="s">
        <v>22</v>
      </c>
      <c r="V4600" s="3">
        <v>42570</v>
      </c>
      <c r="W4600" t="s">
        <v>28</v>
      </c>
      <c r="X4600" s="4">
        <v>15200</v>
      </c>
      <c r="Y4600">
        <v>2016</v>
      </c>
      <c r="Z4600">
        <v>7</v>
      </c>
      <c r="AA4600" s="3" t="s">
        <v>24</v>
      </c>
      <c r="AB4600" s="3">
        <v>45489</v>
      </c>
    </row>
    <row r="4601" spans="1:28" x14ac:dyDescent="0.25">
      <c r="A4601">
        <v>216322</v>
      </c>
      <c r="B4601">
        <v>1503</v>
      </c>
      <c r="C4601" t="s">
        <v>19</v>
      </c>
      <c r="D4601" s="3">
        <v>42570</v>
      </c>
      <c r="E4601" t="s">
        <v>1454</v>
      </c>
      <c r="F4601">
        <v>765</v>
      </c>
      <c r="G4601">
        <v>1</v>
      </c>
      <c r="H4601">
        <v>765</v>
      </c>
      <c r="I4601">
        <v>100151113</v>
      </c>
      <c r="J4601" s="19" t="s">
        <v>38</v>
      </c>
      <c r="T4601">
        <v>0</v>
      </c>
      <c r="U4601" t="s">
        <v>22</v>
      </c>
      <c r="V4601" s="3">
        <v>42570</v>
      </c>
      <c r="W4601" t="s">
        <v>23</v>
      </c>
      <c r="X4601">
        <v>765</v>
      </c>
      <c r="Y4601">
        <v>2016</v>
      </c>
      <c r="Z4601">
        <v>7</v>
      </c>
      <c r="AA4601" s="3" t="s">
        <v>24</v>
      </c>
      <c r="AB4601" s="3">
        <v>45489</v>
      </c>
    </row>
    <row r="4602" spans="1:28" x14ac:dyDescent="0.25">
      <c r="A4602">
        <v>216323</v>
      </c>
      <c r="B4602">
        <v>36</v>
      </c>
      <c r="C4602" t="s">
        <v>19</v>
      </c>
      <c r="D4602" s="3">
        <v>42570</v>
      </c>
      <c r="E4602" t="s">
        <v>1022</v>
      </c>
      <c r="F4602">
        <v>810</v>
      </c>
      <c r="G4602">
        <v>1</v>
      </c>
      <c r="H4602">
        <v>810</v>
      </c>
      <c r="I4602">
        <v>100151114</v>
      </c>
      <c r="J4602" s="19" t="s">
        <v>183</v>
      </c>
      <c r="T4602">
        <v>0</v>
      </c>
      <c r="U4602" t="s">
        <v>22</v>
      </c>
      <c r="V4602" s="3">
        <v>42570</v>
      </c>
      <c r="W4602" t="s">
        <v>23</v>
      </c>
      <c r="X4602">
        <v>810</v>
      </c>
      <c r="Y4602">
        <v>2016</v>
      </c>
      <c r="Z4602">
        <v>7</v>
      </c>
      <c r="AA4602" s="3" t="s">
        <v>24</v>
      </c>
      <c r="AB4602" s="3">
        <v>45489</v>
      </c>
    </row>
    <row r="4603" spans="1:28" x14ac:dyDescent="0.25">
      <c r="A4603">
        <v>216324</v>
      </c>
      <c r="B4603">
        <v>43</v>
      </c>
      <c r="C4603" t="s">
        <v>19</v>
      </c>
      <c r="D4603" s="3">
        <v>42570</v>
      </c>
      <c r="E4603" t="s">
        <v>289</v>
      </c>
      <c r="F4603">
        <v>250</v>
      </c>
      <c r="G4603">
        <v>1</v>
      </c>
      <c r="H4603">
        <v>250</v>
      </c>
      <c r="I4603">
        <v>100151115</v>
      </c>
      <c r="J4603" s="19" t="s">
        <v>27</v>
      </c>
      <c r="T4603">
        <v>0</v>
      </c>
      <c r="U4603" t="s">
        <v>22</v>
      </c>
      <c r="V4603" s="3">
        <v>42570</v>
      </c>
      <c r="W4603" t="s">
        <v>23</v>
      </c>
      <c r="X4603">
        <v>250</v>
      </c>
      <c r="Y4603">
        <v>2016</v>
      </c>
      <c r="Z4603">
        <v>7</v>
      </c>
      <c r="AA4603" s="3" t="s">
        <v>24</v>
      </c>
      <c r="AB4603" s="3">
        <v>45489</v>
      </c>
    </row>
    <row r="4604" spans="1:28" x14ac:dyDescent="0.25">
      <c r="A4604">
        <v>216325</v>
      </c>
      <c r="B4604">
        <v>43</v>
      </c>
      <c r="C4604" t="s">
        <v>19</v>
      </c>
      <c r="D4604" s="3">
        <v>42570</v>
      </c>
      <c r="E4604" t="s">
        <v>289</v>
      </c>
      <c r="F4604">
        <v>250</v>
      </c>
      <c r="G4604">
        <v>1</v>
      </c>
      <c r="H4604">
        <v>250</v>
      </c>
      <c r="I4604">
        <v>100151116</v>
      </c>
      <c r="J4604" s="19" t="s">
        <v>27</v>
      </c>
      <c r="T4604">
        <v>0</v>
      </c>
      <c r="U4604" t="s">
        <v>22</v>
      </c>
      <c r="V4604" s="3">
        <v>42570</v>
      </c>
      <c r="W4604" t="s">
        <v>23</v>
      </c>
      <c r="X4604">
        <v>250</v>
      </c>
      <c r="Y4604">
        <v>2016</v>
      </c>
      <c r="Z4604">
        <v>7</v>
      </c>
      <c r="AA4604" s="3" t="s">
        <v>24</v>
      </c>
      <c r="AB4604" s="3">
        <v>45489</v>
      </c>
    </row>
    <row r="4605" spans="1:28" x14ac:dyDescent="0.25">
      <c r="A4605">
        <v>216326</v>
      </c>
      <c r="B4605">
        <v>800</v>
      </c>
      <c r="C4605" t="s">
        <v>31</v>
      </c>
      <c r="D4605" s="3">
        <v>42570</v>
      </c>
      <c r="E4605" t="s">
        <v>30</v>
      </c>
      <c r="F4605">
        <v>360</v>
      </c>
      <c r="G4605">
        <v>1</v>
      </c>
      <c r="H4605">
        <v>360</v>
      </c>
      <c r="I4605">
        <v>100151117</v>
      </c>
      <c r="J4605" s="19" t="s">
        <v>27</v>
      </c>
      <c r="T4605">
        <v>0</v>
      </c>
      <c r="U4605" t="s">
        <v>22</v>
      </c>
      <c r="V4605" s="3">
        <v>42570</v>
      </c>
      <c r="W4605" t="s">
        <v>34</v>
      </c>
      <c r="X4605">
        <v>360</v>
      </c>
      <c r="Y4605">
        <v>2016</v>
      </c>
      <c r="Z4605">
        <v>7</v>
      </c>
      <c r="AA4605" s="3" t="s">
        <v>24</v>
      </c>
      <c r="AB4605" s="3">
        <v>45489</v>
      </c>
    </row>
    <row r="4606" spans="1:28" x14ac:dyDescent="0.25">
      <c r="A4606">
        <v>216327</v>
      </c>
      <c r="B4606">
        <v>86</v>
      </c>
      <c r="C4606" t="s">
        <v>19</v>
      </c>
      <c r="D4606" s="3">
        <v>42570</v>
      </c>
      <c r="E4606" t="s">
        <v>399</v>
      </c>
      <c r="F4606">
        <v>570</v>
      </c>
      <c r="G4606">
        <v>1</v>
      </c>
      <c r="H4606">
        <v>570</v>
      </c>
      <c r="I4606">
        <v>100151118</v>
      </c>
      <c r="J4606" s="19" t="s">
        <v>33</v>
      </c>
      <c r="T4606">
        <v>0</v>
      </c>
      <c r="U4606" t="s">
        <v>121</v>
      </c>
      <c r="V4606" s="3">
        <v>42570</v>
      </c>
      <c r="W4606" t="s">
        <v>23</v>
      </c>
      <c r="X4606">
        <v>570</v>
      </c>
      <c r="Y4606">
        <v>2016</v>
      </c>
      <c r="Z4606">
        <v>7</v>
      </c>
      <c r="AA4606" s="3" t="s">
        <v>24</v>
      </c>
      <c r="AB4606" s="3">
        <v>45489</v>
      </c>
    </row>
    <row r="4607" spans="1:28" x14ac:dyDescent="0.25">
      <c r="A4607">
        <v>216328</v>
      </c>
      <c r="B4607">
        <v>86</v>
      </c>
      <c r="C4607" t="s">
        <v>19</v>
      </c>
      <c r="D4607" s="3">
        <v>42570</v>
      </c>
      <c r="E4607" t="s">
        <v>242</v>
      </c>
      <c r="F4607">
        <v>800</v>
      </c>
      <c r="G4607">
        <v>1</v>
      </c>
      <c r="H4607">
        <v>800</v>
      </c>
      <c r="I4607">
        <v>100151119</v>
      </c>
      <c r="J4607" s="19" t="s">
        <v>27</v>
      </c>
      <c r="T4607">
        <v>0</v>
      </c>
      <c r="U4607" t="s">
        <v>121</v>
      </c>
      <c r="V4607" s="3">
        <v>42570</v>
      </c>
      <c r="W4607" t="s">
        <v>23</v>
      </c>
      <c r="X4607">
        <v>800</v>
      </c>
      <c r="Y4607">
        <v>2016</v>
      </c>
      <c r="Z4607">
        <v>7</v>
      </c>
      <c r="AA4607" s="3" t="s">
        <v>24</v>
      </c>
      <c r="AB4607" s="3">
        <v>45489</v>
      </c>
    </row>
    <row r="4608" spans="1:28" x14ac:dyDescent="0.25">
      <c r="A4608">
        <v>216329</v>
      </c>
      <c r="B4608">
        <v>1406</v>
      </c>
      <c r="C4608" t="s">
        <v>19</v>
      </c>
      <c r="D4608" s="3">
        <v>42570</v>
      </c>
      <c r="E4608" t="s">
        <v>276</v>
      </c>
      <c r="F4608">
        <v>120</v>
      </c>
      <c r="G4608">
        <v>1</v>
      </c>
      <c r="H4608">
        <v>240</v>
      </c>
      <c r="I4608">
        <v>100151120</v>
      </c>
      <c r="J4608" s="19" t="s">
        <v>27</v>
      </c>
      <c r="T4608">
        <v>0</v>
      </c>
      <c r="U4608" t="s">
        <v>22</v>
      </c>
      <c r="V4608" s="3">
        <v>42570</v>
      </c>
      <c r="W4608" t="s">
        <v>23</v>
      </c>
      <c r="X4608">
        <v>120</v>
      </c>
      <c r="Y4608">
        <v>2016</v>
      </c>
      <c r="Z4608">
        <v>7</v>
      </c>
      <c r="AA4608" s="3" t="s">
        <v>24</v>
      </c>
      <c r="AB4608" s="3">
        <v>45489</v>
      </c>
    </row>
    <row r="4609" spans="1:28" x14ac:dyDescent="0.25">
      <c r="A4609">
        <v>216330</v>
      </c>
      <c r="B4609">
        <v>1406</v>
      </c>
      <c r="C4609" t="s">
        <v>19</v>
      </c>
      <c r="D4609" s="3">
        <v>42570</v>
      </c>
      <c r="E4609" t="s">
        <v>139</v>
      </c>
      <c r="F4609">
        <v>120</v>
      </c>
      <c r="G4609">
        <v>1</v>
      </c>
      <c r="H4609">
        <v>240</v>
      </c>
      <c r="I4609">
        <v>100151120</v>
      </c>
      <c r="J4609" s="19" t="s">
        <v>27</v>
      </c>
      <c r="T4609">
        <v>0</v>
      </c>
      <c r="U4609" t="s">
        <v>22</v>
      </c>
      <c r="V4609" s="3">
        <v>42570</v>
      </c>
      <c r="W4609" t="s">
        <v>23</v>
      </c>
      <c r="X4609">
        <v>120</v>
      </c>
      <c r="Y4609">
        <v>2016</v>
      </c>
      <c r="Z4609">
        <v>7</v>
      </c>
      <c r="AA4609" s="3" t="s">
        <v>24</v>
      </c>
      <c r="AB4609" s="3">
        <v>45489</v>
      </c>
    </row>
    <row r="4610" spans="1:28" x14ac:dyDescent="0.25">
      <c r="A4610">
        <v>216331</v>
      </c>
      <c r="B4610">
        <v>79</v>
      </c>
      <c r="C4610" t="s">
        <v>31</v>
      </c>
      <c r="D4610" s="3">
        <v>42570</v>
      </c>
      <c r="E4610" t="s">
        <v>163</v>
      </c>
      <c r="F4610">
        <v>4530</v>
      </c>
      <c r="G4610">
        <v>1</v>
      </c>
      <c r="H4610">
        <v>4530</v>
      </c>
      <c r="I4610">
        <v>100151121</v>
      </c>
      <c r="J4610" s="19" t="s">
        <v>38</v>
      </c>
      <c r="T4610">
        <v>0</v>
      </c>
      <c r="U4610" t="s">
        <v>22</v>
      </c>
      <c r="V4610" s="3">
        <v>42570</v>
      </c>
      <c r="W4610" t="s">
        <v>34</v>
      </c>
      <c r="X4610" s="4">
        <v>4530</v>
      </c>
      <c r="Y4610">
        <v>2016</v>
      </c>
      <c r="Z4610">
        <v>7</v>
      </c>
      <c r="AA4610" s="3" t="s">
        <v>24</v>
      </c>
      <c r="AB4610" s="3">
        <v>45489</v>
      </c>
    </row>
    <row r="4611" spans="1:28" x14ac:dyDescent="0.25">
      <c r="A4611">
        <v>216332</v>
      </c>
      <c r="B4611">
        <v>43</v>
      </c>
      <c r="C4611" t="s">
        <v>19</v>
      </c>
      <c r="D4611" s="3">
        <v>42570</v>
      </c>
      <c r="E4611" t="s">
        <v>289</v>
      </c>
      <c r="F4611">
        <v>250</v>
      </c>
      <c r="G4611">
        <v>1</v>
      </c>
      <c r="H4611">
        <v>250</v>
      </c>
      <c r="I4611">
        <v>100151122</v>
      </c>
      <c r="J4611" s="19" t="s">
        <v>27</v>
      </c>
      <c r="T4611">
        <v>0</v>
      </c>
      <c r="U4611" t="s">
        <v>22</v>
      </c>
      <c r="V4611" s="3">
        <v>42570</v>
      </c>
      <c r="W4611" t="s">
        <v>23</v>
      </c>
      <c r="X4611">
        <v>250</v>
      </c>
      <c r="Y4611">
        <v>2016</v>
      </c>
      <c r="Z4611">
        <v>7</v>
      </c>
      <c r="AA4611" s="3" t="s">
        <v>24</v>
      </c>
      <c r="AB4611" s="3">
        <v>45489</v>
      </c>
    </row>
    <row r="4612" spans="1:28" x14ac:dyDescent="0.25">
      <c r="A4612">
        <v>216333</v>
      </c>
      <c r="B4612">
        <v>800</v>
      </c>
      <c r="C4612" t="s">
        <v>31</v>
      </c>
      <c r="D4612" s="3">
        <v>42570</v>
      </c>
      <c r="E4612" t="s">
        <v>305</v>
      </c>
      <c r="F4612">
        <v>100</v>
      </c>
      <c r="G4612">
        <v>3</v>
      </c>
      <c r="H4612">
        <v>300</v>
      </c>
      <c r="I4612">
        <v>100151123</v>
      </c>
      <c r="J4612" s="19" t="s">
        <v>33</v>
      </c>
      <c r="T4612">
        <v>0</v>
      </c>
      <c r="U4612" t="s">
        <v>22</v>
      </c>
      <c r="V4612" s="3">
        <v>42570</v>
      </c>
      <c r="W4612" t="s">
        <v>34</v>
      </c>
      <c r="X4612">
        <v>300</v>
      </c>
      <c r="Y4612">
        <v>2016</v>
      </c>
      <c r="Z4612">
        <v>7</v>
      </c>
      <c r="AA4612" s="3" t="s">
        <v>24</v>
      </c>
      <c r="AB4612" s="3">
        <v>45489</v>
      </c>
    </row>
    <row r="4613" spans="1:28" x14ac:dyDescent="0.25">
      <c r="A4613">
        <v>216334</v>
      </c>
      <c r="B4613">
        <v>43</v>
      </c>
      <c r="C4613" t="s">
        <v>19</v>
      </c>
      <c r="D4613" s="3">
        <v>42570</v>
      </c>
      <c r="E4613" t="s">
        <v>289</v>
      </c>
      <c r="F4613">
        <v>250</v>
      </c>
      <c r="G4613">
        <v>1</v>
      </c>
      <c r="H4613">
        <v>250</v>
      </c>
      <c r="I4613">
        <v>100151124</v>
      </c>
      <c r="J4613" s="19" t="s">
        <v>27</v>
      </c>
      <c r="T4613">
        <v>0</v>
      </c>
      <c r="U4613" t="s">
        <v>22</v>
      </c>
      <c r="V4613" s="3">
        <v>42570</v>
      </c>
      <c r="W4613" t="s">
        <v>23</v>
      </c>
      <c r="X4613">
        <v>250</v>
      </c>
      <c r="Y4613">
        <v>2016</v>
      </c>
      <c r="Z4613">
        <v>7</v>
      </c>
      <c r="AA4613" s="3" t="s">
        <v>24</v>
      </c>
      <c r="AB4613" s="3">
        <v>45489</v>
      </c>
    </row>
    <row r="4614" spans="1:28" x14ac:dyDescent="0.25">
      <c r="A4614">
        <v>216336</v>
      </c>
      <c r="B4614">
        <v>33</v>
      </c>
      <c r="C4614" t="s">
        <v>19</v>
      </c>
      <c r="D4614" s="3">
        <v>42570</v>
      </c>
      <c r="E4614" t="s">
        <v>113</v>
      </c>
      <c r="F4614">
        <v>1230</v>
      </c>
      <c r="G4614">
        <v>1</v>
      </c>
      <c r="H4614">
        <v>1230</v>
      </c>
      <c r="I4614">
        <v>100151126</v>
      </c>
      <c r="J4614" s="19" t="s">
        <v>42</v>
      </c>
      <c r="T4614">
        <v>0</v>
      </c>
      <c r="U4614" t="s">
        <v>22</v>
      </c>
      <c r="V4614" s="3">
        <v>42570</v>
      </c>
      <c r="W4614" t="s">
        <v>23</v>
      </c>
      <c r="X4614" s="4">
        <v>1230</v>
      </c>
      <c r="Y4614">
        <v>2016</v>
      </c>
      <c r="Z4614">
        <v>7</v>
      </c>
      <c r="AA4614" s="3" t="s">
        <v>24</v>
      </c>
      <c r="AB4614" s="3">
        <v>45489</v>
      </c>
    </row>
    <row r="4615" spans="1:28" x14ac:dyDescent="0.25">
      <c r="A4615">
        <v>216335</v>
      </c>
      <c r="B4615">
        <v>86</v>
      </c>
      <c r="C4615" t="s">
        <v>19</v>
      </c>
      <c r="D4615" s="3">
        <v>42570</v>
      </c>
      <c r="E4615" t="s">
        <v>93</v>
      </c>
      <c r="F4615">
        <v>510</v>
      </c>
      <c r="G4615">
        <v>1</v>
      </c>
      <c r="H4615">
        <v>510</v>
      </c>
      <c r="I4615">
        <v>100151125</v>
      </c>
      <c r="J4615" s="19" t="s">
        <v>33</v>
      </c>
      <c r="T4615">
        <v>0</v>
      </c>
      <c r="U4615" t="s">
        <v>22</v>
      </c>
      <c r="V4615" s="3">
        <v>42570</v>
      </c>
      <c r="W4615" t="s">
        <v>23</v>
      </c>
      <c r="X4615">
        <v>510</v>
      </c>
      <c r="Y4615">
        <v>2016</v>
      </c>
      <c r="Z4615">
        <v>7</v>
      </c>
      <c r="AA4615" s="3" t="s">
        <v>24</v>
      </c>
      <c r="AB4615" s="3">
        <v>45489</v>
      </c>
    </row>
    <row r="4616" spans="1:28" x14ac:dyDescent="0.25">
      <c r="A4616">
        <v>216337</v>
      </c>
      <c r="B4616">
        <v>43</v>
      </c>
      <c r="C4616" t="s">
        <v>19</v>
      </c>
      <c r="D4616" s="3">
        <v>42570</v>
      </c>
      <c r="E4616" t="s">
        <v>289</v>
      </c>
      <c r="F4616">
        <v>250</v>
      </c>
      <c r="G4616">
        <v>1</v>
      </c>
      <c r="H4616">
        <v>250</v>
      </c>
      <c r="I4616">
        <v>100151127</v>
      </c>
      <c r="J4616" s="19" t="s">
        <v>27</v>
      </c>
      <c r="T4616">
        <v>0</v>
      </c>
      <c r="U4616" t="s">
        <v>22</v>
      </c>
      <c r="V4616" s="3">
        <v>42570</v>
      </c>
      <c r="W4616" t="s">
        <v>23</v>
      </c>
      <c r="X4616">
        <v>250</v>
      </c>
      <c r="Y4616">
        <v>2016</v>
      </c>
      <c r="Z4616">
        <v>7</v>
      </c>
      <c r="AA4616" s="3" t="s">
        <v>24</v>
      </c>
      <c r="AB4616" s="3">
        <v>45489</v>
      </c>
    </row>
    <row r="4617" spans="1:28" x14ac:dyDescent="0.25">
      <c r="A4617">
        <v>216338</v>
      </c>
      <c r="B4617">
        <v>43</v>
      </c>
      <c r="C4617" t="s">
        <v>19</v>
      </c>
      <c r="D4617" s="3">
        <v>42570</v>
      </c>
      <c r="E4617" t="s">
        <v>289</v>
      </c>
      <c r="F4617">
        <v>250</v>
      </c>
      <c r="G4617">
        <v>1</v>
      </c>
      <c r="H4617">
        <v>250</v>
      </c>
      <c r="I4617">
        <v>100151128</v>
      </c>
      <c r="J4617" s="19" t="s">
        <v>27</v>
      </c>
      <c r="T4617">
        <v>0</v>
      </c>
      <c r="U4617" t="s">
        <v>22</v>
      </c>
      <c r="V4617" s="3">
        <v>42570</v>
      </c>
      <c r="W4617" t="s">
        <v>23</v>
      </c>
      <c r="X4617">
        <v>250</v>
      </c>
      <c r="Y4617">
        <v>2016</v>
      </c>
      <c r="Z4617">
        <v>7</v>
      </c>
      <c r="AA4617" s="3" t="s">
        <v>24</v>
      </c>
      <c r="AB4617" s="3">
        <v>45489</v>
      </c>
    </row>
    <row r="4618" spans="1:28" x14ac:dyDescent="0.25">
      <c r="A4618">
        <v>216339</v>
      </c>
      <c r="B4618">
        <v>777</v>
      </c>
      <c r="C4618" t="s">
        <v>19</v>
      </c>
      <c r="D4618" s="3">
        <v>42570</v>
      </c>
      <c r="E4618" t="s">
        <v>94</v>
      </c>
      <c r="F4618">
        <v>325</v>
      </c>
      <c r="G4618">
        <v>1</v>
      </c>
      <c r="H4618">
        <v>325</v>
      </c>
      <c r="I4618">
        <v>100151129</v>
      </c>
      <c r="J4618" s="19" t="s">
        <v>33</v>
      </c>
      <c r="T4618">
        <v>0</v>
      </c>
      <c r="U4618" t="s">
        <v>22</v>
      </c>
      <c r="V4618" s="3">
        <v>42570</v>
      </c>
      <c r="W4618" t="s">
        <v>23</v>
      </c>
      <c r="X4618">
        <v>325</v>
      </c>
      <c r="Y4618">
        <v>2016</v>
      </c>
      <c r="Z4618">
        <v>7</v>
      </c>
      <c r="AA4618" s="3" t="s">
        <v>24</v>
      </c>
      <c r="AB4618" s="3">
        <v>45489</v>
      </c>
    </row>
    <row r="4619" spans="1:28" x14ac:dyDescent="0.25">
      <c r="A4619">
        <v>216340</v>
      </c>
      <c r="B4619">
        <v>43</v>
      </c>
      <c r="C4619" t="s">
        <v>19</v>
      </c>
      <c r="D4619" s="3">
        <v>42570</v>
      </c>
      <c r="E4619" t="s">
        <v>244</v>
      </c>
      <c r="F4619">
        <v>640</v>
      </c>
      <c r="G4619">
        <v>1</v>
      </c>
      <c r="H4619">
        <v>640</v>
      </c>
      <c r="I4619">
        <v>100151130</v>
      </c>
      <c r="J4619" s="19" t="s">
        <v>27</v>
      </c>
      <c r="T4619">
        <v>0</v>
      </c>
      <c r="U4619" t="s">
        <v>22</v>
      </c>
      <c r="V4619" s="3">
        <v>42570</v>
      </c>
      <c r="W4619" t="s">
        <v>23</v>
      </c>
      <c r="X4619">
        <v>640</v>
      </c>
      <c r="Y4619">
        <v>2016</v>
      </c>
      <c r="Z4619">
        <v>7</v>
      </c>
      <c r="AA4619" s="3" t="s">
        <v>24</v>
      </c>
      <c r="AB4619" s="3">
        <v>45489</v>
      </c>
    </row>
    <row r="4620" spans="1:28" x14ac:dyDescent="0.25">
      <c r="A4620">
        <v>216341</v>
      </c>
      <c r="B4620">
        <v>130</v>
      </c>
      <c r="C4620" t="s">
        <v>19</v>
      </c>
      <c r="D4620" s="3">
        <v>42570</v>
      </c>
      <c r="E4620" t="s">
        <v>1603</v>
      </c>
      <c r="F4620">
        <v>4020</v>
      </c>
      <c r="G4620">
        <v>1</v>
      </c>
      <c r="H4620">
        <v>4020</v>
      </c>
      <c r="I4620">
        <v>100151131</v>
      </c>
      <c r="J4620" s="19" t="s">
        <v>97</v>
      </c>
      <c r="T4620">
        <v>0</v>
      </c>
      <c r="U4620" t="s">
        <v>22</v>
      </c>
      <c r="V4620" s="3">
        <v>42570</v>
      </c>
      <c r="W4620" t="s">
        <v>23</v>
      </c>
      <c r="X4620" s="4">
        <v>4020</v>
      </c>
      <c r="Y4620">
        <v>2016</v>
      </c>
      <c r="Z4620">
        <v>7</v>
      </c>
      <c r="AA4620" s="3" t="s">
        <v>24</v>
      </c>
      <c r="AB4620" s="3">
        <v>45489</v>
      </c>
    </row>
    <row r="4621" spans="1:28" x14ac:dyDescent="0.25">
      <c r="A4621">
        <v>216343</v>
      </c>
      <c r="B4621">
        <v>890</v>
      </c>
      <c r="C4621" t="s">
        <v>71</v>
      </c>
      <c r="D4621" s="3">
        <v>42570</v>
      </c>
      <c r="E4621" t="s">
        <v>207</v>
      </c>
      <c r="F4621">
        <v>120</v>
      </c>
      <c r="G4621">
        <v>2</v>
      </c>
      <c r="H4621">
        <v>240</v>
      </c>
      <c r="I4621">
        <v>100151133</v>
      </c>
      <c r="J4621" s="19" t="s">
        <v>27</v>
      </c>
      <c r="T4621">
        <v>0</v>
      </c>
      <c r="U4621" t="s">
        <v>22</v>
      </c>
      <c r="V4621" s="3">
        <v>42570</v>
      </c>
      <c r="W4621" t="s">
        <v>34</v>
      </c>
      <c r="X4621">
        <v>240</v>
      </c>
      <c r="Y4621">
        <v>2016</v>
      </c>
      <c r="Z4621">
        <v>7</v>
      </c>
      <c r="AA4621" s="3" t="s">
        <v>24</v>
      </c>
      <c r="AB4621" s="3">
        <v>45489</v>
      </c>
    </row>
    <row r="4622" spans="1:28" x14ac:dyDescent="0.25">
      <c r="A4622">
        <v>216342</v>
      </c>
      <c r="B4622">
        <v>1504</v>
      </c>
      <c r="C4622" t="s">
        <v>19</v>
      </c>
      <c r="D4622" s="3">
        <v>42570</v>
      </c>
      <c r="E4622" t="s">
        <v>26</v>
      </c>
      <c r="F4622">
        <v>240</v>
      </c>
      <c r="G4622">
        <v>1</v>
      </c>
      <c r="H4622">
        <v>240</v>
      </c>
      <c r="I4622">
        <v>100151132</v>
      </c>
      <c r="J4622" s="19" t="s">
        <v>27</v>
      </c>
      <c r="T4622">
        <v>0</v>
      </c>
      <c r="U4622" t="s">
        <v>22</v>
      </c>
      <c r="V4622" s="3">
        <v>42570</v>
      </c>
      <c r="W4622" t="s">
        <v>23</v>
      </c>
      <c r="X4622">
        <v>240</v>
      </c>
      <c r="Y4622">
        <v>2016</v>
      </c>
      <c r="Z4622">
        <v>7</v>
      </c>
      <c r="AA4622" s="3" t="s">
        <v>24</v>
      </c>
      <c r="AB4622" s="3">
        <v>45489</v>
      </c>
    </row>
    <row r="4623" spans="1:28" x14ac:dyDescent="0.25">
      <c r="A4623">
        <v>216344</v>
      </c>
      <c r="B4623">
        <v>890</v>
      </c>
      <c r="C4623" t="s">
        <v>19</v>
      </c>
      <c r="D4623" s="3">
        <v>42570</v>
      </c>
      <c r="E4623" t="s">
        <v>1383</v>
      </c>
      <c r="F4623">
        <v>140</v>
      </c>
      <c r="G4623">
        <v>1</v>
      </c>
      <c r="H4623">
        <v>140</v>
      </c>
      <c r="I4623">
        <v>100151134</v>
      </c>
      <c r="J4623" s="19" t="s">
        <v>33</v>
      </c>
      <c r="T4623">
        <v>0</v>
      </c>
      <c r="U4623" t="s">
        <v>22</v>
      </c>
      <c r="V4623" s="3">
        <v>42570</v>
      </c>
      <c r="W4623" t="s">
        <v>23</v>
      </c>
      <c r="X4623">
        <v>140</v>
      </c>
      <c r="Y4623">
        <v>2016</v>
      </c>
      <c r="Z4623">
        <v>7</v>
      </c>
      <c r="AA4623" s="3" t="s">
        <v>24</v>
      </c>
      <c r="AB4623" s="3">
        <v>45489</v>
      </c>
    </row>
    <row r="4624" spans="1:28" x14ac:dyDescent="0.25">
      <c r="A4624">
        <v>216345</v>
      </c>
      <c r="B4624">
        <v>36</v>
      </c>
      <c r="C4624" t="s">
        <v>19</v>
      </c>
      <c r="D4624" s="3">
        <v>42570</v>
      </c>
      <c r="E4624" t="s">
        <v>787</v>
      </c>
      <c r="F4624">
        <v>699</v>
      </c>
      <c r="G4624">
        <v>1</v>
      </c>
      <c r="H4624">
        <v>699</v>
      </c>
      <c r="I4624">
        <v>100151135</v>
      </c>
      <c r="J4624" s="19" t="s">
        <v>51</v>
      </c>
      <c r="T4624">
        <v>0</v>
      </c>
      <c r="U4624" t="s">
        <v>22</v>
      </c>
      <c r="V4624" s="3">
        <v>42570</v>
      </c>
      <c r="W4624" t="s">
        <v>23</v>
      </c>
      <c r="X4624">
        <v>699</v>
      </c>
      <c r="Y4624">
        <v>2016</v>
      </c>
      <c r="Z4624">
        <v>7</v>
      </c>
      <c r="AA4624" s="3" t="s">
        <v>24</v>
      </c>
      <c r="AB4624" s="3">
        <v>45489</v>
      </c>
    </row>
    <row r="4625" spans="1:28" x14ac:dyDescent="0.25">
      <c r="A4625">
        <v>216347</v>
      </c>
      <c r="B4625">
        <v>1505</v>
      </c>
      <c r="C4625" t="s">
        <v>25</v>
      </c>
      <c r="D4625" s="3">
        <v>42570</v>
      </c>
      <c r="E4625" t="s">
        <v>1604</v>
      </c>
      <c r="F4625">
        <v>1630</v>
      </c>
      <c r="G4625">
        <v>1</v>
      </c>
      <c r="H4625">
        <v>3120</v>
      </c>
      <c r="I4625">
        <v>100151136</v>
      </c>
      <c r="J4625" s="19" t="s">
        <v>194</v>
      </c>
      <c r="T4625">
        <v>0</v>
      </c>
      <c r="U4625" t="s">
        <v>22</v>
      </c>
      <c r="V4625" s="3">
        <v>42570</v>
      </c>
      <c r="W4625" t="s">
        <v>28</v>
      </c>
      <c r="X4625" s="4">
        <v>1630</v>
      </c>
      <c r="Y4625">
        <v>2016</v>
      </c>
      <c r="Z4625">
        <v>7</v>
      </c>
      <c r="AA4625" s="3" t="s">
        <v>24</v>
      </c>
      <c r="AB4625" s="3">
        <v>45489</v>
      </c>
    </row>
    <row r="4626" spans="1:28" x14ac:dyDescent="0.25">
      <c r="A4626">
        <v>216348</v>
      </c>
      <c r="B4626">
        <v>1505</v>
      </c>
      <c r="C4626" t="s">
        <v>25</v>
      </c>
      <c r="D4626" s="3">
        <v>42570</v>
      </c>
      <c r="E4626" t="s">
        <v>1605</v>
      </c>
      <c r="F4626">
        <v>1490</v>
      </c>
      <c r="G4626">
        <v>1</v>
      </c>
      <c r="H4626">
        <v>3120</v>
      </c>
      <c r="I4626">
        <v>100151136</v>
      </c>
      <c r="J4626" s="19" t="s">
        <v>194</v>
      </c>
      <c r="T4626">
        <v>0</v>
      </c>
      <c r="U4626" t="s">
        <v>22</v>
      </c>
      <c r="V4626" s="3">
        <v>42570</v>
      </c>
      <c r="W4626" t="s">
        <v>28</v>
      </c>
      <c r="X4626" s="4">
        <v>1490</v>
      </c>
      <c r="Y4626">
        <v>2016</v>
      </c>
      <c r="Z4626">
        <v>7</v>
      </c>
      <c r="AA4626" s="3" t="s">
        <v>24</v>
      </c>
      <c r="AB4626" s="3">
        <v>45489</v>
      </c>
    </row>
    <row r="4627" spans="1:28" x14ac:dyDescent="0.25">
      <c r="A4627">
        <v>216349</v>
      </c>
      <c r="B4627">
        <v>1291</v>
      </c>
      <c r="C4627" t="s">
        <v>71</v>
      </c>
      <c r="D4627" s="3">
        <v>42570</v>
      </c>
      <c r="E4627" t="s">
        <v>1426</v>
      </c>
      <c r="F4627">
        <v>1500</v>
      </c>
      <c r="G4627">
        <v>1</v>
      </c>
      <c r="H4627">
        <v>0</v>
      </c>
      <c r="I4627">
        <v>100151137</v>
      </c>
      <c r="J4627" s="19" t="s">
        <v>21</v>
      </c>
      <c r="T4627">
        <v>0</v>
      </c>
      <c r="U4627" t="s">
        <v>298</v>
      </c>
      <c r="V4627" s="3">
        <v>42570</v>
      </c>
      <c r="W4627" t="s">
        <v>34</v>
      </c>
      <c r="X4627" s="4">
        <v>1500</v>
      </c>
      <c r="Y4627">
        <v>2016</v>
      </c>
      <c r="Z4627">
        <v>7</v>
      </c>
      <c r="AA4627" s="3" t="s">
        <v>24</v>
      </c>
      <c r="AB4627" s="3">
        <v>45489</v>
      </c>
    </row>
    <row r="4628" spans="1:28" x14ac:dyDescent="0.25">
      <c r="A4628">
        <v>216351</v>
      </c>
      <c r="B4628">
        <v>1291</v>
      </c>
      <c r="C4628" t="s">
        <v>71</v>
      </c>
      <c r="D4628" s="3">
        <v>42570</v>
      </c>
      <c r="E4628" t="s">
        <v>277</v>
      </c>
      <c r="F4628">
        <v>330</v>
      </c>
      <c r="G4628">
        <v>1</v>
      </c>
      <c r="H4628">
        <v>0</v>
      </c>
      <c r="I4628">
        <v>100151137</v>
      </c>
      <c r="J4628" s="19" t="s">
        <v>33</v>
      </c>
      <c r="T4628">
        <v>0</v>
      </c>
      <c r="U4628" t="s">
        <v>298</v>
      </c>
      <c r="V4628" s="3">
        <v>42570</v>
      </c>
      <c r="W4628" t="s">
        <v>34</v>
      </c>
      <c r="X4628">
        <v>330</v>
      </c>
      <c r="Y4628">
        <v>2016</v>
      </c>
      <c r="Z4628">
        <v>7</v>
      </c>
      <c r="AA4628" s="3" t="s">
        <v>24</v>
      </c>
      <c r="AB4628" s="3">
        <v>45489</v>
      </c>
    </row>
    <row r="4629" spans="1:28" x14ac:dyDescent="0.25">
      <c r="A4629">
        <v>216352</v>
      </c>
      <c r="B4629">
        <v>767</v>
      </c>
      <c r="C4629" t="s">
        <v>19</v>
      </c>
      <c r="D4629" s="3">
        <v>42570</v>
      </c>
      <c r="E4629" t="s">
        <v>54</v>
      </c>
      <c r="F4629">
        <v>490</v>
      </c>
      <c r="G4629">
        <v>1</v>
      </c>
      <c r="H4629">
        <v>490</v>
      </c>
      <c r="I4629">
        <v>100151138</v>
      </c>
      <c r="J4629" s="19" t="s">
        <v>27</v>
      </c>
      <c r="T4629">
        <v>0</v>
      </c>
      <c r="U4629" t="s">
        <v>22</v>
      </c>
      <c r="V4629" s="3">
        <v>42570</v>
      </c>
      <c r="W4629" t="s">
        <v>23</v>
      </c>
      <c r="X4629">
        <v>490</v>
      </c>
      <c r="Y4629">
        <v>2016</v>
      </c>
      <c r="Z4629">
        <v>7</v>
      </c>
      <c r="AA4629" s="3" t="s">
        <v>24</v>
      </c>
      <c r="AB4629" s="3">
        <v>45489</v>
      </c>
    </row>
    <row r="4630" spans="1:28" x14ac:dyDescent="0.25">
      <c r="A4630">
        <v>216353</v>
      </c>
      <c r="B4630">
        <v>1506</v>
      </c>
      <c r="C4630" t="s">
        <v>25</v>
      </c>
      <c r="D4630" s="3">
        <v>42570</v>
      </c>
      <c r="E4630" t="s">
        <v>1606</v>
      </c>
      <c r="F4630">
        <v>1350</v>
      </c>
      <c r="G4630">
        <v>1</v>
      </c>
      <c r="H4630">
        <v>1350</v>
      </c>
      <c r="I4630">
        <v>100151139</v>
      </c>
      <c r="J4630" s="19" t="s">
        <v>51</v>
      </c>
      <c r="T4630">
        <v>0</v>
      </c>
      <c r="U4630" t="s">
        <v>22</v>
      </c>
      <c r="V4630" s="3">
        <v>42570</v>
      </c>
      <c r="W4630" t="s">
        <v>28</v>
      </c>
      <c r="X4630" s="4">
        <v>1350</v>
      </c>
      <c r="Y4630">
        <v>2016</v>
      </c>
      <c r="Z4630">
        <v>7</v>
      </c>
      <c r="AA4630" s="3" t="s">
        <v>24</v>
      </c>
      <c r="AB4630" s="3">
        <v>45489</v>
      </c>
    </row>
    <row r="4631" spans="1:28" x14ac:dyDescent="0.25">
      <c r="A4631">
        <v>216354</v>
      </c>
      <c r="B4631">
        <v>1507</v>
      </c>
      <c r="C4631" t="s">
        <v>19</v>
      </c>
      <c r="D4631" s="3">
        <v>42570</v>
      </c>
      <c r="E4631" t="s">
        <v>1607</v>
      </c>
      <c r="F4631">
        <v>350</v>
      </c>
      <c r="G4631">
        <v>1</v>
      </c>
      <c r="H4631">
        <v>350</v>
      </c>
      <c r="I4631">
        <v>100151140</v>
      </c>
      <c r="J4631" s="19" t="s">
        <v>51</v>
      </c>
      <c r="T4631">
        <v>0</v>
      </c>
      <c r="U4631" t="s">
        <v>22</v>
      </c>
      <c r="V4631" s="3">
        <v>42570</v>
      </c>
      <c r="W4631" t="s">
        <v>23</v>
      </c>
      <c r="X4631">
        <v>350</v>
      </c>
      <c r="Y4631">
        <v>2016</v>
      </c>
      <c r="Z4631">
        <v>7</v>
      </c>
      <c r="AA4631" s="3" t="s">
        <v>24</v>
      </c>
      <c r="AB4631" s="3">
        <v>45489</v>
      </c>
    </row>
    <row r="4632" spans="1:28" x14ac:dyDescent="0.25">
      <c r="A4632">
        <v>216355</v>
      </c>
      <c r="B4632">
        <v>1508</v>
      </c>
      <c r="C4632" t="s">
        <v>19</v>
      </c>
      <c r="D4632" s="3">
        <v>42570</v>
      </c>
      <c r="E4632" t="s">
        <v>1608</v>
      </c>
      <c r="F4632">
        <v>4000</v>
      </c>
      <c r="G4632">
        <v>1</v>
      </c>
      <c r="H4632">
        <v>8800</v>
      </c>
      <c r="I4632">
        <v>100151141</v>
      </c>
      <c r="J4632" s="19" t="s">
        <v>194</v>
      </c>
      <c r="T4632">
        <v>0</v>
      </c>
      <c r="U4632" t="s">
        <v>22</v>
      </c>
      <c r="V4632" s="3">
        <v>42570</v>
      </c>
      <c r="W4632" t="s">
        <v>23</v>
      </c>
      <c r="X4632" s="4">
        <v>4000</v>
      </c>
      <c r="Y4632">
        <v>2016</v>
      </c>
      <c r="Z4632">
        <v>7</v>
      </c>
      <c r="AA4632" s="3" t="s">
        <v>24</v>
      </c>
      <c r="AB4632" s="3">
        <v>45489</v>
      </c>
    </row>
    <row r="4633" spans="1:28" x14ac:dyDescent="0.25">
      <c r="A4633">
        <v>216356</v>
      </c>
      <c r="B4633">
        <v>1508</v>
      </c>
      <c r="C4633" t="s">
        <v>19</v>
      </c>
      <c r="D4633" s="3">
        <v>42570</v>
      </c>
      <c r="E4633" t="s">
        <v>1609</v>
      </c>
      <c r="F4633">
        <v>200</v>
      </c>
      <c r="G4633">
        <v>1</v>
      </c>
      <c r="H4633">
        <v>8800</v>
      </c>
      <c r="I4633">
        <v>100151141</v>
      </c>
      <c r="J4633" s="19" t="s">
        <v>194</v>
      </c>
      <c r="T4633">
        <v>0</v>
      </c>
      <c r="U4633" t="s">
        <v>22</v>
      </c>
      <c r="V4633" s="3">
        <v>42570</v>
      </c>
      <c r="W4633" t="s">
        <v>23</v>
      </c>
      <c r="X4633">
        <v>200</v>
      </c>
      <c r="Y4633">
        <v>2016</v>
      </c>
      <c r="Z4633">
        <v>7</v>
      </c>
      <c r="AA4633" s="3" t="s">
        <v>24</v>
      </c>
      <c r="AB4633" s="3">
        <v>45489</v>
      </c>
    </row>
    <row r="4634" spans="1:28" x14ac:dyDescent="0.25">
      <c r="A4634">
        <v>216357</v>
      </c>
      <c r="B4634">
        <v>1508</v>
      </c>
      <c r="C4634" t="s">
        <v>19</v>
      </c>
      <c r="D4634" s="3">
        <v>42570</v>
      </c>
      <c r="E4634" t="s">
        <v>1610</v>
      </c>
      <c r="F4634">
        <v>800</v>
      </c>
      <c r="G4634">
        <v>1</v>
      </c>
      <c r="H4634">
        <v>8800</v>
      </c>
      <c r="I4634">
        <v>100151141</v>
      </c>
      <c r="J4634" s="19" t="s">
        <v>27</v>
      </c>
      <c r="T4634">
        <v>0</v>
      </c>
      <c r="U4634" t="s">
        <v>22</v>
      </c>
      <c r="V4634" s="3">
        <v>42570</v>
      </c>
      <c r="W4634" t="s">
        <v>23</v>
      </c>
      <c r="X4634">
        <v>800</v>
      </c>
      <c r="Y4634">
        <v>2016</v>
      </c>
      <c r="Z4634">
        <v>7</v>
      </c>
      <c r="AA4634" s="3" t="s">
        <v>24</v>
      </c>
      <c r="AB4634" s="3">
        <v>45489</v>
      </c>
    </row>
    <row r="4635" spans="1:28" x14ac:dyDescent="0.25">
      <c r="A4635">
        <v>216358</v>
      </c>
      <c r="B4635">
        <v>1508</v>
      </c>
      <c r="C4635" t="s">
        <v>19</v>
      </c>
      <c r="D4635" s="3">
        <v>42570</v>
      </c>
      <c r="E4635" t="s">
        <v>1249</v>
      </c>
      <c r="F4635">
        <v>450</v>
      </c>
      <c r="G4635">
        <v>1</v>
      </c>
      <c r="H4635">
        <v>8800</v>
      </c>
      <c r="I4635">
        <v>100151141</v>
      </c>
      <c r="J4635" s="19" t="s">
        <v>27</v>
      </c>
      <c r="T4635">
        <v>0</v>
      </c>
      <c r="U4635" t="s">
        <v>22</v>
      </c>
      <c r="V4635" s="3">
        <v>42570</v>
      </c>
      <c r="W4635" t="s">
        <v>23</v>
      </c>
      <c r="X4635">
        <v>450</v>
      </c>
      <c r="Y4635">
        <v>2016</v>
      </c>
      <c r="Z4635">
        <v>7</v>
      </c>
      <c r="AA4635" s="3" t="s">
        <v>24</v>
      </c>
      <c r="AB4635" s="3">
        <v>45489</v>
      </c>
    </row>
    <row r="4636" spans="1:28" x14ac:dyDescent="0.25">
      <c r="A4636">
        <v>216359</v>
      </c>
      <c r="B4636">
        <v>1508</v>
      </c>
      <c r="C4636" t="s">
        <v>19</v>
      </c>
      <c r="D4636" s="3">
        <v>42570</v>
      </c>
      <c r="E4636" t="s">
        <v>1611</v>
      </c>
      <c r="F4636">
        <v>1400</v>
      </c>
      <c r="G4636">
        <v>1</v>
      </c>
      <c r="H4636">
        <v>8800</v>
      </c>
      <c r="I4636">
        <v>100151141</v>
      </c>
      <c r="J4636" s="19" t="s">
        <v>27</v>
      </c>
      <c r="T4636">
        <v>0</v>
      </c>
      <c r="U4636" t="s">
        <v>22</v>
      </c>
      <c r="V4636" s="3">
        <v>42570</v>
      </c>
      <c r="W4636" t="s">
        <v>23</v>
      </c>
      <c r="X4636" s="4">
        <v>1400</v>
      </c>
      <c r="Y4636">
        <v>2016</v>
      </c>
      <c r="Z4636">
        <v>7</v>
      </c>
      <c r="AA4636" s="3" t="s">
        <v>24</v>
      </c>
      <c r="AB4636" s="3">
        <v>45489</v>
      </c>
    </row>
    <row r="4637" spans="1:28" x14ac:dyDescent="0.25">
      <c r="A4637">
        <v>216360</v>
      </c>
      <c r="B4637">
        <v>1508</v>
      </c>
      <c r="C4637" t="s">
        <v>19</v>
      </c>
      <c r="D4637" s="3">
        <v>42570</v>
      </c>
      <c r="E4637" t="s">
        <v>1270</v>
      </c>
      <c r="F4637">
        <v>1200</v>
      </c>
      <c r="G4637">
        <v>1</v>
      </c>
      <c r="H4637">
        <v>8800</v>
      </c>
      <c r="I4637">
        <v>100151141</v>
      </c>
      <c r="J4637" s="19" t="s">
        <v>27</v>
      </c>
      <c r="T4637">
        <v>0</v>
      </c>
      <c r="U4637" t="s">
        <v>22</v>
      </c>
      <c r="V4637" s="3">
        <v>42570</v>
      </c>
      <c r="W4637" t="s">
        <v>23</v>
      </c>
      <c r="X4637" s="4">
        <v>1200</v>
      </c>
      <c r="Y4637">
        <v>2016</v>
      </c>
      <c r="Z4637">
        <v>7</v>
      </c>
      <c r="AA4637" s="3" t="s">
        <v>24</v>
      </c>
      <c r="AB4637" s="3">
        <v>45489</v>
      </c>
    </row>
    <row r="4638" spans="1:28" x14ac:dyDescent="0.25">
      <c r="A4638">
        <v>216361</v>
      </c>
      <c r="B4638">
        <v>1508</v>
      </c>
      <c r="C4638" t="s">
        <v>19</v>
      </c>
      <c r="D4638" s="3">
        <v>42570</v>
      </c>
      <c r="E4638" t="s">
        <v>1612</v>
      </c>
      <c r="F4638">
        <v>750</v>
      </c>
      <c r="G4638">
        <v>1</v>
      </c>
      <c r="H4638">
        <v>8800</v>
      </c>
      <c r="I4638">
        <v>100151141</v>
      </c>
      <c r="J4638" s="19" t="s">
        <v>194</v>
      </c>
      <c r="T4638">
        <v>0</v>
      </c>
      <c r="U4638" t="s">
        <v>22</v>
      </c>
      <c r="V4638" s="3">
        <v>42570</v>
      </c>
      <c r="W4638" t="s">
        <v>23</v>
      </c>
      <c r="X4638">
        <v>750</v>
      </c>
      <c r="Y4638">
        <v>2016</v>
      </c>
      <c r="Z4638">
        <v>7</v>
      </c>
      <c r="AA4638" s="3" t="s">
        <v>24</v>
      </c>
      <c r="AB4638" s="3">
        <v>45489</v>
      </c>
    </row>
    <row r="4639" spans="1:28" x14ac:dyDescent="0.25">
      <c r="A4639">
        <v>216362</v>
      </c>
      <c r="B4639">
        <v>1230</v>
      </c>
      <c r="C4639" t="s">
        <v>19</v>
      </c>
      <c r="D4639" s="3">
        <v>42570</v>
      </c>
      <c r="E4639" t="s">
        <v>1366</v>
      </c>
      <c r="F4639">
        <v>660</v>
      </c>
      <c r="G4639">
        <v>1</v>
      </c>
      <c r="H4639">
        <v>0</v>
      </c>
      <c r="I4639">
        <v>100151142</v>
      </c>
      <c r="J4639" s="19" t="s">
        <v>27</v>
      </c>
      <c r="T4639">
        <v>0</v>
      </c>
      <c r="U4639" t="s">
        <v>49</v>
      </c>
      <c r="V4639" s="3">
        <v>42570</v>
      </c>
      <c r="W4639" t="s">
        <v>23</v>
      </c>
      <c r="X4639">
        <v>660</v>
      </c>
      <c r="Y4639">
        <v>2016</v>
      </c>
      <c r="Z4639">
        <v>7</v>
      </c>
      <c r="AA4639" s="3" t="s">
        <v>24</v>
      </c>
      <c r="AB4639" s="3">
        <v>45489</v>
      </c>
    </row>
    <row r="4640" spans="1:28" x14ac:dyDescent="0.25">
      <c r="A4640">
        <v>216363</v>
      </c>
      <c r="B4640">
        <v>1509</v>
      </c>
      <c r="C4640" t="s">
        <v>19</v>
      </c>
      <c r="D4640" s="3">
        <v>42570</v>
      </c>
      <c r="E4640" t="s">
        <v>86</v>
      </c>
      <c r="F4640">
        <v>150</v>
      </c>
      <c r="G4640">
        <v>1</v>
      </c>
      <c r="H4640">
        <v>150</v>
      </c>
      <c r="I4640">
        <v>100151143</v>
      </c>
      <c r="J4640" s="19" t="s">
        <v>33</v>
      </c>
      <c r="T4640">
        <v>0</v>
      </c>
      <c r="U4640" t="s">
        <v>22</v>
      </c>
      <c r="V4640" s="3">
        <v>42570</v>
      </c>
      <c r="W4640" t="s">
        <v>23</v>
      </c>
      <c r="X4640">
        <v>150</v>
      </c>
      <c r="Y4640">
        <v>2016</v>
      </c>
      <c r="Z4640">
        <v>7</v>
      </c>
      <c r="AA4640" s="3" t="s">
        <v>24</v>
      </c>
      <c r="AB4640" s="3">
        <v>45489</v>
      </c>
    </row>
    <row r="4641" spans="1:28" x14ac:dyDescent="0.25">
      <c r="A4641">
        <v>216364</v>
      </c>
      <c r="B4641">
        <v>1230</v>
      </c>
      <c r="C4641" t="s">
        <v>31</v>
      </c>
      <c r="D4641" s="3">
        <v>42570</v>
      </c>
      <c r="E4641" t="s">
        <v>1368</v>
      </c>
      <c r="F4641">
        <v>570</v>
      </c>
      <c r="G4641">
        <v>1</v>
      </c>
      <c r="H4641">
        <v>0</v>
      </c>
      <c r="I4641">
        <v>100151144</v>
      </c>
      <c r="J4641" s="19" t="s">
        <v>27</v>
      </c>
      <c r="T4641">
        <v>0</v>
      </c>
      <c r="U4641" t="s">
        <v>49</v>
      </c>
      <c r="V4641" s="3">
        <v>42570</v>
      </c>
      <c r="W4641" t="s">
        <v>34</v>
      </c>
      <c r="X4641">
        <v>570</v>
      </c>
      <c r="Y4641">
        <v>2016</v>
      </c>
      <c r="Z4641">
        <v>7</v>
      </c>
      <c r="AA4641" s="3" t="s">
        <v>24</v>
      </c>
      <c r="AB4641" s="3">
        <v>45489</v>
      </c>
    </row>
    <row r="4642" spans="1:28" x14ac:dyDescent="0.25">
      <c r="A4642">
        <v>216365</v>
      </c>
      <c r="B4642">
        <v>1230</v>
      </c>
      <c r="C4642" t="s">
        <v>25</v>
      </c>
      <c r="D4642" s="3">
        <v>42570</v>
      </c>
      <c r="E4642" t="s">
        <v>1367</v>
      </c>
      <c r="F4642">
        <v>300</v>
      </c>
      <c r="G4642">
        <v>1</v>
      </c>
      <c r="H4642">
        <v>300</v>
      </c>
      <c r="I4642">
        <v>100151145</v>
      </c>
      <c r="J4642" s="19" t="s">
        <v>27</v>
      </c>
      <c r="T4642">
        <v>0</v>
      </c>
      <c r="U4642" t="s">
        <v>22</v>
      </c>
      <c r="V4642" s="3">
        <v>42570</v>
      </c>
      <c r="W4642" t="s">
        <v>28</v>
      </c>
      <c r="X4642">
        <v>300</v>
      </c>
      <c r="Y4642">
        <v>2016</v>
      </c>
      <c r="Z4642">
        <v>7</v>
      </c>
      <c r="AA4642" s="3" t="s">
        <v>24</v>
      </c>
      <c r="AB4642" s="3">
        <v>45489</v>
      </c>
    </row>
    <row r="4643" spans="1:28" x14ac:dyDescent="0.25">
      <c r="A4643">
        <v>216366</v>
      </c>
      <c r="B4643">
        <v>1230</v>
      </c>
      <c r="C4643" t="s">
        <v>19</v>
      </c>
      <c r="D4643" s="3">
        <v>42570</v>
      </c>
      <c r="E4643" t="s">
        <v>1367</v>
      </c>
      <c r="F4643">
        <v>300</v>
      </c>
      <c r="G4643">
        <v>1</v>
      </c>
      <c r="H4643">
        <v>5</v>
      </c>
      <c r="I4643">
        <v>100151146</v>
      </c>
      <c r="J4643" s="19" t="s">
        <v>27</v>
      </c>
      <c r="T4643">
        <v>0</v>
      </c>
      <c r="U4643" t="s">
        <v>22</v>
      </c>
      <c r="V4643" s="3">
        <v>42570</v>
      </c>
      <c r="W4643" t="s">
        <v>23</v>
      </c>
      <c r="X4643">
        <v>300</v>
      </c>
      <c r="Y4643">
        <v>2016</v>
      </c>
      <c r="Z4643">
        <v>7</v>
      </c>
      <c r="AA4643" s="3" t="s">
        <v>24</v>
      </c>
      <c r="AB4643" s="3">
        <v>45489</v>
      </c>
    </row>
    <row r="4644" spans="1:28" x14ac:dyDescent="0.25">
      <c r="A4644">
        <v>216367</v>
      </c>
      <c r="B4644">
        <v>1510</v>
      </c>
      <c r="C4644" t="s">
        <v>31</v>
      </c>
      <c r="D4644" s="3">
        <v>42570</v>
      </c>
      <c r="E4644" t="s">
        <v>1014</v>
      </c>
      <c r="F4644">
        <v>54080</v>
      </c>
      <c r="G4644">
        <v>1</v>
      </c>
      <c r="H4644">
        <v>54080</v>
      </c>
      <c r="I4644">
        <v>100151147</v>
      </c>
      <c r="J4644" s="19" t="s">
        <v>42</v>
      </c>
      <c r="T4644">
        <v>0</v>
      </c>
      <c r="U4644" t="s">
        <v>22</v>
      </c>
      <c r="V4644" s="3">
        <v>42570</v>
      </c>
      <c r="W4644" t="s">
        <v>34</v>
      </c>
      <c r="X4644" s="4">
        <v>54080</v>
      </c>
      <c r="Y4644">
        <v>2016</v>
      </c>
      <c r="Z4644">
        <v>7</v>
      </c>
      <c r="AA4644" s="3" t="s">
        <v>24</v>
      </c>
      <c r="AB4644" s="3">
        <v>45489</v>
      </c>
    </row>
    <row r="4645" spans="1:28" x14ac:dyDescent="0.25">
      <c r="A4645">
        <v>216368</v>
      </c>
      <c r="B4645">
        <v>1510</v>
      </c>
      <c r="C4645" t="s">
        <v>31</v>
      </c>
      <c r="D4645" s="3">
        <v>42570</v>
      </c>
      <c r="E4645" t="s">
        <v>1613</v>
      </c>
      <c r="F4645">
        <v>63720</v>
      </c>
      <c r="G4645">
        <v>1</v>
      </c>
      <c r="H4645">
        <v>63720</v>
      </c>
      <c r="I4645">
        <v>100151148</v>
      </c>
      <c r="J4645" s="19" t="s">
        <v>170</v>
      </c>
      <c r="T4645">
        <v>0</v>
      </c>
      <c r="U4645" t="s">
        <v>22</v>
      </c>
      <c r="V4645" s="3">
        <v>42570</v>
      </c>
      <c r="W4645" t="s">
        <v>34</v>
      </c>
      <c r="X4645" s="4">
        <v>63720</v>
      </c>
      <c r="Y4645">
        <v>2016</v>
      </c>
      <c r="Z4645">
        <v>7</v>
      </c>
      <c r="AA4645" s="3" t="s">
        <v>24</v>
      </c>
      <c r="AB4645" s="3">
        <v>45489</v>
      </c>
    </row>
    <row r="4646" spans="1:28" x14ac:dyDescent="0.25">
      <c r="A4646">
        <v>216369</v>
      </c>
      <c r="B4646">
        <v>4</v>
      </c>
      <c r="C4646" t="s">
        <v>19</v>
      </c>
      <c r="D4646" s="3">
        <v>42570</v>
      </c>
      <c r="E4646" t="s">
        <v>1614</v>
      </c>
      <c r="F4646">
        <v>340</v>
      </c>
      <c r="G4646">
        <v>2</v>
      </c>
      <c r="H4646">
        <v>680</v>
      </c>
      <c r="I4646">
        <v>100151149</v>
      </c>
      <c r="J4646" s="19" t="s">
        <v>27</v>
      </c>
      <c r="T4646">
        <v>0</v>
      </c>
      <c r="U4646" t="s">
        <v>22</v>
      </c>
      <c r="V4646" s="3">
        <v>42570</v>
      </c>
      <c r="W4646" t="s">
        <v>23</v>
      </c>
      <c r="X4646">
        <v>680</v>
      </c>
      <c r="Y4646">
        <v>2016</v>
      </c>
      <c r="Z4646">
        <v>7</v>
      </c>
      <c r="AA4646" s="3" t="s">
        <v>24</v>
      </c>
      <c r="AB4646" s="3">
        <v>45489</v>
      </c>
    </row>
    <row r="4647" spans="1:28" x14ac:dyDescent="0.25">
      <c r="A4647">
        <v>216370</v>
      </c>
      <c r="B4647">
        <v>1188</v>
      </c>
      <c r="C4647" t="s">
        <v>19</v>
      </c>
      <c r="D4647" s="3">
        <v>42570</v>
      </c>
      <c r="E4647" t="s">
        <v>1280</v>
      </c>
      <c r="F4647">
        <v>300</v>
      </c>
      <c r="G4647">
        <v>2</v>
      </c>
      <c r="H4647">
        <v>600</v>
      </c>
      <c r="I4647">
        <v>100151151</v>
      </c>
      <c r="J4647" s="19" t="s">
        <v>33</v>
      </c>
      <c r="T4647">
        <v>0</v>
      </c>
      <c r="U4647" t="s">
        <v>22</v>
      </c>
      <c r="V4647" s="3">
        <v>42570</v>
      </c>
      <c r="W4647" t="s">
        <v>23</v>
      </c>
      <c r="X4647">
        <v>600</v>
      </c>
      <c r="Y4647">
        <v>2016</v>
      </c>
      <c r="Z4647">
        <v>7</v>
      </c>
      <c r="AA4647" s="3" t="s">
        <v>24</v>
      </c>
      <c r="AB4647" s="3">
        <v>45489</v>
      </c>
    </row>
    <row r="4648" spans="1:28" x14ac:dyDescent="0.25">
      <c r="A4648">
        <v>216371</v>
      </c>
      <c r="B4648">
        <v>4</v>
      </c>
      <c r="C4648" t="s">
        <v>19</v>
      </c>
      <c r="D4648" s="3">
        <v>42570</v>
      </c>
      <c r="E4648" t="s">
        <v>1615</v>
      </c>
      <c r="F4648">
        <v>340</v>
      </c>
      <c r="G4648">
        <v>1</v>
      </c>
      <c r="H4648">
        <v>340</v>
      </c>
      <c r="I4648">
        <v>100151150</v>
      </c>
      <c r="J4648" s="19" t="s">
        <v>27</v>
      </c>
      <c r="T4648">
        <v>0</v>
      </c>
      <c r="U4648" t="s">
        <v>22</v>
      </c>
      <c r="V4648" s="3">
        <v>42570</v>
      </c>
      <c r="W4648" t="s">
        <v>23</v>
      </c>
      <c r="X4648">
        <v>340</v>
      </c>
      <c r="Y4648">
        <v>2016</v>
      </c>
      <c r="Z4648">
        <v>7</v>
      </c>
      <c r="AA4648" s="3" t="s">
        <v>24</v>
      </c>
      <c r="AB4648" s="3">
        <v>45489</v>
      </c>
    </row>
    <row r="4649" spans="1:28" x14ac:dyDescent="0.25">
      <c r="A4649">
        <v>216372</v>
      </c>
      <c r="B4649">
        <v>4</v>
      </c>
      <c r="C4649" t="s">
        <v>19</v>
      </c>
      <c r="D4649" s="3">
        <v>42570</v>
      </c>
      <c r="E4649" t="s">
        <v>1280</v>
      </c>
      <c r="F4649">
        <v>300</v>
      </c>
      <c r="G4649">
        <v>4</v>
      </c>
      <c r="H4649">
        <v>1200</v>
      </c>
      <c r="I4649">
        <v>100151152</v>
      </c>
      <c r="J4649" s="19" t="s">
        <v>33</v>
      </c>
      <c r="T4649">
        <v>0</v>
      </c>
      <c r="U4649" t="s">
        <v>22</v>
      </c>
      <c r="V4649" s="3">
        <v>42570</v>
      </c>
      <c r="W4649" t="s">
        <v>23</v>
      </c>
      <c r="X4649" s="4">
        <v>1200</v>
      </c>
      <c r="Y4649">
        <v>2016</v>
      </c>
      <c r="Z4649">
        <v>7</v>
      </c>
      <c r="AA4649" s="3" t="s">
        <v>24</v>
      </c>
      <c r="AB4649" s="3">
        <v>45489</v>
      </c>
    </row>
    <row r="4650" spans="1:28" x14ac:dyDescent="0.25">
      <c r="A4650">
        <v>216373</v>
      </c>
      <c r="B4650">
        <v>459</v>
      </c>
      <c r="C4650" t="s">
        <v>31</v>
      </c>
      <c r="D4650" s="3">
        <v>42570</v>
      </c>
      <c r="E4650" t="s">
        <v>1309</v>
      </c>
      <c r="F4650">
        <v>4499</v>
      </c>
      <c r="G4650">
        <v>1</v>
      </c>
      <c r="H4650">
        <v>4499</v>
      </c>
      <c r="I4650">
        <v>100151153</v>
      </c>
      <c r="J4650" s="19" t="s">
        <v>38</v>
      </c>
      <c r="T4650">
        <v>0</v>
      </c>
      <c r="U4650" t="s">
        <v>22</v>
      </c>
      <c r="V4650" s="3">
        <v>42570</v>
      </c>
      <c r="W4650" t="s">
        <v>34</v>
      </c>
      <c r="X4650" s="4">
        <v>4499</v>
      </c>
      <c r="Y4650">
        <v>2016</v>
      </c>
      <c r="Z4650">
        <v>7</v>
      </c>
      <c r="AA4650" s="3" t="s">
        <v>24</v>
      </c>
      <c r="AB4650" s="3">
        <v>45489</v>
      </c>
    </row>
    <row r="4651" spans="1:28" x14ac:dyDescent="0.25">
      <c r="A4651">
        <v>216374</v>
      </c>
      <c r="B4651">
        <v>1511</v>
      </c>
      <c r="C4651" t="s">
        <v>31</v>
      </c>
      <c r="D4651" s="3">
        <v>42570</v>
      </c>
      <c r="E4651" t="s">
        <v>1409</v>
      </c>
      <c r="F4651">
        <v>1200</v>
      </c>
      <c r="G4651">
        <v>1</v>
      </c>
      <c r="H4651">
        <v>1200</v>
      </c>
      <c r="I4651">
        <v>100151154</v>
      </c>
      <c r="J4651" s="19" t="s">
        <v>170</v>
      </c>
      <c r="T4651">
        <v>0</v>
      </c>
      <c r="U4651" t="s">
        <v>22</v>
      </c>
      <c r="V4651" s="3">
        <v>42570</v>
      </c>
      <c r="W4651" t="s">
        <v>34</v>
      </c>
      <c r="X4651" s="4">
        <v>1200</v>
      </c>
      <c r="Y4651">
        <v>2016</v>
      </c>
      <c r="Z4651">
        <v>7</v>
      </c>
      <c r="AA4651" s="3" t="s">
        <v>24</v>
      </c>
      <c r="AB4651" s="3">
        <v>45489</v>
      </c>
    </row>
    <row r="4652" spans="1:28" x14ac:dyDescent="0.25">
      <c r="A4652">
        <v>216375</v>
      </c>
      <c r="B4652">
        <v>1371</v>
      </c>
      <c r="C4652" t="s">
        <v>19</v>
      </c>
      <c r="D4652" s="3">
        <v>42570</v>
      </c>
      <c r="E4652" t="s">
        <v>1013</v>
      </c>
      <c r="F4652">
        <v>120</v>
      </c>
      <c r="G4652">
        <v>1</v>
      </c>
      <c r="H4652">
        <v>120</v>
      </c>
      <c r="I4652">
        <v>100151155</v>
      </c>
      <c r="J4652" s="19" t="s">
        <v>576</v>
      </c>
      <c r="T4652">
        <v>0</v>
      </c>
      <c r="U4652" t="s">
        <v>22</v>
      </c>
      <c r="V4652" s="3">
        <v>42570</v>
      </c>
      <c r="W4652" t="s">
        <v>23</v>
      </c>
      <c r="X4652">
        <v>120</v>
      </c>
      <c r="Y4652">
        <v>2016</v>
      </c>
      <c r="Z4652">
        <v>7</v>
      </c>
      <c r="AA4652" s="3" t="s">
        <v>24</v>
      </c>
      <c r="AB4652" s="3">
        <v>45489</v>
      </c>
    </row>
    <row r="4653" spans="1:28" x14ac:dyDescent="0.25">
      <c r="A4653">
        <v>216376</v>
      </c>
      <c r="B4653">
        <v>1372</v>
      </c>
      <c r="C4653" t="s">
        <v>19</v>
      </c>
      <c r="D4653" s="3">
        <v>42570</v>
      </c>
      <c r="E4653" t="s">
        <v>130</v>
      </c>
      <c r="F4653">
        <v>190</v>
      </c>
      <c r="G4653">
        <v>1</v>
      </c>
      <c r="H4653">
        <v>620</v>
      </c>
      <c r="I4653">
        <v>100151156</v>
      </c>
      <c r="J4653" s="19" t="s">
        <v>33</v>
      </c>
      <c r="T4653">
        <v>0</v>
      </c>
      <c r="U4653" t="s">
        <v>22</v>
      </c>
      <c r="V4653" s="3">
        <v>42570</v>
      </c>
      <c r="W4653" t="s">
        <v>23</v>
      </c>
      <c r="X4653">
        <v>190</v>
      </c>
      <c r="Y4653">
        <v>2016</v>
      </c>
      <c r="Z4653">
        <v>7</v>
      </c>
      <c r="AA4653" s="3" t="s">
        <v>24</v>
      </c>
      <c r="AB4653" s="3">
        <v>45489</v>
      </c>
    </row>
    <row r="4654" spans="1:28" x14ac:dyDescent="0.25">
      <c r="A4654">
        <v>216377</v>
      </c>
      <c r="B4654">
        <v>1372</v>
      </c>
      <c r="C4654" t="s">
        <v>19</v>
      </c>
      <c r="D4654" s="3">
        <v>42570</v>
      </c>
      <c r="E4654" t="s">
        <v>188</v>
      </c>
      <c r="F4654">
        <v>160</v>
      </c>
      <c r="G4654">
        <v>2</v>
      </c>
      <c r="H4654">
        <v>620</v>
      </c>
      <c r="I4654">
        <v>100151156</v>
      </c>
      <c r="J4654" s="19" t="s">
        <v>33</v>
      </c>
      <c r="T4654">
        <v>0</v>
      </c>
      <c r="U4654" t="s">
        <v>22</v>
      </c>
      <c r="V4654" s="3">
        <v>42570</v>
      </c>
      <c r="W4654" t="s">
        <v>23</v>
      </c>
      <c r="X4654">
        <v>320</v>
      </c>
      <c r="Y4654">
        <v>2016</v>
      </c>
      <c r="Z4654">
        <v>7</v>
      </c>
      <c r="AA4654" s="3" t="s">
        <v>24</v>
      </c>
      <c r="AB4654" s="3">
        <v>45489</v>
      </c>
    </row>
    <row r="4655" spans="1:28" x14ac:dyDescent="0.25">
      <c r="A4655">
        <v>216378</v>
      </c>
      <c r="B4655">
        <v>1372</v>
      </c>
      <c r="C4655" t="s">
        <v>19</v>
      </c>
      <c r="D4655" s="3">
        <v>42570</v>
      </c>
      <c r="E4655" t="s">
        <v>1380</v>
      </c>
      <c r="F4655">
        <v>55</v>
      </c>
      <c r="G4655">
        <v>2</v>
      </c>
      <c r="H4655">
        <v>620</v>
      </c>
      <c r="I4655">
        <v>100151156</v>
      </c>
      <c r="J4655" s="19" t="s">
        <v>33</v>
      </c>
      <c r="T4655">
        <v>0</v>
      </c>
      <c r="U4655" t="s">
        <v>22</v>
      </c>
      <c r="V4655" s="3">
        <v>42570</v>
      </c>
      <c r="W4655" t="s">
        <v>23</v>
      </c>
      <c r="X4655">
        <v>110</v>
      </c>
      <c r="Y4655">
        <v>2016</v>
      </c>
      <c r="Z4655">
        <v>7</v>
      </c>
      <c r="AA4655" s="3" t="s">
        <v>24</v>
      </c>
      <c r="AB4655" s="3">
        <v>45489</v>
      </c>
    </row>
    <row r="4656" spans="1:28" x14ac:dyDescent="0.25">
      <c r="A4656">
        <v>216379</v>
      </c>
      <c r="B4656">
        <v>1512</v>
      </c>
      <c r="C4656" t="s">
        <v>25</v>
      </c>
      <c r="D4656" s="3">
        <v>42570</v>
      </c>
      <c r="E4656" t="s">
        <v>86</v>
      </c>
      <c r="F4656">
        <v>150</v>
      </c>
      <c r="G4656">
        <v>1</v>
      </c>
      <c r="H4656">
        <v>225</v>
      </c>
      <c r="I4656">
        <v>100151157</v>
      </c>
      <c r="J4656" s="19" t="s">
        <v>33</v>
      </c>
      <c r="T4656">
        <v>0</v>
      </c>
      <c r="U4656" t="s">
        <v>22</v>
      </c>
      <c r="V4656" s="3">
        <v>42570</v>
      </c>
      <c r="W4656" t="s">
        <v>28</v>
      </c>
      <c r="X4656">
        <v>150</v>
      </c>
      <c r="Y4656">
        <v>2016</v>
      </c>
      <c r="Z4656">
        <v>7</v>
      </c>
      <c r="AA4656" s="3" t="s">
        <v>24</v>
      </c>
      <c r="AB4656" s="3">
        <v>45489</v>
      </c>
    </row>
    <row r="4657" spans="1:28" x14ac:dyDescent="0.25">
      <c r="A4657">
        <v>216380</v>
      </c>
      <c r="B4657">
        <v>1512</v>
      </c>
      <c r="C4657" t="s">
        <v>25</v>
      </c>
      <c r="D4657" s="3">
        <v>42570</v>
      </c>
      <c r="E4657" t="s">
        <v>148</v>
      </c>
      <c r="F4657">
        <v>75</v>
      </c>
      <c r="G4657">
        <v>1</v>
      </c>
      <c r="H4657">
        <v>225</v>
      </c>
      <c r="I4657">
        <v>100151157</v>
      </c>
      <c r="J4657" s="19" t="s">
        <v>33</v>
      </c>
      <c r="T4657">
        <v>0</v>
      </c>
      <c r="U4657" t="s">
        <v>22</v>
      </c>
      <c r="V4657" s="3">
        <v>42570</v>
      </c>
      <c r="W4657" t="s">
        <v>28</v>
      </c>
      <c r="X4657">
        <v>75</v>
      </c>
      <c r="Y4657">
        <v>2016</v>
      </c>
      <c r="Z4657">
        <v>7</v>
      </c>
      <c r="AA4657" s="3" t="s">
        <v>24</v>
      </c>
      <c r="AB4657" s="3">
        <v>45489</v>
      </c>
    </row>
    <row r="4658" spans="1:28" x14ac:dyDescent="0.25">
      <c r="A4658">
        <v>216381</v>
      </c>
      <c r="B4658">
        <v>1513</v>
      </c>
      <c r="C4658" t="s">
        <v>19</v>
      </c>
      <c r="D4658" s="3">
        <v>42570</v>
      </c>
      <c r="E4658" t="s">
        <v>89</v>
      </c>
      <c r="F4658">
        <v>460</v>
      </c>
      <c r="G4658">
        <v>1</v>
      </c>
      <c r="H4658">
        <v>460</v>
      </c>
      <c r="I4658">
        <v>100151158</v>
      </c>
      <c r="J4658" s="19" t="s">
        <v>33</v>
      </c>
      <c r="T4658">
        <v>0</v>
      </c>
      <c r="U4658" t="s">
        <v>22</v>
      </c>
      <c r="V4658" s="3">
        <v>42570</v>
      </c>
      <c r="W4658" t="s">
        <v>23</v>
      </c>
      <c r="X4658">
        <v>460</v>
      </c>
      <c r="Y4658">
        <v>2016</v>
      </c>
      <c r="Z4658">
        <v>7</v>
      </c>
      <c r="AA4658" s="3" t="s">
        <v>24</v>
      </c>
      <c r="AB4658" s="3">
        <v>45489</v>
      </c>
    </row>
    <row r="4659" spans="1:28" x14ac:dyDescent="0.25">
      <c r="A4659">
        <v>216382</v>
      </c>
      <c r="B4659">
        <v>684</v>
      </c>
      <c r="C4659" t="s">
        <v>19</v>
      </c>
      <c r="D4659" s="3">
        <v>42570</v>
      </c>
      <c r="E4659" t="s">
        <v>1616</v>
      </c>
      <c r="F4659">
        <v>425</v>
      </c>
      <c r="G4659">
        <v>1</v>
      </c>
      <c r="H4659">
        <v>425</v>
      </c>
      <c r="I4659">
        <v>100151159</v>
      </c>
      <c r="J4659" s="19" t="s">
        <v>47</v>
      </c>
      <c r="T4659">
        <v>0</v>
      </c>
      <c r="U4659" t="s">
        <v>22</v>
      </c>
      <c r="V4659" s="3">
        <v>42570</v>
      </c>
      <c r="W4659" t="s">
        <v>23</v>
      </c>
      <c r="X4659">
        <v>425</v>
      </c>
      <c r="Y4659">
        <v>2016</v>
      </c>
      <c r="Z4659">
        <v>7</v>
      </c>
      <c r="AA4659" s="3" t="s">
        <v>24</v>
      </c>
      <c r="AB4659" s="3">
        <v>45489</v>
      </c>
    </row>
    <row r="4660" spans="1:28" x14ac:dyDescent="0.25">
      <c r="A4660">
        <v>216383</v>
      </c>
      <c r="B4660">
        <v>1514</v>
      </c>
      <c r="C4660" t="s">
        <v>19</v>
      </c>
      <c r="D4660" s="3">
        <v>42570</v>
      </c>
      <c r="E4660" t="s">
        <v>1617</v>
      </c>
      <c r="F4660">
        <v>212</v>
      </c>
      <c r="G4660">
        <v>1</v>
      </c>
      <c r="H4660">
        <v>0</v>
      </c>
      <c r="I4660">
        <v>100151160</v>
      </c>
      <c r="J4660" s="19" t="s">
        <v>51</v>
      </c>
      <c r="T4660">
        <v>0</v>
      </c>
      <c r="U4660" t="s">
        <v>49</v>
      </c>
      <c r="V4660" s="3">
        <v>42570</v>
      </c>
      <c r="W4660" t="s">
        <v>23</v>
      </c>
      <c r="X4660">
        <v>212</v>
      </c>
      <c r="Y4660">
        <v>2016</v>
      </c>
      <c r="Z4660">
        <v>7</v>
      </c>
      <c r="AA4660" s="3" t="s">
        <v>24</v>
      </c>
      <c r="AB4660" s="3">
        <v>45489</v>
      </c>
    </row>
    <row r="4661" spans="1:28" x14ac:dyDescent="0.25">
      <c r="A4661">
        <v>216385</v>
      </c>
      <c r="B4661">
        <v>765</v>
      </c>
      <c r="C4661" t="s">
        <v>19</v>
      </c>
      <c r="D4661" s="3">
        <v>42570</v>
      </c>
      <c r="E4661" t="s">
        <v>305</v>
      </c>
      <c r="F4661">
        <v>100</v>
      </c>
      <c r="G4661">
        <v>1</v>
      </c>
      <c r="H4661">
        <v>100</v>
      </c>
      <c r="I4661">
        <v>100151161</v>
      </c>
      <c r="J4661" s="19" t="s">
        <v>33</v>
      </c>
      <c r="T4661">
        <v>0</v>
      </c>
      <c r="U4661" t="s">
        <v>22</v>
      </c>
      <c r="V4661" s="3">
        <v>42570</v>
      </c>
      <c r="W4661" t="s">
        <v>23</v>
      </c>
      <c r="X4661">
        <v>100</v>
      </c>
      <c r="Y4661">
        <v>2016</v>
      </c>
      <c r="Z4661">
        <v>7</v>
      </c>
      <c r="AA4661" s="3" t="s">
        <v>24</v>
      </c>
      <c r="AB4661" s="3">
        <v>45489</v>
      </c>
    </row>
    <row r="4662" spans="1:28" x14ac:dyDescent="0.25">
      <c r="A4662">
        <v>216386</v>
      </c>
      <c r="B4662">
        <v>280</v>
      </c>
      <c r="C4662" t="s">
        <v>25</v>
      </c>
      <c r="D4662" s="3">
        <v>42570</v>
      </c>
      <c r="E4662" t="s">
        <v>1618</v>
      </c>
      <c r="F4662">
        <v>64999</v>
      </c>
      <c r="G4662">
        <v>1</v>
      </c>
      <c r="H4662">
        <v>64999</v>
      </c>
      <c r="I4662">
        <v>100151162</v>
      </c>
      <c r="J4662" s="19" t="s">
        <v>38</v>
      </c>
      <c r="T4662">
        <v>0</v>
      </c>
      <c r="U4662" t="s">
        <v>40</v>
      </c>
      <c r="V4662" s="3">
        <v>42570</v>
      </c>
      <c r="W4662" t="s">
        <v>28</v>
      </c>
      <c r="X4662" s="4">
        <v>64999</v>
      </c>
      <c r="Y4662">
        <v>2016</v>
      </c>
      <c r="Z4662">
        <v>7</v>
      </c>
      <c r="AA4662" s="3" t="s">
        <v>24</v>
      </c>
      <c r="AB4662" s="3">
        <v>45489</v>
      </c>
    </row>
    <row r="4663" spans="1:28" x14ac:dyDescent="0.25">
      <c r="A4663">
        <v>216387</v>
      </c>
      <c r="B4663">
        <v>1514</v>
      </c>
      <c r="C4663" t="s">
        <v>31</v>
      </c>
      <c r="D4663" s="3">
        <v>42570</v>
      </c>
      <c r="E4663" t="s">
        <v>1619</v>
      </c>
      <c r="F4663">
        <v>750</v>
      </c>
      <c r="G4663">
        <v>1</v>
      </c>
      <c r="H4663">
        <v>1744</v>
      </c>
      <c r="I4663">
        <v>100151163</v>
      </c>
      <c r="J4663" s="19" t="s">
        <v>51</v>
      </c>
      <c r="T4663">
        <v>0</v>
      </c>
      <c r="U4663" t="s">
        <v>22</v>
      </c>
      <c r="V4663" s="3">
        <v>42570</v>
      </c>
      <c r="W4663" t="s">
        <v>34</v>
      </c>
      <c r="X4663">
        <v>750</v>
      </c>
      <c r="Y4663">
        <v>2016</v>
      </c>
      <c r="Z4663">
        <v>7</v>
      </c>
      <c r="AA4663" s="3" t="s">
        <v>24</v>
      </c>
      <c r="AB4663" s="3">
        <v>45489</v>
      </c>
    </row>
    <row r="4664" spans="1:28" x14ac:dyDescent="0.25">
      <c r="A4664">
        <v>216389</v>
      </c>
      <c r="B4664">
        <v>1514</v>
      </c>
      <c r="C4664" t="s">
        <v>31</v>
      </c>
      <c r="D4664" s="3">
        <v>42570</v>
      </c>
      <c r="E4664" t="s">
        <v>1620</v>
      </c>
      <c r="F4664">
        <v>999</v>
      </c>
      <c r="G4664">
        <v>1</v>
      </c>
      <c r="H4664">
        <v>1744</v>
      </c>
      <c r="I4664">
        <v>100151163</v>
      </c>
      <c r="J4664" s="19" t="s">
        <v>51</v>
      </c>
      <c r="T4664">
        <v>0</v>
      </c>
      <c r="U4664" t="s">
        <v>22</v>
      </c>
      <c r="V4664" s="3">
        <v>42570</v>
      </c>
      <c r="W4664" t="s">
        <v>34</v>
      </c>
      <c r="X4664">
        <v>999</v>
      </c>
      <c r="Y4664">
        <v>2016</v>
      </c>
      <c r="Z4664">
        <v>7</v>
      </c>
      <c r="AA4664" s="3" t="s">
        <v>24</v>
      </c>
      <c r="AB4664" s="3">
        <v>45489</v>
      </c>
    </row>
    <row r="4665" spans="1:28" x14ac:dyDescent="0.25">
      <c r="A4665">
        <v>216391</v>
      </c>
      <c r="B4665">
        <v>61</v>
      </c>
      <c r="C4665" t="s">
        <v>19</v>
      </c>
      <c r="D4665" s="3">
        <v>42570</v>
      </c>
      <c r="E4665" t="s">
        <v>196</v>
      </c>
      <c r="F4665">
        <v>59600</v>
      </c>
      <c r="G4665">
        <v>1</v>
      </c>
      <c r="H4665">
        <v>59600</v>
      </c>
      <c r="I4665">
        <v>100151164</v>
      </c>
      <c r="J4665" s="19" t="s">
        <v>42</v>
      </c>
      <c r="T4665">
        <v>0</v>
      </c>
      <c r="U4665" t="s">
        <v>22</v>
      </c>
      <c r="V4665" s="3">
        <v>42570</v>
      </c>
      <c r="W4665" t="s">
        <v>23</v>
      </c>
      <c r="X4665" s="4">
        <v>59600</v>
      </c>
      <c r="Y4665">
        <v>2016</v>
      </c>
      <c r="Z4665">
        <v>7</v>
      </c>
      <c r="AA4665" s="3" t="s">
        <v>24</v>
      </c>
      <c r="AB4665" s="3">
        <v>45489</v>
      </c>
    </row>
    <row r="4666" spans="1:28" x14ac:dyDescent="0.25">
      <c r="A4666">
        <v>216392</v>
      </c>
      <c r="B4666">
        <v>967</v>
      </c>
      <c r="C4666" t="s">
        <v>19</v>
      </c>
      <c r="D4666" s="3">
        <v>42570</v>
      </c>
      <c r="E4666" t="s">
        <v>396</v>
      </c>
      <c r="F4666">
        <v>90</v>
      </c>
      <c r="G4666">
        <v>1</v>
      </c>
      <c r="H4666">
        <v>200</v>
      </c>
      <c r="I4666">
        <v>100151165</v>
      </c>
      <c r="J4666" s="19" t="s">
        <v>33</v>
      </c>
      <c r="T4666">
        <v>0</v>
      </c>
      <c r="U4666" t="s">
        <v>22</v>
      </c>
      <c r="V4666" s="3">
        <v>42570</v>
      </c>
      <c r="W4666" t="s">
        <v>23</v>
      </c>
      <c r="X4666">
        <v>90</v>
      </c>
      <c r="Y4666">
        <v>2016</v>
      </c>
      <c r="Z4666">
        <v>7</v>
      </c>
      <c r="AA4666" s="3" t="s">
        <v>24</v>
      </c>
      <c r="AB4666" s="3">
        <v>45489</v>
      </c>
    </row>
    <row r="4667" spans="1:28" x14ac:dyDescent="0.25">
      <c r="A4667">
        <v>216393</v>
      </c>
      <c r="B4667">
        <v>967</v>
      </c>
      <c r="C4667" t="s">
        <v>19</v>
      </c>
      <c r="D4667" s="3">
        <v>42570</v>
      </c>
      <c r="E4667" t="s">
        <v>1380</v>
      </c>
      <c r="F4667">
        <v>55</v>
      </c>
      <c r="G4667">
        <v>2</v>
      </c>
      <c r="H4667">
        <v>200</v>
      </c>
      <c r="I4667">
        <v>100151165</v>
      </c>
      <c r="J4667" s="19" t="s">
        <v>33</v>
      </c>
      <c r="T4667">
        <v>0</v>
      </c>
      <c r="U4667" t="s">
        <v>22</v>
      </c>
      <c r="V4667" s="3">
        <v>42570</v>
      </c>
      <c r="W4667" t="s">
        <v>23</v>
      </c>
      <c r="X4667">
        <v>110</v>
      </c>
      <c r="Y4667">
        <v>2016</v>
      </c>
      <c r="Z4667">
        <v>7</v>
      </c>
      <c r="AA4667" s="3" t="s">
        <v>24</v>
      </c>
      <c r="AB4667" s="3">
        <v>45489</v>
      </c>
    </row>
    <row r="4668" spans="1:28" x14ac:dyDescent="0.25">
      <c r="A4668">
        <v>216394</v>
      </c>
      <c r="B4668">
        <v>1515</v>
      </c>
      <c r="C4668" t="s">
        <v>25</v>
      </c>
      <c r="D4668" s="3">
        <v>42570</v>
      </c>
      <c r="E4668" t="s">
        <v>1539</v>
      </c>
      <c r="F4668">
        <v>1500</v>
      </c>
      <c r="G4668">
        <v>1</v>
      </c>
      <c r="H4668">
        <v>1500</v>
      </c>
      <c r="I4668">
        <v>100151166</v>
      </c>
      <c r="J4668" s="19" t="s">
        <v>51</v>
      </c>
      <c r="T4668">
        <v>0</v>
      </c>
      <c r="U4668" t="s">
        <v>22</v>
      </c>
      <c r="V4668" s="3">
        <v>42570</v>
      </c>
      <c r="W4668" t="s">
        <v>28</v>
      </c>
      <c r="X4668" s="4">
        <v>1500</v>
      </c>
      <c r="Y4668">
        <v>2016</v>
      </c>
      <c r="Z4668">
        <v>7</v>
      </c>
      <c r="AA4668" s="3" t="s">
        <v>24</v>
      </c>
      <c r="AB4668" s="3">
        <v>45489</v>
      </c>
    </row>
    <row r="4669" spans="1:28" x14ac:dyDescent="0.25">
      <c r="A4669">
        <v>216396</v>
      </c>
      <c r="B4669">
        <v>1516</v>
      </c>
      <c r="C4669" t="s">
        <v>19</v>
      </c>
      <c r="D4669" s="3">
        <v>42570</v>
      </c>
      <c r="E4669" t="s">
        <v>1621</v>
      </c>
      <c r="F4669">
        <v>350</v>
      </c>
      <c r="G4669">
        <v>1</v>
      </c>
      <c r="H4669">
        <v>350</v>
      </c>
      <c r="I4669">
        <v>100151167</v>
      </c>
      <c r="J4669" s="19" t="s">
        <v>59</v>
      </c>
      <c r="T4669">
        <v>0</v>
      </c>
      <c r="U4669" t="s">
        <v>22</v>
      </c>
      <c r="V4669" s="3">
        <v>42570</v>
      </c>
      <c r="W4669" t="s">
        <v>23</v>
      </c>
      <c r="X4669">
        <v>350</v>
      </c>
      <c r="Y4669">
        <v>2016</v>
      </c>
      <c r="Z4669">
        <v>7</v>
      </c>
      <c r="AA4669" s="3" t="s">
        <v>24</v>
      </c>
      <c r="AB4669" s="3">
        <v>45489</v>
      </c>
    </row>
    <row r="4670" spans="1:28" x14ac:dyDescent="0.25">
      <c r="A4670">
        <v>216397</v>
      </c>
      <c r="B4670">
        <v>1517</v>
      </c>
      <c r="C4670" t="s">
        <v>19</v>
      </c>
      <c r="D4670" s="3">
        <v>42570</v>
      </c>
      <c r="E4670" t="s">
        <v>1622</v>
      </c>
      <c r="F4670">
        <v>670</v>
      </c>
      <c r="G4670">
        <v>1</v>
      </c>
      <c r="H4670">
        <v>670</v>
      </c>
      <c r="I4670">
        <v>100151168</v>
      </c>
      <c r="J4670" s="19" t="s">
        <v>42</v>
      </c>
      <c r="T4670">
        <v>0</v>
      </c>
      <c r="U4670" t="s">
        <v>22</v>
      </c>
      <c r="V4670" s="3">
        <v>42570</v>
      </c>
      <c r="W4670" t="s">
        <v>23</v>
      </c>
      <c r="X4670">
        <v>670</v>
      </c>
      <c r="Y4670">
        <v>2016</v>
      </c>
      <c r="Z4670">
        <v>7</v>
      </c>
      <c r="AA4670" s="3" t="s">
        <v>24</v>
      </c>
      <c r="AB4670" s="3">
        <v>45489</v>
      </c>
    </row>
    <row r="4671" spans="1:28" x14ac:dyDescent="0.25">
      <c r="A4671">
        <v>216398</v>
      </c>
      <c r="B4671">
        <v>1518</v>
      </c>
      <c r="C4671" t="s">
        <v>25</v>
      </c>
      <c r="D4671" s="3">
        <v>42570</v>
      </c>
      <c r="E4671" t="s">
        <v>899</v>
      </c>
      <c r="F4671">
        <v>4500</v>
      </c>
      <c r="G4671">
        <v>2</v>
      </c>
      <c r="H4671">
        <v>9000</v>
      </c>
      <c r="I4671">
        <v>100151169</v>
      </c>
      <c r="J4671" s="19" t="s">
        <v>194</v>
      </c>
      <c r="T4671">
        <v>0</v>
      </c>
      <c r="U4671" t="s">
        <v>22</v>
      </c>
      <c r="V4671" s="3">
        <v>42570</v>
      </c>
      <c r="W4671" t="s">
        <v>28</v>
      </c>
      <c r="X4671" s="4">
        <v>9000</v>
      </c>
      <c r="Y4671">
        <v>2016</v>
      </c>
      <c r="Z4671">
        <v>7</v>
      </c>
      <c r="AA4671" s="3" t="s">
        <v>24</v>
      </c>
      <c r="AB4671" s="3">
        <v>45489</v>
      </c>
    </row>
    <row r="4672" spans="1:28" x14ac:dyDescent="0.25">
      <c r="A4672">
        <v>216399</v>
      </c>
      <c r="B4672">
        <v>1519</v>
      </c>
      <c r="C4672" t="s">
        <v>25</v>
      </c>
      <c r="D4672" s="3">
        <v>42570</v>
      </c>
      <c r="E4672" t="s">
        <v>1576</v>
      </c>
      <c r="F4672">
        <v>160</v>
      </c>
      <c r="G4672">
        <v>1</v>
      </c>
      <c r="H4672">
        <v>340</v>
      </c>
      <c r="I4672">
        <v>100151170</v>
      </c>
      <c r="J4672" s="19" t="s">
        <v>27</v>
      </c>
      <c r="T4672">
        <v>0</v>
      </c>
      <c r="U4672" t="s">
        <v>22</v>
      </c>
      <c r="V4672" s="3">
        <v>42570</v>
      </c>
      <c r="W4672" t="s">
        <v>28</v>
      </c>
      <c r="X4672">
        <v>160</v>
      </c>
      <c r="Y4672">
        <v>2016</v>
      </c>
      <c r="Z4672">
        <v>7</v>
      </c>
      <c r="AA4672" s="3" t="s">
        <v>24</v>
      </c>
      <c r="AB4672" s="3">
        <v>45489</v>
      </c>
    </row>
    <row r="4673" spans="1:28" x14ac:dyDescent="0.25">
      <c r="A4673">
        <v>216400</v>
      </c>
      <c r="B4673">
        <v>1519</v>
      </c>
      <c r="C4673" t="s">
        <v>25</v>
      </c>
      <c r="D4673" s="3">
        <v>42570</v>
      </c>
      <c r="E4673" t="s">
        <v>402</v>
      </c>
      <c r="F4673">
        <v>180</v>
      </c>
      <c r="G4673">
        <v>1</v>
      </c>
      <c r="H4673">
        <v>340</v>
      </c>
      <c r="I4673">
        <v>100151170</v>
      </c>
      <c r="J4673" s="19" t="s">
        <v>27</v>
      </c>
      <c r="T4673">
        <v>0</v>
      </c>
      <c r="U4673" t="s">
        <v>22</v>
      </c>
      <c r="V4673" s="3">
        <v>42570</v>
      </c>
      <c r="W4673" t="s">
        <v>28</v>
      </c>
      <c r="X4673">
        <v>180</v>
      </c>
      <c r="Y4673">
        <v>2016</v>
      </c>
      <c r="Z4673">
        <v>7</v>
      </c>
      <c r="AA4673" s="3" t="s">
        <v>24</v>
      </c>
      <c r="AB4673" s="3">
        <v>45489</v>
      </c>
    </row>
    <row r="4674" spans="1:28" x14ac:dyDescent="0.25">
      <c r="A4674">
        <v>216401</v>
      </c>
      <c r="B4674">
        <v>1518</v>
      </c>
      <c r="C4674" t="s">
        <v>25</v>
      </c>
      <c r="D4674" s="3">
        <v>42570</v>
      </c>
      <c r="E4674" t="s">
        <v>899</v>
      </c>
      <c r="F4674">
        <v>4500</v>
      </c>
      <c r="G4674">
        <v>1</v>
      </c>
      <c r="H4674">
        <v>4500</v>
      </c>
      <c r="I4674">
        <v>100151171</v>
      </c>
      <c r="J4674" s="19" t="s">
        <v>194</v>
      </c>
      <c r="T4674">
        <v>0</v>
      </c>
      <c r="U4674" t="s">
        <v>22</v>
      </c>
      <c r="V4674" s="3">
        <v>42570</v>
      </c>
      <c r="W4674" t="s">
        <v>28</v>
      </c>
      <c r="X4674" s="4">
        <v>4500</v>
      </c>
      <c r="Y4674">
        <v>2016</v>
      </c>
      <c r="Z4674">
        <v>7</v>
      </c>
      <c r="AA4674" s="3" t="s">
        <v>24</v>
      </c>
      <c r="AB4674" s="3">
        <v>45489</v>
      </c>
    </row>
    <row r="4675" spans="1:28" x14ac:dyDescent="0.25">
      <c r="A4675">
        <v>216402</v>
      </c>
      <c r="B4675">
        <v>1518</v>
      </c>
      <c r="C4675" t="s">
        <v>19</v>
      </c>
      <c r="D4675" s="3">
        <v>42570</v>
      </c>
      <c r="E4675" t="s">
        <v>899</v>
      </c>
      <c r="F4675">
        <v>4500</v>
      </c>
      <c r="G4675">
        <v>1</v>
      </c>
      <c r="H4675">
        <v>4500</v>
      </c>
      <c r="I4675">
        <v>100151172</v>
      </c>
      <c r="J4675" s="19" t="s">
        <v>194</v>
      </c>
      <c r="T4675">
        <v>0</v>
      </c>
      <c r="U4675" t="s">
        <v>22</v>
      </c>
      <c r="V4675" s="3">
        <v>42570</v>
      </c>
      <c r="W4675" t="s">
        <v>23</v>
      </c>
      <c r="X4675" s="4">
        <v>4500</v>
      </c>
      <c r="Y4675">
        <v>2016</v>
      </c>
      <c r="Z4675">
        <v>7</v>
      </c>
      <c r="AA4675" s="3" t="s">
        <v>24</v>
      </c>
      <c r="AB4675" s="3">
        <v>45489</v>
      </c>
    </row>
    <row r="4676" spans="1:28" x14ac:dyDescent="0.25">
      <c r="A4676">
        <v>216403</v>
      </c>
      <c r="B4676">
        <v>395</v>
      </c>
      <c r="C4676" t="s">
        <v>19</v>
      </c>
      <c r="D4676" s="3">
        <v>42570</v>
      </c>
      <c r="E4676" t="s">
        <v>930</v>
      </c>
      <c r="F4676">
        <v>355</v>
      </c>
      <c r="G4676">
        <v>1</v>
      </c>
      <c r="H4676">
        <v>355</v>
      </c>
      <c r="I4676">
        <v>100151173</v>
      </c>
      <c r="J4676" s="19" t="s">
        <v>33</v>
      </c>
      <c r="T4676">
        <v>0</v>
      </c>
      <c r="U4676" t="s">
        <v>22</v>
      </c>
      <c r="V4676" s="3">
        <v>42570</v>
      </c>
      <c r="W4676" t="s">
        <v>23</v>
      </c>
      <c r="X4676">
        <v>355</v>
      </c>
      <c r="Y4676">
        <v>2016</v>
      </c>
      <c r="Z4676">
        <v>7</v>
      </c>
      <c r="AA4676" s="3" t="s">
        <v>24</v>
      </c>
      <c r="AB4676" s="3">
        <v>45489</v>
      </c>
    </row>
    <row r="4677" spans="1:28" x14ac:dyDescent="0.25">
      <c r="A4677">
        <v>216404</v>
      </c>
      <c r="B4677">
        <v>1520</v>
      </c>
      <c r="C4677" t="s">
        <v>19</v>
      </c>
      <c r="D4677" s="3">
        <v>42570</v>
      </c>
      <c r="E4677" t="s">
        <v>1623</v>
      </c>
      <c r="F4677">
        <v>118</v>
      </c>
      <c r="G4677">
        <v>1</v>
      </c>
      <c r="H4677">
        <v>590</v>
      </c>
      <c r="I4677">
        <v>100151174</v>
      </c>
      <c r="J4677" s="19" t="s">
        <v>576</v>
      </c>
      <c r="T4677">
        <v>0</v>
      </c>
      <c r="U4677" t="s">
        <v>22</v>
      </c>
      <c r="V4677" s="3">
        <v>42570</v>
      </c>
      <c r="W4677" t="s">
        <v>23</v>
      </c>
      <c r="X4677">
        <v>118</v>
      </c>
      <c r="Y4677">
        <v>2016</v>
      </c>
      <c r="Z4677">
        <v>7</v>
      </c>
      <c r="AA4677" s="3" t="s">
        <v>24</v>
      </c>
      <c r="AB4677" s="3">
        <v>45489</v>
      </c>
    </row>
    <row r="4678" spans="1:28" x14ac:dyDescent="0.25">
      <c r="A4678">
        <v>216406</v>
      </c>
      <c r="B4678">
        <v>1520</v>
      </c>
      <c r="C4678" t="s">
        <v>19</v>
      </c>
      <c r="D4678" s="3">
        <v>42570</v>
      </c>
      <c r="E4678" t="s">
        <v>1624</v>
      </c>
      <c r="F4678">
        <v>118</v>
      </c>
      <c r="G4678">
        <v>1</v>
      </c>
      <c r="H4678">
        <v>590</v>
      </c>
      <c r="I4678">
        <v>100151174</v>
      </c>
      <c r="J4678" s="19" t="s">
        <v>576</v>
      </c>
      <c r="T4678">
        <v>0</v>
      </c>
      <c r="U4678" t="s">
        <v>22</v>
      </c>
      <c r="V4678" s="3">
        <v>42570</v>
      </c>
      <c r="W4678" t="s">
        <v>23</v>
      </c>
      <c r="X4678">
        <v>118</v>
      </c>
      <c r="Y4678">
        <v>2016</v>
      </c>
      <c r="Z4678">
        <v>7</v>
      </c>
      <c r="AA4678" s="3" t="s">
        <v>24</v>
      </c>
      <c r="AB4678" s="3">
        <v>45489</v>
      </c>
    </row>
    <row r="4679" spans="1:28" x14ac:dyDescent="0.25">
      <c r="A4679">
        <v>216408</v>
      </c>
      <c r="B4679">
        <v>1520</v>
      </c>
      <c r="C4679" t="s">
        <v>19</v>
      </c>
      <c r="D4679" s="3">
        <v>42570</v>
      </c>
      <c r="E4679" t="s">
        <v>1625</v>
      </c>
      <c r="F4679">
        <v>118</v>
      </c>
      <c r="G4679">
        <v>1</v>
      </c>
      <c r="H4679">
        <v>590</v>
      </c>
      <c r="I4679">
        <v>100151174</v>
      </c>
      <c r="J4679" s="19" t="s">
        <v>576</v>
      </c>
      <c r="T4679">
        <v>0</v>
      </c>
      <c r="U4679" t="s">
        <v>22</v>
      </c>
      <c r="V4679" s="3">
        <v>42570</v>
      </c>
      <c r="W4679" t="s">
        <v>23</v>
      </c>
      <c r="X4679">
        <v>118</v>
      </c>
      <c r="Y4679">
        <v>2016</v>
      </c>
      <c r="Z4679">
        <v>7</v>
      </c>
      <c r="AA4679" s="3" t="s">
        <v>24</v>
      </c>
      <c r="AB4679" s="3">
        <v>45489</v>
      </c>
    </row>
    <row r="4680" spans="1:28" x14ac:dyDescent="0.25">
      <c r="A4680">
        <v>216410</v>
      </c>
      <c r="B4680">
        <v>1520</v>
      </c>
      <c r="C4680" t="s">
        <v>19</v>
      </c>
      <c r="D4680" s="3">
        <v>42570</v>
      </c>
      <c r="E4680" t="s">
        <v>1626</v>
      </c>
      <c r="F4680">
        <v>118</v>
      </c>
      <c r="G4680">
        <v>1</v>
      </c>
      <c r="H4680">
        <v>590</v>
      </c>
      <c r="I4680">
        <v>100151174</v>
      </c>
      <c r="J4680" s="19" t="s">
        <v>576</v>
      </c>
      <c r="T4680">
        <v>0</v>
      </c>
      <c r="U4680" t="s">
        <v>22</v>
      </c>
      <c r="V4680" s="3">
        <v>42570</v>
      </c>
      <c r="W4680" t="s">
        <v>23</v>
      </c>
      <c r="X4680">
        <v>118</v>
      </c>
      <c r="Y4680">
        <v>2016</v>
      </c>
      <c r="Z4680">
        <v>7</v>
      </c>
      <c r="AA4680" s="3" t="s">
        <v>24</v>
      </c>
      <c r="AB4680" s="3">
        <v>45489</v>
      </c>
    </row>
    <row r="4681" spans="1:28" x14ac:dyDescent="0.25">
      <c r="A4681">
        <v>216412</v>
      </c>
      <c r="B4681">
        <v>1520</v>
      </c>
      <c r="C4681" t="s">
        <v>19</v>
      </c>
      <c r="D4681" s="3">
        <v>42570</v>
      </c>
      <c r="E4681" t="s">
        <v>1627</v>
      </c>
      <c r="F4681">
        <v>118</v>
      </c>
      <c r="G4681">
        <v>1</v>
      </c>
      <c r="H4681">
        <v>590</v>
      </c>
      <c r="I4681">
        <v>100151174</v>
      </c>
      <c r="J4681" s="19" t="s">
        <v>576</v>
      </c>
      <c r="T4681">
        <v>0</v>
      </c>
      <c r="U4681" t="s">
        <v>22</v>
      </c>
      <c r="V4681" s="3">
        <v>42570</v>
      </c>
      <c r="W4681" t="s">
        <v>23</v>
      </c>
      <c r="X4681">
        <v>118</v>
      </c>
      <c r="Y4681">
        <v>2016</v>
      </c>
      <c r="Z4681">
        <v>7</v>
      </c>
      <c r="AA4681" s="3" t="s">
        <v>24</v>
      </c>
      <c r="AB4681" s="3">
        <v>45489</v>
      </c>
    </row>
    <row r="4682" spans="1:28" x14ac:dyDescent="0.25">
      <c r="A4682">
        <v>216414</v>
      </c>
      <c r="B4682">
        <v>1521</v>
      </c>
      <c r="C4682" t="s">
        <v>71</v>
      </c>
      <c r="D4682" s="3">
        <v>42570</v>
      </c>
      <c r="E4682" t="s">
        <v>1198</v>
      </c>
      <c r="F4682">
        <v>2000</v>
      </c>
      <c r="G4682">
        <v>1</v>
      </c>
      <c r="H4682">
        <v>7399</v>
      </c>
      <c r="I4682">
        <v>100151175</v>
      </c>
      <c r="J4682" s="19" t="s">
        <v>51</v>
      </c>
      <c r="T4682">
        <v>0</v>
      </c>
      <c r="U4682" t="s">
        <v>22</v>
      </c>
      <c r="V4682" s="3">
        <v>42570</v>
      </c>
      <c r="W4682" t="s">
        <v>34</v>
      </c>
      <c r="X4682" s="4">
        <v>2000</v>
      </c>
      <c r="Y4682">
        <v>2016</v>
      </c>
      <c r="Z4682">
        <v>7</v>
      </c>
      <c r="AA4682" s="3" t="s">
        <v>24</v>
      </c>
      <c r="AB4682" s="3">
        <v>45489</v>
      </c>
    </row>
    <row r="4683" spans="1:28" x14ac:dyDescent="0.25">
      <c r="A4683">
        <v>216415</v>
      </c>
      <c r="B4683">
        <v>1521</v>
      </c>
      <c r="C4683" t="s">
        <v>71</v>
      </c>
      <c r="D4683" s="3">
        <v>42570</v>
      </c>
      <c r="E4683" t="s">
        <v>1628</v>
      </c>
      <c r="F4683">
        <v>1700</v>
      </c>
      <c r="G4683">
        <v>1</v>
      </c>
      <c r="H4683">
        <v>7399</v>
      </c>
      <c r="I4683">
        <v>100151175</v>
      </c>
      <c r="J4683" s="19" t="s">
        <v>51</v>
      </c>
      <c r="T4683">
        <v>0</v>
      </c>
      <c r="U4683" t="s">
        <v>22</v>
      </c>
      <c r="V4683" s="3">
        <v>42570</v>
      </c>
      <c r="W4683" t="s">
        <v>34</v>
      </c>
      <c r="X4683" s="4">
        <v>1700</v>
      </c>
      <c r="Y4683">
        <v>2016</v>
      </c>
      <c r="Z4683">
        <v>7</v>
      </c>
      <c r="AA4683" s="3" t="s">
        <v>24</v>
      </c>
      <c r="AB4683" s="3">
        <v>45489</v>
      </c>
    </row>
    <row r="4684" spans="1:28" x14ac:dyDescent="0.25">
      <c r="A4684">
        <v>216416</v>
      </c>
      <c r="B4684">
        <v>1521</v>
      </c>
      <c r="C4684" t="s">
        <v>71</v>
      </c>
      <c r="D4684" s="3">
        <v>42570</v>
      </c>
      <c r="E4684" t="s">
        <v>505</v>
      </c>
      <c r="F4684">
        <v>1500</v>
      </c>
      <c r="G4684">
        <v>1</v>
      </c>
      <c r="H4684">
        <v>7399</v>
      </c>
      <c r="I4684">
        <v>100151175</v>
      </c>
      <c r="J4684" s="19" t="s">
        <v>51</v>
      </c>
      <c r="T4684">
        <v>0</v>
      </c>
      <c r="U4684" t="s">
        <v>22</v>
      </c>
      <c r="V4684" s="3">
        <v>42570</v>
      </c>
      <c r="W4684" t="s">
        <v>34</v>
      </c>
      <c r="X4684" s="4">
        <v>1500</v>
      </c>
      <c r="Y4684">
        <v>2016</v>
      </c>
      <c r="Z4684">
        <v>7</v>
      </c>
      <c r="AA4684" s="3" t="s">
        <v>24</v>
      </c>
      <c r="AB4684" s="3">
        <v>45489</v>
      </c>
    </row>
    <row r="4685" spans="1:28" x14ac:dyDescent="0.25">
      <c r="A4685">
        <v>216418</v>
      </c>
      <c r="B4685">
        <v>1521</v>
      </c>
      <c r="C4685" t="s">
        <v>71</v>
      </c>
      <c r="D4685" s="3">
        <v>42570</v>
      </c>
      <c r="E4685" t="s">
        <v>1629</v>
      </c>
      <c r="F4685">
        <v>2199</v>
      </c>
      <c r="G4685">
        <v>1</v>
      </c>
      <c r="H4685">
        <v>7399</v>
      </c>
      <c r="I4685">
        <v>100151175</v>
      </c>
      <c r="J4685" s="19" t="s">
        <v>51</v>
      </c>
      <c r="T4685">
        <v>0</v>
      </c>
      <c r="U4685" t="s">
        <v>22</v>
      </c>
      <c r="V4685" s="3">
        <v>42570</v>
      </c>
      <c r="W4685" t="s">
        <v>34</v>
      </c>
      <c r="X4685" s="4">
        <v>2199</v>
      </c>
      <c r="Y4685">
        <v>2016</v>
      </c>
      <c r="Z4685">
        <v>7</v>
      </c>
      <c r="AA4685" s="3" t="s">
        <v>24</v>
      </c>
      <c r="AB4685" s="3">
        <v>45489</v>
      </c>
    </row>
    <row r="4686" spans="1:28" x14ac:dyDescent="0.25">
      <c r="A4686">
        <v>216420</v>
      </c>
      <c r="B4686">
        <v>1522</v>
      </c>
      <c r="C4686" t="s">
        <v>19</v>
      </c>
      <c r="D4686" s="3">
        <v>42571</v>
      </c>
      <c r="E4686" t="s">
        <v>26</v>
      </c>
      <c r="F4686">
        <v>240</v>
      </c>
      <c r="G4686">
        <v>1</v>
      </c>
      <c r="H4686">
        <v>1916</v>
      </c>
      <c r="I4686">
        <v>100151176</v>
      </c>
      <c r="J4686" s="19" t="s">
        <v>27</v>
      </c>
      <c r="T4686">
        <v>0</v>
      </c>
      <c r="U4686" t="s">
        <v>22</v>
      </c>
      <c r="V4686" s="3">
        <v>42571</v>
      </c>
      <c r="W4686" t="s">
        <v>23</v>
      </c>
      <c r="X4686">
        <v>240</v>
      </c>
      <c r="Y4686">
        <v>2016</v>
      </c>
      <c r="Z4686">
        <v>7</v>
      </c>
      <c r="AA4686" s="3" t="s">
        <v>24</v>
      </c>
      <c r="AB4686" s="3">
        <v>45489</v>
      </c>
    </row>
    <row r="4687" spans="1:28" x14ac:dyDescent="0.25">
      <c r="A4687">
        <v>216421</v>
      </c>
      <c r="B4687">
        <v>1522</v>
      </c>
      <c r="C4687" t="s">
        <v>19</v>
      </c>
      <c r="D4687" s="3">
        <v>42571</v>
      </c>
      <c r="E4687" t="s">
        <v>1630</v>
      </c>
      <c r="F4687">
        <v>1233</v>
      </c>
      <c r="G4687">
        <v>1</v>
      </c>
      <c r="H4687">
        <v>1916</v>
      </c>
      <c r="I4687">
        <v>100151176</v>
      </c>
      <c r="J4687" s="19" t="s">
        <v>51</v>
      </c>
      <c r="T4687">
        <v>0</v>
      </c>
      <c r="U4687" t="s">
        <v>22</v>
      </c>
      <c r="V4687" s="3">
        <v>42571</v>
      </c>
      <c r="W4687" t="s">
        <v>23</v>
      </c>
      <c r="X4687" s="4">
        <v>1233</v>
      </c>
      <c r="Y4687">
        <v>2016</v>
      </c>
      <c r="Z4687">
        <v>7</v>
      </c>
      <c r="AA4687" s="3" t="s">
        <v>24</v>
      </c>
      <c r="AB4687" s="3">
        <v>45489</v>
      </c>
    </row>
    <row r="4688" spans="1:28" x14ac:dyDescent="0.25">
      <c r="A4688">
        <v>216422</v>
      </c>
      <c r="B4688">
        <v>1522</v>
      </c>
      <c r="C4688" t="s">
        <v>19</v>
      </c>
      <c r="D4688" s="3">
        <v>42571</v>
      </c>
      <c r="E4688" t="s">
        <v>191</v>
      </c>
      <c r="F4688">
        <v>180</v>
      </c>
      <c r="G4688">
        <v>1</v>
      </c>
      <c r="H4688">
        <v>1916</v>
      </c>
      <c r="I4688">
        <v>100151176</v>
      </c>
      <c r="J4688" s="19" t="s">
        <v>27</v>
      </c>
      <c r="T4688">
        <v>0</v>
      </c>
      <c r="U4688" t="s">
        <v>22</v>
      </c>
      <c r="V4688" s="3">
        <v>42571</v>
      </c>
      <c r="W4688" t="s">
        <v>23</v>
      </c>
      <c r="X4688">
        <v>180</v>
      </c>
      <c r="Y4688">
        <v>2016</v>
      </c>
      <c r="Z4688">
        <v>7</v>
      </c>
      <c r="AA4688" s="3" t="s">
        <v>24</v>
      </c>
      <c r="AB4688" s="3">
        <v>45489</v>
      </c>
    </row>
    <row r="4689" spans="1:28" x14ac:dyDescent="0.25">
      <c r="A4689">
        <v>216423</v>
      </c>
      <c r="B4689">
        <v>1522</v>
      </c>
      <c r="C4689" t="s">
        <v>19</v>
      </c>
      <c r="D4689" s="3">
        <v>42571</v>
      </c>
      <c r="E4689" t="s">
        <v>1631</v>
      </c>
      <c r="F4689">
        <v>143</v>
      </c>
      <c r="G4689">
        <v>1</v>
      </c>
      <c r="H4689">
        <v>1916</v>
      </c>
      <c r="I4689">
        <v>100151176</v>
      </c>
      <c r="J4689" s="19" t="s">
        <v>27</v>
      </c>
      <c r="T4689">
        <v>0</v>
      </c>
      <c r="U4689" t="s">
        <v>22</v>
      </c>
      <c r="V4689" s="3">
        <v>42571</v>
      </c>
      <c r="W4689" t="s">
        <v>23</v>
      </c>
      <c r="X4689">
        <v>143</v>
      </c>
      <c r="Y4689">
        <v>2016</v>
      </c>
      <c r="Z4689">
        <v>7</v>
      </c>
      <c r="AA4689" s="3" t="s">
        <v>24</v>
      </c>
      <c r="AB4689" s="3">
        <v>45489</v>
      </c>
    </row>
    <row r="4690" spans="1:28" x14ac:dyDescent="0.25">
      <c r="A4690">
        <v>216424</v>
      </c>
      <c r="B4690">
        <v>1522</v>
      </c>
      <c r="C4690" t="s">
        <v>19</v>
      </c>
      <c r="D4690" s="3">
        <v>42571</v>
      </c>
      <c r="E4690" t="s">
        <v>276</v>
      </c>
      <c r="F4690">
        <v>120</v>
      </c>
      <c r="G4690">
        <v>1</v>
      </c>
      <c r="H4690">
        <v>1916</v>
      </c>
      <c r="I4690">
        <v>100151176</v>
      </c>
      <c r="J4690" s="19" t="s">
        <v>27</v>
      </c>
      <c r="T4690">
        <v>0</v>
      </c>
      <c r="U4690" t="s">
        <v>22</v>
      </c>
      <c r="V4690" s="3">
        <v>42571</v>
      </c>
      <c r="W4690" t="s">
        <v>23</v>
      </c>
      <c r="X4690">
        <v>120</v>
      </c>
      <c r="Y4690">
        <v>2016</v>
      </c>
      <c r="Z4690">
        <v>7</v>
      </c>
      <c r="AA4690" s="3" t="s">
        <v>24</v>
      </c>
      <c r="AB4690" s="3">
        <v>45489</v>
      </c>
    </row>
    <row r="4691" spans="1:28" x14ac:dyDescent="0.25">
      <c r="A4691">
        <v>216425</v>
      </c>
      <c r="B4691">
        <v>1147</v>
      </c>
      <c r="C4691" t="s">
        <v>19</v>
      </c>
      <c r="D4691" s="3">
        <v>42571</v>
      </c>
      <c r="E4691" t="s">
        <v>1301</v>
      </c>
      <c r="F4691">
        <v>600</v>
      </c>
      <c r="G4691">
        <v>1</v>
      </c>
      <c r="H4691">
        <v>6655</v>
      </c>
      <c r="I4691">
        <v>100151177</v>
      </c>
      <c r="J4691" s="19" t="s">
        <v>38</v>
      </c>
      <c r="T4691">
        <v>0</v>
      </c>
      <c r="U4691" t="s">
        <v>22</v>
      </c>
      <c r="V4691" s="3">
        <v>42571</v>
      </c>
      <c r="W4691" t="s">
        <v>23</v>
      </c>
      <c r="X4691">
        <v>600</v>
      </c>
      <c r="Y4691">
        <v>2016</v>
      </c>
      <c r="Z4691">
        <v>7</v>
      </c>
      <c r="AA4691" s="3" t="s">
        <v>24</v>
      </c>
      <c r="AB4691" s="3">
        <v>45489</v>
      </c>
    </row>
    <row r="4692" spans="1:28" x14ac:dyDescent="0.25">
      <c r="A4692">
        <v>216426</v>
      </c>
      <c r="B4692">
        <v>1147</v>
      </c>
      <c r="C4692" t="s">
        <v>19</v>
      </c>
      <c r="D4692" s="3">
        <v>42571</v>
      </c>
      <c r="E4692" t="s">
        <v>867</v>
      </c>
      <c r="F4692">
        <v>6055</v>
      </c>
      <c r="G4692">
        <v>1</v>
      </c>
      <c r="H4692">
        <v>6655</v>
      </c>
      <c r="I4692">
        <v>100151177</v>
      </c>
      <c r="J4692" s="19" t="s">
        <v>42</v>
      </c>
      <c r="T4692">
        <v>0</v>
      </c>
      <c r="U4692" t="s">
        <v>22</v>
      </c>
      <c r="V4692" s="3">
        <v>42571</v>
      </c>
      <c r="W4692" t="s">
        <v>23</v>
      </c>
      <c r="X4692" s="4">
        <v>6055</v>
      </c>
      <c r="Y4692">
        <v>2016</v>
      </c>
      <c r="Z4692">
        <v>7</v>
      </c>
      <c r="AA4692" s="3" t="s">
        <v>24</v>
      </c>
      <c r="AB4692" s="3">
        <v>45489</v>
      </c>
    </row>
    <row r="4693" spans="1:28" x14ac:dyDescent="0.25">
      <c r="A4693">
        <v>216427</v>
      </c>
      <c r="B4693">
        <v>1523</v>
      </c>
      <c r="C4693" t="s">
        <v>25</v>
      </c>
      <c r="D4693" s="3">
        <v>42571</v>
      </c>
      <c r="E4693" t="s">
        <v>1632</v>
      </c>
      <c r="F4693">
        <v>16999</v>
      </c>
      <c r="G4693">
        <v>1</v>
      </c>
      <c r="H4693">
        <v>16999</v>
      </c>
      <c r="I4693">
        <v>100151178</v>
      </c>
      <c r="J4693" s="19" t="s">
        <v>38</v>
      </c>
      <c r="T4693">
        <v>0</v>
      </c>
      <c r="U4693" t="s">
        <v>40</v>
      </c>
      <c r="V4693" s="3">
        <v>42571</v>
      </c>
      <c r="W4693" t="s">
        <v>28</v>
      </c>
      <c r="X4693" s="4">
        <v>16999</v>
      </c>
      <c r="Y4693">
        <v>2016</v>
      </c>
      <c r="Z4693">
        <v>7</v>
      </c>
      <c r="AA4693" s="3" t="s">
        <v>24</v>
      </c>
      <c r="AB4693" s="3">
        <v>45489</v>
      </c>
    </row>
    <row r="4694" spans="1:28" x14ac:dyDescent="0.25">
      <c r="A4694">
        <v>216428</v>
      </c>
      <c r="B4694">
        <v>1524</v>
      </c>
      <c r="C4694" t="s">
        <v>19</v>
      </c>
      <c r="D4694" s="3">
        <v>42571</v>
      </c>
      <c r="E4694" t="s">
        <v>963</v>
      </c>
      <c r="F4694">
        <v>200</v>
      </c>
      <c r="G4694">
        <v>1</v>
      </c>
      <c r="H4694">
        <v>200</v>
      </c>
      <c r="I4694">
        <v>100151179</v>
      </c>
      <c r="J4694" s="19" t="s">
        <v>33</v>
      </c>
      <c r="T4694">
        <v>0</v>
      </c>
      <c r="U4694" t="s">
        <v>22</v>
      </c>
      <c r="V4694" s="3">
        <v>42571</v>
      </c>
      <c r="W4694" t="s">
        <v>23</v>
      </c>
      <c r="X4694">
        <v>200</v>
      </c>
      <c r="Y4694">
        <v>2016</v>
      </c>
      <c r="Z4694">
        <v>7</v>
      </c>
      <c r="AA4694" s="3" t="s">
        <v>24</v>
      </c>
      <c r="AB4694" s="3">
        <v>45489</v>
      </c>
    </row>
    <row r="4695" spans="1:28" x14ac:dyDescent="0.25">
      <c r="A4695">
        <v>216429</v>
      </c>
      <c r="B4695">
        <v>1525</v>
      </c>
      <c r="C4695" t="s">
        <v>19</v>
      </c>
      <c r="D4695" s="3">
        <v>42571</v>
      </c>
      <c r="E4695" t="s">
        <v>255</v>
      </c>
      <c r="F4695">
        <v>99</v>
      </c>
      <c r="G4695">
        <v>1</v>
      </c>
      <c r="H4695">
        <v>99</v>
      </c>
      <c r="I4695">
        <v>100151180</v>
      </c>
      <c r="J4695" s="19" t="s">
        <v>27</v>
      </c>
      <c r="T4695">
        <v>0</v>
      </c>
      <c r="U4695" t="s">
        <v>22</v>
      </c>
      <c r="V4695" s="3">
        <v>42571</v>
      </c>
      <c r="W4695" t="s">
        <v>23</v>
      </c>
      <c r="X4695">
        <v>99</v>
      </c>
      <c r="Y4695">
        <v>2016</v>
      </c>
      <c r="Z4695">
        <v>7</v>
      </c>
      <c r="AA4695" s="3" t="s">
        <v>24</v>
      </c>
      <c r="AB4695" s="3">
        <v>45489</v>
      </c>
    </row>
    <row r="4696" spans="1:28" x14ac:dyDescent="0.25">
      <c r="A4696">
        <v>216430</v>
      </c>
      <c r="B4696">
        <v>1525</v>
      </c>
      <c r="C4696" t="s">
        <v>25</v>
      </c>
      <c r="D4696" s="3">
        <v>42571</v>
      </c>
      <c r="E4696" t="s">
        <v>255</v>
      </c>
      <c r="F4696">
        <v>99</v>
      </c>
      <c r="G4696">
        <v>1</v>
      </c>
      <c r="H4696">
        <v>99</v>
      </c>
      <c r="I4696">
        <v>100151181</v>
      </c>
      <c r="J4696" s="19" t="s">
        <v>27</v>
      </c>
      <c r="T4696">
        <v>0</v>
      </c>
      <c r="U4696" t="s">
        <v>22</v>
      </c>
      <c r="V4696" s="3">
        <v>42571</v>
      </c>
      <c r="W4696" t="s">
        <v>28</v>
      </c>
      <c r="X4696">
        <v>99</v>
      </c>
      <c r="Y4696">
        <v>2016</v>
      </c>
      <c r="Z4696">
        <v>7</v>
      </c>
      <c r="AA4696" s="3" t="s">
        <v>24</v>
      </c>
      <c r="AB4696" s="3">
        <v>45489</v>
      </c>
    </row>
    <row r="4697" spans="1:28" x14ac:dyDescent="0.25">
      <c r="A4697">
        <v>216431</v>
      </c>
      <c r="B4697">
        <v>279</v>
      </c>
      <c r="C4697" t="s">
        <v>19</v>
      </c>
      <c r="D4697" s="3">
        <v>42571</v>
      </c>
      <c r="E4697" t="s">
        <v>30</v>
      </c>
      <c r="F4697">
        <v>360</v>
      </c>
      <c r="G4697">
        <v>1</v>
      </c>
      <c r="H4697">
        <v>360</v>
      </c>
      <c r="I4697">
        <v>100151182</v>
      </c>
      <c r="J4697" s="19" t="s">
        <v>27</v>
      </c>
      <c r="T4697">
        <v>0</v>
      </c>
      <c r="U4697" t="s">
        <v>39</v>
      </c>
      <c r="V4697" s="3">
        <v>42571</v>
      </c>
      <c r="W4697" t="s">
        <v>23</v>
      </c>
      <c r="X4697">
        <v>360</v>
      </c>
      <c r="Y4697">
        <v>2016</v>
      </c>
      <c r="Z4697">
        <v>7</v>
      </c>
      <c r="AA4697" s="3" t="s">
        <v>24</v>
      </c>
      <c r="AB4697" s="3">
        <v>45489</v>
      </c>
    </row>
    <row r="4698" spans="1:28" x14ac:dyDescent="0.25">
      <c r="A4698">
        <v>216432</v>
      </c>
      <c r="B4698">
        <v>1526</v>
      </c>
      <c r="C4698" t="s">
        <v>31</v>
      </c>
      <c r="D4698" s="3">
        <v>42571</v>
      </c>
      <c r="E4698" t="s">
        <v>1633</v>
      </c>
      <c r="F4698">
        <v>850</v>
      </c>
      <c r="G4698">
        <v>2</v>
      </c>
      <c r="H4698">
        <v>1700</v>
      </c>
      <c r="I4698">
        <v>100151183</v>
      </c>
      <c r="J4698" s="19" t="s">
        <v>194</v>
      </c>
      <c r="T4698">
        <v>0</v>
      </c>
      <c r="U4698" t="s">
        <v>22</v>
      </c>
      <c r="V4698" s="3">
        <v>42571</v>
      </c>
      <c r="W4698" t="s">
        <v>34</v>
      </c>
      <c r="X4698" s="4">
        <v>1700</v>
      </c>
      <c r="Y4698">
        <v>2016</v>
      </c>
      <c r="Z4698">
        <v>7</v>
      </c>
      <c r="AA4698" s="3" t="s">
        <v>24</v>
      </c>
      <c r="AB4698" s="3">
        <v>45489</v>
      </c>
    </row>
    <row r="4699" spans="1:28" x14ac:dyDescent="0.25">
      <c r="A4699">
        <v>216433</v>
      </c>
      <c r="B4699">
        <v>1527</v>
      </c>
      <c r="C4699" t="s">
        <v>19</v>
      </c>
      <c r="D4699" s="3">
        <v>42571</v>
      </c>
      <c r="E4699" t="s">
        <v>1102</v>
      </c>
      <c r="F4699">
        <v>2996</v>
      </c>
      <c r="G4699">
        <v>1</v>
      </c>
      <c r="H4699">
        <v>2996</v>
      </c>
      <c r="I4699">
        <v>100151184</v>
      </c>
      <c r="J4699" s="19" t="s">
        <v>21</v>
      </c>
      <c r="T4699">
        <v>0</v>
      </c>
      <c r="U4699" t="s">
        <v>22</v>
      </c>
      <c r="V4699" s="3">
        <v>42571</v>
      </c>
      <c r="W4699" t="s">
        <v>23</v>
      </c>
      <c r="X4699" s="4">
        <v>2996</v>
      </c>
      <c r="Y4699">
        <v>2016</v>
      </c>
      <c r="Z4699">
        <v>7</v>
      </c>
      <c r="AA4699" s="3" t="s">
        <v>24</v>
      </c>
      <c r="AB4699" s="3">
        <v>45489</v>
      </c>
    </row>
    <row r="4700" spans="1:28" x14ac:dyDescent="0.25">
      <c r="A4700">
        <v>216434</v>
      </c>
      <c r="B4700">
        <v>1528</v>
      </c>
      <c r="C4700" t="s">
        <v>19</v>
      </c>
      <c r="D4700" s="3">
        <v>42571</v>
      </c>
      <c r="E4700" t="s">
        <v>823</v>
      </c>
      <c r="F4700">
        <v>210</v>
      </c>
      <c r="G4700">
        <v>5</v>
      </c>
      <c r="H4700">
        <v>1050</v>
      </c>
      <c r="I4700">
        <v>100151185</v>
      </c>
      <c r="J4700" s="19" t="s">
        <v>33</v>
      </c>
      <c r="T4700">
        <v>0</v>
      </c>
      <c r="U4700" t="s">
        <v>22</v>
      </c>
      <c r="V4700" s="3">
        <v>42571</v>
      </c>
      <c r="W4700" t="s">
        <v>23</v>
      </c>
      <c r="X4700" s="4">
        <v>1050</v>
      </c>
      <c r="Y4700">
        <v>2016</v>
      </c>
      <c r="Z4700">
        <v>7</v>
      </c>
      <c r="AA4700" s="3" t="s">
        <v>24</v>
      </c>
      <c r="AB4700" s="3">
        <v>45489</v>
      </c>
    </row>
    <row r="4701" spans="1:28" x14ac:dyDescent="0.25">
      <c r="A4701">
        <v>216435</v>
      </c>
      <c r="B4701">
        <v>1529</v>
      </c>
      <c r="C4701" t="s">
        <v>31</v>
      </c>
      <c r="D4701" s="3">
        <v>42571</v>
      </c>
      <c r="E4701" t="s">
        <v>1634</v>
      </c>
      <c r="F4701">
        <v>7463</v>
      </c>
      <c r="G4701">
        <v>1</v>
      </c>
      <c r="H4701">
        <v>7463</v>
      </c>
      <c r="I4701">
        <v>100151186</v>
      </c>
      <c r="J4701" s="19" t="s">
        <v>27</v>
      </c>
      <c r="T4701">
        <v>0</v>
      </c>
      <c r="U4701" t="s">
        <v>22</v>
      </c>
      <c r="V4701" s="3">
        <v>42571</v>
      </c>
      <c r="W4701" t="s">
        <v>34</v>
      </c>
      <c r="X4701" s="4">
        <v>7463</v>
      </c>
      <c r="Y4701">
        <v>2016</v>
      </c>
      <c r="Z4701">
        <v>7</v>
      </c>
      <c r="AA4701" s="3" t="s">
        <v>24</v>
      </c>
      <c r="AB4701" s="3">
        <v>45489</v>
      </c>
    </row>
    <row r="4702" spans="1:28" x14ac:dyDescent="0.25">
      <c r="A4702">
        <v>216436</v>
      </c>
      <c r="B4702">
        <v>1530</v>
      </c>
      <c r="C4702" t="s">
        <v>19</v>
      </c>
      <c r="D4702" s="3">
        <v>42571</v>
      </c>
      <c r="E4702" t="s">
        <v>1115</v>
      </c>
      <c r="F4702">
        <v>15200</v>
      </c>
      <c r="G4702">
        <v>1</v>
      </c>
      <c r="H4702">
        <v>15200</v>
      </c>
      <c r="I4702">
        <v>100151187</v>
      </c>
      <c r="J4702" s="19" t="s">
        <v>38</v>
      </c>
      <c r="T4702">
        <v>0</v>
      </c>
      <c r="U4702" t="s">
        <v>22</v>
      </c>
      <c r="V4702" s="3">
        <v>42571</v>
      </c>
      <c r="W4702" t="s">
        <v>23</v>
      </c>
      <c r="X4702" s="4">
        <v>15200</v>
      </c>
      <c r="Y4702">
        <v>2016</v>
      </c>
      <c r="Z4702">
        <v>7</v>
      </c>
      <c r="AA4702" s="3" t="s">
        <v>24</v>
      </c>
      <c r="AB4702" s="3">
        <v>45489</v>
      </c>
    </row>
    <row r="4703" spans="1:28" x14ac:dyDescent="0.25">
      <c r="A4703">
        <v>216437</v>
      </c>
      <c r="B4703">
        <v>163</v>
      </c>
      <c r="C4703" t="s">
        <v>31</v>
      </c>
      <c r="D4703" s="3">
        <v>42571</v>
      </c>
      <c r="E4703" t="s">
        <v>714</v>
      </c>
      <c r="F4703">
        <v>1275</v>
      </c>
      <c r="G4703">
        <v>1</v>
      </c>
      <c r="H4703">
        <v>1275</v>
      </c>
      <c r="I4703">
        <v>100151188</v>
      </c>
      <c r="J4703" s="19" t="s">
        <v>183</v>
      </c>
      <c r="T4703">
        <v>0</v>
      </c>
      <c r="U4703" t="s">
        <v>22</v>
      </c>
      <c r="V4703" s="3">
        <v>42571</v>
      </c>
      <c r="W4703" t="s">
        <v>34</v>
      </c>
      <c r="X4703" s="4">
        <v>1275</v>
      </c>
      <c r="Y4703">
        <v>2016</v>
      </c>
      <c r="Z4703">
        <v>7</v>
      </c>
      <c r="AA4703" s="3" t="s">
        <v>24</v>
      </c>
      <c r="AB4703" s="3">
        <v>45489</v>
      </c>
    </row>
    <row r="4704" spans="1:28" x14ac:dyDescent="0.25">
      <c r="A4704">
        <v>216438</v>
      </c>
      <c r="B4704">
        <v>916</v>
      </c>
      <c r="C4704" t="s">
        <v>25</v>
      </c>
      <c r="D4704" s="3">
        <v>42571</v>
      </c>
      <c r="E4704" t="s">
        <v>1042</v>
      </c>
      <c r="F4704">
        <v>11900</v>
      </c>
      <c r="G4704">
        <v>1</v>
      </c>
      <c r="H4704">
        <v>11900</v>
      </c>
      <c r="I4704">
        <v>100151189</v>
      </c>
      <c r="J4704" s="19" t="s">
        <v>38</v>
      </c>
      <c r="T4704">
        <v>0</v>
      </c>
      <c r="U4704" t="s">
        <v>22</v>
      </c>
      <c r="V4704" s="3">
        <v>42571</v>
      </c>
      <c r="W4704" t="s">
        <v>28</v>
      </c>
      <c r="X4704" s="4">
        <v>11900</v>
      </c>
      <c r="Y4704">
        <v>2016</v>
      </c>
      <c r="Z4704">
        <v>7</v>
      </c>
      <c r="AA4704" s="3" t="s">
        <v>24</v>
      </c>
      <c r="AB4704" s="3">
        <v>45489</v>
      </c>
    </row>
    <row r="4705" spans="1:28" x14ac:dyDescent="0.25">
      <c r="A4705">
        <v>216439</v>
      </c>
      <c r="B4705">
        <v>916</v>
      </c>
      <c r="C4705" t="s">
        <v>31</v>
      </c>
      <c r="D4705" s="3">
        <v>42571</v>
      </c>
      <c r="E4705" t="s">
        <v>543</v>
      </c>
      <c r="F4705">
        <v>12500</v>
      </c>
      <c r="G4705">
        <v>1</v>
      </c>
      <c r="H4705">
        <v>12500</v>
      </c>
      <c r="I4705">
        <v>100151190</v>
      </c>
      <c r="J4705" s="19" t="s">
        <v>38</v>
      </c>
      <c r="T4705">
        <v>0</v>
      </c>
      <c r="U4705" t="s">
        <v>22</v>
      </c>
      <c r="V4705" s="3">
        <v>42571</v>
      </c>
      <c r="W4705" t="s">
        <v>34</v>
      </c>
      <c r="X4705" s="4">
        <v>12500</v>
      </c>
      <c r="Y4705">
        <v>2016</v>
      </c>
      <c r="Z4705">
        <v>7</v>
      </c>
      <c r="AA4705" s="3" t="s">
        <v>24</v>
      </c>
      <c r="AB4705" s="3">
        <v>45489</v>
      </c>
    </row>
    <row r="4706" spans="1:28" x14ac:dyDescent="0.25">
      <c r="A4706">
        <v>216440</v>
      </c>
      <c r="B4706">
        <v>43</v>
      </c>
      <c r="C4706" t="s">
        <v>19</v>
      </c>
      <c r="D4706" s="3">
        <v>42571</v>
      </c>
      <c r="E4706" t="s">
        <v>289</v>
      </c>
      <c r="F4706">
        <v>250</v>
      </c>
      <c r="G4706">
        <v>1</v>
      </c>
      <c r="H4706">
        <v>250</v>
      </c>
      <c r="I4706">
        <v>100151191</v>
      </c>
      <c r="J4706" s="19" t="s">
        <v>27</v>
      </c>
      <c r="T4706">
        <v>0</v>
      </c>
      <c r="U4706" t="s">
        <v>22</v>
      </c>
      <c r="V4706" s="3">
        <v>42571</v>
      </c>
      <c r="W4706" t="s">
        <v>23</v>
      </c>
      <c r="X4706">
        <v>250</v>
      </c>
      <c r="Y4706">
        <v>2016</v>
      </c>
      <c r="Z4706">
        <v>7</v>
      </c>
      <c r="AA4706" s="3" t="s">
        <v>24</v>
      </c>
      <c r="AB4706" s="3">
        <v>45489</v>
      </c>
    </row>
    <row r="4707" spans="1:28" x14ac:dyDescent="0.25">
      <c r="A4707">
        <v>216441</v>
      </c>
      <c r="B4707">
        <v>43</v>
      </c>
      <c r="C4707" t="s">
        <v>19</v>
      </c>
      <c r="D4707" s="3">
        <v>42571</v>
      </c>
      <c r="E4707" t="s">
        <v>54</v>
      </c>
      <c r="F4707">
        <v>490</v>
      </c>
      <c r="G4707">
        <v>1</v>
      </c>
      <c r="H4707">
        <v>490</v>
      </c>
      <c r="I4707">
        <v>100151192</v>
      </c>
      <c r="J4707" s="19" t="s">
        <v>27</v>
      </c>
      <c r="T4707">
        <v>0</v>
      </c>
      <c r="U4707" t="s">
        <v>22</v>
      </c>
      <c r="V4707" s="3">
        <v>42571</v>
      </c>
      <c r="W4707" t="s">
        <v>23</v>
      </c>
      <c r="X4707">
        <v>490</v>
      </c>
      <c r="Y4707">
        <v>2016</v>
      </c>
      <c r="Z4707">
        <v>7</v>
      </c>
      <c r="AA4707" s="3" t="s">
        <v>24</v>
      </c>
      <c r="AB4707" s="3">
        <v>45489</v>
      </c>
    </row>
    <row r="4708" spans="1:28" x14ac:dyDescent="0.25">
      <c r="A4708">
        <v>216442</v>
      </c>
      <c r="B4708">
        <v>1531</v>
      </c>
      <c r="C4708" t="s">
        <v>19</v>
      </c>
      <c r="D4708" s="3">
        <v>42571</v>
      </c>
      <c r="E4708" t="s">
        <v>144</v>
      </c>
      <c r="F4708">
        <v>3600</v>
      </c>
      <c r="G4708">
        <v>1</v>
      </c>
      <c r="H4708">
        <v>3600</v>
      </c>
      <c r="I4708">
        <v>100151193</v>
      </c>
      <c r="J4708" s="19" t="s">
        <v>42</v>
      </c>
      <c r="T4708">
        <v>0</v>
      </c>
      <c r="U4708" t="s">
        <v>22</v>
      </c>
      <c r="V4708" s="3">
        <v>42571</v>
      </c>
      <c r="W4708" t="s">
        <v>23</v>
      </c>
      <c r="X4708" s="4">
        <v>3600</v>
      </c>
      <c r="Y4708">
        <v>2016</v>
      </c>
      <c r="Z4708">
        <v>7</v>
      </c>
      <c r="AA4708" s="3" t="s">
        <v>24</v>
      </c>
      <c r="AB4708" s="3">
        <v>45489</v>
      </c>
    </row>
    <row r="4709" spans="1:28" x14ac:dyDescent="0.25">
      <c r="A4709">
        <v>216443</v>
      </c>
      <c r="B4709">
        <v>916</v>
      </c>
      <c r="C4709" t="s">
        <v>31</v>
      </c>
      <c r="D4709" s="3">
        <v>42571</v>
      </c>
      <c r="E4709" t="s">
        <v>1635</v>
      </c>
      <c r="F4709">
        <v>9900</v>
      </c>
      <c r="G4709">
        <v>1</v>
      </c>
      <c r="H4709">
        <v>9900</v>
      </c>
      <c r="I4709">
        <v>100151194</v>
      </c>
      <c r="J4709" s="19" t="s">
        <v>38</v>
      </c>
      <c r="T4709">
        <v>0</v>
      </c>
      <c r="U4709" t="s">
        <v>22</v>
      </c>
      <c r="V4709" s="3">
        <v>42571</v>
      </c>
      <c r="W4709" t="s">
        <v>34</v>
      </c>
      <c r="X4709" s="4">
        <v>9900</v>
      </c>
      <c r="Y4709">
        <v>2016</v>
      </c>
      <c r="Z4709">
        <v>7</v>
      </c>
      <c r="AA4709" s="3" t="s">
        <v>24</v>
      </c>
      <c r="AB4709" s="3">
        <v>45489</v>
      </c>
    </row>
    <row r="4710" spans="1:28" x14ac:dyDescent="0.25">
      <c r="A4710">
        <v>216444</v>
      </c>
      <c r="B4710">
        <v>916</v>
      </c>
      <c r="C4710" t="s">
        <v>31</v>
      </c>
      <c r="D4710" s="3">
        <v>42571</v>
      </c>
      <c r="E4710" t="s">
        <v>1636</v>
      </c>
      <c r="F4710">
        <v>9800</v>
      </c>
      <c r="G4710">
        <v>1</v>
      </c>
      <c r="H4710">
        <v>9800</v>
      </c>
      <c r="I4710">
        <v>100151195</v>
      </c>
      <c r="J4710" s="19" t="s">
        <v>38</v>
      </c>
      <c r="T4710">
        <v>0</v>
      </c>
      <c r="U4710" t="s">
        <v>22</v>
      </c>
      <c r="V4710" s="3">
        <v>42571</v>
      </c>
      <c r="W4710" t="s">
        <v>34</v>
      </c>
      <c r="X4710" s="4">
        <v>9800</v>
      </c>
      <c r="Y4710">
        <v>2016</v>
      </c>
      <c r="Z4710">
        <v>7</v>
      </c>
      <c r="AA4710" s="3" t="s">
        <v>24</v>
      </c>
      <c r="AB4710" s="3">
        <v>45489</v>
      </c>
    </row>
    <row r="4711" spans="1:28" x14ac:dyDescent="0.25">
      <c r="A4711">
        <v>216445</v>
      </c>
      <c r="B4711">
        <v>1532</v>
      </c>
      <c r="C4711" t="s">
        <v>25</v>
      </c>
      <c r="D4711" s="3">
        <v>42571</v>
      </c>
      <c r="E4711" t="s">
        <v>845</v>
      </c>
      <c r="F4711">
        <v>1490</v>
      </c>
      <c r="G4711">
        <v>1</v>
      </c>
      <c r="H4711">
        <v>1490</v>
      </c>
      <c r="I4711">
        <v>100151196</v>
      </c>
      <c r="J4711" s="19" t="s">
        <v>38</v>
      </c>
      <c r="T4711">
        <v>0</v>
      </c>
      <c r="U4711" t="s">
        <v>201</v>
      </c>
      <c r="V4711" s="3">
        <v>42571</v>
      </c>
      <c r="W4711" t="s">
        <v>28</v>
      </c>
      <c r="X4711" s="4">
        <v>1490</v>
      </c>
      <c r="Y4711">
        <v>2016</v>
      </c>
      <c r="Z4711">
        <v>7</v>
      </c>
      <c r="AA4711" s="3" t="s">
        <v>24</v>
      </c>
      <c r="AB4711" s="3">
        <v>45489</v>
      </c>
    </row>
    <row r="4712" spans="1:28" x14ac:dyDescent="0.25">
      <c r="A4712">
        <v>216446</v>
      </c>
      <c r="B4712">
        <v>916</v>
      </c>
      <c r="C4712" t="s">
        <v>31</v>
      </c>
      <c r="D4712" s="3">
        <v>42571</v>
      </c>
      <c r="E4712" t="s">
        <v>1637</v>
      </c>
      <c r="F4712">
        <v>1200</v>
      </c>
      <c r="G4712">
        <v>1</v>
      </c>
      <c r="H4712">
        <v>100</v>
      </c>
      <c r="I4712">
        <v>100151197</v>
      </c>
      <c r="J4712" s="19" t="s">
        <v>51</v>
      </c>
      <c r="T4712">
        <v>0</v>
      </c>
      <c r="U4712" t="s">
        <v>22</v>
      </c>
      <c r="V4712" s="3">
        <v>42571</v>
      </c>
      <c r="W4712" t="s">
        <v>34</v>
      </c>
      <c r="X4712" s="4">
        <v>1200</v>
      </c>
      <c r="Y4712">
        <v>2016</v>
      </c>
      <c r="Z4712">
        <v>7</v>
      </c>
      <c r="AA4712" s="3" t="s">
        <v>24</v>
      </c>
      <c r="AB4712" s="3">
        <v>45489</v>
      </c>
    </row>
    <row r="4713" spans="1:28" x14ac:dyDescent="0.25">
      <c r="A4713">
        <v>216448</v>
      </c>
      <c r="B4713">
        <v>36</v>
      </c>
      <c r="C4713" t="s">
        <v>71</v>
      </c>
      <c r="D4713" s="3">
        <v>42571</v>
      </c>
      <c r="E4713" t="s">
        <v>30</v>
      </c>
      <c r="F4713">
        <v>360</v>
      </c>
      <c r="G4713">
        <v>1</v>
      </c>
      <c r="H4713">
        <v>360</v>
      </c>
      <c r="I4713">
        <v>100151198</v>
      </c>
      <c r="J4713" s="19" t="s">
        <v>27</v>
      </c>
      <c r="T4713">
        <v>0</v>
      </c>
      <c r="U4713" t="s">
        <v>22</v>
      </c>
      <c r="V4713" s="3">
        <v>42571</v>
      </c>
      <c r="W4713" t="s">
        <v>34</v>
      </c>
      <c r="X4713">
        <v>360</v>
      </c>
      <c r="Y4713">
        <v>2016</v>
      </c>
      <c r="Z4713">
        <v>7</v>
      </c>
      <c r="AA4713" s="3" t="s">
        <v>24</v>
      </c>
      <c r="AB4713" s="3">
        <v>45489</v>
      </c>
    </row>
    <row r="4714" spans="1:28" x14ac:dyDescent="0.25">
      <c r="A4714">
        <v>216449</v>
      </c>
      <c r="B4714">
        <v>36</v>
      </c>
      <c r="C4714" t="s">
        <v>31</v>
      </c>
      <c r="D4714" s="3">
        <v>42571</v>
      </c>
      <c r="E4714" t="s">
        <v>30</v>
      </c>
      <c r="F4714">
        <v>360</v>
      </c>
      <c r="G4714">
        <v>1</v>
      </c>
      <c r="H4714">
        <v>360</v>
      </c>
      <c r="I4714">
        <v>100151199</v>
      </c>
      <c r="J4714" s="19" t="s">
        <v>27</v>
      </c>
      <c r="T4714">
        <v>0</v>
      </c>
      <c r="U4714" t="s">
        <v>22</v>
      </c>
      <c r="V4714" s="3">
        <v>42571</v>
      </c>
      <c r="W4714" t="s">
        <v>34</v>
      </c>
      <c r="X4714">
        <v>360</v>
      </c>
      <c r="Y4714">
        <v>2016</v>
      </c>
      <c r="Z4714">
        <v>7</v>
      </c>
      <c r="AA4714" s="3" t="s">
        <v>24</v>
      </c>
      <c r="AB4714" s="3">
        <v>45489</v>
      </c>
    </row>
    <row r="4715" spans="1:28" x14ac:dyDescent="0.25">
      <c r="A4715">
        <v>216450</v>
      </c>
      <c r="B4715">
        <v>36</v>
      </c>
      <c r="C4715" t="s">
        <v>31</v>
      </c>
      <c r="D4715" s="3">
        <v>42571</v>
      </c>
      <c r="E4715" t="s">
        <v>30</v>
      </c>
      <c r="F4715">
        <v>360</v>
      </c>
      <c r="G4715">
        <v>1</v>
      </c>
      <c r="H4715">
        <v>360</v>
      </c>
      <c r="I4715">
        <v>100151200</v>
      </c>
      <c r="J4715" s="19" t="s">
        <v>27</v>
      </c>
      <c r="T4715">
        <v>0</v>
      </c>
      <c r="U4715" t="s">
        <v>22</v>
      </c>
      <c r="V4715" s="3">
        <v>42571</v>
      </c>
      <c r="W4715" t="s">
        <v>34</v>
      </c>
      <c r="X4715">
        <v>360</v>
      </c>
      <c r="Y4715">
        <v>2016</v>
      </c>
      <c r="Z4715">
        <v>7</v>
      </c>
      <c r="AA4715" s="3" t="s">
        <v>24</v>
      </c>
      <c r="AB4715" s="3">
        <v>45489</v>
      </c>
    </row>
    <row r="4716" spans="1:28" x14ac:dyDescent="0.25">
      <c r="A4716">
        <v>216451</v>
      </c>
      <c r="B4716">
        <v>36</v>
      </c>
      <c r="C4716" t="s">
        <v>19</v>
      </c>
      <c r="D4716" s="3">
        <v>42571</v>
      </c>
      <c r="E4716" t="s">
        <v>30</v>
      </c>
      <c r="F4716">
        <v>360</v>
      </c>
      <c r="G4716">
        <v>1</v>
      </c>
      <c r="H4716">
        <v>360</v>
      </c>
      <c r="I4716">
        <v>100151201</v>
      </c>
      <c r="J4716" s="19" t="s">
        <v>27</v>
      </c>
      <c r="T4716">
        <v>0</v>
      </c>
      <c r="U4716" t="s">
        <v>22</v>
      </c>
      <c r="V4716" s="3">
        <v>42571</v>
      </c>
      <c r="W4716" t="s">
        <v>23</v>
      </c>
      <c r="X4716">
        <v>360</v>
      </c>
      <c r="Y4716">
        <v>2016</v>
      </c>
      <c r="Z4716">
        <v>7</v>
      </c>
      <c r="AA4716" s="3" t="s">
        <v>24</v>
      </c>
      <c r="AB4716" s="3">
        <v>45489</v>
      </c>
    </row>
    <row r="4717" spans="1:28" x14ac:dyDescent="0.25">
      <c r="A4717">
        <v>216452</v>
      </c>
      <c r="B4717">
        <v>86</v>
      </c>
      <c r="C4717" t="s">
        <v>19</v>
      </c>
      <c r="D4717" s="3">
        <v>42571</v>
      </c>
      <c r="E4717" t="s">
        <v>1638</v>
      </c>
      <c r="F4717">
        <v>1099</v>
      </c>
      <c r="G4717">
        <v>1</v>
      </c>
      <c r="H4717">
        <v>1099</v>
      </c>
      <c r="I4717">
        <v>100151202</v>
      </c>
      <c r="J4717" s="19" t="s">
        <v>21</v>
      </c>
      <c r="T4717">
        <v>0</v>
      </c>
      <c r="U4717" t="s">
        <v>121</v>
      </c>
      <c r="V4717" s="3">
        <v>42571</v>
      </c>
      <c r="W4717" t="s">
        <v>23</v>
      </c>
      <c r="X4717" s="4">
        <v>1099</v>
      </c>
      <c r="Y4717">
        <v>2016</v>
      </c>
      <c r="Z4717">
        <v>7</v>
      </c>
      <c r="AA4717" s="3" t="s">
        <v>24</v>
      </c>
      <c r="AB4717" s="3">
        <v>45489</v>
      </c>
    </row>
    <row r="4718" spans="1:28" x14ac:dyDescent="0.25">
      <c r="A4718">
        <v>216453</v>
      </c>
      <c r="B4718">
        <v>36</v>
      </c>
      <c r="C4718" t="s">
        <v>19</v>
      </c>
      <c r="D4718" s="3">
        <v>42571</v>
      </c>
      <c r="E4718" t="s">
        <v>48</v>
      </c>
      <c r="F4718">
        <v>320</v>
      </c>
      <c r="G4718">
        <v>1</v>
      </c>
      <c r="H4718">
        <v>320</v>
      </c>
      <c r="I4718">
        <v>100151203</v>
      </c>
      <c r="J4718" s="19" t="s">
        <v>27</v>
      </c>
      <c r="T4718">
        <v>0</v>
      </c>
      <c r="U4718" t="s">
        <v>22</v>
      </c>
      <c r="V4718" s="3">
        <v>42571</v>
      </c>
      <c r="W4718" t="s">
        <v>23</v>
      </c>
      <c r="X4718">
        <v>320</v>
      </c>
      <c r="Y4718">
        <v>2016</v>
      </c>
      <c r="Z4718">
        <v>7</v>
      </c>
      <c r="AA4718" s="3" t="s">
        <v>24</v>
      </c>
      <c r="AB4718" s="3">
        <v>45489</v>
      </c>
    </row>
    <row r="4719" spans="1:28" x14ac:dyDescent="0.25">
      <c r="A4719">
        <v>216454</v>
      </c>
      <c r="B4719">
        <v>58</v>
      </c>
      <c r="C4719" t="s">
        <v>19</v>
      </c>
      <c r="D4719" s="3">
        <v>42571</v>
      </c>
      <c r="E4719" t="s">
        <v>30</v>
      </c>
      <c r="F4719">
        <v>360</v>
      </c>
      <c r="G4719">
        <v>1</v>
      </c>
      <c r="H4719">
        <v>360</v>
      </c>
      <c r="I4719">
        <v>100151204</v>
      </c>
      <c r="J4719" s="19" t="s">
        <v>27</v>
      </c>
      <c r="T4719">
        <v>0</v>
      </c>
      <c r="U4719" t="s">
        <v>22</v>
      </c>
      <c r="V4719" s="3">
        <v>42571</v>
      </c>
      <c r="W4719" t="s">
        <v>23</v>
      </c>
      <c r="X4719">
        <v>360</v>
      </c>
      <c r="Y4719">
        <v>2016</v>
      </c>
      <c r="Z4719">
        <v>7</v>
      </c>
      <c r="AA4719" s="3" t="s">
        <v>24</v>
      </c>
      <c r="AB4719" s="3">
        <v>45489</v>
      </c>
    </row>
    <row r="4720" spans="1:28" x14ac:dyDescent="0.25">
      <c r="A4720">
        <v>216455</v>
      </c>
      <c r="B4720">
        <v>58</v>
      </c>
      <c r="C4720" t="s">
        <v>19</v>
      </c>
      <c r="D4720" s="3">
        <v>42571</v>
      </c>
      <c r="E4720" t="s">
        <v>30</v>
      </c>
      <c r="F4720">
        <v>360</v>
      </c>
      <c r="G4720">
        <v>1</v>
      </c>
      <c r="H4720">
        <v>360</v>
      </c>
      <c r="I4720">
        <v>100151205</v>
      </c>
      <c r="J4720" s="19" t="s">
        <v>27</v>
      </c>
      <c r="T4720">
        <v>0</v>
      </c>
      <c r="U4720" t="s">
        <v>22</v>
      </c>
      <c r="V4720" s="3">
        <v>42571</v>
      </c>
      <c r="W4720" t="s">
        <v>23</v>
      </c>
      <c r="X4720">
        <v>360</v>
      </c>
      <c r="Y4720">
        <v>2016</v>
      </c>
      <c r="Z4720">
        <v>7</v>
      </c>
      <c r="AA4720" s="3" t="s">
        <v>24</v>
      </c>
      <c r="AB4720" s="3">
        <v>45489</v>
      </c>
    </row>
    <row r="4721" spans="1:28" x14ac:dyDescent="0.25">
      <c r="A4721">
        <v>216456</v>
      </c>
      <c r="B4721">
        <v>58</v>
      </c>
      <c r="C4721" t="s">
        <v>19</v>
      </c>
      <c r="D4721" s="3">
        <v>42571</v>
      </c>
      <c r="E4721" t="s">
        <v>30</v>
      </c>
      <c r="F4721">
        <v>360</v>
      </c>
      <c r="G4721">
        <v>1</v>
      </c>
      <c r="H4721">
        <v>360</v>
      </c>
      <c r="I4721">
        <v>100151206</v>
      </c>
      <c r="J4721" s="19" t="s">
        <v>27</v>
      </c>
      <c r="T4721">
        <v>0</v>
      </c>
      <c r="U4721" t="s">
        <v>22</v>
      </c>
      <c r="V4721" s="3">
        <v>42571</v>
      </c>
      <c r="W4721" t="s">
        <v>23</v>
      </c>
      <c r="X4721">
        <v>360</v>
      </c>
      <c r="Y4721">
        <v>2016</v>
      </c>
      <c r="Z4721">
        <v>7</v>
      </c>
      <c r="AA4721" s="3" t="s">
        <v>24</v>
      </c>
      <c r="AB4721" s="3">
        <v>45489</v>
      </c>
    </row>
    <row r="4722" spans="1:28" x14ac:dyDescent="0.25">
      <c r="A4722">
        <v>216457</v>
      </c>
      <c r="B4722">
        <v>42</v>
      </c>
      <c r="C4722" t="s">
        <v>19</v>
      </c>
      <c r="D4722" s="3">
        <v>42571</v>
      </c>
      <c r="E4722" t="s">
        <v>258</v>
      </c>
      <c r="F4722">
        <v>670</v>
      </c>
      <c r="G4722">
        <v>1</v>
      </c>
      <c r="H4722">
        <v>670</v>
      </c>
      <c r="I4722">
        <v>100151207</v>
      </c>
      <c r="J4722" s="19" t="s">
        <v>59</v>
      </c>
      <c r="T4722">
        <v>0</v>
      </c>
      <c r="U4722" t="s">
        <v>121</v>
      </c>
      <c r="V4722" s="3">
        <v>42571</v>
      </c>
      <c r="W4722" t="s">
        <v>23</v>
      </c>
      <c r="X4722">
        <v>670</v>
      </c>
      <c r="Y4722">
        <v>2016</v>
      </c>
      <c r="Z4722">
        <v>7</v>
      </c>
      <c r="AA4722" s="3" t="s">
        <v>24</v>
      </c>
      <c r="AB4722" s="3">
        <v>45489</v>
      </c>
    </row>
    <row r="4723" spans="1:28" x14ac:dyDescent="0.25">
      <c r="A4723">
        <v>216458</v>
      </c>
      <c r="B4723">
        <v>1404</v>
      </c>
      <c r="C4723" t="s">
        <v>31</v>
      </c>
      <c r="D4723" s="3">
        <v>42571</v>
      </c>
      <c r="E4723" t="s">
        <v>769</v>
      </c>
      <c r="F4723">
        <v>899</v>
      </c>
      <c r="G4723">
        <v>1</v>
      </c>
      <c r="H4723">
        <v>899</v>
      </c>
      <c r="I4723">
        <v>100151208</v>
      </c>
      <c r="J4723" s="19" t="s">
        <v>51</v>
      </c>
      <c r="T4723">
        <v>0</v>
      </c>
      <c r="U4723" t="s">
        <v>22</v>
      </c>
      <c r="V4723" s="3">
        <v>42571</v>
      </c>
      <c r="W4723" t="s">
        <v>34</v>
      </c>
      <c r="X4723">
        <v>899</v>
      </c>
      <c r="Y4723">
        <v>2016</v>
      </c>
      <c r="Z4723">
        <v>7</v>
      </c>
      <c r="AA4723" s="3" t="s">
        <v>24</v>
      </c>
      <c r="AB4723" s="3">
        <v>45489</v>
      </c>
    </row>
    <row r="4724" spans="1:28" x14ac:dyDescent="0.25">
      <c r="A4724">
        <v>216459</v>
      </c>
      <c r="B4724">
        <v>820</v>
      </c>
      <c r="C4724" t="s">
        <v>25</v>
      </c>
      <c r="D4724" s="3">
        <v>42571</v>
      </c>
      <c r="E4724" t="s">
        <v>1127</v>
      </c>
      <c r="F4724">
        <v>6999</v>
      </c>
      <c r="G4724">
        <v>1</v>
      </c>
      <c r="H4724">
        <v>6999</v>
      </c>
      <c r="I4724">
        <v>100151209</v>
      </c>
      <c r="J4724" s="19" t="s">
        <v>38</v>
      </c>
      <c r="T4724">
        <v>0</v>
      </c>
      <c r="U4724" t="s">
        <v>22</v>
      </c>
      <c r="V4724" s="3">
        <v>42571</v>
      </c>
      <c r="W4724" t="s">
        <v>28</v>
      </c>
      <c r="X4724" s="4">
        <v>6999</v>
      </c>
      <c r="Y4724">
        <v>2016</v>
      </c>
      <c r="Z4724">
        <v>7</v>
      </c>
      <c r="AA4724" s="3" t="s">
        <v>24</v>
      </c>
      <c r="AB4724" s="3">
        <v>45489</v>
      </c>
    </row>
    <row r="4725" spans="1:28" x14ac:dyDescent="0.25">
      <c r="A4725">
        <v>216460</v>
      </c>
      <c r="B4725">
        <v>820</v>
      </c>
      <c r="C4725" t="s">
        <v>19</v>
      </c>
      <c r="D4725" s="3">
        <v>42571</v>
      </c>
      <c r="E4725" t="s">
        <v>1127</v>
      </c>
      <c r="F4725">
        <v>6999</v>
      </c>
      <c r="G4725">
        <v>1</v>
      </c>
      <c r="H4725">
        <v>6999</v>
      </c>
      <c r="I4725">
        <v>100151210</v>
      </c>
      <c r="J4725" s="19" t="s">
        <v>38</v>
      </c>
      <c r="T4725">
        <v>0</v>
      </c>
      <c r="U4725" t="s">
        <v>22</v>
      </c>
      <c r="V4725" s="3">
        <v>42571</v>
      </c>
      <c r="W4725" t="s">
        <v>23</v>
      </c>
      <c r="X4725" s="4">
        <v>6999</v>
      </c>
      <c r="Y4725">
        <v>2016</v>
      </c>
      <c r="Z4725">
        <v>7</v>
      </c>
      <c r="AA4725" s="3" t="s">
        <v>24</v>
      </c>
      <c r="AB4725" s="3">
        <v>45489</v>
      </c>
    </row>
    <row r="4726" spans="1:28" x14ac:dyDescent="0.25">
      <c r="A4726">
        <v>216461</v>
      </c>
      <c r="B4726">
        <v>292</v>
      </c>
      <c r="C4726" t="s">
        <v>71</v>
      </c>
      <c r="D4726" s="3">
        <v>42571</v>
      </c>
      <c r="E4726" t="s">
        <v>629</v>
      </c>
      <c r="F4726">
        <v>700</v>
      </c>
      <c r="G4726">
        <v>1</v>
      </c>
      <c r="H4726">
        <v>700</v>
      </c>
      <c r="I4726">
        <v>100151211</v>
      </c>
      <c r="J4726" s="19" t="s">
        <v>38</v>
      </c>
      <c r="T4726">
        <v>0</v>
      </c>
      <c r="U4726" t="s">
        <v>121</v>
      </c>
      <c r="V4726" s="3">
        <v>42571</v>
      </c>
      <c r="W4726" t="s">
        <v>34</v>
      </c>
      <c r="X4726">
        <v>700</v>
      </c>
      <c r="Y4726">
        <v>2016</v>
      </c>
      <c r="Z4726">
        <v>7</v>
      </c>
      <c r="AA4726" s="3" t="s">
        <v>24</v>
      </c>
      <c r="AB4726" s="3">
        <v>45489</v>
      </c>
    </row>
    <row r="4727" spans="1:28" x14ac:dyDescent="0.25">
      <c r="A4727">
        <v>216462</v>
      </c>
      <c r="B4727">
        <v>217</v>
      </c>
      <c r="C4727" t="s">
        <v>19</v>
      </c>
      <c r="D4727" s="3">
        <v>42571</v>
      </c>
      <c r="E4727" t="s">
        <v>1005</v>
      </c>
      <c r="F4727">
        <v>863</v>
      </c>
      <c r="G4727">
        <v>1</v>
      </c>
      <c r="H4727">
        <v>863</v>
      </c>
      <c r="I4727">
        <v>100151212</v>
      </c>
      <c r="J4727" s="19" t="s">
        <v>21</v>
      </c>
      <c r="T4727">
        <v>0</v>
      </c>
      <c r="U4727" t="s">
        <v>22</v>
      </c>
      <c r="V4727" s="3">
        <v>42571</v>
      </c>
      <c r="W4727" t="s">
        <v>23</v>
      </c>
      <c r="X4727">
        <v>863</v>
      </c>
      <c r="Y4727">
        <v>2016</v>
      </c>
      <c r="Z4727">
        <v>7</v>
      </c>
      <c r="AA4727" s="3" t="s">
        <v>24</v>
      </c>
      <c r="AB4727" s="3">
        <v>45489</v>
      </c>
    </row>
    <row r="4728" spans="1:28" x14ac:dyDescent="0.25">
      <c r="A4728">
        <v>216463</v>
      </c>
      <c r="B4728">
        <v>40</v>
      </c>
      <c r="C4728" t="s">
        <v>71</v>
      </c>
      <c r="D4728" s="3">
        <v>42571</v>
      </c>
      <c r="E4728" t="s">
        <v>103</v>
      </c>
      <c r="F4728">
        <v>4950</v>
      </c>
      <c r="G4728">
        <v>1</v>
      </c>
      <c r="H4728">
        <v>0</v>
      </c>
      <c r="I4728">
        <v>100151213</v>
      </c>
      <c r="J4728" s="19" t="s">
        <v>21</v>
      </c>
      <c r="T4728">
        <v>0</v>
      </c>
      <c r="U4728" t="s">
        <v>49</v>
      </c>
      <c r="V4728" s="3">
        <v>42571</v>
      </c>
      <c r="W4728" t="s">
        <v>34</v>
      </c>
      <c r="X4728" s="4">
        <v>4950</v>
      </c>
      <c r="Y4728">
        <v>2016</v>
      </c>
      <c r="Z4728">
        <v>7</v>
      </c>
      <c r="AA4728" s="3" t="s">
        <v>24</v>
      </c>
      <c r="AB4728" s="3">
        <v>45489</v>
      </c>
    </row>
    <row r="4729" spans="1:28" x14ac:dyDescent="0.25">
      <c r="A4729">
        <v>216465</v>
      </c>
      <c r="B4729">
        <v>1487</v>
      </c>
      <c r="C4729" t="s">
        <v>19</v>
      </c>
      <c r="D4729" s="3">
        <v>42571</v>
      </c>
      <c r="E4729" t="s">
        <v>386</v>
      </c>
      <c r="F4729">
        <v>1160</v>
      </c>
      <c r="G4729">
        <v>1</v>
      </c>
      <c r="H4729">
        <v>1160</v>
      </c>
      <c r="I4729">
        <v>100151214</v>
      </c>
      <c r="J4729" s="19" t="s">
        <v>59</v>
      </c>
      <c r="T4729">
        <v>0</v>
      </c>
      <c r="U4729" t="s">
        <v>22</v>
      </c>
      <c r="V4729" s="3">
        <v>42571</v>
      </c>
      <c r="W4729" t="s">
        <v>23</v>
      </c>
      <c r="X4729" s="4">
        <v>1160</v>
      </c>
      <c r="Y4729">
        <v>2016</v>
      </c>
      <c r="Z4729">
        <v>7</v>
      </c>
      <c r="AA4729" s="3" t="s">
        <v>24</v>
      </c>
      <c r="AB4729" s="3">
        <v>45489</v>
      </c>
    </row>
    <row r="4730" spans="1:28" x14ac:dyDescent="0.25">
      <c r="A4730">
        <v>216466</v>
      </c>
      <c r="B4730">
        <v>820</v>
      </c>
      <c r="C4730" t="s">
        <v>19</v>
      </c>
      <c r="D4730" s="3">
        <v>42571</v>
      </c>
      <c r="E4730" t="s">
        <v>48</v>
      </c>
      <c r="F4730">
        <v>320</v>
      </c>
      <c r="G4730">
        <v>1</v>
      </c>
      <c r="H4730">
        <v>320</v>
      </c>
      <c r="I4730">
        <v>100151215</v>
      </c>
      <c r="J4730" s="19" t="s">
        <v>27</v>
      </c>
      <c r="T4730">
        <v>0</v>
      </c>
      <c r="U4730" t="s">
        <v>22</v>
      </c>
      <c r="V4730" s="3">
        <v>42571</v>
      </c>
      <c r="W4730" t="s">
        <v>23</v>
      </c>
      <c r="X4730">
        <v>320</v>
      </c>
      <c r="Y4730">
        <v>2016</v>
      </c>
      <c r="Z4730">
        <v>7</v>
      </c>
      <c r="AA4730" s="3" t="s">
        <v>24</v>
      </c>
      <c r="AB4730" s="3">
        <v>45489</v>
      </c>
    </row>
    <row r="4731" spans="1:28" x14ac:dyDescent="0.25">
      <c r="A4731">
        <v>216468</v>
      </c>
      <c r="B4731">
        <v>1533</v>
      </c>
      <c r="C4731" t="s">
        <v>31</v>
      </c>
      <c r="D4731" s="3">
        <v>42571</v>
      </c>
      <c r="E4731" t="s">
        <v>565</v>
      </c>
      <c r="F4731">
        <v>22800</v>
      </c>
      <c r="G4731">
        <v>1</v>
      </c>
      <c r="H4731">
        <v>0</v>
      </c>
      <c r="I4731">
        <v>100151217</v>
      </c>
      <c r="J4731" s="19" t="s">
        <v>42</v>
      </c>
      <c r="T4731">
        <v>0</v>
      </c>
      <c r="U4731" t="s">
        <v>49</v>
      </c>
      <c r="V4731" s="3">
        <v>42571</v>
      </c>
      <c r="W4731" t="s">
        <v>34</v>
      </c>
      <c r="X4731" s="4">
        <v>22800</v>
      </c>
      <c r="Y4731">
        <v>2016</v>
      </c>
      <c r="Z4731">
        <v>7</v>
      </c>
      <c r="AA4731" s="3" t="s">
        <v>24</v>
      </c>
      <c r="AB4731" s="3">
        <v>45489</v>
      </c>
    </row>
    <row r="4732" spans="1:28" x14ac:dyDescent="0.25">
      <c r="A4732">
        <v>216467</v>
      </c>
      <c r="B4732">
        <v>820</v>
      </c>
      <c r="C4732" t="s">
        <v>19</v>
      </c>
      <c r="D4732" s="3">
        <v>42571</v>
      </c>
      <c r="E4732" t="s">
        <v>488</v>
      </c>
      <c r="F4732">
        <v>299</v>
      </c>
      <c r="G4732">
        <v>1</v>
      </c>
      <c r="H4732">
        <v>299</v>
      </c>
      <c r="I4732">
        <v>100151216</v>
      </c>
      <c r="J4732" s="19" t="s">
        <v>27</v>
      </c>
      <c r="T4732">
        <v>0</v>
      </c>
      <c r="U4732" t="s">
        <v>22</v>
      </c>
      <c r="V4732" s="3">
        <v>42571</v>
      </c>
      <c r="W4732" t="s">
        <v>23</v>
      </c>
      <c r="X4732">
        <v>299</v>
      </c>
      <c r="Y4732">
        <v>2016</v>
      </c>
      <c r="Z4732">
        <v>7</v>
      </c>
      <c r="AA4732" s="3" t="s">
        <v>24</v>
      </c>
      <c r="AB4732" s="3">
        <v>45489</v>
      </c>
    </row>
    <row r="4733" spans="1:28" x14ac:dyDescent="0.25">
      <c r="A4733">
        <v>216470</v>
      </c>
      <c r="B4733">
        <v>1534</v>
      </c>
      <c r="C4733" t="s">
        <v>19</v>
      </c>
      <c r="D4733" s="3">
        <v>42571</v>
      </c>
      <c r="E4733" t="s">
        <v>867</v>
      </c>
      <c r="F4733">
        <v>6055</v>
      </c>
      <c r="G4733">
        <v>1</v>
      </c>
      <c r="H4733">
        <v>6055</v>
      </c>
      <c r="I4733">
        <v>100151219</v>
      </c>
      <c r="J4733" s="19" t="s">
        <v>42</v>
      </c>
      <c r="T4733">
        <v>0</v>
      </c>
      <c r="U4733" t="s">
        <v>22</v>
      </c>
      <c r="V4733" s="3">
        <v>42571</v>
      </c>
      <c r="W4733" t="s">
        <v>23</v>
      </c>
      <c r="X4733" s="4">
        <v>6055</v>
      </c>
      <c r="Y4733">
        <v>2016</v>
      </c>
      <c r="Z4733">
        <v>7</v>
      </c>
      <c r="AA4733" s="3" t="s">
        <v>24</v>
      </c>
      <c r="AB4733" s="3">
        <v>45489</v>
      </c>
    </row>
    <row r="4734" spans="1:28" x14ac:dyDescent="0.25">
      <c r="A4734">
        <v>216469</v>
      </c>
      <c r="B4734">
        <v>1075</v>
      </c>
      <c r="C4734" t="s">
        <v>19</v>
      </c>
      <c r="D4734" s="3">
        <v>42571</v>
      </c>
      <c r="E4734" t="s">
        <v>130</v>
      </c>
      <c r="F4734">
        <v>190</v>
      </c>
      <c r="G4734">
        <v>1</v>
      </c>
      <c r="H4734">
        <v>45</v>
      </c>
      <c r="I4734">
        <v>100151218</v>
      </c>
      <c r="J4734" s="19" t="s">
        <v>33</v>
      </c>
      <c r="T4734">
        <v>0</v>
      </c>
      <c r="U4734" t="s">
        <v>22</v>
      </c>
      <c r="V4734" s="3">
        <v>42571</v>
      </c>
      <c r="W4734" t="s">
        <v>23</v>
      </c>
      <c r="X4734">
        <v>190</v>
      </c>
      <c r="Y4734">
        <v>2016</v>
      </c>
      <c r="Z4734">
        <v>7</v>
      </c>
      <c r="AA4734" s="3" t="s">
        <v>24</v>
      </c>
      <c r="AB4734" s="3">
        <v>45489</v>
      </c>
    </row>
    <row r="4735" spans="1:28" x14ac:dyDescent="0.25">
      <c r="A4735">
        <v>216471</v>
      </c>
      <c r="B4735">
        <v>1486</v>
      </c>
      <c r="C4735" t="s">
        <v>31</v>
      </c>
      <c r="D4735" s="3">
        <v>42571</v>
      </c>
      <c r="E4735" t="s">
        <v>1639</v>
      </c>
      <c r="F4735">
        <v>2246</v>
      </c>
      <c r="G4735">
        <v>1</v>
      </c>
      <c r="H4735">
        <v>2246</v>
      </c>
      <c r="I4735">
        <v>100151220</v>
      </c>
      <c r="J4735" s="19" t="s">
        <v>51</v>
      </c>
      <c r="T4735">
        <v>0</v>
      </c>
      <c r="U4735" t="s">
        <v>22</v>
      </c>
      <c r="V4735" s="3">
        <v>42571</v>
      </c>
      <c r="W4735" t="s">
        <v>34</v>
      </c>
      <c r="X4735" s="4">
        <v>2246</v>
      </c>
      <c r="Y4735">
        <v>2016</v>
      </c>
      <c r="Z4735">
        <v>7</v>
      </c>
      <c r="AA4735" s="3" t="s">
        <v>24</v>
      </c>
      <c r="AB4735" s="3">
        <v>45489</v>
      </c>
    </row>
    <row r="4736" spans="1:28" x14ac:dyDescent="0.25">
      <c r="A4736">
        <v>216473</v>
      </c>
      <c r="B4736">
        <v>1535</v>
      </c>
      <c r="C4736" t="s">
        <v>19</v>
      </c>
      <c r="D4736" s="3">
        <v>42571</v>
      </c>
      <c r="E4736" t="s">
        <v>1640</v>
      </c>
      <c r="F4736">
        <v>1500</v>
      </c>
      <c r="G4736">
        <v>1</v>
      </c>
      <c r="H4736">
        <v>1500</v>
      </c>
      <c r="I4736">
        <v>100151221</v>
      </c>
      <c r="J4736" s="19" t="s">
        <v>576</v>
      </c>
      <c r="T4736">
        <v>0</v>
      </c>
      <c r="U4736" t="s">
        <v>22</v>
      </c>
      <c r="V4736" s="3">
        <v>42571</v>
      </c>
      <c r="W4736" t="s">
        <v>23</v>
      </c>
      <c r="X4736" s="4">
        <v>1500</v>
      </c>
      <c r="Y4736">
        <v>2016</v>
      </c>
      <c r="Z4736">
        <v>7</v>
      </c>
      <c r="AA4736" s="3" t="s">
        <v>24</v>
      </c>
      <c r="AB4736" s="3">
        <v>45489</v>
      </c>
    </row>
    <row r="4737" spans="1:28" x14ac:dyDescent="0.25">
      <c r="A4737">
        <v>216474</v>
      </c>
      <c r="B4737">
        <v>58</v>
      </c>
      <c r="C4737" t="s">
        <v>19</v>
      </c>
      <c r="D4737" s="3">
        <v>42571</v>
      </c>
      <c r="E4737" t="s">
        <v>1544</v>
      </c>
      <c r="F4737">
        <v>500</v>
      </c>
      <c r="G4737">
        <v>1</v>
      </c>
      <c r="H4737">
        <v>500</v>
      </c>
      <c r="I4737">
        <v>100151222</v>
      </c>
      <c r="J4737" s="19" t="s">
        <v>42</v>
      </c>
      <c r="T4737">
        <v>0</v>
      </c>
      <c r="U4737" t="s">
        <v>22</v>
      </c>
      <c r="V4737" s="3">
        <v>42571</v>
      </c>
      <c r="W4737" t="s">
        <v>23</v>
      </c>
      <c r="X4737">
        <v>500</v>
      </c>
      <c r="Y4737">
        <v>2016</v>
      </c>
      <c r="Z4737">
        <v>7</v>
      </c>
      <c r="AA4737" s="3" t="s">
        <v>24</v>
      </c>
      <c r="AB4737" s="3">
        <v>45489</v>
      </c>
    </row>
    <row r="4738" spans="1:28" x14ac:dyDescent="0.25">
      <c r="A4738">
        <v>216475</v>
      </c>
      <c r="B4738">
        <v>820</v>
      </c>
      <c r="C4738" t="s">
        <v>19</v>
      </c>
      <c r="D4738" s="3">
        <v>42571</v>
      </c>
      <c r="E4738" t="s">
        <v>30</v>
      </c>
      <c r="F4738">
        <v>360</v>
      </c>
      <c r="G4738">
        <v>1</v>
      </c>
      <c r="H4738">
        <v>360</v>
      </c>
      <c r="I4738">
        <v>100151223</v>
      </c>
      <c r="J4738" s="19" t="s">
        <v>27</v>
      </c>
      <c r="T4738">
        <v>0</v>
      </c>
      <c r="U4738" t="s">
        <v>22</v>
      </c>
      <c r="V4738" s="3">
        <v>42571</v>
      </c>
      <c r="W4738" t="s">
        <v>23</v>
      </c>
      <c r="X4738">
        <v>360</v>
      </c>
      <c r="Y4738">
        <v>2016</v>
      </c>
      <c r="Z4738">
        <v>7</v>
      </c>
      <c r="AA4738" s="3" t="s">
        <v>24</v>
      </c>
      <c r="AB4738" s="3">
        <v>45489</v>
      </c>
    </row>
    <row r="4739" spans="1:28" x14ac:dyDescent="0.25">
      <c r="A4739">
        <v>216476</v>
      </c>
      <c r="B4739">
        <v>807</v>
      </c>
      <c r="C4739" t="s">
        <v>19</v>
      </c>
      <c r="D4739" s="3">
        <v>42571</v>
      </c>
      <c r="E4739" t="s">
        <v>94</v>
      </c>
      <c r="F4739">
        <v>325</v>
      </c>
      <c r="G4739">
        <v>3</v>
      </c>
      <c r="H4739">
        <v>975</v>
      </c>
      <c r="I4739">
        <v>100151224</v>
      </c>
      <c r="J4739" s="19" t="s">
        <v>33</v>
      </c>
      <c r="T4739">
        <v>0</v>
      </c>
      <c r="U4739" t="s">
        <v>22</v>
      </c>
      <c r="V4739" s="3">
        <v>42571</v>
      </c>
      <c r="W4739" t="s">
        <v>23</v>
      </c>
      <c r="X4739">
        <v>975</v>
      </c>
      <c r="Y4739">
        <v>2016</v>
      </c>
      <c r="Z4739">
        <v>7</v>
      </c>
      <c r="AA4739" s="3" t="s">
        <v>24</v>
      </c>
      <c r="AB4739" s="3">
        <v>45489</v>
      </c>
    </row>
    <row r="4740" spans="1:28" x14ac:dyDescent="0.25">
      <c r="A4740">
        <v>216477</v>
      </c>
      <c r="B4740">
        <v>807</v>
      </c>
      <c r="C4740" t="s">
        <v>19</v>
      </c>
      <c r="D4740" s="3">
        <v>42571</v>
      </c>
      <c r="E4740" t="s">
        <v>755</v>
      </c>
      <c r="F4740">
        <v>5625</v>
      </c>
      <c r="G4740">
        <v>1</v>
      </c>
      <c r="H4740">
        <v>5625</v>
      </c>
      <c r="I4740">
        <v>100151225</v>
      </c>
      <c r="J4740" s="19" t="s">
        <v>47</v>
      </c>
      <c r="T4740">
        <v>0</v>
      </c>
      <c r="U4740" t="s">
        <v>22</v>
      </c>
      <c r="V4740" s="3">
        <v>42571</v>
      </c>
      <c r="W4740" t="s">
        <v>23</v>
      </c>
      <c r="X4740" s="4">
        <v>5625</v>
      </c>
      <c r="Y4740">
        <v>2016</v>
      </c>
      <c r="Z4740">
        <v>7</v>
      </c>
      <c r="AA4740" s="3" t="s">
        <v>24</v>
      </c>
      <c r="AB4740" s="3">
        <v>45489</v>
      </c>
    </row>
    <row r="4741" spans="1:28" x14ac:dyDescent="0.25">
      <c r="A4741">
        <v>216478</v>
      </c>
      <c r="B4741">
        <v>1536</v>
      </c>
      <c r="C4741" t="s">
        <v>19</v>
      </c>
      <c r="D4741" s="3">
        <v>42571</v>
      </c>
      <c r="E4741" t="s">
        <v>26</v>
      </c>
      <c r="F4741">
        <v>240</v>
      </c>
      <c r="G4741">
        <v>1</v>
      </c>
      <c r="H4741">
        <v>240</v>
      </c>
      <c r="I4741">
        <v>100151226</v>
      </c>
      <c r="J4741" s="19" t="s">
        <v>27</v>
      </c>
      <c r="T4741">
        <v>0</v>
      </c>
      <c r="U4741" t="s">
        <v>22</v>
      </c>
      <c r="V4741" s="3">
        <v>42571</v>
      </c>
      <c r="W4741" t="s">
        <v>23</v>
      </c>
      <c r="X4741">
        <v>240</v>
      </c>
      <c r="Y4741">
        <v>2016</v>
      </c>
      <c r="Z4741">
        <v>7</v>
      </c>
      <c r="AA4741" s="3" t="s">
        <v>24</v>
      </c>
      <c r="AB4741" s="3">
        <v>45489</v>
      </c>
    </row>
    <row r="4742" spans="1:28" x14ac:dyDescent="0.25">
      <c r="A4742">
        <v>216480</v>
      </c>
      <c r="B4742">
        <v>1537</v>
      </c>
      <c r="C4742" t="s">
        <v>19</v>
      </c>
      <c r="D4742" s="3">
        <v>42571</v>
      </c>
      <c r="E4742" t="s">
        <v>1641</v>
      </c>
      <c r="F4742">
        <v>435</v>
      </c>
      <c r="G4742">
        <v>1</v>
      </c>
      <c r="H4742">
        <v>1334</v>
      </c>
      <c r="I4742">
        <v>100151228</v>
      </c>
      <c r="J4742" s="19" t="s">
        <v>51</v>
      </c>
      <c r="T4742">
        <v>0</v>
      </c>
      <c r="U4742" t="s">
        <v>22</v>
      </c>
      <c r="V4742" s="3">
        <v>42571</v>
      </c>
      <c r="W4742" t="s">
        <v>23</v>
      </c>
      <c r="X4742">
        <v>435</v>
      </c>
      <c r="Y4742">
        <v>2016</v>
      </c>
      <c r="Z4742">
        <v>7</v>
      </c>
      <c r="AA4742" s="3" t="s">
        <v>24</v>
      </c>
      <c r="AB4742" s="3">
        <v>45489</v>
      </c>
    </row>
    <row r="4743" spans="1:28" x14ac:dyDescent="0.25">
      <c r="A4743">
        <v>216481</v>
      </c>
      <c r="B4743">
        <v>1537</v>
      </c>
      <c r="C4743" t="s">
        <v>19</v>
      </c>
      <c r="D4743" s="3">
        <v>42571</v>
      </c>
      <c r="E4743" t="s">
        <v>1642</v>
      </c>
      <c r="F4743">
        <v>899</v>
      </c>
      <c r="G4743">
        <v>1</v>
      </c>
      <c r="H4743">
        <v>1334</v>
      </c>
      <c r="I4743">
        <v>100151228</v>
      </c>
      <c r="J4743" s="19" t="s">
        <v>51</v>
      </c>
      <c r="T4743">
        <v>0</v>
      </c>
      <c r="U4743" t="s">
        <v>22</v>
      </c>
      <c r="V4743" s="3">
        <v>42571</v>
      </c>
      <c r="W4743" t="s">
        <v>23</v>
      </c>
      <c r="X4743">
        <v>899</v>
      </c>
      <c r="Y4743">
        <v>2016</v>
      </c>
      <c r="Z4743">
        <v>7</v>
      </c>
      <c r="AA4743" s="3" t="s">
        <v>24</v>
      </c>
      <c r="AB4743" s="3">
        <v>45489</v>
      </c>
    </row>
    <row r="4744" spans="1:28" x14ac:dyDescent="0.25">
      <c r="A4744">
        <v>216479</v>
      </c>
      <c r="B4744">
        <v>1538</v>
      </c>
      <c r="C4744" t="s">
        <v>19</v>
      </c>
      <c r="D4744" s="3">
        <v>42571</v>
      </c>
      <c r="E4744" t="s">
        <v>1380</v>
      </c>
      <c r="F4744">
        <v>55</v>
      </c>
      <c r="G4744">
        <v>1</v>
      </c>
      <c r="H4744">
        <v>55</v>
      </c>
      <c r="I4744">
        <v>100151227</v>
      </c>
      <c r="J4744" s="19" t="s">
        <v>33</v>
      </c>
      <c r="T4744">
        <v>0</v>
      </c>
      <c r="U4744" t="s">
        <v>22</v>
      </c>
      <c r="V4744" s="3">
        <v>42571</v>
      </c>
      <c r="W4744" t="s">
        <v>23</v>
      </c>
      <c r="X4744">
        <v>55</v>
      </c>
      <c r="Y4744">
        <v>2016</v>
      </c>
      <c r="Z4744">
        <v>7</v>
      </c>
      <c r="AA4744" s="3" t="s">
        <v>24</v>
      </c>
      <c r="AB4744" s="3">
        <v>45489</v>
      </c>
    </row>
    <row r="4745" spans="1:28" x14ac:dyDescent="0.25">
      <c r="A4745">
        <v>216483</v>
      </c>
      <c r="B4745">
        <v>42</v>
      </c>
      <c r="C4745" t="s">
        <v>31</v>
      </c>
      <c r="D4745" s="3">
        <v>42571</v>
      </c>
      <c r="E4745" t="s">
        <v>483</v>
      </c>
      <c r="F4745">
        <v>520</v>
      </c>
      <c r="G4745">
        <v>1</v>
      </c>
      <c r="H4745">
        <v>520</v>
      </c>
      <c r="I4745">
        <v>100151229</v>
      </c>
      <c r="J4745" s="19" t="s">
        <v>33</v>
      </c>
      <c r="T4745">
        <v>0</v>
      </c>
      <c r="U4745" t="s">
        <v>22</v>
      </c>
      <c r="V4745" s="3">
        <v>42571</v>
      </c>
      <c r="W4745" t="s">
        <v>34</v>
      </c>
      <c r="X4745">
        <v>520</v>
      </c>
      <c r="Y4745">
        <v>2016</v>
      </c>
      <c r="Z4745">
        <v>7</v>
      </c>
      <c r="AA4745" s="3" t="s">
        <v>24</v>
      </c>
      <c r="AB4745" s="3">
        <v>45489</v>
      </c>
    </row>
    <row r="4746" spans="1:28" x14ac:dyDescent="0.25">
      <c r="A4746">
        <v>216485</v>
      </c>
      <c r="B4746">
        <v>1286</v>
      </c>
      <c r="C4746" t="s">
        <v>19</v>
      </c>
      <c r="D4746" s="3">
        <v>42571</v>
      </c>
      <c r="E4746" t="s">
        <v>189</v>
      </c>
      <c r="F4746">
        <v>99</v>
      </c>
      <c r="G4746">
        <v>2</v>
      </c>
      <c r="H4746">
        <v>198</v>
      </c>
      <c r="I4746">
        <v>100151231</v>
      </c>
      <c r="J4746" s="19" t="s">
        <v>27</v>
      </c>
      <c r="T4746">
        <v>0</v>
      </c>
      <c r="U4746" t="s">
        <v>22</v>
      </c>
      <c r="V4746" s="3">
        <v>42571</v>
      </c>
      <c r="W4746" t="s">
        <v>23</v>
      </c>
      <c r="X4746">
        <v>198</v>
      </c>
      <c r="Y4746">
        <v>2016</v>
      </c>
      <c r="Z4746">
        <v>7</v>
      </c>
      <c r="AA4746" s="3" t="s">
        <v>24</v>
      </c>
      <c r="AB4746" s="3">
        <v>45489</v>
      </c>
    </row>
    <row r="4747" spans="1:28" x14ac:dyDescent="0.25">
      <c r="A4747">
        <v>216484</v>
      </c>
      <c r="B4747">
        <v>800</v>
      </c>
      <c r="C4747" t="s">
        <v>19</v>
      </c>
      <c r="D4747" s="3">
        <v>42571</v>
      </c>
      <c r="E4747" t="s">
        <v>48</v>
      </c>
      <c r="F4747">
        <v>320</v>
      </c>
      <c r="G4747">
        <v>1</v>
      </c>
      <c r="H4747">
        <v>320</v>
      </c>
      <c r="I4747">
        <v>100151230</v>
      </c>
      <c r="J4747" s="19" t="s">
        <v>27</v>
      </c>
      <c r="T4747">
        <v>0</v>
      </c>
      <c r="U4747" t="s">
        <v>22</v>
      </c>
      <c r="V4747" s="3">
        <v>42571</v>
      </c>
      <c r="W4747" t="s">
        <v>23</v>
      </c>
      <c r="X4747">
        <v>320</v>
      </c>
      <c r="Y4747">
        <v>2016</v>
      </c>
      <c r="Z4747">
        <v>7</v>
      </c>
      <c r="AA4747" s="3" t="s">
        <v>24</v>
      </c>
      <c r="AB4747" s="3">
        <v>45489</v>
      </c>
    </row>
    <row r="4748" spans="1:28" x14ac:dyDescent="0.25">
      <c r="A4748">
        <v>216486</v>
      </c>
      <c r="B4748">
        <v>800</v>
      </c>
      <c r="C4748" t="s">
        <v>19</v>
      </c>
      <c r="D4748" s="3">
        <v>42571</v>
      </c>
      <c r="E4748" t="s">
        <v>1383</v>
      </c>
      <c r="F4748">
        <v>140</v>
      </c>
      <c r="G4748">
        <v>1</v>
      </c>
      <c r="H4748">
        <v>140</v>
      </c>
      <c r="I4748">
        <v>100151232</v>
      </c>
      <c r="J4748" s="19" t="s">
        <v>33</v>
      </c>
      <c r="T4748">
        <v>0</v>
      </c>
      <c r="U4748" t="s">
        <v>22</v>
      </c>
      <c r="V4748" s="3">
        <v>42571</v>
      </c>
      <c r="W4748" t="s">
        <v>23</v>
      </c>
      <c r="X4748">
        <v>140</v>
      </c>
      <c r="Y4748">
        <v>2016</v>
      </c>
      <c r="Z4748">
        <v>7</v>
      </c>
      <c r="AA4748" s="3" t="s">
        <v>24</v>
      </c>
      <c r="AB4748" s="3">
        <v>45489</v>
      </c>
    </row>
    <row r="4749" spans="1:28" x14ac:dyDescent="0.25">
      <c r="A4749">
        <v>216487</v>
      </c>
      <c r="B4749">
        <v>163</v>
      </c>
      <c r="C4749" t="s">
        <v>19</v>
      </c>
      <c r="D4749" s="3">
        <v>42571</v>
      </c>
      <c r="E4749" t="s">
        <v>289</v>
      </c>
      <c r="F4749">
        <v>250</v>
      </c>
      <c r="G4749">
        <v>1</v>
      </c>
      <c r="H4749">
        <v>250</v>
      </c>
      <c r="I4749">
        <v>100151233</v>
      </c>
      <c r="J4749" s="19" t="s">
        <v>27</v>
      </c>
      <c r="T4749">
        <v>0</v>
      </c>
      <c r="U4749" t="s">
        <v>22</v>
      </c>
      <c r="V4749" s="3">
        <v>42571</v>
      </c>
      <c r="W4749" t="s">
        <v>23</v>
      </c>
      <c r="X4749">
        <v>250</v>
      </c>
      <c r="Y4749">
        <v>2016</v>
      </c>
      <c r="Z4749">
        <v>7</v>
      </c>
      <c r="AA4749" s="3" t="s">
        <v>24</v>
      </c>
      <c r="AB4749" s="3">
        <v>45489</v>
      </c>
    </row>
    <row r="4750" spans="1:28" x14ac:dyDescent="0.25">
      <c r="A4750">
        <v>216488</v>
      </c>
      <c r="B4750">
        <v>163</v>
      </c>
      <c r="C4750" t="s">
        <v>19</v>
      </c>
      <c r="D4750" s="3">
        <v>42571</v>
      </c>
      <c r="E4750" t="s">
        <v>289</v>
      </c>
      <c r="F4750">
        <v>250</v>
      </c>
      <c r="G4750">
        <v>1</v>
      </c>
      <c r="H4750">
        <v>250</v>
      </c>
      <c r="I4750">
        <v>100151234</v>
      </c>
      <c r="J4750" s="19" t="s">
        <v>27</v>
      </c>
      <c r="T4750">
        <v>0</v>
      </c>
      <c r="U4750" t="s">
        <v>22</v>
      </c>
      <c r="V4750" s="3">
        <v>42571</v>
      </c>
      <c r="W4750" t="s">
        <v>23</v>
      </c>
      <c r="X4750">
        <v>250</v>
      </c>
      <c r="Y4750">
        <v>2016</v>
      </c>
      <c r="Z4750">
        <v>7</v>
      </c>
      <c r="AA4750" s="3" t="s">
        <v>24</v>
      </c>
      <c r="AB4750" s="3">
        <v>45489</v>
      </c>
    </row>
    <row r="4751" spans="1:28" x14ac:dyDescent="0.25">
      <c r="A4751">
        <v>216490</v>
      </c>
      <c r="B4751">
        <v>163</v>
      </c>
      <c r="C4751" t="s">
        <v>19</v>
      </c>
      <c r="D4751" s="3">
        <v>42571</v>
      </c>
      <c r="E4751" t="s">
        <v>26</v>
      </c>
      <c r="F4751">
        <v>240</v>
      </c>
      <c r="G4751">
        <v>1</v>
      </c>
      <c r="H4751">
        <v>240</v>
      </c>
      <c r="I4751">
        <v>100151236</v>
      </c>
      <c r="J4751" s="19" t="s">
        <v>27</v>
      </c>
      <c r="T4751">
        <v>0</v>
      </c>
      <c r="U4751" t="s">
        <v>22</v>
      </c>
      <c r="V4751" s="3">
        <v>42571</v>
      </c>
      <c r="W4751" t="s">
        <v>23</v>
      </c>
      <c r="X4751">
        <v>240</v>
      </c>
      <c r="Y4751">
        <v>2016</v>
      </c>
      <c r="Z4751">
        <v>7</v>
      </c>
      <c r="AA4751" s="3" t="s">
        <v>24</v>
      </c>
      <c r="AB4751" s="3">
        <v>45489</v>
      </c>
    </row>
    <row r="4752" spans="1:28" x14ac:dyDescent="0.25">
      <c r="A4752">
        <v>216489</v>
      </c>
      <c r="B4752">
        <v>163</v>
      </c>
      <c r="C4752" t="s">
        <v>19</v>
      </c>
      <c r="D4752" s="3">
        <v>42571</v>
      </c>
      <c r="E4752" t="s">
        <v>289</v>
      </c>
      <c r="F4752">
        <v>250</v>
      </c>
      <c r="G4752">
        <v>1</v>
      </c>
      <c r="H4752">
        <v>250</v>
      </c>
      <c r="I4752">
        <v>100151235</v>
      </c>
      <c r="J4752" s="19" t="s">
        <v>27</v>
      </c>
      <c r="T4752">
        <v>0</v>
      </c>
      <c r="U4752" t="s">
        <v>22</v>
      </c>
      <c r="V4752" s="3">
        <v>42571</v>
      </c>
      <c r="W4752" t="s">
        <v>23</v>
      </c>
      <c r="X4752">
        <v>250</v>
      </c>
      <c r="Y4752">
        <v>2016</v>
      </c>
      <c r="Z4752">
        <v>7</v>
      </c>
      <c r="AA4752" s="3" t="s">
        <v>24</v>
      </c>
      <c r="AB4752" s="3">
        <v>45489</v>
      </c>
    </row>
    <row r="4753" spans="1:28" x14ac:dyDescent="0.25">
      <c r="A4753">
        <v>216491</v>
      </c>
      <c r="B4753">
        <v>800</v>
      </c>
      <c r="C4753" t="s">
        <v>31</v>
      </c>
      <c r="D4753" s="3">
        <v>42571</v>
      </c>
      <c r="E4753" t="s">
        <v>190</v>
      </c>
      <c r="F4753">
        <v>390</v>
      </c>
      <c r="G4753">
        <v>1</v>
      </c>
      <c r="H4753">
        <v>390</v>
      </c>
      <c r="I4753">
        <v>100151237</v>
      </c>
      <c r="J4753" s="19" t="s">
        <v>33</v>
      </c>
      <c r="T4753">
        <v>0</v>
      </c>
      <c r="U4753" t="s">
        <v>22</v>
      </c>
      <c r="V4753" s="3">
        <v>42571</v>
      </c>
      <c r="W4753" t="s">
        <v>34</v>
      </c>
      <c r="X4753">
        <v>390</v>
      </c>
      <c r="Y4753">
        <v>2016</v>
      </c>
      <c r="Z4753">
        <v>7</v>
      </c>
      <c r="AA4753" s="3" t="s">
        <v>24</v>
      </c>
      <c r="AB4753" s="3">
        <v>45489</v>
      </c>
    </row>
    <row r="4754" spans="1:28" x14ac:dyDescent="0.25">
      <c r="A4754">
        <v>216492</v>
      </c>
      <c r="B4754">
        <v>820</v>
      </c>
      <c r="C4754" t="s">
        <v>19</v>
      </c>
      <c r="D4754" s="3">
        <v>42571</v>
      </c>
      <c r="E4754" t="s">
        <v>26</v>
      </c>
      <c r="F4754">
        <v>240</v>
      </c>
      <c r="G4754">
        <v>1</v>
      </c>
      <c r="H4754">
        <v>240</v>
      </c>
      <c r="I4754">
        <v>100151238</v>
      </c>
      <c r="J4754" s="19" t="s">
        <v>27</v>
      </c>
      <c r="T4754">
        <v>0</v>
      </c>
      <c r="U4754" t="s">
        <v>22</v>
      </c>
      <c r="V4754" s="3">
        <v>42571</v>
      </c>
      <c r="W4754" t="s">
        <v>23</v>
      </c>
      <c r="X4754">
        <v>240</v>
      </c>
      <c r="Y4754">
        <v>2016</v>
      </c>
      <c r="Z4754">
        <v>7</v>
      </c>
      <c r="AA4754" s="3" t="s">
        <v>24</v>
      </c>
      <c r="AB4754" s="3">
        <v>45489</v>
      </c>
    </row>
    <row r="4755" spans="1:28" x14ac:dyDescent="0.25">
      <c r="A4755">
        <v>216493</v>
      </c>
      <c r="B4755">
        <v>163</v>
      </c>
      <c r="C4755" t="s">
        <v>19</v>
      </c>
      <c r="D4755" s="3">
        <v>42571</v>
      </c>
      <c r="E4755" t="s">
        <v>232</v>
      </c>
      <c r="F4755">
        <v>199</v>
      </c>
      <c r="G4755">
        <v>1</v>
      </c>
      <c r="H4755">
        <v>199</v>
      </c>
      <c r="I4755">
        <v>100151239</v>
      </c>
      <c r="J4755" s="19" t="s">
        <v>51</v>
      </c>
      <c r="T4755">
        <v>0</v>
      </c>
      <c r="U4755" t="s">
        <v>22</v>
      </c>
      <c r="V4755" s="3">
        <v>42571</v>
      </c>
      <c r="W4755" t="s">
        <v>23</v>
      </c>
      <c r="X4755">
        <v>199</v>
      </c>
      <c r="Y4755">
        <v>2016</v>
      </c>
      <c r="Z4755">
        <v>7</v>
      </c>
      <c r="AA4755" s="3" t="s">
        <v>24</v>
      </c>
      <c r="AB4755" s="3">
        <v>45489</v>
      </c>
    </row>
    <row r="4756" spans="1:28" x14ac:dyDescent="0.25">
      <c r="A4756">
        <v>216495</v>
      </c>
      <c r="B4756">
        <v>163</v>
      </c>
      <c r="C4756" t="s">
        <v>19</v>
      </c>
      <c r="D4756" s="3">
        <v>42571</v>
      </c>
      <c r="E4756" t="s">
        <v>795</v>
      </c>
      <c r="F4756">
        <v>199</v>
      </c>
      <c r="G4756">
        <v>1</v>
      </c>
      <c r="H4756">
        <v>199</v>
      </c>
      <c r="I4756">
        <v>100151240</v>
      </c>
      <c r="J4756" s="19" t="s">
        <v>51</v>
      </c>
      <c r="T4756">
        <v>0</v>
      </c>
      <c r="U4756" t="s">
        <v>22</v>
      </c>
      <c r="V4756" s="3">
        <v>42571</v>
      </c>
      <c r="W4756" t="s">
        <v>23</v>
      </c>
      <c r="X4756">
        <v>199</v>
      </c>
      <c r="Y4756">
        <v>2016</v>
      </c>
      <c r="Z4756">
        <v>7</v>
      </c>
      <c r="AA4756" s="3" t="s">
        <v>24</v>
      </c>
      <c r="AB4756" s="3">
        <v>45489</v>
      </c>
    </row>
    <row r="4757" spans="1:28" x14ac:dyDescent="0.25">
      <c r="A4757">
        <v>216497</v>
      </c>
      <c r="B4757">
        <v>806</v>
      </c>
      <c r="C4757" t="s">
        <v>19</v>
      </c>
      <c r="D4757" s="3">
        <v>42571</v>
      </c>
      <c r="E4757" t="s">
        <v>1543</v>
      </c>
      <c r="F4757">
        <v>650</v>
      </c>
      <c r="G4757">
        <v>1</v>
      </c>
      <c r="H4757">
        <v>650</v>
      </c>
      <c r="I4757">
        <v>100151241</v>
      </c>
      <c r="J4757" s="19" t="s">
        <v>62</v>
      </c>
      <c r="T4757">
        <v>0</v>
      </c>
      <c r="U4757" t="s">
        <v>22</v>
      </c>
      <c r="V4757" s="3">
        <v>42571</v>
      </c>
      <c r="W4757" t="s">
        <v>23</v>
      </c>
      <c r="X4757">
        <v>650</v>
      </c>
      <c r="Y4757">
        <v>2016</v>
      </c>
      <c r="Z4757">
        <v>7</v>
      </c>
      <c r="AA4757" s="3" t="s">
        <v>24</v>
      </c>
      <c r="AB4757" s="3">
        <v>45489</v>
      </c>
    </row>
    <row r="4758" spans="1:28" x14ac:dyDescent="0.25">
      <c r="A4758">
        <v>216499</v>
      </c>
      <c r="B4758">
        <v>1397</v>
      </c>
      <c r="C4758" t="s">
        <v>19</v>
      </c>
      <c r="D4758" s="3">
        <v>42571</v>
      </c>
      <c r="E4758" t="s">
        <v>30</v>
      </c>
      <c r="F4758">
        <v>360</v>
      </c>
      <c r="G4758">
        <v>1</v>
      </c>
      <c r="H4758">
        <v>360</v>
      </c>
      <c r="I4758">
        <v>100151242</v>
      </c>
      <c r="J4758" s="19" t="s">
        <v>27</v>
      </c>
      <c r="T4758">
        <v>0</v>
      </c>
      <c r="U4758" t="s">
        <v>22</v>
      </c>
      <c r="V4758" s="3">
        <v>42571</v>
      </c>
      <c r="W4758" t="s">
        <v>23</v>
      </c>
      <c r="X4758">
        <v>360</v>
      </c>
      <c r="Y4758">
        <v>2016</v>
      </c>
      <c r="Z4758">
        <v>7</v>
      </c>
      <c r="AA4758" s="3" t="s">
        <v>24</v>
      </c>
      <c r="AB4758" s="3">
        <v>45489</v>
      </c>
    </row>
    <row r="4759" spans="1:28" x14ac:dyDescent="0.25">
      <c r="A4759">
        <v>216501</v>
      </c>
      <c r="B4759">
        <v>1397</v>
      </c>
      <c r="C4759" t="s">
        <v>19</v>
      </c>
      <c r="D4759" s="3">
        <v>42571</v>
      </c>
      <c r="E4759" t="s">
        <v>48</v>
      </c>
      <c r="F4759">
        <v>320</v>
      </c>
      <c r="G4759">
        <v>1</v>
      </c>
      <c r="H4759">
        <v>320</v>
      </c>
      <c r="I4759">
        <v>100151244</v>
      </c>
      <c r="J4759" s="19" t="s">
        <v>27</v>
      </c>
      <c r="T4759">
        <v>0</v>
      </c>
      <c r="U4759" t="s">
        <v>22</v>
      </c>
      <c r="V4759" s="3">
        <v>42571</v>
      </c>
      <c r="W4759" t="s">
        <v>23</v>
      </c>
      <c r="X4759">
        <v>320</v>
      </c>
      <c r="Y4759">
        <v>2016</v>
      </c>
      <c r="Z4759">
        <v>7</v>
      </c>
      <c r="AA4759" s="3" t="s">
        <v>24</v>
      </c>
      <c r="AB4759" s="3">
        <v>45489</v>
      </c>
    </row>
    <row r="4760" spans="1:28" x14ac:dyDescent="0.25">
      <c r="A4760">
        <v>216502</v>
      </c>
      <c r="B4760">
        <v>1539</v>
      </c>
      <c r="C4760" t="s">
        <v>19</v>
      </c>
      <c r="D4760" s="3">
        <v>42571</v>
      </c>
      <c r="E4760" t="s">
        <v>113</v>
      </c>
      <c r="F4760">
        <v>1230</v>
      </c>
      <c r="G4760">
        <v>1</v>
      </c>
      <c r="H4760">
        <v>1230</v>
      </c>
      <c r="I4760">
        <v>100151245</v>
      </c>
      <c r="J4760" s="19" t="s">
        <v>42</v>
      </c>
      <c r="T4760">
        <v>0</v>
      </c>
      <c r="U4760" t="s">
        <v>22</v>
      </c>
      <c r="V4760" s="3">
        <v>42571</v>
      </c>
      <c r="W4760" t="s">
        <v>23</v>
      </c>
      <c r="X4760" s="4">
        <v>1230</v>
      </c>
      <c r="Y4760">
        <v>2016</v>
      </c>
      <c r="Z4760">
        <v>7</v>
      </c>
      <c r="AA4760" s="3" t="s">
        <v>24</v>
      </c>
      <c r="AB4760" s="3">
        <v>45489</v>
      </c>
    </row>
    <row r="4761" spans="1:28" x14ac:dyDescent="0.25">
      <c r="A4761">
        <v>216500</v>
      </c>
      <c r="B4761">
        <v>163</v>
      </c>
      <c r="C4761" t="s">
        <v>19</v>
      </c>
      <c r="D4761" s="3">
        <v>42571</v>
      </c>
      <c r="E4761" t="s">
        <v>293</v>
      </c>
      <c r="F4761">
        <v>999</v>
      </c>
      <c r="G4761">
        <v>1</v>
      </c>
      <c r="H4761">
        <v>999</v>
      </c>
      <c r="I4761">
        <v>100151243</v>
      </c>
      <c r="J4761" s="19" t="s">
        <v>51</v>
      </c>
      <c r="T4761">
        <v>0</v>
      </c>
      <c r="U4761" t="s">
        <v>22</v>
      </c>
      <c r="V4761" s="3">
        <v>42571</v>
      </c>
      <c r="W4761" t="s">
        <v>23</v>
      </c>
      <c r="X4761">
        <v>999</v>
      </c>
      <c r="Y4761">
        <v>2016</v>
      </c>
      <c r="Z4761">
        <v>7</v>
      </c>
      <c r="AA4761" s="3" t="s">
        <v>24</v>
      </c>
      <c r="AB4761" s="3">
        <v>45489</v>
      </c>
    </row>
    <row r="4762" spans="1:28" x14ac:dyDescent="0.25">
      <c r="A4762">
        <v>216505</v>
      </c>
      <c r="B4762">
        <v>1540</v>
      </c>
      <c r="C4762" t="s">
        <v>31</v>
      </c>
      <c r="D4762" s="3">
        <v>42571</v>
      </c>
      <c r="E4762" t="s">
        <v>368</v>
      </c>
      <c r="F4762">
        <v>1375</v>
      </c>
      <c r="G4762">
        <v>2</v>
      </c>
      <c r="H4762">
        <v>2750</v>
      </c>
      <c r="I4762">
        <v>100151247</v>
      </c>
      <c r="J4762" s="19" t="s">
        <v>170</v>
      </c>
      <c r="T4762">
        <v>0</v>
      </c>
      <c r="U4762" t="s">
        <v>22</v>
      </c>
      <c r="V4762" s="3">
        <v>42571</v>
      </c>
      <c r="W4762" t="s">
        <v>34</v>
      </c>
      <c r="X4762" s="4">
        <v>2750</v>
      </c>
      <c r="Y4762">
        <v>2016</v>
      </c>
      <c r="Z4762">
        <v>7</v>
      </c>
      <c r="AA4762" s="3" t="s">
        <v>24</v>
      </c>
      <c r="AB4762" s="3">
        <v>45489</v>
      </c>
    </row>
    <row r="4763" spans="1:28" x14ac:dyDescent="0.25">
      <c r="A4763">
        <v>216503</v>
      </c>
      <c r="B4763">
        <v>163</v>
      </c>
      <c r="C4763" t="s">
        <v>19</v>
      </c>
      <c r="D4763" s="3">
        <v>42571</v>
      </c>
      <c r="E4763" t="s">
        <v>232</v>
      </c>
      <c r="F4763">
        <v>199</v>
      </c>
      <c r="G4763">
        <v>1</v>
      </c>
      <c r="H4763">
        <v>199</v>
      </c>
      <c r="I4763">
        <v>100151246</v>
      </c>
      <c r="J4763" s="19" t="s">
        <v>51</v>
      </c>
      <c r="T4763">
        <v>0</v>
      </c>
      <c r="U4763" t="s">
        <v>22</v>
      </c>
      <c r="V4763" s="3">
        <v>42571</v>
      </c>
      <c r="W4763" t="s">
        <v>23</v>
      </c>
      <c r="X4763">
        <v>199</v>
      </c>
      <c r="Y4763">
        <v>2016</v>
      </c>
      <c r="Z4763">
        <v>7</v>
      </c>
      <c r="AA4763" s="3" t="s">
        <v>24</v>
      </c>
      <c r="AB4763" s="3">
        <v>45489</v>
      </c>
    </row>
    <row r="4764" spans="1:28" x14ac:dyDescent="0.25">
      <c r="A4764">
        <v>216506</v>
      </c>
      <c r="B4764">
        <v>802</v>
      </c>
      <c r="C4764" t="s">
        <v>19</v>
      </c>
      <c r="D4764" s="3">
        <v>42571</v>
      </c>
      <c r="E4764" t="s">
        <v>205</v>
      </c>
      <c r="F4764">
        <v>120</v>
      </c>
      <c r="G4764">
        <v>1</v>
      </c>
      <c r="H4764">
        <v>120</v>
      </c>
      <c r="I4764">
        <v>100151248</v>
      </c>
      <c r="J4764" s="19" t="s">
        <v>27</v>
      </c>
      <c r="T4764">
        <v>0</v>
      </c>
      <c r="U4764" t="s">
        <v>22</v>
      </c>
      <c r="V4764" s="3">
        <v>42571</v>
      </c>
      <c r="W4764" t="s">
        <v>23</v>
      </c>
      <c r="X4764">
        <v>120</v>
      </c>
      <c r="Y4764">
        <v>2016</v>
      </c>
      <c r="Z4764">
        <v>7</v>
      </c>
      <c r="AA4764" s="3" t="s">
        <v>24</v>
      </c>
      <c r="AB4764" s="3">
        <v>45489</v>
      </c>
    </row>
    <row r="4765" spans="1:28" x14ac:dyDescent="0.25">
      <c r="A4765">
        <v>216507</v>
      </c>
      <c r="B4765">
        <v>806</v>
      </c>
      <c r="C4765" t="s">
        <v>31</v>
      </c>
      <c r="D4765" s="3">
        <v>42571</v>
      </c>
      <c r="E4765" t="s">
        <v>1171</v>
      </c>
      <c r="F4765">
        <v>999</v>
      </c>
      <c r="G4765">
        <v>1</v>
      </c>
      <c r="H4765">
        <v>999</v>
      </c>
      <c r="I4765">
        <v>100151249</v>
      </c>
      <c r="J4765" s="19" t="s">
        <v>51</v>
      </c>
      <c r="T4765">
        <v>0</v>
      </c>
      <c r="U4765" t="s">
        <v>22</v>
      </c>
      <c r="V4765" s="3">
        <v>42571</v>
      </c>
      <c r="W4765" t="s">
        <v>34</v>
      </c>
      <c r="X4765">
        <v>999</v>
      </c>
      <c r="Y4765">
        <v>2016</v>
      </c>
      <c r="Z4765">
        <v>7</v>
      </c>
      <c r="AA4765" s="3" t="s">
        <v>24</v>
      </c>
      <c r="AB4765" s="3">
        <v>45489</v>
      </c>
    </row>
    <row r="4766" spans="1:28" x14ac:dyDescent="0.25">
      <c r="A4766">
        <v>216509</v>
      </c>
      <c r="B4766">
        <v>806</v>
      </c>
      <c r="C4766" t="s">
        <v>19</v>
      </c>
      <c r="D4766" s="3">
        <v>42571</v>
      </c>
      <c r="E4766" t="s">
        <v>30</v>
      </c>
      <c r="F4766">
        <v>360</v>
      </c>
      <c r="G4766">
        <v>1</v>
      </c>
      <c r="H4766">
        <v>360</v>
      </c>
      <c r="I4766">
        <v>100151250</v>
      </c>
      <c r="J4766" s="19" t="s">
        <v>27</v>
      </c>
      <c r="T4766">
        <v>0</v>
      </c>
      <c r="U4766" t="s">
        <v>22</v>
      </c>
      <c r="V4766" s="3">
        <v>42571</v>
      </c>
      <c r="W4766" t="s">
        <v>23</v>
      </c>
      <c r="X4766">
        <v>360</v>
      </c>
      <c r="Y4766">
        <v>2016</v>
      </c>
      <c r="Z4766">
        <v>7</v>
      </c>
      <c r="AA4766" s="3" t="s">
        <v>24</v>
      </c>
      <c r="AB4766" s="3">
        <v>45489</v>
      </c>
    </row>
    <row r="4767" spans="1:28" x14ac:dyDescent="0.25">
      <c r="A4767">
        <v>216510</v>
      </c>
      <c r="B4767">
        <v>35</v>
      </c>
      <c r="C4767" t="s">
        <v>31</v>
      </c>
      <c r="D4767" s="3">
        <v>42571</v>
      </c>
      <c r="E4767" t="s">
        <v>30</v>
      </c>
      <c r="F4767">
        <v>360</v>
      </c>
      <c r="G4767">
        <v>1</v>
      </c>
      <c r="H4767">
        <v>680</v>
      </c>
      <c r="I4767">
        <v>100151251</v>
      </c>
      <c r="J4767" s="19" t="s">
        <v>27</v>
      </c>
      <c r="T4767">
        <v>0</v>
      </c>
      <c r="U4767" t="s">
        <v>22</v>
      </c>
      <c r="V4767" s="3">
        <v>42571</v>
      </c>
      <c r="W4767" t="s">
        <v>34</v>
      </c>
      <c r="X4767">
        <v>360</v>
      </c>
      <c r="Y4767">
        <v>2016</v>
      </c>
      <c r="Z4767">
        <v>7</v>
      </c>
      <c r="AA4767" s="3" t="s">
        <v>24</v>
      </c>
      <c r="AB4767" s="3">
        <v>45489</v>
      </c>
    </row>
    <row r="4768" spans="1:28" x14ac:dyDescent="0.25">
      <c r="A4768">
        <v>216511</v>
      </c>
      <c r="B4768">
        <v>35</v>
      </c>
      <c r="C4768" t="s">
        <v>31</v>
      </c>
      <c r="D4768" s="3">
        <v>42571</v>
      </c>
      <c r="E4768" t="s">
        <v>48</v>
      </c>
      <c r="F4768">
        <v>320</v>
      </c>
      <c r="G4768">
        <v>1</v>
      </c>
      <c r="H4768">
        <v>680</v>
      </c>
      <c r="I4768">
        <v>100151251</v>
      </c>
      <c r="J4768" s="19" t="s">
        <v>27</v>
      </c>
      <c r="T4768">
        <v>0</v>
      </c>
      <c r="U4768" t="s">
        <v>22</v>
      </c>
      <c r="V4768" s="3">
        <v>42571</v>
      </c>
      <c r="W4768" t="s">
        <v>34</v>
      </c>
      <c r="X4768">
        <v>320</v>
      </c>
      <c r="Y4768">
        <v>2016</v>
      </c>
      <c r="Z4768">
        <v>7</v>
      </c>
      <c r="AA4768" s="3" t="s">
        <v>24</v>
      </c>
      <c r="AB4768" s="3">
        <v>45489</v>
      </c>
    </row>
    <row r="4769" spans="1:28" x14ac:dyDescent="0.25">
      <c r="A4769">
        <v>216512</v>
      </c>
      <c r="B4769">
        <v>35</v>
      </c>
      <c r="C4769" t="s">
        <v>31</v>
      </c>
      <c r="D4769" s="3">
        <v>42571</v>
      </c>
      <c r="E4769" t="s">
        <v>364</v>
      </c>
      <c r="F4769">
        <v>210</v>
      </c>
      <c r="G4769">
        <v>1</v>
      </c>
      <c r="H4769">
        <v>210</v>
      </c>
      <c r="I4769">
        <v>100151252</v>
      </c>
      <c r="J4769" s="19" t="s">
        <v>33</v>
      </c>
      <c r="T4769">
        <v>0</v>
      </c>
      <c r="U4769" t="s">
        <v>22</v>
      </c>
      <c r="V4769" s="3">
        <v>42571</v>
      </c>
      <c r="W4769" t="s">
        <v>34</v>
      </c>
      <c r="X4769">
        <v>210</v>
      </c>
      <c r="Y4769">
        <v>2016</v>
      </c>
      <c r="Z4769">
        <v>7</v>
      </c>
      <c r="AA4769" s="3" t="s">
        <v>24</v>
      </c>
      <c r="AB4769" s="3">
        <v>45489</v>
      </c>
    </row>
    <row r="4770" spans="1:28" x14ac:dyDescent="0.25">
      <c r="A4770">
        <v>216513</v>
      </c>
      <c r="B4770">
        <v>35</v>
      </c>
      <c r="C4770" t="s">
        <v>19</v>
      </c>
      <c r="D4770" s="3">
        <v>42571</v>
      </c>
      <c r="E4770" t="s">
        <v>364</v>
      </c>
      <c r="F4770">
        <v>210</v>
      </c>
      <c r="G4770">
        <v>1</v>
      </c>
      <c r="H4770">
        <v>210</v>
      </c>
      <c r="I4770">
        <v>100151253</v>
      </c>
      <c r="J4770" s="19" t="s">
        <v>33</v>
      </c>
      <c r="T4770">
        <v>0</v>
      </c>
      <c r="U4770" t="s">
        <v>22</v>
      </c>
      <c r="V4770" s="3">
        <v>42571</v>
      </c>
      <c r="W4770" t="s">
        <v>23</v>
      </c>
      <c r="X4770">
        <v>210</v>
      </c>
      <c r="Y4770">
        <v>2016</v>
      </c>
      <c r="Z4770">
        <v>7</v>
      </c>
      <c r="AA4770" s="3" t="s">
        <v>24</v>
      </c>
      <c r="AB4770" s="3">
        <v>45489</v>
      </c>
    </row>
    <row r="4771" spans="1:28" x14ac:dyDescent="0.25">
      <c r="A4771">
        <v>216514</v>
      </c>
      <c r="B4771">
        <v>35</v>
      </c>
      <c r="C4771" t="s">
        <v>19</v>
      </c>
      <c r="D4771" s="3">
        <v>42571</v>
      </c>
      <c r="E4771" t="s">
        <v>364</v>
      </c>
      <c r="F4771">
        <v>210</v>
      </c>
      <c r="G4771">
        <v>1</v>
      </c>
      <c r="H4771">
        <v>210</v>
      </c>
      <c r="I4771">
        <v>100151254</v>
      </c>
      <c r="J4771" s="19" t="s">
        <v>33</v>
      </c>
      <c r="T4771">
        <v>0</v>
      </c>
      <c r="U4771" t="s">
        <v>22</v>
      </c>
      <c r="V4771" s="3">
        <v>42571</v>
      </c>
      <c r="W4771" t="s">
        <v>23</v>
      </c>
      <c r="X4771">
        <v>210</v>
      </c>
      <c r="Y4771">
        <v>2016</v>
      </c>
      <c r="Z4771">
        <v>7</v>
      </c>
      <c r="AA4771" s="3" t="s">
        <v>24</v>
      </c>
      <c r="AB4771" s="3">
        <v>45489</v>
      </c>
    </row>
    <row r="4772" spans="1:28" x14ac:dyDescent="0.25">
      <c r="A4772">
        <v>216515</v>
      </c>
      <c r="B4772">
        <v>35</v>
      </c>
      <c r="C4772" t="s">
        <v>31</v>
      </c>
      <c r="D4772" s="3">
        <v>42571</v>
      </c>
      <c r="E4772" t="s">
        <v>1338</v>
      </c>
      <c r="F4772">
        <v>959</v>
      </c>
      <c r="G4772">
        <v>1</v>
      </c>
      <c r="H4772">
        <v>959</v>
      </c>
      <c r="I4772">
        <v>100151255</v>
      </c>
      <c r="J4772" s="19" t="s">
        <v>51</v>
      </c>
      <c r="T4772">
        <v>0</v>
      </c>
      <c r="U4772" t="s">
        <v>22</v>
      </c>
      <c r="V4772" s="3">
        <v>42571</v>
      </c>
      <c r="W4772" t="s">
        <v>34</v>
      </c>
      <c r="X4772">
        <v>959</v>
      </c>
      <c r="Y4772">
        <v>2016</v>
      </c>
      <c r="Z4772">
        <v>7</v>
      </c>
      <c r="AA4772" s="3" t="s">
        <v>24</v>
      </c>
      <c r="AB4772" s="3">
        <v>45489</v>
      </c>
    </row>
    <row r="4773" spans="1:28" x14ac:dyDescent="0.25">
      <c r="A4773">
        <v>216517</v>
      </c>
      <c r="B4773">
        <v>838</v>
      </c>
      <c r="C4773" t="s">
        <v>25</v>
      </c>
      <c r="D4773" s="3">
        <v>42571</v>
      </c>
      <c r="E4773" t="s">
        <v>1643</v>
      </c>
      <c r="F4773">
        <v>59999</v>
      </c>
      <c r="G4773">
        <v>1</v>
      </c>
      <c r="H4773">
        <v>59999</v>
      </c>
      <c r="I4773">
        <v>100151256</v>
      </c>
      <c r="J4773" s="19" t="s">
        <v>38</v>
      </c>
      <c r="T4773">
        <v>0</v>
      </c>
      <c r="U4773" t="s">
        <v>22</v>
      </c>
      <c r="V4773" s="3">
        <v>42571</v>
      </c>
      <c r="W4773" t="s">
        <v>28</v>
      </c>
      <c r="X4773" s="4">
        <v>59999</v>
      </c>
      <c r="Y4773">
        <v>2016</v>
      </c>
      <c r="Z4773">
        <v>7</v>
      </c>
      <c r="AA4773" s="3" t="s">
        <v>24</v>
      </c>
      <c r="AB4773" s="3">
        <v>45489</v>
      </c>
    </row>
    <row r="4774" spans="1:28" x14ac:dyDescent="0.25">
      <c r="A4774">
        <v>216518</v>
      </c>
      <c r="B4774">
        <v>806</v>
      </c>
      <c r="C4774" t="s">
        <v>31</v>
      </c>
      <c r="D4774" s="3">
        <v>42571</v>
      </c>
      <c r="E4774" t="s">
        <v>1644</v>
      </c>
      <c r="F4774">
        <v>525</v>
      </c>
      <c r="G4774">
        <v>1</v>
      </c>
      <c r="H4774">
        <v>525</v>
      </c>
      <c r="I4774">
        <v>100151257</v>
      </c>
      <c r="J4774" s="19" t="s">
        <v>51</v>
      </c>
      <c r="T4774">
        <v>0</v>
      </c>
      <c r="U4774" t="s">
        <v>22</v>
      </c>
      <c r="V4774" s="3">
        <v>42571</v>
      </c>
      <c r="W4774" t="s">
        <v>34</v>
      </c>
      <c r="X4774">
        <v>525</v>
      </c>
      <c r="Y4774">
        <v>2016</v>
      </c>
      <c r="Z4774">
        <v>7</v>
      </c>
      <c r="AA4774" s="3" t="s">
        <v>24</v>
      </c>
      <c r="AB4774" s="3">
        <v>45489</v>
      </c>
    </row>
    <row r="4775" spans="1:28" x14ac:dyDescent="0.25">
      <c r="A4775">
        <v>216520</v>
      </c>
      <c r="B4775">
        <v>35</v>
      </c>
      <c r="C4775" t="s">
        <v>19</v>
      </c>
      <c r="D4775" s="3">
        <v>42571</v>
      </c>
      <c r="E4775" t="s">
        <v>30</v>
      </c>
      <c r="F4775">
        <v>360</v>
      </c>
      <c r="G4775">
        <v>1</v>
      </c>
      <c r="H4775">
        <v>360</v>
      </c>
      <c r="I4775">
        <v>100151258</v>
      </c>
      <c r="J4775" s="19" t="s">
        <v>27</v>
      </c>
      <c r="T4775">
        <v>0</v>
      </c>
      <c r="U4775" t="s">
        <v>22</v>
      </c>
      <c r="V4775" s="3">
        <v>42571</v>
      </c>
      <c r="W4775" t="s">
        <v>23</v>
      </c>
      <c r="X4775">
        <v>360</v>
      </c>
      <c r="Y4775">
        <v>2016</v>
      </c>
      <c r="Z4775">
        <v>7</v>
      </c>
      <c r="AA4775" s="3" t="s">
        <v>24</v>
      </c>
      <c r="AB4775" s="3">
        <v>45489</v>
      </c>
    </row>
    <row r="4776" spans="1:28" x14ac:dyDescent="0.25">
      <c r="A4776">
        <v>216522</v>
      </c>
      <c r="B4776">
        <v>1541</v>
      </c>
      <c r="C4776" t="s">
        <v>19</v>
      </c>
      <c r="D4776" s="3">
        <v>42571</v>
      </c>
      <c r="E4776" t="s">
        <v>1645</v>
      </c>
      <c r="F4776">
        <v>1500</v>
      </c>
      <c r="G4776">
        <v>1</v>
      </c>
      <c r="H4776">
        <v>1500</v>
      </c>
      <c r="I4776">
        <v>100151260</v>
      </c>
      <c r="J4776" s="19" t="s">
        <v>194</v>
      </c>
      <c r="T4776">
        <v>0</v>
      </c>
      <c r="U4776" t="s">
        <v>22</v>
      </c>
      <c r="V4776" s="3">
        <v>42571</v>
      </c>
      <c r="W4776" t="s">
        <v>23</v>
      </c>
      <c r="X4776" s="4">
        <v>1500</v>
      </c>
      <c r="Y4776">
        <v>2016</v>
      </c>
      <c r="Z4776">
        <v>7</v>
      </c>
      <c r="AA4776" s="3" t="s">
        <v>24</v>
      </c>
      <c r="AB4776" s="3">
        <v>45489</v>
      </c>
    </row>
    <row r="4777" spans="1:28" x14ac:dyDescent="0.25">
      <c r="A4777">
        <v>216521</v>
      </c>
      <c r="B4777">
        <v>806</v>
      </c>
      <c r="C4777" t="s">
        <v>19</v>
      </c>
      <c r="D4777" s="3">
        <v>42571</v>
      </c>
      <c r="E4777" t="s">
        <v>30</v>
      </c>
      <c r="F4777">
        <v>360</v>
      </c>
      <c r="G4777">
        <v>1</v>
      </c>
      <c r="H4777">
        <v>360</v>
      </c>
      <c r="I4777">
        <v>100151259</v>
      </c>
      <c r="J4777" s="19" t="s">
        <v>27</v>
      </c>
      <c r="T4777">
        <v>0</v>
      </c>
      <c r="U4777" t="s">
        <v>22</v>
      </c>
      <c r="V4777" s="3">
        <v>42571</v>
      </c>
      <c r="W4777" t="s">
        <v>23</v>
      </c>
      <c r="X4777">
        <v>360</v>
      </c>
      <c r="Y4777">
        <v>2016</v>
      </c>
      <c r="Z4777">
        <v>7</v>
      </c>
      <c r="AA4777" s="3" t="s">
        <v>24</v>
      </c>
      <c r="AB4777" s="3">
        <v>45489</v>
      </c>
    </row>
    <row r="4778" spans="1:28" x14ac:dyDescent="0.25">
      <c r="A4778">
        <v>216524</v>
      </c>
      <c r="B4778">
        <v>1542</v>
      </c>
      <c r="C4778" t="s">
        <v>31</v>
      </c>
      <c r="D4778" s="3">
        <v>42571</v>
      </c>
      <c r="E4778" t="s">
        <v>95</v>
      </c>
      <c r="F4778">
        <v>300</v>
      </c>
      <c r="G4778">
        <v>2</v>
      </c>
      <c r="H4778">
        <v>600</v>
      </c>
      <c r="I4778">
        <v>100151262</v>
      </c>
      <c r="J4778" s="19" t="s">
        <v>27</v>
      </c>
      <c r="T4778">
        <v>0</v>
      </c>
      <c r="U4778" t="s">
        <v>22</v>
      </c>
      <c r="V4778" s="3">
        <v>42571</v>
      </c>
      <c r="W4778" t="s">
        <v>34</v>
      </c>
      <c r="X4778">
        <v>600</v>
      </c>
      <c r="Y4778">
        <v>2016</v>
      </c>
      <c r="Z4778">
        <v>7</v>
      </c>
      <c r="AA4778" s="3" t="s">
        <v>24</v>
      </c>
      <c r="AB4778" s="3">
        <v>45489</v>
      </c>
    </row>
    <row r="4779" spans="1:28" x14ac:dyDescent="0.25">
      <c r="A4779">
        <v>216523</v>
      </c>
      <c r="B4779">
        <v>230</v>
      </c>
      <c r="C4779" t="s">
        <v>19</v>
      </c>
      <c r="D4779" s="3">
        <v>42571</v>
      </c>
      <c r="E4779" t="s">
        <v>430</v>
      </c>
      <c r="F4779">
        <v>100</v>
      </c>
      <c r="G4779">
        <v>1</v>
      </c>
      <c r="H4779">
        <v>100</v>
      </c>
      <c r="I4779">
        <v>100151261</v>
      </c>
      <c r="J4779" s="19" t="s">
        <v>33</v>
      </c>
      <c r="T4779">
        <v>0</v>
      </c>
      <c r="U4779" t="s">
        <v>22</v>
      </c>
      <c r="V4779" s="3">
        <v>42571</v>
      </c>
      <c r="W4779" t="s">
        <v>23</v>
      </c>
      <c r="X4779">
        <v>100</v>
      </c>
      <c r="Y4779">
        <v>2016</v>
      </c>
      <c r="Z4779">
        <v>7</v>
      </c>
      <c r="AA4779" s="3" t="s">
        <v>24</v>
      </c>
      <c r="AB4779" s="3">
        <v>45489</v>
      </c>
    </row>
    <row r="4780" spans="1:28" x14ac:dyDescent="0.25">
      <c r="A4780">
        <v>216525</v>
      </c>
      <c r="B4780">
        <v>230</v>
      </c>
      <c r="C4780" t="s">
        <v>19</v>
      </c>
      <c r="D4780" s="3">
        <v>42571</v>
      </c>
      <c r="E4780" t="s">
        <v>980</v>
      </c>
      <c r="F4780">
        <v>100</v>
      </c>
      <c r="G4780">
        <v>1</v>
      </c>
      <c r="H4780">
        <v>100</v>
      </c>
      <c r="I4780">
        <v>100151263</v>
      </c>
      <c r="J4780" s="19" t="s">
        <v>33</v>
      </c>
      <c r="T4780">
        <v>0</v>
      </c>
      <c r="U4780" t="s">
        <v>22</v>
      </c>
      <c r="V4780" s="3">
        <v>42571</v>
      </c>
      <c r="W4780" t="s">
        <v>23</v>
      </c>
      <c r="X4780">
        <v>100</v>
      </c>
      <c r="Y4780">
        <v>2016</v>
      </c>
      <c r="Z4780">
        <v>7</v>
      </c>
      <c r="AA4780" s="3" t="s">
        <v>24</v>
      </c>
      <c r="AB4780" s="3">
        <v>45489</v>
      </c>
    </row>
    <row r="4781" spans="1:28" x14ac:dyDescent="0.25">
      <c r="A4781">
        <v>216526</v>
      </c>
      <c r="B4781">
        <v>230</v>
      </c>
      <c r="C4781" t="s">
        <v>71</v>
      </c>
      <c r="D4781" s="3">
        <v>42571</v>
      </c>
      <c r="E4781" t="s">
        <v>481</v>
      </c>
      <c r="F4781">
        <v>99</v>
      </c>
      <c r="G4781">
        <v>2</v>
      </c>
      <c r="H4781">
        <v>198</v>
      </c>
      <c r="I4781">
        <v>100151264</v>
      </c>
      <c r="J4781" s="19" t="s">
        <v>33</v>
      </c>
      <c r="T4781">
        <v>0</v>
      </c>
      <c r="U4781" t="s">
        <v>22</v>
      </c>
      <c r="V4781" s="3">
        <v>42571</v>
      </c>
      <c r="W4781" t="s">
        <v>34</v>
      </c>
      <c r="X4781">
        <v>198</v>
      </c>
      <c r="Y4781">
        <v>2016</v>
      </c>
      <c r="Z4781">
        <v>7</v>
      </c>
      <c r="AA4781" s="3" t="s">
        <v>24</v>
      </c>
      <c r="AB4781" s="3">
        <v>45489</v>
      </c>
    </row>
    <row r="4782" spans="1:28" x14ac:dyDescent="0.25">
      <c r="A4782">
        <v>216527</v>
      </c>
      <c r="B4782">
        <v>230</v>
      </c>
      <c r="C4782" t="s">
        <v>19</v>
      </c>
      <c r="D4782" s="3">
        <v>42571</v>
      </c>
      <c r="E4782" t="s">
        <v>471</v>
      </c>
      <c r="F4782">
        <v>80</v>
      </c>
      <c r="G4782">
        <v>1</v>
      </c>
      <c r="H4782">
        <v>80</v>
      </c>
      <c r="I4782">
        <v>100151265</v>
      </c>
      <c r="J4782" s="19" t="s">
        <v>33</v>
      </c>
      <c r="T4782">
        <v>0</v>
      </c>
      <c r="U4782" t="s">
        <v>22</v>
      </c>
      <c r="V4782" s="3">
        <v>42571</v>
      </c>
      <c r="W4782" t="s">
        <v>23</v>
      </c>
      <c r="X4782">
        <v>80</v>
      </c>
      <c r="Y4782">
        <v>2016</v>
      </c>
      <c r="Z4782">
        <v>7</v>
      </c>
      <c r="AA4782" s="3" t="s">
        <v>24</v>
      </c>
      <c r="AB4782" s="3">
        <v>45489</v>
      </c>
    </row>
    <row r="4783" spans="1:28" x14ac:dyDescent="0.25">
      <c r="A4783">
        <v>216528</v>
      </c>
      <c r="B4783">
        <v>1543</v>
      </c>
      <c r="C4783" t="s">
        <v>31</v>
      </c>
      <c r="D4783" s="3">
        <v>42571</v>
      </c>
      <c r="E4783" t="s">
        <v>1646</v>
      </c>
      <c r="F4783">
        <v>140</v>
      </c>
      <c r="G4783">
        <v>1</v>
      </c>
      <c r="H4783">
        <v>140</v>
      </c>
      <c r="I4783">
        <v>100151266</v>
      </c>
      <c r="J4783" s="19" t="s">
        <v>576</v>
      </c>
      <c r="T4783">
        <v>0</v>
      </c>
      <c r="U4783" t="s">
        <v>22</v>
      </c>
      <c r="V4783" s="3">
        <v>42571</v>
      </c>
      <c r="W4783" t="s">
        <v>34</v>
      </c>
      <c r="X4783">
        <v>140</v>
      </c>
      <c r="Y4783">
        <v>2016</v>
      </c>
      <c r="Z4783">
        <v>7</v>
      </c>
      <c r="AA4783" s="3" t="s">
        <v>24</v>
      </c>
      <c r="AB4783" s="3">
        <v>45489</v>
      </c>
    </row>
    <row r="4784" spans="1:28" x14ac:dyDescent="0.25">
      <c r="A4784">
        <v>216529</v>
      </c>
      <c r="B4784">
        <v>1542</v>
      </c>
      <c r="C4784" t="s">
        <v>19</v>
      </c>
      <c r="D4784" s="3">
        <v>42571</v>
      </c>
      <c r="E4784" t="s">
        <v>95</v>
      </c>
      <c r="F4784">
        <v>300</v>
      </c>
      <c r="G4784">
        <v>1</v>
      </c>
      <c r="H4784">
        <v>300</v>
      </c>
      <c r="I4784">
        <v>100151267</v>
      </c>
      <c r="J4784" s="19" t="s">
        <v>27</v>
      </c>
      <c r="T4784">
        <v>0</v>
      </c>
      <c r="U4784" t="s">
        <v>22</v>
      </c>
      <c r="V4784" s="3">
        <v>42571</v>
      </c>
      <c r="W4784" t="s">
        <v>23</v>
      </c>
      <c r="X4784">
        <v>300</v>
      </c>
      <c r="Y4784">
        <v>2016</v>
      </c>
      <c r="Z4784">
        <v>7</v>
      </c>
      <c r="AA4784" s="3" t="s">
        <v>24</v>
      </c>
      <c r="AB4784" s="3">
        <v>45489</v>
      </c>
    </row>
    <row r="4785" spans="1:28" x14ac:dyDescent="0.25">
      <c r="A4785">
        <v>216530</v>
      </c>
      <c r="B4785">
        <v>800</v>
      </c>
      <c r="C4785" t="s">
        <v>19</v>
      </c>
      <c r="D4785" s="3">
        <v>42571</v>
      </c>
      <c r="E4785" t="s">
        <v>30</v>
      </c>
      <c r="F4785">
        <v>360</v>
      </c>
      <c r="G4785">
        <v>1</v>
      </c>
      <c r="H4785">
        <v>360</v>
      </c>
      <c r="I4785">
        <v>100151268</v>
      </c>
      <c r="J4785" s="19" t="s">
        <v>27</v>
      </c>
      <c r="T4785">
        <v>0</v>
      </c>
      <c r="U4785" t="s">
        <v>22</v>
      </c>
      <c r="V4785" s="3">
        <v>42571</v>
      </c>
      <c r="W4785" t="s">
        <v>23</v>
      </c>
      <c r="X4785">
        <v>360</v>
      </c>
      <c r="Y4785">
        <v>2016</v>
      </c>
      <c r="Z4785">
        <v>7</v>
      </c>
      <c r="AA4785" s="3" t="s">
        <v>24</v>
      </c>
      <c r="AB4785" s="3">
        <v>45489</v>
      </c>
    </row>
    <row r="4786" spans="1:28" x14ac:dyDescent="0.25">
      <c r="A4786">
        <v>216534</v>
      </c>
      <c r="B4786">
        <v>230</v>
      </c>
      <c r="C4786" t="s">
        <v>19</v>
      </c>
      <c r="D4786" s="3">
        <v>42571</v>
      </c>
      <c r="E4786" t="s">
        <v>138</v>
      </c>
      <c r="F4786">
        <v>90</v>
      </c>
      <c r="G4786">
        <v>1</v>
      </c>
      <c r="H4786">
        <v>90</v>
      </c>
      <c r="I4786">
        <v>100151271</v>
      </c>
      <c r="J4786" s="19" t="s">
        <v>33</v>
      </c>
      <c r="T4786">
        <v>0</v>
      </c>
      <c r="U4786" t="s">
        <v>22</v>
      </c>
      <c r="V4786" s="3">
        <v>42571</v>
      </c>
      <c r="W4786" t="s">
        <v>23</v>
      </c>
      <c r="X4786">
        <v>90</v>
      </c>
      <c r="Y4786">
        <v>2016</v>
      </c>
      <c r="Z4786">
        <v>7</v>
      </c>
      <c r="AA4786" s="3" t="s">
        <v>24</v>
      </c>
      <c r="AB4786" s="3">
        <v>45489</v>
      </c>
    </row>
    <row r="4787" spans="1:28" x14ac:dyDescent="0.25">
      <c r="A4787">
        <v>216531</v>
      </c>
      <c r="B4787">
        <v>1544</v>
      </c>
      <c r="C4787" t="s">
        <v>19</v>
      </c>
      <c r="D4787" s="3">
        <v>42571</v>
      </c>
      <c r="E4787" t="s">
        <v>242</v>
      </c>
      <c r="F4787">
        <v>800</v>
      </c>
      <c r="G4787">
        <v>1</v>
      </c>
      <c r="H4787">
        <v>800</v>
      </c>
      <c r="I4787">
        <v>100151269</v>
      </c>
      <c r="J4787" s="19" t="s">
        <v>27</v>
      </c>
      <c r="T4787">
        <v>0</v>
      </c>
      <c r="U4787" t="s">
        <v>22</v>
      </c>
      <c r="V4787" s="3">
        <v>42571</v>
      </c>
      <c r="W4787" t="s">
        <v>23</v>
      </c>
      <c r="X4787">
        <v>800</v>
      </c>
      <c r="Y4787">
        <v>2016</v>
      </c>
      <c r="Z4787">
        <v>7</v>
      </c>
      <c r="AA4787" s="3" t="s">
        <v>24</v>
      </c>
      <c r="AB4787" s="3">
        <v>45489</v>
      </c>
    </row>
    <row r="4788" spans="1:28" x14ac:dyDescent="0.25">
      <c r="A4788">
        <v>216532</v>
      </c>
      <c r="B4788">
        <v>1545</v>
      </c>
      <c r="C4788" t="s">
        <v>19</v>
      </c>
      <c r="D4788" s="3">
        <v>42571</v>
      </c>
      <c r="E4788" t="s">
        <v>927</v>
      </c>
      <c r="F4788">
        <v>99</v>
      </c>
      <c r="G4788">
        <v>1</v>
      </c>
      <c r="H4788">
        <v>198</v>
      </c>
      <c r="I4788">
        <v>100151270</v>
      </c>
      <c r="J4788" s="19" t="s">
        <v>27</v>
      </c>
      <c r="T4788">
        <v>0</v>
      </c>
      <c r="U4788" t="s">
        <v>22</v>
      </c>
      <c r="V4788" s="3">
        <v>42571</v>
      </c>
      <c r="W4788" t="s">
        <v>23</v>
      </c>
      <c r="X4788">
        <v>99</v>
      </c>
      <c r="Y4788">
        <v>2016</v>
      </c>
      <c r="Z4788">
        <v>7</v>
      </c>
      <c r="AA4788" s="3" t="s">
        <v>24</v>
      </c>
      <c r="AB4788" s="3">
        <v>45489</v>
      </c>
    </row>
    <row r="4789" spans="1:28" x14ac:dyDescent="0.25">
      <c r="A4789">
        <v>216533</v>
      </c>
      <c r="B4789">
        <v>1545</v>
      </c>
      <c r="C4789" t="s">
        <v>19</v>
      </c>
      <c r="D4789" s="3">
        <v>42571</v>
      </c>
      <c r="E4789" t="s">
        <v>255</v>
      </c>
      <c r="F4789">
        <v>99</v>
      </c>
      <c r="G4789">
        <v>1</v>
      </c>
      <c r="H4789">
        <v>198</v>
      </c>
      <c r="I4789">
        <v>100151270</v>
      </c>
      <c r="J4789" s="19" t="s">
        <v>27</v>
      </c>
      <c r="T4789">
        <v>0</v>
      </c>
      <c r="U4789" t="s">
        <v>22</v>
      </c>
      <c r="V4789" s="3">
        <v>42571</v>
      </c>
      <c r="W4789" t="s">
        <v>23</v>
      </c>
      <c r="X4789">
        <v>99</v>
      </c>
      <c r="Y4789">
        <v>2016</v>
      </c>
      <c r="Z4789">
        <v>7</v>
      </c>
      <c r="AA4789" s="3" t="s">
        <v>24</v>
      </c>
      <c r="AB4789" s="3">
        <v>45489</v>
      </c>
    </row>
    <row r="4790" spans="1:28" x14ac:dyDescent="0.25">
      <c r="A4790">
        <v>216535</v>
      </c>
      <c r="B4790">
        <v>806</v>
      </c>
      <c r="C4790" t="s">
        <v>19</v>
      </c>
      <c r="D4790" s="3">
        <v>42571</v>
      </c>
      <c r="E4790" t="s">
        <v>612</v>
      </c>
      <c r="F4790">
        <v>999</v>
      </c>
      <c r="G4790">
        <v>1</v>
      </c>
      <c r="H4790">
        <v>999</v>
      </c>
      <c r="I4790">
        <v>100151272</v>
      </c>
      <c r="J4790" s="19" t="s">
        <v>51</v>
      </c>
      <c r="T4790">
        <v>0</v>
      </c>
      <c r="U4790" t="s">
        <v>22</v>
      </c>
      <c r="V4790" s="3">
        <v>42571</v>
      </c>
      <c r="W4790" t="s">
        <v>23</v>
      </c>
      <c r="X4790">
        <v>999</v>
      </c>
      <c r="Y4790">
        <v>2016</v>
      </c>
      <c r="Z4790">
        <v>7</v>
      </c>
      <c r="AA4790" s="3" t="s">
        <v>24</v>
      </c>
      <c r="AB4790" s="3">
        <v>45489</v>
      </c>
    </row>
    <row r="4791" spans="1:28" x14ac:dyDescent="0.25">
      <c r="A4791">
        <v>216536</v>
      </c>
      <c r="B4791">
        <v>230</v>
      </c>
      <c r="C4791" t="s">
        <v>19</v>
      </c>
      <c r="D4791" s="3">
        <v>42571</v>
      </c>
      <c r="E4791" t="s">
        <v>35</v>
      </c>
      <c r="F4791">
        <v>80</v>
      </c>
      <c r="G4791">
        <v>1</v>
      </c>
      <c r="H4791">
        <v>80</v>
      </c>
      <c r="I4791">
        <v>100151273</v>
      </c>
      <c r="J4791" s="19" t="s">
        <v>33</v>
      </c>
      <c r="T4791">
        <v>0</v>
      </c>
      <c r="U4791" t="s">
        <v>22</v>
      </c>
      <c r="V4791" s="3">
        <v>42571</v>
      </c>
      <c r="W4791" t="s">
        <v>23</v>
      </c>
      <c r="X4791">
        <v>80</v>
      </c>
      <c r="Y4791">
        <v>2016</v>
      </c>
      <c r="Z4791">
        <v>7</v>
      </c>
      <c r="AA4791" s="3" t="s">
        <v>24</v>
      </c>
      <c r="AB4791" s="3">
        <v>45489</v>
      </c>
    </row>
    <row r="4792" spans="1:28" x14ac:dyDescent="0.25">
      <c r="A4792">
        <v>216537</v>
      </c>
      <c r="B4792">
        <v>230</v>
      </c>
      <c r="C4792" t="s">
        <v>19</v>
      </c>
      <c r="D4792" s="3">
        <v>42571</v>
      </c>
      <c r="E4792" t="s">
        <v>531</v>
      </c>
      <c r="F4792">
        <v>80</v>
      </c>
      <c r="G4792">
        <v>1</v>
      </c>
      <c r="H4792">
        <v>80</v>
      </c>
      <c r="I4792">
        <v>100151274</v>
      </c>
      <c r="J4792" s="19" t="s">
        <v>33</v>
      </c>
      <c r="T4792">
        <v>0</v>
      </c>
      <c r="U4792" t="s">
        <v>22</v>
      </c>
      <c r="V4792" s="3">
        <v>42571</v>
      </c>
      <c r="W4792" t="s">
        <v>23</v>
      </c>
      <c r="X4792">
        <v>80</v>
      </c>
      <c r="Y4792">
        <v>2016</v>
      </c>
      <c r="Z4792">
        <v>7</v>
      </c>
      <c r="AA4792" s="3" t="s">
        <v>24</v>
      </c>
      <c r="AB4792" s="3">
        <v>45489</v>
      </c>
    </row>
    <row r="4793" spans="1:28" x14ac:dyDescent="0.25">
      <c r="A4793">
        <v>216538</v>
      </c>
      <c r="B4793">
        <v>1546</v>
      </c>
      <c r="C4793" t="s">
        <v>19</v>
      </c>
      <c r="D4793" s="3">
        <v>42571</v>
      </c>
      <c r="E4793" t="s">
        <v>784</v>
      </c>
      <c r="F4793">
        <v>2000</v>
      </c>
      <c r="G4793">
        <v>1</v>
      </c>
      <c r="H4793">
        <v>2000</v>
      </c>
      <c r="I4793">
        <v>100151275</v>
      </c>
      <c r="J4793" s="19" t="s">
        <v>194</v>
      </c>
      <c r="T4793">
        <v>0</v>
      </c>
      <c r="U4793" t="s">
        <v>22</v>
      </c>
      <c r="V4793" s="3">
        <v>42571</v>
      </c>
      <c r="W4793" t="s">
        <v>23</v>
      </c>
      <c r="X4793" s="4">
        <v>2000</v>
      </c>
      <c r="Y4793">
        <v>2016</v>
      </c>
      <c r="Z4793">
        <v>7</v>
      </c>
      <c r="AA4793" s="3" t="s">
        <v>24</v>
      </c>
      <c r="AB4793" s="3">
        <v>45489</v>
      </c>
    </row>
    <row r="4794" spans="1:28" x14ac:dyDescent="0.25">
      <c r="A4794">
        <v>216539</v>
      </c>
      <c r="B4794">
        <v>35</v>
      </c>
      <c r="C4794" t="s">
        <v>31</v>
      </c>
      <c r="D4794" s="3">
        <v>42571</v>
      </c>
      <c r="E4794" t="s">
        <v>356</v>
      </c>
      <c r="F4794">
        <v>1099</v>
      </c>
      <c r="G4794">
        <v>1</v>
      </c>
      <c r="H4794">
        <v>1099</v>
      </c>
      <c r="I4794">
        <v>100151276</v>
      </c>
      <c r="J4794" s="19" t="s">
        <v>51</v>
      </c>
      <c r="T4794">
        <v>0</v>
      </c>
      <c r="U4794" t="s">
        <v>22</v>
      </c>
      <c r="V4794" s="3">
        <v>42571</v>
      </c>
      <c r="W4794" t="s">
        <v>34</v>
      </c>
      <c r="X4794" s="4">
        <v>1099</v>
      </c>
      <c r="Y4794">
        <v>2016</v>
      </c>
      <c r="Z4794">
        <v>7</v>
      </c>
      <c r="AA4794" s="3" t="s">
        <v>24</v>
      </c>
      <c r="AB4794" s="3">
        <v>45489</v>
      </c>
    </row>
    <row r="4795" spans="1:28" x14ac:dyDescent="0.25">
      <c r="A4795">
        <v>216540</v>
      </c>
      <c r="B4795">
        <v>230</v>
      </c>
      <c r="C4795" t="s">
        <v>19</v>
      </c>
      <c r="D4795" s="3">
        <v>42571</v>
      </c>
      <c r="E4795" t="s">
        <v>285</v>
      </c>
      <c r="F4795">
        <v>80</v>
      </c>
      <c r="G4795">
        <v>1</v>
      </c>
      <c r="H4795">
        <v>80</v>
      </c>
      <c r="I4795">
        <v>100151277</v>
      </c>
      <c r="J4795" s="19" t="s">
        <v>33</v>
      </c>
      <c r="T4795">
        <v>0</v>
      </c>
      <c r="U4795" t="s">
        <v>22</v>
      </c>
      <c r="V4795" s="3">
        <v>42571</v>
      </c>
      <c r="W4795" t="s">
        <v>23</v>
      </c>
      <c r="X4795">
        <v>80</v>
      </c>
      <c r="Y4795">
        <v>2016</v>
      </c>
      <c r="Z4795">
        <v>7</v>
      </c>
      <c r="AA4795" s="3" t="s">
        <v>24</v>
      </c>
      <c r="AB4795" s="3">
        <v>45489</v>
      </c>
    </row>
    <row r="4796" spans="1:28" x14ac:dyDescent="0.25">
      <c r="A4796">
        <v>216542</v>
      </c>
      <c r="B4796">
        <v>230</v>
      </c>
      <c r="C4796" t="s">
        <v>19</v>
      </c>
      <c r="D4796" s="3">
        <v>42571</v>
      </c>
      <c r="E4796" t="s">
        <v>282</v>
      </c>
      <c r="F4796">
        <v>80</v>
      </c>
      <c r="G4796">
        <v>1</v>
      </c>
      <c r="H4796">
        <v>80</v>
      </c>
      <c r="I4796">
        <v>100151279</v>
      </c>
      <c r="J4796" s="19" t="s">
        <v>33</v>
      </c>
      <c r="T4796">
        <v>0</v>
      </c>
      <c r="U4796" t="s">
        <v>22</v>
      </c>
      <c r="V4796" s="3">
        <v>42571</v>
      </c>
      <c r="W4796" t="s">
        <v>23</v>
      </c>
      <c r="X4796">
        <v>80</v>
      </c>
      <c r="Y4796">
        <v>2016</v>
      </c>
      <c r="Z4796">
        <v>7</v>
      </c>
      <c r="AA4796" s="3" t="s">
        <v>24</v>
      </c>
      <c r="AB4796" s="3">
        <v>45489</v>
      </c>
    </row>
    <row r="4797" spans="1:28" x14ac:dyDescent="0.25">
      <c r="A4797">
        <v>216541</v>
      </c>
      <c r="B4797">
        <v>1547</v>
      </c>
      <c r="C4797" t="s">
        <v>19</v>
      </c>
      <c r="D4797" s="3">
        <v>42571</v>
      </c>
      <c r="E4797" t="s">
        <v>343</v>
      </c>
      <c r="F4797">
        <v>120</v>
      </c>
      <c r="G4797">
        <v>1</v>
      </c>
      <c r="H4797">
        <v>120</v>
      </c>
      <c r="I4797">
        <v>100151278</v>
      </c>
      <c r="J4797" s="19" t="s">
        <v>27</v>
      </c>
      <c r="T4797">
        <v>0</v>
      </c>
      <c r="U4797" t="s">
        <v>22</v>
      </c>
      <c r="V4797" s="3">
        <v>42571</v>
      </c>
      <c r="W4797" t="s">
        <v>23</v>
      </c>
      <c r="X4797">
        <v>120</v>
      </c>
      <c r="Y4797">
        <v>2016</v>
      </c>
      <c r="Z4797">
        <v>7</v>
      </c>
      <c r="AA4797" s="3" t="s">
        <v>24</v>
      </c>
      <c r="AB4797" s="3">
        <v>45489</v>
      </c>
    </row>
    <row r="4798" spans="1:28" x14ac:dyDescent="0.25">
      <c r="A4798">
        <v>216543</v>
      </c>
      <c r="B4798">
        <v>230</v>
      </c>
      <c r="C4798" t="s">
        <v>19</v>
      </c>
      <c r="D4798" s="3">
        <v>42571</v>
      </c>
      <c r="E4798" t="s">
        <v>447</v>
      </c>
      <c r="F4798">
        <v>80</v>
      </c>
      <c r="G4798">
        <v>1</v>
      </c>
      <c r="H4798">
        <v>80</v>
      </c>
      <c r="I4798">
        <v>100151280</v>
      </c>
      <c r="J4798" s="19" t="s">
        <v>33</v>
      </c>
      <c r="T4798">
        <v>0</v>
      </c>
      <c r="U4798" t="s">
        <v>22</v>
      </c>
      <c r="V4798" s="3">
        <v>42571</v>
      </c>
      <c r="W4798" t="s">
        <v>23</v>
      </c>
      <c r="X4798">
        <v>80</v>
      </c>
      <c r="Y4798">
        <v>2016</v>
      </c>
      <c r="Z4798">
        <v>7</v>
      </c>
      <c r="AA4798" s="3" t="s">
        <v>24</v>
      </c>
      <c r="AB4798" s="3">
        <v>45489</v>
      </c>
    </row>
    <row r="4799" spans="1:28" x14ac:dyDescent="0.25">
      <c r="A4799">
        <v>216544</v>
      </c>
      <c r="B4799">
        <v>35</v>
      </c>
      <c r="C4799" t="s">
        <v>19</v>
      </c>
      <c r="D4799" s="3">
        <v>42571</v>
      </c>
      <c r="E4799" t="s">
        <v>582</v>
      </c>
      <c r="F4799">
        <v>140</v>
      </c>
      <c r="G4799">
        <v>1</v>
      </c>
      <c r="H4799">
        <v>140</v>
      </c>
      <c r="I4799">
        <v>100151281</v>
      </c>
      <c r="J4799" s="19" t="s">
        <v>27</v>
      </c>
      <c r="T4799">
        <v>0</v>
      </c>
      <c r="U4799" t="s">
        <v>22</v>
      </c>
      <c r="V4799" s="3">
        <v>42571</v>
      </c>
      <c r="W4799" t="s">
        <v>23</v>
      </c>
      <c r="X4799">
        <v>140</v>
      </c>
      <c r="Y4799">
        <v>2016</v>
      </c>
      <c r="Z4799">
        <v>7</v>
      </c>
      <c r="AA4799" s="3" t="s">
        <v>24</v>
      </c>
      <c r="AB4799" s="3">
        <v>45489</v>
      </c>
    </row>
    <row r="4800" spans="1:28" x14ac:dyDescent="0.25">
      <c r="A4800">
        <v>216545</v>
      </c>
      <c r="B4800">
        <v>548</v>
      </c>
      <c r="C4800" t="s">
        <v>25</v>
      </c>
      <c r="D4800" s="3">
        <v>42571</v>
      </c>
      <c r="E4800" t="s">
        <v>1647</v>
      </c>
      <c r="F4800">
        <v>650</v>
      </c>
      <c r="G4800">
        <v>1</v>
      </c>
      <c r="H4800">
        <v>650</v>
      </c>
      <c r="I4800">
        <v>100151282</v>
      </c>
      <c r="J4800" s="19" t="s">
        <v>51</v>
      </c>
      <c r="T4800">
        <v>0</v>
      </c>
      <c r="U4800" t="s">
        <v>22</v>
      </c>
      <c r="V4800" s="3">
        <v>42571</v>
      </c>
      <c r="W4800" t="s">
        <v>28</v>
      </c>
      <c r="X4800">
        <v>650</v>
      </c>
      <c r="Y4800">
        <v>2016</v>
      </c>
      <c r="Z4800">
        <v>7</v>
      </c>
      <c r="AA4800" s="3" t="s">
        <v>24</v>
      </c>
      <c r="AB4800" s="3">
        <v>45489</v>
      </c>
    </row>
    <row r="4801" spans="1:28" x14ac:dyDescent="0.25">
      <c r="A4801">
        <v>216549</v>
      </c>
      <c r="B4801">
        <v>1548</v>
      </c>
      <c r="C4801" t="s">
        <v>25</v>
      </c>
      <c r="D4801" s="3">
        <v>42571</v>
      </c>
      <c r="E4801" t="s">
        <v>152</v>
      </c>
      <c r="F4801">
        <v>3750</v>
      </c>
      <c r="G4801">
        <v>1</v>
      </c>
      <c r="H4801">
        <v>3750</v>
      </c>
      <c r="I4801">
        <v>100151285</v>
      </c>
      <c r="J4801" s="19" t="s">
        <v>51</v>
      </c>
      <c r="T4801">
        <v>0</v>
      </c>
      <c r="U4801" t="s">
        <v>22</v>
      </c>
      <c r="V4801" s="3">
        <v>42571</v>
      </c>
      <c r="W4801" t="s">
        <v>28</v>
      </c>
      <c r="X4801" s="4">
        <v>3750</v>
      </c>
      <c r="Y4801">
        <v>2016</v>
      </c>
      <c r="Z4801">
        <v>7</v>
      </c>
      <c r="AA4801" s="3" t="s">
        <v>24</v>
      </c>
      <c r="AB4801" s="3">
        <v>45489</v>
      </c>
    </row>
    <row r="4802" spans="1:28" x14ac:dyDescent="0.25">
      <c r="A4802">
        <v>216547</v>
      </c>
      <c r="B4802">
        <v>1549</v>
      </c>
      <c r="C4802" t="s">
        <v>25</v>
      </c>
      <c r="D4802" s="3">
        <v>42571</v>
      </c>
      <c r="E4802" t="s">
        <v>1648</v>
      </c>
      <c r="F4802">
        <v>14800</v>
      </c>
      <c r="G4802">
        <v>1</v>
      </c>
      <c r="H4802">
        <v>14800</v>
      </c>
      <c r="I4802">
        <v>100151283</v>
      </c>
      <c r="J4802" s="19" t="s">
        <v>21</v>
      </c>
      <c r="T4802">
        <v>0</v>
      </c>
      <c r="U4802" t="s">
        <v>40</v>
      </c>
      <c r="V4802" s="3">
        <v>42571</v>
      </c>
      <c r="W4802" t="s">
        <v>28</v>
      </c>
      <c r="X4802" s="4">
        <v>14800</v>
      </c>
      <c r="Y4802">
        <v>2016</v>
      </c>
      <c r="Z4802">
        <v>7</v>
      </c>
      <c r="AA4802" s="3" t="s">
        <v>24</v>
      </c>
      <c r="AB4802" s="3">
        <v>45489</v>
      </c>
    </row>
    <row r="4803" spans="1:28" x14ac:dyDescent="0.25">
      <c r="A4803">
        <v>216548</v>
      </c>
      <c r="B4803">
        <v>35</v>
      </c>
      <c r="C4803" t="s">
        <v>19</v>
      </c>
      <c r="D4803" s="3">
        <v>42571</v>
      </c>
      <c r="E4803" t="s">
        <v>582</v>
      </c>
      <c r="F4803">
        <v>140</v>
      </c>
      <c r="G4803">
        <v>1</v>
      </c>
      <c r="H4803">
        <v>140</v>
      </c>
      <c r="I4803">
        <v>100151284</v>
      </c>
      <c r="J4803" s="19" t="s">
        <v>27</v>
      </c>
      <c r="T4803">
        <v>0</v>
      </c>
      <c r="U4803" t="s">
        <v>22</v>
      </c>
      <c r="V4803" s="3">
        <v>42571</v>
      </c>
      <c r="W4803" t="s">
        <v>23</v>
      </c>
      <c r="X4803">
        <v>140</v>
      </c>
      <c r="Y4803">
        <v>2016</v>
      </c>
      <c r="Z4803">
        <v>7</v>
      </c>
      <c r="AA4803" s="3" t="s">
        <v>24</v>
      </c>
      <c r="AB4803" s="3">
        <v>45489</v>
      </c>
    </row>
    <row r="4804" spans="1:28" x14ac:dyDescent="0.25">
      <c r="A4804">
        <v>216550</v>
      </c>
      <c r="B4804">
        <v>35</v>
      </c>
      <c r="C4804" t="s">
        <v>19</v>
      </c>
      <c r="D4804" s="3">
        <v>42571</v>
      </c>
      <c r="E4804" t="s">
        <v>582</v>
      </c>
      <c r="F4804">
        <v>140</v>
      </c>
      <c r="G4804">
        <v>1</v>
      </c>
      <c r="H4804">
        <v>140</v>
      </c>
      <c r="I4804">
        <v>100151286</v>
      </c>
      <c r="J4804" s="19" t="s">
        <v>27</v>
      </c>
      <c r="T4804">
        <v>0</v>
      </c>
      <c r="U4804" t="s">
        <v>22</v>
      </c>
      <c r="V4804" s="3">
        <v>42571</v>
      </c>
      <c r="W4804" t="s">
        <v>23</v>
      </c>
      <c r="X4804">
        <v>140</v>
      </c>
      <c r="Y4804">
        <v>2016</v>
      </c>
      <c r="Z4804">
        <v>7</v>
      </c>
      <c r="AA4804" s="3" t="s">
        <v>24</v>
      </c>
      <c r="AB4804" s="3">
        <v>45489</v>
      </c>
    </row>
    <row r="4805" spans="1:28" x14ac:dyDescent="0.25">
      <c r="A4805">
        <v>216551</v>
      </c>
      <c r="B4805">
        <v>820</v>
      </c>
      <c r="C4805" t="s">
        <v>19</v>
      </c>
      <c r="D4805" s="3">
        <v>42571</v>
      </c>
      <c r="E4805" t="s">
        <v>48</v>
      </c>
      <c r="F4805">
        <v>320</v>
      </c>
      <c r="G4805">
        <v>1</v>
      </c>
      <c r="H4805">
        <v>320</v>
      </c>
      <c r="I4805">
        <v>100151287</v>
      </c>
      <c r="J4805" s="19" t="s">
        <v>27</v>
      </c>
      <c r="T4805">
        <v>0</v>
      </c>
      <c r="U4805" t="s">
        <v>22</v>
      </c>
      <c r="V4805" s="3">
        <v>42571</v>
      </c>
      <c r="W4805" t="s">
        <v>23</v>
      </c>
      <c r="X4805">
        <v>320</v>
      </c>
      <c r="Y4805">
        <v>2016</v>
      </c>
      <c r="Z4805">
        <v>7</v>
      </c>
      <c r="AA4805" s="3" t="s">
        <v>24</v>
      </c>
      <c r="AB4805" s="3">
        <v>45489</v>
      </c>
    </row>
    <row r="4806" spans="1:28" x14ac:dyDescent="0.25">
      <c r="A4806">
        <v>216552</v>
      </c>
      <c r="B4806">
        <v>902</v>
      </c>
      <c r="C4806" t="s">
        <v>19</v>
      </c>
      <c r="D4806" s="3">
        <v>42571</v>
      </c>
      <c r="E4806" t="s">
        <v>659</v>
      </c>
      <c r="F4806">
        <v>1175</v>
      </c>
      <c r="G4806">
        <v>1</v>
      </c>
      <c r="H4806">
        <v>1175</v>
      </c>
      <c r="I4806">
        <v>100151288</v>
      </c>
      <c r="J4806" s="19" t="s">
        <v>170</v>
      </c>
      <c r="T4806">
        <v>0</v>
      </c>
      <c r="U4806" t="s">
        <v>22</v>
      </c>
      <c r="V4806" s="3">
        <v>42571</v>
      </c>
      <c r="W4806" t="s">
        <v>23</v>
      </c>
      <c r="X4806" s="4">
        <v>1175</v>
      </c>
      <c r="Y4806">
        <v>2016</v>
      </c>
      <c r="Z4806">
        <v>7</v>
      </c>
      <c r="AA4806" s="3" t="s">
        <v>24</v>
      </c>
      <c r="AB4806" s="3">
        <v>45489</v>
      </c>
    </row>
    <row r="4807" spans="1:28" x14ac:dyDescent="0.25">
      <c r="A4807">
        <v>216553</v>
      </c>
      <c r="B4807">
        <v>820</v>
      </c>
      <c r="C4807" t="s">
        <v>19</v>
      </c>
      <c r="D4807" s="3">
        <v>42571</v>
      </c>
      <c r="E4807" t="s">
        <v>30</v>
      </c>
      <c r="F4807">
        <v>360</v>
      </c>
      <c r="G4807">
        <v>1</v>
      </c>
      <c r="H4807">
        <v>360</v>
      </c>
      <c r="I4807">
        <v>100151289</v>
      </c>
      <c r="J4807" s="19" t="s">
        <v>27</v>
      </c>
      <c r="T4807">
        <v>0</v>
      </c>
      <c r="U4807" t="s">
        <v>22</v>
      </c>
      <c r="V4807" s="3">
        <v>42571</v>
      </c>
      <c r="W4807" t="s">
        <v>23</v>
      </c>
      <c r="X4807">
        <v>360</v>
      </c>
      <c r="Y4807">
        <v>2016</v>
      </c>
      <c r="Z4807">
        <v>7</v>
      </c>
      <c r="AA4807" s="3" t="s">
        <v>24</v>
      </c>
      <c r="AB4807" s="3">
        <v>45489</v>
      </c>
    </row>
    <row r="4808" spans="1:28" x14ac:dyDescent="0.25">
      <c r="A4808">
        <v>216554</v>
      </c>
      <c r="B4808">
        <v>820</v>
      </c>
      <c r="C4808" t="s">
        <v>19</v>
      </c>
      <c r="D4808" s="3">
        <v>42571</v>
      </c>
      <c r="E4808" t="s">
        <v>30</v>
      </c>
      <c r="F4808">
        <v>360</v>
      </c>
      <c r="G4808">
        <v>1</v>
      </c>
      <c r="H4808">
        <v>360</v>
      </c>
      <c r="I4808">
        <v>100151290</v>
      </c>
      <c r="J4808" s="19" t="s">
        <v>27</v>
      </c>
      <c r="T4808">
        <v>0</v>
      </c>
      <c r="U4808" t="s">
        <v>22</v>
      </c>
      <c r="V4808" s="3">
        <v>42571</v>
      </c>
      <c r="W4808" t="s">
        <v>23</v>
      </c>
      <c r="X4808">
        <v>360</v>
      </c>
      <c r="Y4808">
        <v>2016</v>
      </c>
      <c r="Z4808">
        <v>7</v>
      </c>
      <c r="AA4808" s="3" t="s">
        <v>24</v>
      </c>
      <c r="AB4808" s="3">
        <v>45489</v>
      </c>
    </row>
    <row r="4809" spans="1:28" x14ac:dyDescent="0.25">
      <c r="A4809">
        <v>216555</v>
      </c>
      <c r="B4809">
        <v>820</v>
      </c>
      <c r="C4809" t="s">
        <v>19</v>
      </c>
      <c r="D4809" s="3">
        <v>42571</v>
      </c>
      <c r="E4809" t="s">
        <v>26</v>
      </c>
      <c r="F4809">
        <v>240</v>
      </c>
      <c r="G4809">
        <v>1</v>
      </c>
      <c r="H4809">
        <v>240</v>
      </c>
      <c r="I4809">
        <v>100151291</v>
      </c>
      <c r="J4809" s="19" t="s">
        <v>27</v>
      </c>
      <c r="T4809">
        <v>0</v>
      </c>
      <c r="U4809" t="s">
        <v>22</v>
      </c>
      <c r="V4809" s="3">
        <v>42571</v>
      </c>
      <c r="W4809" t="s">
        <v>23</v>
      </c>
      <c r="X4809">
        <v>240</v>
      </c>
      <c r="Y4809">
        <v>2016</v>
      </c>
      <c r="Z4809">
        <v>7</v>
      </c>
      <c r="AA4809" s="3" t="s">
        <v>24</v>
      </c>
      <c r="AB4809" s="3">
        <v>45489</v>
      </c>
    </row>
    <row r="4810" spans="1:28" x14ac:dyDescent="0.25">
      <c r="A4810">
        <v>216556</v>
      </c>
      <c r="B4810">
        <v>1550</v>
      </c>
      <c r="C4810" t="s">
        <v>19</v>
      </c>
      <c r="D4810" s="3">
        <v>42571</v>
      </c>
      <c r="E4810" t="s">
        <v>1120</v>
      </c>
      <c r="F4810">
        <v>1230</v>
      </c>
      <c r="G4810">
        <v>1</v>
      </c>
      <c r="H4810">
        <v>1230</v>
      </c>
      <c r="I4810">
        <v>100151292</v>
      </c>
      <c r="J4810" s="19" t="s">
        <v>42</v>
      </c>
      <c r="T4810">
        <v>0</v>
      </c>
      <c r="U4810" t="s">
        <v>22</v>
      </c>
      <c r="V4810" s="3">
        <v>42571</v>
      </c>
      <c r="W4810" t="s">
        <v>23</v>
      </c>
      <c r="X4810" s="4">
        <v>1230</v>
      </c>
      <c r="Y4810">
        <v>2016</v>
      </c>
      <c r="Z4810">
        <v>7</v>
      </c>
      <c r="AA4810" s="3" t="s">
        <v>24</v>
      </c>
      <c r="AB4810" s="3">
        <v>45489</v>
      </c>
    </row>
    <row r="4811" spans="1:28" x14ac:dyDescent="0.25">
      <c r="A4811">
        <v>216557</v>
      </c>
      <c r="B4811">
        <v>35</v>
      </c>
      <c r="C4811" t="s">
        <v>19</v>
      </c>
      <c r="D4811" s="3">
        <v>42571</v>
      </c>
      <c r="E4811" t="s">
        <v>1474</v>
      </c>
      <c r="F4811">
        <v>140</v>
      </c>
      <c r="G4811">
        <v>2</v>
      </c>
      <c r="H4811">
        <v>280</v>
      </c>
      <c r="I4811">
        <v>100151293</v>
      </c>
      <c r="J4811" s="19" t="s">
        <v>27</v>
      </c>
      <c r="T4811">
        <v>0</v>
      </c>
      <c r="U4811" t="s">
        <v>22</v>
      </c>
      <c r="V4811" s="3">
        <v>42571</v>
      </c>
      <c r="W4811" t="s">
        <v>23</v>
      </c>
      <c r="X4811">
        <v>280</v>
      </c>
      <c r="Y4811">
        <v>2016</v>
      </c>
      <c r="Z4811">
        <v>7</v>
      </c>
      <c r="AA4811" s="3" t="s">
        <v>24</v>
      </c>
      <c r="AB4811" s="3">
        <v>45489</v>
      </c>
    </row>
    <row r="4812" spans="1:28" x14ac:dyDescent="0.25">
      <c r="A4812">
        <v>216558</v>
      </c>
      <c r="B4812">
        <v>1551</v>
      </c>
      <c r="C4812" t="s">
        <v>19</v>
      </c>
      <c r="D4812" s="3">
        <v>42571</v>
      </c>
      <c r="E4812" t="s">
        <v>30</v>
      </c>
      <c r="F4812">
        <v>360</v>
      </c>
      <c r="G4812">
        <v>1</v>
      </c>
      <c r="H4812">
        <v>360</v>
      </c>
      <c r="I4812">
        <v>100151294</v>
      </c>
      <c r="J4812" s="19" t="s">
        <v>27</v>
      </c>
      <c r="T4812">
        <v>0</v>
      </c>
      <c r="U4812" t="s">
        <v>22</v>
      </c>
      <c r="V4812" s="3">
        <v>42571</v>
      </c>
      <c r="W4812" t="s">
        <v>23</v>
      </c>
      <c r="X4812">
        <v>360</v>
      </c>
      <c r="Y4812">
        <v>2016</v>
      </c>
      <c r="Z4812">
        <v>7</v>
      </c>
      <c r="AA4812" s="3" t="s">
        <v>24</v>
      </c>
      <c r="AB4812" s="3">
        <v>45489</v>
      </c>
    </row>
    <row r="4813" spans="1:28" x14ac:dyDescent="0.25">
      <c r="A4813">
        <v>216559</v>
      </c>
      <c r="B4813">
        <v>820</v>
      </c>
      <c r="C4813" t="s">
        <v>19</v>
      </c>
      <c r="D4813" s="3">
        <v>42571</v>
      </c>
      <c r="E4813" t="s">
        <v>927</v>
      </c>
      <c r="F4813">
        <v>99</v>
      </c>
      <c r="G4813">
        <v>1</v>
      </c>
      <c r="H4813">
        <v>99</v>
      </c>
      <c r="I4813">
        <v>100151295</v>
      </c>
      <c r="J4813" s="19" t="s">
        <v>27</v>
      </c>
      <c r="T4813">
        <v>0</v>
      </c>
      <c r="U4813" t="s">
        <v>22</v>
      </c>
      <c r="V4813" s="3">
        <v>42571</v>
      </c>
      <c r="W4813" t="s">
        <v>23</v>
      </c>
      <c r="X4813">
        <v>99</v>
      </c>
      <c r="Y4813">
        <v>2016</v>
      </c>
      <c r="Z4813">
        <v>7</v>
      </c>
      <c r="AA4813" s="3" t="s">
        <v>24</v>
      </c>
      <c r="AB4813" s="3">
        <v>45489</v>
      </c>
    </row>
    <row r="4814" spans="1:28" x14ac:dyDescent="0.25">
      <c r="A4814">
        <v>216560</v>
      </c>
      <c r="B4814">
        <v>1543</v>
      </c>
      <c r="C4814" t="s">
        <v>19</v>
      </c>
      <c r="D4814" s="3">
        <v>42571</v>
      </c>
      <c r="E4814" t="s">
        <v>1649</v>
      </c>
      <c r="F4814">
        <v>140</v>
      </c>
      <c r="G4814">
        <v>1</v>
      </c>
      <c r="H4814">
        <v>1120</v>
      </c>
      <c r="I4814">
        <v>100151296</v>
      </c>
      <c r="J4814" s="19" t="s">
        <v>576</v>
      </c>
      <c r="T4814">
        <v>0</v>
      </c>
      <c r="U4814" t="s">
        <v>22</v>
      </c>
      <c r="V4814" s="3">
        <v>42571</v>
      </c>
      <c r="W4814" t="s">
        <v>23</v>
      </c>
      <c r="X4814">
        <v>140</v>
      </c>
      <c r="Y4814">
        <v>2016</v>
      </c>
      <c r="Z4814">
        <v>7</v>
      </c>
      <c r="AA4814" s="3" t="s">
        <v>24</v>
      </c>
      <c r="AB4814" s="3">
        <v>45489</v>
      </c>
    </row>
    <row r="4815" spans="1:28" x14ac:dyDescent="0.25">
      <c r="A4815">
        <v>216561</v>
      </c>
      <c r="B4815">
        <v>1543</v>
      </c>
      <c r="C4815" t="s">
        <v>19</v>
      </c>
      <c r="D4815" s="3">
        <v>42571</v>
      </c>
      <c r="E4815" t="s">
        <v>1650</v>
      </c>
      <c r="F4815">
        <v>140</v>
      </c>
      <c r="G4815">
        <v>1</v>
      </c>
      <c r="H4815">
        <v>1120</v>
      </c>
      <c r="I4815">
        <v>100151296</v>
      </c>
      <c r="J4815" s="19" t="s">
        <v>576</v>
      </c>
      <c r="T4815">
        <v>0</v>
      </c>
      <c r="U4815" t="s">
        <v>22</v>
      </c>
      <c r="V4815" s="3">
        <v>42571</v>
      </c>
      <c r="W4815" t="s">
        <v>23</v>
      </c>
      <c r="X4815">
        <v>140</v>
      </c>
      <c r="Y4815">
        <v>2016</v>
      </c>
      <c r="Z4815">
        <v>7</v>
      </c>
      <c r="AA4815" s="3" t="s">
        <v>24</v>
      </c>
      <c r="AB4815" s="3">
        <v>45489</v>
      </c>
    </row>
    <row r="4816" spans="1:28" x14ac:dyDescent="0.25">
      <c r="A4816">
        <v>216562</v>
      </c>
      <c r="B4816">
        <v>1543</v>
      </c>
      <c r="C4816" t="s">
        <v>19</v>
      </c>
      <c r="D4816" s="3">
        <v>42571</v>
      </c>
      <c r="E4816" t="s">
        <v>1651</v>
      </c>
      <c r="F4816">
        <v>140</v>
      </c>
      <c r="G4816">
        <v>1</v>
      </c>
      <c r="H4816">
        <v>1120</v>
      </c>
      <c r="I4816">
        <v>100151296</v>
      </c>
      <c r="J4816" s="19" t="s">
        <v>576</v>
      </c>
      <c r="T4816">
        <v>0</v>
      </c>
      <c r="U4816" t="s">
        <v>22</v>
      </c>
      <c r="V4816" s="3">
        <v>42571</v>
      </c>
      <c r="W4816" t="s">
        <v>23</v>
      </c>
      <c r="X4816">
        <v>140</v>
      </c>
      <c r="Y4816">
        <v>2016</v>
      </c>
      <c r="Z4816">
        <v>7</v>
      </c>
      <c r="AA4816" s="3" t="s">
        <v>24</v>
      </c>
      <c r="AB4816" s="3">
        <v>45489</v>
      </c>
    </row>
    <row r="4817" spans="1:28" x14ac:dyDescent="0.25">
      <c r="A4817">
        <v>216563</v>
      </c>
      <c r="B4817">
        <v>1543</v>
      </c>
      <c r="C4817" t="s">
        <v>19</v>
      </c>
      <c r="D4817" s="3">
        <v>42571</v>
      </c>
      <c r="E4817" t="s">
        <v>1652</v>
      </c>
      <c r="F4817">
        <v>140</v>
      </c>
      <c r="G4817">
        <v>1</v>
      </c>
      <c r="H4817">
        <v>1120</v>
      </c>
      <c r="I4817">
        <v>100151296</v>
      </c>
      <c r="J4817" s="19" t="s">
        <v>576</v>
      </c>
      <c r="T4817">
        <v>0</v>
      </c>
      <c r="U4817" t="s">
        <v>22</v>
      </c>
      <c r="V4817" s="3">
        <v>42571</v>
      </c>
      <c r="W4817" t="s">
        <v>23</v>
      </c>
      <c r="X4817">
        <v>140</v>
      </c>
      <c r="Y4817">
        <v>2016</v>
      </c>
      <c r="Z4817">
        <v>7</v>
      </c>
      <c r="AA4817" s="3" t="s">
        <v>24</v>
      </c>
      <c r="AB4817" s="3">
        <v>45489</v>
      </c>
    </row>
    <row r="4818" spans="1:28" x14ac:dyDescent="0.25">
      <c r="A4818">
        <v>216564</v>
      </c>
      <c r="B4818">
        <v>1543</v>
      </c>
      <c r="C4818" t="s">
        <v>19</v>
      </c>
      <c r="D4818" s="3">
        <v>42571</v>
      </c>
      <c r="E4818" t="s">
        <v>1646</v>
      </c>
      <c r="F4818">
        <v>140</v>
      </c>
      <c r="G4818">
        <v>1</v>
      </c>
      <c r="H4818">
        <v>1120</v>
      </c>
      <c r="I4818">
        <v>100151296</v>
      </c>
      <c r="J4818" s="19" t="s">
        <v>576</v>
      </c>
      <c r="T4818">
        <v>0</v>
      </c>
      <c r="U4818" t="s">
        <v>22</v>
      </c>
      <c r="V4818" s="3">
        <v>42571</v>
      </c>
      <c r="W4818" t="s">
        <v>23</v>
      </c>
      <c r="X4818">
        <v>140</v>
      </c>
      <c r="Y4818">
        <v>2016</v>
      </c>
      <c r="Z4818">
        <v>7</v>
      </c>
      <c r="AA4818" s="3" t="s">
        <v>24</v>
      </c>
      <c r="AB4818" s="3">
        <v>45489</v>
      </c>
    </row>
    <row r="4819" spans="1:28" x14ac:dyDescent="0.25">
      <c r="A4819">
        <v>216565</v>
      </c>
      <c r="B4819">
        <v>1543</v>
      </c>
      <c r="C4819" t="s">
        <v>19</v>
      </c>
      <c r="D4819" s="3">
        <v>42571</v>
      </c>
      <c r="E4819" t="s">
        <v>1653</v>
      </c>
      <c r="F4819">
        <v>140</v>
      </c>
      <c r="G4819">
        <v>1</v>
      </c>
      <c r="H4819">
        <v>1120</v>
      </c>
      <c r="I4819">
        <v>100151296</v>
      </c>
      <c r="J4819" s="19" t="s">
        <v>576</v>
      </c>
      <c r="T4819">
        <v>0</v>
      </c>
      <c r="U4819" t="s">
        <v>22</v>
      </c>
      <c r="V4819" s="3">
        <v>42571</v>
      </c>
      <c r="W4819" t="s">
        <v>23</v>
      </c>
      <c r="X4819">
        <v>140</v>
      </c>
      <c r="Y4819">
        <v>2016</v>
      </c>
      <c r="Z4819">
        <v>7</v>
      </c>
      <c r="AA4819" s="3" t="s">
        <v>24</v>
      </c>
      <c r="AB4819" s="3">
        <v>45489</v>
      </c>
    </row>
    <row r="4820" spans="1:28" x14ac:dyDescent="0.25">
      <c r="A4820">
        <v>216566</v>
      </c>
      <c r="B4820">
        <v>1543</v>
      </c>
      <c r="C4820" t="s">
        <v>19</v>
      </c>
      <c r="D4820" s="3">
        <v>42571</v>
      </c>
      <c r="E4820" t="s">
        <v>1654</v>
      </c>
      <c r="F4820">
        <v>140</v>
      </c>
      <c r="G4820">
        <v>1</v>
      </c>
      <c r="H4820">
        <v>1120</v>
      </c>
      <c r="I4820">
        <v>100151296</v>
      </c>
      <c r="J4820" s="19" t="s">
        <v>576</v>
      </c>
      <c r="T4820">
        <v>0</v>
      </c>
      <c r="U4820" t="s">
        <v>22</v>
      </c>
      <c r="V4820" s="3">
        <v>42571</v>
      </c>
      <c r="W4820" t="s">
        <v>23</v>
      </c>
      <c r="X4820">
        <v>140</v>
      </c>
      <c r="Y4820">
        <v>2016</v>
      </c>
      <c r="Z4820">
        <v>7</v>
      </c>
      <c r="AA4820" s="3" t="s">
        <v>24</v>
      </c>
      <c r="AB4820" s="3">
        <v>45489</v>
      </c>
    </row>
    <row r="4821" spans="1:28" x14ac:dyDescent="0.25">
      <c r="A4821">
        <v>216567</v>
      </c>
      <c r="B4821">
        <v>1543</v>
      </c>
      <c r="C4821" t="s">
        <v>19</v>
      </c>
      <c r="D4821" s="3">
        <v>42571</v>
      </c>
      <c r="E4821" t="s">
        <v>1655</v>
      </c>
      <c r="F4821">
        <v>140</v>
      </c>
      <c r="G4821">
        <v>1</v>
      </c>
      <c r="H4821">
        <v>1120</v>
      </c>
      <c r="I4821">
        <v>100151296</v>
      </c>
      <c r="J4821" s="19" t="s">
        <v>576</v>
      </c>
      <c r="T4821">
        <v>0</v>
      </c>
      <c r="U4821" t="s">
        <v>22</v>
      </c>
      <c r="V4821" s="3">
        <v>42571</v>
      </c>
      <c r="W4821" t="s">
        <v>23</v>
      </c>
      <c r="X4821">
        <v>140</v>
      </c>
      <c r="Y4821">
        <v>2016</v>
      </c>
      <c r="Z4821">
        <v>7</v>
      </c>
      <c r="AA4821" s="3" t="s">
        <v>24</v>
      </c>
      <c r="AB4821" s="3">
        <v>45489</v>
      </c>
    </row>
    <row r="4822" spans="1:28" x14ac:dyDescent="0.25">
      <c r="A4822">
        <v>216568</v>
      </c>
      <c r="B4822">
        <v>163</v>
      </c>
      <c r="C4822" t="s">
        <v>19</v>
      </c>
      <c r="D4822" s="3">
        <v>42571</v>
      </c>
      <c r="E4822" t="s">
        <v>1656</v>
      </c>
      <c r="F4822">
        <v>289</v>
      </c>
      <c r="G4822">
        <v>1</v>
      </c>
      <c r="H4822">
        <v>289</v>
      </c>
      <c r="I4822">
        <v>100151297</v>
      </c>
      <c r="J4822" s="19" t="s">
        <v>51</v>
      </c>
      <c r="T4822">
        <v>0</v>
      </c>
      <c r="U4822" t="s">
        <v>22</v>
      </c>
      <c r="V4822" s="3">
        <v>42571</v>
      </c>
      <c r="W4822" t="s">
        <v>23</v>
      </c>
      <c r="X4822">
        <v>289</v>
      </c>
      <c r="Y4822">
        <v>2016</v>
      </c>
      <c r="Z4822">
        <v>7</v>
      </c>
      <c r="AA4822" s="3" t="s">
        <v>24</v>
      </c>
      <c r="AB4822" s="3">
        <v>45489</v>
      </c>
    </row>
    <row r="4823" spans="1:28" x14ac:dyDescent="0.25">
      <c r="A4823">
        <v>216570</v>
      </c>
      <c r="B4823">
        <v>163</v>
      </c>
      <c r="C4823" t="s">
        <v>19</v>
      </c>
      <c r="D4823" s="3">
        <v>42571</v>
      </c>
      <c r="E4823" t="s">
        <v>26</v>
      </c>
      <c r="F4823">
        <v>240</v>
      </c>
      <c r="G4823">
        <v>1</v>
      </c>
      <c r="H4823">
        <v>240</v>
      </c>
      <c r="I4823">
        <v>100151298</v>
      </c>
      <c r="J4823" s="19" t="s">
        <v>27</v>
      </c>
      <c r="T4823">
        <v>0</v>
      </c>
      <c r="U4823" t="s">
        <v>22</v>
      </c>
      <c r="V4823" s="3">
        <v>42571</v>
      </c>
      <c r="W4823" t="s">
        <v>23</v>
      </c>
      <c r="X4823">
        <v>240</v>
      </c>
      <c r="Y4823">
        <v>2016</v>
      </c>
      <c r="Z4823">
        <v>7</v>
      </c>
      <c r="AA4823" s="3" t="s">
        <v>24</v>
      </c>
      <c r="AB4823" s="3">
        <v>45489</v>
      </c>
    </row>
    <row r="4824" spans="1:28" x14ac:dyDescent="0.25">
      <c r="A4824">
        <v>216571</v>
      </c>
      <c r="B4824">
        <v>163</v>
      </c>
      <c r="C4824" t="s">
        <v>19</v>
      </c>
      <c r="D4824" s="3">
        <v>42571</v>
      </c>
      <c r="E4824" t="s">
        <v>26</v>
      </c>
      <c r="F4824">
        <v>240</v>
      </c>
      <c r="G4824">
        <v>1</v>
      </c>
      <c r="H4824">
        <v>240</v>
      </c>
      <c r="I4824">
        <v>100151299</v>
      </c>
      <c r="J4824" s="19" t="s">
        <v>27</v>
      </c>
      <c r="T4824">
        <v>0</v>
      </c>
      <c r="U4824" t="s">
        <v>22</v>
      </c>
      <c r="V4824" s="3">
        <v>42571</v>
      </c>
      <c r="W4824" t="s">
        <v>23</v>
      </c>
      <c r="X4824">
        <v>240</v>
      </c>
      <c r="Y4824">
        <v>2016</v>
      </c>
      <c r="Z4824">
        <v>7</v>
      </c>
      <c r="AA4824" s="3" t="s">
        <v>24</v>
      </c>
      <c r="AB4824" s="3">
        <v>45489</v>
      </c>
    </row>
    <row r="4825" spans="1:28" x14ac:dyDescent="0.25">
      <c r="A4825">
        <v>216572</v>
      </c>
      <c r="B4825">
        <v>163</v>
      </c>
      <c r="C4825" t="s">
        <v>19</v>
      </c>
      <c r="D4825" s="3">
        <v>42571</v>
      </c>
      <c r="E4825" t="s">
        <v>30</v>
      </c>
      <c r="F4825">
        <v>360</v>
      </c>
      <c r="G4825">
        <v>1</v>
      </c>
      <c r="H4825">
        <v>360</v>
      </c>
      <c r="I4825">
        <v>100151300</v>
      </c>
      <c r="J4825" s="19" t="s">
        <v>27</v>
      </c>
      <c r="T4825">
        <v>0</v>
      </c>
      <c r="U4825" t="s">
        <v>22</v>
      </c>
      <c r="V4825" s="3">
        <v>42571</v>
      </c>
      <c r="W4825" t="s">
        <v>23</v>
      </c>
      <c r="X4825">
        <v>360</v>
      </c>
      <c r="Y4825">
        <v>2016</v>
      </c>
      <c r="Z4825">
        <v>7</v>
      </c>
      <c r="AA4825" s="3" t="s">
        <v>24</v>
      </c>
      <c r="AB4825" s="3">
        <v>45489</v>
      </c>
    </row>
    <row r="4826" spans="1:28" x14ac:dyDescent="0.25">
      <c r="A4826">
        <v>216573</v>
      </c>
      <c r="B4826">
        <v>1552</v>
      </c>
      <c r="C4826" t="s">
        <v>19</v>
      </c>
      <c r="D4826" s="3">
        <v>42571</v>
      </c>
      <c r="E4826" t="s">
        <v>191</v>
      </c>
      <c r="F4826">
        <v>180</v>
      </c>
      <c r="G4826">
        <v>1</v>
      </c>
      <c r="H4826">
        <v>180</v>
      </c>
      <c r="I4826">
        <v>100151301</v>
      </c>
      <c r="J4826" s="19" t="s">
        <v>27</v>
      </c>
      <c r="T4826">
        <v>0</v>
      </c>
      <c r="U4826" t="s">
        <v>22</v>
      </c>
      <c r="V4826" s="3">
        <v>42571</v>
      </c>
      <c r="W4826" t="s">
        <v>23</v>
      </c>
      <c r="X4826">
        <v>180</v>
      </c>
      <c r="Y4826">
        <v>2016</v>
      </c>
      <c r="Z4826">
        <v>7</v>
      </c>
      <c r="AA4826" s="3" t="s">
        <v>24</v>
      </c>
      <c r="AB4826" s="3">
        <v>45489</v>
      </c>
    </row>
    <row r="4827" spans="1:28" x14ac:dyDescent="0.25">
      <c r="A4827">
        <v>216574</v>
      </c>
      <c r="B4827">
        <v>163</v>
      </c>
      <c r="C4827" t="s">
        <v>19</v>
      </c>
      <c r="D4827" s="3">
        <v>42571</v>
      </c>
      <c r="E4827" t="s">
        <v>26</v>
      </c>
      <c r="F4827">
        <v>240</v>
      </c>
      <c r="G4827">
        <v>1</v>
      </c>
      <c r="H4827">
        <v>240</v>
      </c>
      <c r="I4827">
        <v>100151302</v>
      </c>
      <c r="J4827" s="19" t="s">
        <v>27</v>
      </c>
      <c r="T4827">
        <v>0</v>
      </c>
      <c r="U4827" t="s">
        <v>22</v>
      </c>
      <c r="V4827" s="3">
        <v>42571</v>
      </c>
      <c r="W4827" t="s">
        <v>23</v>
      </c>
      <c r="X4827">
        <v>240</v>
      </c>
      <c r="Y4827">
        <v>2016</v>
      </c>
      <c r="Z4827">
        <v>7</v>
      </c>
      <c r="AA4827" s="3" t="s">
        <v>24</v>
      </c>
      <c r="AB4827" s="3">
        <v>45489</v>
      </c>
    </row>
    <row r="4828" spans="1:28" x14ac:dyDescent="0.25">
      <c r="A4828">
        <v>216575</v>
      </c>
      <c r="B4828">
        <v>806</v>
      </c>
      <c r="C4828" t="s">
        <v>19</v>
      </c>
      <c r="D4828" s="3">
        <v>42571</v>
      </c>
      <c r="E4828" t="s">
        <v>30</v>
      </c>
      <c r="F4828">
        <v>360</v>
      </c>
      <c r="G4828">
        <v>1</v>
      </c>
      <c r="H4828">
        <v>360</v>
      </c>
      <c r="I4828">
        <v>100151303</v>
      </c>
      <c r="J4828" s="19" t="s">
        <v>27</v>
      </c>
      <c r="T4828">
        <v>0</v>
      </c>
      <c r="U4828" t="s">
        <v>22</v>
      </c>
      <c r="V4828" s="3">
        <v>42571</v>
      </c>
      <c r="W4828" t="s">
        <v>23</v>
      </c>
      <c r="X4828">
        <v>360</v>
      </c>
      <c r="Y4828">
        <v>2016</v>
      </c>
      <c r="Z4828">
        <v>7</v>
      </c>
      <c r="AA4828" s="3" t="s">
        <v>24</v>
      </c>
      <c r="AB4828" s="3">
        <v>45489</v>
      </c>
    </row>
    <row r="4829" spans="1:28" x14ac:dyDescent="0.25">
      <c r="A4829">
        <v>216576</v>
      </c>
      <c r="B4829">
        <v>163</v>
      </c>
      <c r="C4829" t="s">
        <v>19</v>
      </c>
      <c r="D4829" s="3">
        <v>42571</v>
      </c>
      <c r="E4829" t="s">
        <v>26</v>
      </c>
      <c r="F4829">
        <v>240</v>
      </c>
      <c r="G4829">
        <v>1</v>
      </c>
      <c r="H4829">
        <v>240</v>
      </c>
      <c r="I4829">
        <v>100151304</v>
      </c>
      <c r="J4829" s="19" t="s">
        <v>27</v>
      </c>
      <c r="T4829">
        <v>0</v>
      </c>
      <c r="U4829" t="s">
        <v>22</v>
      </c>
      <c r="V4829" s="3">
        <v>42571</v>
      </c>
      <c r="W4829" t="s">
        <v>23</v>
      </c>
      <c r="X4829">
        <v>240</v>
      </c>
      <c r="Y4829">
        <v>2016</v>
      </c>
      <c r="Z4829">
        <v>7</v>
      </c>
      <c r="AA4829" s="3" t="s">
        <v>24</v>
      </c>
      <c r="AB4829" s="3">
        <v>45489</v>
      </c>
    </row>
    <row r="4830" spans="1:28" x14ac:dyDescent="0.25">
      <c r="A4830">
        <v>216577</v>
      </c>
      <c r="B4830">
        <v>1553</v>
      </c>
      <c r="C4830" t="s">
        <v>19</v>
      </c>
      <c r="D4830" s="3">
        <v>42571</v>
      </c>
      <c r="E4830" t="s">
        <v>735</v>
      </c>
      <c r="F4830">
        <v>1500</v>
      </c>
      <c r="G4830">
        <v>1</v>
      </c>
      <c r="H4830">
        <v>1500</v>
      </c>
      <c r="I4830">
        <v>100151305</v>
      </c>
      <c r="J4830" s="19" t="s">
        <v>194</v>
      </c>
      <c r="T4830">
        <v>0</v>
      </c>
      <c r="U4830" t="s">
        <v>22</v>
      </c>
      <c r="V4830" s="3">
        <v>42571</v>
      </c>
      <c r="W4830" t="s">
        <v>23</v>
      </c>
      <c r="X4830" s="4">
        <v>1500</v>
      </c>
      <c r="Y4830">
        <v>2016</v>
      </c>
      <c r="Z4830">
        <v>7</v>
      </c>
      <c r="AA4830" s="3" t="s">
        <v>24</v>
      </c>
      <c r="AB4830" s="3">
        <v>45489</v>
      </c>
    </row>
    <row r="4831" spans="1:28" x14ac:dyDescent="0.25">
      <c r="A4831">
        <v>216578</v>
      </c>
      <c r="B4831">
        <v>163</v>
      </c>
      <c r="C4831" t="s">
        <v>19</v>
      </c>
      <c r="D4831" s="3">
        <v>42571</v>
      </c>
      <c r="E4831" t="s">
        <v>255</v>
      </c>
      <c r="F4831">
        <v>99</v>
      </c>
      <c r="G4831">
        <v>1</v>
      </c>
      <c r="H4831">
        <v>99</v>
      </c>
      <c r="I4831">
        <v>100151306</v>
      </c>
      <c r="J4831" s="19" t="s">
        <v>27</v>
      </c>
      <c r="T4831">
        <v>0</v>
      </c>
      <c r="U4831" t="s">
        <v>22</v>
      </c>
      <c r="V4831" s="3">
        <v>42571</v>
      </c>
      <c r="W4831" t="s">
        <v>23</v>
      </c>
      <c r="X4831">
        <v>99</v>
      </c>
      <c r="Y4831">
        <v>2016</v>
      </c>
      <c r="Z4831">
        <v>7</v>
      </c>
      <c r="AA4831" s="3" t="s">
        <v>24</v>
      </c>
      <c r="AB4831" s="3">
        <v>45489</v>
      </c>
    </row>
    <row r="4832" spans="1:28" x14ac:dyDescent="0.25">
      <c r="A4832">
        <v>216579</v>
      </c>
      <c r="B4832">
        <v>163</v>
      </c>
      <c r="C4832" t="s">
        <v>19</v>
      </c>
      <c r="D4832" s="3">
        <v>42571</v>
      </c>
      <c r="E4832" t="s">
        <v>927</v>
      </c>
      <c r="F4832">
        <v>99</v>
      </c>
      <c r="G4832">
        <v>1</v>
      </c>
      <c r="H4832">
        <v>99</v>
      </c>
      <c r="I4832">
        <v>100151307</v>
      </c>
      <c r="J4832" s="19" t="s">
        <v>27</v>
      </c>
      <c r="T4832">
        <v>0</v>
      </c>
      <c r="U4832" t="s">
        <v>22</v>
      </c>
      <c r="V4832" s="3">
        <v>42571</v>
      </c>
      <c r="W4832" t="s">
        <v>23</v>
      </c>
      <c r="X4832">
        <v>99</v>
      </c>
      <c r="Y4832">
        <v>2016</v>
      </c>
      <c r="Z4832">
        <v>7</v>
      </c>
      <c r="AA4832" s="3" t="s">
        <v>24</v>
      </c>
      <c r="AB4832" s="3">
        <v>45489</v>
      </c>
    </row>
    <row r="4833" spans="1:28" x14ac:dyDescent="0.25">
      <c r="A4833">
        <v>216580</v>
      </c>
      <c r="B4833">
        <v>35</v>
      </c>
      <c r="C4833" t="s">
        <v>31</v>
      </c>
      <c r="D4833" s="3">
        <v>42571</v>
      </c>
      <c r="E4833" t="s">
        <v>293</v>
      </c>
      <c r="F4833">
        <v>999</v>
      </c>
      <c r="G4833">
        <v>1</v>
      </c>
      <c r="H4833">
        <v>999</v>
      </c>
      <c r="I4833">
        <v>100151308</v>
      </c>
      <c r="J4833" s="19" t="s">
        <v>51</v>
      </c>
      <c r="T4833">
        <v>0</v>
      </c>
      <c r="U4833" t="s">
        <v>22</v>
      </c>
      <c r="V4833" s="3">
        <v>42571</v>
      </c>
      <c r="W4833" t="s">
        <v>34</v>
      </c>
      <c r="X4833">
        <v>999</v>
      </c>
      <c r="Y4833">
        <v>2016</v>
      </c>
      <c r="Z4833">
        <v>7</v>
      </c>
      <c r="AA4833" s="3" t="s">
        <v>24</v>
      </c>
      <c r="AB4833" s="3">
        <v>45489</v>
      </c>
    </row>
    <row r="4834" spans="1:28" x14ac:dyDescent="0.25">
      <c r="A4834">
        <v>216581</v>
      </c>
      <c r="B4834">
        <v>1554</v>
      </c>
      <c r="C4834" t="s">
        <v>25</v>
      </c>
      <c r="D4834" s="3">
        <v>42571</v>
      </c>
      <c r="E4834" t="s">
        <v>354</v>
      </c>
      <c r="F4834">
        <v>19370</v>
      </c>
      <c r="G4834">
        <v>1</v>
      </c>
      <c r="H4834">
        <v>19370</v>
      </c>
      <c r="I4834">
        <v>100151309</v>
      </c>
      <c r="J4834" s="19" t="s">
        <v>38</v>
      </c>
      <c r="T4834">
        <v>0</v>
      </c>
      <c r="U4834" t="s">
        <v>22</v>
      </c>
      <c r="V4834" s="3">
        <v>42571</v>
      </c>
      <c r="W4834" t="s">
        <v>28</v>
      </c>
      <c r="X4834" s="4">
        <v>19370</v>
      </c>
      <c r="Y4834">
        <v>2016</v>
      </c>
      <c r="Z4834">
        <v>7</v>
      </c>
      <c r="AA4834" s="3" t="s">
        <v>24</v>
      </c>
      <c r="AB4834" s="3">
        <v>45489</v>
      </c>
    </row>
    <row r="4835" spans="1:28" x14ac:dyDescent="0.25">
      <c r="A4835">
        <v>216582</v>
      </c>
      <c r="B4835">
        <v>163</v>
      </c>
      <c r="C4835" t="s">
        <v>19</v>
      </c>
      <c r="D4835" s="3">
        <v>42571</v>
      </c>
      <c r="E4835" t="s">
        <v>232</v>
      </c>
      <c r="F4835">
        <v>199</v>
      </c>
      <c r="G4835">
        <v>1</v>
      </c>
      <c r="H4835">
        <v>199</v>
      </c>
      <c r="I4835">
        <v>100151310</v>
      </c>
      <c r="J4835" s="19" t="s">
        <v>51</v>
      </c>
      <c r="T4835">
        <v>0</v>
      </c>
      <c r="U4835" t="s">
        <v>22</v>
      </c>
      <c r="V4835" s="3">
        <v>42571</v>
      </c>
      <c r="W4835" t="s">
        <v>23</v>
      </c>
      <c r="X4835">
        <v>199</v>
      </c>
      <c r="Y4835">
        <v>2016</v>
      </c>
      <c r="Z4835">
        <v>7</v>
      </c>
      <c r="AA4835" s="3" t="s">
        <v>24</v>
      </c>
      <c r="AB4835" s="3">
        <v>45489</v>
      </c>
    </row>
    <row r="4836" spans="1:28" x14ac:dyDescent="0.25">
      <c r="A4836">
        <v>216584</v>
      </c>
      <c r="B4836">
        <v>35</v>
      </c>
      <c r="C4836" t="s">
        <v>19</v>
      </c>
      <c r="D4836" s="3">
        <v>42571</v>
      </c>
      <c r="E4836" t="s">
        <v>293</v>
      </c>
      <c r="F4836">
        <v>999</v>
      </c>
      <c r="G4836">
        <v>1</v>
      </c>
      <c r="H4836">
        <v>999</v>
      </c>
      <c r="I4836">
        <v>100151311</v>
      </c>
      <c r="J4836" s="19" t="s">
        <v>51</v>
      </c>
      <c r="T4836">
        <v>0</v>
      </c>
      <c r="U4836" t="s">
        <v>22</v>
      </c>
      <c r="V4836" s="3">
        <v>42571</v>
      </c>
      <c r="W4836" t="s">
        <v>23</v>
      </c>
      <c r="X4836">
        <v>999</v>
      </c>
      <c r="Y4836">
        <v>2016</v>
      </c>
      <c r="Z4836">
        <v>7</v>
      </c>
      <c r="AA4836" s="3" t="s">
        <v>24</v>
      </c>
      <c r="AB4836" s="3">
        <v>45489</v>
      </c>
    </row>
    <row r="4837" spans="1:28" x14ac:dyDescent="0.25">
      <c r="A4837">
        <v>216585</v>
      </c>
      <c r="B4837">
        <v>35</v>
      </c>
      <c r="C4837" t="s">
        <v>31</v>
      </c>
      <c r="D4837" s="3">
        <v>42571</v>
      </c>
      <c r="E4837" t="s">
        <v>1657</v>
      </c>
      <c r="F4837">
        <v>550</v>
      </c>
      <c r="G4837">
        <v>1</v>
      </c>
      <c r="H4837">
        <v>550</v>
      </c>
      <c r="I4837">
        <v>100151312</v>
      </c>
      <c r="J4837" s="19" t="s">
        <v>62</v>
      </c>
      <c r="T4837">
        <v>0</v>
      </c>
      <c r="U4837" t="s">
        <v>22</v>
      </c>
      <c r="V4837" s="3">
        <v>42571</v>
      </c>
      <c r="W4837" t="s">
        <v>34</v>
      </c>
      <c r="X4837">
        <v>550</v>
      </c>
      <c r="Y4837">
        <v>2016</v>
      </c>
      <c r="Z4837">
        <v>7</v>
      </c>
      <c r="AA4837" s="3" t="s">
        <v>24</v>
      </c>
      <c r="AB4837" s="3">
        <v>45489</v>
      </c>
    </row>
    <row r="4838" spans="1:28" x14ac:dyDescent="0.25">
      <c r="A4838">
        <v>216587</v>
      </c>
      <c r="B4838">
        <v>1555</v>
      </c>
      <c r="C4838" t="s">
        <v>31</v>
      </c>
      <c r="D4838" s="3">
        <v>42571</v>
      </c>
      <c r="E4838" t="s">
        <v>1474</v>
      </c>
      <c r="F4838">
        <v>140</v>
      </c>
      <c r="G4838">
        <v>1</v>
      </c>
      <c r="H4838">
        <v>140</v>
      </c>
      <c r="I4838">
        <v>100151313</v>
      </c>
      <c r="J4838" s="19" t="s">
        <v>27</v>
      </c>
      <c r="T4838">
        <v>0</v>
      </c>
      <c r="U4838" t="s">
        <v>22</v>
      </c>
      <c r="V4838" s="3">
        <v>42571</v>
      </c>
      <c r="W4838" t="s">
        <v>34</v>
      </c>
      <c r="X4838">
        <v>140</v>
      </c>
      <c r="Y4838">
        <v>2016</v>
      </c>
      <c r="Z4838">
        <v>7</v>
      </c>
      <c r="AA4838" s="3" t="s">
        <v>24</v>
      </c>
      <c r="AB4838" s="3">
        <v>45489</v>
      </c>
    </row>
    <row r="4839" spans="1:28" x14ac:dyDescent="0.25">
      <c r="A4839">
        <v>216588</v>
      </c>
      <c r="B4839">
        <v>1556</v>
      </c>
      <c r="C4839" t="s">
        <v>19</v>
      </c>
      <c r="D4839" s="3">
        <v>42571</v>
      </c>
      <c r="E4839" t="s">
        <v>86</v>
      </c>
      <c r="F4839">
        <v>150</v>
      </c>
      <c r="G4839">
        <v>1</v>
      </c>
      <c r="H4839">
        <v>150</v>
      </c>
      <c r="I4839">
        <v>100151314</v>
      </c>
      <c r="J4839" s="19" t="s">
        <v>33</v>
      </c>
      <c r="T4839">
        <v>0</v>
      </c>
      <c r="U4839" t="s">
        <v>22</v>
      </c>
      <c r="V4839" s="3">
        <v>42571</v>
      </c>
      <c r="W4839" t="s">
        <v>23</v>
      </c>
      <c r="X4839">
        <v>150</v>
      </c>
      <c r="Y4839">
        <v>2016</v>
      </c>
      <c r="Z4839">
        <v>7</v>
      </c>
      <c r="AA4839" s="3" t="s">
        <v>24</v>
      </c>
      <c r="AB4839" s="3">
        <v>45489</v>
      </c>
    </row>
    <row r="4840" spans="1:28" x14ac:dyDescent="0.25">
      <c r="A4840">
        <v>216589</v>
      </c>
      <c r="B4840">
        <v>1557</v>
      </c>
      <c r="C4840" t="s">
        <v>31</v>
      </c>
      <c r="D4840" s="3">
        <v>42571</v>
      </c>
      <c r="E4840" t="s">
        <v>26</v>
      </c>
      <c r="F4840">
        <v>240</v>
      </c>
      <c r="G4840">
        <v>1</v>
      </c>
      <c r="H4840">
        <v>240</v>
      </c>
      <c r="I4840">
        <v>100151315</v>
      </c>
      <c r="J4840" s="19" t="s">
        <v>27</v>
      </c>
      <c r="T4840">
        <v>0</v>
      </c>
      <c r="U4840" t="s">
        <v>22</v>
      </c>
      <c r="V4840" s="3">
        <v>42571</v>
      </c>
      <c r="W4840" t="s">
        <v>34</v>
      </c>
      <c r="X4840">
        <v>240</v>
      </c>
      <c r="Y4840">
        <v>2016</v>
      </c>
      <c r="Z4840">
        <v>7</v>
      </c>
      <c r="AA4840" s="3" t="s">
        <v>24</v>
      </c>
      <c r="AB4840" s="3">
        <v>45489</v>
      </c>
    </row>
    <row r="4841" spans="1:28" x14ac:dyDescent="0.25">
      <c r="A4841">
        <v>216590</v>
      </c>
      <c r="B4841">
        <v>890</v>
      </c>
      <c r="C4841" t="s">
        <v>19</v>
      </c>
      <c r="D4841" s="3">
        <v>42571</v>
      </c>
      <c r="E4841" t="s">
        <v>1383</v>
      </c>
      <c r="F4841">
        <v>140</v>
      </c>
      <c r="G4841">
        <v>1</v>
      </c>
      <c r="H4841">
        <v>140</v>
      </c>
      <c r="I4841">
        <v>100151316</v>
      </c>
      <c r="J4841" s="19" t="s">
        <v>33</v>
      </c>
      <c r="T4841">
        <v>0</v>
      </c>
      <c r="U4841" t="s">
        <v>22</v>
      </c>
      <c r="V4841" s="3">
        <v>42571</v>
      </c>
      <c r="W4841" t="s">
        <v>23</v>
      </c>
      <c r="X4841">
        <v>140</v>
      </c>
      <c r="Y4841">
        <v>2016</v>
      </c>
      <c r="Z4841">
        <v>7</v>
      </c>
      <c r="AA4841" s="3" t="s">
        <v>24</v>
      </c>
      <c r="AB4841" s="3">
        <v>45489</v>
      </c>
    </row>
    <row r="4842" spans="1:28" x14ac:dyDescent="0.25">
      <c r="A4842">
        <v>216591</v>
      </c>
      <c r="B4842">
        <v>806</v>
      </c>
      <c r="C4842" t="s">
        <v>19</v>
      </c>
      <c r="D4842" s="3">
        <v>42571</v>
      </c>
      <c r="E4842" t="s">
        <v>30</v>
      </c>
      <c r="F4842">
        <v>360</v>
      </c>
      <c r="G4842">
        <v>1</v>
      </c>
      <c r="H4842">
        <v>360</v>
      </c>
      <c r="I4842">
        <v>100151317</v>
      </c>
      <c r="J4842" s="19" t="s">
        <v>27</v>
      </c>
      <c r="T4842">
        <v>0</v>
      </c>
      <c r="U4842" t="s">
        <v>22</v>
      </c>
      <c r="V4842" s="3">
        <v>42571</v>
      </c>
      <c r="W4842" t="s">
        <v>23</v>
      </c>
      <c r="X4842">
        <v>360</v>
      </c>
      <c r="Y4842">
        <v>2016</v>
      </c>
      <c r="Z4842">
        <v>7</v>
      </c>
      <c r="AA4842" s="3" t="s">
        <v>24</v>
      </c>
      <c r="AB4842" s="3">
        <v>45489</v>
      </c>
    </row>
    <row r="4843" spans="1:28" x14ac:dyDescent="0.25">
      <c r="A4843">
        <v>216592</v>
      </c>
      <c r="B4843">
        <v>141</v>
      </c>
      <c r="C4843" t="s">
        <v>25</v>
      </c>
      <c r="D4843" s="3">
        <v>42571</v>
      </c>
      <c r="E4843" t="s">
        <v>396</v>
      </c>
      <c r="F4843">
        <v>90</v>
      </c>
      <c r="G4843">
        <v>1</v>
      </c>
      <c r="H4843">
        <v>90</v>
      </c>
      <c r="I4843">
        <v>100151318</v>
      </c>
      <c r="J4843" s="19" t="s">
        <v>33</v>
      </c>
      <c r="T4843">
        <v>0</v>
      </c>
      <c r="U4843" t="s">
        <v>40</v>
      </c>
      <c r="V4843" s="3">
        <v>42571</v>
      </c>
      <c r="W4843" t="s">
        <v>28</v>
      </c>
      <c r="X4843">
        <v>90</v>
      </c>
      <c r="Y4843">
        <v>2016</v>
      </c>
      <c r="Z4843">
        <v>7</v>
      </c>
      <c r="AA4843" s="3" t="s">
        <v>24</v>
      </c>
      <c r="AB4843" s="3">
        <v>45489</v>
      </c>
    </row>
    <row r="4844" spans="1:28" x14ac:dyDescent="0.25">
      <c r="A4844">
        <v>216594</v>
      </c>
      <c r="B4844">
        <v>230</v>
      </c>
      <c r="C4844" t="s">
        <v>19</v>
      </c>
      <c r="D4844" s="3">
        <v>42571</v>
      </c>
      <c r="E4844" t="s">
        <v>1658</v>
      </c>
      <c r="F4844">
        <v>599</v>
      </c>
      <c r="G4844">
        <v>1</v>
      </c>
      <c r="H4844">
        <v>0</v>
      </c>
      <c r="I4844">
        <v>100151320</v>
      </c>
      <c r="J4844" s="19" t="s">
        <v>51</v>
      </c>
      <c r="T4844">
        <v>0</v>
      </c>
      <c r="U4844" t="s">
        <v>49</v>
      </c>
      <c r="V4844" s="3">
        <v>42571</v>
      </c>
      <c r="W4844" t="s">
        <v>23</v>
      </c>
      <c r="X4844">
        <v>599</v>
      </c>
      <c r="Y4844">
        <v>2016</v>
      </c>
      <c r="Z4844">
        <v>7</v>
      </c>
      <c r="AA4844" s="3" t="s">
        <v>24</v>
      </c>
      <c r="AB4844" s="3">
        <v>45489</v>
      </c>
    </row>
    <row r="4845" spans="1:28" x14ac:dyDescent="0.25">
      <c r="A4845">
        <v>216593</v>
      </c>
      <c r="B4845">
        <v>163</v>
      </c>
      <c r="C4845" t="s">
        <v>19</v>
      </c>
      <c r="D4845" s="3">
        <v>42571</v>
      </c>
      <c r="E4845" t="s">
        <v>48</v>
      </c>
      <c r="F4845">
        <v>320</v>
      </c>
      <c r="G4845">
        <v>1</v>
      </c>
      <c r="H4845">
        <v>320</v>
      </c>
      <c r="I4845">
        <v>100151319</v>
      </c>
      <c r="J4845" s="19" t="s">
        <v>27</v>
      </c>
      <c r="T4845">
        <v>0</v>
      </c>
      <c r="U4845" t="s">
        <v>22</v>
      </c>
      <c r="V4845" s="3">
        <v>42571</v>
      </c>
      <c r="W4845" t="s">
        <v>23</v>
      </c>
      <c r="X4845">
        <v>320</v>
      </c>
      <c r="Y4845">
        <v>2016</v>
      </c>
      <c r="Z4845">
        <v>7</v>
      </c>
      <c r="AA4845" s="3" t="s">
        <v>24</v>
      </c>
      <c r="AB4845" s="3">
        <v>45489</v>
      </c>
    </row>
    <row r="4846" spans="1:28" x14ac:dyDescent="0.25">
      <c r="A4846">
        <v>216596</v>
      </c>
      <c r="B4846">
        <v>141</v>
      </c>
      <c r="C4846" t="s">
        <v>19</v>
      </c>
      <c r="D4846" s="3">
        <v>42571</v>
      </c>
      <c r="E4846" t="s">
        <v>305</v>
      </c>
      <c r="F4846">
        <v>100</v>
      </c>
      <c r="G4846">
        <v>1</v>
      </c>
      <c r="H4846">
        <v>100</v>
      </c>
      <c r="I4846">
        <v>100151321</v>
      </c>
      <c r="J4846" s="19" t="s">
        <v>33</v>
      </c>
      <c r="T4846">
        <v>0</v>
      </c>
      <c r="U4846" t="s">
        <v>39</v>
      </c>
      <c r="V4846" s="3">
        <v>42571</v>
      </c>
      <c r="W4846" t="s">
        <v>23</v>
      </c>
      <c r="X4846">
        <v>100</v>
      </c>
      <c r="Y4846">
        <v>2016</v>
      </c>
      <c r="Z4846">
        <v>7</v>
      </c>
      <c r="AA4846" s="3" t="s">
        <v>24</v>
      </c>
      <c r="AB4846" s="3">
        <v>45489</v>
      </c>
    </row>
    <row r="4847" spans="1:28" x14ac:dyDescent="0.25">
      <c r="A4847">
        <v>216597</v>
      </c>
      <c r="B4847">
        <v>35</v>
      </c>
      <c r="C4847" t="s">
        <v>31</v>
      </c>
      <c r="D4847" s="3">
        <v>42571</v>
      </c>
      <c r="E4847" t="s">
        <v>1659</v>
      </c>
      <c r="F4847">
        <v>6000</v>
      </c>
      <c r="G4847">
        <v>1</v>
      </c>
      <c r="H4847">
        <v>6000</v>
      </c>
      <c r="I4847">
        <v>100151322</v>
      </c>
      <c r="J4847" s="19" t="s">
        <v>38</v>
      </c>
      <c r="T4847">
        <v>0</v>
      </c>
      <c r="U4847" t="s">
        <v>22</v>
      </c>
      <c r="V4847" s="3">
        <v>42571</v>
      </c>
      <c r="W4847" t="s">
        <v>34</v>
      </c>
      <c r="X4847" s="4">
        <v>6000</v>
      </c>
      <c r="Y4847">
        <v>2016</v>
      </c>
      <c r="Z4847">
        <v>7</v>
      </c>
      <c r="AA4847" s="3" t="s">
        <v>24</v>
      </c>
      <c r="AB4847" s="3">
        <v>45489</v>
      </c>
    </row>
    <row r="4848" spans="1:28" x14ac:dyDescent="0.25">
      <c r="A4848">
        <v>216598</v>
      </c>
      <c r="B4848">
        <v>114</v>
      </c>
      <c r="C4848" t="s">
        <v>31</v>
      </c>
      <c r="D4848" s="3">
        <v>42571</v>
      </c>
      <c r="E4848" t="s">
        <v>1660</v>
      </c>
      <c r="F4848">
        <v>11500</v>
      </c>
      <c r="G4848">
        <v>1</v>
      </c>
      <c r="H4848">
        <v>11500</v>
      </c>
      <c r="I4848">
        <v>100151323</v>
      </c>
      <c r="J4848" s="19" t="s">
        <v>38</v>
      </c>
      <c r="T4848">
        <v>0</v>
      </c>
      <c r="U4848" t="s">
        <v>22</v>
      </c>
      <c r="V4848" s="3">
        <v>42571</v>
      </c>
      <c r="W4848" t="s">
        <v>34</v>
      </c>
      <c r="X4848" s="4">
        <v>11500</v>
      </c>
      <c r="Y4848">
        <v>2016</v>
      </c>
      <c r="Z4848">
        <v>7</v>
      </c>
      <c r="AA4848" s="3" t="s">
        <v>24</v>
      </c>
      <c r="AB4848" s="3">
        <v>45489</v>
      </c>
    </row>
    <row r="4849" spans="1:28" x14ac:dyDescent="0.25">
      <c r="A4849">
        <v>216600</v>
      </c>
      <c r="B4849">
        <v>1558</v>
      </c>
      <c r="C4849" t="s">
        <v>19</v>
      </c>
      <c r="D4849" s="3">
        <v>42571</v>
      </c>
      <c r="E4849" t="s">
        <v>1661</v>
      </c>
      <c r="F4849">
        <v>1700</v>
      </c>
      <c r="G4849">
        <v>1</v>
      </c>
      <c r="H4849">
        <v>1700</v>
      </c>
      <c r="I4849">
        <v>100151325</v>
      </c>
      <c r="J4849" s="19" t="s">
        <v>21</v>
      </c>
      <c r="T4849">
        <v>0</v>
      </c>
      <c r="U4849" t="s">
        <v>22</v>
      </c>
      <c r="V4849" s="3">
        <v>42571</v>
      </c>
      <c r="W4849" t="s">
        <v>23</v>
      </c>
      <c r="X4849" s="4">
        <v>1700</v>
      </c>
      <c r="Y4849">
        <v>2016</v>
      </c>
      <c r="Z4849">
        <v>7</v>
      </c>
      <c r="AA4849" s="3" t="s">
        <v>24</v>
      </c>
      <c r="AB4849" s="3">
        <v>45489</v>
      </c>
    </row>
    <row r="4850" spans="1:28" x14ac:dyDescent="0.25">
      <c r="A4850">
        <v>216599</v>
      </c>
      <c r="B4850">
        <v>114</v>
      </c>
      <c r="C4850" t="s">
        <v>31</v>
      </c>
      <c r="D4850" s="3">
        <v>42571</v>
      </c>
      <c r="E4850" t="s">
        <v>1662</v>
      </c>
      <c r="F4850">
        <v>8500</v>
      </c>
      <c r="G4850">
        <v>1</v>
      </c>
      <c r="H4850">
        <v>8500</v>
      </c>
      <c r="I4850">
        <v>100151324</v>
      </c>
      <c r="J4850" s="19" t="s">
        <v>38</v>
      </c>
      <c r="T4850">
        <v>0</v>
      </c>
      <c r="U4850" t="s">
        <v>22</v>
      </c>
      <c r="V4850" s="3">
        <v>42571</v>
      </c>
      <c r="W4850" t="s">
        <v>34</v>
      </c>
      <c r="X4850" s="4">
        <v>8500</v>
      </c>
      <c r="Y4850">
        <v>2016</v>
      </c>
      <c r="Z4850">
        <v>7</v>
      </c>
      <c r="AA4850" s="3" t="s">
        <v>24</v>
      </c>
      <c r="AB4850" s="3">
        <v>45489</v>
      </c>
    </row>
    <row r="4851" spans="1:28" x14ac:dyDescent="0.25">
      <c r="A4851">
        <v>216601</v>
      </c>
      <c r="B4851">
        <v>35</v>
      </c>
      <c r="C4851" t="s">
        <v>19</v>
      </c>
      <c r="D4851" s="3">
        <v>42571</v>
      </c>
      <c r="E4851" t="s">
        <v>356</v>
      </c>
      <c r="F4851">
        <v>1099</v>
      </c>
      <c r="G4851">
        <v>1</v>
      </c>
      <c r="H4851">
        <v>1099</v>
      </c>
      <c r="I4851">
        <v>100151326</v>
      </c>
      <c r="J4851" s="19" t="s">
        <v>51</v>
      </c>
      <c r="T4851">
        <v>0</v>
      </c>
      <c r="U4851" t="s">
        <v>22</v>
      </c>
      <c r="V4851" s="3">
        <v>42571</v>
      </c>
      <c r="W4851" t="s">
        <v>23</v>
      </c>
      <c r="X4851" s="4">
        <v>1099</v>
      </c>
      <c r="Y4851">
        <v>2016</v>
      </c>
      <c r="Z4851">
        <v>7</v>
      </c>
      <c r="AA4851" s="3" t="s">
        <v>24</v>
      </c>
      <c r="AB4851" s="3">
        <v>45489</v>
      </c>
    </row>
    <row r="4852" spans="1:28" x14ac:dyDescent="0.25">
      <c r="A4852">
        <v>216602</v>
      </c>
      <c r="B4852">
        <v>1559</v>
      </c>
      <c r="C4852" t="s">
        <v>25</v>
      </c>
      <c r="D4852" s="3">
        <v>42571</v>
      </c>
      <c r="E4852" t="s">
        <v>227</v>
      </c>
      <c r="F4852">
        <v>1765</v>
      </c>
      <c r="G4852">
        <v>1</v>
      </c>
      <c r="H4852">
        <v>1765</v>
      </c>
      <c r="I4852">
        <v>100151327</v>
      </c>
      <c r="J4852" s="19" t="s">
        <v>38</v>
      </c>
      <c r="T4852">
        <v>0</v>
      </c>
      <c r="U4852" t="s">
        <v>22</v>
      </c>
      <c r="V4852" s="3">
        <v>42571</v>
      </c>
      <c r="W4852" t="s">
        <v>28</v>
      </c>
      <c r="X4852" s="4">
        <v>1765</v>
      </c>
      <c r="Y4852">
        <v>2016</v>
      </c>
      <c r="Z4852">
        <v>7</v>
      </c>
      <c r="AA4852" s="3" t="s">
        <v>24</v>
      </c>
      <c r="AB4852" s="3">
        <v>45489</v>
      </c>
    </row>
    <row r="4853" spans="1:28" x14ac:dyDescent="0.25">
      <c r="A4853">
        <v>216603</v>
      </c>
      <c r="B4853">
        <v>751</v>
      </c>
      <c r="C4853" t="s">
        <v>71</v>
      </c>
      <c r="D4853" s="3">
        <v>42571</v>
      </c>
      <c r="E4853" t="s">
        <v>29</v>
      </c>
      <c r="F4853">
        <v>2450</v>
      </c>
      <c r="G4853">
        <v>1</v>
      </c>
      <c r="H4853">
        <v>2450</v>
      </c>
      <c r="I4853">
        <v>100151328</v>
      </c>
      <c r="J4853" s="19" t="s">
        <v>21</v>
      </c>
      <c r="T4853">
        <v>0</v>
      </c>
      <c r="U4853" t="s">
        <v>39</v>
      </c>
      <c r="V4853" s="3">
        <v>42571</v>
      </c>
      <c r="W4853" t="s">
        <v>34</v>
      </c>
      <c r="X4853" s="4">
        <v>2450</v>
      </c>
      <c r="Y4853">
        <v>2016</v>
      </c>
      <c r="Z4853">
        <v>7</v>
      </c>
      <c r="AA4853" s="3" t="s">
        <v>24</v>
      </c>
      <c r="AB4853" s="3">
        <v>45489</v>
      </c>
    </row>
    <row r="4854" spans="1:28" x14ac:dyDescent="0.25">
      <c r="A4854">
        <v>216604</v>
      </c>
      <c r="B4854">
        <v>33</v>
      </c>
      <c r="C4854" t="s">
        <v>19</v>
      </c>
      <c r="D4854" s="3">
        <v>42571</v>
      </c>
      <c r="E4854" t="s">
        <v>1663</v>
      </c>
      <c r="F4854">
        <v>12999</v>
      </c>
      <c r="G4854">
        <v>1</v>
      </c>
      <c r="H4854">
        <v>12999</v>
      </c>
      <c r="I4854">
        <v>100151329</v>
      </c>
      <c r="J4854" s="19" t="s">
        <v>38</v>
      </c>
      <c r="T4854">
        <v>0</v>
      </c>
      <c r="U4854" t="s">
        <v>22</v>
      </c>
      <c r="V4854" s="3">
        <v>42571</v>
      </c>
      <c r="W4854" t="s">
        <v>23</v>
      </c>
      <c r="X4854" s="4">
        <v>12999</v>
      </c>
      <c r="Y4854">
        <v>2016</v>
      </c>
      <c r="Z4854">
        <v>7</v>
      </c>
      <c r="AA4854" s="3" t="s">
        <v>24</v>
      </c>
      <c r="AB4854" s="3">
        <v>45489</v>
      </c>
    </row>
    <row r="4855" spans="1:28" x14ac:dyDescent="0.25">
      <c r="A4855">
        <v>216605</v>
      </c>
      <c r="B4855">
        <v>1560</v>
      </c>
      <c r="C4855" t="s">
        <v>31</v>
      </c>
      <c r="D4855" s="3">
        <v>42571</v>
      </c>
      <c r="E4855" t="s">
        <v>1165</v>
      </c>
      <c r="F4855">
        <v>20900</v>
      </c>
      <c r="G4855">
        <v>1</v>
      </c>
      <c r="H4855">
        <v>20900</v>
      </c>
      <c r="I4855">
        <v>100151330</v>
      </c>
      <c r="J4855" s="19" t="s">
        <v>38</v>
      </c>
      <c r="T4855">
        <v>0</v>
      </c>
      <c r="U4855" t="s">
        <v>22</v>
      </c>
      <c r="V4855" s="3">
        <v>42571</v>
      </c>
      <c r="W4855" t="s">
        <v>34</v>
      </c>
      <c r="X4855" s="4">
        <v>20900</v>
      </c>
      <c r="Y4855">
        <v>2016</v>
      </c>
      <c r="Z4855">
        <v>7</v>
      </c>
      <c r="AA4855" s="3" t="s">
        <v>24</v>
      </c>
      <c r="AB4855" s="3">
        <v>45489</v>
      </c>
    </row>
    <row r="4856" spans="1:28" x14ac:dyDescent="0.25">
      <c r="A4856">
        <v>216606</v>
      </c>
      <c r="B4856">
        <v>230</v>
      </c>
      <c r="C4856" t="s">
        <v>19</v>
      </c>
      <c r="D4856" s="3">
        <v>42571</v>
      </c>
      <c r="E4856" t="s">
        <v>482</v>
      </c>
      <c r="F4856">
        <v>340</v>
      </c>
      <c r="G4856">
        <v>1</v>
      </c>
      <c r="H4856">
        <v>340</v>
      </c>
      <c r="I4856">
        <v>100151331</v>
      </c>
      <c r="J4856" s="19" t="s">
        <v>33</v>
      </c>
      <c r="T4856">
        <v>0</v>
      </c>
      <c r="U4856" t="s">
        <v>22</v>
      </c>
      <c r="V4856" s="3">
        <v>42571</v>
      </c>
      <c r="W4856" t="s">
        <v>23</v>
      </c>
      <c r="X4856">
        <v>340</v>
      </c>
      <c r="Y4856">
        <v>2016</v>
      </c>
      <c r="Z4856">
        <v>7</v>
      </c>
      <c r="AA4856" s="3" t="s">
        <v>24</v>
      </c>
      <c r="AB4856" s="3">
        <v>45489</v>
      </c>
    </row>
    <row r="4857" spans="1:28" x14ac:dyDescent="0.25">
      <c r="A4857">
        <v>216607</v>
      </c>
      <c r="B4857">
        <v>35</v>
      </c>
      <c r="C4857" t="s">
        <v>19</v>
      </c>
      <c r="D4857" s="3">
        <v>42571</v>
      </c>
      <c r="E4857" t="s">
        <v>48</v>
      </c>
      <c r="F4857">
        <v>320</v>
      </c>
      <c r="G4857">
        <v>1</v>
      </c>
      <c r="H4857">
        <v>320</v>
      </c>
      <c r="I4857">
        <v>100151332</v>
      </c>
      <c r="J4857" s="19" t="s">
        <v>27</v>
      </c>
      <c r="T4857">
        <v>0</v>
      </c>
      <c r="U4857" t="s">
        <v>22</v>
      </c>
      <c r="V4857" s="3">
        <v>42571</v>
      </c>
      <c r="W4857" t="s">
        <v>23</v>
      </c>
      <c r="X4857">
        <v>320</v>
      </c>
      <c r="Y4857">
        <v>2016</v>
      </c>
      <c r="Z4857">
        <v>7</v>
      </c>
      <c r="AA4857" s="3" t="s">
        <v>24</v>
      </c>
      <c r="AB4857" s="3">
        <v>45489</v>
      </c>
    </row>
    <row r="4858" spans="1:28" x14ac:dyDescent="0.25">
      <c r="A4858">
        <v>216608</v>
      </c>
      <c r="B4858">
        <v>35</v>
      </c>
      <c r="C4858" t="s">
        <v>19</v>
      </c>
      <c r="D4858" s="3">
        <v>42571</v>
      </c>
      <c r="E4858" t="s">
        <v>48</v>
      </c>
      <c r="F4858">
        <v>320</v>
      </c>
      <c r="G4858">
        <v>1</v>
      </c>
      <c r="H4858">
        <v>320</v>
      </c>
      <c r="I4858">
        <v>100151333</v>
      </c>
      <c r="J4858" s="19" t="s">
        <v>27</v>
      </c>
      <c r="T4858">
        <v>0</v>
      </c>
      <c r="U4858" t="s">
        <v>22</v>
      </c>
      <c r="V4858" s="3">
        <v>42571</v>
      </c>
      <c r="W4858" t="s">
        <v>23</v>
      </c>
      <c r="X4858">
        <v>320</v>
      </c>
      <c r="Y4858">
        <v>2016</v>
      </c>
      <c r="Z4858">
        <v>7</v>
      </c>
      <c r="AA4858" s="3" t="s">
        <v>24</v>
      </c>
      <c r="AB4858" s="3">
        <v>45489</v>
      </c>
    </row>
    <row r="4859" spans="1:28" x14ac:dyDescent="0.25">
      <c r="A4859">
        <v>216609</v>
      </c>
      <c r="B4859">
        <v>1561</v>
      </c>
      <c r="C4859" t="s">
        <v>31</v>
      </c>
      <c r="D4859" s="3">
        <v>42571</v>
      </c>
      <c r="E4859" t="s">
        <v>1112</v>
      </c>
      <c r="F4859">
        <v>16000</v>
      </c>
      <c r="G4859">
        <v>1</v>
      </c>
      <c r="H4859">
        <v>16000</v>
      </c>
      <c r="I4859">
        <v>100151334</v>
      </c>
      <c r="J4859" s="19" t="s">
        <v>38</v>
      </c>
      <c r="T4859">
        <v>0</v>
      </c>
      <c r="U4859" t="s">
        <v>22</v>
      </c>
      <c r="V4859" s="3">
        <v>42571</v>
      </c>
      <c r="W4859" t="s">
        <v>34</v>
      </c>
      <c r="X4859" s="4">
        <v>16000</v>
      </c>
      <c r="Y4859">
        <v>2016</v>
      </c>
      <c r="Z4859">
        <v>7</v>
      </c>
      <c r="AA4859" s="3" t="s">
        <v>24</v>
      </c>
      <c r="AB4859" s="3">
        <v>45489</v>
      </c>
    </row>
    <row r="4860" spans="1:28" x14ac:dyDescent="0.25">
      <c r="A4860">
        <v>216610</v>
      </c>
      <c r="B4860">
        <v>35</v>
      </c>
      <c r="C4860" t="s">
        <v>19</v>
      </c>
      <c r="D4860" s="3">
        <v>42571</v>
      </c>
      <c r="E4860" t="s">
        <v>85</v>
      </c>
      <c r="F4860">
        <v>320</v>
      </c>
      <c r="G4860">
        <v>1</v>
      </c>
      <c r="H4860">
        <v>320</v>
      </c>
      <c r="I4860">
        <v>100151335</v>
      </c>
      <c r="J4860" s="19" t="s">
        <v>33</v>
      </c>
      <c r="T4860">
        <v>0</v>
      </c>
      <c r="U4860" t="s">
        <v>22</v>
      </c>
      <c r="V4860" s="3">
        <v>42571</v>
      </c>
      <c r="W4860" t="s">
        <v>23</v>
      </c>
      <c r="X4860">
        <v>320</v>
      </c>
      <c r="Y4860">
        <v>2016</v>
      </c>
      <c r="Z4860">
        <v>7</v>
      </c>
      <c r="AA4860" s="3" t="s">
        <v>24</v>
      </c>
      <c r="AB4860" s="3">
        <v>45489</v>
      </c>
    </row>
    <row r="4861" spans="1:28" x14ac:dyDescent="0.25">
      <c r="A4861">
        <v>216611</v>
      </c>
      <c r="B4861">
        <v>767</v>
      </c>
      <c r="C4861" t="s">
        <v>19</v>
      </c>
      <c r="D4861" s="3">
        <v>42571</v>
      </c>
      <c r="E4861" t="s">
        <v>1664</v>
      </c>
      <c r="F4861">
        <v>10500</v>
      </c>
      <c r="G4861">
        <v>1</v>
      </c>
      <c r="H4861">
        <v>10500</v>
      </c>
      <c r="I4861">
        <v>100151336</v>
      </c>
      <c r="J4861" s="19" t="s">
        <v>38</v>
      </c>
      <c r="T4861">
        <v>0</v>
      </c>
      <c r="U4861" t="s">
        <v>22</v>
      </c>
      <c r="V4861" s="3">
        <v>42571</v>
      </c>
      <c r="W4861" t="s">
        <v>23</v>
      </c>
      <c r="X4861" s="4">
        <v>10500</v>
      </c>
      <c r="Y4861">
        <v>2016</v>
      </c>
      <c r="Z4861">
        <v>7</v>
      </c>
      <c r="AA4861" s="3" t="s">
        <v>24</v>
      </c>
      <c r="AB4861" s="3">
        <v>45489</v>
      </c>
    </row>
    <row r="4862" spans="1:28" x14ac:dyDescent="0.25">
      <c r="A4862">
        <v>216612</v>
      </c>
      <c r="B4862">
        <v>230</v>
      </c>
      <c r="C4862" t="s">
        <v>19</v>
      </c>
      <c r="D4862" s="3">
        <v>42571</v>
      </c>
      <c r="E4862" t="s">
        <v>1665</v>
      </c>
      <c r="F4862">
        <v>280</v>
      </c>
      <c r="G4862">
        <v>1</v>
      </c>
      <c r="H4862">
        <v>280</v>
      </c>
      <c r="I4862">
        <v>100151337</v>
      </c>
      <c r="J4862" s="19" t="s">
        <v>33</v>
      </c>
      <c r="T4862">
        <v>0</v>
      </c>
      <c r="U4862" t="s">
        <v>121</v>
      </c>
      <c r="V4862" s="3">
        <v>42571</v>
      </c>
      <c r="W4862" t="s">
        <v>23</v>
      </c>
      <c r="X4862">
        <v>280</v>
      </c>
      <c r="Y4862">
        <v>2016</v>
      </c>
      <c r="Z4862">
        <v>7</v>
      </c>
      <c r="AA4862" s="3" t="s">
        <v>24</v>
      </c>
      <c r="AB4862" s="3">
        <v>45489</v>
      </c>
    </row>
    <row r="4863" spans="1:28" x14ac:dyDescent="0.25">
      <c r="A4863">
        <v>216613</v>
      </c>
      <c r="B4863">
        <v>35</v>
      </c>
      <c r="C4863" t="s">
        <v>19</v>
      </c>
      <c r="D4863" s="3">
        <v>42571</v>
      </c>
      <c r="E4863" t="s">
        <v>85</v>
      </c>
      <c r="F4863">
        <v>320</v>
      </c>
      <c r="G4863">
        <v>1</v>
      </c>
      <c r="H4863">
        <v>320</v>
      </c>
      <c r="I4863">
        <v>100151338</v>
      </c>
      <c r="J4863" s="19" t="s">
        <v>33</v>
      </c>
      <c r="T4863">
        <v>0</v>
      </c>
      <c r="U4863" t="s">
        <v>22</v>
      </c>
      <c r="V4863" s="3">
        <v>42571</v>
      </c>
      <c r="W4863" t="s">
        <v>23</v>
      </c>
      <c r="X4863">
        <v>320</v>
      </c>
      <c r="Y4863">
        <v>2016</v>
      </c>
      <c r="Z4863">
        <v>7</v>
      </c>
      <c r="AA4863" s="3" t="s">
        <v>24</v>
      </c>
      <c r="AB4863" s="3">
        <v>45489</v>
      </c>
    </row>
    <row r="4864" spans="1:28" x14ac:dyDescent="0.25">
      <c r="A4864">
        <v>216614</v>
      </c>
      <c r="B4864">
        <v>1554</v>
      </c>
      <c r="C4864" t="s">
        <v>31</v>
      </c>
      <c r="D4864" s="3">
        <v>42571</v>
      </c>
      <c r="E4864" t="s">
        <v>354</v>
      </c>
      <c r="F4864">
        <v>19370</v>
      </c>
      <c r="G4864">
        <v>1</v>
      </c>
      <c r="H4864">
        <v>3370</v>
      </c>
      <c r="I4864">
        <v>100151339</v>
      </c>
      <c r="J4864" s="19" t="s">
        <v>38</v>
      </c>
      <c r="T4864">
        <v>0</v>
      </c>
      <c r="U4864" t="s">
        <v>22</v>
      </c>
      <c r="V4864" s="3">
        <v>42571</v>
      </c>
      <c r="W4864" t="s">
        <v>34</v>
      </c>
      <c r="X4864" s="4">
        <v>19370</v>
      </c>
      <c r="Y4864">
        <v>2016</v>
      </c>
      <c r="Z4864">
        <v>7</v>
      </c>
      <c r="AA4864" s="3" t="s">
        <v>24</v>
      </c>
      <c r="AB4864" s="3">
        <v>45489</v>
      </c>
    </row>
    <row r="4865" spans="1:28" x14ac:dyDescent="0.25">
      <c r="A4865">
        <v>216615</v>
      </c>
      <c r="B4865">
        <v>230</v>
      </c>
      <c r="C4865" t="s">
        <v>19</v>
      </c>
      <c r="D4865" s="3">
        <v>42571</v>
      </c>
      <c r="E4865" t="s">
        <v>1665</v>
      </c>
      <c r="F4865">
        <v>280</v>
      </c>
      <c r="G4865">
        <v>1</v>
      </c>
      <c r="H4865">
        <v>280</v>
      </c>
      <c r="I4865">
        <v>100151340</v>
      </c>
      <c r="J4865" s="19" t="s">
        <v>33</v>
      </c>
      <c r="T4865">
        <v>0</v>
      </c>
      <c r="U4865" t="s">
        <v>121</v>
      </c>
      <c r="V4865" s="3">
        <v>42571</v>
      </c>
      <c r="W4865" t="s">
        <v>23</v>
      </c>
      <c r="X4865">
        <v>280</v>
      </c>
      <c r="Y4865">
        <v>2016</v>
      </c>
      <c r="Z4865">
        <v>7</v>
      </c>
      <c r="AA4865" s="3" t="s">
        <v>24</v>
      </c>
      <c r="AB4865" s="3">
        <v>45489</v>
      </c>
    </row>
    <row r="4866" spans="1:28" x14ac:dyDescent="0.25">
      <c r="A4866">
        <v>216616</v>
      </c>
      <c r="B4866">
        <v>35</v>
      </c>
      <c r="C4866" t="s">
        <v>19</v>
      </c>
      <c r="D4866" s="3">
        <v>42571</v>
      </c>
      <c r="E4866" t="s">
        <v>389</v>
      </c>
      <c r="F4866">
        <v>299</v>
      </c>
      <c r="G4866">
        <v>1</v>
      </c>
      <c r="H4866">
        <v>299</v>
      </c>
      <c r="I4866">
        <v>100151341</v>
      </c>
      <c r="J4866" s="19" t="s">
        <v>27</v>
      </c>
      <c r="T4866">
        <v>0</v>
      </c>
      <c r="U4866" t="s">
        <v>22</v>
      </c>
      <c r="V4866" s="3">
        <v>42571</v>
      </c>
      <c r="W4866" t="s">
        <v>23</v>
      </c>
      <c r="X4866">
        <v>299</v>
      </c>
      <c r="Y4866">
        <v>2016</v>
      </c>
      <c r="Z4866">
        <v>7</v>
      </c>
      <c r="AA4866" s="3" t="s">
        <v>24</v>
      </c>
      <c r="AB4866" s="3">
        <v>45489</v>
      </c>
    </row>
    <row r="4867" spans="1:28" x14ac:dyDescent="0.25">
      <c r="A4867">
        <v>216617</v>
      </c>
      <c r="B4867">
        <v>35</v>
      </c>
      <c r="C4867" t="s">
        <v>19</v>
      </c>
      <c r="D4867" s="3">
        <v>42571</v>
      </c>
      <c r="E4867" t="s">
        <v>26</v>
      </c>
      <c r="F4867">
        <v>240</v>
      </c>
      <c r="G4867">
        <v>1</v>
      </c>
      <c r="H4867">
        <v>240</v>
      </c>
      <c r="I4867">
        <v>100151342</v>
      </c>
      <c r="J4867" s="19" t="s">
        <v>27</v>
      </c>
      <c r="T4867">
        <v>0</v>
      </c>
      <c r="U4867" t="s">
        <v>22</v>
      </c>
      <c r="V4867" s="3">
        <v>42571</v>
      </c>
      <c r="W4867" t="s">
        <v>23</v>
      </c>
      <c r="X4867">
        <v>240</v>
      </c>
      <c r="Y4867">
        <v>2016</v>
      </c>
      <c r="Z4867">
        <v>7</v>
      </c>
      <c r="AA4867" s="3" t="s">
        <v>24</v>
      </c>
      <c r="AB4867" s="3">
        <v>45489</v>
      </c>
    </row>
    <row r="4868" spans="1:28" x14ac:dyDescent="0.25">
      <c r="A4868">
        <v>216618</v>
      </c>
      <c r="B4868">
        <v>806</v>
      </c>
      <c r="C4868" t="s">
        <v>19</v>
      </c>
      <c r="D4868" s="3">
        <v>42571</v>
      </c>
      <c r="E4868" t="s">
        <v>1666</v>
      </c>
      <c r="F4868">
        <v>700</v>
      </c>
      <c r="G4868">
        <v>1</v>
      </c>
      <c r="H4868">
        <v>1060</v>
      </c>
      <c r="I4868">
        <v>100151343</v>
      </c>
      <c r="J4868" s="19" t="s">
        <v>51</v>
      </c>
      <c r="T4868">
        <v>0</v>
      </c>
      <c r="U4868" t="s">
        <v>22</v>
      </c>
      <c r="V4868" s="3">
        <v>42571</v>
      </c>
      <c r="W4868" t="s">
        <v>23</v>
      </c>
      <c r="X4868">
        <v>700</v>
      </c>
      <c r="Y4868">
        <v>2016</v>
      </c>
      <c r="Z4868">
        <v>7</v>
      </c>
      <c r="AA4868" s="3" t="s">
        <v>24</v>
      </c>
      <c r="AB4868" s="3">
        <v>45489</v>
      </c>
    </row>
    <row r="4869" spans="1:28" x14ac:dyDescent="0.25">
      <c r="A4869">
        <v>216620</v>
      </c>
      <c r="B4869">
        <v>806</v>
      </c>
      <c r="C4869" t="s">
        <v>19</v>
      </c>
      <c r="D4869" s="3">
        <v>42571</v>
      </c>
      <c r="E4869" t="s">
        <v>30</v>
      </c>
      <c r="F4869">
        <v>360</v>
      </c>
      <c r="G4869">
        <v>1</v>
      </c>
      <c r="H4869">
        <v>1060</v>
      </c>
      <c r="I4869">
        <v>100151343</v>
      </c>
      <c r="J4869" s="19" t="s">
        <v>27</v>
      </c>
      <c r="T4869">
        <v>0</v>
      </c>
      <c r="U4869" t="s">
        <v>22</v>
      </c>
      <c r="V4869" s="3">
        <v>42571</v>
      </c>
      <c r="W4869" t="s">
        <v>23</v>
      </c>
      <c r="X4869">
        <v>360</v>
      </c>
      <c r="Y4869">
        <v>2016</v>
      </c>
      <c r="Z4869">
        <v>7</v>
      </c>
      <c r="AA4869" s="3" t="s">
        <v>24</v>
      </c>
      <c r="AB4869" s="3">
        <v>45489</v>
      </c>
    </row>
    <row r="4870" spans="1:28" x14ac:dyDescent="0.25">
      <c r="A4870">
        <v>216621</v>
      </c>
      <c r="B4870">
        <v>35</v>
      </c>
      <c r="C4870" t="s">
        <v>19</v>
      </c>
      <c r="D4870" s="3">
        <v>42571</v>
      </c>
      <c r="E4870" t="s">
        <v>48</v>
      </c>
      <c r="F4870">
        <v>320</v>
      </c>
      <c r="G4870">
        <v>1</v>
      </c>
      <c r="H4870">
        <v>320</v>
      </c>
      <c r="I4870">
        <v>100151344</v>
      </c>
      <c r="J4870" s="19" t="s">
        <v>27</v>
      </c>
      <c r="T4870">
        <v>0</v>
      </c>
      <c r="U4870" t="s">
        <v>22</v>
      </c>
      <c r="V4870" s="3">
        <v>42571</v>
      </c>
      <c r="W4870" t="s">
        <v>23</v>
      </c>
      <c r="X4870">
        <v>320</v>
      </c>
      <c r="Y4870">
        <v>2016</v>
      </c>
      <c r="Z4870">
        <v>7</v>
      </c>
      <c r="AA4870" s="3" t="s">
        <v>24</v>
      </c>
      <c r="AB4870" s="3">
        <v>45489</v>
      </c>
    </row>
    <row r="4871" spans="1:28" x14ac:dyDescent="0.25">
      <c r="A4871">
        <v>216623</v>
      </c>
      <c r="B4871">
        <v>1562</v>
      </c>
      <c r="C4871" t="s">
        <v>25</v>
      </c>
      <c r="D4871" s="3">
        <v>42571</v>
      </c>
      <c r="E4871" t="s">
        <v>1667</v>
      </c>
      <c r="F4871">
        <v>36500</v>
      </c>
      <c r="G4871">
        <v>1</v>
      </c>
      <c r="H4871">
        <v>36500</v>
      </c>
      <c r="I4871">
        <v>100151346</v>
      </c>
      <c r="J4871" s="19" t="s">
        <v>38</v>
      </c>
      <c r="T4871">
        <v>0</v>
      </c>
      <c r="U4871" t="s">
        <v>22</v>
      </c>
      <c r="V4871" s="3">
        <v>42571</v>
      </c>
      <c r="W4871" t="s">
        <v>28</v>
      </c>
      <c r="X4871" s="4">
        <v>36500</v>
      </c>
      <c r="Y4871">
        <v>2016</v>
      </c>
      <c r="Z4871">
        <v>7</v>
      </c>
      <c r="AA4871" s="3" t="s">
        <v>24</v>
      </c>
      <c r="AB4871" s="3">
        <v>45489</v>
      </c>
    </row>
    <row r="4872" spans="1:28" x14ac:dyDescent="0.25">
      <c r="A4872">
        <v>216622</v>
      </c>
      <c r="B4872">
        <v>35</v>
      </c>
      <c r="C4872" t="s">
        <v>19</v>
      </c>
      <c r="D4872" s="3">
        <v>42571</v>
      </c>
      <c r="E4872" t="s">
        <v>130</v>
      </c>
      <c r="F4872">
        <v>190</v>
      </c>
      <c r="G4872">
        <v>1</v>
      </c>
      <c r="H4872">
        <v>190</v>
      </c>
      <c r="I4872">
        <v>100151345</v>
      </c>
      <c r="J4872" s="19" t="s">
        <v>33</v>
      </c>
      <c r="T4872">
        <v>0</v>
      </c>
      <c r="U4872" t="s">
        <v>22</v>
      </c>
      <c r="V4872" s="3">
        <v>42571</v>
      </c>
      <c r="W4872" t="s">
        <v>23</v>
      </c>
      <c r="X4872">
        <v>190</v>
      </c>
      <c r="Y4872">
        <v>2016</v>
      </c>
      <c r="Z4872">
        <v>7</v>
      </c>
      <c r="AA4872" s="3" t="s">
        <v>24</v>
      </c>
      <c r="AB4872" s="3">
        <v>45489</v>
      </c>
    </row>
    <row r="4873" spans="1:28" x14ac:dyDescent="0.25">
      <c r="A4873">
        <v>216624</v>
      </c>
      <c r="B4873">
        <v>35</v>
      </c>
      <c r="C4873" t="s">
        <v>19</v>
      </c>
      <c r="D4873" s="3">
        <v>42571</v>
      </c>
      <c r="E4873" t="s">
        <v>1668</v>
      </c>
      <c r="F4873">
        <v>160</v>
      </c>
      <c r="G4873">
        <v>1</v>
      </c>
      <c r="H4873">
        <v>160</v>
      </c>
      <c r="I4873">
        <v>100151347</v>
      </c>
      <c r="J4873" s="19" t="s">
        <v>27</v>
      </c>
      <c r="T4873">
        <v>0</v>
      </c>
      <c r="U4873" t="s">
        <v>22</v>
      </c>
      <c r="V4873" s="3">
        <v>42571</v>
      </c>
      <c r="W4873" t="s">
        <v>23</v>
      </c>
      <c r="X4873">
        <v>160</v>
      </c>
      <c r="Y4873">
        <v>2016</v>
      </c>
      <c r="Z4873">
        <v>7</v>
      </c>
      <c r="AA4873" s="3" t="s">
        <v>24</v>
      </c>
      <c r="AB4873" s="3">
        <v>45489</v>
      </c>
    </row>
    <row r="4874" spans="1:28" x14ac:dyDescent="0.25">
      <c r="A4874">
        <v>216625</v>
      </c>
      <c r="B4874">
        <v>35</v>
      </c>
      <c r="C4874" t="s">
        <v>19</v>
      </c>
      <c r="D4874" s="3">
        <v>42571</v>
      </c>
      <c r="E4874" t="s">
        <v>1311</v>
      </c>
      <c r="F4874">
        <v>999</v>
      </c>
      <c r="G4874">
        <v>1</v>
      </c>
      <c r="H4874">
        <v>999</v>
      </c>
      <c r="I4874">
        <v>100151348</v>
      </c>
      <c r="J4874" s="19" t="s">
        <v>51</v>
      </c>
      <c r="T4874">
        <v>0</v>
      </c>
      <c r="U4874" t="s">
        <v>22</v>
      </c>
      <c r="V4874" s="3">
        <v>42571</v>
      </c>
      <c r="W4874" t="s">
        <v>23</v>
      </c>
      <c r="X4874">
        <v>999</v>
      </c>
      <c r="Y4874">
        <v>2016</v>
      </c>
      <c r="Z4874">
        <v>7</v>
      </c>
      <c r="AA4874" s="3" t="s">
        <v>24</v>
      </c>
      <c r="AB4874" s="3">
        <v>45489</v>
      </c>
    </row>
    <row r="4875" spans="1:28" x14ac:dyDescent="0.25">
      <c r="A4875">
        <v>216627</v>
      </c>
      <c r="B4875">
        <v>408</v>
      </c>
      <c r="C4875" t="s">
        <v>31</v>
      </c>
      <c r="D4875" s="3">
        <v>42571</v>
      </c>
      <c r="E4875" t="s">
        <v>1112</v>
      </c>
      <c r="F4875">
        <v>16000</v>
      </c>
      <c r="G4875">
        <v>1</v>
      </c>
      <c r="H4875">
        <v>16000</v>
      </c>
      <c r="I4875">
        <v>100151349</v>
      </c>
      <c r="J4875" s="19" t="s">
        <v>38</v>
      </c>
      <c r="T4875">
        <v>0</v>
      </c>
      <c r="U4875" t="s">
        <v>22</v>
      </c>
      <c r="V4875" s="3">
        <v>42571</v>
      </c>
      <c r="W4875" t="s">
        <v>34</v>
      </c>
      <c r="X4875" s="4">
        <v>16000</v>
      </c>
      <c r="Y4875">
        <v>2016</v>
      </c>
      <c r="Z4875">
        <v>7</v>
      </c>
      <c r="AA4875" s="3" t="s">
        <v>24</v>
      </c>
      <c r="AB4875" s="3">
        <v>45489</v>
      </c>
    </row>
    <row r="4876" spans="1:28" x14ac:dyDescent="0.25">
      <c r="A4876">
        <v>216628</v>
      </c>
      <c r="B4876">
        <v>143</v>
      </c>
      <c r="C4876" t="s">
        <v>31</v>
      </c>
      <c r="D4876" s="3">
        <v>42571</v>
      </c>
      <c r="E4876" t="s">
        <v>30</v>
      </c>
      <c r="F4876">
        <v>360</v>
      </c>
      <c r="G4876">
        <v>1</v>
      </c>
      <c r="H4876">
        <v>360</v>
      </c>
      <c r="I4876">
        <v>100151350</v>
      </c>
      <c r="J4876" s="19" t="s">
        <v>27</v>
      </c>
      <c r="T4876">
        <v>0</v>
      </c>
      <c r="U4876" t="s">
        <v>22</v>
      </c>
      <c r="V4876" s="3">
        <v>42571</v>
      </c>
      <c r="W4876" t="s">
        <v>34</v>
      </c>
      <c r="X4876">
        <v>360</v>
      </c>
      <c r="Y4876">
        <v>2016</v>
      </c>
      <c r="Z4876">
        <v>7</v>
      </c>
      <c r="AA4876" s="3" t="s">
        <v>24</v>
      </c>
      <c r="AB4876" s="3">
        <v>45489</v>
      </c>
    </row>
    <row r="4877" spans="1:28" x14ac:dyDescent="0.25">
      <c r="A4877">
        <v>216629</v>
      </c>
      <c r="B4877">
        <v>42</v>
      </c>
      <c r="C4877" t="s">
        <v>19</v>
      </c>
      <c r="D4877" s="3">
        <v>42571</v>
      </c>
      <c r="E4877" t="s">
        <v>399</v>
      </c>
      <c r="F4877">
        <v>570</v>
      </c>
      <c r="G4877">
        <v>1</v>
      </c>
      <c r="H4877">
        <v>570</v>
      </c>
      <c r="I4877">
        <v>100151351</v>
      </c>
      <c r="J4877" s="19" t="s">
        <v>33</v>
      </c>
      <c r="T4877">
        <v>0</v>
      </c>
      <c r="U4877" t="s">
        <v>121</v>
      </c>
      <c r="V4877" s="3">
        <v>42571</v>
      </c>
      <c r="W4877" t="s">
        <v>23</v>
      </c>
      <c r="X4877">
        <v>570</v>
      </c>
      <c r="Y4877">
        <v>2016</v>
      </c>
      <c r="Z4877">
        <v>7</v>
      </c>
      <c r="AA4877" s="3" t="s">
        <v>24</v>
      </c>
      <c r="AB4877" s="3">
        <v>45489</v>
      </c>
    </row>
    <row r="4878" spans="1:28" x14ac:dyDescent="0.25">
      <c r="A4878">
        <v>216631</v>
      </c>
      <c r="B4878">
        <v>143</v>
      </c>
      <c r="C4878" t="s">
        <v>19</v>
      </c>
      <c r="D4878" s="3">
        <v>42571</v>
      </c>
      <c r="E4878" t="s">
        <v>30</v>
      </c>
      <c r="F4878">
        <v>360</v>
      </c>
      <c r="G4878">
        <v>1</v>
      </c>
      <c r="H4878">
        <v>360</v>
      </c>
      <c r="I4878">
        <v>100151353</v>
      </c>
      <c r="J4878" s="19" t="s">
        <v>27</v>
      </c>
      <c r="T4878">
        <v>0</v>
      </c>
      <c r="U4878" t="s">
        <v>22</v>
      </c>
      <c r="V4878" s="3">
        <v>42571</v>
      </c>
      <c r="W4878" t="s">
        <v>23</v>
      </c>
      <c r="X4878">
        <v>360</v>
      </c>
      <c r="Y4878">
        <v>2016</v>
      </c>
      <c r="Z4878">
        <v>7</v>
      </c>
      <c r="AA4878" s="3" t="s">
        <v>24</v>
      </c>
      <c r="AB4878" s="3">
        <v>45489</v>
      </c>
    </row>
    <row r="4879" spans="1:28" x14ac:dyDescent="0.25">
      <c r="A4879">
        <v>216630</v>
      </c>
      <c r="B4879">
        <v>35</v>
      </c>
      <c r="C4879" t="s">
        <v>19</v>
      </c>
      <c r="D4879" s="3">
        <v>42571</v>
      </c>
      <c r="E4879" t="s">
        <v>129</v>
      </c>
      <c r="F4879">
        <v>425</v>
      </c>
      <c r="G4879">
        <v>1</v>
      </c>
      <c r="H4879">
        <v>425</v>
      </c>
      <c r="I4879">
        <v>100151352</v>
      </c>
      <c r="J4879" s="19" t="s">
        <v>33</v>
      </c>
      <c r="T4879">
        <v>0</v>
      </c>
      <c r="U4879" t="s">
        <v>22</v>
      </c>
      <c r="V4879" s="3">
        <v>42571</v>
      </c>
      <c r="W4879" t="s">
        <v>23</v>
      </c>
      <c r="X4879">
        <v>425</v>
      </c>
      <c r="Y4879">
        <v>2016</v>
      </c>
      <c r="Z4879">
        <v>7</v>
      </c>
      <c r="AA4879" s="3" t="s">
        <v>24</v>
      </c>
      <c r="AB4879" s="3">
        <v>45489</v>
      </c>
    </row>
    <row r="4880" spans="1:28" x14ac:dyDescent="0.25">
      <c r="A4880">
        <v>216632</v>
      </c>
      <c r="B4880">
        <v>1563</v>
      </c>
      <c r="C4880" t="s">
        <v>19</v>
      </c>
      <c r="D4880" s="3">
        <v>42571</v>
      </c>
      <c r="E4880" t="s">
        <v>1669</v>
      </c>
      <c r="F4880">
        <v>510</v>
      </c>
      <c r="G4880">
        <v>1</v>
      </c>
      <c r="H4880">
        <v>16605</v>
      </c>
      <c r="I4880">
        <v>100151354</v>
      </c>
      <c r="J4880" s="19" t="s">
        <v>38</v>
      </c>
      <c r="T4880">
        <v>0</v>
      </c>
      <c r="U4880" t="s">
        <v>22</v>
      </c>
      <c r="V4880" s="3">
        <v>42571</v>
      </c>
      <c r="W4880" t="s">
        <v>23</v>
      </c>
      <c r="X4880">
        <v>510</v>
      </c>
      <c r="Y4880">
        <v>2016</v>
      </c>
      <c r="Z4880">
        <v>7</v>
      </c>
      <c r="AA4880" s="3" t="s">
        <v>24</v>
      </c>
      <c r="AB4880" s="3">
        <v>45489</v>
      </c>
    </row>
    <row r="4881" spans="1:28" x14ac:dyDescent="0.25">
      <c r="A4881">
        <v>216633</v>
      </c>
      <c r="B4881">
        <v>1563</v>
      </c>
      <c r="C4881" t="s">
        <v>19</v>
      </c>
      <c r="D4881" s="3">
        <v>42571</v>
      </c>
      <c r="E4881" t="s">
        <v>1670</v>
      </c>
      <c r="F4881">
        <v>5150</v>
      </c>
      <c r="G4881">
        <v>1</v>
      </c>
      <c r="H4881">
        <v>16605</v>
      </c>
      <c r="I4881">
        <v>100151354</v>
      </c>
      <c r="J4881" s="19" t="s">
        <v>47</v>
      </c>
      <c r="T4881">
        <v>0</v>
      </c>
      <c r="U4881" t="s">
        <v>22</v>
      </c>
      <c r="V4881" s="3">
        <v>42571</v>
      </c>
      <c r="W4881" t="s">
        <v>23</v>
      </c>
      <c r="X4881" s="4">
        <v>5150</v>
      </c>
      <c r="Y4881">
        <v>2016</v>
      </c>
      <c r="Z4881">
        <v>7</v>
      </c>
      <c r="AA4881" s="3" t="s">
        <v>24</v>
      </c>
      <c r="AB4881" s="3">
        <v>45489</v>
      </c>
    </row>
    <row r="4882" spans="1:28" x14ac:dyDescent="0.25">
      <c r="A4882">
        <v>216634</v>
      </c>
      <c r="B4882">
        <v>1563</v>
      </c>
      <c r="C4882" t="s">
        <v>19</v>
      </c>
      <c r="D4882" s="3">
        <v>42571</v>
      </c>
      <c r="E4882" t="s">
        <v>1671</v>
      </c>
      <c r="F4882">
        <v>1960</v>
      </c>
      <c r="G4882">
        <v>2</v>
      </c>
      <c r="H4882">
        <v>16605</v>
      </c>
      <c r="I4882">
        <v>100151354</v>
      </c>
      <c r="J4882" s="19" t="s">
        <v>47</v>
      </c>
      <c r="T4882">
        <v>0</v>
      </c>
      <c r="U4882" t="s">
        <v>22</v>
      </c>
      <c r="V4882" s="3">
        <v>42571</v>
      </c>
      <c r="W4882" t="s">
        <v>23</v>
      </c>
      <c r="X4882" s="4">
        <v>3920</v>
      </c>
      <c r="Y4882">
        <v>2016</v>
      </c>
      <c r="Z4882">
        <v>7</v>
      </c>
      <c r="AA4882" s="3" t="s">
        <v>24</v>
      </c>
      <c r="AB4882" s="3">
        <v>45489</v>
      </c>
    </row>
    <row r="4883" spans="1:28" x14ac:dyDescent="0.25">
      <c r="A4883">
        <v>216635</v>
      </c>
      <c r="B4883">
        <v>1563</v>
      </c>
      <c r="C4883" t="s">
        <v>19</v>
      </c>
      <c r="D4883" s="3">
        <v>42571</v>
      </c>
      <c r="E4883" t="s">
        <v>1672</v>
      </c>
      <c r="F4883">
        <v>1825</v>
      </c>
      <c r="G4883">
        <v>3</v>
      </c>
      <c r="H4883">
        <v>16605</v>
      </c>
      <c r="I4883">
        <v>100151354</v>
      </c>
      <c r="J4883" s="19" t="s">
        <v>47</v>
      </c>
      <c r="T4883">
        <v>0</v>
      </c>
      <c r="U4883" t="s">
        <v>22</v>
      </c>
      <c r="V4883" s="3">
        <v>42571</v>
      </c>
      <c r="W4883" t="s">
        <v>23</v>
      </c>
      <c r="X4883" s="4">
        <v>5475</v>
      </c>
      <c r="Y4883">
        <v>2016</v>
      </c>
      <c r="Z4883">
        <v>7</v>
      </c>
      <c r="AA4883" s="3" t="s">
        <v>24</v>
      </c>
      <c r="AB4883" s="3">
        <v>45489</v>
      </c>
    </row>
    <row r="4884" spans="1:28" x14ac:dyDescent="0.25">
      <c r="A4884">
        <v>216636</v>
      </c>
      <c r="B4884">
        <v>1563</v>
      </c>
      <c r="C4884" t="s">
        <v>19</v>
      </c>
      <c r="D4884" s="3">
        <v>42571</v>
      </c>
      <c r="E4884" t="s">
        <v>1673</v>
      </c>
      <c r="F4884">
        <v>775</v>
      </c>
      <c r="G4884">
        <v>2</v>
      </c>
      <c r="H4884">
        <v>16605</v>
      </c>
      <c r="I4884">
        <v>100151354</v>
      </c>
      <c r="J4884" s="19" t="s">
        <v>47</v>
      </c>
      <c r="T4884">
        <v>0</v>
      </c>
      <c r="U4884" t="s">
        <v>22</v>
      </c>
      <c r="V4884" s="3">
        <v>42571</v>
      </c>
      <c r="W4884" t="s">
        <v>23</v>
      </c>
      <c r="X4884" s="4">
        <v>1550</v>
      </c>
      <c r="Y4884">
        <v>2016</v>
      </c>
      <c r="Z4884">
        <v>7</v>
      </c>
      <c r="AA4884" s="3" t="s">
        <v>24</v>
      </c>
      <c r="AB4884" s="3">
        <v>45489</v>
      </c>
    </row>
    <row r="4885" spans="1:28" x14ac:dyDescent="0.25">
      <c r="A4885">
        <v>216637</v>
      </c>
      <c r="B4885">
        <v>806</v>
      </c>
      <c r="C4885" t="s">
        <v>31</v>
      </c>
      <c r="D4885" s="3">
        <v>42571</v>
      </c>
      <c r="E4885" t="s">
        <v>1674</v>
      </c>
      <c r="F4885">
        <v>999</v>
      </c>
      <c r="G4885">
        <v>1</v>
      </c>
      <c r="H4885">
        <v>999</v>
      </c>
      <c r="I4885">
        <v>100151355</v>
      </c>
      <c r="J4885" s="19" t="s">
        <v>51</v>
      </c>
      <c r="T4885">
        <v>0</v>
      </c>
      <c r="U4885" t="s">
        <v>22</v>
      </c>
      <c r="V4885" s="3">
        <v>42571</v>
      </c>
      <c r="W4885" t="s">
        <v>34</v>
      </c>
      <c r="X4885">
        <v>999</v>
      </c>
      <c r="Y4885">
        <v>2016</v>
      </c>
      <c r="Z4885">
        <v>7</v>
      </c>
      <c r="AA4885" s="3" t="s">
        <v>24</v>
      </c>
      <c r="AB4885" s="3">
        <v>45489</v>
      </c>
    </row>
    <row r="4886" spans="1:28" x14ac:dyDescent="0.25">
      <c r="A4886">
        <v>216639</v>
      </c>
      <c r="B4886">
        <v>820</v>
      </c>
      <c r="C4886" t="s">
        <v>19</v>
      </c>
      <c r="D4886" s="3">
        <v>42571</v>
      </c>
      <c r="E4886" t="s">
        <v>767</v>
      </c>
      <c r="F4886">
        <v>180</v>
      </c>
      <c r="G4886">
        <v>1</v>
      </c>
      <c r="H4886">
        <v>180</v>
      </c>
      <c r="I4886">
        <v>100151356</v>
      </c>
      <c r="J4886" s="19" t="s">
        <v>27</v>
      </c>
      <c r="T4886">
        <v>0</v>
      </c>
      <c r="U4886" t="s">
        <v>22</v>
      </c>
      <c r="V4886" s="3">
        <v>42571</v>
      </c>
      <c r="W4886" t="s">
        <v>23</v>
      </c>
      <c r="X4886">
        <v>180</v>
      </c>
      <c r="Y4886">
        <v>2016</v>
      </c>
      <c r="Z4886">
        <v>7</v>
      </c>
      <c r="AA4886" s="3" t="s">
        <v>24</v>
      </c>
      <c r="AB4886" s="3">
        <v>45489</v>
      </c>
    </row>
    <row r="4887" spans="1:28" x14ac:dyDescent="0.25">
      <c r="A4887">
        <v>216640</v>
      </c>
      <c r="B4887">
        <v>1564</v>
      </c>
      <c r="C4887" t="s">
        <v>19</v>
      </c>
      <c r="D4887" s="3">
        <v>42571</v>
      </c>
      <c r="E4887" t="s">
        <v>1110</v>
      </c>
      <c r="F4887">
        <v>2500</v>
      </c>
      <c r="G4887">
        <v>1</v>
      </c>
      <c r="H4887">
        <v>2500</v>
      </c>
      <c r="I4887">
        <v>100151357</v>
      </c>
      <c r="J4887" s="19" t="s">
        <v>194</v>
      </c>
      <c r="T4887">
        <v>0</v>
      </c>
      <c r="U4887" t="s">
        <v>22</v>
      </c>
      <c r="V4887" s="3">
        <v>42571</v>
      </c>
      <c r="W4887" t="s">
        <v>23</v>
      </c>
      <c r="X4887" s="4">
        <v>2500</v>
      </c>
      <c r="Y4887">
        <v>2016</v>
      </c>
      <c r="Z4887">
        <v>7</v>
      </c>
      <c r="AA4887" s="3" t="s">
        <v>24</v>
      </c>
      <c r="AB4887" s="3">
        <v>45489</v>
      </c>
    </row>
    <row r="4888" spans="1:28" x14ac:dyDescent="0.25">
      <c r="A4888">
        <v>216641</v>
      </c>
      <c r="B4888">
        <v>32</v>
      </c>
      <c r="C4888" t="s">
        <v>31</v>
      </c>
      <c r="D4888" s="3">
        <v>42571</v>
      </c>
      <c r="E4888" t="s">
        <v>1675</v>
      </c>
      <c r="F4888">
        <v>16000</v>
      </c>
      <c r="G4888">
        <v>1</v>
      </c>
      <c r="H4888">
        <v>16000</v>
      </c>
      <c r="I4888">
        <v>100151358</v>
      </c>
      <c r="J4888" s="19" t="s">
        <v>38</v>
      </c>
      <c r="T4888">
        <v>0</v>
      </c>
      <c r="U4888" t="s">
        <v>22</v>
      </c>
      <c r="V4888" s="3">
        <v>42571</v>
      </c>
      <c r="W4888" t="s">
        <v>34</v>
      </c>
      <c r="X4888" s="4">
        <v>16000</v>
      </c>
      <c r="Y4888">
        <v>2016</v>
      </c>
      <c r="Z4888">
        <v>7</v>
      </c>
      <c r="AA4888" s="3" t="s">
        <v>24</v>
      </c>
      <c r="AB4888" s="3">
        <v>45489</v>
      </c>
    </row>
    <row r="4889" spans="1:28" x14ac:dyDescent="0.25">
      <c r="A4889">
        <v>216643</v>
      </c>
      <c r="B4889">
        <v>1565</v>
      </c>
      <c r="C4889" t="s">
        <v>19</v>
      </c>
      <c r="D4889" s="3">
        <v>42571</v>
      </c>
      <c r="E4889" t="s">
        <v>1347</v>
      </c>
      <c r="F4889">
        <v>840</v>
      </c>
      <c r="G4889">
        <v>1</v>
      </c>
      <c r="H4889">
        <v>840</v>
      </c>
      <c r="I4889">
        <v>100151360</v>
      </c>
      <c r="J4889" s="19" t="s">
        <v>51</v>
      </c>
      <c r="T4889">
        <v>0</v>
      </c>
      <c r="U4889" t="s">
        <v>22</v>
      </c>
      <c r="V4889" s="3">
        <v>42571</v>
      </c>
      <c r="W4889" t="s">
        <v>23</v>
      </c>
      <c r="X4889">
        <v>840</v>
      </c>
      <c r="Y4889">
        <v>2016</v>
      </c>
      <c r="Z4889">
        <v>7</v>
      </c>
      <c r="AA4889" s="3" t="s">
        <v>24</v>
      </c>
      <c r="AB4889" s="3">
        <v>45489</v>
      </c>
    </row>
    <row r="4890" spans="1:28" x14ac:dyDescent="0.25">
      <c r="A4890">
        <v>216645</v>
      </c>
      <c r="B4890">
        <v>820</v>
      </c>
      <c r="C4890" t="s">
        <v>19</v>
      </c>
      <c r="D4890" s="3">
        <v>42571</v>
      </c>
      <c r="E4890" t="s">
        <v>48</v>
      </c>
      <c r="F4890">
        <v>320</v>
      </c>
      <c r="G4890">
        <v>1</v>
      </c>
      <c r="H4890">
        <v>320</v>
      </c>
      <c r="I4890">
        <v>100151361</v>
      </c>
      <c r="J4890" s="19" t="s">
        <v>27</v>
      </c>
      <c r="T4890">
        <v>0</v>
      </c>
      <c r="U4890" t="s">
        <v>22</v>
      </c>
      <c r="V4890" s="3">
        <v>42571</v>
      </c>
      <c r="W4890" t="s">
        <v>23</v>
      </c>
      <c r="X4890">
        <v>320</v>
      </c>
      <c r="Y4890">
        <v>2016</v>
      </c>
      <c r="Z4890">
        <v>7</v>
      </c>
      <c r="AA4890" s="3" t="s">
        <v>24</v>
      </c>
      <c r="AB4890" s="3">
        <v>45489</v>
      </c>
    </row>
    <row r="4891" spans="1:28" x14ac:dyDescent="0.25">
      <c r="A4891">
        <v>216642</v>
      </c>
      <c r="B4891">
        <v>43</v>
      </c>
      <c r="C4891" t="s">
        <v>19</v>
      </c>
      <c r="D4891" s="3">
        <v>42571</v>
      </c>
      <c r="E4891" t="s">
        <v>30</v>
      </c>
      <c r="F4891">
        <v>360</v>
      </c>
      <c r="G4891">
        <v>1</v>
      </c>
      <c r="H4891">
        <v>360</v>
      </c>
      <c r="I4891">
        <v>100151359</v>
      </c>
      <c r="J4891" s="19" t="s">
        <v>27</v>
      </c>
      <c r="T4891">
        <v>0</v>
      </c>
      <c r="U4891" t="s">
        <v>22</v>
      </c>
      <c r="V4891" s="3">
        <v>42571</v>
      </c>
      <c r="W4891" t="s">
        <v>23</v>
      </c>
      <c r="X4891">
        <v>360</v>
      </c>
      <c r="Y4891">
        <v>2016</v>
      </c>
      <c r="Z4891">
        <v>7</v>
      </c>
      <c r="AA4891" s="3" t="s">
        <v>24</v>
      </c>
      <c r="AB4891" s="3">
        <v>45489</v>
      </c>
    </row>
    <row r="4892" spans="1:28" x14ac:dyDescent="0.25">
      <c r="A4892">
        <v>216646</v>
      </c>
      <c r="B4892">
        <v>43</v>
      </c>
      <c r="C4892" t="s">
        <v>19</v>
      </c>
      <c r="D4892" s="3">
        <v>42571</v>
      </c>
      <c r="E4892" t="s">
        <v>30</v>
      </c>
      <c r="F4892">
        <v>360</v>
      </c>
      <c r="G4892">
        <v>1</v>
      </c>
      <c r="H4892">
        <v>360</v>
      </c>
      <c r="I4892">
        <v>100151362</v>
      </c>
      <c r="J4892" s="19" t="s">
        <v>27</v>
      </c>
      <c r="T4892">
        <v>0</v>
      </c>
      <c r="U4892" t="s">
        <v>22</v>
      </c>
      <c r="V4892" s="3">
        <v>42571</v>
      </c>
      <c r="W4892" t="s">
        <v>23</v>
      </c>
      <c r="X4892">
        <v>360</v>
      </c>
      <c r="Y4892">
        <v>2016</v>
      </c>
      <c r="Z4892">
        <v>7</v>
      </c>
      <c r="AA4892" s="3" t="s">
        <v>24</v>
      </c>
      <c r="AB4892" s="3">
        <v>45489</v>
      </c>
    </row>
    <row r="4893" spans="1:28" x14ac:dyDescent="0.25">
      <c r="A4893">
        <v>216647</v>
      </c>
      <c r="B4893">
        <v>114</v>
      </c>
      <c r="C4893" t="s">
        <v>19</v>
      </c>
      <c r="D4893" s="3">
        <v>42571</v>
      </c>
      <c r="E4893" t="s">
        <v>26</v>
      </c>
      <c r="F4893">
        <v>240</v>
      </c>
      <c r="G4893">
        <v>1</v>
      </c>
      <c r="H4893">
        <v>240</v>
      </c>
      <c r="I4893">
        <v>100151363</v>
      </c>
      <c r="J4893" s="19" t="s">
        <v>27</v>
      </c>
      <c r="T4893">
        <v>0</v>
      </c>
      <c r="U4893" t="s">
        <v>22</v>
      </c>
      <c r="V4893" s="3">
        <v>42571</v>
      </c>
      <c r="W4893" t="s">
        <v>23</v>
      </c>
      <c r="X4893">
        <v>240</v>
      </c>
      <c r="Y4893">
        <v>2016</v>
      </c>
      <c r="Z4893">
        <v>7</v>
      </c>
      <c r="AA4893" s="3" t="s">
        <v>24</v>
      </c>
      <c r="AB4893" s="3">
        <v>45489</v>
      </c>
    </row>
    <row r="4894" spans="1:28" x14ac:dyDescent="0.25">
      <c r="A4894">
        <v>216648</v>
      </c>
      <c r="B4894">
        <v>820</v>
      </c>
      <c r="C4894" t="s">
        <v>19</v>
      </c>
      <c r="D4894" s="3">
        <v>42571</v>
      </c>
      <c r="E4894" t="s">
        <v>26</v>
      </c>
      <c r="F4894">
        <v>240</v>
      </c>
      <c r="G4894">
        <v>1</v>
      </c>
      <c r="H4894">
        <v>240</v>
      </c>
      <c r="I4894">
        <v>100151364</v>
      </c>
      <c r="J4894" s="19" t="s">
        <v>27</v>
      </c>
      <c r="T4894">
        <v>0</v>
      </c>
      <c r="U4894" t="s">
        <v>22</v>
      </c>
      <c r="V4894" s="3">
        <v>42571</v>
      </c>
      <c r="W4894" t="s">
        <v>23</v>
      </c>
      <c r="X4894">
        <v>240</v>
      </c>
      <c r="Y4894">
        <v>2016</v>
      </c>
      <c r="Z4894">
        <v>7</v>
      </c>
      <c r="AA4894" s="3" t="s">
        <v>24</v>
      </c>
      <c r="AB4894" s="3">
        <v>45489</v>
      </c>
    </row>
    <row r="4895" spans="1:28" x14ac:dyDescent="0.25">
      <c r="A4895">
        <v>216649</v>
      </c>
      <c r="B4895">
        <v>114</v>
      </c>
      <c r="C4895" t="s">
        <v>19</v>
      </c>
      <c r="D4895" s="3">
        <v>42571</v>
      </c>
      <c r="E4895" t="s">
        <v>26</v>
      </c>
      <c r="F4895">
        <v>240</v>
      </c>
      <c r="G4895">
        <v>1</v>
      </c>
      <c r="H4895">
        <v>240</v>
      </c>
      <c r="I4895">
        <v>100151365</v>
      </c>
      <c r="J4895" s="19" t="s">
        <v>27</v>
      </c>
      <c r="T4895">
        <v>0</v>
      </c>
      <c r="U4895" t="s">
        <v>22</v>
      </c>
      <c r="V4895" s="3">
        <v>42571</v>
      </c>
      <c r="W4895" t="s">
        <v>23</v>
      </c>
      <c r="X4895">
        <v>240</v>
      </c>
      <c r="Y4895">
        <v>2016</v>
      </c>
      <c r="Z4895">
        <v>7</v>
      </c>
      <c r="AA4895" s="3" t="s">
        <v>24</v>
      </c>
      <c r="AB4895" s="3">
        <v>45489</v>
      </c>
    </row>
    <row r="4896" spans="1:28" x14ac:dyDescent="0.25">
      <c r="A4896">
        <v>216650</v>
      </c>
      <c r="B4896">
        <v>43</v>
      </c>
      <c r="C4896" t="s">
        <v>19</v>
      </c>
      <c r="D4896" s="3">
        <v>42571</v>
      </c>
      <c r="E4896" t="s">
        <v>289</v>
      </c>
      <c r="F4896">
        <v>250</v>
      </c>
      <c r="G4896">
        <v>1</v>
      </c>
      <c r="H4896">
        <v>250</v>
      </c>
      <c r="I4896">
        <v>100151366</v>
      </c>
      <c r="J4896" s="19" t="s">
        <v>27</v>
      </c>
      <c r="T4896">
        <v>0</v>
      </c>
      <c r="U4896" t="s">
        <v>22</v>
      </c>
      <c r="V4896" s="3">
        <v>42571</v>
      </c>
      <c r="W4896" t="s">
        <v>23</v>
      </c>
      <c r="X4896">
        <v>250</v>
      </c>
      <c r="Y4896">
        <v>2016</v>
      </c>
      <c r="Z4896">
        <v>7</v>
      </c>
      <c r="AA4896" s="3" t="s">
        <v>24</v>
      </c>
      <c r="AB4896" s="3">
        <v>45489</v>
      </c>
    </row>
    <row r="4897" spans="1:28" x14ac:dyDescent="0.25">
      <c r="A4897">
        <v>216651</v>
      </c>
      <c r="B4897">
        <v>114</v>
      </c>
      <c r="C4897" t="s">
        <v>19</v>
      </c>
      <c r="D4897" s="3">
        <v>42571</v>
      </c>
      <c r="E4897" t="s">
        <v>26</v>
      </c>
      <c r="F4897">
        <v>240</v>
      </c>
      <c r="G4897">
        <v>1</v>
      </c>
      <c r="H4897">
        <v>240</v>
      </c>
      <c r="I4897">
        <v>100151367</v>
      </c>
      <c r="J4897" s="19" t="s">
        <v>27</v>
      </c>
      <c r="T4897">
        <v>0</v>
      </c>
      <c r="U4897" t="s">
        <v>22</v>
      </c>
      <c r="V4897" s="3">
        <v>42571</v>
      </c>
      <c r="W4897" t="s">
        <v>23</v>
      </c>
      <c r="X4897">
        <v>240</v>
      </c>
      <c r="Y4897">
        <v>2016</v>
      </c>
      <c r="Z4897">
        <v>7</v>
      </c>
      <c r="AA4897" s="3" t="s">
        <v>24</v>
      </c>
      <c r="AB4897" s="3">
        <v>45489</v>
      </c>
    </row>
    <row r="4898" spans="1:28" x14ac:dyDescent="0.25">
      <c r="A4898">
        <v>216652</v>
      </c>
      <c r="B4898">
        <v>820</v>
      </c>
      <c r="C4898" t="s">
        <v>19</v>
      </c>
      <c r="D4898" s="3">
        <v>42571</v>
      </c>
      <c r="E4898" t="s">
        <v>26</v>
      </c>
      <c r="F4898">
        <v>240</v>
      </c>
      <c r="G4898">
        <v>1</v>
      </c>
      <c r="H4898">
        <v>240</v>
      </c>
      <c r="I4898">
        <v>100151368</v>
      </c>
      <c r="J4898" s="19" t="s">
        <v>27</v>
      </c>
      <c r="T4898">
        <v>0</v>
      </c>
      <c r="U4898" t="s">
        <v>22</v>
      </c>
      <c r="V4898" s="3">
        <v>42571</v>
      </c>
      <c r="W4898" t="s">
        <v>23</v>
      </c>
      <c r="X4898">
        <v>240</v>
      </c>
      <c r="Y4898">
        <v>2016</v>
      </c>
      <c r="Z4898">
        <v>7</v>
      </c>
      <c r="AA4898" s="3" t="s">
        <v>24</v>
      </c>
      <c r="AB4898" s="3">
        <v>45489</v>
      </c>
    </row>
    <row r="4899" spans="1:28" x14ac:dyDescent="0.25">
      <c r="A4899">
        <v>216653</v>
      </c>
      <c r="B4899">
        <v>1566</v>
      </c>
      <c r="C4899" t="s">
        <v>25</v>
      </c>
      <c r="D4899" s="3">
        <v>42571</v>
      </c>
      <c r="E4899" t="s">
        <v>1659</v>
      </c>
      <c r="F4899">
        <v>6000</v>
      </c>
      <c r="G4899">
        <v>1</v>
      </c>
      <c r="H4899">
        <v>6000</v>
      </c>
      <c r="I4899">
        <v>100151369</v>
      </c>
      <c r="J4899" s="19" t="s">
        <v>38</v>
      </c>
      <c r="T4899">
        <v>0</v>
      </c>
      <c r="U4899" t="s">
        <v>39</v>
      </c>
      <c r="V4899" s="3">
        <v>42571</v>
      </c>
      <c r="W4899" t="s">
        <v>28</v>
      </c>
      <c r="X4899" s="4">
        <v>6000</v>
      </c>
      <c r="Y4899">
        <v>2016</v>
      </c>
      <c r="Z4899">
        <v>7</v>
      </c>
      <c r="AA4899" s="3" t="s">
        <v>24</v>
      </c>
      <c r="AB4899" s="3">
        <v>45489</v>
      </c>
    </row>
    <row r="4900" spans="1:28" x14ac:dyDescent="0.25">
      <c r="A4900">
        <v>216654</v>
      </c>
      <c r="B4900">
        <v>137</v>
      </c>
      <c r="C4900" t="s">
        <v>19</v>
      </c>
      <c r="D4900" s="3">
        <v>42571</v>
      </c>
      <c r="E4900" t="s">
        <v>26</v>
      </c>
      <c r="F4900">
        <v>240</v>
      </c>
      <c r="G4900">
        <v>1</v>
      </c>
      <c r="H4900">
        <v>240</v>
      </c>
      <c r="I4900">
        <v>100151370</v>
      </c>
      <c r="J4900" s="19" t="s">
        <v>27</v>
      </c>
      <c r="T4900">
        <v>0</v>
      </c>
      <c r="U4900" t="s">
        <v>22</v>
      </c>
      <c r="V4900" s="3">
        <v>42571</v>
      </c>
      <c r="W4900" t="s">
        <v>23</v>
      </c>
      <c r="X4900">
        <v>240</v>
      </c>
      <c r="Y4900">
        <v>2016</v>
      </c>
      <c r="Z4900">
        <v>7</v>
      </c>
      <c r="AA4900" s="3" t="s">
        <v>24</v>
      </c>
      <c r="AB4900" s="3">
        <v>45489</v>
      </c>
    </row>
    <row r="4901" spans="1:28" x14ac:dyDescent="0.25">
      <c r="A4901">
        <v>216655</v>
      </c>
      <c r="B4901">
        <v>137</v>
      </c>
      <c r="C4901" t="s">
        <v>19</v>
      </c>
      <c r="D4901" s="3">
        <v>42571</v>
      </c>
      <c r="E4901" t="s">
        <v>399</v>
      </c>
      <c r="F4901">
        <v>570</v>
      </c>
      <c r="G4901">
        <v>1</v>
      </c>
      <c r="H4901">
        <v>570</v>
      </c>
      <c r="I4901">
        <v>100151371</v>
      </c>
      <c r="J4901" s="19" t="s">
        <v>33</v>
      </c>
      <c r="T4901">
        <v>0</v>
      </c>
      <c r="U4901" t="s">
        <v>22</v>
      </c>
      <c r="V4901" s="3">
        <v>42571</v>
      </c>
      <c r="W4901" t="s">
        <v>23</v>
      </c>
      <c r="X4901">
        <v>570</v>
      </c>
      <c r="Y4901">
        <v>2016</v>
      </c>
      <c r="Z4901">
        <v>7</v>
      </c>
      <c r="AA4901" s="3" t="s">
        <v>24</v>
      </c>
      <c r="AB4901" s="3">
        <v>45489</v>
      </c>
    </row>
    <row r="4902" spans="1:28" x14ac:dyDescent="0.25">
      <c r="A4902">
        <v>216656</v>
      </c>
      <c r="B4902">
        <v>137</v>
      </c>
      <c r="C4902" t="s">
        <v>31</v>
      </c>
      <c r="D4902" s="3">
        <v>42571</v>
      </c>
      <c r="E4902" t="s">
        <v>26</v>
      </c>
      <c r="F4902">
        <v>240</v>
      </c>
      <c r="G4902">
        <v>1</v>
      </c>
      <c r="H4902">
        <v>240</v>
      </c>
      <c r="I4902">
        <v>100151372</v>
      </c>
      <c r="J4902" s="19" t="s">
        <v>27</v>
      </c>
      <c r="T4902">
        <v>0</v>
      </c>
      <c r="U4902" t="s">
        <v>22</v>
      </c>
      <c r="V4902" s="3">
        <v>42571</v>
      </c>
      <c r="W4902" t="s">
        <v>34</v>
      </c>
      <c r="X4902">
        <v>240</v>
      </c>
      <c r="Y4902">
        <v>2016</v>
      </c>
      <c r="Z4902">
        <v>7</v>
      </c>
      <c r="AA4902" s="3" t="s">
        <v>24</v>
      </c>
      <c r="AB4902" s="3">
        <v>45489</v>
      </c>
    </row>
    <row r="4903" spans="1:28" x14ac:dyDescent="0.25">
      <c r="A4903">
        <v>216657</v>
      </c>
      <c r="B4903">
        <v>137</v>
      </c>
      <c r="C4903" t="s">
        <v>19</v>
      </c>
      <c r="D4903" s="3">
        <v>42571</v>
      </c>
      <c r="E4903" t="s">
        <v>26</v>
      </c>
      <c r="F4903">
        <v>240</v>
      </c>
      <c r="G4903">
        <v>1</v>
      </c>
      <c r="H4903">
        <v>240</v>
      </c>
      <c r="I4903">
        <v>100151373</v>
      </c>
      <c r="J4903" s="19" t="s">
        <v>27</v>
      </c>
      <c r="T4903">
        <v>0</v>
      </c>
      <c r="U4903" t="s">
        <v>22</v>
      </c>
      <c r="V4903" s="3">
        <v>42571</v>
      </c>
      <c r="W4903" t="s">
        <v>23</v>
      </c>
      <c r="X4903">
        <v>240</v>
      </c>
      <c r="Y4903">
        <v>2016</v>
      </c>
      <c r="Z4903">
        <v>7</v>
      </c>
      <c r="AA4903" s="3" t="s">
        <v>24</v>
      </c>
      <c r="AB4903" s="3">
        <v>45489</v>
      </c>
    </row>
    <row r="4904" spans="1:28" x14ac:dyDescent="0.25">
      <c r="A4904">
        <v>216658</v>
      </c>
      <c r="B4904">
        <v>137</v>
      </c>
      <c r="C4904" t="s">
        <v>19</v>
      </c>
      <c r="D4904" s="3">
        <v>42571</v>
      </c>
      <c r="E4904" t="s">
        <v>26</v>
      </c>
      <c r="F4904">
        <v>240</v>
      </c>
      <c r="G4904">
        <v>1</v>
      </c>
      <c r="H4904">
        <v>240</v>
      </c>
      <c r="I4904">
        <v>100151374</v>
      </c>
      <c r="J4904" s="19" t="s">
        <v>27</v>
      </c>
      <c r="T4904">
        <v>0</v>
      </c>
      <c r="U4904" t="s">
        <v>22</v>
      </c>
      <c r="V4904" s="3">
        <v>42571</v>
      </c>
      <c r="W4904" t="s">
        <v>23</v>
      </c>
      <c r="X4904">
        <v>240</v>
      </c>
      <c r="Y4904">
        <v>2016</v>
      </c>
      <c r="Z4904">
        <v>7</v>
      </c>
      <c r="AA4904" s="3" t="s">
        <v>24</v>
      </c>
      <c r="AB4904" s="3">
        <v>45489</v>
      </c>
    </row>
    <row r="4905" spans="1:28" x14ac:dyDescent="0.25">
      <c r="A4905">
        <v>216659</v>
      </c>
      <c r="B4905">
        <v>137</v>
      </c>
      <c r="C4905" t="s">
        <v>31</v>
      </c>
      <c r="D4905" s="3">
        <v>42571</v>
      </c>
      <c r="E4905" t="s">
        <v>399</v>
      </c>
      <c r="F4905">
        <v>570</v>
      </c>
      <c r="G4905">
        <v>1</v>
      </c>
      <c r="H4905">
        <v>570</v>
      </c>
      <c r="I4905">
        <v>100151375</v>
      </c>
      <c r="J4905" s="19" t="s">
        <v>33</v>
      </c>
      <c r="T4905">
        <v>0</v>
      </c>
      <c r="U4905" t="s">
        <v>22</v>
      </c>
      <c r="V4905" s="3">
        <v>42571</v>
      </c>
      <c r="W4905" t="s">
        <v>34</v>
      </c>
      <c r="X4905">
        <v>570</v>
      </c>
      <c r="Y4905">
        <v>2016</v>
      </c>
      <c r="Z4905">
        <v>7</v>
      </c>
      <c r="AA4905" s="3" t="s">
        <v>24</v>
      </c>
      <c r="AB4905" s="3">
        <v>45489</v>
      </c>
    </row>
    <row r="4906" spans="1:28" x14ac:dyDescent="0.25">
      <c r="A4906">
        <v>216660</v>
      </c>
      <c r="B4906">
        <v>820</v>
      </c>
      <c r="C4906" t="s">
        <v>19</v>
      </c>
      <c r="D4906" s="3">
        <v>42571</v>
      </c>
      <c r="E4906" t="s">
        <v>927</v>
      </c>
      <c r="F4906">
        <v>99</v>
      </c>
      <c r="G4906">
        <v>1</v>
      </c>
      <c r="H4906">
        <v>99</v>
      </c>
      <c r="I4906">
        <v>100151376</v>
      </c>
      <c r="J4906" s="19" t="s">
        <v>27</v>
      </c>
      <c r="T4906">
        <v>0</v>
      </c>
      <c r="U4906" t="s">
        <v>22</v>
      </c>
      <c r="V4906" s="3">
        <v>42571</v>
      </c>
      <c r="W4906" t="s">
        <v>23</v>
      </c>
      <c r="X4906">
        <v>99</v>
      </c>
      <c r="Y4906">
        <v>2016</v>
      </c>
      <c r="Z4906">
        <v>7</v>
      </c>
      <c r="AA4906" s="3" t="s">
        <v>24</v>
      </c>
      <c r="AB4906" s="3">
        <v>45489</v>
      </c>
    </row>
    <row r="4907" spans="1:28" x14ac:dyDescent="0.25">
      <c r="A4907">
        <v>216661</v>
      </c>
      <c r="B4907">
        <v>820</v>
      </c>
      <c r="C4907" t="s">
        <v>19</v>
      </c>
      <c r="D4907" s="3">
        <v>42571</v>
      </c>
      <c r="E4907" t="s">
        <v>26</v>
      </c>
      <c r="F4907">
        <v>240</v>
      </c>
      <c r="G4907">
        <v>1</v>
      </c>
      <c r="H4907">
        <v>240</v>
      </c>
      <c r="I4907">
        <v>100151377</v>
      </c>
      <c r="J4907" s="19" t="s">
        <v>27</v>
      </c>
      <c r="T4907">
        <v>0</v>
      </c>
      <c r="U4907" t="s">
        <v>22</v>
      </c>
      <c r="V4907" s="3">
        <v>42571</v>
      </c>
      <c r="W4907" t="s">
        <v>23</v>
      </c>
      <c r="X4907">
        <v>240</v>
      </c>
      <c r="Y4907">
        <v>2016</v>
      </c>
      <c r="Z4907">
        <v>7</v>
      </c>
      <c r="AA4907" s="3" t="s">
        <v>24</v>
      </c>
      <c r="AB4907" s="3">
        <v>45489</v>
      </c>
    </row>
    <row r="4908" spans="1:28" x14ac:dyDescent="0.25">
      <c r="A4908">
        <v>216662</v>
      </c>
      <c r="B4908">
        <v>820</v>
      </c>
      <c r="C4908" t="s">
        <v>19</v>
      </c>
      <c r="D4908" s="3">
        <v>42571</v>
      </c>
      <c r="E4908" t="s">
        <v>30</v>
      </c>
      <c r="F4908">
        <v>360</v>
      </c>
      <c r="G4908">
        <v>1</v>
      </c>
      <c r="H4908">
        <v>360</v>
      </c>
      <c r="I4908">
        <v>100151378</v>
      </c>
      <c r="J4908" s="19" t="s">
        <v>27</v>
      </c>
      <c r="T4908">
        <v>0</v>
      </c>
      <c r="U4908" t="s">
        <v>22</v>
      </c>
      <c r="V4908" s="3">
        <v>42571</v>
      </c>
      <c r="W4908" t="s">
        <v>23</v>
      </c>
      <c r="X4908">
        <v>360</v>
      </c>
      <c r="Y4908">
        <v>2016</v>
      </c>
      <c r="Z4908">
        <v>7</v>
      </c>
      <c r="AA4908" s="3" t="s">
        <v>24</v>
      </c>
      <c r="AB4908" s="3">
        <v>45489</v>
      </c>
    </row>
    <row r="4909" spans="1:28" x14ac:dyDescent="0.25">
      <c r="A4909">
        <v>216663</v>
      </c>
      <c r="B4909">
        <v>1548</v>
      </c>
      <c r="C4909" t="s">
        <v>25</v>
      </c>
      <c r="D4909" s="3">
        <v>42571</v>
      </c>
      <c r="E4909" t="s">
        <v>1647</v>
      </c>
      <c r="F4909">
        <v>650</v>
      </c>
      <c r="G4909">
        <v>1</v>
      </c>
      <c r="H4909">
        <v>650</v>
      </c>
      <c r="I4909">
        <v>100151379</v>
      </c>
      <c r="J4909" s="19" t="s">
        <v>51</v>
      </c>
      <c r="T4909">
        <v>0</v>
      </c>
      <c r="U4909" t="s">
        <v>22</v>
      </c>
      <c r="V4909" s="3">
        <v>42571</v>
      </c>
      <c r="W4909" t="s">
        <v>28</v>
      </c>
      <c r="X4909">
        <v>650</v>
      </c>
      <c r="Y4909">
        <v>2016</v>
      </c>
      <c r="Z4909">
        <v>7</v>
      </c>
      <c r="AA4909" s="3" t="s">
        <v>24</v>
      </c>
      <c r="AB4909" s="3">
        <v>45489</v>
      </c>
    </row>
    <row r="4910" spans="1:28" x14ac:dyDescent="0.25">
      <c r="A4910">
        <v>216665</v>
      </c>
      <c r="B4910">
        <v>820</v>
      </c>
      <c r="C4910" t="s">
        <v>19</v>
      </c>
      <c r="D4910" s="3">
        <v>42571</v>
      </c>
      <c r="E4910" t="s">
        <v>927</v>
      </c>
      <c r="F4910">
        <v>99</v>
      </c>
      <c r="G4910">
        <v>1</v>
      </c>
      <c r="H4910">
        <v>99</v>
      </c>
      <c r="I4910">
        <v>100151380</v>
      </c>
      <c r="J4910" s="19" t="s">
        <v>27</v>
      </c>
      <c r="T4910">
        <v>0</v>
      </c>
      <c r="U4910" t="s">
        <v>22</v>
      </c>
      <c r="V4910" s="3">
        <v>42571</v>
      </c>
      <c r="W4910" t="s">
        <v>23</v>
      </c>
      <c r="X4910">
        <v>99</v>
      </c>
      <c r="Y4910">
        <v>2016</v>
      </c>
      <c r="Z4910">
        <v>7</v>
      </c>
      <c r="AA4910" s="3" t="s">
        <v>24</v>
      </c>
      <c r="AB4910" s="3">
        <v>45489</v>
      </c>
    </row>
    <row r="4911" spans="1:28" x14ac:dyDescent="0.25">
      <c r="A4911">
        <v>216666</v>
      </c>
      <c r="B4911">
        <v>292</v>
      </c>
      <c r="C4911" t="s">
        <v>19</v>
      </c>
      <c r="D4911" s="3">
        <v>42571</v>
      </c>
      <c r="E4911" t="s">
        <v>1676</v>
      </c>
      <c r="F4911">
        <v>799</v>
      </c>
      <c r="G4911">
        <v>1</v>
      </c>
      <c r="H4911">
        <v>799</v>
      </c>
      <c r="I4911">
        <v>100151381</v>
      </c>
      <c r="J4911" s="19" t="s">
        <v>51</v>
      </c>
      <c r="T4911">
        <v>0</v>
      </c>
      <c r="U4911" t="s">
        <v>121</v>
      </c>
      <c r="V4911" s="3">
        <v>42571</v>
      </c>
      <c r="W4911" t="s">
        <v>23</v>
      </c>
      <c r="X4911">
        <v>799</v>
      </c>
      <c r="Y4911">
        <v>2016</v>
      </c>
      <c r="Z4911">
        <v>7</v>
      </c>
      <c r="AA4911" s="3" t="s">
        <v>24</v>
      </c>
      <c r="AB4911" s="3">
        <v>45489</v>
      </c>
    </row>
    <row r="4912" spans="1:28" x14ac:dyDescent="0.25">
      <c r="A4912">
        <v>216668</v>
      </c>
      <c r="B4912">
        <v>820</v>
      </c>
      <c r="C4912" t="s">
        <v>19</v>
      </c>
      <c r="D4912" s="3">
        <v>42571</v>
      </c>
      <c r="E4912" t="s">
        <v>26</v>
      </c>
      <c r="F4912">
        <v>240</v>
      </c>
      <c r="G4912">
        <v>1</v>
      </c>
      <c r="H4912">
        <v>240</v>
      </c>
      <c r="I4912">
        <v>100151382</v>
      </c>
      <c r="J4912" s="19" t="s">
        <v>27</v>
      </c>
      <c r="T4912">
        <v>0</v>
      </c>
      <c r="U4912" t="s">
        <v>22</v>
      </c>
      <c r="V4912" s="3">
        <v>42571</v>
      </c>
      <c r="W4912" t="s">
        <v>23</v>
      </c>
      <c r="X4912">
        <v>240</v>
      </c>
      <c r="Y4912">
        <v>2016</v>
      </c>
      <c r="Z4912">
        <v>7</v>
      </c>
      <c r="AA4912" s="3" t="s">
        <v>24</v>
      </c>
      <c r="AB4912" s="3">
        <v>45489</v>
      </c>
    </row>
    <row r="4913" spans="1:28" x14ac:dyDescent="0.25">
      <c r="A4913">
        <v>216669</v>
      </c>
      <c r="B4913">
        <v>1548</v>
      </c>
      <c r="C4913" t="s">
        <v>25</v>
      </c>
      <c r="D4913" s="3">
        <v>42571</v>
      </c>
      <c r="E4913" t="s">
        <v>1647</v>
      </c>
      <c r="F4913">
        <v>650</v>
      </c>
      <c r="G4913">
        <v>1</v>
      </c>
      <c r="H4913">
        <v>650</v>
      </c>
      <c r="I4913">
        <v>100151383</v>
      </c>
      <c r="J4913" s="19" t="s">
        <v>51</v>
      </c>
      <c r="T4913">
        <v>0</v>
      </c>
      <c r="U4913" t="s">
        <v>22</v>
      </c>
      <c r="V4913" s="3">
        <v>42571</v>
      </c>
      <c r="W4913" t="s">
        <v>28</v>
      </c>
      <c r="X4913">
        <v>650</v>
      </c>
      <c r="Y4913">
        <v>2016</v>
      </c>
      <c r="Z4913">
        <v>7</v>
      </c>
      <c r="AA4913" s="3" t="s">
        <v>24</v>
      </c>
      <c r="AB4913" s="3">
        <v>45489</v>
      </c>
    </row>
    <row r="4914" spans="1:28" x14ac:dyDescent="0.25">
      <c r="A4914">
        <v>216671</v>
      </c>
      <c r="B4914">
        <v>1567</v>
      </c>
      <c r="C4914" t="s">
        <v>31</v>
      </c>
      <c r="D4914" s="3">
        <v>42571</v>
      </c>
      <c r="E4914" t="s">
        <v>102</v>
      </c>
      <c r="F4914">
        <v>999</v>
      </c>
      <c r="G4914">
        <v>2</v>
      </c>
      <c r="H4914">
        <v>1998</v>
      </c>
      <c r="I4914">
        <v>100151384</v>
      </c>
      <c r="J4914" s="19" t="s">
        <v>51</v>
      </c>
      <c r="T4914">
        <v>0</v>
      </c>
      <c r="U4914" t="s">
        <v>22</v>
      </c>
      <c r="V4914" s="3">
        <v>42571</v>
      </c>
      <c r="W4914" t="s">
        <v>34</v>
      </c>
      <c r="X4914" s="4">
        <v>1998</v>
      </c>
      <c r="Y4914">
        <v>2016</v>
      </c>
      <c r="Z4914">
        <v>7</v>
      </c>
      <c r="AA4914" s="3" t="s">
        <v>24</v>
      </c>
      <c r="AB4914" s="3">
        <v>45489</v>
      </c>
    </row>
    <row r="4915" spans="1:28" x14ac:dyDescent="0.25">
      <c r="A4915">
        <v>216672</v>
      </c>
      <c r="B4915">
        <v>1411</v>
      </c>
      <c r="C4915" t="s">
        <v>31</v>
      </c>
      <c r="D4915" s="3">
        <v>42571</v>
      </c>
      <c r="E4915" t="s">
        <v>1526</v>
      </c>
      <c r="F4915">
        <v>3420</v>
      </c>
      <c r="G4915">
        <v>1</v>
      </c>
      <c r="H4915">
        <v>3420</v>
      </c>
      <c r="I4915">
        <v>100151385</v>
      </c>
      <c r="J4915" s="19" t="s">
        <v>170</v>
      </c>
      <c r="T4915">
        <v>0</v>
      </c>
      <c r="U4915" t="s">
        <v>22</v>
      </c>
      <c r="V4915" s="3">
        <v>42571</v>
      </c>
      <c r="W4915" t="s">
        <v>34</v>
      </c>
      <c r="X4915" s="4">
        <v>3420</v>
      </c>
      <c r="Y4915">
        <v>2016</v>
      </c>
      <c r="Z4915">
        <v>7</v>
      </c>
      <c r="AA4915" s="3" t="s">
        <v>24</v>
      </c>
      <c r="AB4915" s="3">
        <v>45489</v>
      </c>
    </row>
    <row r="4916" spans="1:28" x14ac:dyDescent="0.25">
      <c r="A4916">
        <v>216673</v>
      </c>
      <c r="B4916">
        <v>1568</v>
      </c>
      <c r="C4916" t="s">
        <v>25</v>
      </c>
      <c r="D4916" s="3">
        <v>42571</v>
      </c>
      <c r="E4916" t="s">
        <v>1677</v>
      </c>
      <c r="F4916">
        <v>125</v>
      </c>
      <c r="G4916">
        <v>1</v>
      </c>
      <c r="H4916">
        <v>125</v>
      </c>
      <c r="I4916">
        <v>100151386</v>
      </c>
      <c r="J4916" s="19" t="s">
        <v>21</v>
      </c>
      <c r="T4916">
        <v>0</v>
      </c>
      <c r="U4916" t="s">
        <v>22</v>
      </c>
      <c r="V4916" s="3">
        <v>42571</v>
      </c>
      <c r="W4916" t="s">
        <v>28</v>
      </c>
      <c r="X4916">
        <v>125</v>
      </c>
      <c r="Y4916">
        <v>2016</v>
      </c>
      <c r="Z4916">
        <v>7</v>
      </c>
      <c r="AA4916" s="3" t="s">
        <v>24</v>
      </c>
      <c r="AB4916" s="3">
        <v>45489</v>
      </c>
    </row>
    <row r="4917" spans="1:28" x14ac:dyDescent="0.25">
      <c r="A4917">
        <v>216674</v>
      </c>
      <c r="B4917">
        <v>806</v>
      </c>
      <c r="C4917" t="s">
        <v>31</v>
      </c>
      <c r="D4917" s="3">
        <v>42571</v>
      </c>
      <c r="E4917" t="s">
        <v>30</v>
      </c>
      <c r="F4917">
        <v>360</v>
      </c>
      <c r="G4917">
        <v>1</v>
      </c>
      <c r="H4917">
        <v>360</v>
      </c>
      <c r="I4917">
        <v>100151387</v>
      </c>
      <c r="J4917" s="19" t="s">
        <v>27</v>
      </c>
      <c r="T4917">
        <v>0</v>
      </c>
      <c r="U4917" t="s">
        <v>22</v>
      </c>
      <c r="V4917" s="3">
        <v>42571</v>
      </c>
      <c r="W4917" t="s">
        <v>34</v>
      </c>
      <c r="X4917">
        <v>360</v>
      </c>
      <c r="Y4917">
        <v>2016</v>
      </c>
      <c r="Z4917">
        <v>7</v>
      </c>
      <c r="AA4917" s="3" t="s">
        <v>24</v>
      </c>
      <c r="AB4917" s="3">
        <v>45489</v>
      </c>
    </row>
    <row r="4918" spans="1:28" x14ac:dyDescent="0.25">
      <c r="A4918">
        <v>216675</v>
      </c>
      <c r="B4918">
        <v>806</v>
      </c>
      <c r="C4918" t="s">
        <v>31</v>
      </c>
      <c r="D4918" s="3">
        <v>42571</v>
      </c>
      <c r="E4918" t="s">
        <v>1678</v>
      </c>
      <c r="F4918">
        <v>999</v>
      </c>
      <c r="G4918">
        <v>1</v>
      </c>
      <c r="H4918">
        <v>999</v>
      </c>
      <c r="I4918">
        <v>100151388</v>
      </c>
      <c r="J4918" s="19" t="s">
        <v>51</v>
      </c>
      <c r="T4918">
        <v>0</v>
      </c>
      <c r="U4918" t="s">
        <v>22</v>
      </c>
      <c r="V4918" s="3">
        <v>42571</v>
      </c>
      <c r="W4918" t="s">
        <v>34</v>
      </c>
      <c r="X4918">
        <v>999</v>
      </c>
      <c r="Y4918">
        <v>2016</v>
      </c>
      <c r="Z4918">
        <v>7</v>
      </c>
      <c r="AA4918" s="3" t="s">
        <v>24</v>
      </c>
      <c r="AB4918" s="3">
        <v>45489</v>
      </c>
    </row>
    <row r="4919" spans="1:28" x14ac:dyDescent="0.25">
      <c r="A4919">
        <v>216677</v>
      </c>
      <c r="B4919">
        <v>114</v>
      </c>
      <c r="C4919" t="s">
        <v>19</v>
      </c>
      <c r="D4919" s="3">
        <v>42571</v>
      </c>
      <c r="E4919" t="s">
        <v>26</v>
      </c>
      <c r="F4919">
        <v>240</v>
      </c>
      <c r="G4919">
        <v>1</v>
      </c>
      <c r="H4919">
        <v>240</v>
      </c>
      <c r="I4919">
        <v>100151389</v>
      </c>
      <c r="J4919" s="19" t="s">
        <v>27</v>
      </c>
      <c r="T4919">
        <v>0</v>
      </c>
      <c r="U4919" t="s">
        <v>22</v>
      </c>
      <c r="V4919" s="3">
        <v>42571</v>
      </c>
      <c r="W4919" t="s">
        <v>23</v>
      </c>
      <c r="X4919">
        <v>240</v>
      </c>
      <c r="Y4919">
        <v>2016</v>
      </c>
      <c r="Z4919">
        <v>7</v>
      </c>
      <c r="AA4919" s="3" t="s">
        <v>24</v>
      </c>
      <c r="AB4919" s="3">
        <v>45489</v>
      </c>
    </row>
    <row r="4920" spans="1:28" x14ac:dyDescent="0.25">
      <c r="A4920">
        <v>216679</v>
      </c>
      <c r="B4920">
        <v>114</v>
      </c>
      <c r="C4920" t="s">
        <v>19</v>
      </c>
      <c r="D4920" s="3">
        <v>42571</v>
      </c>
      <c r="E4920" t="s">
        <v>26</v>
      </c>
      <c r="F4920">
        <v>240</v>
      </c>
      <c r="G4920">
        <v>1</v>
      </c>
      <c r="H4920">
        <v>240</v>
      </c>
      <c r="I4920">
        <v>100151391</v>
      </c>
      <c r="J4920" s="19" t="s">
        <v>27</v>
      </c>
      <c r="T4920">
        <v>0</v>
      </c>
      <c r="U4920" t="s">
        <v>22</v>
      </c>
      <c r="V4920" s="3">
        <v>42571</v>
      </c>
      <c r="W4920" t="s">
        <v>23</v>
      </c>
      <c r="X4920">
        <v>240</v>
      </c>
      <c r="Y4920">
        <v>2016</v>
      </c>
      <c r="Z4920">
        <v>7</v>
      </c>
      <c r="AA4920" s="3" t="s">
        <v>24</v>
      </c>
      <c r="AB4920" s="3">
        <v>45489</v>
      </c>
    </row>
    <row r="4921" spans="1:28" x14ac:dyDescent="0.25">
      <c r="A4921">
        <v>216678</v>
      </c>
      <c r="B4921">
        <v>806</v>
      </c>
      <c r="C4921" t="s">
        <v>19</v>
      </c>
      <c r="D4921" s="3">
        <v>42571</v>
      </c>
      <c r="E4921" t="s">
        <v>30</v>
      </c>
      <c r="F4921">
        <v>360</v>
      </c>
      <c r="G4921">
        <v>1</v>
      </c>
      <c r="H4921">
        <v>360</v>
      </c>
      <c r="I4921">
        <v>100151390</v>
      </c>
      <c r="J4921" s="19" t="s">
        <v>27</v>
      </c>
      <c r="T4921">
        <v>0</v>
      </c>
      <c r="U4921" t="s">
        <v>22</v>
      </c>
      <c r="V4921" s="3">
        <v>42571</v>
      </c>
      <c r="W4921" t="s">
        <v>23</v>
      </c>
      <c r="X4921">
        <v>360</v>
      </c>
      <c r="Y4921">
        <v>2016</v>
      </c>
      <c r="Z4921">
        <v>7</v>
      </c>
      <c r="AA4921" s="3" t="s">
        <v>24</v>
      </c>
      <c r="AB4921" s="3">
        <v>45489</v>
      </c>
    </row>
    <row r="4922" spans="1:28" x14ac:dyDescent="0.25">
      <c r="A4922">
        <v>216680</v>
      </c>
      <c r="B4922">
        <v>1569</v>
      </c>
      <c r="C4922" t="s">
        <v>19</v>
      </c>
      <c r="D4922" s="3">
        <v>42571</v>
      </c>
      <c r="E4922" t="s">
        <v>1365</v>
      </c>
      <c r="F4922">
        <v>300</v>
      </c>
      <c r="G4922">
        <v>1</v>
      </c>
      <c r="H4922">
        <v>300</v>
      </c>
      <c r="I4922">
        <v>100151392</v>
      </c>
      <c r="J4922" s="19" t="s">
        <v>38</v>
      </c>
      <c r="T4922">
        <v>0</v>
      </c>
      <c r="U4922" t="s">
        <v>22</v>
      </c>
      <c r="V4922" s="3">
        <v>42571</v>
      </c>
      <c r="W4922" t="s">
        <v>23</v>
      </c>
      <c r="X4922">
        <v>300</v>
      </c>
      <c r="Y4922">
        <v>2016</v>
      </c>
      <c r="Z4922">
        <v>7</v>
      </c>
      <c r="AA4922" s="3" t="s">
        <v>24</v>
      </c>
      <c r="AB4922" s="3">
        <v>45489</v>
      </c>
    </row>
    <row r="4923" spans="1:28" x14ac:dyDescent="0.25">
      <c r="A4923">
        <v>216681</v>
      </c>
      <c r="B4923">
        <v>114</v>
      </c>
      <c r="C4923" t="s">
        <v>19</v>
      </c>
      <c r="D4923" s="3">
        <v>42571</v>
      </c>
      <c r="E4923" t="s">
        <v>26</v>
      </c>
      <c r="F4923">
        <v>240</v>
      </c>
      <c r="G4923">
        <v>1</v>
      </c>
      <c r="H4923">
        <v>240</v>
      </c>
      <c r="I4923">
        <v>100151393</v>
      </c>
      <c r="J4923" s="19" t="s">
        <v>27</v>
      </c>
      <c r="T4923">
        <v>0</v>
      </c>
      <c r="U4923" t="s">
        <v>22</v>
      </c>
      <c r="V4923" s="3">
        <v>42571</v>
      </c>
      <c r="W4923" t="s">
        <v>23</v>
      </c>
      <c r="X4923">
        <v>240</v>
      </c>
      <c r="Y4923">
        <v>2016</v>
      </c>
      <c r="Z4923">
        <v>7</v>
      </c>
      <c r="AA4923" s="3" t="s">
        <v>24</v>
      </c>
      <c r="AB4923" s="3">
        <v>45489</v>
      </c>
    </row>
    <row r="4924" spans="1:28" x14ac:dyDescent="0.25">
      <c r="A4924">
        <v>216682</v>
      </c>
      <c r="B4924">
        <v>1570</v>
      </c>
      <c r="C4924" t="s">
        <v>31</v>
      </c>
      <c r="D4924" s="3">
        <v>42571</v>
      </c>
      <c r="E4924" t="s">
        <v>239</v>
      </c>
      <c r="F4924">
        <v>99</v>
      </c>
      <c r="G4924">
        <v>1</v>
      </c>
      <c r="H4924">
        <v>198</v>
      </c>
      <c r="I4924">
        <v>100151394</v>
      </c>
      <c r="J4924" s="19" t="s">
        <v>27</v>
      </c>
      <c r="T4924">
        <v>0</v>
      </c>
      <c r="U4924" t="s">
        <v>22</v>
      </c>
      <c r="V4924" s="3">
        <v>42571</v>
      </c>
      <c r="W4924" t="s">
        <v>34</v>
      </c>
      <c r="X4924">
        <v>99</v>
      </c>
      <c r="Y4924">
        <v>2016</v>
      </c>
      <c r="Z4924">
        <v>7</v>
      </c>
      <c r="AA4924" s="3" t="s">
        <v>24</v>
      </c>
      <c r="AB4924" s="3">
        <v>45489</v>
      </c>
    </row>
    <row r="4925" spans="1:28" x14ac:dyDescent="0.25">
      <c r="A4925">
        <v>216683</v>
      </c>
      <c r="B4925">
        <v>1570</v>
      </c>
      <c r="C4925" t="s">
        <v>31</v>
      </c>
      <c r="D4925" s="3">
        <v>42571</v>
      </c>
      <c r="E4925" t="s">
        <v>1129</v>
      </c>
      <c r="F4925">
        <v>99</v>
      </c>
      <c r="G4925">
        <v>1</v>
      </c>
      <c r="H4925">
        <v>198</v>
      </c>
      <c r="I4925">
        <v>100151394</v>
      </c>
      <c r="J4925" s="19" t="s">
        <v>27</v>
      </c>
      <c r="T4925">
        <v>0</v>
      </c>
      <c r="U4925" t="s">
        <v>22</v>
      </c>
      <c r="V4925" s="3">
        <v>42571</v>
      </c>
      <c r="W4925" t="s">
        <v>34</v>
      </c>
      <c r="X4925">
        <v>99</v>
      </c>
      <c r="Y4925">
        <v>2016</v>
      </c>
      <c r="Z4925">
        <v>7</v>
      </c>
      <c r="AA4925" s="3" t="s">
        <v>24</v>
      </c>
      <c r="AB4925" s="3">
        <v>45489</v>
      </c>
    </row>
    <row r="4926" spans="1:28" x14ac:dyDescent="0.25">
      <c r="A4926">
        <v>216684</v>
      </c>
      <c r="B4926">
        <v>114</v>
      </c>
      <c r="C4926" t="s">
        <v>19</v>
      </c>
      <c r="D4926" s="3">
        <v>42571</v>
      </c>
      <c r="E4926" t="s">
        <v>30</v>
      </c>
      <c r="F4926">
        <v>360</v>
      </c>
      <c r="G4926">
        <v>1</v>
      </c>
      <c r="H4926">
        <v>360</v>
      </c>
      <c r="I4926">
        <v>100151395</v>
      </c>
      <c r="J4926" s="19" t="s">
        <v>27</v>
      </c>
      <c r="T4926">
        <v>0</v>
      </c>
      <c r="U4926" t="s">
        <v>22</v>
      </c>
      <c r="V4926" s="3">
        <v>42571</v>
      </c>
      <c r="W4926" t="s">
        <v>23</v>
      </c>
      <c r="X4926">
        <v>360</v>
      </c>
      <c r="Y4926">
        <v>2016</v>
      </c>
      <c r="Z4926">
        <v>7</v>
      </c>
      <c r="AA4926" s="3" t="s">
        <v>24</v>
      </c>
      <c r="AB4926" s="3">
        <v>45489</v>
      </c>
    </row>
    <row r="4927" spans="1:28" x14ac:dyDescent="0.25">
      <c r="A4927">
        <v>216685</v>
      </c>
      <c r="B4927">
        <v>1571</v>
      </c>
      <c r="C4927" t="s">
        <v>31</v>
      </c>
      <c r="D4927" s="3">
        <v>42571</v>
      </c>
      <c r="E4927" t="s">
        <v>1679</v>
      </c>
      <c r="F4927">
        <v>449</v>
      </c>
      <c r="G4927">
        <v>1</v>
      </c>
      <c r="H4927">
        <v>449</v>
      </c>
      <c r="I4927">
        <v>100151396</v>
      </c>
      <c r="J4927" s="19" t="s">
        <v>51</v>
      </c>
      <c r="T4927">
        <v>0</v>
      </c>
      <c r="U4927" t="s">
        <v>22</v>
      </c>
      <c r="V4927" s="3">
        <v>42571</v>
      </c>
      <c r="W4927" t="s">
        <v>34</v>
      </c>
      <c r="X4927">
        <v>449</v>
      </c>
      <c r="Y4927">
        <v>2016</v>
      </c>
      <c r="Z4927">
        <v>7</v>
      </c>
      <c r="AA4927" s="3" t="s">
        <v>24</v>
      </c>
      <c r="AB4927" s="3">
        <v>45489</v>
      </c>
    </row>
    <row r="4928" spans="1:28" x14ac:dyDescent="0.25">
      <c r="A4928">
        <v>216687</v>
      </c>
      <c r="B4928">
        <v>1571</v>
      </c>
      <c r="C4928" t="s">
        <v>31</v>
      </c>
      <c r="D4928" s="3">
        <v>42571</v>
      </c>
      <c r="E4928" t="s">
        <v>1680</v>
      </c>
      <c r="F4928">
        <v>449</v>
      </c>
      <c r="G4928">
        <v>1</v>
      </c>
      <c r="H4928">
        <v>449</v>
      </c>
      <c r="I4928">
        <v>100151397</v>
      </c>
      <c r="J4928" s="19" t="s">
        <v>51</v>
      </c>
      <c r="T4928">
        <v>0</v>
      </c>
      <c r="U4928" t="s">
        <v>22</v>
      </c>
      <c r="V4928" s="3">
        <v>42571</v>
      </c>
      <c r="W4928" t="s">
        <v>34</v>
      </c>
      <c r="X4928">
        <v>449</v>
      </c>
      <c r="Y4928">
        <v>2016</v>
      </c>
      <c r="Z4928">
        <v>7</v>
      </c>
      <c r="AA4928" s="3" t="s">
        <v>24</v>
      </c>
      <c r="AB4928" s="3">
        <v>45489</v>
      </c>
    </row>
    <row r="4929" spans="1:28" x14ac:dyDescent="0.25">
      <c r="A4929">
        <v>216689</v>
      </c>
      <c r="B4929">
        <v>64</v>
      </c>
      <c r="C4929" t="s">
        <v>31</v>
      </c>
      <c r="D4929" s="3">
        <v>42571</v>
      </c>
      <c r="E4929" t="s">
        <v>1681</v>
      </c>
      <c r="F4929">
        <v>2499</v>
      </c>
      <c r="G4929">
        <v>1</v>
      </c>
      <c r="H4929">
        <v>2499</v>
      </c>
      <c r="I4929">
        <v>100151398</v>
      </c>
      <c r="J4929" s="19" t="s">
        <v>21</v>
      </c>
      <c r="T4929">
        <v>0</v>
      </c>
      <c r="U4929" t="s">
        <v>22</v>
      </c>
      <c r="V4929" s="3">
        <v>42571</v>
      </c>
      <c r="W4929" t="s">
        <v>34</v>
      </c>
      <c r="X4929" s="4">
        <v>2499</v>
      </c>
      <c r="Y4929">
        <v>2016</v>
      </c>
      <c r="Z4929">
        <v>7</v>
      </c>
      <c r="AA4929" s="3" t="s">
        <v>24</v>
      </c>
      <c r="AB4929" s="3">
        <v>45489</v>
      </c>
    </row>
    <row r="4930" spans="1:28" x14ac:dyDescent="0.25">
      <c r="A4930">
        <v>216691</v>
      </c>
      <c r="B4930">
        <v>56</v>
      </c>
      <c r="C4930" t="s">
        <v>19</v>
      </c>
      <c r="D4930" s="3">
        <v>42571</v>
      </c>
      <c r="E4930" t="s">
        <v>364</v>
      </c>
      <c r="F4930">
        <v>210</v>
      </c>
      <c r="G4930">
        <v>1</v>
      </c>
      <c r="H4930">
        <v>370</v>
      </c>
      <c r="I4930">
        <v>100151399</v>
      </c>
      <c r="J4930" s="19" t="s">
        <v>33</v>
      </c>
      <c r="T4930">
        <v>0</v>
      </c>
      <c r="U4930" t="s">
        <v>22</v>
      </c>
      <c r="V4930" s="3">
        <v>42571</v>
      </c>
      <c r="W4930" t="s">
        <v>23</v>
      </c>
      <c r="X4930">
        <v>210</v>
      </c>
      <c r="Y4930">
        <v>2016</v>
      </c>
      <c r="Z4930">
        <v>7</v>
      </c>
      <c r="AA4930" s="3" t="s">
        <v>24</v>
      </c>
      <c r="AB4930" s="3">
        <v>45489</v>
      </c>
    </row>
    <row r="4931" spans="1:28" x14ac:dyDescent="0.25">
      <c r="A4931">
        <v>216692</v>
      </c>
      <c r="B4931">
        <v>56</v>
      </c>
      <c r="C4931" t="s">
        <v>19</v>
      </c>
      <c r="D4931" s="3">
        <v>42571</v>
      </c>
      <c r="E4931" t="s">
        <v>188</v>
      </c>
      <c r="F4931">
        <v>160</v>
      </c>
      <c r="G4931">
        <v>1</v>
      </c>
      <c r="H4931">
        <v>370</v>
      </c>
      <c r="I4931">
        <v>100151399</v>
      </c>
      <c r="J4931" s="19" t="s">
        <v>33</v>
      </c>
      <c r="T4931">
        <v>0</v>
      </c>
      <c r="U4931" t="s">
        <v>22</v>
      </c>
      <c r="V4931" s="3">
        <v>42571</v>
      </c>
      <c r="W4931" t="s">
        <v>23</v>
      </c>
      <c r="X4931">
        <v>160</v>
      </c>
      <c r="Y4931">
        <v>2016</v>
      </c>
      <c r="Z4931">
        <v>7</v>
      </c>
      <c r="AA4931" s="3" t="s">
        <v>24</v>
      </c>
      <c r="AB4931" s="3">
        <v>45489</v>
      </c>
    </row>
    <row r="4932" spans="1:28" x14ac:dyDescent="0.25">
      <c r="A4932">
        <v>216693</v>
      </c>
      <c r="B4932">
        <v>114</v>
      </c>
      <c r="C4932" t="s">
        <v>19</v>
      </c>
      <c r="D4932" s="3">
        <v>42571</v>
      </c>
      <c r="E4932" t="s">
        <v>364</v>
      </c>
      <c r="F4932">
        <v>210</v>
      </c>
      <c r="G4932">
        <v>2</v>
      </c>
      <c r="H4932">
        <v>420</v>
      </c>
      <c r="I4932">
        <v>100151400</v>
      </c>
      <c r="J4932" s="19" t="s">
        <v>33</v>
      </c>
      <c r="T4932">
        <v>0</v>
      </c>
      <c r="U4932" t="s">
        <v>22</v>
      </c>
      <c r="V4932" s="3">
        <v>42571</v>
      </c>
      <c r="W4932" t="s">
        <v>23</v>
      </c>
      <c r="X4932">
        <v>420</v>
      </c>
      <c r="Y4932">
        <v>2016</v>
      </c>
      <c r="Z4932">
        <v>7</v>
      </c>
      <c r="AA4932" s="3" t="s">
        <v>24</v>
      </c>
      <c r="AB4932" s="3">
        <v>45489</v>
      </c>
    </row>
    <row r="4933" spans="1:28" x14ac:dyDescent="0.25">
      <c r="A4933">
        <v>216694</v>
      </c>
      <c r="B4933">
        <v>56</v>
      </c>
      <c r="C4933" t="s">
        <v>19</v>
      </c>
      <c r="D4933" s="3">
        <v>42571</v>
      </c>
      <c r="E4933" t="s">
        <v>130</v>
      </c>
      <c r="F4933">
        <v>190</v>
      </c>
      <c r="G4933">
        <v>1</v>
      </c>
      <c r="H4933">
        <v>190</v>
      </c>
      <c r="I4933">
        <v>100151401</v>
      </c>
      <c r="J4933" s="19" t="s">
        <v>33</v>
      </c>
      <c r="T4933">
        <v>0</v>
      </c>
      <c r="U4933" t="s">
        <v>22</v>
      </c>
      <c r="V4933" s="3">
        <v>42571</v>
      </c>
      <c r="W4933" t="s">
        <v>23</v>
      </c>
      <c r="X4933">
        <v>190</v>
      </c>
      <c r="Y4933">
        <v>2016</v>
      </c>
      <c r="Z4933">
        <v>7</v>
      </c>
      <c r="AA4933" s="3" t="s">
        <v>24</v>
      </c>
      <c r="AB4933" s="3">
        <v>45489</v>
      </c>
    </row>
    <row r="4934" spans="1:28" x14ac:dyDescent="0.25">
      <c r="A4934">
        <v>216696</v>
      </c>
      <c r="B4934">
        <v>1572</v>
      </c>
      <c r="C4934" t="s">
        <v>19</v>
      </c>
      <c r="D4934" s="3">
        <v>42571</v>
      </c>
      <c r="E4934" t="s">
        <v>144</v>
      </c>
      <c r="F4934">
        <v>3600</v>
      </c>
      <c r="G4934">
        <v>1</v>
      </c>
      <c r="H4934">
        <v>3600</v>
      </c>
      <c r="I4934">
        <v>100151403</v>
      </c>
      <c r="J4934" s="19" t="s">
        <v>42</v>
      </c>
      <c r="T4934">
        <v>0</v>
      </c>
      <c r="U4934" t="s">
        <v>22</v>
      </c>
      <c r="V4934" s="3">
        <v>42571</v>
      </c>
      <c r="W4934" t="s">
        <v>23</v>
      </c>
      <c r="X4934" s="4">
        <v>3600</v>
      </c>
      <c r="Y4934">
        <v>2016</v>
      </c>
      <c r="Z4934">
        <v>7</v>
      </c>
      <c r="AA4934" s="3" t="s">
        <v>24</v>
      </c>
      <c r="AB4934" s="3">
        <v>45489</v>
      </c>
    </row>
    <row r="4935" spans="1:28" x14ac:dyDescent="0.25">
      <c r="A4935">
        <v>216697</v>
      </c>
      <c r="B4935">
        <v>64</v>
      </c>
      <c r="C4935" t="s">
        <v>19</v>
      </c>
      <c r="D4935" s="3">
        <v>42571</v>
      </c>
      <c r="E4935" t="s">
        <v>26</v>
      </c>
      <c r="F4935">
        <v>240</v>
      </c>
      <c r="G4935">
        <v>1</v>
      </c>
      <c r="H4935">
        <v>240</v>
      </c>
      <c r="I4935">
        <v>100151404</v>
      </c>
      <c r="J4935" s="19" t="s">
        <v>27</v>
      </c>
      <c r="T4935">
        <v>0</v>
      </c>
      <c r="U4935" t="s">
        <v>22</v>
      </c>
      <c r="V4935" s="3">
        <v>42571</v>
      </c>
      <c r="W4935" t="s">
        <v>23</v>
      </c>
      <c r="X4935">
        <v>240</v>
      </c>
      <c r="Y4935">
        <v>2016</v>
      </c>
      <c r="Z4935">
        <v>7</v>
      </c>
      <c r="AA4935" s="3" t="s">
        <v>24</v>
      </c>
      <c r="AB4935" s="3">
        <v>45489</v>
      </c>
    </row>
    <row r="4936" spans="1:28" x14ac:dyDescent="0.25">
      <c r="A4936">
        <v>216695</v>
      </c>
      <c r="B4936">
        <v>56</v>
      </c>
      <c r="C4936" t="s">
        <v>19</v>
      </c>
      <c r="D4936" s="3">
        <v>42571</v>
      </c>
      <c r="E4936" t="s">
        <v>489</v>
      </c>
      <c r="F4936">
        <v>234</v>
      </c>
      <c r="G4936">
        <v>1</v>
      </c>
      <c r="H4936">
        <v>234</v>
      </c>
      <c r="I4936">
        <v>100151402</v>
      </c>
      <c r="J4936" s="19" t="s">
        <v>33</v>
      </c>
      <c r="T4936">
        <v>0</v>
      </c>
      <c r="U4936" t="s">
        <v>22</v>
      </c>
      <c r="V4936" s="3">
        <v>42571</v>
      </c>
      <c r="W4936" t="s">
        <v>23</v>
      </c>
      <c r="X4936">
        <v>234</v>
      </c>
      <c r="Y4936">
        <v>2016</v>
      </c>
      <c r="Z4936">
        <v>7</v>
      </c>
      <c r="AA4936" s="3" t="s">
        <v>24</v>
      </c>
      <c r="AB4936" s="3">
        <v>45489</v>
      </c>
    </row>
    <row r="4937" spans="1:28" x14ac:dyDescent="0.25">
      <c r="A4937">
        <v>216698</v>
      </c>
      <c r="B4937">
        <v>1433</v>
      </c>
      <c r="C4937" t="s">
        <v>25</v>
      </c>
      <c r="D4937" s="3">
        <v>42571</v>
      </c>
      <c r="E4937" t="s">
        <v>293</v>
      </c>
      <c r="F4937">
        <v>999</v>
      </c>
      <c r="G4937">
        <v>1</v>
      </c>
      <c r="H4937">
        <v>999</v>
      </c>
      <c r="I4937">
        <v>100151405</v>
      </c>
      <c r="J4937" s="19" t="s">
        <v>51</v>
      </c>
      <c r="T4937">
        <v>0</v>
      </c>
      <c r="U4937" t="s">
        <v>39</v>
      </c>
      <c r="V4937" s="3">
        <v>42571</v>
      </c>
      <c r="W4937" t="s">
        <v>28</v>
      </c>
      <c r="X4937">
        <v>999</v>
      </c>
      <c r="Y4937">
        <v>2016</v>
      </c>
      <c r="Z4937">
        <v>7</v>
      </c>
      <c r="AA4937" s="3" t="s">
        <v>24</v>
      </c>
      <c r="AB4937" s="3">
        <v>45489</v>
      </c>
    </row>
    <row r="4938" spans="1:28" x14ac:dyDescent="0.25">
      <c r="A4938">
        <v>216699</v>
      </c>
      <c r="B4938">
        <v>64</v>
      </c>
      <c r="C4938" t="s">
        <v>19</v>
      </c>
      <c r="D4938" s="3">
        <v>42571</v>
      </c>
      <c r="E4938" t="s">
        <v>26</v>
      </c>
      <c r="F4938">
        <v>240</v>
      </c>
      <c r="G4938">
        <v>1</v>
      </c>
      <c r="H4938">
        <v>240</v>
      </c>
      <c r="I4938">
        <v>100151406</v>
      </c>
      <c r="J4938" s="19" t="s">
        <v>27</v>
      </c>
      <c r="T4938">
        <v>0</v>
      </c>
      <c r="U4938" t="s">
        <v>22</v>
      </c>
      <c r="V4938" s="3">
        <v>42571</v>
      </c>
      <c r="W4938" t="s">
        <v>23</v>
      </c>
      <c r="X4938">
        <v>240</v>
      </c>
      <c r="Y4938">
        <v>2016</v>
      </c>
      <c r="Z4938">
        <v>7</v>
      </c>
      <c r="AA4938" s="3" t="s">
        <v>24</v>
      </c>
      <c r="AB4938" s="3">
        <v>45489</v>
      </c>
    </row>
    <row r="4939" spans="1:28" x14ac:dyDescent="0.25">
      <c r="A4939">
        <v>216700</v>
      </c>
      <c r="B4939">
        <v>56</v>
      </c>
      <c r="C4939" t="s">
        <v>19</v>
      </c>
      <c r="D4939" s="3">
        <v>42571</v>
      </c>
      <c r="E4939" t="s">
        <v>1573</v>
      </c>
      <c r="F4939">
        <v>144</v>
      </c>
      <c r="G4939">
        <v>1</v>
      </c>
      <c r="H4939">
        <v>199</v>
      </c>
      <c r="I4939">
        <v>100151407</v>
      </c>
      <c r="J4939" s="19" t="s">
        <v>33</v>
      </c>
      <c r="T4939">
        <v>0</v>
      </c>
      <c r="U4939" t="s">
        <v>22</v>
      </c>
      <c r="V4939" s="3">
        <v>42571</v>
      </c>
      <c r="W4939" t="s">
        <v>23</v>
      </c>
      <c r="X4939">
        <v>144</v>
      </c>
      <c r="Y4939">
        <v>2016</v>
      </c>
      <c r="Z4939">
        <v>7</v>
      </c>
      <c r="AA4939" s="3" t="s">
        <v>24</v>
      </c>
      <c r="AB4939" s="3">
        <v>45489</v>
      </c>
    </row>
    <row r="4940" spans="1:28" x14ac:dyDescent="0.25">
      <c r="A4940">
        <v>216701</v>
      </c>
      <c r="B4940">
        <v>56</v>
      </c>
      <c r="C4940" t="s">
        <v>19</v>
      </c>
      <c r="D4940" s="3">
        <v>42571</v>
      </c>
      <c r="E4940" t="s">
        <v>1380</v>
      </c>
      <c r="F4940">
        <v>55</v>
      </c>
      <c r="G4940">
        <v>1</v>
      </c>
      <c r="H4940">
        <v>199</v>
      </c>
      <c r="I4940">
        <v>100151407</v>
      </c>
      <c r="J4940" s="19" t="s">
        <v>33</v>
      </c>
      <c r="T4940">
        <v>0</v>
      </c>
      <c r="U4940" t="s">
        <v>22</v>
      </c>
      <c r="V4940" s="3">
        <v>42571</v>
      </c>
      <c r="W4940" t="s">
        <v>23</v>
      </c>
      <c r="X4940">
        <v>55</v>
      </c>
      <c r="Y4940">
        <v>2016</v>
      </c>
      <c r="Z4940">
        <v>7</v>
      </c>
      <c r="AA4940" s="3" t="s">
        <v>24</v>
      </c>
      <c r="AB4940" s="3">
        <v>45489</v>
      </c>
    </row>
    <row r="4941" spans="1:28" x14ac:dyDescent="0.25">
      <c r="A4941">
        <v>216702</v>
      </c>
      <c r="B4941">
        <v>1573</v>
      </c>
      <c r="C4941" t="s">
        <v>19</v>
      </c>
      <c r="D4941" s="3">
        <v>42571</v>
      </c>
      <c r="E4941" t="s">
        <v>1682</v>
      </c>
      <c r="F4941">
        <v>1800</v>
      </c>
      <c r="G4941">
        <v>1</v>
      </c>
      <c r="H4941">
        <v>1800</v>
      </c>
      <c r="I4941">
        <v>100151408</v>
      </c>
      <c r="J4941" s="19" t="s">
        <v>51</v>
      </c>
      <c r="T4941">
        <v>0</v>
      </c>
      <c r="U4941" t="s">
        <v>22</v>
      </c>
      <c r="V4941" s="3">
        <v>42571</v>
      </c>
      <c r="W4941" t="s">
        <v>23</v>
      </c>
      <c r="X4941" s="4">
        <v>1800</v>
      </c>
      <c r="Y4941">
        <v>2016</v>
      </c>
      <c r="Z4941">
        <v>7</v>
      </c>
      <c r="AA4941" s="3" t="s">
        <v>24</v>
      </c>
      <c r="AB4941" s="3">
        <v>45489</v>
      </c>
    </row>
    <row r="4942" spans="1:28" x14ac:dyDescent="0.25">
      <c r="A4942">
        <v>216704</v>
      </c>
      <c r="B4942">
        <v>56</v>
      </c>
      <c r="C4942" t="s">
        <v>19</v>
      </c>
      <c r="D4942" s="3">
        <v>42571</v>
      </c>
      <c r="E4942" t="s">
        <v>122</v>
      </c>
      <c r="F4942">
        <v>260</v>
      </c>
      <c r="G4942">
        <v>1</v>
      </c>
      <c r="H4942">
        <v>260</v>
      </c>
      <c r="I4942">
        <v>100151409</v>
      </c>
      <c r="J4942" s="19" t="s">
        <v>33</v>
      </c>
      <c r="T4942">
        <v>0</v>
      </c>
      <c r="U4942" t="s">
        <v>22</v>
      </c>
      <c r="V4942" s="3">
        <v>42571</v>
      </c>
      <c r="W4942" t="s">
        <v>23</v>
      </c>
      <c r="X4942">
        <v>260</v>
      </c>
      <c r="Y4942">
        <v>2016</v>
      </c>
      <c r="Z4942">
        <v>7</v>
      </c>
      <c r="AA4942" s="3" t="s">
        <v>24</v>
      </c>
      <c r="AB4942" s="3">
        <v>45489</v>
      </c>
    </row>
    <row r="4943" spans="1:28" x14ac:dyDescent="0.25">
      <c r="A4943">
        <v>216705</v>
      </c>
      <c r="B4943">
        <v>114</v>
      </c>
      <c r="C4943" t="s">
        <v>19</v>
      </c>
      <c r="D4943" s="3">
        <v>42571</v>
      </c>
      <c r="E4943" t="s">
        <v>26</v>
      </c>
      <c r="F4943">
        <v>240</v>
      </c>
      <c r="G4943">
        <v>1</v>
      </c>
      <c r="H4943">
        <v>240</v>
      </c>
      <c r="I4943">
        <v>100151410</v>
      </c>
      <c r="J4943" s="19" t="s">
        <v>27</v>
      </c>
      <c r="T4943">
        <v>0</v>
      </c>
      <c r="U4943" t="s">
        <v>22</v>
      </c>
      <c r="V4943" s="3">
        <v>42571</v>
      </c>
      <c r="W4943" t="s">
        <v>23</v>
      </c>
      <c r="X4943">
        <v>240</v>
      </c>
      <c r="Y4943">
        <v>2016</v>
      </c>
      <c r="Z4943">
        <v>7</v>
      </c>
      <c r="AA4943" s="3" t="s">
        <v>24</v>
      </c>
      <c r="AB4943" s="3">
        <v>45489</v>
      </c>
    </row>
    <row r="4944" spans="1:28" x14ac:dyDescent="0.25">
      <c r="A4944">
        <v>216708</v>
      </c>
      <c r="B4944">
        <v>1510</v>
      </c>
      <c r="C4944" t="s">
        <v>25</v>
      </c>
      <c r="D4944" s="3">
        <v>42571</v>
      </c>
      <c r="E4944" t="s">
        <v>1683</v>
      </c>
      <c r="F4944">
        <v>44680</v>
      </c>
      <c r="G4944">
        <v>1</v>
      </c>
      <c r="H4944">
        <v>44680</v>
      </c>
      <c r="I4944">
        <v>100151412</v>
      </c>
      <c r="J4944" s="19" t="s">
        <v>42</v>
      </c>
      <c r="T4944">
        <v>0</v>
      </c>
      <c r="U4944" t="s">
        <v>22</v>
      </c>
      <c r="V4944" s="3">
        <v>42571</v>
      </c>
      <c r="W4944" t="s">
        <v>28</v>
      </c>
      <c r="X4944" s="4">
        <v>44680</v>
      </c>
      <c r="Y4944">
        <v>2016</v>
      </c>
      <c r="Z4944">
        <v>7</v>
      </c>
      <c r="AA4944" s="3" t="s">
        <v>24</v>
      </c>
      <c r="AB4944" s="3">
        <v>45489</v>
      </c>
    </row>
    <row r="4945" spans="1:28" x14ac:dyDescent="0.25">
      <c r="A4945">
        <v>216706</v>
      </c>
      <c r="B4945">
        <v>56</v>
      </c>
      <c r="C4945" t="s">
        <v>19</v>
      </c>
      <c r="D4945" s="3">
        <v>42571</v>
      </c>
      <c r="E4945" t="s">
        <v>1128</v>
      </c>
      <c r="F4945">
        <v>99</v>
      </c>
      <c r="G4945">
        <v>3</v>
      </c>
      <c r="H4945">
        <v>462</v>
      </c>
      <c r="I4945">
        <v>100151411</v>
      </c>
      <c r="J4945" s="19" t="s">
        <v>27</v>
      </c>
      <c r="T4945">
        <v>0</v>
      </c>
      <c r="U4945" t="s">
        <v>22</v>
      </c>
      <c r="V4945" s="3">
        <v>42571</v>
      </c>
      <c r="W4945" t="s">
        <v>23</v>
      </c>
      <c r="X4945">
        <v>297</v>
      </c>
      <c r="Y4945">
        <v>2016</v>
      </c>
      <c r="Z4945">
        <v>7</v>
      </c>
      <c r="AA4945" s="3" t="s">
        <v>24</v>
      </c>
      <c r="AB4945" s="3">
        <v>45489</v>
      </c>
    </row>
    <row r="4946" spans="1:28" x14ac:dyDescent="0.25">
      <c r="A4946">
        <v>216707</v>
      </c>
      <c r="B4946">
        <v>56</v>
      </c>
      <c r="C4946" t="s">
        <v>19</v>
      </c>
      <c r="D4946" s="3">
        <v>42571</v>
      </c>
      <c r="E4946" t="s">
        <v>1380</v>
      </c>
      <c r="F4946">
        <v>55</v>
      </c>
      <c r="G4946">
        <v>3</v>
      </c>
      <c r="H4946">
        <v>462</v>
      </c>
      <c r="I4946">
        <v>100151411</v>
      </c>
      <c r="J4946" s="19" t="s">
        <v>33</v>
      </c>
      <c r="T4946">
        <v>0</v>
      </c>
      <c r="U4946" t="s">
        <v>22</v>
      </c>
      <c r="V4946" s="3">
        <v>42571</v>
      </c>
      <c r="W4946" t="s">
        <v>23</v>
      </c>
      <c r="X4946">
        <v>165</v>
      </c>
      <c r="Y4946">
        <v>2016</v>
      </c>
      <c r="Z4946">
        <v>7</v>
      </c>
      <c r="AA4946" s="3" t="s">
        <v>24</v>
      </c>
      <c r="AB4946" s="3">
        <v>45489</v>
      </c>
    </row>
    <row r="4947" spans="1:28" x14ac:dyDescent="0.25">
      <c r="A4947">
        <v>216709</v>
      </c>
      <c r="B4947">
        <v>806</v>
      </c>
      <c r="C4947" t="s">
        <v>19</v>
      </c>
      <c r="D4947" s="3">
        <v>42571</v>
      </c>
      <c r="E4947" t="s">
        <v>30</v>
      </c>
      <c r="F4947">
        <v>360</v>
      </c>
      <c r="G4947">
        <v>1</v>
      </c>
      <c r="H4947">
        <v>360</v>
      </c>
      <c r="I4947">
        <v>100151413</v>
      </c>
      <c r="J4947" s="19" t="s">
        <v>27</v>
      </c>
      <c r="T4947">
        <v>0</v>
      </c>
      <c r="U4947" t="s">
        <v>22</v>
      </c>
      <c r="V4947" s="3">
        <v>42571</v>
      </c>
      <c r="W4947" t="s">
        <v>23</v>
      </c>
      <c r="X4947">
        <v>360</v>
      </c>
      <c r="Y4947">
        <v>2016</v>
      </c>
      <c r="Z4947">
        <v>7</v>
      </c>
      <c r="AA4947" s="3" t="s">
        <v>24</v>
      </c>
      <c r="AB4947" s="3">
        <v>45489</v>
      </c>
    </row>
    <row r="4948" spans="1:28" x14ac:dyDescent="0.25">
      <c r="A4948">
        <v>216710</v>
      </c>
      <c r="B4948">
        <v>1572</v>
      </c>
      <c r="C4948" t="s">
        <v>19</v>
      </c>
      <c r="D4948" s="3">
        <v>42571</v>
      </c>
      <c r="E4948" t="s">
        <v>151</v>
      </c>
      <c r="F4948">
        <v>1050</v>
      </c>
      <c r="G4948">
        <v>1</v>
      </c>
      <c r="H4948">
        <v>1050</v>
      </c>
      <c r="I4948">
        <v>100151414</v>
      </c>
      <c r="J4948" s="19" t="s">
        <v>38</v>
      </c>
      <c r="T4948">
        <v>0</v>
      </c>
      <c r="U4948" t="s">
        <v>22</v>
      </c>
      <c r="V4948" s="3">
        <v>42571</v>
      </c>
      <c r="W4948" t="s">
        <v>23</v>
      </c>
      <c r="X4948" s="4">
        <v>1050</v>
      </c>
      <c r="Y4948">
        <v>2016</v>
      </c>
      <c r="Z4948">
        <v>7</v>
      </c>
      <c r="AA4948" s="3" t="s">
        <v>24</v>
      </c>
      <c r="AB4948" s="3">
        <v>45489</v>
      </c>
    </row>
    <row r="4949" spans="1:28" x14ac:dyDescent="0.25">
      <c r="A4949">
        <v>216711</v>
      </c>
      <c r="B4949">
        <v>1574</v>
      </c>
      <c r="C4949" t="s">
        <v>19</v>
      </c>
      <c r="D4949" s="3">
        <v>42571</v>
      </c>
      <c r="E4949" t="s">
        <v>1684</v>
      </c>
      <c r="F4949">
        <v>1495</v>
      </c>
      <c r="G4949">
        <v>1</v>
      </c>
      <c r="H4949">
        <v>1495</v>
      </c>
      <c r="I4949">
        <v>100151415</v>
      </c>
      <c r="J4949" s="19" t="s">
        <v>59</v>
      </c>
      <c r="T4949">
        <v>0</v>
      </c>
      <c r="U4949" t="s">
        <v>22</v>
      </c>
      <c r="V4949" s="3">
        <v>42571</v>
      </c>
      <c r="W4949" t="s">
        <v>23</v>
      </c>
      <c r="X4949" s="4">
        <v>1495</v>
      </c>
      <c r="Y4949">
        <v>2016</v>
      </c>
      <c r="Z4949">
        <v>7</v>
      </c>
      <c r="AA4949" s="3" t="s">
        <v>24</v>
      </c>
      <c r="AB4949" s="3">
        <v>45489</v>
      </c>
    </row>
    <row r="4950" spans="1:28" x14ac:dyDescent="0.25">
      <c r="A4950">
        <v>216712</v>
      </c>
      <c r="B4950">
        <v>56</v>
      </c>
      <c r="C4950" t="s">
        <v>19</v>
      </c>
      <c r="D4950" s="3">
        <v>42571</v>
      </c>
      <c r="E4950" t="s">
        <v>122</v>
      </c>
      <c r="F4950">
        <v>260</v>
      </c>
      <c r="G4950">
        <v>2</v>
      </c>
      <c r="H4950">
        <v>520</v>
      </c>
      <c r="I4950">
        <v>100151416</v>
      </c>
      <c r="J4950" s="19" t="s">
        <v>33</v>
      </c>
      <c r="T4950">
        <v>0</v>
      </c>
      <c r="U4950" t="s">
        <v>22</v>
      </c>
      <c r="V4950" s="3">
        <v>42571</v>
      </c>
      <c r="W4950" t="s">
        <v>23</v>
      </c>
      <c r="X4950">
        <v>520</v>
      </c>
      <c r="Y4950">
        <v>2016</v>
      </c>
      <c r="Z4950">
        <v>7</v>
      </c>
      <c r="AA4950" s="3" t="s">
        <v>24</v>
      </c>
      <c r="AB4950" s="3">
        <v>45489</v>
      </c>
    </row>
    <row r="4951" spans="1:28" x14ac:dyDescent="0.25">
      <c r="A4951">
        <v>216713</v>
      </c>
      <c r="B4951">
        <v>1575</v>
      </c>
      <c r="C4951" t="s">
        <v>19</v>
      </c>
      <c r="D4951" s="3">
        <v>42571</v>
      </c>
      <c r="E4951" t="s">
        <v>399</v>
      </c>
      <c r="F4951">
        <v>570</v>
      </c>
      <c r="G4951">
        <v>2</v>
      </c>
      <c r="H4951">
        <v>1140</v>
      </c>
      <c r="I4951">
        <v>100151417</v>
      </c>
      <c r="J4951" s="19" t="s">
        <v>33</v>
      </c>
      <c r="T4951">
        <v>0</v>
      </c>
      <c r="U4951" t="s">
        <v>22</v>
      </c>
      <c r="V4951" s="3">
        <v>42571</v>
      </c>
      <c r="W4951" t="s">
        <v>23</v>
      </c>
      <c r="X4951" s="4">
        <v>1140</v>
      </c>
      <c r="Y4951">
        <v>2016</v>
      </c>
      <c r="Z4951">
        <v>7</v>
      </c>
      <c r="AA4951" s="3" t="s">
        <v>24</v>
      </c>
      <c r="AB4951" s="3">
        <v>45489</v>
      </c>
    </row>
    <row r="4952" spans="1:28" x14ac:dyDescent="0.25">
      <c r="A4952">
        <v>216714</v>
      </c>
      <c r="B4952">
        <v>33</v>
      </c>
      <c r="C4952" t="s">
        <v>25</v>
      </c>
      <c r="D4952" s="3">
        <v>42571</v>
      </c>
      <c r="E4952" t="s">
        <v>1675</v>
      </c>
      <c r="F4952">
        <v>16000</v>
      </c>
      <c r="G4952">
        <v>1</v>
      </c>
      <c r="H4952">
        <v>16000</v>
      </c>
      <c r="I4952">
        <v>100151418</v>
      </c>
      <c r="J4952" s="19" t="s">
        <v>38</v>
      </c>
      <c r="T4952">
        <v>0</v>
      </c>
      <c r="U4952" t="s">
        <v>22</v>
      </c>
      <c r="V4952" s="3">
        <v>42571</v>
      </c>
      <c r="W4952" t="s">
        <v>28</v>
      </c>
      <c r="X4952" s="4">
        <v>16000</v>
      </c>
      <c r="Y4952">
        <v>2016</v>
      </c>
      <c r="Z4952">
        <v>7</v>
      </c>
      <c r="AA4952" s="3" t="s">
        <v>24</v>
      </c>
      <c r="AB4952" s="3">
        <v>45489</v>
      </c>
    </row>
    <row r="4953" spans="1:28" x14ac:dyDescent="0.25">
      <c r="A4953">
        <v>216715</v>
      </c>
      <c r="B4953">
        <v>56</v>
      </c>
      <c r="C4953" t="s">
        <v>19</v>
      </c>
      <c r="D4953" s="3">
        <v>42571</v>
      </c>
      <c r="E4953" t="s">
        <v>437</v>
      </c>
      <c r="F4953">
        <v>285</v>
      </c>
      <c r="G4953">
        <v>7</v>
      </c>
      <c r="H4953">
        <v>1995</v>
      </c>
      <c r="I4953">
        <v>100151419</v>
      </c>
      <c r="J4953" s="19" t="s">
        <v>33</v>
      </c>
      <c r="T4953">
        <v>0</v>
      </c>
      <c r="U4953" t="s">
        <v>22</v>
      </c>
      <c r="V4953" s="3">
        <v>42571</v>
      </c>
      <c r="W4953" t="s">
        <v>23</v>
      </c>
      <c r="X4953" s="4">
        <v>1995</v>
      </c>
      <c r="Y4953">
        <v>2016</v>
      </c>
      <c r="Z4953">
        <v>7</v>
      </c>
      <c r="AA4953" s="3" t="s">
        <v>24</v>
      </c>
      <c r="AB4953" s="3">
        <v>45489</v>
      </c>
    </row>
    <row r="4954" spans="1:28" x14ac:dyDescent="0.25">
      <c r="A4954">
        <v>216716</v>
      </c>
      <c r="B4954">
        <v>56</v>
      </c>
      <c r="C4954" t="s">
        <v>19</v>
      </c>
      <c r="D4954" s="3">
        <v>42571</v>
      </c>
      <c r="E4954" t="s">
        <v>437</v>
      </c>
      <c r="F4954">
        <v>285</v>
      </c>
      <c r="G4954">
        <v>3</v>
      </c>
      <c r="H4954">
        <v>855</v>
      </c>
      <c r="I4954">
        <v>100151420</v>
      </c>
      <c r="J4954" s="19" t="s">
        <v>33</v>
      </c>
      <c r="T4954">
        <v>0</v>
      </c>
      <c r="U4954" t="s">
        <v>22</v>
      </c>
      <c r="V4954" s="3">
        <v>42571</v>
      </c>
      <c r="W4954" t="s">
        <v>23</v>
      </c>
      <c r="X4954">
        <v>855</v>
      </c>
      <c r="Y4954">
        <v>2016</v>
      </c>
      <c r="Z4954">
        <v>7</v>
      </c>
      <c r="AA4954" s="3" t="s">
        <v>24</v>
      </c>
      <c r="AB4954" s="3">
        <v>45489</v>
      </c>
    </row>
    <row r="4955" spans="1:28" x14ac:dyDescent="0.25">
      <c r="A4955">
        <v>216717</v>
      </c>
      <c r="B4955">
        <v>806</v>
      </c>
      <c r="C4955" t="s">
        <v>19</v>
      </c>
      <c r="D4955" s="3">
        <v>42571</v>
      </c>
      <c r="E4955" t="s">
        <v>30</v>
      </c>
      <c r="F4955">
        <v>360</v>
      </c>
      <c r="G4955">
        <v>1</v>
      </c>
      <c r="H4955">
        <v>360</v>
      </c>
      <c r="I4955">
        <v>100151421</v>
      </c>
      <c r="J4955" s="19" t="s">
        <v>27</v>
      </c>
      <c r="T4955">
        <v>0</v>
      </c>
      <c r="U4955" t="s">
        <v>22</v>
      </c>
      <c r="V4955" s="3">
        <v>42571</v>
      </c>
      <c r="W4955" t="s">
        <v>23</v>
      </c>
      <c r="X4955">
        <v>360</v>
      </c>
      <c r="Y4955">
        <v>2016</v>
      </c>
      <c r="Z4955">
        <v>7</v>
      </c>
      <c r="AA4955" s="3" t="s">
        <v>24</v>
      </c>
      <c r="AB4955" s="3">
        <v>45489</v>
      </c>
    </row>
    <row r="4956" spans="1:28" x14ac:dyDescent="0.25">
      <c r="A4956">
        <v>216718</v>
      </c>
      <c r="B4956">
        <v>806</v>
      </c>
      <c r="C4956" t="s">
        <v>31</v>
      </c>
      <c r="D4956" s="3">
        <v>42571</v>
      </c>
      <c r="E4956" t="s">
        <v>1531</v>
      </c>
      <c r="F4956">
        <v>650</v>
      </c>
      <c r="G4956">
        <v>1</v>
      </c>
      <c r="H4956">
        <v>650</v>
      </c>
      <c r="I4956">
        <v>100151422</v>
      </c>
      <c r="J4956" s="19" t="s">
        <v>62</v>
      </c>
      <c r="T4956">
        <v>0</v>
      </c>
      <c r="U4956" t="s">
        <v>22</v>
      </c>
      <c r="V4956" s="3">
        <v>42571</v>
      </c>
      <c r="W4956" t="s">
        <v>34</v>
      </c>
      <c r="X4956">
        <v>650</v>
      </c>
      <c r="Y4956">
        <v>2016</v>
      </c>
      <c r="Z4956">
        <v>7</v>
      </c>
      <c r="AA4956" s="3" t="s">
        <v>24</v>
      </c>
      <c r="AB4956" s="3">
        <v>45489</v>
      </c>
    </row>
    <row r="4957" spans="1:28" x14ac:dyDescent="0.25">
      <c r="A4957">
        <v>216720</v>
      </c>
      <c r="B4957">
        <v>42</v>
      </c>
      <c r="C4957" t="s">
        <v>31</v>
      </c>
      <c r="D4957" s="3">
        <v>42571</v>
      </c>
      <c r="E4957" t="s">
        <v>1685</v>
      </c>
      <c r="F4957">
        <v>1950</v>
      </c>
      <c r="G4957">
        <v>1</v>
      </c>
      <c r="H4957">
        <v>1950</v>
      </c>
      <c r="I4957">
        <v>100151423</v>
      </c>
      <c r="J4957" s="19" t="s">
        <v>51</v>
      </c>
      <c r="T4957">
        <v>0</v>
      </c>
      <c r="U4957" t="s">
        <v>22</v>
      </c>
      <c r="V4957" s="3">
        <v>42571</v>
      </c>
      <c r="W4957" t="s">
        <v>34</v>
      </c>
      <c r="X4957" s="4">
        <v>1950</v>
      </c>
      <c r="Y4957">
        <v>2016</v>
      </c>
      <c r="Z4957">
        <v>7</v>
      </c>
      <c r="AA4957" s="3" t="s">
        <v>24</v>
      </c>
      <c r="AB4957" s="3">
        <v>45489</v>
      </c>
    </row>
    <row r="4958" spans="1:28" x14ac:dyDescent="0.25">
      <c r="A4958">
        <v>216722</v>
      </c>
      <c r="B4958">
        <v>806</v>
      </c>
      <c r="C4958" t="s">
        <v>19</v>
      </c>
      <c r="D4958" s="3">
        <v>42571</v>
      </c>
      <c r="E4958" t="s">
        <v>1601</v>
      </c>
      <c r="F4958">
        <v>250</v>
      </c>
      <c r="G4958">
        <v>1</v>
      </c>
      <c r="H4958">
        <v>250</v>
      </c>
      <c r="I4958">
        <v>100151424</v>
      </c>
      <c r="J4958" s="19" t="s">
        <v>27</v>
      </c>
      <c r="T4958">
        <v>0</v>
      </c>
      <c r="U4958" t="s">
        <v>22</v>
      </c>
      <c r="V4958" s="3">
        <v>42571</v>
      </c>
      <c r="W4958" t="s">
        <v>23</v>
      </c>
      <c r="X4958">
        <v>250</v>
      </c>
      <c r="Y4958">
        <v>2016</v>
      </c>
      <c r="Z4958">
        <v>7</v>
      </c>
      <c r="AA4958" s="3" t="s">
        <v>24</v>
      </c>
      <c r="AB4958" s="3">
        <v>45489</v>
      </c>
    </row>
    <row r="4959" spans="1:28" x14ac:dyDescent="0.25">
      <c r="A4959">
        <v>216723</v>
      </c>
      <c r="B4959">
        <v>806</v>
      </c>
      <c r="C4959" t="s">
        <v>31</v>
      </c>
      <c r="D4959" s="3">
        <v>42571</v>
      </c>
      <c r="E4959" t="s">
        <v>30</v>
      </c>
      <c r="F4959">
        <v>360</v>
      </c>
      <c r="G4959">
        <v>1</v>
      </c>
      <c r="H4959">
        <v>360</v>
      </c>
      <c r="I4959">
        <v>100151425</v>
      </c>
      <c r="J4959" s="19" t="s">
        <v>27</v>
      </c>
      <c r="T4959">
        <v>0</v>
      </c>
      <c r="U4959" t="s">
        <v>22</v>
      </c>
      <c r="V4959" s="3">
        <v>42571</v>
      </c>
      <c r="W4959" t="s">
        <v>34</v>
      </c>
      <c r="X4959">
        <v>360</v>
      </c>
      <c r="Y4959">
        <v>2016</v>
      </c>
      <c r="Z4959">
        <v>7</v>
      </c>
      <c r="AA4959" s="3" t="s">
        <v>24</v>
      </c>
      <c r="AB4959" s="3">
        <v>45489</v>
      </c>
    </row>
    <row r="4960" spans="1:28" x14ac:dyDescent="0.25">
      <c r="A4960">
        <v>216724</v>
      </c>
      <c r="B4960">
        <v>1576</v>
      </c>
      <c r="C4960" t="s">
        <v>19</v>
      </c>
      <c r="D4960" s="3">
        <v>42571</v>
      </c>
      <c r="E4960" t="s">
        <v>1686</v>
      </c>
      <c r="F4960">
        <v>10500</v>
      </c>
      <c r="G4960">
        <v>1</v>
      </c>
      <c r="H4960">
        <v>10500</v>
      </c>
      <c r="I4960">
        <v>100151426</v>
      </c>
      <c r="J4960" s="19" t="s">
        <v>51</v>
      </c>
      <c r="T4960">
        <v>0</v>
      </c>
      <c r="U4960" t="s">
        <v>22</v>
      </c>
      <c r="V4960" s="3">
        <v>42571</v>
      </c>
      <c r="W4960" t="s">
        <v>23</v>
      </c>
      <c r="X4960" s="4">
        <v>10500</v>
      </c>
      <c r="Y4960">
        <v>2016</v>
      </c>
      <c r="Z4960">
        <v>7</v>
      </c>
      <c r="AA4960" s="3" t="s">
        <v>24</v>
      </c>
      <c r="AB4960" s="3">
        <v>45489</v>
      </c>
    </row>
    <row r="4961" spans="1:28" x14ac:dyDescent="0.25">
      <c r="A4961">
        <v>216725</v>
      </c>
      <c r="B4961">
        <v>823</v>
      </c>
      <c r="C4961" t="s">
        <v>25</v>
      </c>
      <c r="D4961" s="3">
        <v>42571</v>
      </c>
      <c r="E4961" t="s">
        <v>1687</v>
      </c>
      <c r="F4961">
        <v>660</v>
      </c>
      <c r="G4961">
        <v>1</v>
      </c>
      <c r="H4961">
        <v>2327</v>
      </c>
      <c r="I4961">
        <v>100151427</v>
      </c>
      <c r="J4961" s="19" t="s">
        <v>576</v>
      </c>
      <c r="T4961">
        <v>66</v>
      </c>
      <c r="U4961" t="s">
        <v>22</v>
      </c>
      <c r="V4961" s="3">
        <v>42571</v>
      </c>
      <c r="W4961" t="s">
        <v>28</v>
      </c>
      <c r="X4961">
        <v>660</v>
      </c>
      <c r="Y4961">
        <v>2016</v>
      </c>
      <c r="Z4961">
        <v>7</v>
      </c>
      <c r="AA4961" s="3" t="s">
        <v>24</v>
      </c>
      <c r="AB4961" s="3">
        <v>45489</v>
      </c>
    </row>
    <row r="4962" spans="1:28" x14ac:dyDescent="0.25">
      <c r="A4962">
        <v>216727</v>
      </c>
      <c r="B4962">
        <v>823</v>
      </c>
      <c r="C4962" t="s">
        <v>25</v>
      </c>
      <c r="D4962" s="3">
        <v>42571</v>
      </c>
      <c r="E4962" t="s">
        <v>1688</v>
      </c>
      <c r="F4962">
        <v>995</v>
      </c>
      <c r="G4962">
        <v>1</v>
      </c>
      <c r="H4962">
        <v>2327</v>
      </c>
      <c r="I4962">
        <v>100151427</v>
      </c>
      <c r="J4962" s="19" t="s">
        <v>418</v>
      </c>
      <c r="T4962">
        <v>0</v>
      </c>
      <c r="U4962" t="s">
        <v>22</v>
      </c>
      <c r="V4962" s="3">
        <v>42571</v>
      </c>
      <c r="W4962" t="s">
        <v>28</v>
      </c>
      <c r="X4962">
        <v>995</v>
      </c>
      <c r="Y4962">
        <v>2016</v>
      </c>
      <c r="Z4962">
        <v>7</v>
      </c>
      <c r="AA4962" s="3" t="s">
        <v>24</v>
      </c>
      <c r="AB4962" s="3">
        <v>45489</v>
      </c>
    </row>
    <row r="4963" spans="1:28" x14ac:dyDescent="0.25">
      <c r="A4963">
        <v>216728</v>
      </c>
      <c r="B4963">
        <v>823</v>
      </c>
      <c r="C4963" t="s">
        <v>25</v>
      </c>
      <c r="D4963" s="3">
        <v>42571</v>
      </c>
      <c r="E4963" t="s">
        <v>1689</v>
      </c>
      <c r="F4963">
        <v>660</v>
      </c>
      <c r="G4963">
        <v>1</v>
      </c>
      <c r="H4963">
        <v>2327</v>
      </c>
      <c r="I4963">
        <v>100151427</v>
      </c>
      <c r="J4963" s="19" t="s">
        <v>576</v>
      </c>
      <c r="T4963">
        <v>66</v>
      </c>
      <c r="U4963" t="s">
        <v>22</v>
      </c>
      <c r="V4963" s="3">
        <v>42571</v>
      </c>
      <c r="W4963" t="s">
        <v>28</v>
      </c>
      <c r="X4963">
        <v>660</v>
      </c>
      <c r="Y4963">
        <v>2016</v>
      </c>
      <c r="Z4963">
        <v>7</v>
      </c>
      <c r="AA4963" s="3" t="s">
        <v>24</v>
      </c>
      <c r="AB4963" s="3">
        <v>45489</v>
      </c>
    </row>
    <row r="4964" spans="1:28" x14ac:dyDescent="0.25">
      <c r="A4964">
        <v>216730</v>
      </c>
      <c r="B4964">
        <v>823</v>
      </c>
      <c r="C4964" t="s">
        <v>25</v>
      </c>
      <c r="D4964" s="3">
        <v>42571</v>
      </c>
      <c r="E4964" t="s">
        <v>1690</v>
      </c>
      <c r="F4964">
        <v>160</v>
      </c>
      <c r="G4964">
        <v>1</v>
      </c>
      <c r="H4964">
        <v>2327</v>
      </c>
      <c r="I4964">
        <v>100151427</v>
      </c>
      <c r="J4964" s="19" t="s">
        <v>576</v>
      </c>
      <c r="T4964">
        <v>16</v>
      </c>
      <c r="U4964" t="s">
        <v>22</v>
      </c>
      <c r="V4964" s="3">
        <v>42571</v>
      </c>
      <c r="W4964" t="s">
        <v>28</v>
      </c>
      <c r="X4964">
        <v>160</v>
      </c>
      <c r="Y4964">
        <v>2016</v>
      </c>
      <c r="Z4964">
        <v>7</v>
      </c>
      <c r="AA4964" s="3" t="s">
        <v>24</v>
      </c>
      <c r="AB4964" s="3">
        <v>45489</v>
      </c>
    </row>
    <row r="4965" spans="1:28" x14ac:dyDescent="0.25">
      <c r="A4965">
        <v>216731</v>
      </c>
      <c r="B4965">
        <v>1577</v>
      </c>
      <c r="C4965" t="s">
        <v>25</v>
      </c>
      <c r="D4965" s="3">
        <v>42571</v>
      </c>
      <c r="E4965" t="s">
        <v>73</v>
      </c>
      <c r="F4965">
        <v>455</v>
      </c>
      <c r="G4965">
        <v>1</v>
      </c>
      <c r="H4965">
        <v>455</v>
      </c>
      <c r="I4965">
        <v>100151428</v>
      </c>
      <c r="J4965" s="19" t="s">
        <v>33</v>
      </c>
      <c r="T4965">
        <v>0</v>
      </c>
      <c r="U4965" t="s">
        <v>22</v>
      </c>
      <c r="V4965" s="3">
        <v>42571</v>
      </c>
      <c r="W4965" t="s">
        <v>28</v>
      </c>
      <c r="X4965">
        <v>455</v>
      </c>
      <c r="Y4965">
        <v>2016</v>
      </c>
      <c r="Z4965">
        <v>7</v>
      </c>
      <c r="AA4965" s="3" t="s">
        <v>24</v>
      </c>
      <c r="AB4965" s="3">
        <v>45489</v>
      </c>
    </row>
    <row r="4966" spans="1:28" x14ac:dyDescent="0.25">
      <c r="A4966">
        <v>216732</v>
      </c>
      <c r="B4966">
        <v>168</v>
      </c>
      <c r="C4966" t="s">
        <v>19</v>
      </c>
      <c r="D4966" s="3">
        <v>42571</v>
      </c>
      <c r="E4966" t="s">
        <v>1691</v>
      </c>
      <c r="F4966">
        <v>799</v>
      </c>
      <c r="G4966">
        <v>1</v>
      </c>
      <c r="H4966">
        <v>499</v>
      </c>
      <c r="I4966">
        <v>100151429</v>
      </c>
      <c r="J4966" s="19" t="s">
        <v>47</v>
      </c>
      <c r="T4966">
        <v>0</v>
      </c>
      <c r="U4966" t="s">
        <v>22</v>
      </c>
      <c r="V4966" s="3">
        <v>42571</v>
      </c>
      <c r="W4966" t="s">
        <v>23</v>
      </c>
      <c r="X4966">
        <v>799</v>
      </c>
      <c r="Y4966">
        <v>2016</v>
      </c>
      <c r="Z4966">
        <v>7</v>
      </c>
      <c r="AA4966" s="3" t="s">
        <v>24</v>
      </c>
      <c r="AB4966" s="3">
        <v>45489</v>
      </c>
    </row>
    <row r="4967" spans="1:28" x14ac:dyDescent="0.25">
      <c r="A4967">
        <v>216733</v>
      </c>
      <c r="B4967">
        <v>820</v>
      </c>
      <c r="C4967" t="s">
        <v>19</v>
      </c>
      <c r="D4967" s="3">
        <v>42571</v>
      </c>
      <c r="E4967" t="s">
        <v>26</v>
      </c>
      <c r="F4967">
        <v>240</v>
      </c>
      <c r="G4967">
        <v>1</v>
      </c>
      <c r="H4967">
        <v>240</v>
      </c>
      <c r="I4967">
        <v>100151430</v>
      </c>
      <c r="J4967" s="19" t="s">
        <v>27</v>
      </c>
      <c r="T4967">
        <v>0</v>
      </c>
      <c r="U4967" t="s">
        <v>22</v>
      </c>
      <c r="V4967" s="3">
        <v>42571</v>
      </c>
      <c r="W4967" t="s">
        <v>23</v>
      </c>
      <c r="X4967">
        <v>240</v>
      </c>
      <c r="Y4967">
        <v>2016</v>
      </c>
      <c r="Z4967">
        <v>7</v>
      </c>
      <c r="AA4967" s="3" t="s">
        <v>24</v>
      </c>
      <c r="AB4967" s="3">
        <v>45489</v>
      </c>
    </row>
    <row r="4968" spans="1:28" x14ac:dyDescent="0.25">
      <c r="A4968">
        <v>216734</v>
      </c>
      <c r="B4968">
        <v>820</v>
      </c>
      <c r="C4968" t="s">
        <v>19</v>
      </c>
      <c r="D4968" s="3">
        <v>42571</v>
      </c>
      <c r="E4968" t="s">
        <v>26</v>
      </c>
      <c r="F4968">
        <v>240</v>
      </c>
      <c r="G4968">
        <v>1</v>
      </c>
      <c r="H4968">
        <v>240</v>
      </c>
      <c r="I4968">
        <v>100151431</v>
      </c>
      <c r="J4968" s="19" t="s">
        <v>27</v>
      </c>
      <c r="T4968">
        <v>0</v>
      </c>
      <c r="U4968" t="s">
        <v>22</v>
      </c>
      <c r="V4968" s="3">
        <v>42571</v>
      </c>
      <c r="W4968" t="s">
        <v>23</v>
      </c>
      <c r="X4968">
        <v>240</v>
      </c>
      <c r="Y4968">
        <v>2016</v>
      </c>
      <c r="Z4968">
        <v>7</v>
      </c>
      <c r="AA4968" s="3" t="s">
        <v>24</v>
      </c>
      <c r="AB4968" s="3">
        <v>45489</v>
      </c>
    </row>
    <row r="4969" spans="1:28" x14ac:dyDescent="0.25">
      <c r="A4969">
        <v>216735</v>
      </c>
      <c r="B4969">
        <v>143</v>
      </c>
      <c r="C4969" t="s">
        <v>19</v>
      </c>
      <c r="D4969" s="3">
        <v>42571</v>
      </c>
      <c r="E4969" t="s">
        <v>26</v>
      </c>
      <c r="F4969">
        <v>240</v>
      </c>
      <c r="G4969">
        <v>1</v>
      </c>
      <c r="H4969">
        <v>240</v>
      </c>
      <c r="I4969">
        <v>100151432</v>
      </c>
      <c r="J4969" s="19" t="s">
        <v>27</v>
      </c>
      <c r="T4969">
        <v>0</v>
      </c>
      <c r="U4969" t="s">
        <v>22</v>
      </c>
      <c r="V4969" s="3">
        <v>42571</v>
      </c>
      <c r="W4969" t="s">
        <v>23</v>
      </c>
      <c r="X4969">
        <v>240</v>
      </c>
      <c r="Y4969">
        <v>2016</v>
      </c>
      <c r="Z4969">
        <v>7</v>
      </c>
      <c r="AA4969" s="3" t="s">
        <v>24</v>
      </c>
      <c r="AB4969" s="3">
        <v>45489</v>
      </c>
    </row>
    <row r="4970" spans="1:28" x14ac:dyDescent="0.25">
      <c r="A4970">
        <v>216736</v>
      </c>
      <c r="B4970">
        <v>143</v>
      </c>
      <c r="C4970" t="s">
        <v>19</v>
      </c>
      <c r="D4970" s="3">
        <v>42571</v>
      </c>
      <c r="E4970" t="s">
        <v>26</v>
      </c>
      <c r="F4970">
        <v>240</v>
      </c>
      <c r="G4970">
        <v>1</v>
      </c>
      <c r="H4970">
        <v>240</v>
      </c>
      <c r="I4970">
        <v>100151433</v>
      </c>
      <c r="J4970" s="19" t="s">
        <v>27</v>
      </c>
      <c r="T4970">
        <v>0</v>
      </c>
      <c r="U4970" t="s">
        <v>22</v>
      </c>
      <c r="V4970" s="3">
        <v>42571</v>
      </c>
      <c r="W4970" t="s">
        <v>23</v>
      </c>
      <c r="X4970">
        <v>240</v>
      </c>
      <c r="Y4970">
        <v>2016</v>
      </c>
      <c r="Z4970">
        <v>7</v>
      </c>
      <c r="AA4970" s="3" t="s">
        <v>24</v>
      </c>
      <c r="AB4970" s="3">
        <v>45489</v>
      </c>
    </row>
    <row r="4971" spans="1:28" x14ac:dyDescent="0.25">
      <c r="A4971">
        <v>216737</v>
      </c>
      <c r="B4971">
        <v>1172</v>
      </c>
      <c r="C4971" t="s">
        <v>19</v>
      </c>
      <c r="D4971" s="3">
        <v>42571</v>
      </c>
      <c r="E4971" t="s">
        <v>138</v>
      </c>
      <c r="F4971">
        <v>90</v>
      </c>
      <c r="G4971">
        <v>1</v>
      </c>
      <c r="H4971">
        <v>90</v>
      </c>
      <c r="I4971">
        <v>100151434</v>
      </c>
      <c r="J4971" s="19" t="s">
        <v>33</v>
      </c>
      <c r="T4971">
        <v>0</v>
      </c>
      <c r="U4971" t="s">
        <v>22</v>
      </c>
      <c r="V4971" s="3">
        <v>42571</v>
      </c>
      <c r="W4971" t="s">
        <v>23</v>
      </c>
      <c r="X4971">
        <v>90</v>
      </c>
      <c r="Y4971">
        <v>2016</v>
      </c>
      <c r="Z4971">
        <v>7</v>
      </c>
      <c r="AA4971" s="3" t="s">
        <v>24</v>
      </c>
      <c r="AB4971" s="3">
        <v>45489</v>
      </c>
    </row>
    <row r="4972" spans="1:28" x14ac:dyDescent="0.25">
      <c r="A4972">
        <v>216738</v>
      </c>
      <c r="B4972">
        <v>1578</v>
      </c>
      <c r="C4972" t="s">
        <v>25</v>
      </c>
      <c r="D4972" s="3">
        <v>42571</v>
      </c>
      <c r="E4972" t="s">
        <v>1692</v>
      </c>
      <c r="F4972">
        <v>450</v>
      </c>
      <c r="G4972">
        <v>1</v>
      </c>
      <c r="H4972">
        <v>450</v>
      </c>
      <c r="I4972">
        <v>100151435</v>
      </c>
      <c r="J4972" s="19" t="s">
        <v>21</v>
      </c>
      <c r="T4972">
        <v>0</v>
      </c>
      <c r="U4972" t="s">
        <v>22</v>
      </c>
      <c r="V4972" s="3">
        <v>42571</v>
      </c>
      <c r="W4972" t="s">
        <v>28</v>
      </c>
      <c r="X4972">
        <v>450</v>
      </c>
      <c r="Y4972">
        <v>2016</v>
      </c>
      <c r="Z4972">
        <v>7</v>
      </c>
      <c r="AA4972" s="3" t="s">
        <v>24</v>
      </c>
      <c r="AB4972" s="3">
        <v>45489</v>
      </c>
    </row>
    <row r="4973" spans="1:28" x14ac:dyDescent="0.25">
      <c r="A4973">
        <v>216740</v>
      </c>
      <c r="B4973">
        <v>1579</v>
      </c>
      <c r="C4973" t="s">
        <v>19</v>
      </c>
      <c r="D4973" s="3">
        <v>42571</v>
      </c>
      <c r="E4973" t="s">
        <v>1326</v>
      </c>
      <c r="F4973">
        <v>700</v>
      </c>
      <c r="G4973">
        <v>1</v>
      </c>
      <c r="H4973">
        <v>2100</v>
      </c>
      <c r="I4973">
        <v>100151436</v>
      </c>
      <c r="J4973" s="19" t="s">
        <v>21</v>
      </c>
      <c r="T4973">
        <v>0</v>
      </c>
      <c r="U4973" t="s">
        <v>22</v>
      </c>
      <c r="V4973" s="3">
        <v>42571</v>
      </c>
      <c r="W4973" t="s">
        <v>23</v>
      </c>
      <c r="X4973">
        <v>700</v>
      </c>
      <c r="Y4973">
        <v>2016</v>
      </c>
      <c r="Z4973">
        <v>7</v>
      </c>
      <c r="AA4973" s="3" t="s">
        <v>24</v>
      </c>
      <c r="AB4973" s="3">
        <v>45489</v>
      </c>
    </row>
    <row r="4974" spans="1:28" x14ac:dyDescent="0.25">
      <c r="A4974">
        <v>216742</v>
      </c>
      <c r="B4974">
        <v>1579</v>
      </c>
      <c r="C4974" t="s">
        <v>19</v>
      </c>
      <c r="D4974" s="3">
        <v>42571</v>
      </c>
      <c r="E4974" t="s">
        <v>1693</v>
      </c>
      <c r="F4974">
        <v>700</v>
      </c>
      <c r="G4974">
        <v>1</v>
      </c>
      <c r="H4974">
        <v>2100</v>
      </c>
      <c r="I4974">
        <v>100151436</v>
      </c>
      <c r="J4974" s="19" t="s">
        <v>21</v>
      </c>
      <c r="T4974">
        <v>0</v>
      </c>
      <c r="U4974" t="s">
        <v>22</v>
      </c>
      <c r="V4974" s="3">
        <v>42571</v>
      </c>
      <c r="W4974" t="s">
        <v>23</v>
      </c>
      <c r="X4974">
        <v>700</v>
      </c>
      <c r="Y4974">
        <v>2016</v>
      </c>
      <c r="Z4974">
        <v>7</v>
      </c>
      <c r="AA4974" s="3" t="s">
        <v>24</v>
      </c>
      <c r="AB4974" s="3">
        <v>45489</v>
      </c>
    </row>
    <row r="4975" spans="1:28" x14ac:dyDescent="0.25">
      <c r="A4975">
        <v>216744</v>
      </c>
      <c r="B4975">
        <v>1579</v>
      </c>
      <c r="C4975" t="s">
        <v>19</v>
      </c>
      <c r="D4975" s="3">
        <v>42571</v>
      </c>
      <c r="E4975" t="s">
        <v>1694</v>
      </c>
      <c r="F4975">
        <v>700</v>
      </c>
      <c r="G4975">
        <v>1</v>
      </c>
      <c r="H4975">
        <v>2100</v>
      </c>
      <c r="I4975">
        <v>100151436</v>
      </c>
      <c r="J4975" s="19" t="s">
        <v>21</v>
      </c>
      <c r="T4975">
        <v>0</v>
      </c>
      <c r="U4975" t="s">
        <v>22</v>
      </c>
      <c r="V4975" s="3">
        <v>42571</v>
      </c>
      <c r="W4975" t="s">
        <v>23</v>
      </c>
      <c r="X4975">
        <v>700</v>
      </c>
      <c r="Y4975">
        <v>2016</v>
      </c>
      <c r="Z4975">
        <v>7</v>
      </c>
      <c r="AA4975" s="3" t="s">
        <v>24</v>
      </c>
      <c r="AB4975" s="3">
        <v>45489</v>
      </c>
    </row>
    <row r="4976" spans="1:28" x14ac:dyDescent="0.25">
      <c r="A4976">
        <v>216746</v>
      </c>
      <c r="B4976">
        <v>1580</v>
      </c>
      <c r="C4976" t="s">
        <v>31</v>
      </c>
      <c r="D4976" s="3">
        <v>42571</v>
      </c>
      <c r="E4976" t="s">
        <v>1695</v>
      </c>
      <c r="F4976">
        <v>1000</v>
      </c>
      <c r="G4976">
        <v>1</v>
      </c>
      <c r="H4976">
        <v>1000</v>
      </c>
      <c r="I4976">
        <v>100151437</v>
      </c>
      <c r="J4976" s="19" t="s">
        <v>62</v>
      </c>
      <c r="T4976">
        <v>0</v>
      </c>
      <c r="U4976" t="s">
        <v>22</v>
      </c>
      <c r="V4976" s="3">
        <v>42571</v>
      </c>
      <c r="W4976" t="s">
        <v>34</v>
      </c>
      <c r="X4976" s="4">
        <v>1000</v>
      </c>
      <c r="Y4976">
        <v>2016</v>
      </c>
      <c r="Z4976">
        <v>7</v>
      </c>
      <c r="AA4976" s="3" t="s">
        <v>24</v>
      </c>
      <c r="AB4976" s="3">
        <v>45489</v>
      </c>
    </row>
    <row r="4977" spans="1:28" x14ac:dyDescent="0.25">
      <c r="A4977">
        <v>216747</v>
      </c>
      <c r="B4977">
        <v>1581</v>
      </c>
      <c r="C4977" t="s">
        <v>19</v>
      </c>
      <c r="D4977" s="3">
        <v>42571</v>
      </c>
      <c r="E4977" t="s">
        <v>95</v>
      </c>
      <c r="F4977">
        <v>300</v>
      </c>
      <c r="G4977">
        <v>1</v>
      </c>
      <c r="H4977">
        <v>1040</v>
      </c>
      <c r="I4977">
        <v>100151438</v>
      </c>
      <c r="J4977" s="19" t="s">
        <v>27</v>
      </c>
      <c r="T4977">
        <v>0</v>
      </c>
      <c r="U4977" t="s">
        <v>22</v>
      </c>
      <c r="V4977" s="3">
        <v>42571</v>
      </c>
      <c r="W4977" t="s">
        <v>23</v>
      </c>
      <c r="X4977">
        <v>300</v>
      </c>
      <c r="Y4977">
        <v>2016</v>
      </c>
      <c r="Z4977">
        <v>7</v>
      </c>
      <c r="AA4977" s="3" t="s">
        <v>24</v>
      </c>
      <c r="AB4977" s="3">
        <v>45489</v>
      </c>
    </row>
    <row r="4978" spans="1:28" x14ac:dyDescent="0.25">
      <c r="A4978">
        <v>216748</v>
      </c>
      <c r="B4978">
        <v>1581</v>
      </c>
      <c r="C4978" t="s">
        <v>19</v>
      </c>
      <c r="D4978" s="3">
        <v>42571</v>
      </c>
      <c r="E4978" t="s">
        <v>54</v>
      </c>
      <c r="F4978">
        <v>490</v>
      </c>
      <c r="G4978">
        <v>1</v>
      </c>
      <c r="H4978">
        <v>1040</v>
      </c>
      <c r="I4978">
        <v>100151438</v>
      </c>
      <c r="J4978" s="19" t="s">
        <v>27</v>
      </c>
      <c r="T4978">
        <v>0</v>
      </c>
      <c r="U4978" t="s">
        <v>22</v>
      </c>
      <c r="V4978" s="3">
        <v>42571</v>
      </c>
      <c r="W4978" t="s">
        <v>23</v>
      </c>
      <c r="X4978">
        <v>490</v>
      </c>
      <c r="Y4978">
        <v>2016</v>
      </c>
      <c r="Z4978">
        <v>7</v>
      </c>
      <c r="AA4978" s="3" t="s">
        <v>24</v>
      </c>
      <c r="AB4978" s="3">
        <v>45489</v>
      </c>
    </row>
    <row r="4979" spans="1:28" x14ac:dyDescent="0.25">
      <c r="A4979">
        <v>216749</v>
      </c>
      <c r="B4979">
        <v>1581</v>
      </c>
      <c r="C4979" t="s">
        <v>19</v>
      </c>
      <c r="D4979" s="3">
        <v>42571</v>
      </c>
      <c r="E4979" t="s">
        <v>289</v>
      </c>
      <c r="F4979">
        <v>250</v>
      </c>
      <c r="G4979">
        <v>1</v>
      </c>
      <c r="H4979">
        <v>1040</v>
      </c>
      <c r="I4979">
        <v>100151438</v>
      </c>
      <c r="J4979" s="19" t="s">
        <v>27</v>
      </c>
      <c r="T4979">
        <v>0</v>
      </c>
      <c r="U4979" t="s">
        <v>22</v>
      </c>
      <c r="V4979" s="3">
        <v>42571</v>
      </c>
      <c r="W4979" t="s">
        <v>23</v>
      </c>
      <c r="X4979">
        <v>250</v>
      </c>
      <c r="Y4979">
        <v>2016</v>
      </c>
      <c r="Z4979">
        <v>7</v>
      </c>
      <c r="AA4979" s="3" t="s">
        <v>24</v>
      </c>
      <c r="AB4979" s="3">
        <v>45489</v>
      </c>
    </row>
    <row r="4980" spans="1:28" x14ac:dyDescent="0.25">
      <c r="A4980">
        <v>216750</v>
      </c>
      <c r="B4980">
        <v>1582</v>
      </c>
      <c r="C4980" t="s">
        <v>19</v>
      </c>
      <c r="D4980" s="3">
        <v>42571</v>
      </c>
      <c r="E4980" t="s">
        <v>232</v>
      </c>
      <c r="F4980">
        <v>199</v>
      </c>
      <c r="G4980">
        <v>1</v>
      </c>
      <c r="H4980">
        <v>199</v>
      </c>
      <c r="I4980">
        <v>100151439</v>
      </c>
      <c r="J4980" s="19" t="s">
        <v>51</v>
      </c>
      <c r="T4980">
        <v>0</v>
      </c>
      <c r="U4980" t="s">
        <v>22</v>
      </c>
      <c r="V4980" s="3">
        <v>42571</v>
      </c>
      <c r="W4980" t="s">
        <v>23</v>
      </c>
      <c r="X4980">
        <v>199</v>
      </c>
      <c r="Y4980">
        <v>2016</v>
      </c>
      <c r="Z4980">
        <v>7</v>
      </c>
      <c r="AA4980" s="3" t="s">
        <v>24</v>
      </c>
      <c r="AB4980" s="3">
        <v>45489</v>
      </c>
    </row>
    <row r="4981" spans="1:28" x14ac:dyDescent="0.25">
      <c r="A4981">
        <v>216752</v>
      </c>
      <c r="B4981">
        <v>600</v>
      </c>
      <c r="C4981" t="s">
        <v>19</v>
      </c>
      <c r="D4981" s="3">
        <v>42571</v>
      </c>
      <c r="E4981" t="s">
        <v>1380</v>
      </c>
      <c r="F4981">
        <v>55</v>
      </c>
      <c r="G4981">
        <v>1</v>
      </c>
      <c r="H4981">
        <v>55</v>
      </c>
      <c r="I4981">
        <v>100151440</v>
      </c>
      <c r="J4981" s="19" t="s">
        <v>33</v>
      </c>
      <c r="T4981">
        <v>0</v>
      </c>
      <c r="U4981" t="s">
        <v>22</v>
      </c>
      <c r="V4981" s="3">
        <v>42571</v>
      </c>
      <c r="W4981" t="s">
        <v>23</v>
      </c>
      <c r="X4981">
        <v>55</v>
      </c>
      <c r="Y4981">
        <v>2016</v>
      </c>
      <c r="Z4981">
        <v>7</v>
      </c>
      <c r="AA4981" s="3" t="s">
        <v>24</v>
      </c>
      <c r="AB4981" s="3">
        <v>45489</v>
      </c>
    </row>
    <row r="4982" spans="1:28" x14ac:dyDescent="0.25">
      <c r="A4982">
        <v>216753</v>
      </c>
      <c r="B4982">
        <v>600</v>
      </c>
      <c r="C4982" t="s">
        <v>19</v>
      </c>
      <c r="D4982" s="3">
        <v>42571</v>
      </c>
      <c r="E4982" t="s">
        <v>86</v>
      </c>
      <c r="F4982">
        <v>150</v>
      </c>
      <c r="G4982">
        <v>1</v>
      </c>
      <c r="H4982">
        <v>150</v>
      </c>
      <c r="I4982">
        <v>100151441</v>
      </c>
      <c r="J4982" s="19" t="s">
        <v>33</v>
      </c>
      <c r="T4982">
        <v>0</v>
      </c>
      <c r="U4982" t="s">
        <v>22</v>
      </c>
      <c r="V4982" s="3">
        <v>42571</v>
      </c>
      <c r="W4982" t="s">
        <v>23</v>
      </c>
      <c r="X4982">
        <v>150</v>
      </c>
      <c r="Y4982">
        <v>2016</v>
      </c>
      <c r="Z4982">
        <v>7</v>
      </c>
      <c r="AA4982" s="3" t="s">
        <v>24</v>
      </c>
      <c r="AB4982" s="3">
        <v>45489</v>
      </c>
    </row>
    <row r="4983" spans="1:28" x14ac:dyDescent="0.25">
      <c r="A4983">
        <v>216754</v>
      </c>
      <c r="B4983">
        <v>236</v>
      </c>
      <c r="C4983" t="s">
        <v>19</v>
      </c>
      <c r="D4983" s="3">
        <v>42571</v>
      </c>
      <c r="E4983" t="s">
        <v>1696</v>
      </c>
      <c r="F4983">
        <v>1000</v>
      </c>
      <c r="G4983">
        <v>1</v>
      </c>
      <c r="H4983">
        <v>1000</v>
      </c>
      <c r="I4983">
        <v>100151442</v>
      </c>
      <c r="J4983" s="19" t="s">
        <v>27</v>
      </c>
      <c r="T4983">
        <v>0</v>
      </c>
      <c r="U4983" t="s">
        <v>22</v>
      </c>
      <c r="V4983" s="3">
        <v>42571</v>
      </c>
      <c r="W4983" t="s">
        <v>23</v>
      </c>
      <c r="X4983" s="4">
        <v>1000</v>
      </c>
      <c r="Y4983">
        <v>2016</v>
      </c>
      <c r="Z4983">
        <v>7</v>
      </c>
      <c r="AA4983" s="3" t="s">
        <v>24</v>
      </c>
      <c r="AB4983" s="3">
        <v>45489</v>
      </c>
    </row>
    <row r="4984" spans="1:28" x14ac:dyDescent="0.25">
      <c r="A4984">
        <v>216755</v>
      </c>
      <c r="B4984">
        <v>36</v>
      </c>
      <c r="C4984" t="s">
        <v>31</v>
      </c>
      <c r="D4984" s="3">
        <v>42571</v>
      </c>
      <c r="E4984" t="s">
        <v>1619</v>
      </c>
      <c r="F4984">
        <v>750</v>
      </c>
      <c r="G4984">
        <v>1</v>
      </c>
      <c r="H4984">
        <v>750</v>
      </c>
      <c r="I4984">
        <v>100151443</v>
      </c>
      <c r="J4984" s="19" t="s">
        <v>51</v>
      </c>
      <c r="T4984">
        <v>0</v>
      </c>
      <c r="U4984" t="s">
        <v>22</v>
      </c>
      <c r="V4984" s="3">
        <v>42571</v>
      </c>
      <c r="W4984" t="s">
        <v>34</v>
      </c>
      <c r="X4984">
        <v>750</v>
      </c>
      <c r="Y4984">
        <v>2016</v>
      </c>
      <c r="Z4984">
        <v>7</v>
      </c>
      <c r="AA4984" s="3" t="s">
        <v>24</v>
      </c>
      <c r="AB4984" s="3">
        <v>45489</v>
      </c>
    </row>
    <row r="4985" spans="1:28" x14ac:dyDescent="0.25">
      <c r="A4985">
        <v>216757</v>
      </c>
      <c r="B4985">
        <v>36</v>
      </c>
      <c r="C4985" t="s">
        <v>31</v>
      </c>
      <c r="D4985" s="3">
        <v>42571</v>
      </c>
      <c r="E4985" t="s">
        <v>151</v>
      </c>
      <c r="F4985">
        <v>1050</v>
      </c>
      <c r="G4985">
        <v>1</v>
      </c>
      <c r="H4985">
        <v>1050</v>
      </c>
      <c r="I4985">
        <v>100151444</v>
      </c>
      <c r="J4985" s="19" t="s">
        <v>38</v>
      </c>
      <c r="T4985">
        <v>0</v>
      </c>
      <c r="U4985" t="s">
        <v>22</v>
      </c>
      <c r="V4985" s="3">
        <v>42571</v>
      </c>
      <c r="W4985" t="s">
        <v>34</v>
      </c>
      <c r="X4985" s="4">
        <v>1050</v>
      </c>
      <c r="Y4985">
        <v>2016</v>
      </c>
      <c r="Z4985">
        <v>7</v>
      </c>
      <c r="AA4985" s="3" t="s">
        <v>24</v>
      </c>
      <c r="AB4985" s="3">
        <v>45489</v>
      </c>
    </row>
    <row r="4986" spans="1:28" x14ac:dyDescent="0.25">
      <c r="A4986">
        <v>216758</v>
      </c>
      <c r="B4986">
        <v>1540</v>
      </c>
      <c r="C4986" t="s">
        <v>31</v>
      </c>
      <c r="D4986" s="3">
        <v>42571</v>
      </c>
      <c r="E4986" t="s">
        <v>1106</v>
      </c>
      <c r="F4986">
        <v>250</v>
      </c>
      <c r="G4986">
        <v>1</v>
      </c>
      <c r="H4986">
        <v>250</v>
      </c>
      <c r="I4986">
        <v>100151445</v>
      </c>
      <c r="J4986" s="19" t="s">
        <v>170</v>
      </c>
      <c r="T4986">
        <v>0</v>
      </c>
      <c r="U4986" t="s">
        <v>22</v>
      </c>
      <c r="V4986" s="3">
        <v>42571</v>
      </c>
      <c r="W4986" t="s">
        <v>34</v>
      </c>
      <c r="X4986">
        <v>250</v>
      </c>
      <c r="Y4986">
        <v>2016</v>
      </c>
      <c r="Z4986">
        <v>7</v>
      </c>
      <c r="AA4986" s="3" t="s">
        <v>24</v>
      </c>
      <c r="AB4986" s="3">
        <v>45489</v>
      </c>
    </row>
    <row r="4987" spans="1:28" x14ac:dyDescent="0.25">
      <c r="A4987">
        <v>216759</v>
      </c>
      <c r="B4987">
        <v>820</v>
      </c>
      <c r="C4987" t="s">
        <v>19</v>
      </c>
      <c r="D4987" s="3">
        <v>42571</v>
      </c>
      <c r="E4987" t="s">
        <v>1048</v>
      </c>
      <c r="F4987">
        <v>160</v>
      </c>
      <c r="G4987">
        <v>1</v>
      </c>
      <c r="H4987">
        <v>160</v>
      </c>
      <c r="I4987">
        <v>100151446</v>
      </c>
      <c r="J4987" s="19" t="s">
        <v>27</v>
      </c>
      <c r="T4987">
        <v>0</v>
      </c>
      <c r="U4987" t="s">
        <v>22</v>
      </c>
      <c r="V4987" s="3">
        <v>42571</v>
      </c>
      <c r="W4987" t="s">
        <v>23</v>
      </c>
      <c r="X4987">
        <v>160</v>
      </c>
      <c r="Y4987">
        <v>2016</v>
      </c>
      <c r="Z4987">
        <v>7</v>
      </c>
      <c r="AA4987" s="3" t="s">
        <v>24</v>
      </c>
      <c r="AB4987" s="3">
        <v>45489</v>
      </c>
    </row>
    <row r="4988" spans="1:28" x14ac:dyDescent="0.25">
      <c r="A4988">
        <v>216760</v>
      </c>
      <c r="B4988">
        <v>1583</v>
      </c>
      <c r="C4988" t="s">
        <v>25</v>
      </c>
      <c r="D4988" s="3">
        <v>42571</v>
      </c>
      <c r="E4988" t="s">
        <v>93</v>
      </c>
      <c r="F4988">
        <v>510</v>
      </c>
      <c r="G4988">
        <v>1</v>
      </c>
      <c r="H4988">
        <v>1020</v>
      </c>
      <c r="I4988">
        <v>100151447</v>
      </c>
      <c r="J4988" s="19" t="s">
        <v>33</v>
      </c>
      <c r="T4988">
        <v>0</v>
      </c>
      <c r="U4988" t="s">
        <v>22</v>
      </c>
      <c r="V4988" s="3">
        <v>42571</v>
      </c>
      <c r="W4988" t="s">
        <v>28</v>
      </c>
      <c r="X4988">
        <v>510</v>
      </c>
      <c r="Y4988">
        <v>2016</v>
      </c>
      <c r="Z4988">
        <v>7</v>
      </c>
      <c r="AA4988" s="3" t="s">
        <v>24</v>
      </c>
      <c r="AB4988" s="3">
        <v>45489</v>
      </c>
    </row>
    <row r="4989" spans="1:28" x14ac:dyDescent="0.25">
      <c r="A4989">
        <v>216761</v>
      </c>
      <c r="B4989">
        <v>1583</v>
      </c>
      <c r="C4989" t="s">
        <v>25</v>
      </c>
      <c r="D4989" s="3">
        <v>42571</v>
      </c>
      <c r="E4989" t="s">
        <v>295</v>
      </c>
      <c r="F4989">
        <v>260</v>
      </c>
      <c r="G4989">
        <v>1</v>
      </c>
      <c r="H4989">
        <v>1020</v>
      </c>
      <c r="I4989">
        <v>100151447</v>
      </c>
      <c r="J4989" s="19" t="s">
        <v>33</v>
      </c>
      <c r="T4989">
        <v>0</v>
      </c>
      <c r="U4989" t="s">
        <v>22</v>
      </c>
      <c r="V4989" s="3">
        <v>42571</v>
      </c>
      <c r="W4989" t="s">
        <v>28</v>
      </c>
      <c r="X4989">
        <v>260</v>
      </c>
      <c r="Y4989">
        <v>2016</v>
      </c>
      <c r="Z4989">
        <v>7</v>
      </c>
      <c r="AA4989" s="3" t="s">
        <v>24</v>
      </c>
      <c r="AB4989" s="3">
        <v>45489</v>
      </c>
    </row>
    <row r="4990" spans="1:28" x14ac:dyDescent="0.25">
      <c r="A4990">
        <v>216762</v>
      </c>
      <c r="B4990">
        <v>1583</v>
      </c>
      <c r="C4990" t="s">
        <v>25</v>
      </c>
      <c r="D4990" s="3">
        <v>42571</v>
      </c>
      <c r="E4990" t="s">
        <v>1383</v>
      </c>
      <c r="F4990">
        <v>140</v>
      </c>
      <c r="G4990">
        <v>1</v>
      </c>
      <c r="H4990">
        <v>1020</v>
      </c>
      <c r="I4990">
        <v>100151447</v>
      </c>
      <c r="J4990" s="19" t="s">
        <v>33</v>
      </c>
      <c r="T4990">
        <v>0</v>
      </c>
      <c r="U4990" t="s">
        <v>22</v>
      </c>
      <c r="V4990" s="3">
        <v>42571</v>
      </c>
      <c r="W4990" t="s">
        <v>28</v>
      </c>
      <c r="X4990">
        <v>140</v>
      </c>
      <c r="Y4990">
        <v>2016</v>
      </c>
      <c r="Z4990">
        <v>7</v>
      </c>
      <c r="AA4990" s="3" t="s">
        <v>24</v>
      </c>
      <c r="AB4990" s="3">
        <v>45489</v>
      </c>
    </row>
    <row r="4991" spans="1:28" x14ac:dyDescent="0.25">
      <c r="A4991">
        <v>216763</v>
      </c>
      <c r="B4991">
        <v>1583</v>
      </c>
      <c r="C4991" t="s">
        <v>25</v>
      </c>
      <c r="D4991" s="3">
        <v>42571</v>
      </c>
      <c r="E4991" t="s">
        <v>1380</v>
      </c>
      <c r="F4991">
        <v>55</v>
      </c>
      <c r="G4991">
        <v>2</v>
      </c>
      <c r="H4991">
        <v>1020</v>
      </c>
      <c r="I4991">
        <v>100151447</v>
      </c>
      <c r="J4991" s="19" t="s">
        <v>33</v>
      </c>
      <c r="T4991">
        <v>0</v>
      </c>
      <c r="U4991" t="s">
        <v>22</v>
      </c>
      <c r="V4991" s="3">
        <v>42571</v>
      </c>
      <c r="W4991" t="s">
        <v>28</v>
      </c>
      <c r="X4991">
        <v>110</v>
      </c>
      <c r="Y4991">
        <v>2016</v>
      </c>
      <c r="Z4991">
        <v>7</v>
      </c>
      <c r="AA4991" s="3" t="s">
        <v>24</v>
      </c>
      <c r="AB4991" s="3">
        <v>45489</v>
      </c>
    </row>
    <row r="4992" spans="1:28" x14ac:dyDescent="0.25">
      <c r="A4992">
        <v>216764</v>
      </c>
      <c r="B4992">
        <v>919</v>
      </c>
      <c r="C4992" t="s">
        <v>19</v>
      </c>
      <c r="D4992" s="3">
        <v>42571</v>
      </c>
      <c r="E4992" t="s">
        <v>1697</v>
      </c>
      <c r="F4992">
        <v>475</v>
      </c>
      <c r="G4992">
        <v>1</v>
      </c>
      <c r="H4992">
        <v>0</v>
      </c>
      <c r="I4992">
        <v>100151448</v>
      </c>
      <c r="J4992" s="19" t="s">
        <v>47</v>
      </c>
      <c r="T4992">
        <v>0</v>
      </c>
      <c r="U4992" t="s">
        <v>49</v>
      </c>
      <c r="V4992" s="3">
        <v>42571</v>
      </c>
      <c r="W4992" t="s">
        <v>23</v>
      </c>
      <c r="X4992">
        <v>475</v>
      </c>
      <c r="Y4992">
        <v>2016</v>
      </c>
      <c r="Z4992">
        <v>7</v>
      </c>
      <c r="AA4992" s="3" t="s">
        <v>24</v>
      </c>
      <c r="AB4992" s="3">
        <v>45489</v>
      </c>
    </row>
    <row r="4993" spans="1:28" x14ac:dyDescent="0.25">
      <c r="A4993">
        <v>216765</v>
      </c>
      <c r="B4993">
        <v>919</v>
      </c>
      <c r="C4993" t="s">
        <v>19</v>
      </c>
      <c r="D4993" s="3">
        <v>42571</v>
      </c>
      <c r="E4993" t="s">
        <v>315</v>
      </c>
      <c r="F4993">
        <v>55</v>
      </c>
      <c r="G4993">
        <v>1</v>
      </c>
      <c r="H4993">
        <v>0</v>
      </c>
      <c r="I4993">
        <v>100151448</v>
      </c>
      <c r="J4993" s="19" t="s">
        <v>47</v>
      </c>
      <c r="T4993">
        <v>0</v>
      </c>
      <c r="U4993" t="s">
        <v>49</v>
      </c>
      <c r="V4993" s="3">
        <v>42571</v>
      </c>
      <c r="W4993" t="s">
        <v>23</v>
      </c>
      <c r="X4993">
        <v>55</v>
      </c>
      <c r="Y4993">
        <v>2016</v>
      </c>
      <c r="Z4993">
        <v>7</v>
      </c>
      <c r="AA4993" s="3" t="s">
        <v>24</v>
      </c>
      <c r="AB4993" s="3">
        <v>45489</v>
      </c>
    </row>
    <row r="4994" spans="1:28" x14ac:dyDescent="0.25">
      <c r="A4994">
        <v>216766</v>
      </c>
      <c r="B4994">
        <v>1584</v>
      </c>
      <c r="C4994" t="s">
        <v>19</v>
      </c>
      <c r="D4994" s="3">
        <v>42571</v>
      </c>
      <c r="E4994" t="s">
        <v>232</v>
      </c>
      <c r="F4994">
        <v>199</v>
      </c>
      <c r="G4994">
        <v>1</v>
      </c>
      <c r="H4994">
        <v>199</v>
      </c>
      <c r="I4994">
        <v>100151449</v>
      </c>
      <c r="J4994" s="19" t="s">
        <v>51</v>
      </c>
      <c r="T4994">
        <v>0</v>
      </c>
      <c r="U4994" t="s">
        <v>22</v>
      </c>
      <c r="V4994" s="3">
        <v>42571</v>
      </c>
      <c r="W4994" t="s">
        <v>23</v>
      </c>
      <c r="X4994">
        <v>199</v>
      </c>
      <c r="Y4994">
        <v>2016</v>
      </c>
      <c r="Z4994">
        <v>7</v>
      </c>
      <c r="AA4994" s="3" t="s">
        <v>24</v>
      </c>
      <c r="AB4994" s="3">
        <v>45489</v>
      </c>
    </row>
    <row r="4995" spans="1:28" x14ac:dyDescent="0.25">
      <c r="A4995">
        <v>216768</v>
      </c>
      <c r="B4995">
        <v>1585</v>
      </c>
      <c r="C4995" t="s">
        <v>25</v>
      </c>
      <c r="D4995" s="3">
        <v>42571</v>
      </c>
      <c r="E4995" t="s">
        <v>1698</v>
      </c>
      <c r="F4995">
        <v>143</v>
      </c>
      <c r="G4995">
        <v>1</v>
      </c>
      <c r="H4995">
        <v>1780</v>
      </c>
      <c r="I4995">
        <v>100151450</v>
      </c>
      <c r="J4995" s="19" t="s">
        <v>576</v>
      </c>
      <c r="T4995">
        <v>0</v>
      </c>
      <c r="U4995" t="s">
        <v>40</v>
      </c>
      <c r="V4995" s="3">
        <v>42571</v>
      </c>
      <c r="W4995" t="s">
        <v>28</v>
      </c>
      <c r="X4995">
        <v>143</v>
      </c>
      <c r="Y4995">
        <v>2016</v>
      </c>
      <c r="Z4995">
        <v>7</v>
      </c>
      <c r="AA4995" s="3" t="s">
        <v>24</v>
      </c>
      <c r="AB4995" s="3">
        <v>45489</v>
      </c>
    </row>
    <row r="4996" spans="1:28" x14ac:dyDescent="0.25">
      <c r="A4996">
        <v>216769</v>
      </c>
      <c r="B4996">
        <v>1585</v>
      </c>
      <c r="C4996" t="s">
        <v>25</v>
      </c>
      <c r="D4996" s="3">
        <v>42571</v>
      </c>
      <c r="E4996" t="s">
        <v>1699</v>
      </c>
      <c r="F4996">
        <v>170</v>
      </c>
      <c r="G4996">
        <v>1</v>
      </c>
      <c r="H4996">
        <v>1780</v>
      </c>
      <c r="I4996">
        <v>100151450</v>
      </c>
      <c r="J4996" s="19" t="s">
        <v>576</v>
      </c>
      <c r="T4996">
        <v>0</v>
      </c>
      <c r="U4996" t="s">
        <v>40</v>
      </c>
      <c r="V4996" s="3">
        <v>42571</v>
      </c>
      <c r="W4996" t="s">
        <v>28</v>
      </c>
      <c r="X4996">
        <v>170</v>
      </c>
      <c r="Y4996">
        <v>2016</v>
      </c>
      <c r="Z4996">
        <v>7</v>
      </c>
      <c r="AA4996" s="3" t="s">
        <v>24</v>
      </c>
      <c r="AB4996" s="3">
        <v>45489</v>
      </c>
    </row>
    <row r="4997" spans="1:28" x14ac:dyDescent="0.25">
      <c r="A4997">
        <v>216770</v>
      </c>
      <c r="B4997">
        <v>1585</v>
      </c>
      <c r="C4997" t="s">
        <v>25</v>
      </c>
      <c r="D4997" s="3">
        <v>42571</v>
      </c>
      <c r="E4997" t="s">
        <v>1700</v>
      </c>
      <c r="F4997">
        <v>384</v>
      </c>
      <c r="G4997">
        <v>1</v>
      </c>
      <c r="H4997">
        <v>1780</v>
      </c>
      <c r="I4997">
        <v>100151450</v>
      </c>
      <c r="J4997" s="19" t="s">
        <v>576</v>
      </c>
      <c r="T4997">
        <v>0</v>
      </c>
      <c r="U4997" t="s">
        <v>40</v>
      </c>
      <c r="V4997" s="3">
        <v>42571</v>
      </c>
      <c r="W4997" t="s">
        <v>28</v>
      </c>
      <c r="X4997">
        <v>384</v>
      </c>
      <c r="Y4997">
        <v>2016</v>
      </c>
      <c r="Z4997">
        <v>7</v>
      </c>
      <c r="AA4997" s="3" t="s">
        <v>24</v>
      </c>
      <c r="AB4997" s="3">
        <v>45489</v>
      </c>
    </row>
    <row r="4998" spans="1:28" x14ac:dyDescent="0.25">
      <c r="A4998">
        <v>216771</v>
      </c>
      <c r="B4998">
        <v>1585</v>
      </c>
      <c r="C4998" t="s">
        <v>25</v>
      </c>
      <c r="D4998" s="3">
        <v>42571</v>
      </c>
      <c r="E4998" t="s">
        <v>1701</v>
      </c>
      <c r="F4998">
        <v>352</v>
      </c>
      <c r="G4998">
        <v>1</v>
      </c>
      <c r="H4998">
        <v>1780</v>
      </c>
      <c r="I4998">
        <v>100151450</v>
      </c>
      <c r="J4998" s="19" t="s">
        <v>576</v>
      </c>
      <c r="T4998">
        <v>0</v>
      </c>
      <c r="U4998" t="s">
        <v>40</v>
      </c>
      <c r="V4998" s="3">
        <v>42571</v>
      </c>
      <c r="W4998" t="s">
        <v>28</v>
      </c>
      <c r="X4998">
        <v>352</v>
      </c>
      <c r="Y4998">
        <v>2016</v>
      </c>
      <c r="Z4998">
        <v>7</v>
      </c>
      <c r="AA4998" s="3" t="s">
        <v>24</v>
      </c>
      <c r="AB4998" s="3">
        <v>45489</v>
      </c>
    </row>
    <row r="4999" spans="1:28" x14ac:dyDescent="0.25">
      <c r="A4999">
        <v>216772</v>
      </c>
      <c r="B4999">
        <v>1585</v>
      </c>
      <c r="C4999" t="s">
        <v>25</v>
      </c>
      <c r="D4999" s="3">
        <v>42571</v>
      </c>
      <c r="E4999" t="s">
        <v>1702</v>
      </c>
      <c r="F4999">
        <v>336</v>
      </c>
      <c r="G4999">
        <v>1</v>
      </c>
      <c r="H4999">
        <v>1780</v>
      </c>
      <c r="I4999">
        <v>100151450</v>
      </c>
      <c r="J4999" s="19" t="s">
        <v>576</v>
      </c>
      <c r="T4999">
        <v>0</v>
      </c>
      <c r="U4999" t="s">
        <v>40</v>
      </c>
      <c r="V4999" s="3">
        <v>42571</v>
      </c>
      <c r="W4999" t="s">
        <v>28</v>
      </c>
      <c r="X4999">
        <v>336</v>
      </c>
      <c r="Y4999">
        <v>2016</v>
      </c>
      <c r="Z4999">
        <v>7</v>
      </c>
      <c r="AA4999" s="3" t="s">
        <v>24</v>
      </c>
      <c r="AB4999" s="3">
        <v>45489</v>
      </c>
    </row>
    <row r="5000" spans="1:28" x14ac:dyDescent="0.25">
      <c r="A5000">
        <v>216773</v>
      </c>
      <c r="B5000">
        <v>1585</v>
      </c>
      <c r="C5000" t="s">
        <v>25</v>
      </c>
      <c r="D5000" s="3">
        <v>42571</v>
      </c>
      <c r="E5000" t="s">
        <v>1703</v>
      </c>
      <c r="F5000">
        <v>210</v>
      </c>
      <c r="G5000">
        <v>1</v>
      </c>
      <c r="H5000">
        <v>1780</v>
      </c>
      <c r="I5000">
        <v>100151450</v>
      </c>
      <c r="J5000" s="19" t="s">
        <v>576</v>
      </c>
      <c r="T5000">
        <v>0</v>
      </c>
      <c r="U5000" t="s">
        <v>40</v>
      </c>
      <c r="V5000" s="3">
        <v>42571</v>
      </c>
      <c r="W5000" t="s">
        <v>28</v>
      </c>
      <c r="X5000">
        <v>210</v>
      </c>
      <c r="Y5000">
        <v>2016</v>
      </c>
      <c r="Z5000">
        <v>7</v>
      </c>
      <c r="AA5000" s="3" t="s">
        <v>24</v>
      </c>
      <c r="AB5000" s="3">
        <v>45489</v>
      </c>
    </row>
  </sheetData>
  <mergeCells count="2">
    <mergeCell ref="K2:K9"/>
    <mergeCell ref="L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5FBAE-F4DF-49CC-BB94-41C313F63FC8}">
  <dimension ref="A1:U5000"/>
  <sheetViews>
    <sheetView tabSelected="1" workbookViewId="0">
      <selection activeCell="H11" sqref="H11"/>
    </sheetView>
  </sheetViews>
  <sheetFormatPr defaultRowHeight="15" x14ac:dyDescent="0.25"/>
  <cols>
    <col min="1" max="1" width="7.85546875" bestFit="1" customWidth="1"/>
    <col min="2" max="2" width="11.85546875" bestFit="1" customWidth="1"/>
    <col min="3" max="3" width="15.28515625" bestFit="1" customWidth="1"/>
    <col min="4" max="4" width="10.42578125" bestFit="1" customWidth="1"/>
    <col min="5" max="5" width="63.140625" bestFit="1" customWidth="1"/>
    <col min="6" max="6" width="8" bestFit="1" customWidth="1"/>
    <col min="7" max="7" width="12" bestFit="1" customWidth="1"/>
    <col min="8" max="8" width="18.7109375" bestFit="1" customWidth="1"/>
    <col min="9" max="9" width="22.140625" customWidth="1"/>
    <col min="10" max="10" width="11.140625" bestFit="1" customWidth="1"/>
    <col min="11" max="11" width="12.85546875" bestFit="1" customWidth="1"/>
    <col min="12" max="12" width="18.42578125" bestFit="1" customWidth="1"/>
    <col min="13" max="13" width="16.5703125" bestFit="1" customWidth="1"/>
    <col min="14" max="14" width="17.85546875" bestFit="1" customWidth="1"/>
    <col min="15" max="15" width="13.28515625" bestFit="1" customWidth="1"/>
    <col min="16" max="16" width="8.5703125" bestFit="1" customWidth="1"/>
    <col min="18" max="18" width="5" bestFit="1" customWidth="1"/>
    <col min="20" max="20" width="14.85546875" bestFit="1" customWidth="1"/>
    <col min="21" max="21" width="9.7109375" bestFit="1" customWidth="1"/>
  </cols>
  <sheetData>
    <row r="1" spans="1:21" x14ac:dyDescent="0.25">
      <c r="A1" s="1" t="s">
        <v>0</v>
      </c>
      <c r="B1" s="1" t="s">
        <v>1</v>
      </c>
      <c r="C1" s="1" t="s">
        <v>2</v>
      </c>
      <c r="D1" s="1" t="s">
        <v>3</v>
      </c>
      <c r="E1" s="1" t="s">
        <v>4</v>
      </c>
      <c r="F1" s="1" t="s">
        <v>5</v>
      </c>
      <c r="G1" s="1" t="s">
        <v>6</v>
      </c>
      <c r="H1" s="1"/>
      <c r="I1" s="1"/>
      <c r="J1" s="1" t="s">
        <v>7</v>
      </c>
      <c r="K1" s="1" t="s">
        <v>8</v>
      </c>
      <c r="L1" s="18" t="s">
        <v>9</v>
      </c>
      <c r="M1" s="1" t="s">
        <v>10</v>
      </c>
      <c r="N1" s="1" t="s">
        <v>11</v>
      </c>
      <c r="O1" s="1" t="s">
        <v>12</v>
      </c>
      <c r="P1" s="1" t="s">
        <v>13</v>
      </c>
      <c r="Q1" s="1" t="s">
        <v>14</v>
      </c>
      <c r="R1" s="1" t="s">
        <v>15</v>
      </c>
      <c r="S1" s="1" t="s">
        <v>16</v>
      </c>
      <c r="T1" s="2" t="s">
        <v>17</v>
      </c>
      <c r="U1" s="2" t="s">
        <v>18</v>
      </c>
    </row>
    <row r="2" spans="1:21" x14ac:dyDescent="0.25">
      <c r="A2">
        <v>211131</v>
      </c>
      <c r="B2">
        <v>1</v>
      </c>
      <c r="C2" t="s">
        <v>19</v>
      </c>
      <c r="D2" s="3">
        <v>42552</v>
      </c>
      <c r="E2" t="s">
        <v>20</v>
      </c>
      <c r="F2">
        <v>1950</v>
      </c>
      <c r="G2">
        <v>1</v>
      </c>
      <c r="H2" s="38" t="s">
        <v>1721</v>
      </c>
      <c r="I2" s="38"/>
      <c r="J2">
        <v>1950</v>
      </c>
      <c r="K2">
        <v>100147443</v>
      </c>
      <c r="L2" s="19" t="s">
        <v>21</v>
      </c>
      <c r="M2">
        <v>0</v>
      </c>
      <c r="N2" t="s">
        <v>22</v>
      </c>
      <c r="O2" s="3">
        <v>42552</v>
      </c>
      <c r="P2" t="s">
        <v>23</v>
      </c>
      <c r="Q2" s="4">
        <v>1950</v>
      </c>
      <c r="R2">
        <v>2016</v>
      </c>
      <c r="S2">
        <v>7</v>
      </c>
      <c r="T2" s="3" t="s">
        <v>24</v>
      </c>
      <c r="U2" s="3">
        <v>45489</v>
      </c>
    </row>
    <row r="3" spans="1:21" x14ac:dyDescent="0.25">
      <c r="A3">
        <v>211133</v>
      </c>
      <c r="B3">
        <v>2</v>
      </c>
      <c r="C3" t="s">
        <v>25</v>
      </c>
      <c r="D3" s="3">
        <v>42552</v>
      </c>
      <c r="E3" t="s">
        <v>26</v>
      </c>
      <c r="F3">
        <v>240</v>
      </c>
      <c r="G3">
        <v>1</v>
      </c>
      <c r="H3" s="1" t="s">
        <v>1719</v>
      </c>
      <c r="I3" s="39" t="s">
        <v>21</v>
      </c>
      <c r="J3">
        <v>240</v>
      </c>
      <c r="K3">
        <v>100147444</v>
      </c>
      <c r="L3" s="19" t="s">
        <v>27</v>
      </c>
      <c r="M3">
        <v>0</v>
      </c>
      <c r="N3" t="s">
        <v>22</v>
      </c>
      <c r="O3" s="3">
        <v>42552</v>
      </c>
      <c r="P3" t="s">
        <v>28</v>
      </c>
      <c r="Q3">
        <v>240</v>
      </c>
      <c r="R3">
        <v>2016</v>
      </c>
      <c r="S3">
        <v>7</v>
      </c>
      <c r="T3" s="3" t="s">
        <v>24</v>
      </c>
      <c r="U3" s="3">
        <v>45489</v>
      </c>
    </row>
    <row r="4" spans="1:21" x14ac:dyDescent="0.25">
      <c r="A4">
        <v>211134</v>
      </c>
      <c r="B4">
        <v>3</v>
      </c>
      <c r="C4" t="s">
        <v>25</v>
      </c>
      <c r="D4" s="3">
        <v>42552</v>
      </c>
      <c r="E4" t="s">
        <v>29</v>
      </c>
      <c r="F4">
        <v>2450</v>
      </c>
      <c r="G4">
        <v>1</v>
      </c>
      <c r="H4" s="1" t="s">
        <v>11</v>
      </c>
      <c r="I4" s="39" t="s">
        <v>22</v>
      </c>
      <c r="J4">
        <v>2450</v>
      </c>
      <c r="K4">
        <v>100147445</v>
      </c>
      <c r="L4" s="19" t="s">
        <v>21</v>
      </c>
      <c r="M4">
        <v>0</v>
      </c>
      <c r="N4" t="s">
        <v>22</v>
      </c>
      <c r="O4" s="3">
        <v>42552</v>
      </c>
      <c r="P4" t="s">
        <v>28</v>
      </c>
      <c r="Q4" s="4">
        <v>2450</v>
      </c>
      <c r="R4">
        <v>2016</v>
      </c>
      <c r="S4">
        <v>7</v>
      </c>
      <c r="T4" s="3" t="s">
        <v>24</v>
      </c>
      <c r="U4" s="3">
        <v>45489</v>
      </c>
    </row>
    <row r="5" spans="1:21" x14ac:dyDescent="0.25">
      <c r="A5">
        <v>211135</v>
      </c>
      <c r="B5">
        <v>4</v>
      </c>
      <c r="C5" t="s">
        <v>19</v>
      </c>
      <c r="D5" s="3">
        <v>42552</v>
      </c>
      <c r="E5" t="s">
        <v>30</v>
      </c>
      <c r="F5">
        <v>360</v>
      </c>
      <c r="G5">
        <v>1</v>
      </c>
      <c r="J5">
        <v>60</v>
      </c>
      <c r="K5">
        <v>100147446</v>
      </c>
      <c r="L5" s="19" t="s">
        <v>27</v>
      </c>
      <c r="M5">
        <v>300</v>
      </c>
      <c r="N5" t="s">
        <v>22</v>
      </c>
      <c r="O5" s="3">
        <v>42552</v>
      </c>
      <c r="P5" t="s">
        <v>23</v>
      </c>
      <c r="Q5">
        <v>360</v>
      </c>
      <c r="R5">
        <v>2016</v>
      </c>
      <c r="S5">
        <v>7</v>
      </c>
      <c r="T5" s="3" t="s">
        <v>24</v>
      </c>
      <c r="U5" s="3">
        <v>45489</v>
      </c>
    </row>
    <row r="6" spans="1:21" x14ac:dyDescent="0.25">
      <c r="A6">
        <v>211136</v>
      </c>
      <c r="B6">
        <v>5</v>
      </c>
      <c r="C6" t="s">
        <v>31</v>
      </c>
      <c r="D6" s="3">
        <v>42552</v>
      </c>
      <c r="E6" t="s">
        <v>32</v>
      </c>
      <c r="F6">
        <v>555</v>
      </c>
      <c r="G6">
        <v>2</v>
      </c>
      <c r="H6" s="1" t="s">
        <v>1720</v>
      </c>
      <c r="I6" s="40">
        <f>SUMIFS(J:J, L:L, I3, N:N, I4)</f>
        <v>763215.1</v>
      </c>
      <c r="J6">
        <v>1110</v>
      </c>
      <c r="K6">
        <v>100147447</v>
      </c>
      <c r="L6" s="19" t="s">
        <v>33</v>
      </c>
      <c r="M6">
        <v>0</v>
      </c>
      <c r="N6" t="s">
        <v>22</v>
      </c>
      <c r="O6" s="3">
        <v>42552</v>
      </c>
      <c r="P6" t="s">
        <v>34</v>
      </c>
      <c r="Q6" s="4">
        <v>1110</v>
      </c>
      <c r="R6">
        <v>2016</v>
      </c>
      <c r="S6">
        <v>7</v>
      </c>
      <c r="T6" s="3" t="s">
        <v>24</v>
      </c>
      <c r="U6" s="3">
        <v>45489</v>
      </c>
    </row>
    <row r="7" spans="1:21" x14ac:dyDescent="0.25">
      <c r="A7">
        <v>211137</v>
      </c>
      <c r="B7">
        <v>6</v>
      </c>
      <c r="C7" t="s">
        <v>25</v>
      </c>
      <c r="D7" s="3">
        <v>42552</v>
      </c>
      <c r="E7" t="s">
        <v>35</v>
      </c>
      <c r="F7">
        <v>80</v>
      </c>
      <c r="G7">
        <v>1</v>
      </c>
      <c r="H7" s="1" t="s">
        <v>1722</v>
      </c>
      <c r="I7" s="41" t="str">
        <f>IF(I6&gt;20000, "We're good to go", IF(AND(I6&gt;=10000, I6&lt;=20000), "We need to recheck", "Drop the Category"))</f>
        <v>We're good to go</v>
      </c>
      <c r="J7">
        <v>80</v>
      </c>
      <c r="K7">
        <v>100147448</v>
      </c>
      <c r="L7" s="19" t="s">
        <v>33</v>
      </c>
      <c r="M7">
        <v>0</v>
      </c>
      <c r="N7" t="s">
        <v>22</v>
      </c>
      <c r="O7" s="3">
        <v>42552</v>
      </c>
      <c r="P7" t="s">
        <v>28</v>
      </c>
      <c r="Q7">
        <v>80</v>
      </c>
      <c r="R7">
        <v>2016</v>
      </c>
      <c r="S7">
        <v>7</v>
      </c>
      <c r="T7" s="3" t="s">
        <v>24</v>
      </c>
      <c r="U7" s="3">
        <v>45489</v>
      </c>
    </row>
    <row r="8" spans="1:21" x14ac:dyDescent="0.25">
      <c r="A8">
        <v>211138</v>
      </c>
      <c r="B8">
        <v>7</v>
      </c>
      <c r="C8" t="s">
        <v>19</v>
      </c>
      <c r="D8" s="3">
        <v>42552</v>
      </c>
      <c r="E8" t="s">
        <v>30</v>
      </c>
      <c r="F8">
        <v>360</v>
      </c>
      <c r="G8">
        <v>1</v>
      </c>
      <c r="J8">
        <v>60</v>
      </c>
      <c r="K8">
        <v>100147449</v>
      </c>
      <c r="L8" s="19" t="s">
        <v>27</v>
      </c>
      <c r="M8">
        <v>300</v>
      </c>
      <c r="N8" t="s">
        <v>22</v>
      </c>
      <c r="O8" s="3">
        <v>42552</v>
      </c>
      <c r="P8" t="s">
        <v>23</v>
      </c>
      <c r="Q8">
        <v>360</v>
      </c>
      <c r="R8">
        <v>2016</v>
      </c>
      <c r="S8">
        <v>7</v>
      </c>
      <c r="T8" s="3" t="s">
        <v>24</v>
      </c>
      <c r="U8" s="3">
        <v>45489</v>
      </c>
    </row>
    <row r="9" spans="1:21" x14ac:dyDescent="0.25">
      <c r="A9">
        <v>211139</v>
      </c>
      <c r="B9">
        <v>6</v>
      </c>
      <c r="C9" t="s">
        <v>19</v>
      </c>
      <c r="D9" s="3">
        <v>42552</v>
      </c>
      <c r="E9" t="s">
        <v>36</v>
      </c>
      <c r="F9">
        <v>170</v>
      </c>
      <c r="G9">
        <v>1</v>
      </c>
      <c r="J9">
        <v>170</v>
      </c>
      <c r="K9">
        <v>100147450</v>
      </c>
      <c r="L9" s="19" t="s">
        <v>33</v>
      </c>
      <c r="M9">
        <v>0</v>
      </c>
      <c r="N9" t="s">
        <v>22</v>
      </c>
      <c r="O9" s="3">
        <v>42552</v>
      </c>
      <c r="P9" t="s">
        <v>23</v>
      </c>
      <c r="Q9">
        <v>170</v>
      </c>
      <c r="R9">
        <v>2016</v>
      </c>
      <c r="S9">
        <v>7</v>
      </c>
      <c r="T9" s="3" t="s">
        <v>24</v>
      </c>
      <c r="U9" s="3">
        <v>45489</v>
      </c>
    </row>
    <row r="10" spans="1:21" x14ac:dyDescent="0.25">
      <c r="A10">
        <v>211140</v>
      </c>
      <c r="B10">
        <v>8</v>
      </c>
      <c r="C10" t="s">
        <v>25</v>
      </c>
      <c r="D10" s="3">
        <v>42552</v>
      </c>
      <c r="E10" t="s">
        <v>37</v>
      </c>
      <c r="F10">
        <v>96499</v>
      </c>
      <c r="G10">
        <v>1</v>
      </c>
      <c r="J10">
        <v>96499</v>
      </c>
      <c r="K10">
        <v>100147451</v>
      </c>
      <c r="L10" s="19" t="s">
        <v>38</v>
      </c>
      <c r="M10">
        <v>0</v>
      </c>
      <c r="N10" t="s">
        <v>39</v>
      </c>
      <c r="O10" s="3">
        <v>42552</v>
      </c>
      <c r="P10" t="s">
        <v>28</v>
      </c>
      <c r="Q10" s="4">
        <v>96499</v>
      </c>
      <c r="R10">
        <v>2016</v>
      </c>
      <c r="S10">
        <v>7</v>
      </c>
      <c r="T10" s="3" t="s">
        <v>24</v>
      </c>
      <c r="U10" s="3">
        <v>45489</v>
      </c>
    </row>
    <row r="11" spans="1:21" x14ac:dyDescent="0.25">
      <c r="A11">
        <v>211141</v>
      </c>
      <c r="B11">
        <v>8</v>
      </c>
      <c r="C11" t="s">
        <v>25</v>
      </c>
      <c r="D11" s="3">
        <v>42552</v>
      </c>
      <c r="E11" t="s">
        <v>37</v>
      </c>
      <c r="F11">
        <v>96499</v>
      </c>
      <c r="G11">
        <v>1</v>
      </c>
      <c r="J11">
        <v>96499</v>
      </c>
      <c r="K11">
        <v>100147452</v>
      </c>
      <c r="L11" s="19" t="s">
        <v>38</v>
      </c>
      <c r="M11">
        <v>0</v>
      </c>
      <c r="N11" t="s">
        <v>40</v>
      </c>
      <c r="O11" s="3">
        <v>42552</v>
      </c>
      <c r="P11" t="s">
        <v>28</v>
      </c>
      <c r="Q11" s="4">
        <v>96499</v>
      </c>
      <c r="R11">
        <v>2016</v>
      </c>
      <c r="S11">
        <v>7</v>
      </c>
      <c r="T11" s="3" t="s">
        <v>24</v>
      </c>
      <c r="U11" s="3">
        <v>45489</v>
      </c>
    </row>
    <row r="12" spans="1:21" x14ac:dyDescent="0.25">
      <c r="A12">
        <v>211142</v>
      </c>
      <c r="B12">
        <v>9</v>
      </c>
      <c r="C12" t="s">
        <v>19</v>
      </c>
      <c r="D12" s="3">
        <v>42552</v>
      </c>
      <c r="E12" t="s">
        <v>41</v>
      </c>
      <c r="F12">
        <v>5500</v>
      </c>
      <c r="G12">
        <v>1</v>
      </c>
      <c r="J12">
        <v>5500</v>
      </c>
      <c r="K12">
        <v>100147453</v>
      </c>
      <c r="L12" s="19" t="s">
        <v>42</v>
      </c>
      <c r="M12">
        <v>0</v>
      </c>
      <c r="N12" t="s">
        <v>22</v>
      </c>
      <c r="O12" s="3">
        <v>42552</v>
      </c>
      <c r="P12" t="s">
        <v>23</v>
      </c>
      <c r="Q12" s="4">
        <v>5500</v>
      </c>
      <c r="R12">
        <v>2016</v>
      </c>
      <c r="S12">
        <v>7</v>
      </c>
      <c r="T12" s="3" t="s">
        <v>24</v>
      </c>
      <c r="U12" s="3">
        <v>45489</v>
      </c>
    </row>
    <row r="13" spans="1:21" x14ac:dyDescent="0.25">
      <c r="A13">
        <v>211143</v>
      </c>
      <c r="B13">
        <v>10</v>
      </c>
      <c r="C13" t="s">
        <v>43</v>
      </c>
      <c r="D13" s="3">
        <v>42552</v>
      </c>
      <c r="E13" t="s">
        <v>44</v>
      </c>
      <c r="F13">
        <v>210</v>
      </c>
      <c r="G13">
        <v>1</v>
      </c>
      <c r="J13">
        <v>366</v>
      </c>
      <c r="K13">
        <v>100147454</v>
      </c>
      <c r="L13" s="19" t="s">
        <v>33</v>
      </c>
      <c r="M13">
        <v>0</v>
      </c>
      <c r="N13" t="s">
        <v>22</v>
      </c>
      <c r="O13" s="3">
        <v>42552</v>
      </c>
      <c r="P13" t="s">
        <v>34</v>
      </c>
      <c r="Q13">
        <v>210</v>
      </c>
      <c r="R13">
        <v>2016</v>
      </c>
      <c r="S13">
        <v>7</v>
      </c>
      <c r="T13" s="3" t="s">
        <v>24</v>
      </c>
      <c r="U13" s="3">
        <v>45489</v>
      </c>
    </row>
    <row r="14" spans="1:21" x14ac:dyDescent="0.25">
      <c r="A14">
        <v>211144</v>
      </c>
      <c r="B14">
        <v>10</v>
      </c>
      <c r="C14" t="s">
        <v>43</v>
      </c>
      <c r="D14" s="3">
        <v>42552</v>
      </c>
      <c r="E14" t="s">
        <v>45</v>
      </c>
      <c r="F14">
        <v>156</v>
      </c>
      <c r="G14">
        <v>1</v>
      </c>
      <c r="J14">
        <v>366</v>
      </c>
      <c r="K14">
        <v>100147454</v>
      </c>
      <c r="L14" s="19" t="s">
        <v>33</v>
      </c>
      <c r="M14">
        <v>0</v>
      </c>
      <c r="N14" t="s">
        <v>22</v>
      </c>
      <c r="O14" s="3">
        <v>42552</v>
      </c>
      <c r="P14" t="s">
        <v>34</v>
      </c>
      <c r="Q14">
        <v>156</v>
      </c>
      <c r="R14">
        <v>2016</v>
      </c>
      <c r="S14">
        <v>7</v>
      </c>
      <c r="T14" s="3" t="s">
        <v>24</v>
      </c>
      <c r="U14" s="3">
        <v>45489</v>
      </c>
    </row>
    <row r="15" spans="1:21" x14ac:dyDescent="0.25">
      <c r="A15">
        <v>211145</v>
      </c>
      <c r="B15">
        <v>11</v>
      </c>
      <c r="C15" t="s">
        <v>19</v>
      </c>
      <c r="D15" s="3">
        <v>42552</v>
      </c>
      <c r="E15" t="s">
        <v>46</v>
      </c>
      <c r="F15">
        <v>120</v>
      </c>
      <c r="G15">
        <v>1</v>
      </c>
      <c r="J15">
        <v>120</v>
      </c>
      <c r="K15">
        <v>100147455</v>
      </c>
      <c r="L15" s="19" t="s">
        <v>47</v>
      </c>
      <c r="M15">
        <v>0</v>
      </c>
      <c r="N15" t="s">
        <v>39</v>
      </c>
      <c r="O15" s="3">
        <v>42552</v>
      </c>
      <c r="P15" t="s">
        <v>23</v>
      </c>
      <c r="Q15">
        <v>120</v>
      </c>
      <c r="R15">
        <v>2016</v>
      </c>
      <c r="S15">
        <v>7</v>
      </c>
      <c r="T15" s="3" t="s">
        <v>24</v>
      </c>
      <c r="U15" s="3">
        <v>45489</v>
      </c>
    </row>
    <row r="16" spans="1:21" x14ac:dyDescent="0.25">
      <c r="A16">
        <v>211146</v>
      </c>
      <c r="B16">
        <v>12</v>
      </c>
      <c r="C16" t="s">
        <v>19</v>
      </c>
      <c r="D16" s="3">
        <v>42552</v>
      </c>
      <c r="E16" t="s">
        <v>48</v>
      </c>
      <c r="F16">
        <v>320</v>
      </c>
      <c r="G16">
        <v>1</v>
      </c>
      <c r="J16">
        <v>0</v>
      </c>
      <c r="K16">
        <v>100147456</v>
      </c>
      <c r="L16" s="19" t="s">
        <v>27</v>
      </c>
      <c r="M16">
        <v>0</v>
      </c>
      <c r="N16" t="s">
        <v>49</v>
      </c>
      <c r="O16" s="3">
        <v>42552</v>
      </c>
      <c r="P16" t="s">
        <v>23</v>
      </c>
      <c r="Q16">
        <v>320</v>
      </c>
      <c r="R16">
        <v>2016</v>
      </c>
      <c r="S16">
        <v>7</v>
      </c>
      <c r="T16" s="3" t="s">
        <v>24</v>
      </c>
      <c r="U16" s="3">
        <v>45489</v>
      </c>
    </row>
    <row r="17" spans="1:21" x14ac:dyDescent="0.25">
      <c r="A17">
        <v>211147</v>
      </c>
      <c r="B17">
        <v>11</v>
      </c>
      <c r="C17" t="s">
        <v>25</v>
      </c>
      <c r="D17" s="3">
        <v>42552</v>
      </c>
      <c r="E17" t="s">
        <v>50</v>
      </c>
      <c r="F17">
        <v>1550</v>
      </c>
      <c r="G17">
        <v>1</v>
      </c>
      <c r="J17">
        <v>1550</v>
      </c>
      <c r="K17">
        <v>100147457</v>
      </c>
      <c r="L17" s="19" t="s">
        <v>51</v>
      </c>
      <c r="M17">
        <v>0</v>
      </c>
      <c r="N17" t="s">
        <v>39</v>
      </c>
      <c r="O17" s="3">
        <v>42552</v>
      </c>
      <c r="P17" t="s">
        <v>28</v>
      </c>
      <c r="Q17" s="4">
        <v>1550</v>
      </c>
      <c r="R17">
        <v>2016</v>
      </c>
      <c r="S17">
        <v>7</v>
      </c>
      <c r="T17" s="3" t="s">
        <v>24</v>
      </c>
      <c r="U17" s="3">
        <v>45489</v>
      </c>
    </row>
    <row r="18" spans="1:21" x14ac:dyDescent="0.25">
      <c r="A18">
        <v>211149</v>
      </c>
      <c r="B18">
        <v>13</v>
      </c>
      <c r="C18" t="s">
        <v>19</v>
      </c>
      <c r="D18" s="3">
        <v>42552</v>
      </c>
      <c r="E18" t="s">
        <v>52</v>
      </c>
      <c r="F18">
        <v>420</v>
      </c>
      <c r="G18">
        <v>1</v>
      </c>
      <c r="J18">
        <v>1270</v>
      </c>
      <c r="K18">
        <v>100147458</v>
      </c>
      <c r="L18" s="19" t="s">
        <v>33</v>
      </c>
      <c r="M18">
        <v>0</v>
      </c>
      <c r="N18" t="s">
        <v>22</v>
      </c>
      <c r="O18" s="3">
        <v>42552</v>
      </c>
      <c r="P18" t="s">
        <v>23</v>
      </c>
      <c r="Q18">
        <v>420</v>
      </c>
      <c r="R18">
        <v>2016</v>
      </c>
      <c r="S18">
        <v>7</v>
      </c>
      <c r="T18" s="3" t="s">
        <v>24</v>
      </c>
      <c r="U18" s="3">
        <v>45489</v>
      </c>
    </row>
    <row r="19" spans="1:21" x14ac:dyDescent="0.25">
      <c r="A19">
        <v>211150</v>
      </c>
      <c r="B19">
        <v>13</v>
      </c>
      <c r="C19" t="s">
        <v>19</v>
      </c>
      <c r="D19" s="3">
        <v>42552</v>
      </c>
      <c r="E19" t="s">
        <v>53</v>
      </c>
      <c r="F19">
        <v>360</v>
      </c>
      <c r="G19">
        <v>1</v>
      </c>
      <c r="J19">
        <v>1270</v>
      </c>
      <c r="K19">
        <v>100147458</v>
      </c>
      <c r="L19" s="19" t="s">
        <v>33</v>
      </c>
      <c r="M19">
        <v>0</v>
      </c>
      <c r="N19" t="s">
        <v>22</v>
      </c>
      <c r="O19" s="3">
        <v>42552</v>
      </c>
      <c r="P19" t="s">
        <v>23</v>
      </c>
      <c r="Q19">
        <v>360</v>
      </c>
      <c r="R19">
        <v>2016</v>
      </c>
      <c r="S19">
        <v>7</v>
      </c>
      <c r="T19" s="3" t="s">
        <v>24</v>
      </c>
      <c r="U19" s="3">
        <v>45489</v>
      </c>
    </row>
    <row r="20" spans="1:21" x14ac:dyDescent="0.25">
      <c r="A20">
        <v>211151</v>
      </c>
      <c r="B20">
        <v>13</v>
      </c>
      <c r="C20" t="s">
        <v>19</v>
      </c>
      <c r="D20" s="3">
        <v>42552</v>
      </c>
      <c r="E20" t="s">
        <v>54</v>
      </c>
      <c r="F20">
        <v>490</v>
      </c>
      <c r="G20">
        <v>1</v>
      </c>
      <c r="J20">
        <v>1270</v>
      </c>
      <c r="K20">
        <v>100147458</v>
      </c>
      <c r="L20" s="19" t="s">
        <v>27</v>
      </c>
      <c r="M20">
        <v>0</v>
      </c>
      <c r="N20" t="s">
        <v>22</v>
      </c>
      <c r="O20" s="3">
        <v>42552</v>
      </c>
      <c r="P20" t="s">
        <v>23</v>
      </c>
      <c r="Q20">
        <v>490</v>
      </c>
      <c r="R20">
        <v>2016</v>
      </c>
      <c r="S20">
        <v>7</v>
      </c>
      <c r="T20" s="3" t="s">
        <v>24</v>
      </c>
      <c r="U20" s="3">
        <v>45489</v>
      </c>
    </row>
    <row r="21" spans="1:21" x14ac:dyDescent="0.25">
      <c r="A21">
        <v>211152</v>
      </c>
      <c r="B21">
        <v>14</v>
      </c>
      <c r="C21" t="s">
        <v>25</v>
      </c>
      <c r="D21" s="3">
        <v>42552</v>
      </c>
      <c r="E21" t="s">
        <v>55</v>
      </c>
      <c r="F21">
        <v>899.25</v>
      </c>
      <c r="G21">
        <v>1</v>
      </c>
      <c r="J21">
        <v>2118.25</v>
      </c>
      <c r="K21">
        <v>100147459</v>
      </c>
      <c r="L21" s="19" t="s">
        <v>47</v>
      </c>
      <c r="M21">
        <v>0</v>
      </c>
      <c r="N21" t="s">
        <v>22</v>
      </c>
      <c r="O21" s="3">
        <v>42552</v>
      </c>
      <c r="P21" t="s">
        <v>28</v>
      </c>
      <c r="Q21">
        <v>899</v>
      </c>
      <c r="R21">
        <v>2016</v>
      </c>
      <c r="S21">
        <v>7</v>
      </c>
      <c r="T21" s="3" t="s">
        <v>24</v>
      </c>
      <c r="U21" s="3">
        <v>45489</v>
      </c>
    </row>
    <row r="22" spans="1:21" x14ac:dyDescent="0.25">
      <c r="A22">
        <v>211153</v>
      </c>
      <c r="B22">
        <v>14</v>
      </c>
      <c r="C22" t="s">
        <v>25</v>
      </c>
      <c r="D22" s="3">
        <v>42552</v>
      </c>
      <c r="E22" t="s">
        <v>56</v>
      </c>
      <c r="F22">
        <v>899</v>
      </c>
      <c r="G22">
        <v>1</v>
      </c>
      <c r="J22">
        <v>2118.25</v>
      </c>
      <c r="K22">
        <v>100147459</v>
      </c>
      <c r="L22" s="19" t="s">
        <v>47</v>
      </c>
      <c r="M22">
        <v>0</v>
      </c>
      <c r="N22" t="s">
        <v>22</v>
      </c>
      <c r="O22" s="3">
        <v>42552</v>
      </c>
      <c r="P22" t="s">
        <v>28</v>
      </c>
      <c r="Q22">
        <v>899</v>
      </c>
      <c r="R22">
        <v>2016</v>
      </c>
      <c r="S22">
        <v>7</v>
      </c>
      <c r="T22" s="3" t="s">
        <v>24</v>
      </c>
      <c r="U22" s="3">
        <v>45489</v>
      </c>
    </row>
    <row r="23" spans="1:21" x14ac:dyDescent="0.25">
      <c r="A23">
        <v>211154</v>
      </c>
      <c r="B23">
        <v>14</v>
      </c>
      <c r="C23" t="s">
        <v>25</v>
      </c>
      <c r="D23" s="3">
        <v>42552</v>
      </c>
      <c r="E23" t="s">
        <v>57</v>
      </c>
      <c r="F23">
        <v>320</v>
      </c>
      <c r="G23">
        <v>1</v>
      </c>
      <c r="J23">
        <v>2118.25</v>
      </c>
      <c r="K23">
        <v>100147459</v>
      </c>
      <c r="L23" s="19" t="s">
        <v>47</v>
      </c>
      <c r="M23">
        <v>0</v>
      </c>
      <c r="N23" t="s">
        <v>22</v>
      </c>
      <c r="O23" s="3">
        <v>42552</v>
      </c>
      <c r="P23" t="s">
        <v>28</v>
      </c>
      <c r="Q23">
        <v>320</v>
      </c>
      <c r="R23">
        <v>2016</v>
      </c>
      <c r="S23">
        <v>7</v>
      </c>
      <c r="T23" s="3" t="s">
        <v>24</v>
      </c>
      <c r="U23" s="3">
        <v>45489</v>
      </c>
    </row>
    <row r="24" spans="1:21" x14ac:dyDescent="0.25">
      <c r="A24">
        <v>211155</v>
      </c>
      <c r="B24">
        <v>15</v>
      </c>
      <c r="C24" t="s">
        <v>19</v>
      </c>
      <c r="D24" s="3">
        <v>42552</v>
      </c>
      <c r="E24" t="s">
        <v>58</v>
      </c>
      <c r="F24">
        <v>149</v>
      </c>
      <c r="G24">
        <v>1</v>
      </c>
      <c r="J24">
        <v>298</v>
      </c>
      <c r="K24">
        <v>100147460</v>
      </c>
      <c r="L24" s="19" t="s">
        <v>59</v>
      </c>
      <c r="M24">
        <v>0</v>
      </c>
      <c r="N24" t="s">
        <v>22</v>
      </c>
      <c r="O24" s="3">
        <v>42552</v>
      </c>
      <c r="P24" t="s">
        <v>23</v>
      </c>
      <c r="Q24">
        <v>149</v>
      </c>
      <c r="R24">
        <v>2016</v>
      </c>
      <c r="S24">
        <v>7</v>
      </c>
      <c r="T24" s="3" t="s">
        <v>24</v>
      </c>
      <c r="U24" s="3">
        <v>45489</v>
      </c>
    </row>
    <row r="25" spans="1:21" x14ac:dyDescent="0.25">
      <c r="A25">
        <v>211156</v>
      </c>
      <c r="B25">
        <v>15</v>
      </c>
      <c r="C25" t="s">
        <v>19</v>
      </c>
      <c r="D25" s="3">
        <v>42552</v>
      </c>
      <c r="E25" t="s">
        <v>60</v>
      </c>
      <c r="F25">
        <v>149</v>
      </c>
      <c r="G25">
        <v>1</v>
      </c>
      <c r="J25">
        <v>298</v>
      </c>
      <c r="K25">
        <v>100147460</v>
      </c>
      <c r="L25" s="19" t="s">
        <v>59</v>
      </c>
      <c r="M25">
        <v>0</v>
      </c>
      <c r="N25" t="s">
        <v>22</v>
      </c>
      <c r="O25" s="3">
        <v>42552</v>
      </c>
      <c r="P25" t="s">
        <v>23</v>
      </c>
      <c r="Q25">
        <v>149</v>
      </c>
      <c r="R25">
        <v>2016</v>
      </c>
      <c r="S25">
        <v>7</v>
      </c>
      <c r="T25" s="3" t="s">
        <v>24</v>
      </c>
      <c r="U25" s="3">
        <v>45489</v>
      </c>
    </row>
    <row r="26" spans="1:21" x14ac:dyDescent="0.25">
      <c r="A26">
        <v>211157</v>
      </c>
      <c r="B26">
        <v>16</v>
      </c>
      <c r="C26" t="s">
        <v>31</v>
      </c>
      <c r="D26" s="3">
        <v>42552</v>
      </c>
      <c r="E26" t="s">
        <v>61</v>
      </c>
      <c r="F26">
        <v>1000</v>
      </c>
      <c r="G26">
        <v>1</v>
      </c>
      <c r="J26">
        <v>0</v>
      </c>
      <c r="K26">
        <v>100147461</v>
      </c>
      <c r="L26" s="19" t="s">
        <v>62</v>
      </c>
      <c r="M26">
        <v>0</v>
      </c>
      <c r="N26" t="s">
        <v>49</v>
      </c>
      <c r="O26" s="3">
        <v>42552</v>
      </c>
      <c r="P26" t="s">
        <v>34</v>
      </c>
      <c r="Q26" s="4">
        <v>1000</v>
      </c>
      <c r="R26">
        <v>2016</v>
      </c>
      <c r="S26">
        <v>7</v>
      </c>
      <c r="T26" s="3" t="s">
        <v>24</v>
      </c>
      <c r="U26" s="3">
        <v>45489</v>
      </c>
    </row>
    <row r="27" spans="1:21" x14ac:dyDescent="0.25">
      <c r="A27">
        <v>211158</v>
      </c>
      <c r="B27">
        <v>17</v>
      </c>
      <c r="C27" t="s">
        <v>31</v>
      </c>
      <c r="D27" s="3">
        <v>42552</v>
      </c>
      <c r="E27" t="s">
        <v>63</v>
      </c>
      <c r="F27">
        <v>1913</v>
      </c>
      <c r="G27">
        <v>1</v>
      </c>
      <c r="J27">
        <v>3826</v>
      </c>
      <c r="K27">
        <v>100147462</v>
      </c>
      <c r="L27" s="19" t="s">
        <v>51</v>
      </c>
      <c r="M27">
        <v>0</v>
      </c>
      <c r="N27" t="s">
        <v>22</v>
      </c>
      <c r="O27" s="3">
        <v>42552</v>
      </c>
      <c r="P27" t="s">
        <v>34</v>
      </c>
      <c r="Q27" s="4">
        <v>1913</v>
      </c>
      <c r="R27">
        <v>2016</v>
      </c>
      <c r="S27">
        <v>7</v>
      </c>
      <c r="T27" s="3" t="s">
        <v>24</v>
      </c>
      <c r="U27" s="3">
        <v>45489</v>
      </c>
    </row>
    <row r="28" spans="1:21" x14ac:dyDescent="0.25">
      <c r="A28">
        <v>211160</v>
      </c>
      <c r="B28">
        <v>17</v>
      </c>
      <c r="C28" t="s">
        <v>31</v>
      </c>
      <c r="D28" s="3">
        <v>42552</v>
      </c>
      <c r="E28" t="s">
        <v>64</v>
      </c>
      <c r="F28">
        <v>1913</v>
      </c>
      <c r="G28">
        <v>1</v>
      </c>
      <c r="J28">
        <v>3826</v>
      </c>
      <c r="K28">
        <v>100147462</v>
      </c>
      <c r="L28" s="19" t="s">
        <v>51</v>
      </c>
      <c r="M28">
        <v>0</v>
      </c>
      <c r="N28" t="s">
        <v>22</v>
      </c>
      <c r="O28" s="3">
        <v>42552</v>
      </c>
      <c r="P28" t="s">
        <v>34</v>
      </c>
      <c r="Q28" s="4">
        <v>1913</v>
      </c>
      <c r="R28">
        <v>2016</v>
      </c>
      <c r="S28">
        <v>7</v>
      </c>
      <c r="T28" s="3" t="s">
        <v>24</v>
      </c>
      <c r="U28" s="3">
        <v>45489</v>
      </c>
    </row>
    <row r="29" spans="1:21" x14ac:dyDescent="0.25">
      <c r="A29">
        <v>211162</v>
      </c>
      <c r="B29">
        <v>16</v>
      </c>
      <c r="C29" t="s">
        <v>19</v>
      </c>
      <c r="D29" s="3">
        <v>42552</v>
      </c>
      <c r="E29" t="s">
        <v>65</v>
      </c>
      <c r="F29">
        <v>500</v>
      </c>
      <c r="G29">
        <v>1</v>
      </c>
      <c r="J29">
        <v>0</v>
      </c>
      <c r="K29">
        <v>100147463</v>
      </c>
      <c r="L29" s="19" t="s">
        <v>66</v>
      </c>
      <c r="M29">
        <v>0</v>
      </c>
      <c r="N29" t="s">
        <v>49</v>
      </c>
      <c r="O29" s="3">
        <v>42552</v>
      </c>
      <c r="P29" t="s">
        <v>23</v>
      </c>
      <c r="Q29">
        <v>500</v>
      </c>
      <c r="R29">
        <v>2016</v>
      </c>
      <c r="S29">
        <v>7</v>
      </c>
      <c r="T29" s="3" t="s">
        <v>24</v>
      </c>
      <c r="U29" s="3">
        <v>45489</v>
      </c>
    </row>
    <row r="30" spans="1:21" x14ac:dyDescent="0.25">
      <c r="A30">
        <v>211163</v>
      </c>
      <c r="B30">
        <v>16</v>
      </c>
      <c r="C30" t="s">
        <v>19</v>
      </c>
      <c r="D30" s="3">
        <v>42552</v>
      </c>
      <c r="E30" t="s">
        <v>67</v>
      </c>
      <c r="F30">
        <v>100</v>
      </c>
      <c r="G30">
        <v>5</v>
      </c>
      <c r="J30">
        <v>0</v>
      </c>
      <c r="K30">
        <v>100147463</v>
      </c>
      <c r="L30" s="19" t="s">
        <v>66</v>
      </c>
      <c r="M30">
        <v>0</v>
      </c>
      <c r="N30" t="s">
        <v>49</v>
      </c>
      <c r="O30" s="3">
        <v>42552</v>
      </c>
      <c r="P30" t="s">
        <v>23</v>
      </c>
      <c r="Q30">
        <v>500</v>
      </c>
      <c r="R30">
        <v>2016</v>
      </c>
      <c r="S30">
        <v>7</v>
      </c>
      <c r="T30" s="3" t="s">
        <v>24</v>
      </c>
      <c r="U30" s="3">
        <v>45489</v>
      </c>
    </row>
    <row r="31" spans="1:21" x14ac:dyDescent="0.25">
      <c r="A31">
        <v>211164</v>
      </c>
      <c r="B31">
        <v>18</v>
      </c>
      <c r="C31" t="s">
        <v>25</v>
      </c>
      <c r="D31" s="3">
        <v>42552</v>
      </c>
      <c r="E31" t="s">
        <v>68</v>
      </c>
      <c r="F31">
        <v>1500</v>
      </c>
      <c r="G31">
        <v>2</v>
      </c>
      <c r="J31">
        <v>3000</v>
      </c>
      <c r="K31">
        <v>100147464</v>
      </c>
      <c r="L31" s="19" t="s">
        <v>51</v>
      </c>
      <c r="M31">
        <v>0</v>
      </c>
      <c r="N31" t="s">
        <v>22</v>
      </c>
      <c r="O31" s="3">
        <v>42552</v>
      </c>
      <c r="P31" t="s">
        <v>28</v>
      </c>
      <c r="Q31" s="4">
        <v>3000</v>
      </c>
      <c r="R31">
        <v>2016</v>
      </c>
      <c r="S31">
        <v>7</v>
      </c>
      <c r="T31" s="3" t="s">
        <v>24</v>
      </c>
      <c r="U31" s="3">
        <v>45489</v>
      </c>
    </row>
    <row r="32" spans="1:21" x14ac:dyDescent="0.25">
      <c r="A32">
        <v>211166</v>
      </c>
      <c r="B32">
        <v>19</v>
      </c>
      <c r="C32" t="s">
        <v>19</v>
      </c>
      <c r="D32" s="3">
        <v>42552</v>
      </c>
      <c r="E32" t="s">
        <v>69</v>
      </c>
      <c r="F32">
        <v>450</v>
      </c>
      <c r="G32">
        <v>1</v>
      </c>
      <c r="J32">
        <v>450</v>
      </c>
      <c r="K32">
        <v>100147465</v>
      </c>
      <c r="L32" s="19" t="s">
        <v>59</v>
      </c>
      <c r="M32">
        <v>0</v>
      </c>
      <c r="N32" t="s">
        <v>22</v>
      </c>
      <c r="O32" s="3">
        <v>42552</v>
      </c>
      <c r="P32" t="s">
        <v>23</v>
      </c>
      <c r="Q32">
        <v>450</v>
      </c>
      <c r="R32">
        <v>2016</v>
      </c>
      <c r="S32">
        <v>7</v>
      </c>
      <c r="T32" s="3" t="s">
        <v>24</v>
      </c>
      <c r="U32" s="3">
        <v>45489</v>
      </c>
    </row>
    <row r="33" spans="1:21" x14ac:dyDescent="0.25">
      <c r="A33">
        <v>211168</v>
      </c>
      <c r="B33">
        <v>20</v>
      </c>
      <c r="C33" t="s">
        <v>19</v>
      </c>
      <c r="D33" s="3">
        <v>42552</v>
      </c>
      <c r="E33" t="s">
        <v>70</v>
      </c>
      <c r="F33">
        <v>20999</v>
      </c>
      <c r="G33">
        <v>1</v>
      </c>
      <c r="J33">
        <v>20999</v>
      </c>
      <c r="K33">
        <v>100147466</v>
      </c>
      <c r="L33" s="19" t="s">
        <v>38</v>
      </c>
      <c r="M33">
        <v>0</v>
      </c>
      <c r="N33" t="s">
        <v>22</v>
      </c>
      <c r="O33" s="3">
        <v>42552</v>
      </c>
      <c r="P33" t="s">
        <v>23</v>
      </c>
      <c r="Q33" s="4">
        <v>20999</v>
      </c>
      <c r="R33">
        <v>2016</v>
      </c>
      <c r="S33">
        <v>7</v>
      </c>
      <c r="T33" s="3" t="s">
        <v>24</v>
      </c>
      <c r="U33" s="3">
        <v>45489</v>
      </c>
    </row>
    <row r="34" spans="1:21" x14ac:dyDescent="0.25">
      <c r="A34">
        <v>211169</v>
      </c>
      <c r="B34">
        <v>20</v>
      </c>
      <c r="C34" t="s">
        <v>19</v>
      </c>
      <c r="D34" s="3">
        <v>42552</v>
      </c>
      <c r="E34" t="s">
        <v>30</v>
      </c>
      <c r="F34">
        <v>360</v>
      </c>
      <c r="G34">
        <v>1</v>
      </c>
      <c r="J34">
        <v>360</v>
      </c>
      <c r="K34">
        <v>100147467</v>
      </c>
      <c r="L34" s="19" t="s">
        <v>27</v>
      </c>
      <c r="M34">
        <v>0</v>
      </c>
      <c r="N34" t="s">
        <v>22</v>
      </c>
      <c r="O34" s="3">
        <v>42552</v>
      </c>
      <c r="P34" t="s">
        <v>23</v>
      </c>
      <c r="Q34">
        <v>360</v>
      </c>
      <c r="R34">
        <v>2016</v>
      </c>
      <c r="S34">
        <v>7</v>
      </c>
      <c r="T34" s="3" t="s">
        <v>24</v>
      </c>
      <c r="U34" s="3">
        <v>45489</v>
      </c>
    </row>
    <row r="35" spans="1:21" x14ac:dyDescent="0.25">
      <c r="A35">
        <v>211170</v>
      </c>
      <c r="B35">
        <v>21</v>
      </c>
      <c r="C35" t="s">
        <v>71</v>
      </c>
      <c r="D35" s="3">
        <v>42552</v>
      </c>
      <c r="E35" t="s">
        <v>72</v>
      </c>
      <c r="F35">
        <v>165</v>
      </c>
      <c r="G35">
        <v>1</v>
      </c>
      <c r="J35">
        <v>300</v>
      </c>
      <c r="K35">
        <v>100147468</v>
      </c>
      <c r="L35" s="19" t="s">
        <v>27</v>
      </c>
      <c r="M35">
        <v>82.5</v>
      </c>
      <c r="N35" t="s">
        <v>22</v>
      </c>
      <c r="O35" s="3">
        <v>42552</v>
      </c>
      <c r="P35" t="s">
        <v>34</v>
      </c>
      <c r="Q35">
        <v>165</v>
      </c>
      <c r="R35">
        <v>2016</v>
      </c>
      <c r="S35">
        <v>7</v>
      </c>
      <c r="T35" s="3" t="s">
        <v>24</v>
      </c>
      <c r="U35" s="3">
        <v>45489</v>
      </c>
    </row>
    <row r="36" spans="1:21" x14ac:dyDescent="0.25">
      <c r="A36">
        <v>211171</v>
      </c>
      <c r="B36">
        <v>21</v>
      </c>
      <c r="C36" t="s">
        <v>71</v>
      </c>
      <c r="D36" s="3">
        <v>42552</v>
      </c>
      <c r="E36" t="s">
        <v>73</v>
      </c>
      <c r="F36">
        <v>435</v>
      </c>
      <c r="G36">
        <v>1</v>
      </c>
      <c r="J36">
        <v>300</v>
      </c>
      <c r="K36">
        <v>100147468</v>
      </c>
      <c r="L36" s="19" t="s">
        <v>33</v>
      </c>
      <c r="M36">
        <v>217.5</v>
      </c>
      <c r="N36" t="s">
        <v>22</v>
      </c>
      <c r="O36" s="3">
        <v>42552</v>
      </c>
      <c r="P36" t="s">
        <v>34</v>
      </c>
      <c r="Q36">
        <v>435</v>
      </c>
      <c r="R36">
        <v>2016</v>
      </c>
      <c r="S36">
        <v>7</v>
      </c>
      <c r="T36" s="3" t="s">
        <v>24</v>
      </c>
      <c r="U36" s="3">
        <v>45489</v>
      </c>
    </row>
    <row r="37" spans="1:21" x14ac:dyDescent="0.25">
      <c r="A37">
        <v>211172</v>
      </c>
      <c r="B37">
        <v>22</v>
      </c>
      <c r="C37" t="s">
        <v>25</v>
      </c>
      <c r="D37" s="3">
        <v>42552</v>
      </c>
      <c r="E37" t="s">
        <v>74</v>
      </c>
      <c r="F37">
        <v>90</v>
      </c>
      <c r="G37">
        <v>1</v>
      </c>
      <c r="J37">
        <v>940</v>
      </c>
      <c r="K37">
        <v>100147469</v>
      </c>
      <c r="L37" s="19" t="s">
        <v>33</v>
      </c>
      <c r="M37">
        <v>0</v>
      </c>
      <c r="N37" t="s">
        <v>22</v>
      </c>
      <c r="O37" s="3">
        <v>42552</v>
      </c>
      <c r="P37" t="s">
        <v>28</v>
      </c>
      <c r="Q37">
        <v>90</v>
      </c>
      <c r="R37">
        <v>2016</v>
      </c>
      <c r="S37">
        <v>7</v>
      </c>
      <c r="T37" s="3" t="s">
        <v>24</v>
      </c>
      <c r="U37" s="3">
        <v>45489</v>
      </c>
    </row>
    <row r="38" spans="1:21" x14ac:dyDescent="0.25">
      <c r="A38">
        <v>211173</v>
      </c>
      <c r="B38">
        <v>22</v>
      </c>
      <c r="C38" t="s">
        <v>25</v>
      </c>
      <c r="D38" s="3">
        <v>42552</v>
      </c>
      <c r="E38" t="s">
        <v>75</v>
      </c>
      <c r="F38">
        <v>850</v>
      </c>
      <c r="G38">
        <v>1</v>
      </c>
      <c r="J38">
        <v>940</v>
      </c>
      <c r="K38">
        <v>100147469</v>
      </c>
      <c r="L38" s="19" t="s">
        <v>27</v>
      </c>
      <c r="M38">
        <v>0</v>
      </c>
      <c r="N38" t="s">
        <v>22</v>
      </c>
      <c r="O38" s="3">
        <v>42552</v>
      </c>
      <c r="P38" t="s">
        <v>28</v>
      </c>
      <c r="Q38">
        <v>850</v>
      </c>
      <c r="R38">
        <v>2016</v>
      </c>
      <c r="S38">
        <v>7</v>
      </c>
      <c r="T38" s="3" t="s">
        <v>24</v>
      </c>
      <c r="U38" s="3">
        <v>45489</v>
      </c>
    </row>
    <row r="39" spans="1:21" x14ac:dyDescent="0.25">
      <c r="A39">
        <v>211174</v>
      </c>
      <c r="B39">
        <v>23</v>
      </c>
      <c r="C39" t="s">
        <v>19</v>
      </c>
      <c r="D39" s="3">
        <v>42552</v>
      </c>
      <c r="E39" t="s">
        <v>76</v>
      </c>
      <c r="F39">
        <v>3672</v>
      </c>
      <c r="G39">
        <v>1</v>
      </c>
      <c r="J39">
        <v>3672</v>
      </c>
      <c r="K39">
        <v>100147470</v>
      </c>
      <c r="L39" s="19" t="s">
        <v>47</v>
      </c>
      <c r="M39">
        <v>0</v>
      </c>
      <c r="N39" t="s">
        <v>22</v>
      </c>
      <c r="O39" s="3">
        <v>42552</v>
      </c>
      <c r="P39" t="s">
        <v>23</v>
      </c>
      <c r="Q39" s="4">
        <v>3672</v>
      </c>
      <c r="R39">
        <v>2016</v>
      </c>
      <c r="S39">
        <v>7</v>
      </c>
      <c r="T39" s="3" t="s">
        <v>24</v>
      </c>
      <c r="U39" s="3">
        <v>45489</v>
      </c>
    </row>
    <row r="40" spans="1:21" x14ac:dyDescent="0.25">
      <c r="A40">
        <v>211175</v>
      </c>
      <c r="B40">
        <v>22</v>
      </c>
      <c r="C40" t="s">
        <v>19</v>
      </c>
      <c r="D40" s="3">
        <v>42552</v>
      </c>
      <c r="E40" t="s">
        <v>74</v>
      </c>
      <c r="F40">
        <v>90</v>
      </c>
      <c r="G40">
        <v>1</v>
      </c>
      <c r="J40">
        <v>740</v>
      </c>
      <c r="K40">
        <v>100147471</v>
      </c>
      <c r="L40" s="19" t="s">
        <v>33</v>
      </c>
      <c r="M40">
        <v>19.149999999999999</v>
      </c>
      <c r="N40" t="s">
        <v>22</v>
      </c>
      <c r="O40" s="3">
        <v>42552</v>
      </c>
      <c r="P40" t="s">
        <v>23</v>
      </c>
      <c r="Q40">
        <v>90</v>
      </c>
      <c r="R40">
        <v>2016</v>
      </c>
      <c r="S40">
        <v>7</v>
      </c>
      <c r="T40" s="3" t="s">
        <v>24</v>
      </c>
      <c r="U40" s="3">
        <v>45489</v>
      </c>
    </row>
    <row r="41" spans="1:21" x14ac:dyDescent="0.25">
      <c r="A41">
        <v>211176</v>
      </c>
      <c r="B41">
        <v>22</v>
      </c>
      <c r="C41" t="s">
        <v>19</v>
      </c>
      <c r="D41" s="3">
        <v>42552</v>
      </c>
      <c r="E41" t="s">
        <v>75</v>
      </c>
      <c r="F41">
        <v>850</v>
      </c>
      <c r="G41">
        <v>1</v>
      </c>
      <c r="J41">
        <v>740</v>
      </c>
      <c r="K41">
        <v>100147471</v>
      </c>
      <c r="L41" s="19" t="s">
        <v>27</v>
      </c>
      <c r="M41">
        <v>180.85</v>
      </c>
      <c r="N41" t="s">
        <v>22</v>
      </c>
      <c r="O41" s="3">
        <v>42552</v>
      </c>
      <c r="P41" t="s">
        <v>23</v>
      </c>
      <c r="Q41">
        <v>850</v>
      </c>
      <c r="R41">
        <v>2016</v>
      </c>
      <c r="S41">
        <v>7</v>
      </c>
      <c r="T41" s="3" t="s">
        <v>24</v>
      </c>
      <c r="U41" s="3">
        <v>45489</v>
      </c>
    </row>
    <row r="42" spans="1:21" x14ac:dyDescent="0.25">
      <c r="A42">
        <v>211177</v>
      </c>
      <c r="B42">
        <v>24</v>
      </c>
      <c r="C42" t="s">
        <v>31</v>
      </c>
      <c r="D42" s="3">
        <v>42552</v>
      </c>
      <c r="E42" t="s">
        <v>77</v>
      </c>
      <c r="F42">
        <v>899</v>
      </c>
      <c r="G42">
        <v>1</v>
      </c>
      <c r="J42">
        <v>899</v>
      </c>
      <c r="K42">
        <v>100147472</v>
      </c>
      <c r="L42" s="19" t="s">
        <v>51</v>
      </c>
      <c r="M42">
        <v>0</v>
      </c>
      <c r="N42" t="s">
        <v>22</v>
      </c>
      <c r="O42" s="3">
        <v>42552</v>
      </c>
      <c r="P42" t="s">
        <v>34</v>
      </c>
      <c r="Q42">
        <v>899</v>
      </c>
      <c r="R42">
        <v>2016</v>
      </c>
      <c r="S42">
        <v>7</v>
      </c>
      <c r="T42" s="3" t="s">
        <v>24</v>
      </c>
      <c r="U42" s="3">
        <v>45489</v>
      </c>
    </row>
    <row r="43" spans="1:21" x14ac:dyDescent="0.25">
      <c r="A43">
        <v>211179</v>
      </c>
      <c r="B43">
        <v>25</v>
      </c>
      <c r="C43" t="s">
        <v>25</v>
      </c>
      <c r="D43" s="3">
        <v>42552</v>
      </c>
      <c r="E43" t="s">
        <v>78</v>
      </c>
      <c r="F43">
        <v>7400</v>
      </c>
      <c r="G43">
        <v>1</v>
      </c>
      <c r="J43">
        <v>11000</v>
      </c>
      <c r="K43">
        <v>100147473</v>
      </c>
      <c r="L43" s="19" t="s">
        <v>27</v>
      </c>
      <c r="M43">
        <v>0</v>
      </c>
      <c r="N43" t="s">
        <v>40</v>
      </c>
      <c r="O43" s="3">
        <v>42552</v>
      </c>
      <c r="P43" t="s">
        <v>28</v>
      </c>
      <c r="Q43" s="4">
        <v>7400</v>
      </c>
      <c r="R43">
        <v>2016</v>
      </c>
      <c r="S43">
        <v>7</v>
      </c>
      <c r="T43" s="3" t="s">
        <v>24</v>
      </c>
      <c r="U43" s="3">
        <v>45489</v>
      </c>
    </row>
    <row r="44" spans="1:21" x14ac:dyDescent="0.25">
      <c r="A44">
        <v>211180</v>
      </c>
      <c r="B44">
        <v>25</v>
      </c>
      <c r="C44" t="s">
        <v>25</v>
      </c>
      <c r="D44" s="3">
        <v>42552</v>
      </c>
      <c r="E44" t="s">
        <v>79</v>
      </c>
      <c r="F44">
        <v>3600</v>
      </c>
      <c r="G44">
        <v>1</v>
      </c>
      <c r="J44">
        <v>11000</v>
      </c>
      <c r="K44">
        <v>100147473</v>
      </c>
      <c r="L44" s="19" t="s">
        <v>38</v>
      </c>
      <c r="M44">
        <v>0</v>
      </c>
      <c r="N44" t="s">
        <v>40</v>
      </c>
      <c r="O44" s="3">
        <v>42552</v>
      </c>
      <c r="P44" t="s">
        <v>28</v>
      </c>
      <c r="Q44" s="4">
        <v>3600</v>
      </c>
      <c r="R44">
        <v>2016</v>
      </c>
      <c r="S44">
        <v>7</v>
      </c>
      <c r="T44" s="3" t="s">
        <v>24</v>
      </c>
      <c r="U44" s="3">
        <v>45489</v>
      </c>
    </row>
    <row r="45" spans="1:21" x14ac:dyDescent="0.25">
      <c r="A45">
        <v>211182</v>
      </c>
      <c r="B45">
        <v>22</v>
      </c>
      <c r="C45" t="s">
        <v>19</v>
      </c>
      <c r="D45" s="3">
        <v>42552</v>
      </c>
      <c r="E45" t="s">
        <v>80</v>
      </c>
      <c r="F45">
        <v>143</v>
      </c>
      <c r="G45">
        <v>1</v>
      </c>
      <c r="J45">
        <v>168</v>
      </c>
      <c r="K45">
        <v>100147474</v>
      </c>
      <c r="L45" s="19" t="s">
        <v>27</v>
      </c>
      <c r="M45">
        <v>77.72</v>
      </c>
      <c r="N45" t="s">
        <v>22</v>
      </c>
      <c r="O45" s="3">
        <v>42552</v>
      </c>
      <c r="P45" t="s">
        <v>23</v>
      </c>
      <c r="Q45">
        <v>143</v>
      </c>
      <c r="R45">
        <v>2016</v>
      </c>
      <c r="S45">
        <v>7</v>
      </c>
      <c r="T45" s="3" t="s">
        <v>24</v>
      </c>
      <c r="U45" s="3">
        <v>45489</v>
      </c>
    </row>
    <row r="46" spans="1:21" x14ac:dyDescent="0.25">
      <c r="A46">
        <v>211184</v>
      </c>
      <c r="B46">
        <v>22</v>
      </c>
      <c r="C46" t="s">
        <v>19</v>
      </c>
      <c r="D46" s="3">
        <v>42552</v>
      </c>
      <c r="E46" t="s">
        <v>81</v>
      </c>
      <c r="F46">
        <v>225</v>
      </c>
      <c r="G46">
        <v>1</v>
      </c>
      <c r="J46">
        <v>168</v>
      </c>
      <c r="K46">
        <v>100147474</v>
      </c>
      <c r="L46" s="19" t="s">
        <v>27</v>
      </c>
      <c r="M46">
        <v>122.28</v>
      </c>
      <c r="N46" t="s">
        <v>22</v>
      </c>
      <c r="O46" s="3">
        <v>42552</v>
      </c>
      <c r="P46" t="s">
        <v>23</v>
      </c>
      <c r="Q46">
        <v>225</v>
      </c>
      <c r="R46">
        <v>2016</v>
      </c>
      <c r="S46">
        <v>7</v>
      </c>
      <c r="T46" s="3" t="s">
        <v>24</v>
      </c>
      <c r="U46" s="3">
        <v>45489</v>
      </c>
    </row>
    <row r="47" spans="1:21" x14ac:dyDescent="0.25">
      <c r="A47">
        <v>211185</v>
      </c>
      <c r="B47">
        <v>26</v>
      </c>
      <c r="C47" t="s">
        <v>19</v>
      </c>
      <c r="D47" s="3">
        <v>42552</v>
      </c>
      <c r="E47" t="s">
        <v>82</v>
      </c>
      <c r="F47">
        <v>4500</v>
      </c>
      <c r="G47">
        <v>1</v>
      </c>
      <c r="J47">
        <v>4500</v>
      </c>
      <c r="K47">
        <v>100147475</v>
      </c>
      <c r="L47" s="19" t="s">
        <v>38</v>
      </c>
      <c r="M47">
        <v>0</v>
      </c>
      <c r="N47" t="s">
        <v>22</v>
      </c>
      <c r="O47" s="3">
        <v>42552</v>
      </c>
      <c r="P47" t="s">
        <v>23</v>
      </c>
      <c r="Q47" s="4">
        <v>4500</v>
      </c>
      <c r="R47">
        <v>2016</v>
      </c>
      <c r="S47">
        <v>7</v>
      </c>
      <c r="T47" s="3" t="s">
        <v>24</v>
      </c>
      <c r="U47" s="3">
        <v>45489</v>
      </c>
    </row>
    <row r="48" spans="1:21" x14ac:dyDescent="0.25">
      <c r="A48">
        <v>211186</v>
      </c>
      <c r="B48">
        <v>27</v>
      </c>
      <c r="C48" t="s">
        <v>25</v>
      </c>
      <c r="D48" s="3">
        <v>42552</v>
      </c>
      <c r="E48" t="s">
        <v>83</v>
      </c>
      <c r="F48">
        <v>3156</v>
      </c>
      <c r="G48">
        <v>1</v>
      </c>
      <c r="J48">
        <v>6152</v>
      </c>
      <c r="K48">
        <v>100147476</v>
      </c>
      <c r="L48" s="19" t="s">
        <v>21</v>
      </c>
      <c r="M48">
        <v>0</v>
      </c>
      <c r="N48" t="s">
        <v>22</v>
      </c>
      <c r="O48" s="3">
        <v>42552</v>
      </c>
      <c r="P48" t="s">
        <v>28</v>
      </c>
      <c r="Q48" s="4">
        <v>3156</v>
      </c>
      <c r="R48">
        <v>2016</v>
      </c>
      <c r="S48">
        <v>7</v>
      </c>
      <c r="T48" s="3" t="s">
        <v>24</v>
      </c>
      <c r="U48" s="3">
        <v>45489</v>
      </c>
    </row>
    <row r="49" spans="1:21" x14ac:dyDescent="0.25">
      <c r="A49">
        <v>211187</v>
      </c>
      <c r="B49">
        <v>27</v>
      </c>
      <c r="C49" t="s">
        <v>25</v>
      </c>
      <c r="D49" s="3">
        <v>42552</v>
      </c>
      <c r="E49" t="s">
        <v>84</v>
      </c>
      <c r="F49">
        <v>2996</v>
      </c>
      <c r="G49">
        <v>1</v>
      </c>
      <c r="J49">
        <v>6152</v>
      </c>
      <c r="K49">
        <v>100147476</v>
      </c>
      <c r="L49" s="19" t="s">
        <v>21</v>
      </c>
      <c r="M49">
        <v>0</v>
      </c>
      <c r="N49" t="s">
        <v>22</v>
      </c>
      <c r="O49" s="3">
        <v>42552</v>
      </c>
      <c r="P49" t="s">
        <v>28</v>
      </c>
      <c r="Q49" s="4">
        <v>2996</v>
      </c>
      <c r="R49">
        <v>2016</v>
      </c>
      <c r="S49">
        <v>7</v>
      </c>
      <c r="T49" s="3" t="s">
        <v>24</v>
      </c>
      <c r="U49" s="3">
        <v>45489</v>
      </c>
    </row>
    <row r="50" spans="1:21" x14ac:dyDescent="0.25">
      <c r="A50">
        <v>211188</v>
      </c>
      <c r="B50">
        <v>28</v>
      </c>
      <c r="C50" t="s">
        <v>25</v>
      </c>
      <c r="D50" s="3">
        <v>42552</v>
      </c>
      <c r="E50" t="s">
        <v>85</v>
      </c>
      <c r="F50">
        <v>300</v>
      </c>
      <c r="G50">
        <v>2</v>
      </c>
      <c r="J50">
        <v>2210</v>
      </c>
      <c r="K50">
        <v>100147477</v>
      </c>
      <c r="L50" s="19" t="s">
        <v>33</v>
      </c>
      <c r="M50">
        <v>0</v>
      </c>
      <c r="N50" t="s">
        <v>22</v>
      </c>
      <c r="O50" s="3">
        <v>42552</v>
      </c>
      <c r="P50" t="s">
        <v>28</v>
      </c>
      <c r="Q50">
        <v>600</v>
      </c>
      <c r="R50">
        <v>2016</v>
      </c>
      <c r="S50">
        <v>7</v>
      </c>
      <c r="T50" s="3" t="s">
        <v>24</v>
      </c>
      <c r="U50" s="3">
        <v>45489</v>
      </c>
    </row>
    <row r="51" spans="1:21" x14ac:dyDescent="0.25">
      <c r="A51">
        <v>211189</v>
      </c>
      <c r="B51">
        <v>28</v>
      </c>
      <c r="C51" t="s">
        <v>25</v>
      </c>
      <c r="D51" s="3">
        <v>42552</v>
      </c>
      <c r="E51" t="s">
        <v>86</v>
      </c>
      <c r="F51">
        <v>150</v>
      </c>
      <c r="G51">
        <v>2</v>
      </c>
      <c r="J51">
        <v>2210</v>
      </c>
      <c r="K51">
        <v>100147477</v>
      </c>
      <c r="L51" s="19" t="s">
        <v>33</v>
      </c>
      <c r="M51">
        <v>0</v>
      </c>
      <c r="N51" t="s">
        <v>22</v>
      </c>
      <c r="O51" s="3">
        <v>42552</v>
      </c>
      <c r="P51" t="s">
        <v>28</v>
      </c>
      <c r="Q51">
        <v>300</v>
      </c>
      <c r="R51">
        <v>2016</v>
      </c>
      <c r="S51">
        <v>7</v>
      </c>
      <c r="T51" s="3" t="s">
        <v>24</v>
      </c>
      <c r="U51" s="3">
        <v>45489</v>
      </c>
    </row>
    <row r="52" spans="1:21" x14ac:dyDescent="0.25">
      <c r="A52">
        <v>211190</v>
      </c>
      <c r="B52">
        <v>28</v>
      </c>
      <c r="C52" t="s">
        <v>25</v>
      </c>
      <c r="D52" s="3">
        <v>42552</v>
      </c>
      <c r="E52" t="s">
        <v>87</v>
      </c>
      <c r="F52">
        <v>465</v>
      </c>
      <c r="G52">
        <v>2</v>
      </c>
      <c r="J52">
        <v>2210</v>
      </c>
      <c r="K52">
        <v>100147477</v>
      </c>
      <c r="L52" s="19" t="s">
        <v>33</v>
      </c>
      <c r="M52">
        <v>0</v>
      </c>
      <c r="N52" t="s">
        <v>22</v>
      </c>
      <c r="O52" s="3">
        <v>42552</v>
      </c>
      <c r="P52" t="s">
        <v>28</v>
      </c>
      <c r="Q52">
        <v>930</v>
      </c>
      <c r="R52">
        <v>2016</v>
      </c>
      <c r="S52">
        <v>7</v>
      </c>
      <c r="T52" s="3" t="s">
        <v>24</v>
      </c>
      <c r="U52" s="3">
        <v>45489</v>
      </c>
    </row>
    <row r="53" spans="1:21" x14ac:dyDescent="0.25">
      <c r="A53">
        <v>211191</v>
      </c>
      <c r="B53">
        <v>28</v>
      </c>
      <c r="C53" t="s">
        <v>25</v>
      </c>
      <c r="D53" s="3">
        <v>42552</v>
      </c>
      <c r="E53" t="s">
        <v>88</v>
      </c>
      <c r="F53">
        <v>380</v>
      </c>
      <c r="G53">
        <v>1</v>
      </c>
      <c r="J53">
        <v>2210</v>
      </c>
      <c r="K53">
        <v>100147477</v>
      </c>
      <c r="L53" s="19" t="s">
        <v>33</v>
      </c>
      <c r="M53">
        <v>0</v>
      </c>
      <c r="N53" t="s">
        <v>22</v>
      </c>
      <c r="O53" s="3">
        <v>42552</v>
      </c>
      <c r="P53" t="s">
        <v>28</v>
      </c>
      <c r="Q53">
        <v>380</v>
      </c>
      <c r="R53">
        <v>2016</v>
      </c>
      <c r="S53">
        <v>7</v>
      </c>
      <c r="T53" s="3" t="s">
        <v>24</v>
      </c>
      <c r="U53" s="3">
        <v>45489</v>
      </c>
    </row>
    <row r="54" spans="1:21" x14ac:dyDescent="0.25">
      <c r="A54">
        <v>211192</v>
      </c>
      <c r="B54">
        <v>29</v>
      </c>
      <c r="C54" t="s">
        <v>25</v>
      </c>
      <c r="D54" s="3">
        <v>42552</v>
      </c>
      <c r="E54" t="s">
        <v>89</v>
      </c>
      <c r="F54">
        <v>350</v>
      </c>
      <c r="G54">
        <v>1</v>
      </c>
      <c r="J54">
        <v>350</v>
      </c>
      <c r="K54">
        <v>100147478</v>
      </c>
      <c r="L54" s="19" t="s">
        <v>33</v>
      </c>
      <c r="M54">
        <v>0</v>
      </c>
      <c r="N54" t="s">
        <v>22</v>
      </c>
      <c r="O54" s="3">
        <v>42552</v>
      </c>
      <c r="P54" t="s">
        <v>28</v>
      </c>
      <c r="Q54">
        <v>350</v>
      </c>
      <c r="R54">
        <v>2016</v>
      </c>
      <c r="S54">
        <v>7</v>
      </c>
      <c r="T54" s="3" t="s">
        <v>24</v>
      </c>
      <c r="U54" s="3">
        <v>45489</v>
      </c>
    </row>
    <row r="55" spans="1:21" x14ac:dyDescent="0.25">
      <c r="A55">
        <v>211193</v>
      </c>
      <c r="B55">
        <v>30</v>
      </c>
      <c r="C55" t="s">
        <v>19</v>
      </c>
      <c r="D55" s="3">
        <v>42552</v>
      </c>
      <c r="E55" t="s">
        <v>90</v>
      </c>
      <c r="F55">
        <v>425</v>
      </c>
      <c r="G55">
        <v>1</v>
      </c>
      <c r="J55">
        <v>425</v>
      </c>
      <c r="K55">
        <v>100147479</v>
      </c>
      <c r="L55" s="19" t="s">
        <v>33</v>
      </c>
      <c r="M55">
        <v>0</v>
      </c>
      <c r="N55" t="s">
        <v>22</v>
      </c>
      <c r="O55" s="3">
        <v>42552</v>
      </c>
      <c r="P55" t="s">
        <v>23</v>
      </c>
      <c r="Q55">
        <v>425</v>
      </c>
      <c r="R55">
        <v>2016</v>
      </c>
      <c r="S55">
        <v>7</v>
      </c>
      <c r="T55" s="3" t="s">
        <v>24</v>
      </c>
      <c r="U55" s="3">
        <v>45489</v>
      </c>
    </row>
    <row r="56" spans="1:21" x14ac:dyDescent="0.25">
      <c r="A56">
        <v>211194</v>
      </c>
      <c r="B56">
        <v>31</v>
      </c>
      <c r="C56" t="s">
        <v>19</v>
      </c>
      <c r="D56" s="3">
        <v>42552</v>
      </c>
      <c r="E56" t="s">
        <v>91</v>
      </c>
      <c r="F56">
        <v>850</v>
      </c>
      <c r="G56">
        <v>1</v>
      </c>
      <c r="J56">
        <v>850</v>
      </c>
      <c r="K56">
        <v>100147480</v>
      </c>
      <c r="L56" s="19" t="s">
        <v>21</v>
      </c>
      <c r="M56">
        <v>0</v>
      </c>
      <c r="N56" t="s">
        <v>22</v>
      </c>
      <c r="O56" s="3">
        <v>42552</v>
      </c>
      <c r="P56" t="s">
        <v>23</v>
      </c>
      <c r="Q56">
        <v>850</v>
      </c>
      <c r="R56">
        <v>2016</v>
      </c>
      <c r="S56">
        <v>7</v>
      </c>
      <c r="T56" s="3" t="s">
        <v>24</v>
      </c>
      <c r="U56" s="3">
        <v>45489</v>
      </c>
    </row>
    <row r="57" spans="1:21" x14ac:dyDescent="0.25">
      <c r="A57">
        <v>211196</v>
      </c>
      <c r="B57">
        <v>32</v>
      </c>
      <c r="C57" t="s">
        <v>19</v>
      </c>
      <c r="D57" s="3">
        <v>42552</v>
      </c>
      <c r="E57" t="s">
        <v>92</v>
      </c>
      <c r="F57">
        <v>251</v>
      </c>
      <c r="G57">
        <v>1</v>
      </c>
      <c r="J57">
        <v>251</v>
      </c>
      <c r="K57">
        <v>100147481</v>
      </c>
      <c r="L57" s="19" t="s">
        <v>47</v>
      </c>
      <c r="M57">
        <v>0</v>
      </c>
      <c r="N57" t="s">
        <v>22</v>
      </c>
      <c r="O57" s="3">
        <v>42552</v>
      </c>
      <c r="P57" t="s">
        <v>23</v>
      </c>
      <c r="Q57">
        <v>251</v>
      </c>
      <c r="R57">
        <v>2016</v>
      </c>
      <c r="S57">
        <v>7</v>
      </c>
      <c r="T57" s="3" t="s">
        <v>24</v>
      </c>
      <c r="U57" s="3">
        <v>45489</v>
      </c>
    </row>
    <row r="58" spans="1:21" x14ac:dyDescent="0.25">
      <c r="A58">
        <v>211197</v>
      </c>
      <c r="B58">
        <v>33</v>
      </c>
      <c r="C58" t="s">
        <v>31</v>
      </c>
      <c r="D58" s="3">
        <v>42552</v>
      </c>
      <c r="E58" t="s">
        <v>30</v>
      </c>
      <c r="F58">
        <v>360</v>
      </c>
      <c r="G58">
        <v>1</v>
      </c>
      <c r="J58">
        <v>360</v>
      </c>
      <c r="K58">
        <v>100147482</v>
      </c>
      <c r="L58" s="19" t="s">
        <v>27</v>
      </c>
      <c r="M58">
        <v>0</v>
      </c>
      <c r="N58" t="s">
        <v>22</v>
      </c>
      <c r="O58" s="3">
        <v>42552</v>
      </c>
      <c r="P58" t="s">
        <v>34</v>
      </c>
      <c r="Q58">
        <v>360</v>
      </c>
      <c r="R58">
        <v>2016</v>
      </c>
      <c r="S58">
        <v>7</v>
      </c>
      <c r="T58" s="3" t="s">
        <v>24</v>
      </c>
      <c r="U58" s="3">
        <v>45489</v>
      </c>
    </row>
    <row r="59" spans="1:21" x14ac:dyDescent="0.25">
      <c r="A59">
        <v>211198</v>
      </c>
      <c r="B59">
        <v>34</v>
      </c>
      <c r="C59" t="s">
        <v>19</v>
      </c>
      <c r="D59" s="3">
        <v>42552</v>
      </c>
      <c r="E59" t="s">
        <v>93</v>
      </c>
      <c r="F59">
        <v>510</v>
      </c>
      <c r="G59">
        <v>1</v>
      </c>
      <c r="J59">
        <v>835</v>
      </c>
      <c r="K59">
        <v>100147483</v>
      </c>
      <c r="L59" s="19" t="s">
        <v>33</v>
      </c>
      <c r="M59">
        <v>0</v>
      </c>
      <c r="N59" t="s">
        <v>22</v>
      </c>
      <c r="O59" s="3">
        <v>42552</v>
      </c>
      <c r="P59" t="s">
        <v>23</v>
      </c>
      <c r="Q59">
        <v>510</v>
      </c>
      <c r="R59">
        <v>2016</v>
      </c>
      <c r="S59">
        <v>7</v>
      </c>
      <c r="T59" s="3" t="s">
        <v>24</v>
      </c>
      <c r="U59" s="3">
        <v>45489</v>
      </c>
    </row>
    <row r="60" spans="1:21" x14ac:dyDescent="0.25">
      <c r="A60">
        <v>211199</v>
      </c>
      <c r="B60">
        <v>34</v>
      </c>
      <c r="C60" t="s">
        <v>19</v>
      </c>
      <c r="D60" s="3">
        <v>42552</v>
      </c>
      <c r="E60" t="s">
        <v>94</v>
      </c>
      <c r="F60">
        <v>325</v>
      </c>
      <c r="G60">
        <v>1</v>
      </c>
      <c r="J60">
        <v>835</v>
      </c>
      <c r="K60">
        <v>100147483</v>
      </c>
      <c r="L60" s="19" t="s">
        <v>33</v>
      </c>
      <c r="M60">
        <v>0</v>
      </c>
      <c r="N60" t="s">
        <v>22</v>
      </c>
      <c r="O60" s="3">
        <v>42552</v>
      </c>
      <c r="P60" t="s">
        <v>23</v>
      </c>
      <c r="Q60">
        <v>325</v>
      </c>
      <c r="R60">
        <v>2016</v>
      </c>
      <c r="S60">
        <v>7</v>
      </c>
      <c r="T60" s="3" t="s">
        <v>24</v>
      </c>
      <c r="U60" s="3">
        <v>45489</v>
      </c>
    </row>
    <row r="61" spans="1:21" x14ac:dyDescent="0.25">
      <c r="A61">
        <v>211200</v>
      </c>
      <c r="B61">
        <v>35</v>
      </c>
      <c r="C61" t="s">
        <v>19</v>
      </c>
      <c r="D61" s="3">
        <v>42552</v>
      </c>
      <c r="E61" t="s">
        <v>95</v>
      </c>
      <c r="F61">
        <v>300</v>
      </c>
      <c r="G61">
        <v>1</v>
      </c>
      <c r="J61">
        <v>300</v>
      </c>
      <c r="K61">
        <v>100147484</v>
      </c>
      <c r="L61" s="19" t="s">
        <v>27</v>
      </c>
      <c r="M61">
        <v>0</v>
      </c>
      <c r="N61" t="s">
        <v>22</v>
      </c>
      <c r="O61" s="3">
        <v>42552</v>
      </c>
      <c r="P61" t="s">
        <v>23</v>
      </c>
      <c r="Q61">
        <v>300</v>
      </c>
      <c r="R61">
        <v>2016</v>
      </c>
      <c r="S61">
        <v>7</v>
      </c>
      <c r="T61" s="3" t="s">
        <v>24</v>
      </c>
      <c r="U61" s="3">
        <v>45489</v>
      </c>
    </row>
    <row r="62" spans="1:21" x14ac:dyDescent="0.25">
      <c r="A62">
        <v>211202</v>
      </c>
      <c r="B62">
        <v>36</v>
      </c>
      <c r="C62" t="s">
        <v>31</v>
      </c>
      <c r="D62" s="3">
        <v>42552</v>
      </c>
      <c r="E62" t="s">
        <v>96</v>
      </c>
      <c r="F62">
        <v>30417</v>
      </c>
      <c r="G62">
        <v>1</v>
      </c>
      <c r="J62">
        <v>30417</v>
      </c>
      <c r="K62">
        <v>100147486</v>
      </c>
      <c r="L62" s="19" t="s">
        <v>97</v>
      </c>
      <c r="M62">
        <v>0</v>
      </c>
      <c r="N62" t="s">
        <v>22</v>
      </c>
      <c r="O62" s="3">
        <v>42552</v>
      </c>
      <c r="P62" t="s">
        <v>34</v>
      </c>
      <c r="Q62" s="4">
        <v>30417</v>
      </c>
      <c r="R62">
        <v>2016</v>
      </c>
      <c r="S62">
        <v>7</v>
      </c>
      <c r="T62" s="3" t="s">
        <v>24</v>
      </c>
      <c r="U62" s="3">
        <v>45489</v>
      </c>
    </row>
    <row r="63" spans="1:21" x14ac:dyDescent="0.25">
      <c r="A63">
        <v>211201</v>
      </c>
      <c r="B63">
        <v>33</v>
      </c>
      <c r="C63" t="s">
        <v>31</v>
      </c>
      <c r="D63" s="3">
        <v>42552</v>
      </c>
      <c r="E63" t="s">
        <v>30</v>
      </c>
      <c r="F63">
        <v>360</v>
      </c>
      <c r="G63">
        <v>1</v>
      </c>
      <c r="J63">
        <v>360</v>
      </c>
      <c r="K63">
        <v>100147485</v>
      </c>
      <c r="L63" s="19" t="s">
        <v>27</v>
      </c>
      <c r="M63">
        <v>0</v>
      </c>
      <c r="N63" t="s">
        <v>22</v>
      </c>
      <c r="O63" s="3">
        <v>42552</v>
      </c>
      <c r="P63" t="s">
        <v>34</v>
      </c>
      <c r="Q63">
        <v>360</v>
      </c>
      <c r="R63">
        <v>2016</v>
      </c>
      <c r="S63">
        <v>7</v>
      </c>
      <c r="T63" s="3" t="s">
        <v>24</v>
      </c>
      <c r="U63" s="3">
        <v>45489</v>
      </c>
    </row>
    <row r="64" spans="1:21" x14ac:dyDescent="0.25">
      <c r="A64">
        <v>211203</v>
      </c>
      <c r="B64">
        <v>37</v>
      </c>
      <c r="C64" t="s">
        <v>19</v>
      </c>
      <c r="D64" s="3">
        <v>42552</v>
      </c>
      <c r="E64" t="s">
        <v>89</v>
      </c>
      <c r="F64">
        <v>350</v>
      </c>
      <c r="G64">
        <v>2</v>
      </c>
      <c r="J64">
        <v>700</v>
      </c>
      <c r="K64">
        <v>100147487</v>
      </c>
      <c r="L64" s="19" t="s">
        <v>33</v>
      </c>
      <c r="M64">
        <v>0</v>
      </c>
      <c r="N64" t="s">
        <v>22</v>
      </c>
      <c r="O64" s="3">
        <v>42552</v>
      </c>
      <c r="P64" t="s">
        <v>23</v>
      </c>
      <c r="Q64">
        <v>700</v>
      </c>
      <c r="R64">
        <v>2016</v>
      </c>
      <c r="S64">
        <v>7</v>
      </c>
      <c r="T64" s="3" t="s">
        <v>24</v>
      </c>
      <c r="U64" s="3">
        <v>45489</v>
      </c>
    </row>
    <row r="65" spans="1:21" x14ac:dyDescent="0.25">
      <c r="A65">
        <v>211204</v>
      </c>
      <c r="B65">
        <v>38</v>
      </c>
      <c r="C65" t="s">
        <v>19</v>
      </c>
      <c r="D65" s="3">
        <v>42552</v>
      </c>
      <c r="E65" t="s">
        <v>98</v>
      </c>
      <c r="F65">
        <v>45250</v>
      </c>
      <c r="G65">
        <v>1</v>
      </c>
      <c r="J65">
        <v>45250</v>
      </c>
      <c r="K65">
        <v>100147488</v>
      </c>
      <c r="L65" s="19" t="s">
        <v>42</v>
      </c>
      <c r="M65">
        <v>0</v>
      </c>
      <c r="N65" t="s">
        <v>22</v>
      </c>
      <c r="O65" s="3">
        <v>42552</v>
      </c>
      <c r="P65" t="s">
        <v>23</v>
      </c>
      <c r="Q65" s="4">
        <v>45250</v>
      </c>
      <c r="R65">
        <v>2016</v>
      </c>
      <c r="S65">
        <v>7</v>
      </c>
      <c r="T65" s="3" t="s">
        <v>24</v>
      </c>
      <c r="U65" s="3">
        <v>45489</v>
      </c>
    </row>
    <row r="66" spans="1:21" x14ac:dyDescent="0.25">
      <c r="A66">
        <v>211205</v>
      </c>
      <c r="B66">
        <v>39</v>
      </c>
      <c r="C66" t="s">
        <v>25</v>
      </c>
      <c r="D66" s="3">
        <v>42552</v>
      </c>
      <c r="E66" t="s">
        <v>99</v>
      </c>
      <c r="F66">
        <v>8100</v>
      </c>
      <c r="G66">
        <v>3</v>
      </c>
      <c r="J66">
        <v>24588</v>
      </c>
      <c r="K66">
        <v>100147489</v>
      </c>
      <c r="L66" s="19" t="s">
        <v>27</v>
      </c>
      <c r="M66">
        <v>0</v>
      </c>
      <c r="N66" t="s">
        <v>22</v>
      </c>
      <c r="O66" s="3">
        <v>42552</v>
      </c>
      <c r="P66" t="s">
        <v>28</v>
      </c>
      <c r="Q66" s="4">
        <v>24300</v>
      </c>
      <c r="R66">
        <v>2016</v>
      </c>
      <c r="S66">
        <v>7</v>
      </c>
      <c r="T66" s="3" t="s">
        <v>24</v>
      </c>
      <c r="U66" s="3">
        <v>45489</v>
      </c>
    </row>
    <row r="67" spans="1:21" x14ac:dyDescent="0.25">
      <c r="A67">
        <v>211206</v>
      </c>
      <c r="B67">
        <v>39</v>
      </c>
      <c r="C67" t="s">
        <v>25</v>
      </c>
      <c r="D67" s="3">
        <v>42552</v>
      </c>
      <c r="E67" t="s">
        <v>100</v>
      </c>
      <c r="F67">
        <v>144</v>
      </c>
      <c r="G67">
        <v>2</v>
      </c>
      <c r="J67">
        <v>24588</v>
      </c>
      <c r="K67">
        <v>100147489</v>
      </c>
      <c r="L67" s="19" t="s">
        <v>47</v>
      </c>
      <c r="M67">
        <v>0</v>
      </c>
      <c r="N67" t="s">
        <v>22</v>
      </c>
      <c r="O67" s="3">
        <v>42552</v>
      </c>
      <c r="P67" t="s">
        <v>28</v>
      </c>
      <c r="Q67">
        <v>288</v>
      </c>
      <c r="R67">
        <v>2016</v>
      </c>
      <c r="S67">
        <v>7</v>
      </c>
      <c r="T67" s="3" t="s">
        <v>24</v>
      </c>
      <c r="U67" s="3">
        <v>45489</v>
      </c>
    </row>
    <row r="68" spans="1:21" x14ac:dyDescent="0.25">
      <c r="A68">
        <v>211207</v>
      </c>
      <c r="B68">
        <v>40</v>
      </c>
      <c r="C68" t="s">
        <v>19</v>
      </c>
      <c r="D68" s="3">
        <v>42552</v>
      </c>
      <c r="E68" t="s">
        <v>101</v>
      </c>
      <c r="F68">
        <v>5597</v>
      </c>
      <c r="G68">
        <v>1</v>
      </c>
      <c r="J68">
        <v>5597</v>
      </c>
      <c r="K68">
        <v>100147490</v>
      </c>
      <c r="L68" s="19" t="s">
        <v>21</v>
      </c>
      <c r="M68">
        <v>0</v>
      </c>
      <c r="N68" t="s">
        <v>22</v>
      </c>
      <c r="O68" s="3">
        <v>42552</v>
      </c>
      <c r="P68" t="s">
        <v>23</v>
      </c>
      <c r="Q68" s="4">
        <v>5597</v>
      </c>
      <c r="R68">
        <v>2016</v>
      </c>
      <c r="S68">
        <v>7</v>
      </c>
      <c r="T68" s="3" t="s">
        <v>24</v>
      </c>
      <c r="U68" s="3">
        <v>45489</v>
      </c>
    </row>
    <row r="69" spans="1:21" x14ac:dyDescent="0.25">
      <c r="A69">
        <v>211208</v>
      </c>
      <c r="B69">
        <v>35</v>
      </c>
      <c r="C69" t="s">
        <v>31</v>
      </c>
      <c r="D69" s="3">
        <v>42552</v>
      </c>
      <c r="E69" t="s">
        <v>102</v>
      </c>
      <c r="F69">
        <v>999</v>
      </c>
      <c r="G69">
        <v>1</v>
      </c>
      <c r="J69">
        <v>999</v>
      </c>
      <c r="K69">
        <v>100147491</v>
      </c>
      <c r="L69" s="19" t="s">
        <v>51</v>
      </c>
      <c r="M69">
        <v>0</v>
      </c>
      <c r="N69" t="s">
        <v>22</v>
      </c>
      <c r="O69" s="3">
        <v>42552</v>
      </c>
      <c r="P69" t="s">
        <v>34</v>
      </c>
      <c r="Q69">
        <v>999</v>
      </c>
      <c r="R69">
        <v>2016</v>
      </c>
      <c r="S69">
        <v>7</v>
      </c>
      <c r="T69" s="3" t="s">
        <v>24</v>
      </c>
      <c r="U69" s="3">
        <v>45489</v>
      </c>
    </row>
    <row r="70" spans="1:21" x14ac:dyDescent="0.25">
      <c r="A70">
        <v>211209</v>
      </c>
      <c r="B70">
        <v>40</v>
      </c>
      <c r="C70" t="s">
        <v>71</v>
      </c>
      <c r="D70" s="3">
        <v>42552</v>
      </c>
      <c r="E70" t="s">
        <v>103</v>
      </c>
      <c r="F70">
        <v>4950</v>
      </c>
      <c r="G70">
        <v>1</v>
      </c>
      <c r="J70">
        <v>4950</v>
      </c>
      <c r="K70">
        <v>100147492</v>
      </c>
      <c r="L70" s="19" t="s">
        <v>21</v>
      </c>
      <c r="M70">
        <v>0</v>
      </c>
      <c r="N70" t="s">
        <v>22</v>
      </c>
      <c r="O70" s="3">
        <v>42552</v>
      </c>
      <c r="P70" t="s">
        <v>34</v>
      </c>
      <c r="Q70" s="4">
        <v>4950</v>
      </c>
      <c r="R70">
        <v>2016</v>
      </c>
      <c r="S70">
        <v>7</v>
      </c>
      <c r="T70" s="3" t="s">
        <v>24</v>
      </c>
      <c r="U70" s="3">
        <v>45489</v>
      </c>
    </row>
    <row r="71" spans="1:21" x14ac:dyDescent="0.25">
      <c r="A71">
        <v>211211</v>
      </c>
      <c r="B71">
        <v>41</v>
      </c>
      <c r="C71" t="s">
        <v>31</v>
      </c>
      <c r="D71" s="3">
        <v>42552</v>
      </c>
      <c r="E71" t="s">
        <v>104</v>
      </c>
      <c r="F71">
        <v>805</v>
      </c>
      <c r="G71">
        <v>1</v>
      </c>
      <c r="J71">
        <v>805</v>
      </c>
      <c r="K71">
        <v>100147493</v>
      </c>
      <c r="L71" s="19" t="s">
        <v>47</v>
      </c>
      <c r="M71">
        <v>0</v>
      </c>
      <c r="N71" t="s">
        <v>22</v>
      </c>
      <c r="O71" s="3">
        <v>42552</v>
      </c>
      <c r="P71" t="s">
        <v>34</v>
      </c>
      <c r="Q71">
        <v>805</v>
      </c>
      <c r="R71">
        <v>2016</v>
      </c>
      <c r="S71">
        <v>7</v>
      </c>
      <c r="T71" s="3" t="s">
        <v>24</v>
      </c>
      <c r="U71" s="3">
        <v>45489</v>
      </c>
    </row>
    <row r="72" spans="1:21" x14ac:dyDescent="0.25">
      <c r="A72">
        <v>211212</v>
      </c>
      <c r="B72">
        <v>35</v>
      </c>
      <c r="C72" t="s">
        <v>19</v>
      </c>
      <c r="D72" s="3">
        <v>42552</v>
      </c>
      <c r="E72" t="s">
        <v>30</v>
      </c>
      <c r="F72">
        <v>360</v>
      </c>
      <c r="G72">
        <v>1</v>
      </c>
      <c r="J72">
        <v>360</v>
      </c>
      <c r="K72">
        <v>100147494</v>
      </c>
      <c r="L72" s="19" t="s">
        <v>27</v>
      </c>
      <c r="M72">
        <v>0</v>
      </c>
      <c r="N72" t="s">
        <v>22</v>
      </c>
      <c r="O72" s="3">
        <v>42552</v>
      </c>
      <c r="P72" t="s">
        <v>23</v>
      </c>
      <c r="Q72">
        <v>360</v>
      </c>
      <c r="R72">
        <v>2016</v>
      </c>
      <c r="S72">
        <v>7</v>
      </c>
      <c r="T72" s="3" t="s">
        <v>24</v>
      </c>
      <c r="U72" s="3">
        <v>45489</v>
      </c>
    </row>
    <row r="73" spans="1:21" x14ac:dyDescent="0.25">
      <c r="A73">
        <v>211213</v>
      </c>
      <c r="B73">
        <v>35</v>
      </c>
      <c r="C73" t="s">
        <v>31</v>
      </c>
      <c r="D73" s="3">
        <v>42552</v>
      </c>
      <c r="E73" t="s">
        <v>105</v>
      </c>
      <c r="F73">
        <v>280</v>
      </c>
      <c r="G73">
        <v>1</v>
      </c>
      <c r="J73">
        <v>280</v>
      </c>
      <c r="K73">
        <v>100147495</v>
      </c>
      <c r="L73" s="19" t="s">
        <v>33</v>
      </c>
      <c r="M73">
        <v>0</v>
      </c>
      <c r="N73" t="s">
        <v>22</v>
      </c>
      <c r="O73" s="3">
        <v>42552</v>
      </c>
      <c r="P73" t="s">
        <v>34</v>
      </c>
      <c r="Q73">
        <v>280</v>
      </c>
      <c r="R73">
        <v>2016</v>
      </c>
      <c r="S73">
        <v>7</v>
      </c>
      <c r="T73" s="3" t="s">
        <v>24</v>
      </c>
      <c r="U73" s="3">
        <v>45489</v>
      </c>
    </row>
    <row r="74" spans="1:21" x14ac:dyDescent="0.25">
      <c r="A74">
        <v>211214</v>
      </c>
      <c r="B74">
        <v>33</v>
      </c>
      <c r="C74" t="s">
        <v>25</v>
      </c>
      <c r="D74" s="3">
        <v>42552</v>
      </c>
      <c r="E74" t="s">
        <v>106</v>
      </c>
      <c r="F74">
        <v>1</v>
      </c>
      <c r="G74">
        <v>1</v>
      </c>
      <c r="J74">
        <v>1</v>
      </c>
      <c r="K74">
        <v>100147496</v>
      </c>
      <c r="L74" s="19" t="s">
        <v>62</v>
      </c>
      <c r="M74">
        <v>0</v>
      </c>
      <c r="N74" t="s">
        <v>22</v>
      </c>
      <c r="O74" s="3">
        <v>42552</v>
      </c>
      <c r="P74" t="s">
        <v>28</v>
      </c>
      <c r="Q74">
        <v>1</v>
      </c>
      <c r="R74">
        <v>2016</v>
      </c>
      <c r="S74">
        <v>7</v>
      </c>
      <c r="T74" s="3" t="s">
        <v>24</v>
      </c>
      <c r="U74" s="3">
        <v>45489</v>
      </c>
    </row>
    <row r="75" spans="1:21" x14ac:dyDescent="0.25">
      <c r="A75">
        <v>211215</v>
      </c>
      <c r="B75">
        <v>42</v>
      </c>
      <c r="C75" t="s">
        <v>31</v>
      </c>
      <c r="D75" s="3">
        <v>42552</v>
      </c>
      <c r="E75" t="s">
        <v>107</v>
      </c>
      <c r="F75">
        <v>999</v>
      </c>
      <c r="G75">
        <v>1</v>
      </c>
      <c r="J75">
        <v>999</v>
      </c>
      <c r="K75">
        <v>100147497</v>
      </c>
      <c r="L75" s="19" t="s">
        <v>51</v>
      </c>
      <c r="M75">
        <v>0</v>
      </c>
      <c r="N75" t="s">
        <v>22</v>
      </c>
      <c r="O75" s="3">
        <v>42552</v>
      </c>
      <c r="P75" t="s">
        <v>34</v>
      </c>
      <c r="Q75">
        <v>999</v>
      </c>
      <c r="R75">
        <v>2016</v>
      </c>
      <c r="S75">
        <v>7</v>
      </c>
      <c r="T75" s="3" t="s">
        <v>24</v>
      </c>
      <c r="U75" s="3">
        <v>45489</v>
      </c>
    </row>
    <row r="76" spans="1:21" x14ac:dyDescent="0.25">
      <c r="A76">
        <v>211217</v>
      </c>
      <c r="B76">
        <v>43</v>
      </c>
      <c r="C76" t="s">
        <v>19</v>
      </c>
      <c r="D76" s="3">
        <v>42552</v>
      </c>
      <c r="E76" t="s">
        <v>30</v>
      </c>
      <c r="F76">
        <v>360</v>
      </c>
      <c r="G76">
        <v>1</v>
      </c>
      <c r="J76">
        <v>360</v>
      </c>
      <c r="K76">
        <v>100147498</v>
      </c>
      <c r="L76" s="19" t="s">
        <v>27</v>
      </c>
      <c r="M76">
        <v>0</v>
      </c>
      <c r="N76" t="s">
        <v>22</v>
      </c>
      <c r="O76" s="3">
        <v>42552</v>
      </c>
      <c r="P76" t="s">
        <v>23</v>
      </c>
      <c r="Q76">
        <v>360</v>
      </c>
      <c r="R76">
        <v>2016</v>
      </c>
      <c r="S76">
        <v>7</v>
      </c>
      <c r="T76" s="3" t="s">
        <v>24</v>
      </c>
      <c r="U76" s="3">
        <v>45489</v>
      </c>
    </row>
    <row r="77" spans="1:21" x14ac:dyDescent="0.25">
      <c r="A77">
        <v>211218</v>
      </c>
      <c r="B77">
        <v>44</v>
      </c>
      <c r="C77" t="s">
        <v>31</v>
      </c>
      <c r="D77" s="3">
        <v>42552</v>
      </c>
      <c r="E77" t="s">
        <v>89</v>
      </c>
      <c r="F77">
        <v>350</v>
      </c>
      <c r="G77">
        <v>1</v>
      </c>
      <c r="J77">
        <v>350</v>
      </c>
      <c r="K77">
        <v>100147499</v>
      </c>
      <c r="L77" s="19" t="s">
        <v>33</v>
      </c>
      <c r="M77">
        <v>0</v>
      </c>
      <c r="N77" t="s">
        <v>22</v>
      </c>
      <c r="O77" s="3">
        <v>42552</v>
      </c>
      <c r="P77" t="s">
        <v>34</v>
      </c>
      <c r="Q77">
        <v>350</v>
      </c>
      <c r="R77">
        <v>2016</v>
      </c>
      <c r="S77">
        <v>7</v>
      </c>
      <c r="T77" s="3" t="s">
        <v>24</v>
      </c>
      <c r="U77" s="3">
        <v>45489</v>
      </c>
    </row>
    <row r="78" spans="1:21" x14ac:dyDescent="0.25">
      <c r="A78">
        <v>211219</v>
      </c>
      <c r="B78">
        <v>44</v>
      </c>
      <c r="C78" t="s">
        <v>31</v>
      </c>
      <c r="D78" s="3">
        <v>42552</v>
      </c>
      <c r="E78" t="s">
        <v>89</v>
      </c>
      <c r="F78">
        <v>350</v>
      </c>
      <c r="G78">
        <v>1</v>
      </c>
      <c r="J78">
        <v>350</v>
      </c>
      <c r="K78">
        <v>100147500</v>
      </c>
      <c r="L78" s="19" t="s">
        <v>33</v>
      </c>
      <c r="M78">
        <v>0</v>
      </c>
      <c r="N78" t="s">
        <v>22</v>
      </c>
      <c r="O78" s="3">
        <v>42552</v>
      </c>
      <c r="P78" t="s">
        <v>34</v>
      </c>
      <c r="Q78">
        <v>350</v>
      </c>
      <c r="R78">
        <v>2016</v>
      </c>
      <c r="S78">
        <v>7</v>
      </c>
      <c r="T78" s="3" t="s">
        <v>24</v>
      </c>
      <c r="U78" s="3">
        <v>45489</v>
      </c>
    </row>
    <row r="79" spans="1:21" x14ac:dyDescent="0.25">
      <c r="A79">
        <v>211220</v>
      </c>
      <c r="B79">
        <v>13</v>
      </c>
      <c r="C79" t="s">
        <v>19</v>
      </c>
      <c r="D79" s="3">
        <v>42552</v>
      </c>
      <c r="E79" t="s">
        <v>108</v>
      </c>
      <c r="F79">
        <v>760</v>
      </c>
      <c r="G79">
        <v>1</v>
      </c>
      <c r="J79">
        <v>1195</v>
      </c>
      <c r="K79">
        <v>100147501</v>
      </c>
      <c r="L79" s="19" t="s">
        <v>33</v>
      </c>
      <c r="M79">
        <v>0</v>
      </c>
      <c r="N79" t="s">
        <v>22</v>
      </c>
      <c r="O79" s="3">
        <v>42552</v>
      </c>
      <c r="P79" t="s">
        <v>23</v>
      </c>
      <c r="Q79">
        <v>760</v>
      </c>
      <c r="R79">
        <v>2016</v>
      </c>
      <c r="S79">
        <v>7</v>
      </c>
      <c r="T79" s="3" t="s">
        <v>24</v>
      </c>
      <c r="U79" s="3">
        <v>45489</v>
      </c>
    </row>
    <row r="80" spans="1:21" x14ac:dyDescent="0.25">
      <c r="A80">
        <v>211221</v>
      </c>
      <c r="B80">
        <v>13</v>
      </c>
      <c r="C80" t="s">
        <v>19</v>
      </c>
      <c r="D80" s="3">
        <v>42552</v>
      </c>
      <c r="E80" t="s">
        <v>73</v>
      </c>
      <c r="F80">
        <v>435</v>
      </c>
      <c r="G80">
        <v>1</v>
      </c>
      <c r="J80">
        <v>1195</v>
      </c>
      <c r="K80">
        <v>100147501</v>
      </c>
      <c r="L80" s="19" t="s">
        <v>33</v>
      </c>
      <c r="M80">
        <v>0</v>
      </c>
      <c r="N80" t="s">
        <v>22</v>
      </c>
      <c r="O80" s="3">
        <v>42552</v>
      </c>
      <c r="P80" t="s">
        <v>23</v>
      </c>
      <c r="Q80">
        <v>435</v>
      </c>
      <c r="R80">
        <v>2016</v>
      </c>
      <c r="S80">
        <v>7</v>
      </c>
      <c r="T80" s="3" t="s">
        <v>24</v>
      </c>
      <c r="U80" s="3">
        <v>45489</v>
      </c>
    </row>
    <row r="81" spans="1:21" x14ac:dyDescent="0.25">
      <c r="A81">
        <v>211222</v>
      </c>
      <c r="B81">
        <v>33</v>
      </c>
      <c r="C81" t="s">
        <v>25</v>
      </c>
      <c r="D81" s="3">
        <v>42552</v>
      </c>
      <c r="E81" t="s">
        <v>106</v>
      </c>
      <c r="F81">
        <v>1</v>
      </c>
      <c r="G81">
        <v>5</v>
      </c>
      <c r="J81">
        <v>5</v>
      </c>
      <c r="K81">
        <v>100147502</v>
      </c>
      <c r="L81" s="19" t="s">
        <v>62</v>
      </c>
      <c r="M81">
        <v>0</v>
      </c>
      <c r="N81" t="s">
        <v>22</v>
      </c>
      <c r="O81" s="3">
        <v>42552</v>
      </c>
      <c r="P81" t="s">
        <v>28</v>
      </c>
      <c r="Q81">
        <v>5</v>
      </c>
      <c r="R81">
        <v>2016</v>
      </c>
      <c r="S81">
        <v>7</v>
      </c>
      <c r="T81" s="3" t="s">
        <v>24</v>
      </c>
      <c r="U81" s="3">
        <v>45489</v>
      </c>
    </row>
    <row r="82" spans="1:21" x14ac:dyDescent="0.25">
      <c r="A82">
        <v>211223</v>
      </c>
      <c r="B82">
        <v>33</v>
      </c>
      <c r="C82" t="s">
        <v>25</v>
      </c>
      <c r="D82" s="3">
        <v>42552</v>
      </c>
      <c r="E82" t="s">
        <v>106</v>
      </c>
      <c r="F82">
        <v>1</v>
      </c>
      <c r="G82">
        <v>2</v>
      </c>
      <c r="J82">
        <v>2</v>
      </c>
      <c r="K82">
        <v>100147503</v>
      </c>
      <c r="L82" s="19" t="s">
        <v>62</v>
      </c>
      <c r="M82">
        <v>0</v>
      </c>
      <c r="N82" t="s">
        <v>22</v>
      </c>
      <c r="O82" s="3">
        <v>42552</v>
      </c>
      <c r="P82" t="s">
        <v>28</v>
      </c>
      <c r="Q82">
        <v>2</v>
      </c>
      <c r="R82">
        <v>2016</v>
      </c>
      <c r="S82">
        <v>7</v>
      </c>
      <c r="T82" s="3" t="s">
        <v>24</v>
      </c>
      <c r="U82" s="3">
        <v>45489</v>
      </c>
    </row>
    <row r="83" spans="1:21" x14ac:dyDescent="0.25">
      <c r="A83">
        <v>211225</v>
      </c>
      <c r="B83">
        <v>33</v>
      </c>
      <c r="C83" t="s">
        <v>25</v>
      </c>
      <c r="D83" s="3">
        <v>42552</v>
      </c>
      <c r="E83" t="s">
        <v>106</v>
      </c>
      <c r="F83">
        <v>1</v>
      </c>
      <c r="G83">
        <v>1</v>
      </c>
      <c r="J83">
        <v>1</v>
      </c>
      <c r="K83">
        <v>100147505</v>
      </c>
      <c r="L83" s="19" t="s">
        <v>62</v>
      </c>
      <c r="M83">
        <v>0</v>
      </c>
      <c r="N83" t="s">
        <v>22</v>
      </c>
      <c r="O83" s="3">
        <v>42552</v>
      </c>
      <c r="P83" t="s">
        <v>28</v>
      </c>
      <c r="Q83">
        <v>1</v>
      </c>
      <c r="R83">
        <v>2016</v>
      </c>
      <c r="S83">
        <v>7</v>
      </c>
      <c r="T83" s="3" t="s">
        <v>24</v>
      </c>
      <c r="U83" s="3">
        <v>45489</v>
      </c>
    </row>
    <row r="84" spans="1:21" x14ac:dyDescent="0.25">
      <c r="A84">
        <v>211224</v>
      </c>
      <c r="B84">
        <v>43</v>
      </c>
      <c r="C84" t="s">
        <v>43</v>
      </c>
      <c r="D84" s="3">
        <v>42552</v>
      </c>
      <c r="E84" t="s">
        <v>30</v>
      </c>
      <c r="F84">
        <v>360</v>
      </c>
      <c r="G84">
        <v>1</v>
      </c>
      <c r="J84">
        <v>360</v>
      </c>
      <c r="K84">
        <v>100147504</v>
      </c>
      <c r="L84" s="19" t="s">
        <v>27</v>
      </c>
      <c r="M84">
        <v>0</v>
      </c>
      <c r="N84" t="s">
        <v>22</v>
      </c>
      <c r="O84" s="3">
        <v>42552</v>
      </c>
      <c r="P84" t="s">
        <v>34</v>
      </c>
      <c r="Q84">
        <v>360</v>
      </c>
      <c r="R84">
        <v>2016</v>
      </c>
      <c r="S84">
        <v>7</v>
      </c>
      <c r="T84" s="3" t="s">
        <v>24</v>
      </c>
      <c r="U84" s="3">
        <v>45489</v>
      </c>
    </row>
    <row r="85" spans="1:21" x14ac:dyDescent="0.25">
      <c r="A85">
        <v>211226</v>
      </c>
      <c r="B85">
        <v>43</v>
      </c>
      <c r="C85" t="s">
        <v>43</v>
      </c>
      <c r="D85" s="3">
        <v>42552</v>
      </c>
      <c r="E85" t="s">
        <v>48</v>
      </c>
      <c r="F85">
        <v>320</v>
      </c>
      <c r="G85">
        <v>1</v>
      </c>
      <c r="J85">
        <v>320</v>
      </c>
      <c r="K85">
        <v>100147506</v>
      </c>
      <c r="L85" s="19" t="s">
        <v>27</v>
      </c>
      <c r="M85">
        <v>0</v>
      </c>
      <c r="N85" t="s">
        <v>22</v>
      </c>
      <c r="O85" s="3">
        <v>42552</v>
      </c>
      <c r="P85" t="s">
        <v>34</v>
      </c>
      <c r="Q85">
        <v>320</v>
      </c>
      <c r="R85">
        <v>2016</v>
      </c>
      <c r="S85">
        <v>7</v>
      </c>
      <c r="T85" s="3" t="s">
        <v>24</v>
      </c>
      <c r="U85" s="3">
        <v>45489</v>
      </c>
    </row>
    <row r="86" spans="1:21" x14ac:dyDescent="0.25">
      <c r="A86">
        <v>211227</v>
      </c>
      <c r="B86">
        <v>13</v>
      </c>
      <c r="C86" t="s">
        <v>19</v>
      </c>
      <c r="D86" s="3">
        <v>42552</v>
      </c>
      <c r="E86" t="s">
        <v>73</v>
      </c>
      <c r="F86">
        <v>435</v>
      </c>
      <c r="G86">
        <v>1</v>
      </c>
      <c r="J86">
        <v>1195</v>
      </c>
      <c r="K86">
        <v>100147507</v>
      </c>
      <c r="L86" s="19" t="s">
        <v>33</v>
      </c>
      <c r="M86">
        <v>0</v>
      </c>
      <c r="N86" t="s">
        <v>22</v>
      </c>
      <c r="O86" s="3">
        <v>42552</v>
      </c>
      <c r="P86" t="s">
        <v>23</v>
      </c>
      <c r="Q86">
        <v>435</v>
      </c>
      <c r="R86">
        <v>2016</v>
      </c>
      <c r="S86">
        <v>7</v>
      </c>
      <c r="T86" s="3" t="s">
        <v>24</v>
      </c>
      <c r="U86" s="3">
        <v>45489</v>
      </c>
    </row>
    <row r="87" spans="1:21" x14ac:dyDescent="0.25">
      <c r="A87">
        <v>211228</v>
      </c>
      <c r="B87">
        <v>13</v>
      </c>
      <c r="C87" t="s">
        <v>19</v>
      </c>
      <c r="D87" s="3">
        <v>42552</v>
      </c>
      <c r="E87" t="s">
        <v>108</v>
      </c>
      <c r="F87">
        <v>760</v>
      </c>
      <c r="G87">
        <v>1</v>
      </c>
      <c r="J87">
        <v>1195</v>
      </c>
      <c r="K87">
        <v>100147507</v>
      </c>
      <c r="L87" s="19" t="s">
        <v>33</v>
      </c>
      <c r="M87">
        <v>0</v>
      </c>
      <c r="N87" t="s">
        <v>22</v>
      </c>
      <c r="O87" s="3">
        <v>42552</v>
      </c>
      <c r="P87" t="s">
        <v>23</v>
      </c>
      <c r="Q87">
        <v>760</v>
      </c>
      <c r="R87">
        <v>2016</v>
      </c>
      <c r="S87">
        <v>7</v>
      </c>
      <c r="T87" s="3" t="s">
        <v>24</v>
      </c>
      <c r="U87" s="3">
        <v>45489</v>
      </c>
    </row>
    <row r="88" spans="1:21" x14ac:dyDescent="0.25">
      <c r="A88">
        <v>211229</v>
      </c>
      <c r="B88">
        <v>43</v>
      </c>
      <c r="C88" t="s">
        <v>43</v>
      </c>
      <c r="D88" s="3">
        <v>42552</v>
      </c>
      <c r="E88" t="s">
        <v>26</v>
      </c>
      <c r="F88">
        <v>240</v>
      </c>
      <c r="G88">
        <v>1</v>
      </c>
      <c r="J88">
        <v>240</v>
      </c>
      <c r="K88">
        <v>100147508</v>
      </c>
      <c r="L88" s="19" t="s">
        <v>27</v>
      </c>
      <c r="M88">
        <v>0</v>
      </c>
      <c r="N88" t="s">
        <v>22</v>
      </c>
      <c r="O88" s="3">
        <v>42552</v>
      </c>
      <c r="P88" t="s">
        <v>34</v>
      </c>
      <c r="Q88">
        <v>240</v>
      </c>
      <c r="R88">
        <v>2016</v>
      </c>
      <c r="S88">
        <v>7</v>
      </c>
      <c r="T88" s="3" t="s">
        <v>24</v>
      </c>
      <c r="U88" s="3">
        <v>45489</v>
      </c>
    </row>
    <row r="89" spans="1:21" x14ac:dyDescent="0.25">
      <c r="A89">
        <v>211230</v>
      </c>
      <c r="B89">
        <v>43</v>
      </c>
      <c r="C89" t="s">
        <v>43</v>
      </c>
      <c r="D89" s="3">
        <v>42552</v>
      </c>
      <c r="E89" t="s">
        <v>30</v>
      </c>
      <c r="F89">
        <v>360</v>
      </c>
      <c r="G89">
        <v>1</v>
      </c>
      <c r="J89">
        <v>360</v>
      </c>
      <c r="K89">
        <v>100147509</v>
      </c>
      <c r="L89" s="19" t="s">
        <v>27</v>
      </c>
      <c r="M89">
        <v>0</v>
      </c>
      <c r="N89" t="s">
        <v>22</v>
      </c>
      <c r="O89" s="3">
        <v>42552</v>
      </c>
      <c r="P89" t="s">
        <v>34</v>
      </c>
      <c r="Q89">
        <v>360</v>
      </c>
      <c r="R89">
        <v>2016</v>
      </c>
      <c r="S89">
        <v>7</v>
      </c>
      <c r="T89" s="3" t="s">
        <v>24</v>
      </c>
      <c r="U89" s="3">
        <v>45489</v>
      </c>
    </row>
    <row r="90" spans="1:21" x14ac:dyDescent="0.25">
      <c r="A90">
        <v>211231</v>
      </c>
      <c r="B90">
        <v>45</v>
      </c>
      <c r="C90" t="s">
        <v>31</v>
      </c>
      <c r="D90" s="3">
        <v>42552</v>
      </c>
      <c r="E90" t="s">
        <v>109</v>
      </c>
      <c r="F90">
        <v>1875</v>
      </c>
      <c r="G90">
        <v>1</v>
      </c>
      <c r="J90">
        <v>1875</v>
      </c>
      <c r="K90">
        <v>100147510</v>
      </c>
      <c r="L90" s="19" t="s">
        <v>27</v>
      </c>
      <c r="M90">
        <v>0</v>
      </c>
      <c r="N90" t="s">
        <v>22</v>
      </c>
      <c r="O90" s="3">
        <v>42552</v>
      </c>
      <c r="P90" t="s">
        <v>34</v>
      </c>
      <c r="Q90" s="4">
        <v>1875</v>
      </c>
      <c r="R90">
        <v>2016</v>
      </c>
      <c r="S90">
        <v>7</v>
      </c>
      <c r="T90" s="3" t="s">
        <v>24</v>
      </c>
      <c r="U90" s="3">
        <v>45489</v>
      </c>
    </row>
    <row r="91" spans="1:21" x14ac:dyDescent="0.25">
      <c r="A91">
        <v>211232</v>
      </c>
      <c r="B91">
        <v>13</v>
      </c>
      <c r="C91" t="s">
        <v>19</v>
      </c>
      <c r="D91" s="3">
        <v>42552</v>
      </c>
      <c r="E91" t="s">
        <v>108</v>
      </c>
      <c r="F91">
        <v>760</v>
      </c>
      <c r="G91">
        <v>1</v>
      </c>
      <c r="J91">
        <v>1195</v>
      </c>
      <c r="K91">
        <v>100147511</v>
      </c>
      <c r="L91" s="19" t="s">
        <v>33</v>
      </c>
      <c r="M91">
        <v>0</v>
      </c>
      <c r="N91" t="s">
        <v>22</v>
      </c>
      <c r="O91" s="3">
        <v>42552</v>
      </c>
      <c r="P91" t="s">
        <v>23</v>
      </c>
      <c r="Q91">
        <v>760</v>
      </c>
      <c r="R91">
        <v>2016</v>
      </c>
      <c r="S91">
        <v>7</v>
      </c>
      <c r="T91" s="3" t="s">
        <v>24</v>
      </c>
      <c r="U91" s="3">
        <v>45489</v>
      </c>
    </row>
    <row r="92" spans="1:21" x14ac:dyDescent="0.25">
      <c r="A92">
        <v>211233</v>
      </c>
      <c r="B92">
        <v>13</v>
      </c>
      <c r="C92" t="s">
        <v>19</v>
      </c>
      <c r="D92" s="3">
        <v>42552</v>
      </c>
      <c r="E92" t="s">
        <v>110</v>
      </c>
      <c r="F92">
        <v>435</v>
      </c>
      <c r="G92">
        <v>1</v>
      </c>
      <c r="J92">
        <v>1195</v>
      </c>
      <c r="K92">
        <v>100147511</v>
      </c>
      <c r="L92" s="19" t="s">
        <v>33</v>
      </c>
      <c r="M92">
        <v>0</v>
      </c>
      <c r="N92" t="s">
        <v>22</v>
      </c>
      <c r="O92" s="3">
        <v>42552</v>
      </c>
      <c r="P92" t="s">
        <v>23</v>
      </c>
      <c r="Q92">
        <v>435</v>
      </c>
      <c r="R92">
        <v>2016</v>
      </c>
      <c r="S92">
        <v>7</v>
      </c>
      <c r="T92" s="3" t="s">
        <v>24</v>
      </c>
      <c r="U92" s="3">
        <v>45489</v>
      </c>
    </row>
    <row r="93" spans="1:21" x14ac:dyDescent="0.25">
      <c r="A93">
        <v>211234</v>
      </c>
      <c r="B93">
        <v>43</v>
      </c>
      <c r="C93" t="s">
        <v>43</v>
      </c>
      <c r="D93" s="3">
        <v>42552</v>
      </c>
      <c r="E93" t="s">
        <v>30</v>
      </c>
      <c r="F93">
        <v>360</v>
      </c>
      <c r="G93">
        <v>1</v>
      </c>
      <c r="J93">
        <v>360</v>
      </c>
      <c r="K93">
        <v>100147512</v>
      </c>
      <c r="L93" s="19" t="s">
        <v>27</v>
      </c>
      <c r="M93">
        <v>0</v>
      </c>
      <c r="N93" t="s">
        <v>22</v>
      </c>
      <c r="O93" s="3">
        <v>42552</v>
      </c>
      <c r="P93" t="s">
        <v>34</v>
      </c>
      <c r="Q93">
        <v>360</v>
      </c>
      <c r="R93">
        <v>2016</v>
      </c>
      <c r="S93">
        <v>7</v>
      </c>
      <c r="T93" s="3" t="s">
        <v>24</v>
      </c>
      <c r="U93" s="3">
        <v>45489</v>
      </c>
    </row>
    <row r="94" spans="1:21" x14ac:dyDescent="0.25">
      <c r="A94">
        <v>211235</v>
      </c>
      <c r="B94">
        <v>43</v>
      </c>
      <c r="C94" t="s">
        <v>43</v>
      </c>
      <c r="D94" s="3">
        <v>42552</v>
      </c>
      <c r="E94" t="s">
        <v>30</v>
      </c>
      <c r="F94">
        <v>360</v>
      </c>
      <c r="G94">
        <v>1</v>
      </c>
      <c r="J94">
        <v>360</v>
      </c>
      <c r="K94">
        <v>100147513</v>
      </c>
      <c r="L94" s="19" t="s">
        <v>27</v>
      </c>
      <c r="M94">
        <v>0</v>
      </c>
      <c r="N94" t="s">
        <v>22</v>
      </c>
      <c r="O94" s="3">
        <v>42552</v>
      </c>
      <c r="P94" t="s">
        <v>34</v>
      </c>
      <c r="Q94">
        <v>360</v>
      </c>
      <c r="R94">
        <v>2016</v>
      </c>
      <c r="S94">
        <v>7</v>
      </c>
      <c r="T94" s="3" t="s">
        <v>24</v>
      </c>
      <c r="U94" s="3">
        <v>45489</v>
      </c>
    </row>
    <row r="95" spans="1:21" x14ac:dyDescent="0.25">
      <c r="A95">
        <v>211236</v>
      </c>
      <c r="B95">
        <v>13</v>
      </c>
      <c r="C95" t="s">
        <v>19</v>
      </c>
      <c r="D95" s="3">
        <v>42552</v>
      </c>
      <c r="E95" t="s">
        <v>110</v>
      </c>
      <c r="F95">
        <v>435</v>
      </c>
      <c r="G95">
        <v>1</v>
      </c>
      <c r="J95">
        <v>1195</v>
      </c>
      <c r="K95">
        <v>100147514</v>
      </c>
      <c r="L95" s="19" t="s">
        <v>33</v>
      </c>
      <c r="M95">
        <v>0</v>
      </c>
      <c r="N95" t="s">
        <v>22</v>
      </c>
      <c r="O95" s="3">
        <v>42552</v>
      </c>
      <c r="P95" t="s">
        <v>23</v>
      </c>
      <c r="Q95">
        <v>435</v>
      </c>
      <c r="R95">
        <v>2016</v>
      </c>
      <c r="S95">
        <v>7</v>
      </c>
      <c r="T95" s="3" t="s">
        <v>24</v>
      </c>
      <c r="U95" s="3">
        <v>45489</v>
      </c>
    </row>
    <row r="96" spans="1:21" x14ac:dyDescent="0.25">
      <c r="A96">
        <v>211237</v>
      </c>
      <c r="B96">
        <v>13</v>
      </c>
      <c r="C96" t="s">
        <v>19</v>
      </c>
      <c r="D96" s="3">
        <v>42552</v>
      </c>
      <c r="E96" t="s">
        <v>108</v>
      </c>
      <c r="F96">
        <v>760</v>
      </c>
      <c r="G96">
        <v>1</v>
      </c>
      <c r="J96">
        <v>1195</v>
      </c>
      <c r="K96">
        <v>100147514</v>
      </c>
      <c r="L96" s="19" t="s">
        <v>33</v>
      </c>
      <c r="M96">
        <v>0</v>
      </c>
      <c r="N96" t="s">
        <v>22</v>
      </c>
      <c r="O96" s="3">
        <v>42552</v>
      </c>
      <c r="P96" t="s">
        <v>23</v>
      </c>
      <c r="Q96">
        <v>760</v>
      </c>
      <c r="R96">
        <v>2016</v>
      </c>
      <c r="S96">
        <v>7</v>
      </c>
      <c r="T96" s="3" t="s">
        <v>24</v>
      </c>
      <c r="U96" s="3">
        <v>45489</v>
      </c>
    </row>
    <row r="97" spans="1:21" x14ac:dyDescent="0.25">
      <c r="A97">
        <v>211238</v>
      </c>
      <c r="B97">
        <v>43</v>
      </c>
      <c r="C97" t="s">
        <v>43</v>
      </c>
      <c r="D97" s="3">
        <v>42552</v>
      </c>
      <c r="E97" t="s">
        <v>48</v>
      </c>
      <c r="F97">
        <v>320</v>
      </c>
      <c r="G97">
        <v>1</v>
      </c>
      <c r="J97">
        <v>320</v>
      </c>
      <c r="K97">
        <v>100147515</v>
      </c>
      <c r="L97" s="19" t="s">
        <v>27</v>
      </c>
      <c r="M97">
        <v>0</v>
      </c>
      <c r="N97" t="s">
        <v>22</v>
      </c>
      <c r="O97" s="3">
        <v>42552</v>
      </c>
      <c r="P97" t="s">
        <v>34</v>
      </c>
      <c r="Q97">
        <v>320</v>
      </c>
      <c r="R97">
        <v>2016</v>
      </c>
      <c r="S97">
        <v>7</v>
      </c>
      <c r="T97" s="3" t="s">
        <v>24</v>
      </c>
      <c r="U97" s="3">
        <v>45489</v>
      </c>
    </row>
    <row r="98" spans="1:21" x14ac:dyDescent="0.25">
      <c r="A98">
        <v>211239</v>
      </c>
      <c r="B98">
        <v>46</v>
      </c>
      <c r="C98" t="s">
        <v>19</v>
      </c>
      <c r="D98" s="3">
        <v>42552</v>
      </c>
      <c r="E98" t="s">
        <v>111</v>
      </c>
      <c r="F98">
        <v>4200</v>
      </c>
      <c r="G98">
        <v>1</v>
      </c>
      <c r="J98">
        <v>4200</v>
      </c>
      <c r="K98">
        <v>100147516</v>
      </c>
      <c r="L98" s="19" t="s">
        <v>38</v>
      </c>
      <c r="M98">
        <v>0</v>
      </c>
      <c r="N98" t="s">
        <v>22</v>
      </c>
      <c r="O98" s="3">
        <v>42552</v>
      </c>
      <c r="P98" t="s">
        <v>23</v>
      </c>
      <c r="Q98" s="4">
        <v>4200</v>
      </c>
      <c r="R98">
        <v>2016</v>
      </c>
      <c r="S98">
        <v>7</v>
      </c>
      <c r="T98" s="3" t="s">
        <v>24</v>
      </c>
      <c r="U98" s="3">
        <v>45489</v>
      </c>
    </row>
    <row r="99" spans="1:21" x14ac:dyDescent="0.25">
      <c r="A99">
        <v>211240</v>
      </c>
      <c r="B99">
        <v>13</v>
      </c>
      <c r="C99" t="s">
        <v>19</v>
      </c>
      <c r="D99" s="3">
        <v>42552</v>
      </c>
      <c r="E99" t="s">
        <v>108</v>
      </c>
      <c r="F99">
        <v>760</v>
      </c>
      <c r="G99">
        <v>1</v>
      </c>
      <c r="J99">
        <v>1195</v>
      </c>
      <c r="K99">
        <v>100147517</v>
      </c>
      <c r="L99" s="19" t="s">
        <v>33</v>
      </c>
      <c r="M99">
        <v>0</v>
      </c>
      <c r="N99" t="s">
        <v>22</v>
      </c>
      <c r="O99" s="3">
        <v>42552</v>
      </c>
      <c r="P99" t="s">
        <v>23</v>
      </c>
      <c r="Q99">
        <v>760</v>
      </c>
      <c r="R99">
        <v>2016</v>
      </c>
      <c r="S99">
        <v>7</v>
      </c>
      <c r="T99" s="3" t="s">
        <v>24</v>
      </c>
      <c r="U99" s="3">
        <v>45489</v>
      </c>
    </row>
    <row r="100" spans="1:21" x14ac:dyDescent="0.25">
      <c r="A100">
        <v>211241</v>
      </c>
      <c r="B100">
        <v>13</v>
      </c>
      <c r="C100" t="s">
        <v>19</v>
      </c>
      <c r="D100" s="3">
        <v>42552</v>
      </c>
      <c r="E100" t="s">
        <v>110</v>
      </c>
      <c r="F100">
        <v>435</v>
      </c>
      <c r="G100">
        <v>1</v>
      </c>
      <c r="J100">
        <v>1195</v>
      </c>
      <c r="K100">
        <v>100147517</v>
      </c>
      <c r="L100" s="19" t="s">
        <v>33</v>
      </c>
      <c r="M100">
        <v>0</v>
      </c>
      <c r="N100" t="s">
        <v>22</v>
      </c>
      <c r="O100" s="3">
        <v>42552</v>
      </c>
      <c r="P100" t="s">
        <v>23</v>
      </c>
      <c r="Q100">
        <v>435</v>
      </c>
      <c r="R100">
        <v>2016</v>
      </c>
      <c r="S100">
        <v>7</v>
      </c>
      <c r="T100" s="3" t="s">
        <v>24</v>
      </c>
      <c r="U100" s="3">
        <v>45489</v>
      </c>
    </row>
    <row r="101" spans="1:21" x14ac:dyDescent="0.25">
      <c r="A101">
        <v>211242</v>
      </c>
      <c r="B101">
        <v>47</v>
      </c>
      <c r="C101" t="s">
        <v>19</v>
      </c>
      <c r="D101" s="3">
        <v>42552</v>
      </c>
      <c r="E101" t="s">
        <v>112</v>
      </c>
      <c r="F101">
        <v>550</v>
      </c>
      <c r="G101">
        <v>1</v>
      </c>
      <c r="J101">
        <v>550</v>
      </c>
      <c r="K101">
        <v>100147518</v>
      </c>
      <c r="L101" s="19" t="s">
        <v>62</v>
      </c>
      <c r="M101">
        <v>0</v>
      </c>
      <c r="N101" t="s">
        <v>22</v>
      </c>
      <c r="O101" s="3">
        <v>42552</v>
      </c>
      <c r="P101" t="s">
        <v>23</v>
      </c>
      <c r="Q101">
        <v>550</v>
      </c>
      <c r="R101">
        <v>2016</v>
      </c>
      <c r="S101">
        <v>7</v>
      </c>
      <c r="T101" s="3" t="s">
        <v>24</v>
      </c>
      <c r="U101" s="3">
        <v>45489</v>
      </c>
    </row>
    <row r="102" spans="1:21" x14ac:dyDescent="0.25">
      <c r="A102">
        <v>211244</v>
      </c>
      <c r="B102">
        <v>48</v>
      </c>
      <c r="C102" t="s">
        <v>19</v>
      </c>
      <c r="D102" s="3">
        <v>42552</v>
      </c>
      <c r="E102" t="s">
        <v>113</v>
      </c>
      <c r="F102">
        <v>1230</v>
      </c>
      <c r="G102">
        <v>1</v>
      </c>
      <c r="J102">
        <v>1230</v>
      </c>
      <c r="K102">
        <v>100147519</v>
      </c>
      <c r="L102" s="19" t="s">
        <v>42</v>
      </c>
      <c r="M102">
        <v>0</v>
      </c>
      <c r="N102" t="s">
        <v>22</v>
      </c>
      <c r="O102" s="3">
        <v>42552</v>
      </c>
      <c r="P102" t="s">
        <v>23</v>
      </c>
      <c r="Q102" s="4">
        <v>1230</v>
      </c>
      <c r="R102">
        <v>2016</v>
      </c>
      <c r="S102">
        <v>7</v>
      </c>
      <c r="T102" s="3" t="s">
        <v>24</v>
      </c>
      <c r="U102" s="3">
        <v>45489</v>
      </c>
    </row>
    <row r="103" spans="1:21" x14ac:dyDescent="0.25">
      <c r="A103">
        <v>211245</v>
      </c>
      <c r="B103">
        <v>13</v>
      </c>
      <c r="C103" t="s">
        <v>19</v>
      </c>
      <c r="D103" s="3">
        <v>42552</v>
      </c>
      <c r="E103" t="s">
        <v>110</v>
      </c>
      <c r="F103">
        <v>435</v>
      </c>
      <c r="G103">
        <v>1</v>
      </c>
      <c r="J103">
        <v>1195</v>
      </c>
      <c r="K103">
        <v>100147520</v>
      </c>
      <c r="L103" s="19" t="s">
        <v>33</v>
      </c>
      <c r="M103">
        <v>0</v>
      </c>
      <c r="N103" t="s">
        <v>22</v>
      </c>
      <c r="O103" s="3">
        <v>42552</v>
      </c>
      <c r="P103" t="s">
        <v>23</v>
      </c>
      <c r="Q103">
        <v>435</v>
      </c>
      <c r="R103">
        <v>2016</v>
      </c>
      <c r="S103">
        <v>7</v>
      </c>
      <c r="T103" s="3" t="s">
        <v>24</v>
      </c>
      <c r="U103" s="3">
        <v>45489</v>
      </c>
    </row>
    <row r="104" spans="1:21" x14ac:dyDescent="0.25">
      <c r="A104">
        <v>211246</v>
      </c>
      <c r="B104">
        <v>13</v>
      </c>
      <c r="C104" t="s">
        <v>19</v>
      </c>
      <c r="D104" s="3">
        <v>42552</v>
      </c>
      <c r="E104" t="s">
        <v>108</v>
      </c>
      <c r="F104">
        <v>760</v>
      </c>
      <c r="G104">
        <v>1</v>
      </c>
      <c r="J104">
        <v>1195</v>
      </c>
      <c r="K104">
        <v>100147520</v>
      </c>
      <c r="L104" s="19" t="s">
        <v>33</v>
      </c>
      <c r="M104">
        <v>0</v>
      </c>
      <c r="N104" t="s">
        <v>22</v>
      </c>
      <c r="O104" s="3">
        <v>42552</v>
      </c>
      <c r="P104" t="s">
        <v>23</v>
      </c>
      <c r="Q104">
        <v>760</v>
      </c>
      <c r="R104">
        <v>2016</v>
      </c>
      <c r="S104">
        <v>7</v>
      </c>
      <c r="T104" s="3" t="s">
        <v>24</v>
      </c>
      <c r="U104" s="3">
        <v>45489</v>
      </c>
    </row>
    <row r="105" spans="1:21" x14ac:dyDescent="0.25">
      <c r="A105">
        <v>211247</v>
      </c>
      <c r="B105">
        <v>13</v>
      </c>
      <c r="C105" t="s">
        <v>19</v>
      </c>
      <c r="D105" s="3">
        <v>42552</v>
      </c>
      <c r="E105" t="s">
        <v>108</v>
      </c>
      <c r="F105">
        <v>760</v>
      </c>
      <c r="G105">
        <v>1</v>
      </c>
      <c r="J105">
        <v>1195</v>
      </c>
      <c r="K105">
        <v>100147521</v>
      </c>
      <c r="L105" s="19" t="s">
        <v>33</v>
      </c>
      <c r="M105">
        <v>0</v>
      </c>
      <c r="N105" t="s">
        <v>22</v>
      </c>
      <c r="O105" s="3">
        <v>42552</v>
      </c>
      <c r="P105" t="s">
        <v>23</v>
      </c>
      <c r="Q105">
        <v>760</v>
      </c>
      <c r="R105">
        <v>2016</v>
      </c>
      <c r="S105">
        <v>7</v>
      </c>
      <c r="T105" s="3" t="s">
        <v>24</v>
      </c>
      <c r="U105" s="3">
        <v>45489</v>
      </c>
    </row>
    <row r="106" spans="1:21" x14ac:dyDescent="0.25">
      <c r="A106">
        <v>211248</v>
      </c>
      <c r="B106">
        <v>13</v>
      </c>
      <c r="C106" t="s">
        <v>19</v>
      </c>
      <c r="D106" s="3">
        <v>42552</v>
      </c>
      <c r="E106" t="s">
        <v>110</v>
      </c>
      <c r="F106">
        <v>435</v>
      </c>
      <c r="G106">
        <v>1</v>
      </c>
      <c r="J106">
        <v>1195</v>
      </c>
      <c r="K106">
        <v>100147521</v>
      </c>
      <c r="L106" s="19" t="s">
        <v>33</v>
      </c>
      <c r="M106">
        <v>0</v>
      </c>
      <c r="N106" t="s">
        <v>22</v>
      </c>
      <c r="O106" s="3">
        <v>42552</v>
      </c>
      <c r="P106" t="s">
        <v>23</v>
      </c>
      <c r="Q106">
        <v>435</v>
      </c>
      <c r="R106">
        <v>2016</v>
      </c>
      <c r="S106">
        <v>7</v>
      </c>
      <c r="T106" s="3" t="s">
        <v>24</v>
      </c>
      <c r="U106" s="3">
        <v>45489</v>
      </c>
    </row>
    <row r="107" spans="1:21" x14ac:dyDescent="0.25">
      <c r="A107">
        <v>211249</v>
      </c>
      <c r="B107">
        <v>43</v>
      </c>
      <c r="C107" t="s">
        <v>43</v>
      </c>
      <c r="D107" s="3">
        <v>42552</v>
      </c>
      <c r="E107" t="s">
        <v>48</v>
      </c>
      <c r="F107">
        <v>320</v>
      </c>
      <c r="G107">
        <v>1</v>
      </c>
      <c r="J107">
        <v>320</v>
      </c>
      <c r="K107">
        <v>100147522</v>
      </c>
      <c r="L107" s="19" t="s">
        <v>27</v>
      </c>
      <c r="M107">
        <v>0</v>
      </c>
      <c r="N107" t="s">
        <v>22</v>
      </c>
      <c r="O107" s="3">
        <v>42552</v>
      </c>
      <c r="P107" t="s">
        <v>34</v>
      </c>
      <c r="Q107">
        <v>320</v>
      </c>
      <c r="R107">
        <v>2016</v>
      </c>
      <c r="S107">
        <v>7</v>
      </c>
      <c r="T107" s="3" t="s">
        <v>24</v>
      </c>
      <c r="U107" s="3">
        <v>45489</v>
      </c>
    </row>
    <row r="108" spans="1:21" x14ac:dyDescent="0.25">
      <c r="A108">
        <v>211250</v>
      </c>
      <c r="B108">
        <v>43</v>
      </c>
      <c r="C108" t="s">
        <v>43</v>
      </c>
      <c r="D108" s="3">
        <v>42552</v>
      </c>
      <c r="E108" t="s">
        <v>48</v>
      </c>
      <c r="F108">
        <v>320</v>
      </c>
      <c r="G108">
        <v>1</v>
      </c>
      <c r="J108">
        <v>320</v>
      </c>
      <c r="K108">
        <v>100147523</v>
      </c>
      <c r="L108" s="19" t="s">
        <v>27</v>
      </c>
      <c r="M108">
        <v>0</v>
      </c>
      <c r="N108" t="s">
        <v>22</v>
      </c>
      <c r="O108" s="3">
        <v>42552</v>
      </c>
      <c r="P108" t="s">
        <v>34</v>
      </c>
      <c r="Q108">
        <v>320</v>
      </c>
      <c r="R108">
        <v>2016</v>
      </c>
      <c r="S108">
        <v>7</v>
      </c>
      <c r="T108" s="3" t="s">
        <v>24</v>
      </c>
      <c r="U108" s="3">
        <v>45489</v>
      </c>
    </row>
    <row r="109" spans="1:21" x14ac:dyDescent="0.25">
      <c r="A109">
        <v>211251</v>
      </c>
      <c r="B109">
        <v>49</v>
      </c>
      <c r="C109" t="s">
        <v>25</v>
      </c>
      <c r="D109" s="3">
        <v>42552</v>
      </c>
      <c r="E109" t="s">
        <v>93</v>
      </c>
      <c r="F109">
        <v>510</v>
      </c>
      <c r="G109">
        <v>1</v>
      </c>
      <c r="J109">
        <v>880</v>
      </c>
      <c r="K109">
        <v>100147524</v>
      </c>
      <c r="L109" s="19" t="s">
        <v>33</v>
      </c>
      <c r="M109">
        <v>0</v>
      </c>
      <c r="N109" t="s">
        <v>39</v>
      </c>
      <c r="O109" s="3">
        <v>42552</v>
      </c>
      <c r="P109" t="s">
        <v>28</v>
      </c>
      <c r="Q109">
        <v>510</v>
      </c>
      <c r="R109">
        <v>2016</v>
      </c>
      <c r="S109">
        <v>7</v>
      </c>
      <c r="T109" s="3" t="s">
        <v>24</v>
      </c>
      <c r="U109" s="3">
        <v>45489</v>
      </c>
    </row>
    <row r="110" spans="1:21" x14ac:dyDescent="0.25">
      <c r="A110">
        <v>211252</v>
      </c>
      <c r="B110">
        <v>49</v>
      </c>
      <c r="C110" t="s">
        <v>25</v>
      </c>
      <c r="D110" s="3">
        <v>42552</v>
      </c>
      <c r="E110" t="s">
        <v>114</v>
      </c>
      <c r="F110">
        <v>370</v>
      </c>
      <c r="G110">
        <v>1</v>
      </c>
      <c r="J110">
        <v>880</v>
      </c>
      <c r="K110">
        <v>100147524</v>
      </c>
      <c r="L110" s="19" t="s">
        <v>33</v>
      </c>
      <c r="M110">
        <v>0</v>
      </c>
      <c r="N110" t="s">
        <v>39</v>
      </c>
      <c r="O110" s="3">
        <v>42552</v>
      </c>
      <c r="P110" t="s">
        <v>28</v>
      </c>
      <c r="Q110">
        <v>370</v>
      </c>
      <c r="R110">
        <v>2016</v>
      </c>
      <c r="S110">
        <v>7</v>
      </c>
      <c r="T110" s="3" t="s">
        <v>24</v>
      </c>
      <c r="U110" s="3">
        <v>45489</v>
      </c>
    </row>
    <row r="111" spans="1:21" x14ac:dyDescent="0.25">
      <c r="A111">
        <v>211253</v>
      </c>
      <c r="B111">
        <v>50</v>
      </c>
      <c r="C111" t="s">
        <v>25</v>
      </c>
      <c r="D111" s="3">
        <v>42552</v>
      </c>
      <c r="E111" t="s">
        <v>115</v>
      </c>
      <c r="F111">
        <v>2</v>
      </c>
      <c r="G111">
        <v>1</v>
      </c>
      <c r="J111">
        <v>2</v>
      </c>
      <c r="K111">
        <v>100147525</v>
      </c>
      <c r="L111" s="19" t="s">
        <v>62</v>
      </c>
      <c r="M111">
        <v>0</v>
      </c>
      <c r="N111" t="s">
        <v>22</v>
      </c>
      <c r="O111" s="3">
        <v>42552</v>
      </c>
      <c r="P111" t="s">
        <v>28</v>
      </c>
      <c r="Q111">
        <v>2</v>
      </c>
      <c r="R111">
        <v>2016</v>
      </c>
      <c r="S111">
        <v>7</v>
      </c>
      <c r="T111" s="3" t="s">
        <v>24</v>
      </c>
      <c r="U111" s="3">
        <v>45489</v>
      </c>
    </row>
    <row r="112" spans="1:21" x14ac:dyDescent="0.25">
      <c r="A112">
        <v>211254</v>
      </c>
      <c r="B112">
        <v>43</v>
      </c>
      <c r="C112" t="s">
        <v>43</v>
      </c>
      <c r="D112" s="3">
        <v>42552</v>
      </c>
      <c r="E112" t="s">
        <v>48</v>
      </c>
      <c r="F112">
        <v>320</v>
      </c>
      <c r="G112">
        <v>1</v>
      </c>
      <c r="J112">
        <v>320</v>
      </c>
      <c r="K112">
        <v>100147526</v>
      </c>
      <c r="L112" s="19" t="s">
        <v>27</v>
      </c>
      <c r="M112">
        <v>0</v>
      </c>
      <c r="N112" t="s">
        <v>22</v>
      </c>
      <c r="O112" s="3">
        <v>42552</v>
      </c>
      <c r="P112" t="s">
        <v>34</v>
      </c>
      <c r="Q112">
        <v>320</v>
      </c>
      <c r="R112">
        <v>2016</v>
      </c>
      <c r="S112">
        <v>7</v>
      </c>
      <c r="T112" s="3" t="s">
        <v>24</v>
      </c>
      <c r="U112" s="3">
        <v>45489</v>
      </c>
    </row>
    <row r="113" spans="1:21" x14ac:dyDescent="0.25">
      <c r="A113">
        <v>211255</v>
      </c>
      <c r="B113">
        <v>43</v>
      </c>
      <c r="C113" t="s">
        <v>43</v>
      </c>
      <c r="D113" s="3">
        <v>42552</v>
      </c>
      <c r="E113" t="s">
        <v>30</v>
      </c>
      <c r="F113">
        <v>360</v>
      </c>
      <c r="G113">
        <v>4</v>
      </c>
      <c r="J113">
        <v>1440</v>
      </c>
      <c r="K113">
        <v>100147527</v>
      </c>
      <c r="L113" s="19" t="s">
        <v>27</v>
      </c>
      <c r="M113">
        <v>0</v>
      </c>
      <c r="N113" t="s">
        <v>22</v>
      </c>
      <c r="O113" s="3">
        <v>42552</v>
      </c>
      <c r="P113" t="s">
        <v>34</v>
      </c>
      <c r="Q113" s="4">
        <v>1440</v>
      </c>
      <c r="R113">
        <v>2016</v>
      </c>
      <c r="S113">
        <v>7</v>
      </c>
      <c r="T113" s="3" t="s">
        <v>24</v>
      </c>
      <c r="U113" s="3">
        <v>45489</v>
      </c>
    </row>
    <row r="114" spans="1:21" x14ac:dyDescent="0.25">
      <c r="A114">
        <v>211256</v>
      </c>
      <c r="B114">
        <v>43</v>
      </c>
      <c r="C114" t="s">
        <v>19</v>
      </c>
      <c r="D114" s="3">
        <v>42552</v>
      </c>
      <c r="E114" t="s">
        <v>30</v>
      </c>
      <c r="F114">
        <v>360</v>
      </c>
      <c r="G114">
        <v>1</v>
      </c>
      <c r="J114">
        <v>360</v>
      </c>
      <c r="K114">
        <v>100147528</v>
      </c>
      <c r="L114" s="19" t="s">
        <v>27</v>
      </c>
      <c r="M114">
        <v>0</v>
      </c>
      <c r="N114" t="s">
        <v>22</v>
      </c>
      <c r="O114" s="3">
        <v>42552</v>
      </c>
      <c r="P114" t="s">
        <v>23</v>
      </c>
      <c r="Q114">
        <v>360</v>
      </c>
      <c r="R114">
        <v>2016</v>
      </c>
      <c r="S114">
        <v>7</v>
      </c>
      <c r="T114" s="3" t="s">
        <v>24</v>
      </c>
      <c r="U114" s="3">
        <v>45489</v>
      </c>
    </row>
    <row r="115" spans="1:21" x14ac:dyDescent="0.25">
      <c r="A115">
        <v>211257</v>
      </c>
      <c r="B115">
        <v>43</v>
      </c>
      <c r="C115" t="s">
        <v>19</v>
      </c>
      <c r="D115" s="3">
        <v>42552</v>
      </c>
      <c r="E115" t="s">
        <v>48</v>
      </c>
      <c r="F115">
        <v>320</v>
      </c>
      <c r="G115">
        <v>1</v>
      </c>
      <c r="J115">
        <v>320</v>
      </c>
      <c r="K115">
        <v>100147529</v>
      </c>
      <c r="L115" s="19" t="s">
        <v>27</v>
      </c>
      <c r="M115">
        <v>0</v>
      </c>
      <c r="N115" t="s">
        <v>22</v>
      </c>
      <c r="O115" s="3">
        <v>42552</v>
      </c>
      <c r="P115" t="s">
        <v>23</v>
      </c>
      <c r="Q115">
        <v>320</v>
      </c>
      <c r="R115">
        <v>2016</v>
      </c>
      <c r="S115">
        <v>7</v>
      </c>
      <c r="T115" s="3" t="s">
        <v>24</v>
      </c>
      <c r="U115" s="3">
        <v>45489</v>
      </c>
    </row>
    <row r="116" spans="1:21" x14ac:dyDescent="0.25">
      <c r="A116">
        <v>211258</v>
      </c>
      <c r="B116">
        <v>43</v>
      </c>
      <c r="C116" t="s">
        <v>31</v>
      </c>
      <c r="D116" s="3">
        <v>42552</v>
      </c>
      <c r="E116" t="s">
        <v>26</v>
      </c>
      <c r="F116">
        <v>240</v>
      </c>
      <c r="G116">
        <v>1</v>
      </c>
      <c r="J116">
        <v>240</v>
      </c>
      <c r="K116">
        <v>100147530</v>
      </c>
      <c r="L116" s="19" t="s">
        <v>27</v>
      </c>
      <c r="M116">
        <v>0</v>
      </c>
      <c r="N116" t="s">
        <v>22</v>
      </c>
      <c r="O116" s="3">
        <v>42552</v>
      </c>
      <c r="P116" t="s">
        <v>34</v>
      </c>
      <c r="Q116">
        <v>240</v>
      </c>
      <c r="R116">
        <v>2016</v>
      </c>
      <c r="S116">
        <v>7</v>
      </c>
      <c r="T116" s="3" t="s">
        <v>24</v>
      </c>
      <c r="U116" s="3">
        <v>45489</v>
      </c>
    </row>
    <row r="117" spans="1:21" x14ac:dyDescent="0.25">
      <c r="A117">
        <v>211259</v>
      </c>
      <c r="B117">
        <v>51</v>
      </c>
      <c r="C117" t="s">
        <v>25</v>
      </c>
      <c r="D117" s="3">
        <v>42552</v>
      </c>
      <c r="E117" t="s">
        <v>89</v>
      </c>
      <c r="F117">
        <v>350</v>
      </c>
      <c r="G117">
        <v>1</v>
      </c>
      <c r="J117">
        <v>350</v>
      </c>
      <c r="K117">
        <v>100147531</v>
      </c>
      <c r="L117" s="19" t="s">
        <v>33</v>
      </c>
      <c r="M117">
        <v>0</v>
      </c>
      <c r="N117" t="s">
        <v>22</v>
      </c>
      <c r="O117" s="3">
        <v>42552</v>
      </c>
      <c r="P117" t="s">
        <v>28</v>
      </c>
      <c r="Q117">
        <v>350</v>
      </c>
      <c r="R117">
        <v>2016</v>
      </c>
      <c r="S117">
        <v>7</v>
      </c>
      <c r="T117" s="3" t="s">
        <v>24</v>
      </c>
      <c r="U117" s="3">
        <v>45489</v>
      </c>
    </row>
    <row r="118" spans="1:21" x14ac:dyDescent="0.25">
      <c r="A118">
        <v>211260</v>
      </c>
      <c r="B118">
        <v>52</v>
      </c>
      <c r="C118" t="s">
        <v>25</v>
      </c>
      <c r="D118" s="3">
        <v>42552</v>
      </c>
      <c r="E118" t="s">
        <v>116</v>
      </c>
      <c r="F118">
        <v>1950</v>
      </c>
      <c r="G118">
        <v>1</v>
      </c>
      <c r="J118">
        <v>2745</v>
      </c>
      <c r="K118">
        <v>100147532</v>
      </c>
      <c r="L118" s="19" t="s">
        <v>51</v>
      </c>
      <c r="M118">
        <v>0</v>
      </c>
      <c r="N118" t="s">
        <v>39</v>
      </c>
      <c r="O118" s="3">
        <v>42552</v>
      </c>
      <c r="P118" t="s">
        <v>28</v>
      </c>
      <c r="Q118" s="4">
        <v>1950</v>
      </c>
      <c r="R118">
        <v>2016</v>
      </c>
      <c r="S118">
        <v>7</v>
      </c>
      <c r="T118" s="3" t="s">
        <v>24</v>
      </c>
      <c r="U118" s="3">
        <v>45489</v>
      </c>
    </row>
    <row r="119" spans="1:21" x14ac:dyDescent="0.25">
      <c r="A119">
        <v>211262</v>
      </c>
      <c r="B119">
        <v>52</v>
      </c>
      <c r="C119" t="s">
        <v>25</v>
      </c>
      <c r="D119" s="3">
        <v>42552</v>
      </c>
      <c r="E119" t="s">
        <v>117</v>
      </c>
      <c r="F119">
        <v>795</v>
      </c>
      <c r="G119">
        <v>1</v>
      </c>
      <c r="J119">
        <v>2745</v>
      </c>
      <c r="K119">
        <v>100147532</v>
      </c>
      <c r="L119" s="19" t="s">
        <v>51</v>
      </c>
      <c r="M119">
        <v>0</v>
      </c>
      <c r="N119" t="s">
        <v>39</v>
      </c>
      <c r="O119" s="3">
        <v>42552</v>
      </c>
      <c r="P119" t="s">
        <v>28</v>
      </c>
      <c r="Q119">
        <v>795</v>
      </c>
      <c r="R119">
        <v>2016</v>
      </c>
      <c r="S119">
        <v>7</v>
      </c>
      <c r="T119" s="3" t="s">
        <v>24</v>
      </c>
      <c r="U119" s="3">
        <v>45489</v>
      </c>
    </row>
    <row r="120" spans="1:21" x14ac:dyDescent="0.25">
      <c r="A120">
        <v>211264</v>
      </c>
      <c r="B120">
        <v>13</v>
      </c>
      <c r="C120" t="s">
        <v>19</v>
      </c>
      <c r="D120" s="3">
        <v>42552</v>
      </c>
      <c r="E120" t="s">
        <v>118</v>
      </c>
      <c r="F120">
        <v>4750</v>
      </c>
      <c r="G120">
        <v>1</v>
      </c>
      <c r="J120">
        <v>12150</v>
      </c>
      <c r="K120">
        <v>100147533</v>
      </c>
      <c r="L120" s="19" t="s">
        <v>27</v>
      </c>
      <c r="M120">
        <v>0</v>
      </c>
      <c r="N120" t="s">
        <v>22</v>
      </c>
      <c r="O120" s="3">
        <v>42552</v>
      </c>
      <c r="P120" t="s">
        <v>23</v>
      </c>
      <c r="Q120" s="4">
        <v>4750</v>
      </c>
      <c r="R120">
        <v>2016</v>
      </c>
      <c r="S120">
        <v>7</v>
      </c>
      <c r="T120" s="3" t="s">
        <v>24</v>
      </c>
      <c r="U120" s="3">
        <v>45489</v>
      </c>
    </row>
    <row r="121" spans="1:21" x14ac:dyDescent="0.25">
      <c r="A121">
        <v>211265</v>
      </c>
      <c r="B121">
        <v>13</v>
      </c>
      <c r="C121" t="s">
        <v>19</v>
      </c>
      <c r="D121" s="3">
        <v>42552</v>
      </c>
      <c r="E121" t="s">
        <v>119</v>
      </c>
      <c r="F121">
        <v>7400</v>
      </c>
      <c r="G121">
        <v>1</v>
      </c>
      <c r="J121">
        <v>12150</v>
      </c>
      <c r="K121">
        <v>100147533</v>
      </c>
      <c r="L121" s="19" t="s">
        <v>27</v>
      </c>
      <c r="M121">
        <v>0</v>
      </c>
      <c r="N121" t="s">
        <v>22</v>
      </c>
      <c r="O121" s="3">
        <v>42552</v>
      </c>
      <c r="P121" t="s">
        <v>23</v>
      </c>
      <c r="Q121" s="4">
        <v>7400</v>
      </c>
      <c r="R121">
        <v>2016</v>
      </c>
      <c r="S121">
        <v>7</v>
      </c>
      <c r="T121" s="3" t="s">
        <v>24</v>
      </c>
      <c r="U121" s="3">
        <v>45489</v>
      </c>
    </row>
    <row r="122" spans="1:21" x14ac:dyDescent="0.25">
      <c r="A122">
        <v>211266</v>
      </c>
      <c r="B122">
        <v>43</v>
      </c>
      <c r="C122" t="s">
        <v>19</v>
      </c>
      <c r="D122" s="3">
        <v>42552</v>
      </c>
      <c r="E122" t="s">
        <v>48</v>
      </c>
      <c r="F122">
        <v>320</v>
      </c>
      <c r="G122">
        <v>1</v>
      </c>
      <c r="J122">
        <v>320</v>
      </c>
      <c r="K122">
        <v>100147534</v>
      </c>
      <c r="L122" s="19" t="s">
        <v>27</v>
      </c>
      <c r="M122">
        <v>0</v>
      </c>
      <c r="N122" t="s">
        <v>22</v>
      </c>
      <c r="O122" s="3">
        <v>42552</v>
      </c>
      <c r="P122" t="s">
        <v>23</v>
      </c>
      <c r="Q122">
        <v>320</v>
      </c>
      <c r="R122">
        <v>2016</v>
      </c>
      <c r="S122">
        <v>7</v>
      </c>
      <c r="T122" s="3" t="s">
        <v>24</v>
      </c>
      <c r="U122" s="3">
        <v>45489</v>
      </c>
    </row>
    <row r="123" spans="1:21" x14ac:dyDescent="0.25">
      <c r="A123">
        <v>211267</v>
      </c>
      <c r="B123">
        <v>43</v>
      </c>
      <c r="C123" t="s">
        <v>19</v>
      </c>
      <c r="D123" s="3">
        <v>42552</v>
      </c>
      <c r="E123" t="s">
        <v>26</v>
      </c>
      <c r="F123">
        <v>240</v>
      </c>
      <c r="G123">
        <v>1</v>
      </c>
      <c r="J123">
        <v>240</v>
      </c>
      <c r="K123">
        <v>100147535</v>
      </c>
      <c r="L123" s="19" t="s">
        <v>27</v>
      </c>
      <c r="M123">
        <v>0</v>
      </c>
      <c r="N123" t="s">
        <v>22</v>
      </c>
      <c r="O123" s="3">
        <v>42552</v>
      </c>
      <c r="P123" t="s">
        <v>23</v>
      </c>
      <c r="Q123">
        <v>240</v>
      </c>
      <c r="R123">
        <v>2016</v>
      </c>
      <c r="S123">
        <v>7</v>
      </c>
      <c r="T123" s="3" t="s">
        <v>24</v>
      </c>
      <c r="U123" s="3">
        <v>45489</v>
      </c>
    </row>
    <row r="124" spans="1:21" x14ac:dyDescent="0.25">
      <c r="A124">
        <v>211268</v>
      </c>
      <c r="B124">
        <v>44</v>
      </c>
      <c r="C124" t="s">
        <v>31</v>
      </c>
      <c r="D124" s="3">
        <v>42552</v>
      </c>
      <c r="E124" t="s">
        <v>120</v>
      </c>
      <c r="F124">
        <v>520</v>
      </c>
      <c r="G124">
        <v>1</v>
      </c>
      <c r="J124">
        <v>520</v>
      </c>
      <c r="K124">
        <v>100147536</v>
      </c>
      <c r="L124" s="19" t="s">
        <v>33</v>
      </c>
      <c r="M124">
        <v>0</v>
      </c>
      <c r="N124" t="s">
        <v>121</v>
      </c>
      <c r="O124" s="3">
        <v>42552</v>
      </c>
      <c r="P124" t="s">
        <v>34</v>
      </c>
      <c r="Q124">
        <v>520</v>
      </c>
      <c r="R124">
        <v>2016</v>
      </c>
      <c r="S124">
        <v>7</v>
      </c>
      <c r="T124" s="3" t="s">
        <v>24</v>
      </c>
      <c r="U124" s="3">
        <v>45489</v>
      </c>
    </row>
    <row r="125" spans="1:21" x14ac:dyDescent="0.25">
      <c r="A125">
        <v>211269</v>
      </c>
      <c r="B125">
        <v>44</v>
      </c>
      <c r="C125" t="s">
        <v>31</v>
      </c>
      <c r="D125" s="3">
        <v>42552</v>
      </c>
      <c r="E125" t="s">
        <v>120</v>
      </c>
      <c r="F125">
        <v>520</v>
      </c>
      <c r="G125">
        <v>1</v>
      </c>
      <c r="J125">
        <v>520</v>
      </c>
      <c r="K125">
        <v>100147537</v>
      </c>
      <c r="L125" s="19" t="s">
        <v>33</v>
      </c>
      <c r="M125">
        <v>0</v>
      </c>
      <c r="N125" t="s">
        <v>121</v>
      </c>
      <c r="O125" s="3">
        <v>42552</v>
      </c>
      <c r="P125" t="s">
        <v>34</v>
      </c>
      <c r="Q125">
        <v>520</v>
      </c>
      <c r="R125">
        <v>2016</v>
      </c>
      <c r="S125">
        <v>7</v>
      </c>
      <c r="T125" s="3" t="s">
        <v>24</v>
      </c>
      <c r="U125" s="3">
        <v>45489</v>
      </c>
    </row>
    <row r="126" spans="1:21" x14ac:dyDescent="0.25">
      <c r="A126">
        <v>211270</v>
      </c>
      <c r="B126">
        <v>43</v>
      </c>
      <c r="C126" t="s">
        <v>19</v>
      </c>
      <c r="D126" s="3">
        <v>42552</v>
      </c>
      <c r="E126" t="s">
        <v>48</v>
      </c>
      <c r="F126">
        <v>320</v>
      </c>
      <c r="G126">
        <v>1</v>
      </c>
      <c r="J126">
        <v>320</v>
      </c>
      <c r="K126">
        <v>100147538</v>
      </c>
      <c r="L126" s="19" t="s">
        <v>27</v>
      </c>
      <c r="M126">
        <v>0</v>
      </c>
      <c r="N126" t="s">
        <v>22</v>
      </c>
      <c r="O126" s="3">
        <v>42552</v>
      </c>
      <c r="P126" t="s">
        <v>23</v>
      </c>
      <c r="Q126">
        <v>320</v>
      </c>
      <c r="R126">
        <v>2016</v>
      </c>
      <c r="S126">
        <v>7</v>
      </c>
      <c r="T126" s="3" t="s">
        <v>24</v>
      </c>
      <c r="U126" s="3">
        <v>45489</v>
      </c>
    </row>
    <row r="127" spans="1:21" x14ac:dyDescent="0.25">
      <c r="A127">
        <v>211271</v>
      </c>
      <c r="B127">
        <v>43</v>
      </c>
      <c r="C127" t="s">
        <v>19</v>
      </c>
      <c r="D127" s="3">
        <v>42552</v>
      </c>
      <c r="E127" t="s">
        <v>30</v>
      </c>
      <c r="F127">
        <v>360</v>
      </c>
      <c r="G127">
        <v>1</v>
      </c>
      <c r="J127">
        <v>360</v>
      </c>
      <c r="K127">
        <v>100147539</v>
      </c>
      <c r="L127" s="19" t="s">
        <v>27</v>
      </c>
      <c r="M127">
        <v>0</v>
      </c>
      <c r="N127" t="s">
        <v>22</v>
      </c>
      <c r="O127" s="3">
        <v>42552</v>
      </c>
      <c r="P127" t="s">
        <v>23</v>
      </c>
      <c r="Q127">
        <v>360</v>
      </c>
      <c r="R127">
        <v>2016</v>
      </c>
      <c r="S127">
        <v>7</v>
      </c>
      <c r="T127" s="3" t="s">
        <v>24</v>
      </c>
      <c r="U127" s="3">
        <v>45489</v>
      </c>
    </row>
    <row r="128" spans="1:21" x14ac:dyDescent="0.25">
      <c r="A128">
        <v>211272</v>
      </c>
      <c r="B128">
        <v>43</v>
      </c>
      <c r="C128" t="s">
        <v>19</v>
      </c>
      <c r="D128" s="3">
        <v>42552</v>
      </c>
      <c r="E128" t="s">
        <v>30</v>
      </c>
      <c r="F128">
        <v>360</v>
      </c>
      <c r="G128">
        <v>1</v>
      </c>
      <c r="J128">
        <v>360</v>
      </c>
      <c r="K128">
        <v>100147540</v>
      </c>
      <c r="L128" s="19" t="s">
        <v>27</v>
      </c>
      <c r="M128">
        <v>0</v>
      </c>
      <c r="N128" t="s">
        <v>22</v>
      </c>
      <c r="O128" s="3">
        <v>42552</v>
      </c>
      <c r="P128" t="s">
        <v>23</v>
      </c>
      <c r="Q128">
        <v>360</v>
      </c>
      <c r="R128">
        <v>2016</v>
      </c>
      <c r="S128">
        <v>7</v>
      </c>
      <c r="T128" s="3" t="s">
        <v>24</v>
      </c>
      <c r="U128" s="3">
        <v>45489</v>
      </c>
    </row>
    <row r="129" spans="1:21" x14ac:dyDescent="0.25">
      <c r="A129">
        <v>211273</v>
      </c>
      <c r="B129">
        <v>43</v>
      </c>
      <c r="C129" t="s">
        <v>19</v>
      </c>
      <c r="D129" s="3">
        <v>42552</v>
      </c>
      <c r="E129" t="s">
        <v>48</v>
      </c>
      <c r="F129">
        <v>320</v>
      </c>
      <c r="G129">
        <v>1</v>
      </c>
      <c r="J129">
        <v>320</v>
      </c>
      <c r="K129">
        <v>100147541</v>
      </c>
      <c r="L129" s="19" t="s">
        <v>27</v>
      </c>
      <c r="M129">
        <v>0</v>
      </c>
      <c r="N129" t="s">
        <v>22</v>
      </c>
      <c r="O129" s="3">
        <v>42552</v>
      </c>
      <c r="P129" t="s">
        <v>23</v>
      </c>
      <c r="Q129">
        <v>320</v>
      </c>
      <c r="R129">
        <v>2016</v>
      </c>
      <c r="S129">
        <v>7</v>
      </c>
      <c r="T129" s="3" t="s">
        <v>24</v>
      </c>
      <c r="U129" s="3">
        <v>45489</v>
      </c>
    </row>
    <row r="130" spans="1:21" x14ac:dyDescent="0.25">
      <c r="A130">
        <v>211274</v>
      </c>
      <c r="B130">
        <v>43</v>
      </c>
      <c r="C130" t="s">
        <v>19</v>
      </c>
      <c r="D130" s="3">
        <v>42552</v>
      </c>
      <c r="E130" t="s">
        <v>26</v>
      </c>
      <c r="F130">
        <v>240</v>
      </c>
      <c r="G130">
        <v>1</v>
      </c>
      <c r="J130">
        <v>240</v>
      </c>
      <c r="K130">
        <v>100147542</v>
      </c>
      <c r="L130" s="19" t="s">
        <v>27</v>
      </c>
      <c r="M130">
        <v>0</v>
      </c>
      <c r="N130" t="s">
        <v>22</v>
      </c>
      <c r="O130" s="3">
        <v>42552</v>
      </c>
      <c r="P130" t="s">
        <v>23</v>
      </c>
      <c r="Q130">
        <v>240</v>
      </c>
      <c r="R130">
        <v>2016</v>
      </c>
      <c r="S130">
        <v>7</v>
      </c>
      <c r="T130" s="3" t="s">
        <v>24</v>
      </c>
      <c r="U130" s="3">
        <v>45489</v>
      </c>
    </row>
    <row r="131" spans="1:21" x14ac:dyDescent="0.25">
      <c r="A131">
        <v>211275</v>
      </c>
      <c r="B131">
        <v>43</v>
      </c>
      <c r="C131" t="s">
        <v>19</v>
      </c>
      <c r="D131" s="3">
        <v>42552</v>
      </c>
      <c r="E131" t="s">
        <v>48</v>
      </c>
      <c r="F131">
        <v>320</v>
      </c>
      <c r="G131">
        <v>1</v>
      </c>
      <c r="J131">
        <v>320</v>
      </c>
      <c r="K131">
        <v>100147543</v>
      </c>
      <c r="L131" s="19" t="s">
        <v>27</v>
      </c>
      <c r="M131">
        <v>0</v>
      </c>
      <c r="N131" t="s">
        <v>22</v>
      </c>
      <c r="O131" s="3">
        <v>42552</v>
      </c>
      <c r="P131" t="s">
        <v>23</v>
      </c>
      <c r="Q131">
        <v>320</v>
      </c>
      <c r="R131">
        <v>2016</v>
      </c>
      <c r="S131">
        <v>7</v>
      </c>
      <c r="T131" s="3" t="s">
        <v>24</v>
      </c>
      <c r="U131" s="3">
        <v>45489</v>
      </c>
    </row>
    <row r="132" spans="1:21" x14ac:dyDescent="0.25">
      <c r="A132">
        <v>211276</v>
      </c>
      <c r="B132">
        <v>49</v>
      </c>
      <c r="C132" t="s">
        <v>19</v>
      </c>
      <c r="D132" s="3">
        <v>42552</v>
      </c>
      <c r="E132" t="s">
        <v>93</v>
      </c>
      <c r="F132">
        <v>510</v>
      </c>
      <c r="G132">
        <v>1</v>
      </c>
      <c r="J132">
        <v>880</v>
      </c>
      <c r="K132">
        <v>100147544</v>
      </c>
      <c r="L132" s="19" t="s">
        <v>33</v>
      </c>
      <c r="M132">
        <v>0</v>
      </c>
      <c r="N132" t="s">
        <v>39</v>
      </c>
      <c r="O132" s="3">
        <v>42552</v>
      </c>
      <c r="P132" t="s">
        <v>23</v>
      </c>
      <c r="Q132">
        <v>510</v>
      </c>
      <c r="R132">
        <v>2016</v>
      </c>
      <c r="S132">
        <v>7</v>
      </c>
      <c r="T132" s="3" t="s">
        <v>24</v>
      </c>
      <c r="U132" s="3">
        <v>45489</v>
      </c>
    </row>
    <row r="133" spans="1:21" x14ac:dyDescent="0.25">
      <c r="A133">
        <v>211277</v>
      </c>
      <c r="B133">
        <v>49</v>
      </c>
      <c r="C133" t="s">
        <v>19</v>
      </c>
      <c r="D133" s="3">
        <v>42552</v>
      </c>
      <c r="E133" t="s">
        <v>114</v>
      </c>
      <c r="F133">
        <v>370</v>
      </c>
      <c r="G133">
        <v>1</v>
      </c>
      <c r="J133">
        <v>880</v>
      </c>
      <c r="K133">
        <v>100147544</v>
      </c>
      <c r="L133" s="19" t="s">
        <v>33</v>
      </c>
      <c r="M133">
        <v>0</v>
      </c>
      <c r="N133" t="s">
        <v>39</v>
      </c>
      <c r="O133" s="3">
        <v>42552</v>
      </c>
      <c r="P133" t="s">
        <v>23</v>
      </c>
      <c r="Q133">
        <v>370</v>
      </c>
      <c r="R133">
        <v>2016</v>
      </c>
      <c r="S133">
        <v>7</v>
      </c>
      <c r="T133" s="3" t="s">
        <v>24</v>
      </c>
      <c r="U133" s="3">
        <v>45489</v>
      </c>
    </row>
    <row r="134" spans="1:21" x14ac:dyDescent="0.25">
      <c r="A134">
        <v>211278</v>
      </c>
      <c r="B134">
        <v>43</v>
      </c>
      <c r="C134" t="s">
        <v>19</v>
      </c>
      <c r="D134" s="3">
        <v>42552</v>
      </c>
      <c r="E134" t="s">
        <v>30</v>
      </c>
      <c r="F134">
        <v>360</v>
      </c>
      <c r="G134">
        <v>1</v>
      </c>
      <c r="J134">
        <v>360</v>
      </c>
      <c r="K134">
        <v>100147545</v>
      </c>
      <c r="L134" s="19" t="s">
        <v>27</v>
      </c>
      <c r="M134">
        <v>0</v>
      </c>
      <c r="N134" t="s">
        <v>22</v>
      </c>
      <c r="O134" s="3">
        <v>42552</v>
      </c>
      <c r="P134" t="s">
        <v>23</v>
      </c>
      <c r="Q134">
        <v>360</v>
      </c>
      <c r="R134">
        <v>2016</v>
      </c>
      <c r="S134">
        <v>7</v>
      </c>
      <c r="T134" s="3" t="s">
        <v>24</v>
      </c>
      <c r="U134" s="3">
        <v>45489</v>
      </c>
    </row>
    <row r="135" spans="1:21" x14ac:dyDescent="0.25">
      <c r="A135">
        <v>211279</v>
      </c>
      <c r="B135">
        <v>53</v>
      </c>
      <c r="C135" t="s">
        <v>19</v>
      </c>
      <c r="D135" s="3">
        <v>42552</v>
      </c>
      <c r="E135" t="s">
        <v>122</v>
      </c>
      <c r="F135">
        <v>260</v>
      </c>
      <c r="G135">
        <v>1</v>
      </c>
      <c r="J135">
        <v>600</v>
      </c>
      <c r="K135">
        <v>100147546</v>
      </c>
      <c r="L135" s="19" t="s">
        <v>33</v>
      </c>
      <c r="M135">
        <v>0</v>
      </c>
      <c r="N135" t="s">
        <v>121</v>
      </c>
      <c r="O135" s="3">
        <v>42552</v>
      </c>
      <c r="P135" t="s">
        <v>23</v>
      </c>
      <c r="Q135">
        <v>260</v>
      </c>
      <c r="R135">
        <v>2016</v>
      </c>
      <c r="S135">
        <v>7</v>
      </c>
      <c r="T135" s="3" t="s">
        <v>24</v>
      </c>
      <c r="U135" s="3">
        <v>45489</v>
      </c>
    </row>
    <row r="136" spans="1:21" x14ac:dyDescent="0.25">
      <c r="A136">
        <v>211280</v>
      </c>
      <c r="B136">
        <v>53</v>
      </c>
      <c r="C136" t="s">
        <v>19</v>
      </c>
      <c r="D136" s="3">
        <v>42552</v>
      </c>
      <c r="E136" t="s">
        <v>123</v>
      </c>
      <c r="F136">
        <v>260</v>
      </c>
      <c r="G136">
        <v>1</v>
      </c>
      <c r="J136">
        <v>600</v>
      </c>
      <c r="K136">
        <v>100147546</v>
      </c>
      <c r="L136" s="19" t="s">
        <v>33</v>
      </c>
      <c r="M136">
        <v>0</v>
      </c>
      <c r="N136" t="s">
        <v>121</v>
      </c>
      <c r="O136" s="3">
        <v>42552</v>
      </c>
      <c r="P136" t="s">
        <v>23</v>
      </c>
      <c r="Q136">
        <v>260</v>
      </c>
      <c r="R136">
        <v>2016</v>
      </c>
      <c r="S136">
        <v>7</v>
      </c>
      <c r="T136" s="3" t="s">
        <v>24</v>
      </c>
      <c r="U136" s="3">
        <v>45489</v>
      </c>
    </row>
    <row r="137" spans="1:21" x14ac:dyDescent="0.25">
      <c r="A137">
        <v>211281</v>
      </c>
      <c r="B137">
        <v>53</v>
      </c>
      <c r="C137" t="s">
        <v>19</v>
      </c>
      <c r="D137" s="3">
        <v>42552</v>
      </c>
      <c r="E137" t="s">
        <v>124</v>
      </c>
      <c r="F137">
        <v>80</v>
      </c>
      <c r="G137">
        <v>1</v>
      </c>
      <c r="J137">
        <v>600</v>
      </c>
      <c r="K137">
        <v>100147546</v>
      </c>
      <c r="L137" s="19" t="s">
        <v>33</v>
      </c>
      <c r="M137">
        <v>0</v>
      </c>
      <c r="N137" t="s">
        <v>121</v>
      </c>
      <c r="O137" s="3">
        <v>42552</v>
      </c>
      <c r="P137" t="s">
        <v>23</v>
      </c>
      <c r="Q137">
        <v>80</v>
      </c>
      <c r="R137">
        <v>2016</v>
      </c>
      <c r="S137">
        <v>7</v>
      </c>
      <c r="T137" s="3" t="s">
        <v>24</v>
      </c>
      <c r="U137" s="3">
        <v>45489</v>
      </c>
    </row>
    <row r="138" spans="1:21" x14ac:dyDescent="0.25">
      <c r="A138">
        <v>211282</v>
      </c>
      <c r="B138">
        <v>43</v>
      </c>
      <c r="C138" t="s">
        <v>19</v>
      </c>
      <c r="D138" s="3">
        <v>42552</v>
      </c>
      <c r="E138" t="s">
        <v>48</v>
      </c>
      <c r="F138">
        <v>320</v>
      </c>
      <c r="G138">
        <v>1</v>
      </c>
      <c r="J138">
        <v>320</v>
      </c>
      <c r="K138">
        <v>100147547</v>
      </c>
      <c r="L138" s="19" t="s">
        <v>27</v>
      </c>
      <c r="M138">
        <v>0</v>
      </c>
      <c r="N138" t="s">
        <v>22</v>
      </c>
      <c r="O138" s="3">
        <v>42552</v>
      </c>
      <c r="P138" t="s">
        <v>23</v>
      </c>
      <c r="Q138">
        <v>320</v>
      </c>
      <c r="R138">
        <v>2016</v>
      </c>
      <c r="S138">
        <v>7</v>
      </c>
      <c r="T138" s="3" t="s">
        <v>24</v>
      </c>
      <c r="U138" s="3">
        <v>45489</v>
      </c>
    </row>
    <row r="139" spans="1:21" x14ac:dyDescent="0.25">
      <c r="A139">
        <v>211283</v>
      </c>
      <c r="B139">
        <v>54</v>
      </c>
      <c r="C139" t="s">
        <v>25</v>
      </c>
      <c r="D139" s="3">
        <v>42552</v>
      </c>
      <c r="E139" t="s">
        <v>125</v>
      </c>
      <c r="F139">
        <v>1</v>
      </c>
      <c r="G139">
        <v>1</v>
      </c>
      <c r="J139">
        <v>1</v>
      </c>
      <c r="K139">
        <v>100147548</v>
      </c>
      <c r="L139" s="19" t="s">
        <v>62</v>
      </c>
      <c r="M139">
        <v>0</v>
      </c>
      <c r="N139" t="s">
        <v>22</v>
      </c>
      <c r="O139" s="3">
        <v>42552</v>
      </c>
      <c r="P139" t="s">
        <v>28</v>
      </c>
      <c r="Q139">
        <v>1</v>
      </c>
      <c r="R139">
        <v>2016</v>
      </c>
      <c r="S139">
        <v>7</v>
      </c>
      <c r="T139" s="3" t="s">
        <v>24</v>
      </c>
      <c r="U139" s="3">
        <v>45489</v>
      </c>
    </row>
    <row r="140" spans="1:21" x14ac:dyDescent="0.25">
      <c r="A140">
        <v>211284</v>
      </c>
      <c r="B140">
        <v>53</v>
      </c>
      <c r="C140" t="s">
        <v>19</v>
      </c>
      <c r="D140" s="3">
        <v>42552</v>
      </c>
      <c r="E140" t="s">
        <v>122</v>
      </c>
      <c r="F140">
        <v>260</v>
      </c>
      <c r="G140">
        <v>1</v>
      </c>
      <c r="J140">
        <v>600</v>
      </c>
      <c r="K140">
        <v>100147549</v>
      </c>
      <c r="L140" s="19" t="s">
        <v>33</v>
      </c>
      <c r="M140">
        <v>0</v>
      </c>
      <c r="N140" t="s">
        <v>121</v>
      </c>
      <c r="O140" s="3">
        <v>42552</v>
      </c>
      <c r="P140" t="s">
        <v>23</v>
      </c>
      <c r="Q140">
        <v>260</v>
      </c>
      <c r="R140">
        <v>2016</v>
      </c>
      <c r="S140">
        <v>7</v>
      </c>
      <c r="T140" s="3" t="s">
        <v>24</v>
      </c>
      <c r="U140" s="3">
        <v>45489</v>
      </c>
    </row>
    <row r="141" spans="1:21" x14ac:dyDescent="0.25">
      <c r="A141">
        <v>211285</v>
      </c>
      <c r="B141">
        <v>53</v>
      </c>
      <c r="C141" t="s">
        <v>19</v>
      </c>
      <c r="D141" s="3">
        <v>42552</v>
      </c>
      <c r="E141" t="s">
        <v>123</v>
      </c>
      <c r="F141">
        <v>260</v>
      </c>
      <c r="G141">
        <v>1</v>
      </c>
      <c r="J141">
        <v>600</v>
      </c>
      <c r="K141">
        <v>100147549</v>
      </c>
      <c r="L141" s="19" t="s">
        <v>33</v>
      </c>
      <c r="M141">
        <v>0</v>
      </c>
      <c r="N141" t="s">
        <v>121</v>
      </c>
      <c r="O141" s="3">
        <v>42552</v>
      </c>
      <c r="P141" t="s">
        <v>23</v>
      </c>
      <c r="Q141">
        <v>260</v>
      </c>
      <c r="R141">
        <v>2016</v>
      </c>
      <c r="S141">
        <v>7</v>
      </c>
      <c r="T141" s="3" t="s">
        <v>24</v>
      </c>
      <c r="U141" s="3">
        <v>45489</v>
      </c>
    </row>
    <row r="142" spans="1:21" x14ac:dyDescent="0.25">
      <c r="A142">
        <v>211286</v>
      </c>
      <c r="B142">
        <v>53</v>
      </c>
      <c r="C142" t="s">
        <v>19</v>
      </c>
      <c r="D142" s="3">
        <v>42552</v>
      </c>
      <c r="E142" t="s">
        <v>124</v>
      </c>
      <c r="F142">
        <v>80</v>
      </c>
      <c r="G142">
        <v>1</v>
      </c>
      <c r="J142">
        <v>600</v>
      </c>
      <c r="K142">
        <v>100147549</v>
      </c>
      <c r="L142" s="19" t="s">
        <v>33</v>
      </c>
      <c r="M142">
        <v>0</v>
      </c>
      <c r="N142" t="s">
        <v>121</v>
      </c>
      <c r="O142" s="3">
        <v>42552</v>
      </c>
      <c r="P142" t="s">
        <v>23</v>
      </c>
      <c r="Q142">
        <v>80</v>
      </c>
      <c r="R142">
        <v>2016</v>
      </c>
      <c r="S142">
        <v>7</v>
      </c>
      <c r="T142" s="3" t="s">
        <v>24</v>
      </c>
      <c r="U142" s="3">
        <v>45489</v>
      </c>
    </row>
    <row r="143" spans="1:21" x14ac:dyDescent="0.25">
      <c r="A143">
        <v>211287</v>
      </c>
      <c r="B143">
        <v>43</v>
      </c>
      <c r="C143" t="s">
        <v>19</v>
      </c>
      <c r="D143" s="3">
        <v>42552</v>
      </c>
      <c r="E143" t="s">
        <v>30</v>
      </c>
      <c r="F143">
        <v>360</v>
      </c>
      <c r="G143">
        <v>1</v>
      </c>
      <c r="J143">
        <v>360</v>
      </c>
      <c r="K143">
        <v>100147550</v>
      </c>
      <c r="L143" s="19" t="s">
        <v>27</v>
      </c>
      <c r="M143">
        <v>0</v>
      </c>
      <c r="N143" t="s">
        <v>22</v>
      </c>
      <c r="O143" s="3">
        <v>42552</v>
      </c>
      <c r="P143" t="s">
        <v>23</v>
      </c>
      <c r="Q143">
        <v>360</v>
      </c>
      <c r="R143">
        <v>2016</v>
      </c>
      <c r="S143">
        <v>7</v>
      </c>
      <c r="T143" s="3" t="s">
        <v>24</v>
      </c>
      <c r="U143" s="3">
        <v>45489</v>
      </c>
    </row>
    <row r="144" spans="1:21" x14ac:dyDescent="0.25">
      <c r="A144">
        <v>211288</v>
      </c>
      <c r="B144">
        <v>43</v>
      </c>
      <c r="C144" t="s">
        <v>19</v>
      </c>
      <c r="D144" s="3">
        <v>42552</v>
      </c>
      <c r="E144" t="s">
        <v>30</v>
      </c>
      <c r="F144">
        <v>360</v>
      </c>
      <c r="G144">
        <v>1</v>
      </c>
      <c r="J144">
        <v>360</v>
      </c>
      <c r="K144">
        <v>100147551</v>
      </c>
      <c r="L144" s="19" t="s">
        <v>27</v>
      </c>
      <c r="M144">
        <v>0</v>
      </c>
      <c r="N144" t="s">
        <v>22</v>
      </c>
      <c r="O144" s="3">
        <v>42552</v>
      </c>
      <c r="P144" t="s">
        <v>23</v>
      </c>
      <c r="Q144">
        <v>360</v>
      </c>
      <c r="R144">
        <v>2016</v>
      </c>
      <c r="S144">
        <v>7</v>
      </c>
      <c r="T144" s="3" t="s">
        <v>24</v>
      </c>
      <c r="U144" s="3">
        <v>45489</v>
      </c>
    </row>
    <row r="145" spans="1:21" x14ac:dyDescent="0.25">
      <c r="A145">
        <v>211289</v>
      </c>
      <c r="B145">
        <v>55</v>
      </c>
      <c r="C145" t="s">
        <v>25</v>
      </c>
      <c r="D145" s="3">
        <v>42552</v>
      </c>
      <c r="E145" t="s">
        <v>126</v>
      </c>
      <c r="F145">
        <v>1950</v>
      </c>
      <c r="G145">
        <v>2</v>
      </c>
      <c r="J145">
        <v>3901</v>
      </c>
      <c r="K145">
        <v>100147552</v>
      </c>
      <c r="L145" s="19" t="s">
        <v>21</v>
      </c>
      <c r="M145">
        <v>0</v>
      </c>
      <c r="N145" t="s">
        <v>22</v>
      </c>
      <c r="O145" s="3">
        <v>42552</v>
      </c>
      <c r="P145" t="s">
        <v>28</v>
      </c>
      <c r="Q145" s="4">
        <v>3900</v>
      </c>
      <c r="R145">
        <v>2016</v>
      </c>
      <c r="S145">
        <v>7</v>
      </c>
      <c r="T145" s="3" t="s">
        <v>24</v>
      </c>
      <c r="U145" s="3">
        <v>45489</v>
      </c>
    </row>
    <row r="146" spans="1:21" x14ac:dyDescent="0.25">
      <c r="A146">
        <v>211291</v>
      </c>
      <c r="B146">
        <v>55</v>
      </c>
      <c r="C146" t="s">
        <v>25</v>
      </c>
      <c r="D146" s="3">
        <v>42552</v>
      </c>
      <c r="E146" t="s">
        <v>106</v>
      </c>
      <c r="F146">
        <v>1</v>
      </c>
      <c r="G146">
        <v>1</v>
      </c>
      <c r="J146">
        <v>3901</v>
      </c>
      <c r="K146">
        <v>100147552</v>
      </c>
      <c r="L146" s="19" t="s">
        <v>62</v>
      </c>
      <c r="M146">
        <v>0</v>
      </c>
      <c r="N146" t="s">
        <v>22</v>
      </c>
      <c r="O146" s="3">
        <v>42552</v>
      </c>
      <c r="P146" t="s">
        <v>28</v>
      </c>
      <c r="Q146">
        <v>1</v>
      </c>
      <c r="R146">
        <v>2016</v>
      </c>
      <c r="S146">
        <v>7</v>
      </c>
      <c r="T146" s="3" t="s">
        <v>24</v>
      </c>
      <c r="U146" s="3">
        <v>45489</v>
      </c>
    </row>
    <row r="147" spans="1:21" x14ac:dyDescent="0.25">
      <c r="A147">
        <v>211292</v>
      </c>
      <c r="B147">
        <v>43</v>
      </c>
      <c r="C147" t="s">
        <v>19</v>
      </c>
      <c r="D147" s="3">
        <v>42552</v>
      </c>
      <c r="E147" t="s">
        <v>30</v>
      </c>
      <c r="F147">
        <v>360</v>
      </c>
      <c r="G147">
        <v>1</v>
      </c>
      <c r="J147">
        <v>360</v>
      </c>
      <c r="K147">
        <v>100147553</v>
      </c>
      <c r="L147" s="19" t="s">
        <v>27</v>
      </c>
      <c r="M147">
        <v>0</v>
      </c>
      <c r="N147" t="s">
        <v>22</v>
      </c>
      <c r="O147" s="3">
        <v>42552</v>
      </c>
      <c r="P147" t="s">
        <v>23</v>
      </c>
      <c r="Q147">
        <v>360</v>
      </c>
      <c r="R147">
        <v>2016</v>
      </c>
      <c r="S147">
        <v>7</v>
      </c>
      <c r="T147" s="3" t="s">
        <v>24</v>
      </c>
      <c r="U147" s="3">
        <v>45489</v>
      </c>
    </row>
    <row r="148" spans="1:21" x14ac:dyDescent="0.25">
      <c r="A148">
        <v>211295</v>
      </c>
      <c r="B148">
        <v>43</v>
      </c>
      <c r="C148" t="s">
        <v>19</v>
      </c>
      <c r="D148" s="3">
        <v>42552</v>
      </c>
      <c r="E148" t="s">
        <v>30</v>
      </c>
      <c r="F148">
        <v>360</v>
      </c>
      <c r="G148">
        <v>1</v>
      </c>
      <c r="J148">
        <v>360</v>
      </c>
      <c r="K148">
        <v>100147555</v>
      </c>
      <c r="L148" s="19" t="s">
        <v>27</v>
      </c>
      <c r="M148">
        <v>0</v>
      </c>
      <c r="N148" t="s">
        <v>22</v>
      </c>
      <c r="O148" s="3">
        <v>42552</v>
      </c>
      <c r="P148" t="s">
        <v>23</v>
      </c>
      <c r="Q148">
        <v>360</v>
      </c>
      <c r="R148">
        <v>2016</v>
      </c>
      <c r="S148">
        <v>7</v>
      </c>
      <c r="T148" s="3" t="s">
        <v>24</v>
      </c>
      <c r="U148" s="3">
        <v>45489</v>
      </c>
    </row>
    <row r="149" spans="1:21" x14ac:dyDescent="0.25">
      <c r="A149">
        <v>211293</v>
      </c>
      <c r="B149">
        <v>52</v>
      </c>
      <c r="C149" t="s">
        <v>25</v>
      </c>
      <c r="D149" s="3">
        <v>42552</v>
      </c>
      <c r="E149" t="s">
        <v>127</v>
      </c>
      <c r="F149">
        <v>1450</v>
      </c>
      <c r="G149">
        <v>1</v>
      </c>
      <c r="J149">
        <v>1450</v>
      </c>
      <c r="K149">
        <v>100147554</v>
      </c>
      <c r="L149" s="19" t="s">
        <v>51</v>
      </c>
      <c r="M149">
        <v>0</v>
      </c>
      <c r="N149" t="s">
        <v>39</v>
      </c>
      <c r="O149" s="3">
        <v>42552</v>
      </c>
      <c r="P149" t="s">
        <v>28</v>
      </c>
      <c r="Q149" s="4">
        <v>1450</v>
      </c>
      <c r="R149">
        <v>2016</v>
      </c>
      <c r="S149">
        <v>7</v>
      </c>
      <c r="T149" s="3" t="s">
        <v>24</v>
      </c>
      <c r="U149" s="3">
        <v>45489</v>
      </c>
    </row>
    <row r="150" spans="1:21" x14ac:dyDescent="0.25">
      <c r="A150">
        <v>211296</v>
      </c>
      <c r="B150">
        <v>55</v>
      </c>
      <c r="C150" t="s">
        <v>25</v>
      </c>
      <c r="D150" s="3">
        <v>42552</v>
      </c>
      <c r="E150" t="s">
        <v>125</v>
      </c>
      <c r="F150">
        <v>1</v>
      </c>
      <c r="G150">
        <v>1</v>
      </c>
      <c r="J150">
        <v>1</v>
      </c>
      <c r="K150">
        <v>100147556</v>
      </c>
      <c r="L150" s="19" t="s">
        <v>62</v>
      </c>
      <c r="M150">
        <v>0</v>
      </c>
      <c r="N150" t="s">
        <v>22</v>
      </c>
      <c r="O150" s="3">
        <v>42552</v>
      </c>
      <c r="P150" t="s">
        <v>28</v>
      </c>
      <c r="Q150">
        <v>1</v>
      </c>
      <c r="R150">
        <v>2016</v>
      </c>
      <c r="S150">
        <v>7</v>
      </c>
      <c r="T150" s="3" t="s">
        <v>24</v>
      </c>
      <c r="U150" s="3">
        <v>45489</v>
      </c>
    </row>
    <row r="151" spans="1:21" x14ac:dyDescent="0.25">
      <c r="A151">
        <v>211297</v>
      </c>
      <c r="B151">
        <v>43</v>
      </c>
      <c r="C151" t="s">
        <v>19</v>
      </c>
      <c r="D151" s="3">
        <v>42552</v>
      </c>
      <c r="E151" t="s">
        <v>30</v>
      </c>
      <c r="F151">
        <v>360</v>
      </c>
      <c r="G151">
        <v>1</v>
      </c>
      <c r="J151">
        <v>360</v>
      </c>
      <c r="K151">
        <v>100147557</v>
      </c>
      <c r="L151" s="19" t="s">
        <v>27</v>
      </c>
      <c r="M151">
        <v>0</v>
      </c>
      <c r="N151" t="s">
        <v>22</v>
      </c>
      <c r="O151" s="3">
        <v>42552</v>
      </c>
      <c r="P151" t="s">
        <v>23</v>
      </c>
      <c r="Q151">
        <v>360</v>
      </c>
      <c r="R151">
        <v>2016</v>
      </c>
      <c r="S151">
        <v>7</v>
      </c>
      <c r="T151" s="3" t="s">
        <v>24</v>
      </c>
      <c r="U151" s="3">
        <v>45489</v>
      </c>
    </row>
    <row r="152" spans="1:21" x14ac:dyDescent="0.25">
      <c r="A152">
        <v>211298</v>
      </c>
      <c r="B152">
        <v>43</v>
      </c>
      <c r="C152" t="s">
        <v>19</v>
      </c>
      <c r="D152" s="3">
        <v>42552</v>
      </c>
      <c r="E152" t="s">
        <v>30</v>
      </c>
      <c r="F152">
        <v>360</v>
      </c>
      <c r="G152">
        <v>1</v>
      </c>
      <c r="J152">
        <v>360</v>
      </c>
      <c r="K152">
        <v>100147558</v>
      </c>
      <c r="L152" s="19" t="s">
        <v>27</v>
      </c>
      <c r="M152">
        <v>0</v>
      </c>
      <c r="N152" t="s">
        <v>22</v>
      </c>
      <c r="O152" s="3">
        <v>42552</v>
      </c>
      <c r="P152" t="s">
        <v>23</v>
      </c>
      <c r="Q152">
        <v>360</v>
      </c>
      <c r="R152">
        <v>2016</v>
      </c>
      <c r="S152">
        <v>7</v>
      </c>
      <c r="T152" s="3" t="s">
        <v>24</v>
      </c>
      <c r="U152" s="3">
        <v>45489</v>
      </c>
    </row>
    <row r="153" spans="1:21" x14ac:dyDescent="0.25">
      <c r="A153">
        <v>211299</v>
      </c>
      <c r="B153">
        <v>56</v>
      </c>
      <c r="C153" t="s">
        <v>31</v>
      </c>
      <c r="D153" s="3">
        <v>42552</v>
      </c>
      <c r="E153" t="s">
        <v>128</v>
      </c>
      <c r="F153">
        <v>3950</v>
      </c>
      <c r="G153">
        <v>1</v>
      </c>
      <c r="J153">
        <v>3950</v>
      </c>
      <c r="K153">
        <v>100147559</v>
      </c>
      <c r="L153" s="19" t="s">
        <v>38</v>
      </c>
      <c r="M153">
        <v>0</v>
      </c>
      <c r="N153" t="s">
        <v>22</v>
      </c>
      <c r="O153" s="3">
        <v>42552</v>
      </c>
      <c r="P153" t="s">
        <v>34</v>
      </c>
      <c r="Q153" s="4">
        <v>3950</v>
      </c>
      <c r="R153">
        <v>2016</v>
      </c>
      <c r="S153">
        <v>7</v>
      </c>
      <c r="T153" s="3" t="s">
        <v>24</v>
      </c>
      <c r="U153" s="3">
        <v>45489</v>
      </c>
    </row>
    <row r="154" spans="1:21" x14ac:dyDescent="0.25">
      <c r="A154">
        <v>211300</v>
      </c>
      <c r="B154">
        <v>43</v>
      </c>
      <c r="C154" t="s">
        <v>19</v>
      </c>
      <c r="D154" s="3">
        <v>42552</v>
      </c>
      <c r="E154" t="s">
        <v>30</v>
      </c>
      <c r="F154">
        <v>360</v>
      </c>
      <c r="G154">
        <v>1</v>
      </c>
      <c r="J154">
        <v>360</v>
      </c>
      <c r="K154">
        <v>100147560</v>
      </c>
      <c r="L154" s="19" t="s">
        <v>27</v>
      </c>
      <c r="M154">
        <v>0</v>
      </c>
      <c r="N154" t="s">
        <v>22</v>
      </c>
      <c r="O154" s="3">
        <v>42552</v>
      </c>
      <c r="P154" t="s">
        <v>23</v>
      </c>
      <c r="Q154">
        <v>360</v>
      </c>
      <c r="R154">
        <v>2016</v>
      </c>
      <c r="S154">
        <v>7</v>
      </c>
      <c r="T154" s="3" t="s">
        <v>24</v>
      </c>
      <c r="U154" s="3">
        <v>45489</v>
      </c>
    </row>
    <row r="155" spans="1:21" x14ac:dyDescent="0.25">
      <c r="A155">
        <v>211301</v>
      </c>
      <c r="B155">
        <v>53</v>
      </c>
      <c r="C155" t="s">
        <v>31</v>
      </c>
      <c r="D155" s="3">
        <v>42552</v>
      </c>
      <c r="E155" t="s">
        <v>122</v>
      </c>
      <c r="F155">
        <v>260</v>
      </c>
      <c r="G155">
        <v>1</v>
      </c>
      <c r="J155">
        <v>600</v>
      </c>
      <c r="K155">
        <v>100147561</v>
      </c>
      <c r="L155" s="19" t="s">
        <v>33</v>
      </c>
      <c r="M155">
        <v>0</v>
      </c>
      <c r="N155" t="s">
        <v>121</v>
      </c>
      <c r="O155" s="3">
        <v>42552</v>
      </c>
      <c r="P155" t="s">
        <v>34</v>
      </c>
      <c r="Q155">
        <v>260</v>
      </c>
      <c r="R155">
        <v>2016</v>
      </c>
      <c r="S155">
        <v>7</v>
      </c>
      <c r="T155" s="3" t="s">
        <v>24</v>
      </c>
      <c r="U155" s="3">
        <v>45489</v>
      </c>
    </row>
    <row r="156" spans="1:21" x14ac:dyDescent="0.25">
      <c r="A156">
        <v>211302</v>
      </c>
      <c r="B156">
        <v>53</v>
      </c>
      <c r="C156" t="s">
        <v>31</v>
      </c>
      <c r="D156" s="3">
        <v>42552</v>
      </c>
      <c r="E156" t="s">
        <v>123</v>
      </c>
      <c r="F156">
        <v>260</v>
      </c>
      <c r="G156">
        <v>1</v>
      </c>
      <c r="J156">
        <v>600</v>
      </c>
      <c r="K156">
        <v>100147561</v>
      </c>
      <c r="L156" s="19" t="s">
        <v>33</v>
      </c>
      <c r="M156">
        <v>0</v>
      </c>
      <c r="N156" t="s">
        <v>121</v>
      </c>
      <c r="O156" s="3">
        <v>42552</v>
      </c>
      <c r="P156" t="s">
        <v>34</v>
      </c>
      <c r="Q156">
        <v>260</v>
      </c>
      <c r="R156">
        <v>2016</v>
      </c>
      <c r="S156">
        <v>7</v>
      </c>
      <c r="T156" s="3" t="s">
        <v>24</v>
      </c>
      <c r="U156" s="3">
        <v>45489</v>
      </c>
    </row>
    <row r="157" spans="1:21" x14ac:dyDescent="0.25">
      <c r="A157">
        <v>211303</v>
      </c>
      <c r="B157">
        <v>53</v>
      </c>
      <c r="C157" t="s">
        <v>31</v>
      </c>
      <c r="D157" s="3">
        <v>42552</v>
      </c>
      <c r="E157" t="s">
        <v>124</v>
      </c>
      <c r="F157">
        <v>80</v>
      </c>
      <c r="G157">
        <v>1</v>
      </c>
      <c r="J157">
        <v>600</v>
      </c>
      <c r="K157">
        <v>100147561</v>
      </c>
      <c r="L157" s="19" t="s">
        <v>33</v>
      </c>
      <c r="M157">
        <v>0</v>
      </c>
      <c r="N157" t="s">
        <v>121</v>
      </c>
      <c r="O157" s="3">
        <v>42552</v>
      </c>
      <c r="P157" t="s">
        <v>34</v>
      </c>
      <c r="Q157">
        <v>80</v>
      </c>
      <c r="R157">
        <v>2016</v>
      </c>
      <c r="S157">
        <v>7</v>
      </c>
      <c r="T157" s="3" t="s">
        <v>24</v>
      </c>
      <c r="U157" s="3">
        <v>45489</v>
      </c>
    </row>
    <row r="158" spans="1:21" x14ac:dyDescent="0.25">
      <c r="A158">
        <v>211304</v>
      </c>
      <c r="B158">
        <v>43</v>
      </c>
      <c r="C158" t="s">
        <v>19</v>
      </c>
      <c r="D158" s="3">
        <v>42552</v>
      </c>
      <c r="E158" t="s">
        <v>30</v>
      </c>
      <c r="F158">
        <v>360</v>
      </c>
      <c r="G158">
        <v>1</v>
      </c>
      <c r="J158">
        <v>360</v>
      </c>
      <c r="K158">
        <v>100147562</v>
      </c>
      <c r="L158" s="19" t="s">
        <v>27</v>
      </c>
      <c r="M158">
        <v>0</v>
      </c>
      <c r="N158" t="s">
        <v>22</v>
      </c>
      <c r="O158" s="3">
        <v>42552</v>
      </c>
      <c r="P158" t="s">
        <v>23</v>
      </c>
      <c r="Q158">
        <v>360</v>
      </c>
      <c r="R158">
        <v>2016</v>
      </c>
      <c r="S158">
        <v>7</v>
      </c>
      <c r="T158" s="3" t="s">
        <v>24</v>
      </c>
      <c r="U158" s="3">
        <v>45489</v>
      </c>
    </row>
    <row r="159" spans="1:21" x14ac:dyDescent="0.25">
      <c r="A159">
        <v>211305</v>
      </c>
      <c r="B159">
        <v>43</v>
      </c>
      <c r="C159" t="s">
        <v>19</v>
      </c>
      <c r="D159" s="3">
        <v>42552</v>
      </c>
      <c r="E159" t="s">
        <v>30</v>
      </c>
      <c r="F159">
        <v>360</v>
      </c>
      <c r="G159">
        <v>1</v>
      </c>
      <c r="J159">
        <v>360</v>
      </c>
      <c r="K159">
        <v>100147563</v>
      </c>
      <c r="L159" s="19" t="s">
        <v>27</v>
      </c>
      <c r="M159">
        <v>0</v>
      </c>
      <c r="N159" t="s">
        <v>22</v>
      </c>
      <c r="O159" s="3">
        <v>42552</v>
      </c>
      <c r="P159" t="s">
        <v>23</v>
      </c>
      <c r="Q159">
        <v>360</v>
      </c>
      <c r="R159">
        <v>2016</v>
      </c>
      <c r="S159">
        <v>7</v>
      </c>
      <c r="T159" s="3" t="s">
        <v>24</v>
      </c>
      <c r="U159" s="3">
        <v>45489</v>
      </c>
    </row>
    <row r="160" spans="1:21" x14ac:dyDescent="0.25">
      <c r="A160">
        <v>211306</v>
      </c>
      <c r="B160">
        <v>43</v>
      </c>
      <c r="C160" t="s">
        <v>19</v>
      </c>
      <c r="D160" s="3">
        <v>42552</v>
      </c>
      <c r="E160" t="s">
        <v>30</v>
      </c>
      <c r="F160">
        <v>360</v>
      </c>
      <c r="G160">
        <v>1</v>
      </c>
      <c r="J160">
        <v>360</v>
      </c>
      <c r="K160">
        <v>100147564</v>
      </c>
      <c r="L160" s="19" t="s">
        <v>27</v>
      </c>
      <c r="M160">
        <v>0</v>
      </c>
      <c r="N160" t="s">
        <v>22</v>
      </c>
      <c r="O160" s="3">
        <v>42552</v>
      </c>
      <c r="P160" t="s">
        <v>23</v>
      </c>
      <c r="Q160">
        <v>360</v>
      </c>
      <c r="R160">
        <v>2016</v>
      </c>
      <c r="S160">
        <v>7</v>
      </c>
      <c r="T160" s="3" t="s">
        <v>24</v>
      </c>
      <c r="U160" s="3">
        <v>45489</v>
      </c>
    </row>
    <row r="161" spans="1:21" x14ac:dyDescent="0.25">
      <c r="A161">
        <v>211307</v>
      </c>
      <c r="B161">
        <v>43</v>
      </c>
      <c r="C161" t="s">
        <v>19</v>
      </c>
      <c r="D161" s="3">
        <v>42552</v>
      </c>
      <c r="E161" t="s">
        <v>30</v>
      </c>
      <c r="F161">
        <v>360</v>
      </c>
      <c r="G161">
        <v>1</v>
      </c>
      <c r="J161">
        <v>360</v>
      </c>
      <c r="K161">
        <v>100147565</v>
      </c>
      <c r="L161" s="19" t="s">
        <v>27</v>
      </c>
      <c r="M161">
        <v>0</v>
      </c>
      <c r="N161" t="s">
        <v>22</v>
      </c>
      <c r="O161" s="3">
        <v>42552</v>
      </c>
      <c r="P161" t="s">
        <v>23</v>
      </c>
      <c r="Q161">
        <v>360</v>
      </c>
      <c r="R161">
        <v>2016</v>
      </c>
      <c r="S161">
        <v>7</v>
      </c>
      <c r="T161" s="3" t="s">
        <v>24</v>
      </c>
      <c r="U161" s="3">
        <v>45489</v>
      </c>
    </row>
    <row r="162" spans="1:21" x14ac:dyDescent="0.25">
      <c r="A162">
        <v>211308</v>
      </c>
      <c r="B162">
        <v>33</v>
      </c>
      <c r="C162" t="s">
        <v>31</v>
      </c>
      <c r="D162" s="3">
        <v>42552</v>
      </c>
      <c r="E162" t="s">
        <v>108</v>
      </c>
      <c r="F162">
        <v>760</v>
      </c>
      <c r="G162">
        <v>1</v>
      </c>
      <c r="J162">
        <v>760</v>
      </c>
      <c r="K162">
        <v>100147566</v>
      </c>
      <c r="L162" s="19" t="s">
        <v>33</v>
      </c>
      <c r="M162">
        <v>0</v>
      </c>
      <c r="N162" t="s">
        <v>22</v>
      </c>
      <c r="O162" s="3">
        <v>42552</v>
      </c>
      <c r="P162" t="s">
        <v>34</v>
      </c>
      <c r="Q162">
        <v>760</v>
      </c>
      <c r="R162">
        <v>2016</v>
      </c>
      <c r="S162">
        <v>7</v>
      </c>
      <c r="T162" s="3" t="s">
        <v>24</v>
      </c>
      <c r="U162" s="3">
        <v>45489</v>
      </c>
    </row>
    <row r="163" spans="1:21" x14ac:dyDescent="0.25">
      <c r="A163">
        <v>211309</v>
      </c>
      <c r="B163">
        <v>43</v>
      </c>
      <c r="C163" t="s">
        <v>19</v>
      </c>
      <c r="D163" s="3">
        <v>42552</v>
      </c>
      <c r="E163" t="s">
        <v>30</v>
      </c>
      <c r="F163">
        <v>360</v>
      </c>
      <c r="G163">
        <v>1</v>
      </c>
      <c r="J163">
        <v>360</v>
      </c>
      <c r="K163">
        <v>100147567</v>
      </c>
      <c r="L163" s="19" t="s">
        <v>27</v>
      </c>
      <c r="M163">
        <v>0</v>
      </c>
      <c r="N163" t="s">
        <v>22</v>
      </c>
      <c r="O163" s="3">
        <v>42552</v>
      </c>
      <c r="P163" t="s">
        <v>23</v>
      </c>
      <c r="Q163">
        <v>360</v>
      </c>
      <c r="R163">
        <v>2016</v>
      </c>
      <c r="S163">
        <v>7</v>
      </c>
      <c r="T163" s="3" t="s">
        <v>24</v>
      </c>
      <c r="U163" s="3">
        <v>45489</v>
      </c>
    </row>
    <row r="164" spans="1:21" x14ac:dyDescent="0.25">
      <c r="A164">
        <v>211310</v>
      </c>
      <c r="B164">
        <v>53</v>
      </c>
      <c r="C164" t="s">
        <v>19</v>
      </c>
      <c r="D164" s="3">
        <v>42552</v>
      </c>
      <c r="E164" t="s">
        <v>122</v>
      </c>
      <c r="F164">
        <v>260</v>
      </c>
      <c r="G164">
        <v>1</v>
      </c>
      <c r="J164">
        <v>600</v>
      </c>
      <c r="K164">
        <v>100147568</v>
      </c>
      <c r="L164" s="19" t="s">
        <v>33</v>
      </c>
      <c r="M164">
        <v>0</v>
      </c>
      <c r="N164" t="s">
        <v>121</v>
      </c>
      <c r="O164" s="3">
        <v>42552</v>
      </c>
      <c r="P164" t="s">
        <v>23</v>
      </c>
      <c r="Q164">
        <v>260</v>
      </c>
      <c r="R164">
        <v>2016</v>
      </c>
      <c r="S164">
        <v>7</v>
      </c>
      <c r="T164" s="3" t="s">
        <v>24</v>
      </c>
      <c r="U164" s="3">
        <v>45489</v>
      </c>
    </row>
    <row r="165" spans="1:21" x14ac:dyDescent="0.25">
      <c r="A165">
        <v>211311</v>
      </c>
      <c r="B165">
        <v>53</v>
      </c>
      <c r="C165" t="s">
        <v>19</v>
      </c>
      <c r="D165" s="3">
        <v>42552</v>
      </c>
      <c r="E165" t="s">
        <v>123</v>
      </c>
      <c r="F165">
        <v>260</v>
      </c>
      <c r="G165">
        <v>1</v>
      </c>
      <c r="J165">
        <v>600</v>
      </c>
      <c r="K165">
        <v>100147568</v>
      </c>
      <c r="L165" s="19" t="s">
        <v>33</v>
      </c>
      <c r="M165">
        <v>0</v>
      </c>
      <c r="N165" t="s">
        <v>121</v>
      </c>
      <c r="O165" s="3">
        <v>42552</v>
      </c>
      <c r="P165" t="s">
        <v>23</v>
      </c>
      <c r="Q165">
        <v>260</v>
      </c>
      <c r="R165">
        <v>2016</v>
      </c>
      <c r="S165">
        <v>7</v>
      </c>
      <c r="T165" s="3" t="s">
        <v>24</v>
      </c>
      <c r="U165" s="3">
        <v>45489</v>
      </c>
    </row>
    <row r="166" spans="1:21" x14ac:dyDescent="0.25">
      <c r="A166">
        <v>211312</v>
      </c>
      <c r="B166">
        <v>53</v>
      </c>
      <c r="C166" t="s">
        <v>19</v>
      </c>
      <c r="D166" s="3">
        <v>42552</v>
      </c>
      <c r="E166" t="s">
        <v>124</v>
      </c>
      <c r="F166">
        <v>80</v>
      </c>
      <c r="G166">
        <v>1</v>
      </c>
      <c r="J166">
        <v>600</v>
      </c>
      <c r="K166">
        <v>100147568</v>
      </c>
      <c r="L166" s="19" t="s">
        <v>33</v>
      </c>
      <c r="M166">
        <v>0</v>
      </c>
      <c r="N166" t="s">
        <v>121</v>
      </c>
      <c r="O166" s="3">
        <v>42552</v>
      </c>
      <c r="P166" t="s">
        <v>23</v>
      </c>
      <c r="Q166">
        <v>80</v>
      </c>
      <c r="R166">
        <v>2016</v>
      </c>
      <c r="S166">
        <v>7</v>
      </c>
      <c r="T166" s="3" t="s">
        <v>24</v>
      </c>
      <c r="U166" s="3">
        <v>45489</v>
      </c>
    </row>
    <row r="167" spans="1:21" x14ac:dyDescent="0.25">
      <c r="A167">
        <v>211313</v>
      </c>
      <c r="B167">
        <v>57</v>
      </c>
      <c r="C167" t="s">
        <v>19</v>
      </c>
      <c r="D167" s="3">
        <v>42552</v>
      </c>
      <c r="E167" t="s">
        <v>129</v>
      </c>
      <c r="F167">
        <v>425</v>
      </c>
      <c r="G167">
        <v>1</v>
      </c>
      <c r="J167">
        <v>1125</v>
      </c>
      <c r="K167">
        <v>100147569</v>
      </c>
      <c r="L167" s="19" t="s">
        <v>33</v>
      </c>
      <c r="M167">
        <v>0</v>
      </c>
      <c r="N167" t="s">
        <v>22</v>
      </c>
      <c r="O167" s="3">
        <v>42552</v>
      </c>
      <c r="P167" t="s">
        <v>23</v>
      </c>
      <c r="Q167">
        <v>425</v>
      </c>
      <c r="R167">
        <v>2016</v>
      </c>
      <c r="S167">
        <v>7</v>
      </c>
      <c r="T167" s="3" t="s">
        <v>24</v>
      </c>
      <c r="U167" s="3">
        <v>45489</v>
      </c>
    </row>
    <row r="168" spans="1:21" x14ac:dyDescent="0.25">
      <c r="A168">
        <v>211314</v>
      </c>
      <c r="B168">
        <v>57</v>
      </c>
      <c r="C168" t="s">
        <v>19</v>
      </c>
      <c r="D168" s="3">
        <v>42552</v>
      </c>
      <c r="E168" t="s">
        <v>85</v>
      </c>
      <c r="F168">
        <v>300</v>
      </c>
      <c r="G168">
        <v>1</v>
      </c>
      <c r="J168">
        <v>1125</v>
      </c>
      <c r="K168">
        <v>100147569</v>
      </c>
      <c r="L168" s="19" t="s">
        <v>33</v>
      </c>
      <c r="M168">
        <v>0</v>
      </c>
      <c r="N168" t="s">
        <v>22</v>
      </c>
      <c r="O168" s="3">
        <v>42552</v>
      </c>
      <c r="P168" t="s">
        <v>23</v>
      </c>
      <c r="Q168">
        <v>300</v>
      </c>
      <c r="R168">
        <v>2016</v>
      </c>
      <c r="S168">
        <v>7</v>
      </c>
      <c r="T168" s="3" t="s">
        <v>24</v>
      </c>
      <c r="U168" s="3">
        <v>45489</v>
      </c>
    </row>
    <row r="169" spans="1:21" x14ac:dyDescent="0.25">
      <c r="A169">
        <v>211315</v>
      </c>
      <c r="B169">
        <v>57</v>
      </c>
      <c r="C169" t="s">
        <v>19</v>
      </c>
      <c r="D169" s="3">
        <v>42552</v>
      </c>
      <c r="E169" t="s">
        <v>130</v>
      </c>
      <c r="F169">
        <v>190</v>
      </c>
      <c r="G169">
        <v>1</v>
      </c>
      <c r="J169">
        <v>1125</v>
      </c>
      <c r="K169">
        <v>100147569</v>
      </c>
      <c r="L169" s="19" t="s">
        <v>33</v>
      </c>
      <c r="M169">
        <v>0</v>
      </c>
      <c r="N169" t="s">
        <v>22</v>
      </c>
      <c r="O169" s="3">
        <v>42552</v>
      </c>
      <c r="P169" t="s">
        <v>23</v>
      </c>
      <c r="Q169">
        <v>190</v>
      </c>
      <c r="R169">
        <v>2016</v>
      </c>
      <c r="S169">
        <v>7</v>
      </c>
      <c r="T169" s="3" t="s">
        <v>24</v>
      </c>
      <c r="U169" s="3">
        <v>45489</v>
      </c>
    </row>
    <row r="170" spans="1:21" x14ac:dyDescent="0.25">
      <c r="A170">
        <v>211316</v>
      </c>
      <c r="B170">
        <v>57</v>
      </c>
      <c r="C170" t="s">
        <v>19</v>
      </c>
      <c r="D170" s="3">
        <v>42552</v>
      </c>
      <c r="E170" t="s">
        <v>131</v>
      </c>
      <c r="F170">
        <v>210</v>
      </c>
      <c r="G170">
        <v>1</v>
      </c>
      <c r="J170">
        <v>1125</v>
      </c>
      <c r="K170">
        <v>100147569</v>
      </c>
      <c r="L170" s="19" t="s">
        <v>33</v>
      </c>
      <c r="M170">
        <v>0</v>
      </c>
      <c r="N170" t="s">
        <v>22</v>
      </c>
      <c r="O170" s="3">
        <v>42552</v>
      </c>
      <c r="P170" t="s">
        <v>23</v>
      </c>
      <c r="Q170">
        <v>210</v>
      </c>
      <c r="R170">
        <v>2016</v>
      </c>
      <c r="S170">
        <v>7</v>
      </c>
      <c r="T170" s="3" t="s">
        <v>24</v>
      </c>
      <c r="U170" s="3">
        <v>45489</v>
      </c>
    </row>
    <row r="171" spans="1:21" x14ac:dyDescent="0.25">
      <c r="A171">
        <v>211317</v>
      </c>
      <c r="B171">
        <v>33</v>
      </c>
      <c r="C171" t="s">
        <v>19</v>
      </c>
      <c r="D171" s="3">
        <v>42552</v>
      </c>
      <c r="E171" t="s">
        <v>30</v>
      </c>
      <c r="F171">
        <v>360</v>
      </c>
      <c r="G171">
        <v>1</v>
      </c>
      <c r="J171">
        <v>360</v>
      </c>
      <c r="K171">
        <v>100147570</v>
      </c>
      <c r="L171" s="19" t="s">
        <v>27</v>
      </c>
      <c r="M171">
        <v>0</v>
      </c>
      <c r="N171" t="s">
        <v>22</v>
      </c>
      <c r="O171" s="3">
        <v>42552</v>
      </c>
      <c r="P171" t="s">
        <v>23</v>
      </c>
      <c r="Q171">
        <v>360</v>
      </c>
      <c r="R171">
        <v>2016</v>
      </c>
      <c r="S171">
        <v>7</v>
      </c>
      <c r="T171" s="3" t="s">
        <v>24</v>
      </c>
      <c r="U171" s="3">
        <v>45489</v>
      </c>
    </row>
    <row r="172" spans="1:21" x14ac:dyDescent="0.25">
      <c r="A172">
        <v>211318</v>
      </c>
      <c r="B172">
        <v>53</v>
      </c>
      <c r="C172" t="s">
        <v>19</v>
      </c>
      <c r="D172" s="3">
        <v>42552</v>
      </c>
      <c r="E172" t="s">
        <v>122</v>
      </c>
      <c r="F172">
        <v>260</v>
      </c>
      <c r="G172">
        <v>1</v>
      </c>
      <c r="J172">
        <v>600</v>
      </c>
      <c r="K172">
        <v>100147571</v>
      </c>
      <c r="L172" s="19" t="s">
        <v>33</v>
      </c>
      <c r="M172">
        <v>0</v>
      </c>
      <c r="N172" t="s">
        <v>121</v>
      </c>
      <c r="O172" s="3">
        <v>42552</v>
      </c>
      <c r="P172" t="s">
        <v>23</v>
      </c>
      <c r="Q172">
        <v>260</v>
      </c>
      <c r="R172">
        <v>2016</v>
      </c>
      <c r="S172">
        <v>7</v>
      </c>
      <c r="T172" s="3" t="s">
        <v>24</v>
      </c>
      <c r="U172" s="3">
        <v>45489</v>
      </c>
    </row>
    <row r="173" spans="1:21" x14ac:dyDescent="0.25">
      <c r="A173">
        <v>211319</v>
      </c>
      <c r="B173">
        <v>53</v>
      </c>
      <c r="C173" t="s">
        <v>19</v>
      </c>
      <c r="D173" s="3">
        <v>42552</v>
      </c>
      <c r="E173" t="s">
        <v>123</v>
      </c>
      <c r="F173">
        <v>260</v>
      </c>
      <c r="G173">
        <v>1</v>
      </c>
      <c r="J173">
        <v>600</v>
      </c>
      <c r="K173">
        <v>100147571</v>
      </c>
      <c r="L173" s="19" t="s">
        <v>33</v>
      </c>
      <c r="M173">
        <v>0</v>
      </c>
      <c r="N173" t="s">
        <v>121</v>
      </c>
      <c r="O173" s="3">
        <v>42552</v>
      </c>
      <c r="P173" t="s">
        <v>23</v>
      </c>
      <c r="Q173">
        <v>260</v>
      </c>
      <c r="R173">
        <v>2016</v>
      </c>
      <c r="S173">
        <v>7</v>
      </c>
      <c r="T173" s="3" t="s">
        <v>24</v>
      </c>
      <c r="U173" s="3">
        <v>45489</v>
      </c>
    </row>
    <row r="174" spans="1:21" x14ac:dyDescent="0.25">
      <c r="A174">
        <v>211320</v>
      </c>
      <c r="B174">
        <v>53</v>
      </c>
      <c r="C174" t="s">
        <v>19</v>
      </c>
      <c r="D174" s="3">
        <v>42552</v>
      </c>
      <c r="E174" t="s">
        <v>124</v>
      </c>
      <c r="F174">
        <v>80</v>
      </c>
      <c r="G174">
        <v>1</v>
      </c>
      <c r="J174">
        <v>600</v>
      </c>
      <c r="K174">
        <v>100147571</v>
      </c>
      <c r="L174" s="19" t="s">
        <v>33</v>
      </c>
      <c r="M174">
        <v>0</v>
      </c>
      <c r="N174" t="s">
        <v>121</v>
      </c>
      <c r="O174" s="3">
        <v>42552</v>
      </c>
      <c r="P174" t="s">
        <v>23</v>
      </c>
      <c r="Q174">
        <v>80</v>
      </c>
      <c r="R174">
        <v>2016</v>
      </c>
      <c r="S174">
        <v>7</v>
      </c>
      <c r="T174" s="3" t="s">
        <v>24</v>
      </c>
      <c r="U174" s="3">
        <v>45489</v>
      </c>
    </row>
    <row r="175" spans="1:21" x14ac:dyDescent="0.25">
      <c r="A175">
        <v>211321</v>
      </c>
      <c r="B175">
        <v>58</v>
      </c>
      <c r="C175" t="s">
        <v>25</v>
      </c>
      <c r="D175" s="3">
        <v>42552</v>
      </c>
      <c r="E175" t="s">
        <v>132</v>
      </c>
      <c r="F175">
        <v>350</v>
      </c>
      <c r="G175">
        <v>1</v>
      </c>
      <c r="J175">
        <v>350</v>
      </c>
      <c r="K175">
        <v>100147572</v>
      </c>
      <c r="L175" s="19" t="s">
        <v>33</v>
      </c>
      <c r="M175">
        <v>0</v>
      </c>
      <c r="N175" t="s">
        <v>22</v>
      </c>
      <c r="O175" s="3">
        <v>42552</v>
      </c>
      <c r="P175" t="s">
        <v>28</v>
      </c>
      <c r="Q175">
        <v>350</v>
      </c>
      <c r="R175">
        <v>2016</v>
      </c>
      <c r="S175">
        <v>7</v>
      </c>
      <c r="T175" s="3" t="s">
        <v>24</v>
      </c>
      <c r="U175" s="3">
        <v>45489</v>
      </c>
    </row>
    <row r="176" spans="1:21" x14ac:dyDescent="0.25">
      <c r="A176">
        <v>211322</v>
      </c>
      <c r="B176">
        <v>58</v>
      </c>
      <c r="C176" t="s">
        <v>31</v>
      </c>
      <c r="D176" s="3">
        <v>42552</v>
      </c>
      <c r="E176" t="s">
        <v>132</v>
      </c>
      <c r="F176">
        <v>350</v>
      </c>
      <c r="G176">
        <v>1</v>
      </c>
      <c r="J176">
        <v>350</v>
      </c>
      <c r="K176">
        <v>100147573</v>
      </c>
      <c r="L176" s="19" t="s">
        <v>33</v>
      </c>
      <c r="M176">
        <v>0</v>
      </c>
      <c r="N176" t="s">
        <v>22</v>
      </c>
      <c r="O176" s="3">
        <v>42552</v>
      </c>
      <c r="P176" t="s">
        <v>34</v>
      </c>
      <c r="Q176">
        <v>350</v>
      </c>
      <c r="R176">
        <v>2016</v>
      </c>
      <c r="S176">
        <v>7</v>
      </c>
      <c r="T176" s="3" t="s">
        <v>24</v>
      </c>
      <c r="U176" s="3">
        <v>45489</v>
      </c>
    </row>
    <row r="177" spans="1:21" x14ac:dyDescent="0.25">
      <c r="A177">
        <v>211324</v>
      </c>
      <c r="B177">
        <v>53</v>
      </c>
      <c r="C177" t="s">
        <v>19</v>
      </c>
      <c r="D177" s="3">
        <v>42552</v>
      </c>
      <c r="E177" t="s">
        <v>122</v>
      </c>
      <c r="F177">
        <v>260</v>
      </c>
      <c r="G177">
        <v>1</v>
      </c>
      <c r="J177">
        <v>600</v>
      </c>
      <c r="K177">
        <v>100147575</v>
      </c>
      <c r="L177" s="19" t="s">
        <v>33</v>
      </c>
      <c r="M177">
        <v>0</v>
      </c>
      <c r="N177" t="s">
        <v>121</v>
      </c>
      <c r="O177" s="3">
        <v>42552</v>
      </c>
      <c r="P177" t="s">
        <v>23</v>
      </c>
      <c r="Q177">
        <v>260</v>
      </c>
      <c r="R177">
        <v>2016</v>
      </c>
      <c r="S177">
        <v>7</v>
      </c>
      <c r="T177" s="3" t="s">
        <v>24</v>
      </c>
      <c r="U177" s="3">
        <v>45489</v>
      </c>
    </row>
    <row r="178" spans="1:21" x14ac:dyDescent="0.25">
      <c r="A178">
        <v>211325</v>
      </c>
      <c r="B178">
        <v>53</v>
      </c>
      <c r="C178" t="s">
        <v>19</v>
      </c>
      <c r="D178" s="3">
        <v>42552</v>
      </c>
      <c r="E178" t="s">
        <v>123</v>
      </c>
      <c r="F178">
        <v>260</v>
      </c>
      <c r="G178">
        <v>1</v>
      </c>
      <c r="J178">
        <v>600</v>
      </c>
      <c r="K178">
        <v>100147575</v>
      </c>
      <c r="L178" s="19" t="s">
        <v>33</v>
      </c>
      <c r="M178">
        <v>0</v>
      </c>
      <c r="N178" t="s">
        <v>121</v>
      </c>
      <c r="O178" s="3">
        <v>42552</v>
      </c>
      <c r="P178" t="s">
        <v>23</v>
      </c>
      <c r="Q178">
        <v>260</v>
      </c>
      <c r="R178">
        <v>2016</v>
      </c>
      <c r="S178">
        <v>7</v>
      </c>
      <c r="T178" s="3" t="s">
        <v>24</v>
      </c>
      <c r="U178" s="3">
        <v>45489</v>
      </c>
    </row>
    <row r="179" spans="1:21" x14ac:dyDescent="0.25">
      <c r="A179">
        <v>211326</v>
      </c>
      <c r="B179">
        <v>53</v>
      </c>
      <c r="C179" t="s">
        <v>19</v>
      </c>
      <c r="D179" s="3">
        <v>42552</v>
      </c>
      <c r="E179" t="s">
        <v>124</v>
      </c>
      <c r="F179">
        <v>80</v>
      </c>
      <c r="G179">
        <v>1</v>
      </c>
      <c r="J179">
        <v>600</v>
      </c>
      <c r="K179">
        <v>100147575</v>
      </c>
      <c r="L179" s="19" t="s">
        <v>33</v>
      </c>
      <c r="M179">
        <v>0</v>
      </c>
      <c r="N179" t="s">
        <v>121</v>
      </c>
      <c r="O179" s="3">
        <v>42552</v>
      </c>
      <c r="P179" t="s">
        <v>23</v>
      </c>
      <c r="Q179">
        <v>80</v>
      </c>
      <c r="R179">
        <v>2016</v>
      </c>
      <c r="S179">
        <v>7</v>
      </c>
      <c r="T179" s="3" t="s">
        <v>24</v>
      </c>
      <c r="U179" s="3">
        <v>45489</v>
      </c>
    </row>
    <row r="180" spans="1:21" x14ac:dyDescent="0.25">
      <c r="A180">
        <v>211323</v>
      </c>
      <c r="B180">
        <v>33</v>
      </c>
      <c r="C180" t="s">
        <v>31</v>
      </c>
      <c r="D180" s="3">
        <v>42552</v>
      </c>
      <c r="E180" t="s">
        <v>108</v>
      </c>
      <c r="F180">
        <v>760</v>
      </c>
      <c r="G180">
        <v>1</v>
      </c>
      <c r="J180">
        <v>760</v>
      </c>
      <c r="K180">
        <v>100147574</v>
      </c>
      <c r="L180" s="19" t="s">
        <v>33</v>
      </c>
      <c r="M180">
        <v>0</v>
      </c>
      <c r="N180" t="s">
        <v>22</v>
      </c>
      <c r="O180" s="3">
        <v>42552</v>
      </c>
      <c r="P180" t="s">
        <v>34</v>
      </c>
      <c r="Q180">
        <v>760</v>
      </c>
      <c r="R180">
        <v>2016</v>
      </c>
      <c r="S180">
        <v>7</v>
      </c>
      <c r="T180" s="3" t="s">
        <v>24</v>
      </c>
      <c r="U180" s="3">
        <v>45489</v>
      </c>
    </row>
    <row r="181" spans="1:21" x14ac:dyDescent="0.25">
      <c r="A181">
        <v>211328</v>
      </c>
      <c r="B181">
        <v>43</v>
      </c>
      <c r="C181" t="s">
        <v>19</v>
      </c>
      <c r="D181" s="3">
        <v>42552</v>
      </c>
      <c r="E181" t="s">
        <v>30</v>
      </c>
      <c r="F181">
        <v>360</v>
      </c>
      <c r="G181">
        <v>1</v>
      </c>
      <c r="J181">
        <v>360</v>
      </c>
      <c r="K181">
        <v>100147577</v>
      </c>
      <c r="L181" s="19" t="s">
        <v>27</v>
      </c>
      <c r="M181">
        <v>0</v>
      </c>
      <c r="N181" t="s">
        <v>22</v>
      </c>
      <c r="O181" s="3">
        <v>42552</v>
      </c>
      <c r="P181" t="s">
        <v>23</v>
      </c>
      <c r="Q181">
        <v>360</v>
      </c>
      <c r="R181">
        <v>2016</v>
      </c>
      <c r="S181">
        <v>7</v>
      </c>
      <c r="T181" s="3" t="s">
        <v>24</v>
      </c>
      <c r="U181" s="3">
        <v>45489</v>
      </c>
    </row>
    <row r="182" spans="1:21" x14ac:dyDescent="0.25">
      <c r="A182">
        <v>211327</v>
      </c>
      <c r="B182">
        <v>33</v>
      </c>
      <c r="C182" t="s">
        <v>31</v>
      </c>
      <c r="D182" s="3">
        <v>42552</v>
      </c>
      <c r="E182" t="s">
        <v>30</v>
      </c>
      <c r="F182">
        <v>360</v>
      </c>
      <c r="G182">
        <v>1</v>
      </c>
      <c r="J182">
        <v>360</v>
      </c>
      <c r="K182">
        <v>100147576</v>
      </c>
      <c r="L182" s="19" t="s">
        <v>27</v>
      </c>
      <c r="M182">
        <v>0</v>
      </c>
      <c r="N182" t="s">
        <v>22</v>
      </c>
      <c r="O182" s="3">
        <v>42552</v>
      </c>
      <c r="P182" t="s">
        <v>34</v>
      </c>
      <c r="Q182">
        <v>360</v>
      </c>
      <c r="R182">
        <v>2016</v>
      </c>
      <c r="S182">
        <v>7</v>
      </c>
      <c r="T182" s="3" t="s">
        <v>24</v>
      </c>
      <c r="U182" s="3">
        <v>45489</v>
      </c>
    </row>
    <row r="183" spans="1:21" x14ac:dyDescent="0.25">
      <c r="A183">
        <v>211329</v>
      </c>
      <c r="B183">
        <v>59</v>
      </c>
      <c r="C183" t="s">
        <v>19</v>
      </c>
      <c r="D183" s="3">
        <v>42552</v>
      </c>
      <c r="E183" t="s">
        <v>133</v>
      </c>
      <c r="F183">
        <v>280</v>
      </c>
      <c r="G183">
        <v>1</v>
      </c>
      <c r="J183">
        <v>280</v>
      </c>
      <c r="K183">
        <v>100147578</v>
      </c>
      <c r="L183" s="19" t="s">
        <v>33</v>
      </c>
      <c r="M183">
        <v>0</v>
      </c>
      <c r="N183" t="s">
        <v>22</v>
      </c>
      <c r="O183" s="3">
        <v>42552</v>
      </c>
      <c r="P183" t="s">
        <v>23</v>
      </c>
      <c r="Q183">
        <v>280</v>
      </c>
      <c r="R183">
        <v>2016</v>
      </c>
      <c r="S183">
        <v>7</v>
      </c>
      <c r="T183" s="3" t="s">
        <v>24</v>
      </c>
      <c r="U183" s="3">
        <v>45489</v>
      </c>
    </row>
    <row r="184" spans="1:21" x14ac:dyDescent="0.25">
      <c r="A184">
        <v>211330</v>
      </c>
      <c r="B184">
        <v>33</v>
      </c>
      <c r="C184" t="s">
        <v>31</v>
      </c>
      <c r="D184" s="3">
        <v>42552</v>
      </c>
      <c r="E184" t="s">
        <v>108</v>
      </c>
      <c r="F184">
        <v>760</v>
      </c>
      <c r="G184">
        <v>1</v>
      </c>
      <c r="J184">
        <v>760</v>
      </c>
      <c r="K184">
        <v>100147579</v>
      </c>
      <c r="L184" s="19" t="s">
        <v>33</v>
      </c>
      <c r="M184">
        <v>0</v>
      </c>
      <c r="N184" t="s">
        <v>22</v>
      </c>
      <c r="O184" s="3">
        <v>42552</v>
      </c>
      <c r="P184" t="s">
        <v>34</v>
      </c>
      <c r="Q184">
        <v>760</v>
      </c>
      <c r="R184">
        <v>2016</v>
      </c>
      <c r="S184">
        <v>7</v>
      </c>
      <c r="T184" s="3" t="s">
        <v>24</v>
      </c>
      <c r="U184" s="3">
        <v>45489</v>
      </c>
    </row>
    <row r="185" spans="1:21" x14ac:dyDescent="0.25">
      <c r="A185">
        <v>211332</v>
      </c>
      <c r="B185">
        <v>53</v>
      </c>
      <c r="C185" t="s">
        <v>19</v>
      </c>
      <c r="D185" s="3">
        <v>42552</v>
      </c>
      <c r="E185" t="s">
        <v>122</v>
      </c>
      <c r="F185">
        <v>260</v>
      </c>
      <c r="G185">
        <v>1</v>
      </c>
      <c r="J185">
        <v>600</v>
      </c>
      <c r="K185">
        <v>100147581</v>
      </c>
      <c r="L185" s="19" t="s">
        <v>33</v>
      </c>
      <c r="M185">
        <v>0</v>
      </c>
      <c r="N185" t="s">
        <v>121</v>
      </c>
      <c r="O185" s="3">
        <v>42552</v>
      </c>
      <c r="P185" t="s">
        <v>23</v>
      </c>
      <c r="Q185">
        <v>260</v>
      </c>
      <c r="R185">
        <v>2016</v>
      </c>
      <c r="S185">
        <v>7</v>
      </c>
      <c r="T185" s="3" t="s">
        <v>24</v>
      </c>
      <c r="U185" s="3">
        <v>45489</v>
      </c>
    </row>
    <row r="186" spans="1:21" x14ac:dyDescent="0.25">
      <c r="A186">
        <v>211333</v>
      </c>
      <c r="B186">
        <v>53</v>
      </c>
      <c r="C186" t="s">
        <v>19</v>
      </c>
      <c r="D186" s="3">
        <v>42552</v>
      </c>
      <c r="E186" t="s">
        <v>123</v>
      </c>
      <c r="F186">
        <v>260</v>
      </c>
      <c r="G186">
        <v>1</v>
      </c>
      <c r="J186">
        <v>600</v>
      </c>
      <c r="K186">
        <v>100147581</v>
      </c>
      <c r="L186" s="19" t="s">
        <v>33</v>
      </c>
      <c r="M186">
        <v>0</v>
      </c>
      <c r="N186" t="s">
        <v>121</v>
      </c>
      <c r="O186" s="3">
        <v>42552</v>
      </c>
      <c r="P186" t="s">
        <v>23</v>
      </c>
      <c r="Q186">
        <v>260</v>
      </c>
      <c r="R186">
        <v>2016</v>
      </c>
      <c r="S186">
        <v>7</v>
      </c>
      <c r="T186" s="3" t="s">
        <v>24</v>
      </c>
      <c r="U186" s="3">
        <v>45489</v>
      </c>
    </row>
    <row r="187" spans="1:21" x14ac:dyDescent="0.25">
      <c r="A187">
        <v>211334</v>
      </c>
      <c r="B187">
        <v>53</v>
      </c>
      <c r="C187" t="s">
        <v>19</v>
      </c>
      <c r="D187" s="3">
        <v>42552</v>
      </c>
      <c r="E187" t="s">
        <v>124</v>
      </c>
      <c r="F187">
        <v>80</v>
      </c>
      <c r="G187">
        <v>1</v>
      </c>
      <c r="J187">
        <v>600</v>
      </c>
      <c r="K187">
        <v>100147581</v>
      </c>
      <c r="L187" s="19" t="s">
        <v>33</v>
      </c>
      <c r="M187">
        <v>0</v>
      </c>
      <c r="N187" t="s">
        <v>121</v>
      </c>
      <c r="O187" s="3">
        <v>42552</v>
      </c>
      <c r="P187" t="s">
        <v>23</v>
      </c>
      <c r="Q187">
        <v>80</v>
      </c>
      <c r="R187">
        <v>2016</v>
      </c>
      <c r="S187">
        <v>7</v>
      </c>
      <c r="T187" s="3" t="s">
        <v>24</v>
      </c>
      <c r="U187" s="3">
        <v>45489</v>
      </c>
    </row>
    <row r="188" spans="1:21" x14ac:dyDescent="0.25">
      <c r="A188">
        <v>211331</v>
      </c>
      <c r="B188">
        <v>33</v>
      </c>
      <c r="C188" t="s">
        <v>19</v>
      </c>
      <c r="D188" s="3">
        <v>42552</v>
      </c>
      <c r="E188" t="s">
        <v>30</v>
      </c>
      <c r="F188">
        <v>360</v>
      </c>
      <c r="G188">
        <v>1</v>
      </c>
      <c r="J188">
        <v>360</v>
      </c>
      <c r="K188">
        <v>100147580</v>
      </c>
      <c r="L188" s="19" t="s">
        <v>27</v>
      </c>
      <c r="M188">
        <v>0</v>
      </c>
      <c r="N188" t="s">
        <v>22</v>
      </c>
      <c r="O188" s="3">
        <v>42552</v>
      </c>
      <c r="P188" t="s">
        <v>23</v>
      </c>
      <c r="Q188">
        <v>360</v>
      </c>
      <c r="R188">
        <v>2016</v>
      </c>
      <c r="S188">
        <v>7</v>
      </c>
      <c r="T188" s="3" t="s">
        <v>24</v>
      </c>
      <c r="U188" s="3">
        <v>45489</v>
      </c>
    </row>
    <row r="189" spans="1:21" x14ac:dyDescent="0.25">
      <c r="A189">
        <v>211336</v>
      </c>
      <c r="B189">
        <v>33</v>
      </c>
      <c r="C189" t="s">
        <v>31</v>
      </c>
      <c r="D189" s="3">
        <v>42552</v>
      </c>
      <c r="E189" t="s">
        <v>108</v>
      </c>
      <c r="F189">
        <v>760</v>
      </c>
      <c r="G189">
        <v>1</v>
      </c>
      <c r="J189">
        <v>760</v>
      </c>
      <c r="K189">
        <v>100147583</v>
      </c>
      <c r="L189" s="19" t="s">
        <v>33</v>
      </c>
      <c r="M189">
        <v>0</v>
      </c>
      <c r="N189" t="s">
        <v>22</v>
      </c>
      <c r="O189" s="3">
        <v>42552</v>
      </c>
      <c r="P189" t="s">
        <v>34</v>
      </c>
      <c r="Q189">
        <v>760</v>
      </c>
      <c r="R189">
        <v>2016</v>
      </c>
      <c r="S189">
        <v>7</v>
      </c>
      <c r="T189" s="3" t="s">
        <v>24</v>
      </c>
      <c r="U189" s="3">
        <v>45489</v>
      </c>
    </row>
    <row r="190" spans="1:21" x14ac:dyDescent="0.25">
      <c r="A190">
        <v>211335</v>
      </c>
      <c r="B190">
        <v>43</v>
      </c>
      <c r="C190" t="s">
        <v>19</v>
      </c>
      <c r="D190" s="3">
        <v>42552</v>
      </c>
      <c r="E190" t="s">
        <v>30</v>
      </c>
      <c r="F190">
        <v>360</v>
      </c>
      <c r="G190">
        <v>1</v>
      </c>
      <c r="J190">
        <v>360</v>
      </c>
      <c r="K190">
        <v>100147582</v>
      </c>
      <c r="L190" s="19" t="s">
        <v>27</v>
      </c>
      <c r="M190">
        <v>0</v>
      </c>
      <c r="N190" t="s">
        <v>22</v>
      </c>
      <c r="O190" s="3">
        <v>42552</v>
      </c>
      <c r="P190" t="s">
        <v>23</v>
      </c>
      <c r="Q190">
        <v>360</v>
      </c>
      <c r="R190">
        <v>2016</v>
      </c>
      <c r="S190">
        <v>7</v>
      </c>
      <c r="T190" s="3" t="s">
        <v>24</v>
      </c>
      <c r="U190" s="3">
        <v>45489</v>
      </c>
    </row>
    <row r="191" spans="1:21" x14ac:dyDescent="0.25">
      <c r="A191">
        <v>211337</v>
      </c>
      <c r="B191">
        <v>43</v>
      </c>
      <c r="C191" t="s">
        <v>19</v>
      </c>
      <c r="D191" s="3">
        <v>42552</v>
      </c>
      <c r="E191" t="s">
        <v>30</v>
      </c>
      <c r="F191">
        <v>360</v>
      </c>
      <c r="G191">
        <v>1</v>
      </c>
      <c r="J191">
        <v>360</v>
      </c>
      <c r="K191">
        <v>100147584</v>
      </c>
      <c r="L191" s="19" t="s">
        <v>27</v>
      </c>
      <c r="M191">
        <v>0</v>
      </c>
      <c r="N191" t="s">
        <v>22</v>
      </c>
      <c r="O191" s="3">
        <v>42552</v>
      </c>
      <c r="P191" t="s">
        <v>23</v>
      </c>
      <c r="Q191">
        <v>360</v>
      </c>
      <c r="R191">
        <v>2016</v>
      </c>
      <c r="S191">
        <v>7</v>
      </c>
      <c r="T191" s="3" t="s">
        <v>24</v>
      </c>
      <c r="U191" s="3">
        <v>45489</v>
      </c>
    </row>
    <row r="192" spans="1:21" x14ac:dyDescent="0.25">
      <c r="A192">
        <v>211338</v>
      </c>
      <c r="B192">
        <v>33</v>
      </c>
      <c r="C192" t="s">
        <v>19</v>
      </c>
      <c r="D192" s="3">
        <v>42552</v>
      </c>
      <c r="E192" t="s">
        <v>30</v>
      </c>
      <c r="F192">
        <v>360</v>
      </c>
      <c r="G192">
        <v>1</v>
      </c>
      <c r="J192">
        <v>360</v>
      </c>
      <c r="K192">
        <v>100147585</v>
      </c>
      <c r="L192" s="19" t="s">
        <v>27</v>
      </c>
      <c r="M192">
        <v>0</v>
      </c>
      <c r="N192" t="s">
        <v>22</v>
      </c>
      <c r="O192" s="3">
        <v>42552</v>
      </c>
      <c r="P192" t="s">
        <v>23</v>
      </c>
      <c r="Q192">
        <v>360</v>
      </c>
      <c r="R192">
        <v>2016</v>
      </c>
      <c r="S192">
        <v>7</v>
      </c>
      <c r="T192" s="3" t="s">
        <v>24</v>
      </c>
      <c r="U192" s="3">
        <v>45489</v>
      </c>
    </row>
    <row r="193" spans="1:21" x14ac:dyDescent="0.25">
      <c r="A193">
        <v>211339</v>
      </c>
      <c r="B193">
        <v>43</v>
      </c>
      <c r="C193" t="s">
        <v>19</v>
      </c>
      <c r="D193" s="3">
        <v>42552</v>
      </c>
      <c r="E193" t="s">
        <v>30</v>
      </c>
      <c r="F193">
        <v>360</v>
      </c>
      <c r="G193">
        <v>1</v>
      </c>
      <c r="J193">
        <v>360</v>
      </c>
      <c r="K193">
        <v>100147586</v>
      </c>
      <c r="L193" s="19" t="s">
        <v>27</v>
      </c>
      <c r="M193">
        <v>0</v>
      </c>
      <c r="N193" t="s">
        <v>22</v>
      </c>
      <c r="O193" s="3">
        <v>42552</v>
      </c>
      <c r="P193" t="s">
        <v>23</v>
      </c>
      <c r="Q193">
        <v>360</v>
      </c>
      <c r="R193">
        <v>2016</v>
      </c>
      <c r="S193">
        <v>7</v>
      </c>
      <c r="T193" s="3" t="s">
        <v>24</v>
      </c>
      <c r="U193" s="3">
        <v>45489</v>
      </c>
    </row>
    <row r="194" spans="1:21" x14ac:dyDescent="0.25">
      <c r="A194">
        <v>211340</v>
      </c>
      <c r="B194">
        <v>33</v>
      </c>
      <c r="C194" t="s">
        <v>19</v>
      </c>
      <c r="D194" s="3">
        <v>42552</v>
      </c>
      <c r="E194" t="s">
        <v>48</v>
      </c>
      <c r="F194">
        <v>320</v>
      </c>
      <c r="G194">
        <v>1</v>
      </c>
      <c r="J194">
        <v>320</v>
      </c>
      <c r="K194">
        <v>100147587</v>
      </c>
      <c r="L194" s="19" t="s">
        <v>27</v>
      </c>
      <c r="M194">
        <v>0</v>
      </c>
      <c r="N194" t="s">
        <v>22</v>
      </c>
      <c r="O194" s="3">
        <v>42552</v>
      </c>
      <c r="P194" t="s">
        <v>23</v>
      </c>
      <c r="Q194">
        <v>320</v>
      </c>
      <c r="R194">
        <v>2016</v>
      </c>
      <c r="S194">
        <v>7</v>
      </c>
      <c r="T194" s="3" t="s">
        <v>24</v>
      </c>
      <c r="U194" s="3">
        <v>45489</v>
      </c>
    </row>
    <row r="195" spans="1:21" x14ac:dyDescent="0.25">
      <c r="A195">
        <v>211341</v>
      </c>
      <c r="B195">
        <v>43</v>
      </c>
      <c r="C195" t="s">
        <v>19</v>
      </c>
      <c r="D195" s="3">
        <v>42552</v>
      </c>
      <c r="E195" t="s">
        <v>30</v>
      </c>
      <c r="F195">
        <v>360</v>
      </c>
      <c r="G195">
        <v>1</v>
      </c>
      <c r="J195">
        <v>360</v>
      </c>
      <c r="K195">
        <v>100147588</v>
      </c>
      <c r="L195" s="19" t="s">
        <v>27</v>
      </c>
      <c r="M195">
        <v>0</v>
      </c>
      <c r="N195" t="s">
        <v>22</v>
      </c>
      <c r="O195" s="3">
        <v>42552</v>
      </c>
      <c r="P195" t="s">
        <v>23</v>
      </c>
      <c r="Q195">
        <v>360</v>
      </c>
      <c r="R195">
        <v>2016</v>
      </c>
      <c r="S195">
        <v>7</v>
      </c>
      <c r="T195" s="3" t="s">
        <v>24</v>
      </c>
      <c r="U195" s="3">
        <v>45489</v>
      </c>
    </row>
    <row r="196" spans="1:21" x14ac:dyDescent="0.25">
      <c r="A196">
        <v>211342</v>
      </c>
      <c r="B196">
        <v>56</v>
      </c>
      <c r="C196" t="s">
        <v>19</v>
      </c>
      <c r="D196" s="3">
        <v>42552</v>
      </c>
      <c r="E196" t="s">
        <v>26</v>
      </c>
      <c r="F196">
        <v>240</v>
      </c>
      <c r="G196">
        <v>1</v>
      </c>
      <c r="J196">
        <v>240</v>
      </c>
      <c r="K196">
        <v>100147589</v>
      </c>
      <c r="L196" s="19" t="s">
        <v>27</v>
      </c>
      <c r="M196">
        <v>0</v>
      </c>
      <c r="N196" t="s">
        <v>22</v>
      </c>
      <c r="O196" s="3">
        <v>42552</v>
      </c>
      <c r="P196" t="s">
        <v>23</v>
      </c>
      <c r="Q196">
        <v>240</v>
      </c>
      <c r="R196">
        <v>2016</v>
      </c>
      <c r="S196">
        <v>7</v>
      </c>
      <c r="T196" s="3" t="s">
        <v>24</v>
      </c>
      <c r="U196" s="3">
        <v>45489</v>
      </c>
    </row>
    <row r="197" spans="1:21" x14ac:dyDescent="0.25">
      <c r="A197">
        <v>211343</v>
      </c>
      <c r="B197">
        <v>60</v>
      </c>
      <c r="C197" t="s">
        <v>19</v>
      </c>
      <c r="D197" s="3">
        <v>42552</v>
      </c>
      <c r="E197" t="s">
        <v>89</v>
      </c>
      <c r="F197">
        <v>350</v>
      </c>
      <c r="G197">
        <v>1</v>
      </c>
      <c r="J197">
        <v>150</v>
      </c>
      <c r="K197">
        <v>100147590</v>
      </c>
      <c r="L197" s="19" t="s">
        <v>33</v>
      </c>
      <c r="M197">
        <v>200</v>
      </c>
      <c r="N197" t="s">
        <v>22</v>
      </c>
      <c r="O197" s="3">
        <v>42552</v>
      </c>
      <c r="P197" t="s">
        <v>23</v>
      </c>
      <c r="Q197">
        <v>350</v>
      </c>
      <c r="R197">
        <v>2016</v>
      </c>
      <c r="S197">
        <v>7</v>
      </c>
      <c r="T197" s="3" t="s">
        <v>24</v>
      </c>
      <c r="U197" s="3">
        <v>45489</v>
      </c>
    </row>
    <row r="198" spans="1:21" x14ac:dyDescent="0.25">
      <c r="A198">
        <v>211344</v>
      </c>
      <c r="B198">
        <v>61</v>
      </c>
      <c r="C198" t="s">
        <v>25</v>
      </c>
      <c r="D198" s="3">
        <v>42552</v>
      </c>
      <c r="E198" t="s">
        <v>134</v>
      </c>
      <c r="F198">
        <v>16460</v>
      </c>
      <c r="G198">
        <v>1</v>
      </c>
      <c r="J198">
        <v>16460</v>
      </c>
      <c r="K198">
        <v>100147591</v>
      </c>
      <c r="L198" s="19" t="s">
        <v>38</v>
      </c>
      <c r="M198">
        <v>0</v>
      </c>
      <c r="N198" t="s">
        <v>22</v>
      </c>
      <c r="O198" s="3">
        <v>42552</v>
      </c>
      <c r="P198" t="s">
        <v>28</v>
      </c>
      <c r="Q198" s="4">
        <v>16460</v>
      </c>
      <c r="R198">
        <v>2016</v>
      </c>
      <c r="S198">
        <v>7</v>
      </c>
      <c r="T198" s="3" t="s">
        <v>24</v>
      </c>
      <c r="U198" s="3">
        <v>45489</v>
      </c>
    </row>
    <row r="199" spans="1:21" x14ac:dyDescent="0.25">
      <c r="A199">
        <v>211347</v>
      </c>
      <c r="B199">
        <v>62</v>
      </c>
      <c r="C199" t="s">
        <v>19</v>
      </c>
      <c r="D199" s="3">
        <v>42552</v>
      </c>
      <c r="E199" t="s">
        <v>135</v>
      </c>
      <c r="F199">
        <v>599</v>
      </c>
      <c r="G199">
        <v>1</v>
      </c>
      <c r="J199">
        <v>599</v>
      </c>
      <c r="K199">
        <v>100147593</v>
      </c>
      <c r="L199" s="19" t="s">
        <v>51</v>
      </c>
      <c r="M199">
        <v>0</v>
      </c>
      <c r="N199" t="s">
        <v>22</v>
      </c>
      <c r="O199" s="3">
        <v>42552</v>
      </c>
      <c r="P199" t="s">
        <v>23</v>
      </c>
      <c r="Q199">
        <v>599</v>
      </c>
      <c r="R199">
        <v>2016</v>
      </c>
      <c r="S199">
        <v>7</v>
      </c>
      <c r="T199" s="3" t="s">
        <v>24</v>
      </c>
      <c r="U199" s="3">
        <v>45489</v>
      </c>
    </row>
    <row r="200" spans="1:21" x14ac:dyDescent="0.25">
      <c r="A200">
        <v>211345</v>
      </c>
      <c r="B200">
        <v>63</v>
      </c>
      <c r="C200" t="s">
        <v>19</v>
      </c>
      <c r="D200" s="3">
        <v>42552</v>
      </c>
      <c r="E200" t="s">
        <v>136</v>
      </c>
      <c r="F200">
        <v>599</v>
      </c>
      <c r="G200">
        <v>1</v>
      </c>
      <c r="J200">
        <v>599</v>
      </c>
      <c r="K200">
        <v>100147592</v>
      </c>
      <c r="L200" s="19" t="s">
        <v>51</v>
      </c>
      <c r="M200">
        <v>0</v>
      </c>
      <c r="N200" t="s">
        <v>22</v>
      </c>
      <c r="O200" s="3">
        <v>42552</v>
      </c>
      <c r="P200" t="s">
        <v>23</v>
      </c>
      <c r="Q200">
        <v>599</v>
      </c>
      <c r="R200">
        <v>2016</v>
      </c>
      <c r="S200">
        <v>7</v>
      </c>
      <c r="T200" s="3" t="s">
        <v>24</v>
      </c>
      <c r="U200" s="3">
        <v>45489</v>
      </c>
    </row>
    <row r="201" spans="1:21" x14ac:dyDescent="0.25">
      <c r="A201">
        <v>211350</v>
      </c>
      <c r="B201">
        <v>63</v>
      </c>
      <c r="C201" t="s">
        <v>19</v>
      </c>
      <c r="D201" s="3">
        <v>42552</v>
      </c>
      <c r="E201" t="s">
        <v>30</v>
      </c>
      <c r="F201">
        <v>360</v>
      </c>
      <c r="G201">
        <v>1</v>
      </c>
      <c r="J201">
        <v>360</v>
      </c>
      <c r="K201">
        <v>100147595</v>
      </c>
      <c r="L201" s="19" t="s">
        <v>27</v>
      </c>
      <c r="M201">
        <v>0</v>
      </c>
      <c r="N201" t="s">
        <v>22</v>
      </c>
      <c r="O201" s="3">
        <v>42552</v>
      </c>
      <c r="P201" t="s">
        <v>23</v>
      </c>
      <c r="Q201">
        <v>360</v>
      </c>
      <c r="R201">
        <v>2016</v>
      </c>
      <c r="S201">
        <v>7</v>
      </c>
      <c r="T201" s="3" t="s">
        <v>24</v>
      </c>
      <c r="U201" s="3">
        <v>45489</v>
      </c>
    </row>
    <row r="202" spans="1:21" x14ac:dyDescent="0.25">
      <c r="A202">
        <v>211349</v>
      </c>
      <c r="B202">
        <v>43</v>
      </c>
      <c r="C202" t="s">
        <v>19</v>
      </c>
      <c r="D202" s="3">
        <v>42552</v>
      </c>
      <c r="E202" t="s">
        <v>30</v>
      </c>
      <c r="F202">
        <v>360</v>
      </c>
      <c r="G202">
        <v>1</v>
      </c>
      <c r="J202">
        <v>360</v>
      </c>
      <c r="K202">
        <v>100147594</v>
      </c>
      <c r="L202" s="19" t="s">
        <v>27</v>
      </c>
      <c r="M202">
        <v>0</v>
      </c>
      <c r="N202" t="s">
        <v>22</v>
      </c>
      <c r="O202" s="3">
        <v>42552</v>
      </c>
      <c r="P202" t="s">
        <v>23</v>
      </c>
      <c r="Q202">
        <v>360</v>
      </c>
      <c r="R202">
        <v>2016</v>
      </c>
      <c r="S202">
        <v>7</v>
      </c>
      <c r="T202" s="3" t="s">
        <v>24</v>
      </c>
      <c r="U202" s="3">
        <v>45489</v>
      </c>
    </row>
    <row r="203" spans="1:21" x14ac:dyDescent="0.25">
      <c r="A203">
        <v>211352</v>
      </c>
      <c r="B203">
        <v>60</v>
      </c>
      <c r="C203" t="s">
        <v>19</v>
      </c>
      <c r="D203" s="3">
        <v>42552</v>
      </c>
      <c r="E203" t="s">
        <v>137</v>
      </c>
      <c r="F203">
        <v>265</v>
      </c>
      <c r="G203">
        <v>1</v>
      </c>
      <c r="J203">
        <v>155</v>
      </c>
      <c r="K203">
        <v>100147597</v>
      </c>
      <c r="L203" s="19" t="s">
        <v>33</v>
      </c>
      <c r="M203">
        <v>149.30000000000001</v>
      </c>
      <c r="N203" t="s">
        <v>22</v>
      </c>
      <c r="O203" s="3">
        <v>42552</v>
      </c>
      <c r="P203" t="s">
        <v>23</v>
      </c>
      <c r="Q203">
        <v>265</v>
      </c>
      <c r="R203">
        <v>2016</v>
      </c>
      <c r="S203">
        <v>7</v>
      </c>
      <c r="T203" s="3" t="s">
        <v>24</v>
      </c>
      <c r="U203" s="3">
        <v>45489</v>
      </c>
    </row>
    <row r="204" spans="1:21" x14ac:dyDescent="0.25">
      <c r="A204">
        <v>211353</v>
      </c>
      <c r="B204">
        <v>60</v>
      </c>
      <c r="C204" t="s">
        <v>19</v>
      </c>
      <c r="D204" s="3">
        <v>42552</v>
      </c>
      <c r="E204" t="s">
        <v>138</v>
      </c>
      <c r="F204">
        <v>90</v>
      </c>
      <c r="G204">
        <v>1</v>
      </c>
      <c r="J204">
        <v>155</v>
      </c>
      <c r="K204">
        <v>100147597</v>
      </c>
      <c r="L204" s="19" t="s">
        <v>33</v>
      </c>
      <c r="M204">
        <v>50.7</v>
      </c>
      <c r="N204" t="s">
        <v>22</v>
      </c>
      <c r="O204" s="3">
        <v>42552</v>
      </c>
      <c r="P204" t="s">
        <v>23</v>
      </c>
      <c r="Q204">
        <v>90</v>
      </c>
      <c r="R204">
        <v>2016</v>
      </c>
      <c r="S204">
        <v>7</v>
      </c>
      <c r="T204" s="3" t="s">
        <v>24</v>
      </c>
      <c r="U204" s="3">
        <v>45489</v>
      </c>
    </row>
    <row r="205" spans="1:21" x14ac:dyDescent="0.25">
      <c r="A205">
        <v>211351</v>
      </c>
      <c r="B205">
        <v>43</v>
      </c>
      <c r="C205" t="s">
        <v>19</v>
      </c>
      <c r="D205" s="3">
        <v>42552</v>
      </c>
      <c r="E205" t="s">
        <v>30</v>
      </c>
      <c r="F205">
        <v>360</v>
      </c>
      <c r="G205">
        <v>1</v>
      </c>
      <c r="J205">
        <v>360</v>
      </c>
      <c r="K205">
        <v>100147596</v>
      </c>
      <c r="L205" s="19" t="s">
        <v>27</v>
      </c>
      <c r="M205">
        <v>0</v>
      </c>
      <c r="N205" t="s">
        <v>22</v>
      </c>
      <c r="O205" s="3">
        <v>42552</v>
      </c>
      <c r="P205" t="s">
        <v>23</v>
      </c>
      <c r="Q205">
        <v>360</v>
      </c>
      <c r="R205">
        <v>2016</v>
      </c>
      <c r="S205">
        <v>7</v>
      </c>
      <c r="T205" s="3" t="s">
        <v>24</v>
      </c>
      <c r="U205" s="3">
        <v>45489</v>
      </c>
    </row>
    <row r="206" spans="1:21" x14ac:dyDescent="0.25">
      <c r="A206">
        <v>211354</v>
      </c>
      <c r="B206">
        <v>43</v>
      </c>
      <c r="C206" t="s">
        <v>19</v>
      </c>
      <c r="D206" s="3">
        <v>42552</v>
      </c>
      <c r="E206" t="s">
        <v>30</v>
      </c>
      <c r="F206">
        <v>360</v>
      </c>
      <c r="G206">
        <v>1</v>
      </c>
      <c r="J206">
        <v>360</v>
      </c>
      <c r="K206">
        <v>100147598</v>
      </c>
      <c r="L206" s="19" t="s">
        <v>27</v>
      </c>
      <c r="M206">
        <v>0</v>
      </c>
      <c r="N206" t="s">
        <v>22</v>
      </c>
      <c r="O206" s="3">
        <v>42552</v>
      </c>
      <c r="P206" t="s">
        <v>23</v>
      </c>
      <c r="Q206">
        <v>360</v>
      </c>
      <c r="R206">
        <v>2016</v>
      </c>
      <c r="S206">
        <v>7</v>
      </c>
      <c r="T206" s="3" t="s">
        <v>24</v>
      </c>
      <c r="U206" s="3">
        <v>45489</v>
      </c>
    </row>
    <row r="207" spans="1:21" x14ac:dyDescent="0.25">
      <c r="A207">
        <v>211355</v>
      </c>
      <c r="B207">
        <v>63</v>
      </c>
      <c r="C207" t="s">
        <v>19</v>
      </c>
      <c r="D207" s="3">
        <v>42552</v>
      </c>
      <c r="E207" t="s">
        <v>139</v>
      </c>
      <c r="F207">
        <v>120</v>
      </c>
      <c r="G207">
        <v>1</v>
      </c>
      <c r="J207">
        <v>120</v>
      </c>
      <c r="K207">
        <v>100147599</v>
      </c>
      <c r="L207" s="19" t="s">
        <v>27</v>
      </c>
      <c r="M207">
        <v>0</v>
      </c>
      <c r="N207" t="s">
        <v>22</v>
      </c>
      <c r="O207" s="3">
        <v>42552</v>
      </c>
      <c r="P207" t="s">
        <v>23</v>
      </c>
      <c r="Q207">
        <v>120</v>
      </c>
      <c r="R207">
        <v>2016</v>
      </c>
      <c r="S207">
        <v>7</v>
      </c>
      <c r="T207" s="3" t="s">
        <v>24</v>
      </c>
      <c r="U207" s="3">
        <v>45489</v>
      </c>
    </row>
    <row r="208" spans="1:21" x14ac:dyDescent="0.25">
      <c r="A208">
        <v>211356</v>
      </c>
      <c r="B208">
        <v>43</v>
      </c>
      <c r="C208" t="s">
        <v>19</v>
      </c>
      <c r="D208" s="3">
        <v>42552</v>
      </c>
      <c r="E208" t="s">
        <v>30</v>
      </c>
      <c r="F208">
        <v>360</v>
      </c>
      <c r="G208">
        <v>1</v>
      </c>
      <c r="J208">
        <v>360</v>
      </c>
      <c r="K208">
        <v>100147600</v>
      </c>
      <c r="L208" s="19" t="s">
        <v>27</v>
      </c>
      <c r="M208">
        <v>0</v>
      </c>
      <c r="N208" t="s">
        <v>22</v>
      </c>
      <c r="O208" s="3">
        <v>42552</v>
      </c>
      <c r="P208" t="s">
        <v>23</v>
      </c>
      <c r="Q208">
        <v>360</v>
      </c>
      <c r="R208">
        <v>2016</v>
      </c>
      <c r="S208">
        <v>7</v>
      </c>
      <c r="T208" s="3" t="s">
        <v>24</v>
      </c>
      <c r="U208" s="3">
        <v>45489</v>
      </c>
    </row>
    <row r="209" spans="1:21" x14ac:dyDescent="0.25">
      <c r="A209">
        <v>211357</v>
      </c>
      <c r="B209">
        <v>43</v>
      </c>
      <c r="C209" t="s">
        <v>19</v>
      </c>
      <c r="D209" s="3">
        <v>42552</v>
      </c>
      <c r="E209" t="s">
        <v>30</v>
      </c>
      <c r="F209">
        <v>360</v>
      </c>
      <c r="G209">
        <v>1</v>
      </c>
      <c r="J209">
        <v>360</v>
      </c>
      <c r="K209">
        <v>100147601</v>
      </c>
      <c r="L209" s="19" t="s">
        <v>27</v>
      </c>
      <c r="M209">
        <v>0</v>
      </c>
      <c r="N209" t="s">
        <v>22</v>
      </c>
      <c r="O209" s="3">
        <v>42552</v>
      </c>
      <c r="P209" t="s">
        <v>23</v>
      </c>
      <c r="Q209">
        <v>360</v>
      </c>
      <c r="R209">
        <v>2016</v>
      </c>
      <c r="S209">
        <v>7</v>
      </c>
      <c r="T209" s="3" t="s">
        <v>24</v>
      </c>
      <c r="U209" s="3">
        <v>45489</v>
      </c>
    </row>
    <row r="210" spans="1:21" x14ac:dyDescent="0.25">
      <c r="A210">
        <v>211358</v>
      </c>
      <c r="B210">
        <v>60</v>
      </c>
      <c r="C210" t="s">
        <v>19</v>
      </c>
      <c r="D210" s="3">
        <v>42552</v>
      </c>
      <c r="E210" t="s">
        <v>122</v>
      </c>
      <c r="F210">
        <v>260</v>
      </c>
      <c r="G210">
        <v>1</v>
      </c>
      <c r="J210">
        <v>150</v>
      </c>
      <c r="K210">
        <v>100147602</v>
      </c>
      <c r="L210" s="19" t="s">
        <v>33</v>
      </c>
      <c r="M210">
        <v>148.57</v>
      </c>
      <c r="N210" t="s">
        <v>22</v>
      </c>
      <c r="O210" s="3">
        <v>42552</v>
      </c>
      <c r="P210" t="s">
        <v>23</v>
      </c>
      <c r="Q210">
        <v>260</v>
      </c>
      <c r="R210">
        <v>2016</v>
      </c>
      <c r="S210">
        <v>7</v>
      </c>
      <c r="T210" s="3" t="s">
        <v>24</v>
      </c>
      <c r="U210" s="3">
        <v>45489</v>
      </c>
    </row>
    <row r="211" spans="1:21" x14ac:dyDescent="0.25">
      <c r="A211">
        <v>211359</v>
      </c>
      <c r="B211">
        <v>60</v>
      </c>
      <c r="C211" t="s">
        <v>19</v>
      </c>
      <c r="D211" s="3">
        <v>42552</v>
      </c>
      <c r="E211" t="s">
        <v>140</v>
      </c>
      <c r="F211">
        <v>90</v>
      </c>
      <c r="G211">
        <v>1</v>
      </c>
      <c r="J211">
        <v>150</v>
      </c>
      <c r="K211">
        <v>100147602</v>
      </c>
      <c r="L211" s="19" t="s">
        <v>33</v>
      </c>
      <c r="M211">
        <v>51.43</v>
      </c>
      <c r="N211" t="s">
        <v>22</v>
      </c>
      <c r="O211" s="3">
        <v>42552</v>
      </c>
      <c r="P211" t="s">
        <v>23</v>
      </c>
      <c r="Q211">
        <v>90</v>
      </c>
      <c r="R211">
        <v>2016</v>
      </c>
      <c r="S211">
        <v>7</v>
      </c>
      <c r="T211" s="3" t="s">
        <v>24</v>
      </c>
      <c r="U211" s="3">
        <v>45489</v>
      </c>
    </row>
    <row r="212" spans="1:21" x14ac:dyDescent="0.25">
      <c r="A212">
        <v>211360</v>
      </c>
      <c r="B212">
        <v>43</v>
      </c>
      <c r="C212" t="s">
        <v>19</v>
      </c>
      <c r="D212" s="3">
        <v>42552</v>
      </c>
      <c r="E212" t="s">
        <v>30</v>
      </c>
      <c r="F212">
        <v>360</v>
      </c>
      <c r="G212">
        <v>1</v>
      </c>
      <c r="J212">
        <v>360</v>
      </c>
      <c r="K212">
        <v>100147603</v>
      </c>
      <c r="L212" s="19" t="s">
        <v>27</v>
      </c>
      <c r="M212">
        <v>0</v>
      </c>
      <c r="N212" t="s">
        <v>22</v>
      </c>
      <c r="O212" s="3">
        <v>42552</v>
      </c>
      <c r="P212" t="s">
        <v>23</v>
      </c>
      <c r="Q212">
        <v>360</v>
      </c>
      <c r="R212">
        <v>2016</v>
      </c>
      <c r="S212">
        <v>7</v>
      </c>
      <c r="T212" s="3" t="s">
        <v>24</v>
      </c>
      <c r="U212" s="3">
        <v>45489</v>
      </c>
    </row>
    <row r="213" spans="1:21" x14ac:dyDescent="0.25">
      <c r="A213">
        <v>211361</v>
      </c>
      <c r="B213">
        <v>63</v>
      </c>
      <c r="C213" t="s">
        <v>19</v>
      </c>
      <c r="D213" s="3">
        <v>42552</v>
      </c>
      <c r="E213" t="s">
        <v>141</v>
      </c>
      <c r="F213">
        <v>250</v>
      </c>
      <c r="G213">
        <v>1</v>
      </c>
      <c r="J213">
        <v>250</v>
      </c>
      <c r="K213">
        <v>100147604</v>
      </c>
      <c r="L213" s="19" t="s">
        <v>27</v>
      </c>
      <c r="M213">
        <v>0</v>
      </c>
      <c r="N213" t="s">
        <v>22</v>
      </c>
      <c r="O213" s="3">
        <v>42552</v>
      </c>
      <c r="P213" t="s">
        <v>23</v>
      </c>
      <c r="Q213">
        <v>250</v>
      </c>
      <c r="R213">
        <v>2016</v>
      </c>
      <c r="S213">
        <v>7</v>
      </c>
      <c r="T213" s="3" t="s">
        <v>24</v>
      </c>
      <c r="U213" s="3">
        <v>45489</v>
      </c>
    </row>
    <row r="214" spans="1:21" x14ac:dyDescent="0.25">
      <c r="A214">
        <v>211362</v>
      </c>
      <c r="B214">
        <v>43</v>
      </c>
      <c r="C214" t="s">
        <v>19</v>
      </c>
      <c r="D214" s="3">
        <v>42552</v>
      </c>
      <c r="E214" t="s">
        <v>30</v>
      </c>
      <c r="F214">
        <v>360</v>
      </c>
      <c r="G214">
        <v>1</v>
      </c>
      <c r="J214">
        <v>360</v>
      </c>
      <c r="K214">
        <v>100147605</v>
      </c>
      <c r="L214" s="19" t="s">
        <v>27</v>
      </c>
      <c r="M214">
        <v>0</v>
      </c>
      <c r="N214" t="s">
        <v>22</v>
      </c>
      <c r="O214" s="3">
        <v>42552</v>
      </c>
      <c r="P214" t="s">
        <v>23</v>
      </c>
      <c r="Q214">
        <v>360</v>
      </c>
      <c r="R214">
        <v>2016</v>
      </c>
      <c r="S214">
        <v>7</v>
      </c>
      <c r="T214" s="3" t="s">
        <v>24</v>
      </c>
      <c r="U214" s="3">
        <v>45489</v>
      </c>
    </row>
    <row r="215" spans="1:21" x14ac:dyDescent="0.25">
      <c r="A215">
        <v>211363</v>
      </c>
      <c r="B215">
        <v>64</v>
      </c>
      <c r="C215" t="s">
        <v>19</v>
      </c>
      <c r="D215" s="3">
        <v>42552</v>
      </c>
      <c r="E215" t="s">
        <v>142</v>
      </c>
      <c r="F215">
        <v>25999</v>
      </c>
      <c r="G215">
        <v>1</v>
      </c>
      <c r="J215">
        <v>25999</v>
      </c>
      <c r="K215">
        <v>100147606</v>
      </c>
      <c r="L215" s="19" t="s">
        <v>38</v>
      </c>
      <c r="M215">
        <v>0</v>
      </c>
      <c r="N215" t="s">
        <v>22</v>
      </c>
      <c r="O215" s="3">
        <v>42552</v>
      </c>
      <c r="P215" t="s">
        <v>23</v>
      </c>
      <c r="Q215" s="4">
        <v>25999</v>
      </c>
      <c r="R215">
        <v>2016</v>
      </c>
      <c r="S215">
        <v>7</v>
      </c>
      <c r="T215" s="3" t="s">
        <v>24</v>
      </c>
      <c r="U215" s="3">
        <v>45489</v>
      </c>
    </row>
    <row r="216" spans="1:21" x14ac:dyDescent="0.25">
      <c r="A216">
        <v>211365</v>
      </c>
      <c r="B216">
        <v>65</v>
      </c>
      <c r="C216" t="s">
        <v>19</v>
      </c>
      <c r="D216" s="3">
        <v>42552</v>
      </c>
      <c r="E216" t="s">
        <v>48</v>
      </c>
      <c r="F216">
        <v>320</v>
      </c>
      <c r="G216">
        <v>1</v>
      </c>
      <c r="J216">
        <v>920</v>
      </c>
      <c r="K216">
        <v>100147608</v>
      </c>
      <c r="L216" s="19" t="s">
        <v>27</v>
      </c>
      <c r="M216">
        <v>0</v>
      </c>
      <c r="N216" t="s">
        <v>22</v>
      </c>
      <c r="O216" s="3">
        <v>42552</v>
      </c>
      <c r="P216" t="s">
        <v>23</v>
      </c>
      <c r="Q216">
        <v>320</v>
      </c>
      <c r="R216">
        <v>2016</v>
      </c>
      <c r="S216">
        <v>7</v>
      </c>
      <c r="T216" s="3" t="s">
        <v>24</v>
      </c>
      <c r="U216" s="3">
        <v>45489</v>
      </c>
    </row>
    <row r="217" spans="1:21" x14ac:dyDescent="0.25">
      <c r="A217">
        <v>211366</v>
      </c>
      <c r="B217">
        <v>65</v>
      </c>
      <c r="C217" t="s">
        <v>19</v>
      </c>
      <c r="D217" s="3">
        <v>42552</v>
      </c>
      <c r="E217" t="s">
        <v>26</v>
      </c>
      <c r="F217">
        <v>240</v>
      </c>
      <c r="G217">
        <v>1</v>
      </c>
      <c r="J217">
        <v>920</v>
      </c>
      <c r="K217">
        <v>100147608</v>
      </c>
      <c r="L217" s="19" t="s">
        <v>27</v>
      </c>
      <c r="M217">
        <v>0</v>
      </c>
      <c r="N217" t="s">
        <v>22</v>
      </c>
      <c r="O217" s="3">
        <v>42552</v>
      </c>
      <c r="P217" t="s">
        <v>23</v>
      </c>
      <c r="Q217">
        <v>240</v>
      </c>
      <c r="R217">
        <v>2016</v>
      </c>
      <c r="S217">
        <v>7</v>
      </c>
      <c r="T217" s="3" t="s">
        <v>24</v>
      </c>
      <c r="U217" s="3">
        <v>45489</v>
      </c>
    </row>
    <row r="218" spans="1:21" x14ac:dyDescent="0.25">
      <c r="A218">
        <v>211367</v>
      </c>
      <c r="B218">
        <v>65</v>
      </c>
      <c r="C218" t="s">
        <v>19</v>
      </c>
      <c r="D218" s="3">
        <v>42552</v>
      </c>
      <c r="E218" t="s">
        <v>30</v>
      </c>
      <c r="F218">
        <v>360</v>
      </c>
      <c r="G218">
        <v>1</v>
      </c>
      <c r="J218">
        <v>920</v>
      </c>
      <c r="K218">
        <v>100147608</v>
      </c>
      <c r="L218" s="19" t="s">
        <v>27</v>
      </c>
      <c r="M218">
        <v>0</v>
      </c>
      <c r="N218" t="s">
        <v>22</v>
      </c>
      <c r="O218" s="3">
        <v>42552</v>
      </c>
      <c r="P218" t="s">
        <v>23</v>
      </c>
      <c r="Q218">
        <v>360</v>
      </c>
      <c r="R218">
        <v>2016</v>
      </c>
      <c r="S218">
        <v>7</v>
      </c>
      <c r="T218" s="3" t="s">
        <v>24</v>
      </c>
      <c r="U218" s="3">
        <v>45489</v>
      </c>
    </row>
    <row r="219" spans="1:21" x14ac:dyDescent="0.25">
      <c r="A219">
        <v>211364</v>
      </c>
      <c r="B219">
        <v>43</v>
      </c>
      <c r="C219" t="s">
        <v>19</v>
      </c>
      <c r="D219" s="3">
        <v>42552</v>
      </c>
      <c r="E219" t="s">
        <v>30</v>
      </c>
      <c r="F219">
        <v>360</v>
      </c>
      <c r="G219">
        <v>1</v>
      </c>
      <c r="J219">
        <v>360</v>
      </c>
      <c r="K219">
        <v>100147607</v>
      </c>
      <c r="L219" s="19" t="s">
        <v>27</v>
      </c>
      <c r="M219">
        <v>0</v>
      </c>
      <c r="N219" t="s">
        <v>22</v>
      </c>
      <c r="O219" s="3">
        <v>42552</v>
      </c>
      <c r="P219" t="s">
        <v>23</v>
      </c>
      <c r="Q219">
        <v>360</v>
      </c>
      <c r="R219">
        <v>2016</v>
      </c>
      <c r="S219">
        <v>7</v>
      </c>
      <c r="T219" s="3" t="s">
        <v>24</v>
      </c>
      <c r="U219" s="3">
        <v>45489</v>
      </c>
    </row>
    <row r="220" spans="1:21" x14ac:dyDescent="0.25">
      <c r="A220">
        <v>211368</v>
      </c>
      <c r="B220">
        <v>66</v>
      </c>
      <c r="C220" t="s">
        <v>31</v>
      </c>
      <c r="D220" s="3">
        <v>42552</v>
      </c>
      <c r="E220" t="s">
        <v>143</v>
      </c>
      <c r="F220">
        <v>3900</v>
      </c>
      <c r="G220">
        <v>1</v>
      </c>
      <c r="J220">
        <v>3900</v>
      </c>
      <c r="K220">
        <v>100147609</v>
      </c>
      <c r="L220" s="19" t="s">
        <v>38</v>
      </c>
      <c r="M220">
        <v>0</v>
      </c>
      <c r="N220" t="s">
        <v>22</v>
      </c>
      <c r="O220" s="3">
        <v>42552</v>
      </c>
      <c r="P220" t="s">
        <v>34</v>
      </c>
      <c r="Q220" s="4">
        <v>3900</v>
      </c>
      <c r="R220">
        <v>2016</v>
      </c>
      <c r="S220">
        <v>7</v>
      </c>
      <c r="T220" s="3" t="s">
        <v>24</v>
      </c>
      <c r="U220" s="3">
        <v>45489</v>
      </c>
    </row>
    <row r="221" spans="1:21" x14ac:dyDescent="0.25">
      <c r="A221">
        <v>211369</v>
      </c>
      <c r="B221">
        <v>43</v>
      </c>
      <c r="C221" t="s">
        <v>19</v>
      </c>
      <c r="D221" s="3">
        <v>42552</v>
      </c>
      <c r="E221" t="s">
        <v>30</v>
      </c>
      <c r="F221">
        <v>360</v>
      </c>
      <c r="G221">
        <v>1</v>
      </c>
      <c r="J221">
        <v>360</v>
      </c>
      <c r="K221">
        <v>100147610</v>
      </c>
      <c r="L221" s="19" t="s">
        <v>27</v>
      </c>
      <c r="M221">
        <v>0</v>
      </c>
      <c r="N221" t="s">
        <v>22</v>
      </c>
      <c r="O221" s="3">
        <v>42552</v>
      </c>
      <c r="P221" t="s">
        <v>23</v>
      </c>
      <c r="Q221">
        <v>360</v>
      </c>
      <c r="R221">
        <v>2016</v>
      </c>
      <c r="S221">
        <v>7</v>
      </c>
      <c r="T221" s="3" t="s">
        <v>24</v>
      </c>
      <c r="U221" s="3">
        <v>45489</v>
      </c>
    </row>
    <row r="222" spans="1:21" x14ac:dyDescent="0.25">
      <c r="A222">
        <v>211370</v>
      </c>
      <c r="B222">
        <v>63</v>
      </c>
      <c r="C222" t="s">
        <v>19</v>
      </c>
      <c r="D222" s="3">
        <v>42552</v>
      </c>
      <c r="E222" t="s">
        <v>144</v>
      </c>
      <c r="F222">
        <v>3600</v>
      </c>
      <c r="G222">
        <v>1</v>
      </c>
      <c r="J222">
        <v>3600</v>
      </c>
      <c r="K222">
        <v>100147611</v>
      </c>
      <c r="L222" s="19" t="s">
        <v>42</v>
      </c>
      <c r="M222">
        <v>0</v>
      </c>
      <c r="N222" t="s">
        <v>22</v>
      </c>
      <c r="O222" s="3">
        <v>42552</v>
      </c>
      <c r="P222" t="s">
        <v>23</v>
      </c>
      <c r="Q222" s="4">
        <v>3600</v>
      </c>
      <c r="R222">
        <v>2016</v>
      </c>
      <c r="S222">
        <v>7</v>
      </c>
      <c r="T222" s="3" t="s">
        <v>24</v>
      </c>
      <c r="U222" s="3">
        <v>45489</v>
      </c>
    </row>
    <row r="223" spans="1:21" x14ac:dyDescent="0.25">
      <c r="A223">
        <v>211371</v>
      </c>
      <c r="B223">
        <v>43</v>
      </c>
      <c r="C223" t="s">
        <v>19</v>
      </c>
      <c r="D223" s="3">
        <v>42552</v>
      </c>
      <c r="E223" t="s">
        <v>30</v>
      </c>
      <c r="F223">
        <v>360</v>
      </c>
      <c r="G223">
        <v>1</v>
      </c>
      <c r="J223">
        <v>360</v>
      </c>
      <c r="K223">
        <v>100147612</v>
      </c>
      <c r="L223" s="19" t="s">
        <v>27</v>
      </c>
      <c r="M223">
        <v>0</v>
      </c>
      <c r="N223" t="s">
        <v>22</v>
      </c>
      <c r="O223" s="3">
        <v>42552</v>
      </c>
      <c r="P223" t="s">
        <v>23</v>
      </c>
      <c r="Q223">
        <v>360</v>
      </c>
      <c r="R223">
        <v>2016</v>
      </c>
      <c r="S223">
        <v>7</v>
      </c>
      <c r="T223" s="3" t="s">
        <v>24</v>
      </c>
      <c r="U223" s="3">
        <v>45489</v>
      </c>
    </row>
    <row r="224" spans="1:21" x14ac:dyDescent="0.25">
      <c r="A224">
        <v>211372</v>
      </c>
      <c r="B224">
        <v>43</v>
      </c>
      <c r="C224" t="s">
        <v>19</v>
      </c>
      <c r="D224" s="3">
        <v>42552</v>
      </c>
      <c r="E224" t="s">
        <v>30</v>
      </c>
      <c r="F224">
        <v>360</v>
      </c>
      <c r="G224">
        <v>1</v>
      </c>
      <c r="J224">
        <v>360</v>
      </c>
      <c r="K224">
        <v>100147613</v>
      </c>
      <c r="L224" s="19" t="s">
        <v>27</v>
      </c>
      <c r="M224">
        <v>0</v>
      </c>
      <c r="N224" t="s">
        <v>22</v>
      </c>
      <c r="O224" s="3">
        <v>42552</v>
      </c>
      <c r="P224" t="s">
        <v>23</v>
      </c>
      <c r="Q224">
        <v>360</v>
      </c>
      <c r="R224">
        <v>2016</v>
      </c>
      <c r="S224">
        <v>7</v>
      </c>
      <c r="T224" s="3" t="s">
        <v>24</v>
      </c>
      <c r="U224" s="3">
        <v>45489</v>
      </c>
    </row>
    <row r="225" spans="1:21" x14ac:dyDescent="0.25">
      <c r="A225">
        <v>211373</v>
      </c>
      <c r="B225">
        <v>67</v>
      </c>
      <c r="C225" t="s">
        <v>31</v>
      </c>
      <c r="D225" s="3">
        <v>42552</v>
      </c>
      <c r="E225" t="s">
        <v>145</v>
      </c>
      <c r="F225">
        <v>450</v>
      </c>
      <c r="G225">
        <v>1</v>
      </c>
      <c r="J225">
        <v>450</v>
      </c>
      <c r="K225">
        <v>100147614</v>
      </c>
      <c r="L225" s="19" t="s">
        <v>27</v>
      </c>
      <c r="M225">
        <v>0</v>
      </c>
      <c r="N225" t="s">
        <v>22</v>
      </c>
      <c r="O225" s="3">
        <v>42552</v>
      </c>
      <c r="P225" t="s">
        <v>34</v>
      </c>
      <c r="Q225">
        <v>450</v>
      </c>
      <c r="R225">
        <v>2016</v>
      </c>
      <c r="S225">
        <v>7</v>
      </c>
      <c r="T225" s="3" t="s">
        <v>24</v>
      </c>
      <c r="U225" s="3">
        <v>45489</v>
      </c>
    </row>
    <row r="226" spans="1:21" x14ac:dyDescent="0.25">
      <c r="A226">
        <v>211375</v>
      </c>
      <c r="B226">
        <v>43</v>
      </c>
      <c r="C226" t="s">
        <v>19</v>
      </c>
      <c r="D226" s="3">
        <v>42552</v>
      </c>
      <c r="E226" t="s">
        <v>30</v>
      </c>
      <c r="F226">
        <v>360</v>
      </c>
      <c r="G226">
        <v>1</v>
      </c>
      <c r="J226">
        <v>360</v>
      </c>
      <c r="K226">
        <v>100147616</v>
      </c>
      <c r="L226" s="19" t="s">
        <v>27</v>
      </c>
      <c r="M226">
        <v>0</v>
      </c>
      <c r="N226" t="s">
        <v>22</v>
      </c>
      <c r="O226" s="3">
        <v>42552</v>
      </c>
      <c r="P226" t="s">
        <v>23</v>
      </c>
      <c r="Q226">
        <v>360</v>
      </c>
      <c r="R226">
        <v>2016</v>
      </c>
      <c r="S226">
        <v>7</v>
      </c>
      <c r="T226" s="3" t="s">
        <v>24</v>
      </c>
      <c r="U226" s="3">
        <v>45489</v>
      </c>
    </row>
    <row r="227" spans="1:21" x14ac:dyDescent="0.25">
      <c r="A227">
        <v>211374</v>
      </c>
      <c r="B227">
        <v>68</v>
      </c>
      <c r="C227" t="s">
        <v>19</v>
      </c>
      <c r="D227" s="3">
        <v>42552</v>
      </c>
      <c r="E227" t="s">
        <v>89</v>
      </c>
      <c r="F227">
        <v>350</v>
      </c>
      <c r="G227">
        <v>2</v>
      </c>
      <c r="J227">
        <v>700</v>
      </c>
      <c r="K227">
        <v>100147615</v>
      </c>
      <c r="L227" s="19" t="s">
        <v>33</v>
      </c>
      <c r="M227">
        <v>0</v>
      </c>
      <c r="N227" t="s">
        <v>22</v>
      </c>
      <c r="O227" s="3">
        <v>42552</v>
      </c>
      <c r="P227" t="s">
        <v>23</v>
      </c>
      <c r="Q227">
        <v>700</v>
      </c>
      <c r="R227">
        <v>2016</v>
      </c>
      <c r="S227">
        <v>7</v>
      </c>
      <c r="T227" s="3" t="s">
        <v>24</v>
      </c>
      <c r="U227" s="3">
        <v>45489</v>
      </c>
    </row>
    <row r="228" spans="1:21" x14ac:dyDescent="0.25">
      <c r="A228">
        <v>211376</v>
      </c>
      <c r="B228">
        <v>60</v>
      </c>
      <c r="C228" t="s">
        <v>19</v>
      </c>
      <c r="D228" s="3">
        <v>42552</v>
      </c>
      <c r="E228" t="s">
        <v>146</v>
      </c>
      <c r="F228">
        <v>150</v>
      </c>
      <c r="G228">
        <v>1</v>
      </c>
      <c r="J228">
        <v>168</v>
      </c>
      <c r="K228">
        <v>100147617</v>
      </c>
      <c r="L228" s="19" t="s">
        <v>33</v>
      </c>
      <c r="M228">
        <v>81.52</v>
      </c>
      <c r="N228" t="s">
        <v>22</v>
      </c>
      <c r="O228" s="3">
        <v>42552</v>
      </c>
      <c r="P228" t="s">
        <v>23</v>
      </c>
      <c r="Q228">
        <v>150</v>
      </c>
      <c r="R228">
        <v>2016</v>
      </c>
      <c r="S228">
        <v>7</v>
      </c>
      <c r="T228" s="3" t="s">
        <v>24</v>
      </c>
      <c r="U228" s="3">
        <v>45489</v>
      </c>
    </row>
    <row r="229" spans="1:21" x14ac:dyDescent="0.25">
      <c r="A229">
        <v>211377</v>
      </c>
      <c r="B229">
        <v>60</v>
      </c>
      <c r="C229" t="s">
        <v>19</v>
      </c>
      <c r="D229" s="3">
        <v>42552</v>
      </c>
      <c r="E229" t="s">
        <v>147</v>
      </c>
      <c r="F229">
        <v>143</v>
      </c>
      <c r="G229">
        <v>1</v>
      </c>
      <c r="J229">
        <v>168</v>
      </c>
      <c r="K229">
        <v>100147617</v>
      </c>
      <c r="L229" s="19" t="s">
        <v>27</v>
      </c>
      <c r="M229">
        <v>77.72</v>
      </c>
      <c r="N229" t="s">
        <v>22</v>
      </c>
      <c r="O229" s="3">
        <v>42552</v>
      </c>
      <c r="P229" t="s">
        <v>23</v>
      </c>
      <c r="Q229">
        <v>143</v>
      </c>
      <c r="R229">
        <v>2016</v>
      </c>
      <c r="S229">
        <v>7</v>
      </c>
      <c r="T229" s="3" t="s">
        <v>24</v>
      </c>
      <c r="U229" s="3">
        <v>45489</v>
      </c>
    </row>
    <row r="230" spans="1:21" x14ac:dyDescent="0.25">
      <c r="A230">
        <v>211378</v>
      </c>
      <c r="B230">
        <v>60</v>
      </c>
      <c r="C230" t="s">
        <v>19</v>
      </c>
      <c r="D230" s="3">
        <v>42552</v>
      </c>
      <c r="E230" t="s">
        <v>148</v>
      </c>
      <c r="F230">
        <v>75</v>
      </c>
      <c r="G230">
        <v>1</v>
      </c>
      <c r="J230">
        <v>168</v>
      </c>
      <c r="K230">
        <v>100147617</v>
      </c>
      <c r="L230" s="19" t="s">
        <v>33</v>
      </c>
      <c r="M230">
        <v>40.76</v>
      </c>
      <c r="N230" t="s">
        <v>22</v>
      </c>
      <c r="O230" s="3">
        <v>42552</v>
      </c>
      <c r="P230" t="s">
        <v>23</v>
      </c>
      <c r="Q230">
        <v>75</v>
      </c>
      <c r="R230">
        <v>2016</v>
      </c>
      <c r="S230">
        <v>7</v>
      </c>
      <c r="T230" s="3" t="s">
        <v>24</v>
      </c>
      <c r="U230" s="3">
        <v>45489</v>
      </c>
    </row>
    <row r="231" spans="1:21" x14ac:dyDescent="0.25">
      <c r="A231">
        <v>211379</v>
      </c>
      <c r="B231">
        <v>43</v>
      </c>
      <c r="C231" t="s">
        <v>19</v>
      </c>
      <c r="D231" s="3">
        <v>42552</v>
      </c>
      <c r="E231" t="s">
        <v>30</v>
      </c>
      <c r="F231">
        <v>360</v>
      </c>
      <c r="G231">
        <v>1</v>
      </c>
      <c r="J231">
        <v>360</v>
      </c>
      <c r="K231">
        <v>100147618</v>
      </c>
      <c r="L231" s="19" t="s">
        <v>27</v>
      </c>
      <c r="M231">
        <v>0</v>
      </c>
      <c r="N231" t="s">
        <v>22</v>
      </c>
      <c r="O231" s="3">
        <v>42552</v>
      </c>
      <c r="P231" t="s">
        <v>23</v>
      </c>
      <c r="Q231">
        <v>360</v>
      </c>
      <c r="R231">
        <v>2016</v>
      </c>
      <c r="S231">
        <v>7</v>
      </c>
      <c r="T231" s="3" t="s">
        <v>24</v>
      </c>
      <c r="U231" s="3">
        <v>45489</v>
      </c>
    </row>
    <row r="232" spans="1:21" x14ac:dyDescent="0.25">
      <c r="A232">
        <v>211380</v>
      </c>
      <c r="B232">
        <v>67</v>
      </c>
      <c r="C232" t="s">
        <v>25</v>
      </c>
      <c r="D232" s="3">
        <v>42552</v>
      </c>
      <c r="E232" t="s">
        <v>145</v>
      </c>
      <c r="F232">
        <v>450</v>
      </c>
      <c r="G232">
        <v>1</v>
      </c>
      <c r="J232">
        <v>450</v>
      </c>
      <c r="K232">
        <v>100147619</v>
      </c>
      <c r="L232" s="19" t="s">
        <v>27</v>
      </c>
      <c r="M232">
        <v>0</v>
      </c>
      <c r="N232" t="s">
        <v>22</v>
      </c>
      <c r="O232" s="3">
        <v>42552</v>
      </c>
      <c r="P232" t="s">
        <v>28</v>
      </c>
      <c r="Q232">
        <v>450</v>
      </c>
      <c r="R232">
        <v>2016</v>
      </c>
      <c r="S232">
        <v>7</v>
      </c>
      <c r="T232" s="3" t="s">
        <v>24</v>
      </c>
      <c r="U232" s="3">
        <v>45489</v>
      </c>
    </row>
    <row r="233" spans="1:21" x14ac:dyDescent="0.25">
      <c r="A233">
        <v>211381</v>
      </c>
      <c r="B233">
        <v>43</v>
      </c>
      <c r="C233" t="s">
        <v>19</v>
      </c>
      <c r="D233" s="3">
        <v>42552</v>
      </c>
      <c r="E233" t="s">
        <v>30</v>
      </c>
      <c r="F233">
        <v>360</v>
      </c>
      <c r="G233">
        <v>1</v>
      </c>
      <c r="J233">
        <v>360</v>
      </c>
      <c r="K233">
        <v>100147620</v>
      </c>
      <c r="L233" s="19" t="s">
        <v>27</v>
      </c>
      <c r="M233">
        <v>0</v>
      </c>
      <c r="N233" t="s">
        <v>22</v>
      </c>
      <c r="O233" s="3">
        <v>42552</v>
      </c>
      <c r="P233" t="s">
        <v>23</v>
      </c>
      <c r="Q233">
        <v>360</v>
      </c>
      <c r="R233">
        <v>2016</v>
      </c>
      <c r="S233">
        <v>7</v>
      </c>
      <c r="T233" s="3" t="s">
        <v>24</v>
      </c>
      <c r="U233" s="3">
        <v>45489</v>
      </c>
    </row>
    <row r="234" spans="1:21" x14ac:dyDescent="0.25">
      <c r="A234">
        <v>211382</v>
      </c>
      <c r="B234">
        <v>43</v>
      </c>
      <c r="C234" t="s">
        <v>19</v>
      </c>
      <c r="D234" s="3">
        <v>42552</v>
      </c>
      <c r="E234" t="s">
        <v>30</v>
      </c>
      <c r="F234">
        <v>360</v>
      </c>
      <c r="G234">
        <v>1</v>
      </c>
      <c r="J234">
        <v>360</v>
      </c>
      <c r="K234">
        <v>100147621</v>
      </c>
      <c r="L234" s="19" t="s">
        <v>27</v>
      </c>
      <c r="M234">
        <v>0</v>
      </c>
      <c r="N234" t="s">
        <v>22</v>
      </c>
      <c r="O234" s="3">
        <v>42552</v>
      </c>
      <c r="P234" t="s">
        <v>23</v>
      </c>
      <c r="Q234">
        <v>360</v>
      </c>
      <c r="R234">
        <v>2016</v>
      </c>
      <c r="S234">
        <v>7</v>
      </c>
      <c r="T234" s="3" t="s">
        <v>24</v>
      </c>
      <c r="U234" s="3">
        <v>45489</v>
      </c>
    </row>
    <row r="235" spans="1:21" x14ac:dyDescent="0.25">
      <c r="A235">
        <v>211383</v>
      </c>
      <c r="B235">
        <v>43</v>
      </c>
      <c r="C235" t="s">
        <v>19</v>
      </c>
      <c r="D235" s="3">
        <v>42552</v>
      </c>
      <c r="E235" t="s">
        <v>30</v>
      </c>
      <c r="F235">
        <v>360</v>
      </c>
      <c r="G235">
        <v>1</v>
      </c>
      <c r="J235">
        <v>360</v>
      </c>
      <c r="K235">
        <v>100147622</v>
      </c>
      <c r="L235" s="19" t="s">
        <v>27</v>
      </c>
      <c r="M235">
        <v>0</v>
      </c>
      <c r="N235" t="s">
        <v>22</v>
      </c>
      <c r="O235" s="3">
        <v>42552</v>
      </c>
      <c r="P235" t="s">
        <v>23</v>
      </c>
      <c r="Q235">
        <v>360</v>
      </c>
      <c r="R235">
        <v>2016</v>
      </c>
      <c r="S235">
        <v>7</v>
      </c>
      <c r="T235" s="3" t="s">
        <v>24</v>
      </c>
      <c r="U235" s="3">
        <v>45489</v>
      </c>
    </row>
    <row r="236" spans="1:21" x14ac:dyDescent="0.25">
      <c r="A236">
        <v>211384</v>
      </c>
      <c r="B236">
        <v>69</v>
      </c>
      <c r="C236" t="s">
        <v>19</v>
      </c>
      <c r="D236" s="3">
        <v>42552</v>
      </c>
      <c r="E236" t="s">
        <v>149</v>
      </c>
      <c r="F236">
        <v>140</v>
      </c>
      <c r="G236">
        <v>1</v>
      </c>
      <c r="J236">
        <v>140</v>
      </c>
      <c r="K236">
        <v>100147623</v>
      </c>
      <c r="L236" s="19" t="s">
        <v>27</v>
      </c>
      <c r="M236">
        <v>0</v>
      </c>
      <c r="N236" t="s">
        <v>22</v>
      </c>
      <c r="O236" s="3">
        <v>42552</v>
      </c>
      <c r="P236" t="s">
        <v>23</v>
      </c>
      <c r="Q236">
        <v>140</v>
      </c>
      <c r="R236">
        <v>2016</v>
      </c>
      <c r="S236">
        <v>7</v>
      </c>
      <c r="T236" s="3" t="s">
        <v>24</v>
      </c>
      <c r="U236" s="3">
        <v>45489</v>
      </c>
    </row>
    <row r="237" spans="1:21" x14ac:dyDescent="0.25">
      <c r="A237">
        <v>211385</v>
      </c>
      <c r="B237">
        <v>70</v>
      </c>
      <c r="C237" t="s">
        <v>19</v>
      </c>
      <c r="D237" s="3">
        <v>42552</v>
      </c>
      <c r="E237" t="s">
        <v>89</v>
      </c>
      <c r="F237">
        <v>350</v>
      </c>
      <c r="G237">
        <v>1</v>
      </c>
      <c r="J237">
        <v>350</v>
      </c>
      <c r="K237">
        <v>100147624</v>
      </c>
      <c r="L237" s="19" t="s">
        <v>33</v>
      </c>
      <c r="M237">
        <v>0</v>
      </c>
      <c r="N237" t="s">
        <v>22</v>
      </c>
      <c r="O237" s="3">
        <v>42552</v>
      </c>
      <c r="P237" t="s">
        <v>23</v>
      </c>
      <c r="Q237">
        <v>350</v>
      </c>
      <c r="R237">
        <v>2016</v>
      </c>
      <c r="S237">
        <v>7</v>
      </c>
      <c r="T237" s="3" t="s">
        <v>24</v>
      </c>
      <c r="U237" s="3">
        <v>45489</v>
      </c>
    </row>
    <row r="238" spans="1:21" x14ac:dyDescent="0.25">
      <c r="A238">
        <v>211386</v>
      </c>
      <c r="B238">
        <v>67</v>
      </c>
      <c r="C238" t="s">
        <v>25</v>
      </c>
      <c r="D238" s="3">
        <v>42552</v>
      </c>
      <c r="E238" t="s">
        <v>145</v>
      </c>
      <c r="F238">
        <v>450</v>
      </c>
      <c r="G238">
        <v>1</v>
      </c>
      <c r="J238">
        <v>450</v>
      </c>
      <c r="K238">
        <v>100147625</v>
      </c>
      <c r="L238" s="19" t="s">
        <v>27</v>
      </c>
      <c r="M238">
        <v>0</v>
      </c>
      <c r="N238" t="s">
        <v>22</v>
      </c>
      <c r="O238" s="3">
        <v>42552</v>
      </c>
      <c r="P238" t="s">
        <v>28</v>
      </c>
      <c r="Q238">
        <v>450</v>
      </c>
      <c r="R238">
        <v>2016</v>
      </c>
      <c r="S238">
        <v>7</v>
      </c>
      <c r="T238" s="3" t="s">
        <v>24</v>
      </c>
      <c r="U238" s="3">
        <v>45489</v>
      </c>
    </row>
    <row r="239" spans="1:21" x14ac:dyDescent="0.25">
      <c r="A239">
        <v>211387</v>
      </c>
      <c r="B239">
        <v>71</v>
      </c>
      <c r="C239" t="s">
        <v>25</v>
      </c>
      <c r="D239" s="3">
        <v>42552</v>
      </c>
      <c r="E239" t="s">
        <v>150</v>
      </c>
      <c r="F239">
        <v>550</v>
      </c>
      <c r="G239">
        <v>1</v>
      </c>
      <c r="J239">
        <v>900</v>
      </c>
      <c r="K239">
        <v>100147626</v>
      </c>
      <c r="L239" s="19" t="s">
        <v>51</v>
      </c>
      <c r="M239">
        <v>0</v>
      </c>
      <c r="N239" t="s">
        <v>22</v>
      </c>
      <c r="O239" s="3">
        <v>42552</v>
      </c>
      <c r="P239" t="s">
        <v>28</v>
      </c>
      <c r="Q239">
        <v>550</v>
      </c>
      <c r="R239">
        <v>2016</v>
      </c>
      <c r="S239">
        <v>7</v>
      </c>
      <c r="T239" s="3" t="s">
        <v>24</v>
      </c>
      <c r="U239" s="3">
        <v>45489</v>
      </c>
    </row>
    <row r="240" spans="1:21" x14ac:dyDescent="0.25">
      <c r="A240">
        <v>211389</v>
      </c>
      <c r="B240">
        <v>71</v>
      </c>
      <c r="C240" t="s">
        <v>25</v>
      </c>
      <c r="D240" s="3">
        <v>42552</v>
      </c>
      <c r="E240" t="s">
        <v>89</v>
      </c>
      <c r="F240">
        <v>350</v>
      </c>
      <c r="G240">
        <v>1</v>
      </c>
      <c r="J240">
        <v>900</v>
      </c>
      <c r="K240">
        <v>100147626</v>
      </c>
      <c r="L240" s="19" t="s">
        <v>33</v>
      </c>
      <c r="M240">
        <v>0</v>
      </c>
      <c r="N240" t="s">
        <v>22</v>
      </c>
      <c r="O240" s="3">
        <v>42552</v>
      </c>
      <c r="P240" t="s">
        <v>28</v>
      </c>
      <c r="Q240">
        <v>350</v>
      </c>
      <c r="R240">
        <v>2016</v>
      </c>
      <c r="S240">
        <v>7</v>
      </c>
      <c r="T240" s="3" t="s">
        <v>24</v>
      </c>
      <c r="U240" s="3">
        <v>45489</v>
      </c>
    </row>
    <row r="241" spans="1:21" x14ac:dyDescent="0.25">
      <c r="A241">
        <v>211390</v>
      </c>
      <c r="B241">
        <v>72</v>
      </c>
      <c r="C241" t="s">
        <v>19</v>
      </c>
      <c r="D241" s="3">
        <v>42552</v>
      </c>
      <c r="E241" t="s">
        <v>151</v>
      </c>
      <c r="F241">
        <v>1050</v>
      </c>
      <c r="G241">
        <v>1</v>
      </c>
      <c r="J241">
        <v>1050</v>
      </c>
      <c r="K241">
        <v>100147627</v>
      </c>
      <c r="L241" s="19" t="s">
        <v>38</v>
      </c>
      <c r="M241">
        <v>0</v>
      </c>
      <c r="N241" t="s">
        <v>22</v>
      </c>
      <c r="O241" s="3">
        <v>42552</v>
      </c>
      <c r="P241" t="s">
        <v>23</v>
      </c>
      <c r="Q241" s="4">
        <v>1050</v>
      </c>
      <c r="R241">
        <v>2016</v>
      </c>
      <c r="S241">
        <v>7</v>
      </c>
      <c r="T241" s="3" t="s">
        <v>24</v>
      </c>
      <c r="U241" s="3">
        <v>45489</v>
      </c>
    </row>
    <row r="242" spans="1:21" x14ac:dyDescent="0.25">
      <c r="A242">
        <v>211391</v>
      </c>
      <c r="B242">
        <v>73</v>
      </c>
      <c r="C242" t="s">
        <v>25</v>
      </c>
      <c r="D242" s="3">
        <v>42552</v>
      </c>
      <c r="E242" t="s">
        <v>152</v>
      </c>
      <c r="F242">
        <v>3750</v>
      </c>
      <c r="G242">
        <v>1</v>
      </c>
      <c r="J242">
        <v>3750</v>
      </c>
      <c r="K242">
        <v>100147628</v>
      </c>
      <c r="L242" s="19" t="s">
        <v>51</v>
      </c>
      <c r="M242">
        <v>0</v>
      </c>
      <c r="N242" t="s">
        <v>22</v>
      </c>
      <c r="O242" s="3">
        <v>42552</v>
      </c>
      <c r="P242" t="s">
        <v>28</v>
      </c>
      <c r="Q242" s="4">
        <v>3750</v>
      </c>
      <c r="R242">
        <v>2016</v>
      </c>
      <c r="S242">
        <v>7</v>
      </c>
      <c r="T242" s="3" t="s">
        <v>24</v>
      </c>
      <c r="U242" s="3">
        <v>45489</v>
      </c>
    </row>
    <row r="243" spans="1:21" x14ac:dyDescent="0.25">
      <c r="A243">
        <v>211393</v>
      </c>
      <c r="B243">
        <v>73</v>
      </c>
      <c r="C243" t="s">
        <v>25</v>
      </c>
      <c r="D243" s="3">
        <v>42552</v>
      </c>
      <c r="E243" t="s">
        <v>115</v>
      </c>
      <c r="F243">
        <v>2</v>
      </c>
      <c r="G243">
        <v>1</v>
      </c>
      <c r="J243">
        <v>2</v>
      </c>
      <c r="K243">
        <v>100147630</v>
      </c>
      <c r="L243" s="19" t="s">
        <v>62</v>
      </c>
      <c r="M243">
        <v>0</v>
      </c>
      <c r="N243" t="s">
        <v>40</v>
      </c>
      <c r="O243" s="3">
        <v>42552</v>
      </c>
      <c r="P243" t="s">
        <v>28</v>
      </c>
      <c r="Q243">
        <v>2</v>
      </c>
      <c r="R243">
        <v>2016</v>
      </c>
      <c r="S243">
        <v>7</v>
      </c>
      <c r="T243" s="3" t="s">
        <v>24</v>
      </c>
      <c r="U243" s="3">
        <v>45489</v>
      </c>
    </row>
    <row r="244" spans="1:21" x14ac:dyDescent="0.25">
      <c r="A244">
        <v>211392</v>
      </c>
      <c r="B244">
        <v>74</v>
      </c>
      <c r="C244" t="s">
        <v>19</v>
      </c>
      <c r="D244" s="3">
        <v>42552</v>
      </c>
      <c r="E244" t="s">
        <v>153</v>
      </c>
      <c r="F244">
        <v>455</v>
      </c>
      <c r="G244">
        <v>1</v>
      </c>
      <c r="J244">
        <v>455</v>
      </c>
      <c r="K244">
        <v>100147629</v>
      </c>
      <c r="L244" s="19" t="s">
        <v>51</v>
      </c>
      <c r="M244">
        <v>0</v>
      </c>
      <c r="N244" t="s">
        <v>22</v>
      </c>
      <c r="O244" s="3">
        <v>42552</v>
      </c>
      <c r="P244" t="s">
        <v>23</v>
      </c>
      <c r="Q244">
        <v>455</v>
      </c>
      <c r="R244">
        <v>2016</v>
      </c>
      <c r="S244">
        <v>7</v>
      </c>
      <c r="T244" s="3" t="s">
        <v>24</v>
      </c>
      <c r="U244" s="3">
        <v>45489</v>
      </c>
    </row>
    <row r="245" spans="1:21" x14ac:dyDescent="0.25">
      <c r="A245">
        <v>211394</v>
      </c>
      <c r="B245">
        <v>75</v>
      </c>
      <c r="C245" t="s">
        <v>25</v>
      </c>
      <c r="D245" s="3">
        <v>42552</v>
      </c>
      <c r="E245" t="s">
        <v>129</v>
      </c>
      <c r="F245">
        <v>425</v>
      </c>
      <c r="G245">
        <v>1</v>
      </c>
      <c r="J245">
        <v>425</v>
      </c>
      <c r="K245">
        <v>100147631</v>
      </c>
      <c r="L245" s="19" t="s">
        <v>33</v>
      </c>
      <c r="M245">
        <v>0</v>
      </c>
      <c r="N245" t="s">
        <v>22</v>
      </c>
      <c r="O245" s="3">
        <v>42552</v>
      </c>
      <c r="P245" t="s">
        <v>28</v>
      </c>
      <c r="Q245">
        <v>425</v>
      </c>
      <c r="R245">
        <v>2016</v>
      </c>
      <c r="S245">
        <v>7</v>
      </c>
      <c r="T245" s="3" t="s">
        <v>24</v>
      </c>
      <c r="U245" s="3">
        <v>45489</v>
      </c>
    </row>
    <row r="246" spans="1:21" x14ac:dyDescent="0.25">
      <c r="A246">
        <v>211395</v>
      </c>
      <c r="B246">
        <v>76</v>
      </c>
      <c r="C246" t="s">
        <v>19</v>
      </c>
      <c r="D246" s="3">
        <v>42552</v>
      </c>
      <c r="E246" t="s">
        <v>154</v>
      </c>
      <c r="F246">
        <v>1335</v>
      </c>
      <c r="G246">
        <v>2</v>
      </c>
      <c r="J246">
        <v>2670</v>
      </c>
      <c r="K246">
        <v>100147632</v>
      </c>
      <c r="L246" s="19" t="s">
        <v>42</v>
      </c>
      <c r="M246">
        <v>0</v>
      </c>
      <c r="N246" t="s">
        <v>22</v>
      </c>
      <c r="O246" s="3">
        <v>42552</v>
      </c>
      <c r="P246" t="s">
        <v>23</v>
      </c>
      <c r="Q246" s="4">
        <v>2670</v>
      </c>
      <c r="R246">
        <v>2016</v>
      </c>
      <c r="S246">
        <v>7</v>
      </c>
      <c r="T246" s="3" t="s">
        <v>24</v>
      </c>
      <c r="U246" s="3">
        <v>45489</v>
      </c>
    </row>
    <row r="247" spans="1:21" x14ac:dyDescent="0.25">
      <c r="A247">
        <v>211396</v>
      </c>
      <c r="B247">
        <v>77</v>
      </c>
      <c r="C247" t="s">
        <v>31</v>
      </c>
      <c r="D247" s="3">
        <v>42552</v>
      </c>
      <c r="E247" t="s">
        <v>155</v>
      </c>
      <c r="F247">
        <v>10740</v>
      </c>
      <c r="G247">
        <v>1</v>
      </c>
      <c r="J247">
        <v>10740</v>
      </c>
      <c r="K247">
        <v>100147633</v>
      </c>
      <c r="L247" s="19" t="s">
        <v>38</v>
      </c>
      <c r="M247">
        <v>0</v>
      </c>
      <c r="N247" t="s">
        <v>22</v>
      </c>
      <c r="O247" s="3">
        <v>42552</v>
      </c>
      <c r="P247" t="s">
        <v>34</v>
      </c>
      <c r="Q247" s="4">
        <v>10740</v>
      </c>
      <c r="R247">
        <v>2016</v>
      </c>
      <c r="S247">
        <v>7</v>
      </c>
      <c r="T247" s="3" t="s">
        <v>24</v>
      </c>
      <c r="U247" s="3">
        <v>45489</v>
      </c>
    </row>
    <row r="248" spans="1:21" x14ac:dyDescent="0.25">
      <c r="A248">
        <v>211397</v>
      </c>
      <c r="B248">
        <v>49</v>
      </c>
      <c r="C248" t="s">
        <v>19</v>
      </c>
      <c r="D248" s="3">
        <v>42552</v>
      </c>
      <c r="E248" t="s">
        <v>156</v>
      </c>
      <c r="F248">
        <v>230</v>
      </c>
      <c r="G248">
        <v>1</v>
      </c>
      <c r="J248">
        <v>740</v>
      </c>
      <c r="K248">
        <v>100147634</v>
      </c>
      <c r="L248" s="19" t="s">
        <v>33</v>
      </c>
      <c r="M248">
        <v>0</v>
      </c>
      <c r="N248" t="s">
        <v>39</v>
      </c>
      <c r="O248" s="3">
        <v>42552</v>
      </c>
      <c r="P248" t="s">
        <v>23</v>
      </c>
      <c r="Q248">
        <v>230</v>
      </c>
      <c r="R248">
        <v>2016</v>
      </c>
      <c r="S248">
        <v>7</v>
      </c>
      <c r="T248" s="3" t="s">
        <v>24</v>
      </c>
      <c r="U248" s="3">
        <v>45489</v>
      </c>
    </row>
    <row r="249" spans="1:21" x14ac:dyDescent="0.25">
      <c r="A249">
        <v>211398</v>
      </c>
      <c r="B249">
        <v>49</v>
      </c>
      <c r="C249" t="s">
        <v>19</v>
      </c>
      <c r="D249" s="3">
        <v>42552</v>
      </c>
      <c r="E249" t="s">
        <v>157</v>
      </c>
      <c r="F249">
        <v>230</v>
      </c>
      <c r="G249">
        <v>1</v>
      </c>
      <c r="J249">
        <v>740</v>
      </c>
      <c r="K249">
        <v>100147634</v>
      </c>
      <c r="L249" s="19" t="s">
        <v>33</v>
      </c>
      <c r="M249">
        <v>0</v>
      </c>
      <c r="N249" t="s">
        <v>39</v>
      </c>
      <c r="O249" s="3">
        <v>42552</v>
      </c>
      <c r="P249" t="s">
        <v>23</v>
      </c>
      <c r="Q249">
        <v>230</v>
      </c>
      <c r="R249">
        <v>2016</v>
      </c>
      <c r="S249">
        <v>7</v>
      </c>
      <c r="T249" s="3" t="s">
        <v>24</v>
      </c>
      <c r="U249" s="3">
        <v>45489</v>
      </c>
    </row>
    <row r="250" spans="1:21" x14ac:dyDescent="0.25">
      <c r="A250">
        <v>211399</v>
      </c>
      <c r="B250">
        <v>49</v>
      </c>
      <c r="C250" t="s">
        <v>19</v>
      </c>
      <c r="D250" s="3">
        <v>42552</v>
      </c>
      <c r="E250" t="s">
        <v>133</v>
      </c>
      <c r="F250">
        <v>280</v>
      </c>
      <c r="G250">
        <v>1</v>
      </c>
      <c r="J250">
        <v>740</v>
      </c>
      <c r="K250">
        <v>100147634</v>
      </c>
      <c r="L250" s="19" t="s">
        <v>33</v>
      </c>
      <c r="M250">
        <v>0</v>
      </c>
      <c r="N250" t="s">
        <v>39</v>
      </c>
      <c r="O250" s="3">
        <v>42552</v>
      </c>
      <c r="P250" t="s">
        <v>23</v>
      </c>
      <c r="Q250">
        <v>280</v>
      </c>
      <c r="R250">
        <v>2016</v>
      </c>
      <c r="S250">
        <v>7</v>
      </c>
      <c r="T250" s="3" t="s">
        <v>24</v>
      </c>
      <c r="U250" s="3">
        <v>45489</v>
      </c>
    </row>
    <row r="251" spans="1:21" x14ac:dyDescent="0.25">
      <c r="A251">
        <v>211400</v>
      </c>
      <c r="B251">
        <v>78</v>
      </c>
      <c r="C251" t="s">
        <v>71</v>
      </c>
      <c r="D251" s="3">
        <v>42552</v>
      </c>
      <c r="E251" t="s">
        <v>158</v>
      </c>
      <c r="F251">
        <v>300</v>
      </c>
      <c r="G251">
        <v>1</v>
      </c>
      <c r="J251">
        <v>1399</v>
      </c>
      <c r="K251">
        <v>100147635</v>
      </c>
      <c r="L251" s="19" t="s">
        <v>38</v>
      </c>
      <c r="M251">
        <v>0</v>
      </c>
      <c r="N251" t="s">
        <v>22</v>
      </c>
      <c r="O251" s="3">
        <v>42552</v>
      </c>
      <c r="P251" t="s">
        <v>34</v>
      </c>
      <c r="Q251">
        <v>300</v>
      </c>
      <c r="R251">
        <v>2016</v>
      </c>
      <c r="S251">
        <v>7</v>
      </c>
      <c r="T251" s="3" t="s">
        <v>24</v>
      </c>
      <c r="U251" s="3">
        <v>45489</v>
      </c>
    </row>
    <row r="252" spans="1:21" x14ac:dyDescent="0.25">
      <c r="A252">
        <v>211401</v>
      </c>
      <c r="B252">
        <v>78</v>
      </c>
      <c r="C252" t="s">
        <v>71</v>
      </c>
      <c r="D252" s="3">
        <v>42552</v>
      </c>
      <c r="E252" t="s">
        <v>159</v>
      </c>
      <c r="F252">
        <v>300</v>
      </c>
      <c r="G252">
        <v>1</v>
      </c>
      <c r="J252">
        <v>1399</v>
      </c>
      <c r="K252">
        <v>100147635</v>
      </c>
      <c r="L252" s="19" t="s">
        <v>38</v>
      </c>
      <c r="M252">
        <v>0</v>
      </c>
      <c r="N252" t="s">
        <v>22</v>
      </c>
      <c r="O252" s="3">
        <v>42552</v>
      </c>
      <c r="P252" t="s">
        <v>34</v>
      </c>
      <c r="Q252">
        <v>300</v>
      </c>
      <c r="R252">
        <v>2016</v>
      </c>
      <c r="S252">
        <v>7</v>
      </c>
      <c r="T252" s="3" t="s">
        <v>24</v>
      </c>
      <c r="U252" s="3">
        <v>45489</v>
      </c>
    </row>
    <row r="253" spans="1:21" x14ac:dyDescent="0.25">
      <c r="A253">
        <v>211402</v>
      </c>
      <c r="B253">
        <v>78</v>
      </c>
      <c r="C253" t="s">
        <v>71</v>
      </c>
      <c r="D253" s="3">
        <v>42552</v>
      </c>
      <c r="E253" t="s">
        <v>160</v>
      </c>
      <c r="F253">
        <v>799</v>
      </c>
      <c r="G253">
        <v>1</v>
      </c>
      <c r="J253">
        <v>1399</v>
      </c>
      <c r="K253">
        <v>100147635</v>
      </c>
      <c r="L253" s="19" t="s">
        <v>38</v>
      </c>
      <c r="M253">
        <v>0</v>
      </c>
      <c r="N253" t="s">
        <v>22</v>
      </c>
      <c r="O253" s="3">
        <v>42552</v>
      </c>
      <c r="P253" t="s">
        <v>34</v>
      </c>
      <c r="Q253">
        <v>799</v>
      </c>
      <c r="R253">
        <v>2016</v>
      </c>
      <c r="S253">
        <v>7</v>
      </c>
      <c r="T253" s="3" t="s">
        <v>24</v>
      </c>
      <c r="U253" s="3">
        <v>45489</v>
      </c>
    </row>
    <row r="254" spans="1:21" x14ac:dyDescent="0.25">
      <c r="A254">
        <v>211403</v>
      </c>
      <c r="B254">
        <v>79</v>
      </c>
      <c r="C254" t="s">
        <v>19</v>
      </c>
      <c r="D254" s="3">
        <v>42552</v>
      </c>
      <c r="E254" t="s">
        <v>161</v>
      </c>
      <c r="F254">
        <v>480</v>
      </c>
      <c r="G254">
        <v>1</v>
      </c>
      <c r="J254">
        <v>480</v>
      </c>
      <c r="K254">
        <v>100147636</v>
      </c>
      <c r="L254" s="19" t="s">
        <v>21</v>
      </c>
      <c r="M254">
        <v>0</v>
      </c>
      <c r="N254" t="s">
        <v>22</v>
      </c>
      <c r="O254" s="3">
        <v>42552</v>
      </c>
      <c r="P254" t="s">
        <v>23</v>
      </c>
      <c r="Q254">
        <v>480</v>
      </c>
      <c r="R254">
        <v>2016</v>
      </c>
      <c r="S254">
        <v>7</v>
      </c>
      <c r="T254" s="3" t="s">
        <v>24</v>
      </c>
      <c r="U254" s="3">
        <v>45489</v>
      </c>
    </row>
    <row r="255" spans="1:21" x14ac:dyDescent="0.25">
      <c r="A255">
        <v>211405</v>
      </c>
      <c r="B255">
        <v>80</v>
      </c>
      <c r="C255" t="s">
        <v>19</v>
      </c>
      <c r="D255" s="3">
        <v>42552</v>
      </c>
      <c r="E255" t="s">
        <v>162</v>
      </c>
      <c r="F255">
        <v>1200</v>
      </c>
      <c r="G255">
        <v>1</v>
      </c>
      <c r="J255">
        <v>1000</v>
      </c>
      <c r="K255">
        <v>100147637</v>
      </c>
      <c r="L255" s="19" t="s">
        <v>51</v>
      </c>
      <c r="M255">
        <v>200</v>
      </c>
      <c r="N255" t="s">
        <v>22</v>
      </c>
      <c r="O255" s="3">
        <v>42552</v>
      </c>
      <c r="P255" t="s">
        <v>23</v>
      </c>
      <c r="Q255" s="4">
        <v>1200</v>
      </c>
      <c r="R255">
        <v>2016</v>
      </c>
      <c r="S255">
        <v>7</v>
      </c>
      <c r="T255" s="3" t="s">
        <v>24</v>
      </c>
      <c r="U255" s="3">
        <v>45489</v>
      </c>
    </row>
    <row r="256" spans="1:21" x14ac:dyDescent="0.25">
      <c r="A256">
        <v>211407</v>
      </c>
      <c r="B256">
        <v>81</v>
      </c>
      <c r="C256" t="s">
        <v>31</v>
      </c>
      <c r="D256" s="3">
        <v>42552</v>
      </c>
      <c r="E256" t="s">
        <v>163</v>
      </c>
      <c r="F256">
        <v>4530</v>
      </c>
      <c r="G256">
        <v>1</v>
      </c>
      <c r="J256">
        <v>4530</v>
      </c>
      <c r="K256">
        <v>100147638</v>
      </c>
      <c r="L256" s="19" t="s">
        <v>38</v>
      </c>
      <c r="M256">
        <v>0</v>
      </c>
      <c r="N256" t="s">
        <v>22</v>
      </c>
      <c r="O256" s="3">
        <v>42552</v>
      </c>
      <c r="P256" t="s">
        <v>34</v>
      </c>
      <c r="Q256" s="4">
        <v>4530</v>
      </c>
      <c r="R256">
        <v>2016</v>
      </c>
      <c r="S256">
        <v>7</v>
      </c>
      <c r="T256" s="3" t="s">
        <v>24</v>
      </c>
      <c r="U256" s="3">
        <v>45489</v>
      </c>
    </row>
    <row r="257" spans="1:21" x14ac:dyDescent="0.25">
      <c r="A257">
        <v>211408</v>
      </c>
      <c r="B257">
        <v>82</v>
      </c>
      <c r="C257" t="s">
        <v>31</v>
      </c>
      <c r="D257" s="3">
        <v>42552</v>
      </c>
      <c r="E257" t="s">
        <v>164</v>
      </c>
      <c r="F257">
        <v>1890</v>
      </c>
      <c r="G257">
        <v>1</v>
      </c>
      <c r="J257">
        <v>1890</v>
      </c>
      <c r="K257">
        <v>100147639</v>
      </c>
      <c r="L257" s="19" t="s">
        <v>21</v>
      </c>
      <c r="M257">
        <v>0</v>
      </c>
      <c r="N257" t="s">
        <v>22</v>
      </c>
      <c r="O257" s="3">
        <v>42552</v>
      </c>
      <c r="P257" t="s">
        <v>34</v>
      </c>
      <c r="Q257" s="4">
        <v>1890</v>
      </c>
      <c r="R257">
        <v>2016</v>
      </c>
      <c r="S257">
        <v>7</v>
      </c>
      <c r="T257" s="3" t="s">
        <v>24</v>
      </c>
      <c r="U257" s="3">
        <v>45489</v>
      </c>
    </row>
    <row r="258" spans="1:21" x14ac:dyDescent="0.25">
      <c r="A258">
        <v>211409</v>
      </c>
      <c r="B258">
        <v>66</v>
      </c>
      <c r="C258" t="s">
        <v>19</v>
      </c>
      <c r="D258" s="3">
        <v>42552</v>
      </c>
      <c r="E258" t="s">
        <v>165</v>
      </c>
      <c r="F258">
        <v>80</v>
      </c>
      <c r="G258">
        <v>1</v>
      </c>
      <c r="J258">
        <v>80</v>
      </c>
      <c r="K258">
        <v>100147640</v>
      </c>
      <c r="L258" s="19" t="s">
        <v>27</v>
      </c>
      <c r="M258">
        <v>0</v>
      </c>
      <c r="N258" t="s">
        <v>22</v>
      </c>
      <c r="O258" s="3">
        <v>42552</v>
      </c>
      <c r="P258" t="s">
        <v>23</v>
      </c>
      <c r="Q258">
        <v>80</v>
      </c>
      <c r="R258">
        <v>2016</v>
      </c>
      <c r="S258">
        <v>7</v>
      </c>
      <c r="T258" s="3" t="s">
        <v>24</v>
      </c>
      <c r="U258" s="3">
        <v>45489</v>
      </c>
    </row>
    <row r="259" spans="1:21" x14ac:dyDescent="0.25">
      <c r="A259">
        <v>211410</v>
      </c>
      <c r="B259">
        <v>80</v>
      </c>
      <c r="C259" t="s">
        <v>31</v>
      </c>
      <c r="D259" s="3">
        <v>42552</v>
      </c>
      <c r="E259" t="s">
        <v>166</v>
      </c>
      <c r="F259">
        <v>185</v>
      </c>
      <c r="G259">
        <v>2</v>
      </c>
      <c r="J259">
        <v>170</v>
      </c>
      <c r="K259">
        <v>100147641</v>
      </c>
      <c r="L259" s="19" t="s">
        <v>33</v>
      </c>
      <c r="M259">
        <v>200</v>
      </c>
      <c r="N259" t="s">
        <v>22</v>
      </c>
      <c r="O259" s="3">
        <v>42552</v>
      </c>
      <c r="P259" t="s">
        <v>34</v>
      </c>
      <c r="Q259">
        <v>370</v>
      </c>
      <c r="R259">
        <v>2016</v>
      </c>
      <c r="S259">
        <v>7</v>
      </c>
      <c r="T259" s="3" t="s">
        <v>24</v>
      </c>
      <c r="U259" s="3">
        <v>45489</v>
      </c>
    </row>
    <row r="260" spans="1:21" x14ac:dyDescent="0.25">
      <c r="A260">
        <v>211411</v>
      </c>
      <c r="B260">
        <v>83</v>
      </c>
      <c r="C260" t="s">
        <v>31</v>
      </c>
      <c r="D260" s="3">
        <v>42552</v>
      </c>
      <c r="E260" t="s">
        <v>115</v>
      </c>
      <c r="F260">
        <v>2</v>
      </c>
      <c r="G260">
        <v>1</v>
      </c>
      <c r="J260">
        <v>8</v>
      </c>
      <c r="K260">
        <v>100147642</v>
      </c>
      <c r="L260" s="19" t="s">
        <v>62</v>
      </c>
      <c r="M260">
        <v>0</v>
      </c>
      <c r="N260" t="s">
        <v>22</v>
      </c>
      <c r="O260" s="3">
        <v>42552</v>
      </c>
      <c r="P260" t="s">
        <v>34</v>
      </c>
      <c r="Q260">
        <v>2</v>
      </c>
      <c r="R260">
        <v>2016</v>
      </c>
      <c r="S260">
        <v>7</v>
      </c>
      <c r="T260" s="3" t="s">
        <v>24</v>
      </c>
      <c r="U260" s="3">
        <v>45489</v>
      </c>
    </row>
    <row r="261" spans="1:21" x14ac:dyDescent="0.25">
      <c r="A261">
        <v>211412</v>
      </c>
      <c r="B261">
        <v>83</v>
      </c>
      <c r="C261" t="s">
        <v>31</v>
      </c>
      <c r="D261" s="3">
        <v>42552</v>
      </c>
      <c r="E261" t="s">
        <v>167</v>
      </c>
      <c r="F261">
        <v>1</v>
      </c>
      <c r="G261">
        <v>1</v>
      </c>
      <c r="J261">
        <v>8</v>
      </c>
      <c r="K261">
        <v>100147642</v>
      </c>
      <c r="L261" s="19" t="s">
        <v>62</v>
      </c>
      <c r="M261">
        <v>0</v>
      </c>
      <c r="N261" t="s">
        <v>22</v>
      </c>
      <c r="O261" s="3">
        <v>42552</v>
      </c>
      <c r="P261" t="s">
        <v>34</v>
      </c>
      <c r="Q261">
        <v>1</v>
      </c>
      <c r="R261">
        <v>2016</v>
      </c>
      <c r="S261">
        <v>7</v>
      </c>
      <c r="T261" s="3" t="s">
        <v>24</v>
      </c>
      <c r="U261" s="3">
        <v>45489</v>
      </c>
    </row>
    <row r="262" spans="1:21" x14ac:dyDescent="0.25">
      <c r="A262">
        <v>211413</v>
      </c>
      <c r="B262">
        <v>83</v>
      </c>
      <c r="C262" t="s">
        <v>31</v>
      </c>
      <c r="D262" s="3">
        <v>42552</v>
      </c>
      <c r="E262" t="s">
        <v>168</v>
      </c>
      <c r="F262">
        <v>5</v>
      </c>
      <c r="G262">
        <v>1</v>
      </c>
      <c r="J262">
        <v>8</v>
      </c>
      <c r="K262">
        <v>100147642</v>
      </c>
      <c r="L262" s="19" t="s">
        <v>62</v>
      </c>
      <c r="M262">
        <v>0</v>
      </c>
      <c r="N262" t="s">
        <v>22</v>
      </c>
      <c r="O262" s="3">
        <v>42552</v>
      </c>
      <c r="P262" t="s">
        <v>34</v>
      </c>
      <c r="Q262">
        <v>5</v>
      </c>
      <c r="R262">
        <v>2016</v>
      </c>
      <c r="S262">
        <v>7</v>
      </c>
      <c r="T262" s="3" t="s">
        <v>24</v>
      </c>
      <c r="U262" s="3">
        <v>45489</v>
      </c>
    </row>
    <row r="263" spans="1:21" x14ac:dyDescent="0.25">
      <c r="A263">
        <v>211415</v>
      </c>
      <c r="B263">
        <v>84</v>
      </c>
      <c r="C263" t="s">
        <v>31</v>
      </c>
      <c r="D263" s="3">
        <v>42552</v>
      </c>
      <c r="E263" t="s">
        <v>169</v>
      </c>
      <c r="F263">
        <v>1350</v>
      </c>
      <c r="G263">
        <v>1</v>
      </c>
      <c r="J263">
        <v>1350</v>
      </c>
      <c r="K263">
        <v>100147643</v>
      </c>
      <c r="L263" s="19" t="s">
        <v>170</v>
      </c>
      <c r="M263">
        <v>0</v>
      </c>
      <c r="N263" t="s">
        <v>22</v>
      </c>
      <c r="O263" s="3">
        <v>42552</v>
      </c>
      <c r="P263" t="s">
        <v>34</v>
      </c>
      <c r="Q263" s="4">
        <v>1350</v>
      </c>
      <c r="R263">
        <v>2016</v>
      </c>
      <c r="S263">
        <v>7</v>
      </c>
      <c r="T263" s="3" t="s">
        <v>24</v>
      </c>
      <c r="U263" s="3">
        <v>45489</v>
      </c>
    </row>
    <row r="264" spans="1:21" x14ac:dyDescent="0.25">
      <c r="A264">
        <v>211416</v>
      </c>
      <c r="B264">
        <v>35</v>
      </c>
      <c r="C264" t="s">
        <v>31</v>
      </c>
      <c r="D264" s="3">
        <v>42552</v>
      </c>
      <c r="E264" t="s">
        <v>171</v>
      </c>
      <c r="F264">
        <v>2490</v>
      </c>
      <c r="G264">
        <v>1</v>
      </c>
      <c r="J264">
        <v>2490</v>
      </c>
      <c r="K264">
        <v>100147644</v>
      </c>
      <c r="L264" s="19" t="s">
        <v>38</v>
      </c>
      <c r="M264">
        <v>0</v>
      </c>
      <c r="N264" t="s">
        <v>22</v>
      </c>
      <c r="O264" s="3">
        <v>42552</v>
      </c>
      <c r="P264" t="s">
        <v>34</v>
      </c>
      <c r="Q264" s="4">
        <v>2490</v>
      </c>
      <c r="R264">
        <v>2016</v>
      </c>
      <c r="S264">
        <v>7</v>
      </c>
      <c r="T264" s="3" t="s">
        <v>24</v>
      </c>
      <c r="U264" s="3">
        <v>45489</v>
      </c>
    </row>
    <row r="265" spans="1:21" x14ac:dyDescent="0.25">
      <c r="A265">
        <v>211417</v>
      </c>
      <c r="B265">
        <v>85</v>
      </c>
      <c r="C265" t="s">
        <v>31</v>
      </c>
      <c r="D265" s="3">
        <v>42552</v>
      </c>
      <c r="E265" t="s">
        <v>172</v>
      </c>
      <c r="F265">
        <v>1650</v>
      </c>
      <c r="G265">
        <v>1</v>
      </c>
      <c r="J265">
        <v>1650</v>
      </c>
      <c r="K265">
        <v>100147645</v>
      </c>
      <c r="L265" s="19" t="s">
        <v>21</v>
      </c>
      <c r="M265">
        <v>0</v>
      </c>
      <c r="N265" t="s">
        <v>22</v>
      </c>
      <c r="O265" s="3">
        <v>42552</v>
      </c>
      <c r="P265" t="s">
        <v>34</v>
      </c>
      <c r="Q265" s="4">
        <v>1650</v>
      </c>
      <c r="R265">
        <v>2016</v>
      </c>
      <c r="S265">
        <v>7</v>
      </c>
      <c r="T265" s="3" t="s">
        <v>24</v>
      </c>
      <c r="U265" s="3">
        <v>45489</v>
      </c>
    </row>
    <row r="266" spans="1:21" x14ac:dyDescent="0.25">
      <c r="A266">
        <v>211419</v>
      </c>
      <c r="B266">
        <v>86</v>
      </c>
      <c r="C266" t="s">
        <v>25</v>
      </c>
      <c r="D266" s="3">
        <v>42552</v>
      </c>
      <c r="E266" t="s">
        <v>173</v>
      </c>
      <c r="F266">
        <v>1870</v>
      </c>
      <c r="G266">
        <v>1</v>
      </c>
      <c r="J266">
        <v>1870</v>
      </c>
      <c r="K266">
        <v>100147646</v>
      </c>
      <c r="L266" s="19" t="s">
        <v>27</v>
      </c>
      <c r="M266">
        <v>0</v>
      </c>
      <c r="N266" t="s">
        <v>174</v>
      </c>
      <c r="O266" s="3">
        <v>42552</v>
      </c>
      <c r="P266" t="s">
        <v>28</v>
      </c>
      <c r="Q266" s="4">
        <v>1870</v>
      </c>
      <c r="R266">
        <v>2016</v>
      </c>
      <c r="S266">
        <v>7</v>
      </c>
      <c r="T266" s="3" t="s">
        <v>24</v>
      </c>
      <c r="U266" s="3">
        <v>45489</v>
      </c>
    </row>
    <row r="267" spans="1:21" x14ac:dyDescent="0.25">
      <c r="A267">
        <v>211420</v>
      </c>
      <c r="B267">
        <v>85</v>
      </c>
      <c r="C267" t="s">
        <v>71</v>
      </c>
      <c r="D267" s="3">
        <v>42552</v>
      </c>
      <c r="E267" t="s">
        <v>175</v>
      </c>
      <c r="F267">
        <v>2050</v>
      </c>
      <c r="G267">
        <v>1</v>
      </c>
      <c r="J267">
        <v>2050</v>
      </c>
      <c r="K267">
        <v>100147647</v>
      </c>
      <c r="L267" s="19" t="s">
        <v>21</v>
      </c>
      <c r="M267">
        <v>0</v>
      </c>
      <c r="N267" t="s">
        <v>22</v>
      </c>
      <c r="O267" s="3">
        <v>42552</v>
      </c>
      <c r="P267" t="s">
        <v>34</v>
      </c>
      <c r="Q267" s="4">
        <v>2050</v>
      </c>
      <c r="R267">
        <v>2016</v>
      </c>
      <c r="S267">
        <v>7</v>
      </c>
      <c r="T267" s="3" t="s">
        <v>24</v>
      </c>
      <c r="U267" s="3">
        <v>45489</v>
      </c>
    </row>
    <row r="268" spans="1:21" x14ac:dyDescent="0.25">
      <c r="A268">
        <v>211422</v>
      </c>
      <c r="B268">
        <v>87</v>
      </c>
      <c r="C268" t="s">
        <v>19</v>
      </c>
      <c r="D268" s="3">
        <v>42552</v>
      </c>
      <c r="E268" t="s">
        <v>176</v>
      </c>
      <c r="F268">
        <v>995</v>
      </c>
      <c r="G268">
        <v>1</v>
      </c>
      <c r="J268">
        <v>0</v>
      </c>
      <c r="K268">
        <v>100147648</v>
      </c>
      <c r="L268" s="19" t="s">
        <v>170</v>
      </c>
      <c r="M268">
        <v>0</v>
      </c>
      <c r="N268" t="s">
        <v>49</v>
      </c>
      <c r="O268" s="3">
        <v>42552</v>
      </c>
      <c r="P268" t="s">
        <v>23</v>
      </c>
      <c r="Q268">
        <v>995</v>
      </c>
      <c r="R268">
        <v>2016</v>
      </c>
      <c r="S268">
        <v>7</v>
      </c>
      <c r="T268" s="3" t="s">
        <v>24</v>
      </c>
      <c r="U268" s="3">
        <v>45489</v>
      </c>
    </row>
    <row r="269" spans="1:21" x14ac:dyDescent="0.25">
      <c r="A269">
        <v>211423</v>
      </c>
      <c r="B269">
        <v>43</v>
      </c>
      <c r="C269" t="s">
        <v>19</v>
      </c>
      <c r="D269" s="3">
        <v>42552</v>
      </c>
      <c r="E269" t="s">
        <v>30</v>
      </c>
      <c r="F269">
        <v>360</v>
      </c>
      <c r="G269">
        <v>1</v>
      </c>
      <c r="J269">
        <v>360</v>
      </c>
      <c r="K269">
        <v>100147649</v>
      </c>
      <c r="L269" s="19" t="s">
        <v>27</v>
      </c>
      <c r="M269">
        <v>0</v>
      </c>
      <c r="N269" t="s">
        <v>22</v>
      </c>
      <c r="O269" s="3">
        <v>42552</v>
      </c>
      <c r="P269" t="s">
        <v>23</v>
      </c>
      <c r="Q269">
        <v>360</v>
      </c>
      <c r="R269">
        <v>2016</v>
      </c>
      <c r="S269">
        <v>7</v>
      </c>
      <c r="T269" s="3" t="s">
        <v>24</v>
      </c>
      <c r="U269" s="3">
        <v>45489</v>
      </c>
    </row>
    <row r="270" spans="1:21" x14ac:dyDescent="0.25">
      <c r="A270">
        <v>211424</v>
      </c>
      <c r="B270">
        <v>43</v>
      </c>
      <c r="C270" t="s">
        <v>19</v>
      </c>
      <c r="D270" s="3">
        <v>42552</v>
      </c>
      <c r="E270" t="s">
        <v>30</v>
      </c>
      <c r="F270">
        <v>360</v>
      </c>
      <c r="G270">
        <v>6</v>
      </c>
      <c r="J270">
        <v>2160</v>
      </c>
      <c r="K270">
        <v>100147650</v>
      </c>
      <c r="L270" s="19" t="s">
        <v>27</v>
      </c>
      <c r="M270">
        <v>0</v>
      </c>
      <c r="N270" t="s">
        <v>22</v>
      </c>
      <c r="O270" s="3">
        <v>42552</v>
      </c>
      <c r="P270" t="s">
        <v>23</v>
      </c>
      <c r="Q270" s="4">
        <v>2160</v>
      </c>
      <c r="R270">
        <v>2016</v>
      </c>
      <c r="S270">
        <v>7</v>
      </c>
      <c r="T270" s="3" t="s">
        <v>24</v>
      </c>
      <c r="U270" s="3">
        <v>45489</v>
      </c>
    </row>
    <row r="271" spans="1:21" x14ac:dyDescent="0.25">
      <c r="A271">
        <v>211425</v>
      </c>
      <c r="B271">
        <v>88</v>
      </c>
      <c r="C271" t="s">
        <v>19</v>
      </c>
      <c r="D271" s="3">
        <v>42552</v>
      </c>
      <c r="E271" t="s">
        <v>89</v>
      </c>
      <c r="F271">
        <v>350</v>
      </c>
      <c r="G271">
        <v>1</v>
      </c>
      <c r="J271">
        <v>975</v>
      </c>
      <c r="K271">
        <v>100147651</v>
      </c>
      <c r="L271" s="19" t="s">
        <v>33</v>
      </c>
      <c r="M271">
        <v>0</v>
      </c>
      <c r="N271" t="s">
        <v>22</v>
      </c>
      <c r="O271" s="3">
        <v>42552</v>
      </c>
      <c r="P271" t="s">
        <v>23</v>
      </c>
      <c r="Q271">
        <v>350</v>
      </c>
      <c r="R271">
        <v>2016</v>
      </c>
      <c r="S271">
        <v>7</v>
      </c>
      <c r="T271" s="3" t="s">
        <v>24</v>
      </c>
      <c r="U271" s="3">
        <v>45489</v>
      </c>
    </row>
    <row r="272" spans="1:21" x14ac:dyDescent="0.25">
      <c r="A272">
        <v>211426</v>
      </c>
      <c r="B272">
        <v>88</v>
      </c>
      <c r="C272" t="s">
        <v>19</v>
      </c>
      <c r="D272" s="3">
        <v>42552</v>
      </c>
      <c r="E272" t="s">
        <v>36</v>
      </c>
      <c r="F272">
        <v>170</v>
      </c>
      <c r="G272">
        <v>1</v>
      </c>
      <c r="J272">
        <v>975</v>
      </c>
      <c r="K272">
        <v>100147651</v>
      </c>
      <c r="L272" s="19" t="s">
        <v>33</v>
      </c>
      <c r="M272">
        <v>0</v>
      </c>
      <c r="N272" t="s">
        <v>22</v>
      </c>
      <c r="O272" s="3">
        <v>42552</v>
      </c>
      <c r="P272" t="s">
        <v>23</v>
      </c>
      <c r="Q272">
        <v>170</v>
      </c>
      <c r="R272">
        <v>2016</v>
      </c>
      <c r="S272">
        <v>7</v>
      </c>
      <c r="T272" s="3" t="s">
        <v>24</v>
      </c>
      <c r="U272" s="3">
        <v>45489</v>
      </c>
    </row>
    <row r="273" spans="1:21" x14ac:dyDescent="0.25">
      <c r="A273">
        <v>211427</v>
      </c>
      <c r="B273">
        <v>88</v>
      </c>
      <c r="C273" t="s">
        <v>19</v>
      </c>
      <c r="D273" s="3">
        <v>42552</v>
      </c>
      <c r="E273" t="s">
        <v>177</v>
      </c>
      <c r="F273">
        <v>170</v>
      </c>
      <c r="G273">
        <v>1</v>
      </c>
      <c r="J273">
        <v>975</v>
      </c>
      <c r="K273">
        <v>100147651</v>
      </c>
      <c r="L273" s="19" t="s">
        <v>33</v>
      </c>
      <c r="M273">
        <v>0</v>
      </c>
      <c r="N273" t="s">
        <v>22</v>
      </c>
      <c r="O273" s="3">
        <v>42552</v>
      </c>
      <c r="P273" t="s">
        <v>23</v>
      </c>
      <c r="Q273">
        <v>170</v>
      </c>
      <c r="R273">
        <v>2016</v>
      </c>
      <c r="S273">
        <v>7</v>
      </c>
      <c r="T273" s="3" t="s">
        <v>24</v>
      </c>
      <c r="U273" s="3">
        <v>45489</v>
      </c>
    </row>
    <row r="274" spans="1:21" x14ac:dyDescent="0.25">
      <c r="A274">
        <v>211428</v>
      </c>
      <c r="B274">
        <v>88</v>
      </c>
      <c r="C274" t="s">
        <v>19</v>
      </c>
      <c r="D274" s="3">
        <v>42552</v>
      </c>
      <c r="E274" t="s">
        <v>178</v>
      </c>
      <c r="F274">
        <v>285</v>
      </c>
      <c r="G274">
        <v>1</v>
      </c>
      <c r="J274">
        <v>975</v>
      </c>
      <c r="K274">
        <v>100147651</v>
      </c>
      <c r="L274" s="19" t="s">
        <v>33</v>
      </c>
      <c r="M274">
        <v>0</v>
      </c>
      <c r="N274" t="s">
        <v>22</v>
      </c>
      <c r="O274" s="3">
        <v>42552</v>
      </c>
      <c r="P274" t="s">
        <v>23</v>
      </c>
      <c r="Q274">
        <v>285</v>
      </c>
      <c r="R274">
        <v>2016</v>
      </c>
      <c r="S274">
        <v>7</v>
      </c>
      <c r="T274" s="3" t="s">
        <v>24</v>
      </c>
      <c r="U274" s="3">
        <v>45489</v>
      </c>
    </row>
    <row r="275" spans="1:21" x14ac:dyDescent="0.25">
      <c r="A275">
        <v>211429</v>
      </c>
      <c r="B275">
        <v>43</v>
      </c>
      <c r="C275" t="s">
        <v>19</v>
      </c>
      <c r="D275" s="3">
        <v>42552</v>
      </c>
      <c r="E275" t="s">
        <v>48</v>
      </c>
      <c r="F275">
        <v>320</v>
      </c>
      <c r="G275">
        <v>1</v>
      </c>
      <c r="J275">
        <v>320</v>
      </c>
      <c r="K275">
        <v>100147652</v>
      </c>
      <c r="L275" s="19" t="s">
        <v>27</v>
      </c>
      <c r="M275">
        <v>0</v>
      </c>
      <c r="N275" t="s">
        <v>22</v>
      </c>
      <c r="O275" s="3">
        <v>42552</v>
      </c>
      <c r="P275" t="s">
        <v>23</v>
      </c>
      <c r="Q275">
        <v>320</v>
      </c>
      <c r="R275">
        <v>2016</v>
      </c>
      <c r="S275">
        <v>7</v>
      </c>
      <c r="T275" s="3" t="s">
        <v>24</v>
      </c>
      <c r="U275" s="3">
        <v>45489</v>
      </c>
    </row>
    <row r="276" spans="1:21" x14ac:dyDescent="0.25">
      <c r="A276">
        <v>211430</v>
      </c>
      <c r="B276">
        <v>89</v>
      </c>
      <c r="C276" t="s">
        <v>19</v>
      </c>
      <c r="D276" s="3">
        <v>42552</v>
      </c>
      <c r="E276" t="s">
        <v>179</v>
      </c>
      <c r="F276">
        <v>1099</v>
      </c>
      <c r="G276">
        <v>1</v>
      </c>
      <c r="J276">
        <v>1099</v>
      </c>
      <c r="K276">
        <v>100147653</v>
      </c>
      <c r="L276" s="19" t="s">
        <v>21</v>
      </c>
      <c r="M276">
        <v>0</v>
      </c>
      <c r="N276" t="s">
        <v>22</v>
      </c>
      <c r="O276" s="3">
        <v>42552</v>
      </c>
      <c r="P276" t="s">
        <v>23</v>
      </c>
      <c r="Q276" s="4">
        <v>1099</v>
      </c>
      <c r="R276">
        <v>2016</v>
      </c>
      <c r="S276">
        <v>7</v>
      </c>
      <c r="T276" s="3" t="s">
        <v>24</v>
      </c>
      <c r="U276" s="3">
        <v>45489</v>
      </c>
    </row>
    <row r="277" spans="1:21" x14ac:dyDescent="0.25">
      <c r="A277">
        <v>211432</v>
      </c>
      <c r="B277">
        <v>43</v>
      </c>
      <c r="C277" t="s">
        <v>19</v>
      </c>
      <c r="D277" s="3">
        <v>42552</v>
      </c>
      <c r="E277" t="s">
        <v>26</v>
      </c>
      <c r="F277">
        <v>240</v>
      </c>
      <c r="G277">
        <v>1</v>
      </c>
      <c r="J277">
        <v>240</v>
      </c>
      <c r="K277">
        <v>100147654</v>
      </c>
      <c r="L277" s="19" t="s">
        <v>27</v>
      </c>
      <c r="M277">
        <v>0</v>
      </c>
      <c r="N277" t="s">
        <v>22</v>
      </c>
      <c r="O277" s="3">
        <v>42552</v>
      </c>
      <c r="P277" t="s">
        <v>23</v>
      </c>
      <c r="Q277">
        <v>240</v>
      </c>
      <c r="R277">
        <v>2016</v>
      </c>
      <c r="S277">
        <v>7</v>
      </c>
      <c r="T277" s="3" t="s">
        <v>24</v>
      </c>
      <c r="U277" s="3">
        <v>45489</v>
      </c>
    </row>
    <row r="278" spans="1:21" x14ac:dyDescent="0.25">
      <c r="A278">
        <v>211433</v>
      </c>
      <c r="B278">
        <v>43</v>
      </c>
      <c r="C278" t="s">
        <v>19</v>
      </c>
      <c r="D278" s="3">
        <v>42552</v>
      </c>
      <c r="E278" t="s">
        <v>30</v>
      </c>
      <c r="F278">
        <v>360</v>
      </c>
      <c r="G278">
        <v>2</v>
      </c>
      <c r="J278">
        <v>720</v>
      </c>
      <c r="K278">
        <v>100147655</v>
      </c>
      <c r="L278" s="19" t="s">
        <v>27</v>
      </c>
      <c r="M278">
        <v>0</v>
      </c>
      <c r="N278" t="s">
        <v>22</v>
      </c>
      <c r="O278" s="3">
        <v>42552</v>
      </c>
      <c r="P278" t="s">
        <v>23</v>
      </c>
      <c r="Q278">
        <v>720</v>
      </c>
      <c r="R278">
        <v>2016</v>
      </c>
      <c r="S278">
        <v>7</v>
      </c>
      <c r="T278" s="3" t="s">
        <v>24</v>
      </c>
      <c r="U278" s="3">
        <v>45489</v>
      </c>
    </row>
    <row r="279" spans="1:21" x14ac:dyDescent="0.25">
      <c r="A279">
        <v>211434</v>
      </c>
      <c r="B279">
        <v>43</v>
      </c>
      <c r="C279" t="s">
        <v>19</v>
      </c>
      <c r="D279" s="3">
        <v>42552</v>
      </c>
      <c r="E279" t="s">
        <v>48</v>
      </c>
      <c r="F279">
        <v>320</v>
      </c>
      <c r="G279">
        <v>2</v>
      </c>
      <c r="J279">
        <v>640</v>
      </c>
      <c r="K279">
        <v>100147656</v>
      </c>
      <c r="L279" s="19" t="s">
        <v>27</v>
      </c>
      <c r="M279">
        <v>0</v>
      </c>
      <c r="N279" t="s">
        <v>22</v>
      </c>
      <c r="O279" s="3">
        <v>42552</v>
      </c>
      <c r="P279" t="s">
        <v>23</v>
      </c>
      <c r="Q279">
        <v>640</v>
      </c>
      <c r="R279">
        <v>2016</v>
      </c>
      <c r="S279">
        <v>7</v>
      </c>
      <c r="T279" s="3" t="s">
        <v>24</v>
      </c>
      <c r="U279" s="3">
        <v>45489</v>
      </c>
    </row>
    <row r="280" spans="1:21" x14ac:dyDescent="0.25">
      <c r="A280">
        <v>211435</v>
      </c>
      <c r="B280">
        <v>90</v>
      </c>
      <c r="C280" t="s">
        <v>25</v>
      </c>
      <c r="D280" s="3">
        <v>42552</v>
      </c>
      <c r="E280" t="s">
        <v>180</v>
      </c>
      <c r="F280">
        <v>3290</v>
      </c>
      <c r="G280">
        <v>1</v>
      </c>
      <c r="J280">
        <v>3290</v>
      </c>
      <c r="K280">
        <v>100147657</v>
      </c>
      <c r="L280" s="19" t="s">
        <v>51</v>
      </c>
      <c r="M280">
        <v>0</v>
      </c>
      <c r="N280" t="s">
        <v>22</v>
      </c>
      <c r="O280" s="3">
        <v>42552</v>
      </c>
      <c r="P280" t="s">
        <v>28</v>
      </c>
      <c r="Q280" s="4">
        <v>3290</v>
      </c>
      <c r="R280">
        <v>2016</v>
      </c>
      <c r="S280">
        <v>7</v>
      </c>
      <c r="T280" s="3" t="s">
        <v>24</v>
      </c>
      <c r="U280" s="3">
        <v>45489</v>
      </c>
    </row>
    <row r="281" spans="1:21" x14ac:dyDescent="0.25">
      <c r="A281">
        <v>211437</v>
      </c>
      <c r="B281">
        <v>43</v>
      </c>
      <c r="C281" t="s">
        <v>19</v>
      </c>
      <c r="D281" s="3">
        <v>42552</v>
      </c>
      <c r="E281" t="s">
        <v>26</v>
      </c>
      <c r="F281">
        <v>240</v>
      </c>
      <c r="G281">
        <v>2</v>
      </c>
      <c r="J281">
        <v>480</v>
      </c>
      <c r="K281">
        <v>100147658</v>
      </c>
      <c r="L281" s="19" t="s">
        <v>27</v>
      </c>
      <c r="M281">
        <v>0</v>
      </c>
      <c r="N281" t="s">
        <v>22</v>
      </c>
      <c r="O281" s="3">
        <v>42552</v>
      </c>
      <c r="P281" t="s">
        <v>23</v>
      </c>
      <c r="Q281">
        <v>480</v>
      </c>
      <c r="R281">
        <v>2016</v>
      </c>
      <c r="S281">
        <v>7</v>
      </c>
      <c r="T281" s="3" t="s">
        <v>24</v>
      </c>
      <c r="U281" s="3">
        <v>45489</v>
      </c>
    </row>
    <row r="282" spans="1:21" x14ac:dyDescent="0.25">
      <c r="A282">
        <v>211438</v>
      </c>
      <c r="B282">
        <v>43</v>
      </c>
      <c r="C282" t="s">
        <v>19</v>
      </c>
      <c r="D282" s="3">
        <v>42552</v>
      </c>
      <c r="E282" t="s">
        <v>30</v>
      </c>
      <c r="F282">
        <v>360</v>
      </c>
      <c r="G282">
        <v>1</v>
      </c>
      <c r="J282">
        <v>360</v>
      </c>
      <c r="K282">
        <v>100147659</v>
      </c>
      <c r="L282" s="19" t="s">
        <v>27</v>
      </c>
      <c r="M282">
        <v>0</v>
      </c>
      <c r="N282" t="s">
        <v>22</v>
      </c>
      <c r="O282" s="3">
        <v>42552</v>
      </c>
      <c r="P282" t="s">
        <v>23</v>
      </c>
      <c r="Q282">
        <v>360</v>
      </c>
      <c r="R282">
        <v>2016</v>
      </c>
      <c r="S282">
        <v>7</v>
      </c>
      <c r="T282" s="3" t="s">
        <v>24</v>
      </c>
      <c r="U282" s="3">
        <v>45489</v>
      </c>
    </row>
    <row r="283" spans="1:21" x14ac:dyDescent="0.25">
      <c r="A283">
        <v>211439</v>
      </c>
      <c r="B283">
        <v>43</v>
      </c>
      <c r="C283" t="s">
        <v>19</v>
      </c>
      <c r="D283" s="3">
        <v>42552</v>
      </c>
      <c r="E283" t="s">
        <v>48</v>
      </c>
      <c r="F283">
        <v>320</v>
      </c>
      <c r="G283">
        <v>1</v>
      </c>
      <c r="J283">
        <v>320</v>
      </c>
      <c r="K283">
        <v>100147660</v>
      </c>
      <c r="L283" s="19" t="s">
        <v>27</v>
      </c>
      <c r="M283">
        <v>0</v>
      </c>
      <c r="N283" t="s">
        <v>22</v>
      </c>
      <c r="O283" s="3">
        <v>42552</v>
      </c>
      <c r="P283" t="s">
        <v>23</v>
      </c>
      <c r="Q283">
        <v>320</v>
      </c>
      <c r="R283">
        <v>2016</v>
      </c>
      <c r="S283">
        <v>7</v>
      </c>
      <c r="T283" s="3" t="s">
        <v>24</v>
      </c>
      <c r="U283" s="3">
        <v>45489</v>
      </c>
    </row>
    <row r="284" spans="1:21" x14ac:dyDescent="0.25">
      <c r="A284">
        <v>211440</v>
      </c>
      <c r="B284">
        <v>43</v>
      </c>
      <c r="C284" t="s">
        <v>19</v>
      </c>
      <c r="D284" s="3">
        <v>42552</v>
      </c>
      <c r="E284" t="s">
        <v>30</v>
      </c>
      <c r="F284">
        <v>360</v>
      </c>
      <c r="G284">
        <v>1</v>
      </c>
      <c r="J284">
        <v>360</v>
      </c>
      <c r="K284">
        <v>100147661</v>
      </c>
      <c r="L284" s="19" t="s">
        <v>27</v>
      </c>
      <c r="M284">
        <v>0</v>
      </c>
      <c r="N284" t="s">
        <v>22</v>
      </c>
      <c r="O284" s="3">
        <v>42552</v>
      </c>
      <c r="P284" t="s">
        <v>23</v>
      </c>
      <c r="Q284">
        <v>360</v>
      </c>
      <c r="R284">
        <v>2016</v>
      </c>
      <c r="S284">
        <v>7</v>
      </c>
      <c r="T284" s="3" t="s">
        <v>24</v>
      </c>
      <c r="U284" s="3">
        <v>45489</v>
      </c>
    </row>
    <row r="285" spans="1:21" x14ac:dyDescent="0.25">
      <c r="A285">
        <v>211441</v>
      </c>
      <c r="B285">
        <v>43</v>
      </c>
      <c r="C285" t="s">
        <v>19</v>
      </c>
      <c r="D285" s="3">
        <v>42552</v>
      </c>
      <c r="E285" t="s">
        <v>48</v>
      </c>
      <c r="F285">
        <v>320</v>
      </c>
      <c r="G285">
        <v>1</v>
      </c>
      <c r="J285">
        <v>320</v>
      </c>
      <c r="K285">
        <v>100147662</v>
      </c>
      <c r="L285" s="19" t="s">
        <v>27</v>
      </c>
      <c r="M285">
        <v>0</v>
      </c>
      <c r="N285" t="s">
        <v>22</v>
      </c>
      <c r="O285" s="3">
        <v>42552</v>
      </c>
      <c r="P285" t="s">
        <v>23</v>
      </c>
      <c r="Q285">
        <v>320</v>
      </c>
      <c r="R285">
        <v>2016</v>
      </c>
      <c r="S285">
        <v>7</v>
      </c>
      <c r="T285" s="3" t="s">
        <v>24</v>
      </c>
      <c r="U285" s="3">
        <v>45489</v>
      </c>
    </row>
    <row r="286" spans="1:21" x14ac:dyDescent="0.25">
      <c r="A286">
        <v>211442</v>
      </c>
      <c r="B286">
        <v>91</v>
      </c>
      <c r="C286" t="s">
        <v>19</v>
      </c>
      <c r="D286" s="3">
        <v>42552</v>
      </c>
      <c r="E286" t="s">
        <v>181</v>
      </c>
      <c r="F286">
        <v>1690</v>
      </c>
      <c r="G286">
        <v>1</v>
      </c>
      <c r="J286">
        <v>1013</v>
      </c>
      <c r="K286">
        <v>100147663</v>
      </c>
      <c r="L286" s="19" t="s">
        <v>42</v>
      </c>
      <c r="M286">
        <v>0</v>
      </c>
      <c r="N286" t="s">
        <v>22</v>
      </c>
      <c r="O286" s="3">
        <v>42552</v>
      </c>
      <c r="P286" t="s">
        <v>23</v>
      </c>
      <c r="Q286" s="4">
        <v>1690</v>
      </c>
      <c r="R286">
        <v>2016</v>
      </c>
      <c r="S286">
        <v>7</v>
      </c>
      <c r="T286" s="3" t="s">
        <v>24</v>
      </c>
      <c r="U286" s="3">
        <v>45489</v>
      </c>
    </row>
    <row r="287" spans="1:21" x14ac:dyDescent="0.25">
      <c r="A287">
        <v>211443</v>
      </c>
      <c r="B287">
        <v>91</v>
      </c>
      <c r="C287" t="s">
        <v>19</v>
      </c>
      <c r="D287" s="3">
        <v>42552</v>
      </c>
      <c r="E287" t="s">
        <v>182</v>
      </c>
      <c r="F287">
        <v>500</v>
      </c>
      <c r="G287">
        <v>1</v>
      </c>
      <c r="J287">
        <v>1013</v>
      </c>
      <c r="K287">
        <v>100147663</v>
      </c>
      <c r="L287" s="19" t="s">
        <v>183</v>
      </c>
      <c r="M287">
        <v>0</v>
      </c>
      <c r="N287" t="s">
        <v>22</v>
      </c>
      <c r="O287" s="3">
        <v>42552</v>
      </c>
      <c r="P287" t="s">
        <v>23</v>
      </c>
      <c r="Q287">
        <v>500</v>
      </c>
      <c r="R287">
        <v>2016</v>
      </c>
      <c r="S287">
        <v>7</v>
      </c>
      <c r="T287" s="3" t="s">
        <v>24</v>
      </c>
      <c r="U287" s="3">
        <v>45489</v>
      </c>
    </row>
    <row r="288" spans="1:21" x14ac:dyDescent="0.25">
      <c r="A288">
        <v>211444</v>
      </c>
      <c r="B288">
        <v>91</v>
      </c>
      <c r="C288" t="s">
        <v>19</v>
      </c>
      <c r="D288" s="3">
        <v>42552</v>
      </c>
      <c r="E288" t="s">
        <v>184</v>
      </c>
      <c r="F288">
        <v>2800</v>
      </c>
      <c r="G288">
        <v>1</v>
      </c>
      <c r="J288">
        <v>1013</v>
      </c>
      <c r="K288">
        <v>100147663</v>
      </c>
      <c r="L288" s="19" t="s">
        <v>66</v>
      </c>
      <c r="M288">
        <v>0</v>
      </c>
      <c r="N288" t="s">
        <v>22</v>
      </c>
      <c r="O288" s="3">
        <v>42552</v>
      </c>
      <c r="P288" t="s">
        <v>23</v>
      </c>
      <c r="Q288" s="4">
        <v>2800</v>
      </c>
      <c r="R288">
        <v>2016</v>
      </c>
      <c r="S288">
        <v>7</v>
      </c>
      <c r="T288" s="3" t="s">
        <v>24</v>
      </c>
      <c r="U288" s="3">
        <v>45489</v>
      </c>
    </row>
    <row r="289" spans="1:21" x14ac:dyDescent="0.25">
      <c r="A289">
        <v>211445</v>
      </c>
      <c r="B289">
        <v>91</v>
      </c>
      <c r="C289" t="s">
        <v>19</v>
      </c>
      <c r="D289" s="3">
        <v>42552</v>
      </c>
      <c r="E289" t="s">
        <v>185</v>
      </c>
      <c r="F289">
        <v>2550</v>
      </c>
      <c r="G289">
        <v>1</v>
      </c>
      <c r="J289">
        <v>1013</v>
      </c>
      <c r="K289">
        <v>100147663</v>
      </c>
      <c r="L289" s="19" t="s">
        <v>66</v>
      </c>
      <c r="M289">
        <v>0</v>
      </c>
      <c r="N289" t="s">
        <v>22</v>
      </c>
      <c r="O289" s="3">
        <v>42552</v>
      </c>
      <c r="P289" t="s">
        <v>23</v>
      </c>
      <c r="Q289" s="4">
        <v>2550</v>
      </c>
      <c r="R289">
        <v>2016</v>
      </c>
      <c r="S289">
        <v>7</v>
      </c>
      <c r="T289" s="3" t="s">
        <v>24</v>
      </c>
      <c r="U289" s="3">
        <v>45489</v>
      </c>
    </row>
    <row r="290" spans="1:21" x14ac:dyDescent="0.25">
      <c r="A290">
        <v>211446</v>
      </c>
      <c r="B290">
        <v>91</v>
      </c>
      <c r="C290" t="s">
        <v>19</v>
      </c>
      <c r="D290" s="3">
        <v>42552</v>
      </c>
      <c r="E290" t="s">
        <v>186</v>
      </c>
      <c r="F290">
        <v>570</v>
      </c>
      <c r="G290">
        <v>1</v>
      </c>
      <c r="J290">
        <v>1013</v>
      </c>
      <c r="K290">
        <v>100147663</v>
      </c>
      <c r="L290" s="19" t="s">
        <v>66</v>
      </c>
      <c r="M290">
        <v>0</v>
      </c>
      <c r="N290" t="s">
        <v>22</v>
      </c>
      <c r="O290" s="3">
        <v>42552</v>
      </c>
      <c r="P290" t="s">
        <v>23</v>
      </c>
      <c r="Q290">
        <v>570</v>
      </c>
      <c r="R290">
        <v>2016</v>
      </c>
      <c r="S290">
        <v>7</v>
      </c>
      <c r="T290" s="3" t="s">
        <v>24</v>
      </c>
      <c r="U290" s="3">
        <v>45489</v>
      </c>
    </row>
    <row r="291" spans="1:21" x14ac:dyDescent="0.25">
      <c r="A291">
        <v>211447</v>
      </c>
      <c r="B291">
        <v>91</v>
      </c>
      <c r="C291" t="s">
        <v>19</v>
      </c>
      <c r="D291" s="3">
        <v>42552</v>
      </c>
      <c r="E291" t="s">
        <v>187</v>
      </c>
      <c r="F291">
        <v>903</v>
      </c>
      <c r="G291">
        <v>1</v>
      </c>
      <c r="J291">
        <v>1013</v>
      </c>
      <c r="K291">
        <v>100147663</v>
      </c>
      <c r="L291" s="19" t="s">
        <v>59</v>
      </c>
      <c r="M291">
        <v>0</v>
      </c>
      <c r="N291" t="s">
        <v>22</v>
      </c>
      <c r="O291" s="3">
        <v>42552</v>
      </c>
      <c r="P291" t="s">
        <v>23</v>
      </c>
      <c r="Q291">
        <v>903</v>
      </c>
      <c r="R291">
        <v>2016</v>
      </c>
      <c r="S291">
        <v>7</v>
      </c>
      <c r="T291" s="3" t="s">
        <v>24</v>
      </c>
      <c r="U291" s="3">
        <v>45489</v>
      </c>
    </row>
    <row r="292" spans="1:21" x14ac:dyDescent="0.25">
      <c r="A292">
        <v>211449</v>
      </c>
      <c r="B292">
        <v>92</v>
      </c>
      <c r="C292" t="s">
        <v>19</v>
      </c>
      <c r="D292" s="3">
        <v>42552</v>
      </c>
      <c r="E292" t="s">
        <v>188</v>
      </c>
      <c r="F292">
        <v>150</v>
      </c>
      <c r="G292">
        <v>1</v>
      </c>
      <c r="J292">
        <v>150</v>
      </c>
      <c r="K292">
        <v>100147664</v>
      </c>
      <c r="L292" s="19" t="s">
        <v>33</v>
      </c>
      <c r="M292">
        <v>0</v>
      </c>
      <c r="N292" t="s">
        <v>22</v>
      </c>
      <c r="O292" s="3">
        <v>42552</v>
      </c>
      <c r="P292" t="s">
        <v>23</v>
      </c>
      <c r="Q292">
        <v>150</v>
      </c>
      <c r="R292">
        <v>2016</v>
      </c>
      <c r="S292">
        <v>7</v>
      </c>
      <c r="T292" s="3" t="s">
        <v>24</v>
      </c>
      <c r="U292" s="3">
        <v>45489</v>
      </c>
    </row>
    <row r="293" spans="1:21" x14ac:dyDescent="0.25">
      <c r="A293">
        <v>211450</v>
      </c>
      <c r="B293">
        <v>43</v>
      </c>
      <c r="C293" t="s">
        <v>19</v>
      </c>
      <c r="D293" s="3">
        <v>42552</v>
      </c>
      <c r="E293" t="s">
        <v>30</v>
      </c>
      <c r="F293">
        <v>360</v>
      </c>
      <c r="G293">
        <v>1</v>
      </c>
      <c r="J293">
        <v>360</v>
      </c>
      <c r="K293">
        <v>100147665</v>
      </c>
      <c r="L293" s="19" t="s">
        <v>27</v>
      </c>
      <c r="M293">
        <v>0</v>
      </c>
      <c r="N293" t="s">
        <v>22</v>
      </c>
      <c r="O293" s="3">
        <v>42552</v>
      </c>
      <c r="P293" t="s">
        <v>23</v>
      </c>
      <c r="Q293">
        <v>360</v>
      </c>
      <c r="R293">
        <v>2016</v>
      </c>
      <c r="S293">
        <v>7</v>
      </c>
      <c r="T293" s="3" t="s">
        <v>24</v>
      </c>
      <c r="U293" s="3">
        <v>45489</v>
      </c>
    </row>
    <row r="294" spans="1:21" x14ac:dyDescent="0.25">
      <c r="A294">
        <v>211451</v>
      </c>
      <c r="B294">
        <v>43</v>
      </c>
      <c r="C294" t="s">
        <v>19</v>
      </c>
      <c r="D294" s="3">
        <v>42552</v>
      </c>
      <c r="E294" t="s">
        <v>48</v>
      </c>
      <c r="F294">
        <v>320</v>
      </c>
      <c r="G294">
        <v>1</v>
      </c>
      <c r="J294">
        <v>320</v>
      </c>
      <c r="K294">
        <v>100147666</v>
      </c>
      <c r="L294" s="19" t="s">
        <v>27</v>
      </c>
      <c r="M294">
        <v>0</v>
      </c>
      <c r="N294" t="s">
        <v>22</v>
      </c>
      <c r="O294" s="3">
        <v>42552</v>
      </c>
      <c r="P294" t="s">
        <v>23</v>
      </c>
      <c r="Q294">
        <v>320</v>
      </c>
      <c r="R294">
        <v>2016</v>
      </c>
      <c r="S294">
        <v>7</v>
      </c>
      <c r="T294" s="3" t="s">
        <v>24</v>
      </c>
      <c r="U294" s="3">
        <v>45489</v>
      </c>
    </row>
    <row r="295" spans="1:21" x14ac:dyDescent="0.25">
      <c r="A295">
        <v>211452</v>
      </c>
      <c r="B295">
        <v>43</v>
      </c>
      <c r="C295" t="s">
        <v>19</v>
      </c>
      <c r="D295" s="3">
        <v>42552</v>
      </c>
      <c r="E295" t="s">
        <v>30</v>
      </c>
      <c r="F295">
        <v>360</v>
      </c>
      <c r="G295">
        <v>1</v>
      </c>
      <c r="J295">
        <v>360</v>
      </c>
      <c r="K295">
        <v>100147667</v>
      </c>
      <c r="L295" s="19" t="s">
        <v>27</v>
      </c>
      <c r="M295">
        <v>0</v>
      </c>
      <c r="N295" t="s">
        <v>22</v>
      </c>
      <c r="O295" s="3">
        <v>42552</v>
      </c>
      <c r="P295" t="s">
        <v>23</v>
      </c>
      <c r="Q295">
        <v>360</v>
      </c>
      <c r="R295">
        <v>2016</v>
      </c>
      <c r="S295">
        <v>7</v>
      </c>
      <c r="T295" s="3" t="s">
        <v>24</v>
      </c>
      <c r="U295" s="3">
        <v>45489</v>
      </c>
    </row>
    <row r="296" spans="1:21" x14ac:dyDescent="0.25">
      <c r="A296">
        <v>211453</v>
      </c>
      <c r="B296">
        <v>43</v>
      </c>
      <c r="C296" t="s">
        <v>19</v>
      </c>
      <c r="D296" s="3">
        <v>42552</v>
      </c>
      <c r="E296" t="s">
        <v>30</v>
      </c>
      <c r="F296">
        <v>360</v>
      </c>
      <c r="G296">
        <v>1</v>
      </c>
      <c r="J296">
        <v>360</v>
      </c>
      <c r="K296">
        <v>100147668</v>
      </c>
      <c r="L296" s="19" t="s">
        <v>27</v>
      </c>
      <c r="M296">
        <v>0</v>
      </c>
      <c r="N296" t="s">
        <v>22</v>
      </c>
      <c r="O296" s="3">
        <v>42552</v>
      </c>
      <c r="P296" t="s">
        <v>23</v>
      </c>
      <c r="Q296">
        <v>360</v>
      </c>
      <c r="R296">
        <v>2016</v>
      </c>
      <c r="S296">
        <v>7</v>
      </c>
      <c r="T296" s="3" t="s">
        <v>24</v>
      </c>
      <c r="U296" s="3">
        <v>45489</v>
      </c>
    </row>
    <row r="297" spans="1:21" x14ac:dyDescent="0.25">
      <c r="A297">
        <v>211454</v>
      </c>
      <c r="B297">
        <v>43</v>
      </c>
      <c r="C297" t="s">
        <v>19</v>
      </c>
      <c r="D297" s="3">
        <v>42552</v>
      </c>
      <c r="E297" t="s">
        <v>30</v>
      </c>
      <c r="F297">
        <v>360</v>
      </c>
      <c r="G297">
        <v>1</v>
      </c>
      <c r="J297">
        <v>360</v>
      </c>
      <c r="K297">
        <v>100147669</v>
      </c>
      <c r="L297" s="19" t="s">
        <v>27</v>
      </c>
      <c r="M297">
        <v>0</v>
      </c>
      <c r="N297" t="s">
        <v>22</v>
      </c>
      <c r="O297" s="3">
        <v>42552</v>
      </c>
      <c r="P297" t="s">
        <v>23</v>
      </c>
      <c r="Q297">
        <v>360</v>
      </c>
      <c r="R297">
        <v>2016</v>
      </c>
      <c r="S297">
        <v>7</v>
      </c>
      <c r="T297" s="3" t="s">
        <v>24</v>
      </c>
      <c r="U297" s="3">
        <v>45489</v>
      </c>
    </row>
    <row r="298" spans="1:21" x14ac:dyDescent="0.25">
      <c r="A298">
        <v>211455</v>
      </c>
      <c r="B298">
        <v>43</v>
      </c>
      <c r="C298" t="s">
        <v>19</v>
      </c>
      <c r="D298" s="3">
        <v>42552</v>
      </c>
      <c r="E298" t="s">
        <v>30</v>
      </c>
      <c r="F298">
        <v>360</v>
      </c>
      <c r="G298">
        <v>1</v>
      </c>
      <c r="J298">
        <v>360</v>
      </c>
      <c r="K298">
        <v>100147670</v>
      </c>
      <c r="L298" s="19" t="s">
        <v>27</v>
      </c>
      <c r="M298">
        <v>0</v>
      </c>
      <c r="N298" t="s">
        <v>22</v>
      </c>
      <c r="O298" s="3">
        <v>42552</v>
      </c>
      <c r="P298" t="s">
        <v>23</v>
      </c>
      <c r="Q298">
        <v>360</v>
      </c>
      <c r="R298">
        <v>2016</v>
      </c>
      <c r="S298">
        <v>7</v>
      </c>
      <c r="T298" s="3" t="s">
        <v>24</v>
      </c>
      <c r="U298" s="3">
        <v>45489</v>
      </c>
    </row>
    <row r="299" spans="1:21" x14ac:dyDescent="0.25">
      <c r="A299">
        <v>211456</v>
      </c>
      <c r="B299">
        <v>43</v>
      </c>
      <c r="C299" t="s">
        <v>19</v>
      </c>
      <c r="D299" s="3">
        <v>42552</v>
      </c>
      <c r="E299" t="s">
        <v>30</v>
      </c>
      <c r="F299">
        <v>360</v>
      </c>
      <c r="G299">
        <v>1</v>
      </c>
      <c r="J299">
        <v>360</v>
      </c>
      <c r="K299">
        <v>100147671</v>
      </c>
      <c r="L299" s="19" t="s">
        <v>27</v>
      </c>
      <c r="M299">
        <v>0</v>
      </c>
      <c r="N299" t="s">
        <v>22</v>
      </c>
      <c r="O299" s="3">
        <v>42552</v>
      </c>
      <c r="P299" t="s">
        <v>23</v>
      </c>
      <c r="Q299">
        <v>360</v>
      </c>
      <c r="R299">
        <v>2016</v>
      </c>
      <c r="S299">
        <v>7</v>
      </c>
      <c r="T299" s="3" t="s">
        <v>24</v>
      </c>
      <c r="U299" s="3">
        <v>45489</v>
      </c>
    </row>
    <row r="300" spans="1:21" x14ac:dyDescent="0.25">
      <c r="A300">
        <v>211457</v>
      </c>
      <c r="B300">
        <v>43</v>
      </c>
      <c r="C300" t="s">
        <v>19</v>
      </c>
      <c r="D300" s="3">
        <v>42552</v>
      </c>
      <c r="E300" t="s">
        <v>30</v>
      </c>
      <c r="F300">
        <v>360</v>
      </c>
      <c r="G300">
        <v>1</v>
      </c>
      <c r="J300">
        <v>360</v>
      </c>
      <c r="K300">
        <v>100147672</v>
      </c>
      <c r="L300" s="19" t="s">
        <v>27</v>
      </c>
      <c r="M300">
        <v>0</v>
      </c>
      <c r="N300" t="s">
        <v>22</v>
      </c>
      <c r="O300" s="3">
        <v>42552</v>
      </c>
      <c r="P300" t="s">
        <v>23</v>
      </c>
      <c r="Q300">
        <v>360</v>
      </c>
      <c r="R300">
        <v>2016</v>
      </c>
      <c r="S300">
        <v>7</v>
      </c>
      <c r="T300" s="3" t="s">
        <v>24</v>
      </c>
      <c r="U300" s="3">
        <v>45489</v>
      </c>
    </row>
    <row r="301" spans="1:21" x14ac:dyDescent="0.25">
      <c r="A301">
        <v>211458</v>
      </c>
      <c r="B301">
        <v>93</v>
      </c>
      <c r="C301" t="s">
        <v>19</v>
      </c>
      <c r="D301" s="3">
        <v>42552</v>
      </c>
      <c r="E301" t="s">
        <v>89</v>
      </c>
      <c r="F301">
        <v>350</v>
      </c>
      <c r="G301">
        <v>2</v>
      </c>
      <c r="J301">
        <v>700</v>
      </c>
      <c r="K301">
        <v>100147673</v>
      </c>
      <c r="L301" s="19" t="s">
        <v>33</v>
      </c>
      <c r="M301">
        <v>0</v>
      </c>
      <c r="N301" t="s">
        <v>22</v>
      </c>
      <c r="O301" s="3">
        <v>42552</v>
      </c>
      <c r="P301" t="s">
        <v>23</v>
      </c>
      <c r="Q301">
        <v>700</v>
      </c>
      <c r="R301">
        <v>2016</v>
      </c>
      <c r="S301">
        <v>7</v>
      </c>
      <c r="T301" s="3" t="s">
        <v>24</v>
      </c>
      <c r="U301" s="3">
        <v>45489</v>
      </c>
    </row>
    <row r="302" spans="1:21" x14ac:dyDescent="0.25">
      <c r="A302">
        <v>211459</v>
      </c>
      <c r="B302">
        <v>43</v>
      </c>
      <c r="C302" t="s">
        <v>19</v>
      </c>
      <c r="D302" s="3">
        <v>42552</v>
      </c>
      <c r="E302" t="s">
        <v>30</v>
      </c>
      <c r="F302">
        <v>360</v>
      </c>
      <c r="G302">
        <v>1</v>
      </c>
      <c r="J302">
        <v>360</v>
      </c>
      <c r="K302">
        <v>100147674</v>
      </c>
      <c r="L302" s="19" t="s">
        <v>27</v>
      </c>
      <c r="M302">
        <v>0</v>
      </c>
      <c r="N302" t="s">
        <v>22</v>
      </c>
      <c r="O302" s="3">
        <v>42552</v>
      </c>
      <c r="P302" t="s">
        <v>23</v>
      </c>
      <c r="Q302">
        <v>360</v>
      </c>
      <c r="R302">
        <v>2016</v>
      </c>
      <c r="S302">
        <v>7</v>
      </c>
      <c r="T302" s="3" t="s">
        <v>24</v>
      </c>
      <c r="U302" s="3">
        <v>45489</v>
      </c>
    </row>
    <row r="303" spans="1:21" x14ac:dyDescent="0.25">
      <c r="A303">
        <v>211460</v>
      </c>
      <c r="B303">
        <v>94</v>
      </c>
      <c r="C303" t="s">
        <v>19</v>
      </c>
      <c r="D303" s="3">
        <v>42552</v>
      </c>
      <c r="E303" t="s">
        <v>189</v>
      </c>
      <c r="F303">
        <v>140</v>
      </c>
      <c r="G303">
        <v>5</v>
      </c>
      <c r="J303">
        <v>700</v>
      </c>
      <c r="K303">
        <v>100147675</v>
      </c>
      <c r="L303" s="19" t="s">
        <v>27</v>
      </c>
      <c r="M303">
        <v>0</v>
      </c>
      <c r="N303" t="s">
        <v>22</v>
      </c>
      <c r="O303" s="3">
        <v>42552</v>
      </c>
      <c r="P303" t="s">
        <v>23</v>
      </c>
      <c r="Q303">
        <v>700</v>
      </c>
      <c r="R303">
        <v>2016</v>
      </c>
      <c r="S303">
        <v>7</v>
      </c>
      <c r="T303" s="3" t="s">
        <v>24</v>
      </c>
      <c r="U303" s="3">
        <v>45489</v>
      </c>
    </row>
    <row r="304" spans="1:21" x14ac:dyDescent="0.25">
      <c r="A304">
        <v>211461</v>
      </c>
      <c r="B304">
        <v>95</v>
      </c>
      <c r="C304" t="s">
        <v>31</v>
      </c>
      <c r="D304" s="3">
        <v>42552</v>
      </c>
      <c r="E304" t="s">
        <v>48</v>
      </c>
      <c r="F304">
        <v>320</v>
      </c>
      <c r="G304">
        <v>1</v>
      </c>
      <c r="J304">
        <v>320</v>
      </c>
      <c r="K304">
        <v>100147676</v>
      </c>
      <c r="L304" s="19" t="s">
        <v>27</v>
      </c>
      <c r="M304">
        <v>0</v>
      </c>
      <c r="N304" t="s">
        <v>22</v>
      </c>
      <c r="O304" s="3">
        <v>42552</v>
      </c>
      <c r="P304" t="s">
        <v>34</v>
      </c>
      <c r="Q304">
        <v>320</v>
      </c>
      <c r="R304">
        <v>2016</v>
      </c>
      <c r="S304">
        <v>7</v>
      </c>
      <c r="T304" s="3" t="s">
        <v>24</v>
      </c>
      <c r="U304" s="3">
        <v>45489</v>
      </c>
    </row>
    <row r="305" spans="1:21" x14ac:dyDescent="0.25">
      <c r="A305">
        <v>211462</v>
      </c>
      <c r="B305">
        <v>96</v>
      </c>
      <c r="C305" t="s">
        <v>19</v>
      </c>
      <c r="D305" s="3">
        <v>42552</v>
      </c>
      <c r="E305" t="s">
        <v>190</v>
      </c>
      <c r="F305">
        <v>350</v>
      </c>
      <c r="G305">
        <v>1</v>
      </c>
      <c r="J305">
        <v>350</v>
      </c>
      <c r="K305">
        <v>100147677</v>
      </c>
      <c r="L305" s="19" t="s">
        <v>33</v>
      </c>
      <c r="M305">
        <v>0</v>
      </c>
      <c r="N305" t="s">
        <v>22</v>
      </c>
      <c r="O305" s="3">
        <v>42552</v>
      </c>
      <c r="P305" t="s">
        <v>23</v>
      </c>
      <c r="Q305">
        <v>350</v>
      </c>
      <c r="R305">
        <v>2016</v>
      </c>
      <c r="S305">
        <v>7</v>
      </c>
      <c r="T305" s="3" t="s">
        <v>24</v>
      </c>
      <c r="U305" s="3">
        <v>45489</v>
      </c>
    </row>
    <row r="306" spans="1:21" x14ac:dyDescent="0.25">
      <c r="A306">
        <v>211463</v>
      </c>
      <c r="B306">
        <v>85</v>
      </c>
      <c r="C306" t="s">
        <v>19</v>
      </c>
      <c r="D306" s="3">
        <v>42552</v>
      </c>
      <c r="E306" t="s">
        <v>48</v>
      </c>
      <c r="F306">
        <v>320</v>
      </c>
      <c r="G306">
        <v>1</v>
      </c>
      <c r="J306">
        <v>320</v>
      </c>
      <c r="K306">
        <v>100147678</v>
      </c>
      <c r="L306" s="19" t="s">
        <v>27</v>
      </c>
      <c r="M306">
        <v>0</v>
      </c>
      <c r="N306" t="s">
        <v>22</v>
      </c>
      <c r="O306" s="3">
        <v>42552</v>
      </c>
      <c r="P306" t="s">
        <v>23</v>
      </c>
      <c r="Q306">
        <v>320</v>
      </c>
      <c r="R306">
        <v>2016</v>
      </c>
      <c r="S306">
        <v>7</v>
      </c>
      <c r="T306" s="3" t="s">
        <v>24</v>
      </c>
      <c r="U306" s="3">
        <v>45489</v>
      </c>
    </row>
    <row r="307" spans="1:21" x14ac:dyDescent="0.25">
      <c r="A307">
        <v>211464</v>
      </c>
      <c r="B307">
        <v>43</v>
      </c>
      <c r="C307" t="s">
        <v>19</v>
      </c>
      <c r="D307" s="3">
        <v>42552</v>
      </c>
      <c r="E307" t="s">
        <v>30</v>
      </c>
      <c r="F307">
        <v>360</v>
      </c>
      <c r="G307">
        <v>1</v>
      </c>
      <c r="J307">
        <v>360</v>
      </c>
      <c r="K307">
        <v>100147679</v>
      </c>
      <c r="L307" s="19" t="s">
        <v>27</v>
      </c>
      <c r="M307">
        <v>0</v>
      </c>
      <c r="N307" t="s">
        <v>22</v>
      </c>
      <c r="O307" s="3">
        <v>42552</v>
      </c>
      <c r="P307" t="s">
        <v>23</v>
      </c>
      <c r="Q307">
        <v>360</v>
      </c>
      <c r="R307">
        <v>2016</v>
      </c>
      <c r="S307">
        <v>7</v>
      </c>
      <c r="T307" s="3" t="s">
        <v>24</v>
      </c>
      <c r="U307" s="3">
        <v>45489</v>
      </c>
    </row>
    <row r="308" spans="1:21" x14ac:dyDescent="0.25">
      <c r="A308">
        <v>211465</v>
      </c>
      <c r="B308">
        <v>95</v>
      </c>
      <c r="C308" t="s">
        <v>31</v>
      </c>
      <c r="D308" s="3">
        <v>42552</v>
      </c>
      <c r="E308" t="s">
        <v>48</v>
      </c>
      <c r="F308">
        <v>320</v>
      </c>
      <c r="G308">
        <v>1</v>
      </c>
      <c r="J308">
        <v>320</v>
      </c>
      <c r="K308">
        <v>100147680</v>
      </c>
      <c r="L308" s="19" t="s">
        <v>27</v>
      </c>
      <c r="M308">
        <v>0</v>
      </c>
      <c r="N308" t="s">
        <v>22</v>
      </c>
      <c r="O308" s="3">
        <v>42552</v>
      </c>
      <c r="P308" t="s">
        <v>34</v>
      </c>
      <c r="Q308">
        <v>320</v>
      </c>
      <c r="R308">
        <v>2016</v>
      </c>
      <c r="S308">
        <v>7</v>
      </c>
      <c r="T308" s="3" t="s">
        <v>24</v>
      </c>
      <c r="U308" s="3">
        <v>45489</v>
      </c>
    </row>
    <row r="309" spans="1:21" x14ac:dyDescent="0.25">
      <c r="A309">
        <v>211466</v>
      </c>
      <c r="B309">
        <v>43</v>
      </c>
      <c r="C309" t="s">
        <v>19</v>
      </c>
      <c r="D309" s="3">
        <v>42552</v>
      </c>
      <c r="E309" t="s">
        <v>30</v>
      </c>
      <c r="F309">
        <v>360</v>
      </c>
      <c r="G309">
        <v>1</v>
      </c>
      <c r="J309">
        <v>360</v>
      </c>
      <c r="K309">
        <v>100147681</v>
      </c>
      <c r="L309" s="19" t="s">
        <v>27</v>
      </c>
      <c r="M309">
        <v>0</v>
      </c>
      <c r="N309" t="s">
        <v>22</v>
      </c>
      <c r="O309" s="3">
        <v>42552</v>
      </c>
      <c r="P309" t="s">
        <v>23</v>
      </c>
      <c r="Q309">
        <v>360</v>
      </c>
      <c r="R309">
        <v>2016</v>
      </c>
      <c r="S309">
        <v>7</v>
      </c>
      <c r="T309" s="3" t="s">
        <v>24</v>
      </c>
      <c r="U309" s="3">
        <v>45489</v>
      </c>
    </row>
    <row r="310" spans="1:21" x14ac:dyDescent="0.25">
      <c r="A310">
        <v>211467</v>
      </c>
      <c r="B310">
        <v>43</v>
      </c>
      <c r="C310" t="s">
        <v>19</v>
      </c>
      <c r="D310" s="3">
        <v>42552</v>
      </c>
      <c r="E310" t="s">
        <v>30</v>
      </c>
      <c r="F310">
        <v>360</v>
      </c>
      <c r="G310">
        <v>1</v>
      </c>
      <c r="J310">
        <v>360</v>
      </c>
      <c r="K310">
        <v>100147682</v>
      </c>
      <c r="L310" s="19" t="s">
        <v>27</v>
      </c>
      <c r="M310">
        <v>0</v>
      </c>
      <c r="N310" t="s">
        <v>22</v>
      </c>
      <c r="O310" s="3">
        <v>42552</v>
      </c>
      <c r="P310" t="s">
        <v>23</v>
      </c>
      <c r="Q310">
        <v>360</v>
      </c>
      <c r="R310">
        <v>2016</v>
      </c>
      <c r="S310">
        <v>7</v>
      </c>
      <c r="T310" s="3" t="s">
        <v>24</v>
      </c>
      <c r="U310" s="3">
        <v>45489</v>
      </c>
    </row>
    <row r="311" spans="1:21" x14ac:dyDescent="0.25">
      <c r="A311">
        <v>211468</v>
      </c>
      <c r="B311">
        <v>43</v>
      </c>
      <c r="C311" t="s">
        <v>19</v>
      </c>
      <c r="D311" s="3">
        <v>42552</v>
      </c>
      <c r="E311" t="s">
        <v>26</v>
      </c>
      <c r="F311">
        <v>240</v>
      </c>
      <c r="G311">
        <v>2</v>
      </c>
      <c r="J311">
        <v>480</v>
      </c>
      <c r="K311">
        <v>100147683</v>
      </c>
      <c r="L311" s="19" t="s">
        <v>27</v>
      </c>
      <c r="M311">
        <v>0</v>
      </c>
      <c r="N311" t="s">
        <v>22</v>
      </c>
      <c r="O311" s="3">
        <v>42552</v>
      </c>
      <c r="P311" t="s">
        <v>23</v>
      </c>
      <c r="Q311">
        <v>480</v>
      </c>
      <c r="R311">
        <v>2016</v>
      </c>
      <c r="S311">
        <v>7</v>
      </c>
      <c r="T311" s="3" t="s">
        <v>24</v>
      </c>
      <c r="U311" s="3">
        <v>45489</v>
      </c>
    </row>
    <row r="312" spans="1:21" x14ac:dyDescent="0.25">
      <c r="A312">
        <v>211469</v>
      </c>
      <c r="B312">
        <v>97</v>
      </c>
      <c r="C312" t="s">
        <v>19</v>
      </c>
      <c r="D312" s="3">
        <v>42552</v>
      </c>
      <c r="E312" t="s">
        <v>191</v>
      </c>
      <c r="F312">
        <v>180</v>
      </c>
      <c r="G312">
        <v>1</v>
      </c>
      <c r="J312">
        <v>323</v>
      </c>
      <c r="K312">
        <v>100147684</v>
      </c>
      <c r="L312" s="19" t="s">
        <v>27</v>
      </c>
      <c r="M312">
        <v>0</v>
      </c>
      <c r="N312" t="s">
        <v>22</v>
      </c>
      <c r="O312" s="3">
        <v>42552</v>
      </c>
      <c r="P312" t="s">
        <v>23</v>
      </c>
      <c r="Q312">
        <v>180</v>
      </c>
      <c r="R312">
        <v>2016</v>
      </c>
      <c r="S312">
        <v>7</v>
      </c>
      <c r="T312" s="3" t="s">
        <v>24</v>
      </c>
      <c r="U312" s="3">
        <v>45489</v>
      </c>
    </row>
    <row r="313" spans="1:21" x14ac:dyDescent="0.25">
      <c r="A313">
        <v>211470</v>
      </c>
      <c r="B313">
        <v>97</v>
      </c>
      <c r="C313" t="s">
        <v>19</v>
      </c>
      <c r="D313" s="3">
        <v>42552</v>
      </c>
      <c r="E313" t="s">
        <v>192</v>
      </c>
      <c r="F313">
        <v>143</v>
      </c>
      <c r="G313">
        <v>1</v>
      </c>
      <c r="J313">
        <v>323</v>
      </c>
      <c r="K313">
        <v>100147684</v>
      </c>
      <c r="L313" s="19" t="s">
        <v>27</v>
      </c>
      <c r="M313">
        <v>0</v>
      </c>
      <c r="N313" t="s">
        <v>22</v>
      </c>
      <c r="O313" s="3">
        <v>42552</v>
      </c>
      <c r="P313" t="s">
        <v>23</v>
      </c>
      <c r="Q313">
        <v>143</v>
      </c>
      <c r="R313">
        <v>2016</v>
      </c>
      <c r="S313">
        <v>7</v>
      </c>
      <c r="T313" s="3" t="s">
        <v>24</v>
      </c>
      <c r="U313" s="3">
        <v>45489</v>
      </c>
    </row>
    <row r="314" spans="1:21" x14ac:dyDescent="0.25">
      <c r="A314">
        <v>211471</v>
      </c>
      <c r="B314">
        <v>43</v>
      </c>
      <c r="C314" t="s">
        <v>19</v>
      </c>
      <c r="D314" s="3">
        <v>42552</v>
      </c>
      <c r="E314" t="s">
        <v>30</v>
      </c>
      <c r="F314">
        <v>360</v>
      </c>
      <c r="G314">
        <v>1</v>
      </c>
      <c r="J314">
        <v>360</v>
      </c>
      <c r="K314">
        <v>100147685</v>
      </c>
      <c r="L314" s="19" t="s">
        <v>27</v>
      </c>
      <c r="M314">
        <v>0</v>
      </c>
      <c r="N314" t="s">
        <v>22</v>
      </c>
      <c r="O314" s="3">
        <v>42552</v>
      </c>
      <c r="P314" t="s">
        <v>23</v>
      </c>
      <c r="Q314">
        <v>360</v>
      </c>
      <c r="R314">
        <v>2016</v>
      </c>
      <c r="S314">
        <v>7</v>
      </c>
      <c r="T314" s="3" t="s">
        <v>24</v>
      </c>
      <c r="U314" s="3">
        <v>45489</v>
      </c>
    </row>
    <row r="315" spans="1:21" x14ac:dyDescent="0.25">
      <c r="A315">
        <v>211472</v>
      </c>
      <c r="B315">
        <v>98</v>
      </c>
      <c r="C315" t="s">
        <v>19</v>
      </c>
      <c r="D315" s="3">
        <v>42552</v>
      </c>
      <c r="E315" t="s">
        <v>48</v>
      </c>
      <c r="F315">
        <v>320</v>
      </c>
      <c r="G315">
        <v>1</v>
      </c>
      <c r="J315">
        <v>0</v>
      </c>
      <c r="K315">
        <v>100147686</v>
      </c>
      <c r="L315" s="19" t="s">
        <v>27</v>
      </c>
      <c r="M315">
        <v>0</v>
      </c>
      <c r="N315" t="s">
        <v>49</v>
      </c>
      <c r="O315" s="3">
        <v>42552</v>
      </c>
      <c r="P315" t="s">
        <v>23</v>
      </c>
      <c r="Q315">
        <v>320</v>
      </c>
      <c r="R315">
        <v>2016</v>
      </c>
      <c r="S315">
        <v>7</v>
      </c>
      <c r="T315" s="3" t="s">
        <v>24</v>
      </c>
      <c r="U315" s="3">
        <v>45489</v>
      </c>
    </row>
    <row r="316" spans="1:21" x14ac:dyDescent="0.25">
      <c r="A316">
        <v>211473</v>
      </c>
      <c r="B316">
        <v>99</v>
      </c>
      <c r="C316" t="s">
        <v>19</v>
      </c>
      <c r="D316" s="3">
        <v>42552</v>
      </c>
      <c r="E316" t="s">
        <v>193</v>
      </c>
      <c r="F316">
        <v>1065</v>
      </c>
      <c r="G316">
        <v>1</v>
      </c>
      <c r="J316">
        <v>1065</v>
      </c>
      <c r="K316">
        <v>100147687</v>
      </c>
      <c r="L316" s="19" t="s">
        <v>194</v>
      </c>
      <c r="M316">
        <v>0</v>
      </c>
      <c r="N316" t="s">
        <v>22</v>
      </c>
      <c r="O316" s="3">
        <v>42552</v>
      </c>
      <c r="P316" t="s">
        <v>23</v>
      </c>
      <c r="Q316" s="4">
        <v>1065</v>
      </c>
      <c r="R316">
        <v>2016</v>
      </c>
      <c r="S316">
        <v>7</v>
      </c>
      <c r="T316" s="3" t="s">
        <v>24</v>
      </c>
      <c r="U316" s="3">
        <v>45489</v>
      </c>
    </row>
    <row r="317" spans="1:21" x14ac:dyDescent="0.25">
      <c r="A317">
        <v>211474</v>
      </c>
      <c r="B317">
        <v>43</v>
      </c>
      <c r="C317" t="s">
        <v>19</v>
      </c>
      <c r="D317" s="3">
        <v>42552</v>
      </c>
      <c r="E317" t="s">
        <v>26</v>
      </c>
      <c r="F317">
        <v>240</v>
      </c>
      <c r="G317">
        <v>1</v>
      </c>
      <c r="J317">
        <v>240</v>
      </c>
      <c r="K317">
        <v>100147688</v>
      </c>
      <c r="L317" s="19" t="s">
        <v>27</v>
      </c>
      <c r="M317">
        <v>0</v>
      </c>
      <c r="N317" t="s">
        <v>22</v>
      </c>
      <c r="O317" s="3">
        <v>42552</v>
      </c>
      <c r="P317" t="s">
        <v>23</v>
      </c>
      <c r="Q317">
        <v>240</v>
      </c>
      <c r="R317">
        <v>2016</v>
      </c>
      <c r="S317">
        <v>7</v>
      </c>
      <c r="T317" s="3" t="s">
        <v>24</v>
      </c>
      <c r="U317" s="3">
        <v>45489</v>
      </c>
    </row>
    <row r="318" spans="1:21" x14ac:dyDescent="0.25">
      <c r="A318">
        <v>211475</v>
      </c>
      <c r="B318">
        <v>43</v>
      </c>
      <c r="C318" t="s">
        <v>19</v>
      </c>
      <c r="D318" s="3">
        <v>42552</v>
      </c>
      <c r="E318" t="s">
        <v>26</v>
      </c>
      <c r="F318">
        <v>240</v>
      </c>
      <c r="G318">
        <v>1</v>
      </c>
      <c r="J318">
        <v>240</v>
      </c>
      <c r="K318">
        <v>100147689</v>
      </c>
      <c r="L318" s="19" t="s">
        <v>27</v>
      </c>
      <c r="M318">
        <v>0</v>
      </c>
      <c r="N318" t="s">
        <v>22</v>
      </c>
      <c r="O318" s="3">
        <v>42552</v>
      </c>
      <c r="P318" t="s">
        <v>23</v>
      </c>
      <c r="Q318">
        <v>240</v>
      </c>
      <c r="R318">
        <v>2016</v>
      </c>
      <c r="S318">
        <v>7</v>
      </c>
      <c r="T318" s="3" t="s">
        <v>24</v>
      </c>
      <c r="U318" s="3">
        <v>45489</v>
      </c>
    </row>
    <row r="319" spans="1:21" x14ac:dyDescent="0.25">
      <c r="A319">
        <v>211476</v>
      </c>
      <c r="B319">
        <v>100</v>
      </c>
      <c r="C319" t="s">
        <v>19</v>
      </c>
      <c r="D319" s="3">
        <v>42552</v>
      </c>
      <c r="E319" t="s">
        <v>195</v>
      </c>
      <c r="F319">
        <v>999</v>
      </c>
      <c r="G319">
        <v>1</v>
      </c>
      <c r="J319">
        <v>999</v>
      </c>
      <c r="K319">
        <v>100147690</v>
      </c>
      <c r="L319" s="19" t="s">
        <v>51</v>
      </c>
      <c r="M319">
        <v>0</v>
      </c>
      <c r="N319" t="s">
        <v>22</v>
      </c>
      <c r="O319" s="3">
        <v>42552</v>
      </c>
      <c r="P319" t="s">
        <v>23</v>
      </c>
      <c r="Q319">
        <v>999</v>
      </c>
      <c r="R319">
        <v>2016</v>
      </c>
      <c r="S319">
        <v>7</v>
      </c>
      <c r="T319" s="3" t="s">
        <v>24</v>
      </c>
      <c r="U319" s="3">
        <v>45489</v>
      </c>
    </row>
    <row r="320" spans="1:21" x14ac:dyDescent="0.25">
      <c r="A320">
        <v>211478</v>
      </c>
      <c r="B320">
        <v>101</v>
      </c>
      <c r="C320" t="s">
        <v>31</v>
      </c>
      <c r="D320" s="3">
        <v>42552</v>
      </c>
      <c r="E320" t="s">
        <v>196</v>
      </c>
      <c r="F320">
        <v>55850</v>
      </c>
      <c r="G320">
        <v>1</v>
      </c>
      <c r="J320">
        <v>55850</v>
      </c>
      <c r="K320">
        <v>100147691</v>
      </c>
      <c r="L320" s="19" t="s">
        <v>42</v>
      </c>
      <c r="M320">
        <v>0</v>
      </c>
      <c r="N320" t="s">
        <v>22</v>
      </c>
      <c r="O320" s="3">
        <v>42552</v>
      </c>
      <c r="P320" t="s">
        <v>34</v>
      </c>
      <c r="Q320" s="4">
        <v>55850</v>
      </c>
      <c r="R320">
        <v>2016</v>
      </c>
      <c r="S320">
        <v>7</v>
      </c>
      <c r="T320" s="3" t="s">
        <v>24</v>
      </c>
      <c r="U320" s="3">
        <v>45489</v>
      </c>
    </row>
    <row r="321" spans="1:21" x14ac:dyDescent="0.25">
      <c r="A321">
        <v>211479</v>
      </c>
      <c r="B321">
        <v>102</v>
      </c>
      <c r="C321" t="s">
        <v>19</v>
      </c>
      <c r="D321" s="3">
        <v>42552</v>
      </c>
      <c r="E321" t="s">
        <v>197</v>
      </c>
      <c r="F321">
        <v>6500</v>
      </c>
      <c r="G321">
        <v>1</v>
      </c>
      <c r="J321">
        <v>6500</v>
      </c>
      <c r="K321">
        <v>100147692</v>
      </c>
      <c r="L321" s="19" t="s">
        <v>38</v>
      </c>
      <c r="M321">
        <v>0</v>
      </c>
      <c r="N321" t="s">
        <v>22</v>
      </c>
      <c r="O321" s="3">
        <v>42552</v>
      </c>
      <c r="P321" t="s">
        <v>23</v>
      </c>
      <c r="Q321" s="4">
        <v>6500</v>
      </c>
      <c r="R321">
        <v>2016</v>
      </c>
      <c r="S321">
        <v>7</v>
      </c>
      <c r="T321" s="3" t="s">
        <v>24</v>
      </c>
      <c r="U321" s="3">
        <v>45489</v>
      </c>
    </row>
    <row r="322" spans="1:21" x14ac:dyDescent="0.25">
      <c r="A322">
        <v>211480</v>
      </c>
      <c r="B322">
        <v>103</v>
      </c>
      <c r="C322" t="s">
        <v>31</v>
      </c>
      <c r="D322" s="3">
        <v>42552</v>
      </c>
      <c r="E322" t="s">
        <v>198</v>
      </c>
      <c r="F322">
        <v>399</v>
      </c>
      <c r="G322">
        <v>1</v>
      </c>
      <c r="J322">
        <v>399</v>
      </c>
      <c r="K322">
        <v>100147693</v>
      </c>
      <c r="L322" s="19" t="s">
        <v>21</v>
      </c>
      <c r="M322">
        <v>0</v>
      </c>
      <c r="N322" t="s">
        <v>22</v>
      </c>
      <c r="O322" s="3">
        <v>42552</v>
      </c>
      <c r="P322" t="s">
        <v>34</v>
      </c>
      <c r="Q322">
        <v>399</v>
      </c>
      <c r="R322">
        <v>2016</v>
      </c>
      <c r="S322">
        <v>7</v>
      </c>
      <c r="T322" s="3" t="s">
        <v>24</v>
      </c>
      <c r="U322" s="3">
        <v>45489</v>
      </c>
    </row>
    <row r="323" spans="1:21" x14ac:dyDescent="0.25">
      <c r="A323">
        <v>211482</v>
      </c>
      <c r="B323">
        <v>101</v>
      </c>
      <c r="C323" t="s">
        <v>31</v>
      </c>
      <c r="D323" s="3">
        <v>42552</v>
      </c>
      <c r="E323" t="s">
        <v>199</v>
      </c>
      <c r="F323">
        <v>42860</v>
      </c>
      <c r="G323">
        <v>1</v>
      </c>
      <c r="J323">
        <v>42860</v>
      </c>
      <c r="K323">
        <v>100147694</v>
      </c>
      <c r="L323" s="19" t="s">
        <v>42</v>
      </c>
      <c r="M323">
        <v>0</v>
      </c>
      <c r="N323" t="s">
        <v>22</v>
      </c>
      <c r="O323" s="3">
        <v>42552</v>
      </c>
      <c r="P323" t="s">
        <v>34</v>
      </c>
      <c r="Q323" s="4">
        <v>42860</v>
      </c>
      <c r="R323">
        <v>2016</v>
      </c>
      <c r="S323">
        <v>7</v>
      </c>
      <c r="T323" s="3" t="s">
        <v>24</v>
      </c>
      <c r="U323" s="3">
        <v>45489</v>
      </c>
    </row>
    <row r="324" spans="1:21" x14ac:dyDescent="0.25">
      <c r="A324">
        <v>211483</v>
      </c>
      <c r="B324">
        <v>43</v>
      </c>
      <c r="C324" t="s">
        <v>19</v>
      </c>
      <c r="D324" s="3">
        <v>42552</v>
      </c>
      <c r="E324" t="s">
        <v>30</v>
      </c>
      <c r="F324">
        <v>360</v>
      </c>
      <c r="G324">
        <v>1</v>
      </c>
      <c r="J324">
        <v>360</v>
      </c>
      <c r="K324">
        <v>100147695</v>
      </c>
      <c r="L324" s="19" t="s">
        <v>27</v>
      </c>
      <c r="M324">
        <v>0</v>
      </c>
      <c r="N324" t="s">
        <v>22</v>
      </c>
      <c r="O324" s="3">
        <v>42552</v>
      </c>
      <c r="P324" t="s">
        <v>23</v>
      </c>
      <c r="Q324">
        <v>360</v>
      </c>
      <c r="R324">
        <v>2016</v>
      </c>
      <c r="S324">
        <v>7</v>
      </c>
      <c r="T324" s="3" t="s">
        <v>24</v>
      </c>
      <c r="U324" s="3">
        <v>45489</v>
      </c>
    </row>
    <row r="325" spans="1:21" x14ac:dyDescent="0.25">
      <c r="A325">
        <v>211484</v>
      </c>
      <c r="B325">
        <v>43</v>
      </c>
      <c r="C325" t="s">
        <v>19</v>
      </c>
      <c r="D325" s="3">
        <v>42552</v>
      </c>
      <c r="E325" t="s">
        <v>48</v>
      </c>
      <c r="F325">
        <v>320</v>
      </c>
      <c r="G325">
        <v>1</v>
      </c>
      <c r="J325">
        <v>320</v>
      </c>
      <c r="K325">
        <v>100147696</v>
      </c>
      <c r="L325" s="19" t="s">
        <v>27</v>
      </c>
      <c r="M325">
        <v>0</v>
      </c>
      <c r="N325" t="s">
        <v>22</v>
      </c>
      <c r="O325" s="3">
        <v>42552</v>
      </c>
      <c r="P325" t="s">
        <v>23</v>
      </c>
      <c r="Q325">
        <v>320</v>
      </c>
      <c r="R325">
        <v>2016</v>
      </c>
      <c r="S325">
        <v>7</v>
      </c>
      <c r="T325" s="3" t="s">
        <v>24</v>
      </c>
      <c r="U325" s="3">
        <v>45489</v>
      </c>
    </row>
    <row r="326" spans="1:21" x14ac:dyDescent="0.25">
      <c r="A326">
        <v>211485</v>
      </c>
      <c r="B326">
        <v>43</v>
      </c>
      <c r="C326" t="s">
        <v>19</v>
      </c>
      <c r="D326" s="3">
        <v>42552</v>
      </c>
      <c r="E326" t="s">
        <v>26</v>
      </c>
      <c r="F326">
        <v>240</v>
      </c>
      <c r="G326">
        <v>1</v>
      </c>
      <c r="J326">
        <v>240</v>
      </c>
      <c r="K326">
        <v>100147697</v>
      </c>
      <c r="L326" s="19" t="s">
        <v>27</v>
      </c>
      <c r="M326">
        <v>0</v>
      </c>
      <c r="N326" t="s">
        <v>22</v>
      </c>
      <c r="O326" s="3">
        <v>42552</v>
      </c>
      <c r="P326" t="s">
        <v>23</v>
      </c>
      <c r="Q326">
        <v>240</v>
      </c>
      <c r="R326">
        <v>2016</v>
      </c>
      <c r="S326">
        <v>7</v>
      </c>
      <c r="T326" s="3" t="s">
        <v>24</v>
      </c>
      <c r="U326" s="3">
        <v>45489</v>
      </c>
    </row>
    <row r="327" spans="1:21" x14ac:dyDescent="0.25">
      <c r="A327">
        <v>211486</v>
      </c>
      <c r="B327">
        <v>104</v>
      </c>
      <c r="C327" t="s">
        <v>25</v>
      </c>
      <c r="D327" s="3">
        <v>42552</v>
      </c>
      <c r="E327" t="s">
        <v>200</v>
      </c>
      <c r="F327">
        <v>3250</v>
      </c>
      <c r="G327">
        <v>1</v>
      </c>
      <c r="J327">
        <v>3250</v>
      </c>
      <c r="K327">
        <v>100147698</v>
      </c>
      <c r="L327" s="19" t="s">
        <v>21</v>
      </c>
      <c r="M327">
        <v>0</v>
      </c>
      <c r="N327" t="s">
        <v>201</v>
      </c>
      <c r="O327" s="3">
        <v>42552</v>
      </c>
      <c r="P327" t="s">
        <v>28</v>
      </c>
      <c r="Q327" s="4">
        <v>3250</v>
      </c>
      <c r="R327">
        <v>2016</v>
      </c>
      <c r="S327">
        <v>7</v>
      </c>
      <c r="T327" s="3" t="s">
        <v>24</v>
      </c>
      <c r="U327" s="3">
        <v>45489</v>
      </c>
    </row>
    <row r="328" spans="1:21" x14ac:dyDescent="0.25">
      <c r="A328">
        <v>211487</v>
      </c>
      <c r="B328">
        <v>105</v>
      </c>
      <c r="C328" t="s">
        <v>19</v>
      </c>
      <c r="D328" s="3">
        <v>42552</v>
      </c>
      <c r="E328" t="s">
        <v>202</v>
      </c>
      <c r="F328">
        <v>775</v>
      </c>
      <c r="G328">
        <v>1</v>
      </c>
      <c r="J328">
        <v>775</v>
      </c>
      <c r="K328">
        <v>100147699</v>
      </c>
      <c r="L328" s="19" t="s">
        <v>51</v>
      </c>
      <c r="M328">
        <v>0</v>
      </c>
      <c r="N328" t="s">
        <v>22</v>
      </c>
      <c r="O328" s="3">
        <v>42552</v>
      </c>
      <c r="P328" t="s">
        <v>23</v>
      </c>
      <c r="Q328">
        <v>775</v>
      </c>
      <c r="R328">
        <v>2016</v>
      </c>
      <c r="S328">
        <v>7</v>
      </c>
      <c r="T328" s="3" t="s">
        <v>24</v>
      </c>
      <c r="U328" s="3">
        <v>45489</v>
      </c>
    </row>
    <row r="329" spans="1:21" x14ac:dyDescent="0.25">
      <c r="A329">
        <v>211489</v>
      </c>
      <c r="B329">
        <v>43</v>
      </c>
      <c r="C329" t="s">
        <v>19</v>
      </c>
      <c r="D329" s="3">
        <v>42552</v>
      </c>
      <c r="E329" t="s">
        <v>48</v>
      </c>
      <c r="F329">
        <v>320</v>
      </c>
      <c r="G329">
        <v>1</v>
      </c>
      <c r="J329">
        <v>320</v>
      </c>
      <c r="K329">
        <v>100147700</v>
      </c>
      <c r="L329" s="19" t="s">
        <v>27</v>
      </c>
      <c r="M329">
        <v>0</v>
      </c>
      <c r="N329" t="s">
        <v>22</v>
      </c>
      <c r="O329" s="3">
        <v>42552</v>
      </c>
      <c r="P329" t="s">
        <v>23</v>
      </c>
      <c r="Q329">
        <v>320</v>
      </c>
      <c r="R329">
        <v>2016</v>
      </c>
      <c r="S329">
        <v>7</v>
      </c>
      <c r="T329" s="3" t="s">
        <v>24</v>
      </c>
      <c r="U329" s="3">
        <v>45489</v>
      </c>
    </row>
    <row r="330" spans="1:21" x14ac:dyDescent="0.25">
      <c r="A330">
        <v>211490</v>
      </c>
      <c r="B330">
        <v>43</v>
      </c>
      <c r="C330" t="s">
        <v>19</v>
      </c>
      <c r="D330" s="3">
        <v>42552</v>
      </c>
      <c r="E330" t="s">
        <v>30</v>
      </c>
      <c r="F330">
        <v>360</v>
      </c>
      <c r="G330">
        <v>1</v>
      </c>
      <c r="J330">
        <v>360</v>
      </c>
      <c r="K330">
        <v>100147701</v>
      </c>
      <c r="L330" s="19" t="s">
        <v>27</v>
      </c>
      <c r="M330">
        <v>0</v>
      </c>
      <c r="N330" t="s">
        <v>22</v>
      </c>
      <c r="O330" s="3">
        <v>42552</v>
      </c>
      <c r="P330" t="s">
        <v>23</v>
      </c>
      <c r="Q330">
        <v>360</v>
      </c>
      <c r="R330">
        <v>2016</v>
      </c>
      <c r="S330">
        <v>7</v>
      </c>
      <c r="T330" s="3" t="s">
        <v>24</v>
      </c>
      <c r="U330" s="3">
        <v>45489</v>
      </c>
    </row>
    <row r="331" spans="1:21" x14ac:dyDescent="0.25">
      <c r="A331">
        <v>211491</v>
      </c>
      <c r="B331">
        <v>43</v>
      </c>
      <c r="C331" t="s">
        <v>19</v>
      </c>
      <c r="D331" s="3">
        <v>42552</v>
      </c>
      <c r="E331" t="s">
        <v>48</v>
      </c>
      <c r="F331">
        <v>320</v>
      </c>
      <c r="G331">
        <v>1</v>
      </c>
      <c r="J331">
        <v>320</v>
      </c>
      <c r="K331">
        <v>100147702</v>
      </c>
      <c r="L331" s="19" t="s">
        <v>27</v>
      </c>
      <c r="M331">
        <v>0</v>
      </c>
      <c r="N331" t="s">
        <v>22</v>
      </c>
      <c r="O331" s="3">
        <v>42552</v>
      </c>
      <c r="P331" t="s">
        <v>23</v>
      </c>
      <c r="Q331">
        <v>320</v>
      </c>
      <c r="R331">
        <v>2016</v>
      </c>
      <c r="S331">
        <v>7</v>
      </c>
      <c r="T331" s="3" t="s">
        <v>24</v>
      </c>
      <c r="U331" s="3">
        <v>45489</v>
      </c>
    </row>
    <row r="332" spans="1:21" x14ac:dyDescent="0.25">
      <c r="A332">
        <v>211492</v>
      </c>
      <c r="B332">
        <v>43</v>
      </c>
      <c r="C332" t="s">
        <v>19</v>
      </c>
      <c r="D332" s="3">
        <v>42552</v>
      </c>
      <c r="E332" t="s">
        <v>26</v>
      </c>
      <c r="F332">
        <v>240</v>
      </c>
      <c r="G332">
        <v>1</v>
      </c>
      <c r="J332">
        <v>240</v>
      </c>
      <c r="K332">
        <v>100147703</v>
      </c>
      <c r="L332" s="19" t="s">
        <v>27</v>
      </c>
      <c r="M332">
        <v>0</v>
      </c>
      <c r="N332" t="s">
        <v>22</v>
      </c>
      <c r="O332" s="3">
        <v>42552</v>
      </c>
      <c r="P332" t="s">
        <v>23</v>
      </c>
      <c r="Q332">
        <v>240</v>
      </c>
      <c r="R332">
        <v>2016</v>
      </c>
      <c r="S332">
        <v>7</v>
      </c>
      <c r="T332" s="3" t="s">
        <v>24</v>
      </c>
      <c r="U332" s="3">
        <v>45489</v>
      </c>
    </row>
    <row r="333" spans="1:21" x14ac:dyDescent="0.25">
      <c r="A333">
        <v>211493</v>
      </c>
      <c r="B333">
        <v>43</v>
      </c>
      <c r="C333" t="s">
        <v>19</v>
      </c>
      <c r="D333" s="3">
        <v>42552</v>
      </c>
      <c r="E333" t="s">
        <v>30</v>
      </c>
      <c r="F333">
        <v>360</v>
      </c>
      <c r="G333">
        <v>1</v>
      </c>
      <c r="J333">
        <v>360</v>
      </c>
      <c r="K333">
        <v>100147704</v>
      </c>
      <c r="L333" s="19" t="s">
        <v>27</v>
      </c>
      <c r="M333">
        <v>0</v>
      </c>
      <c r="N333" t="s">
        <v>22</v>
      </c>
      <c r="O333" s="3">
        <v>42552</v>
      </c>
      <c r="P333" t="s">
        <v>23</v>
      </c>
      <c r="Q333">
        <v>360</v>
      </c>
      <c r="R333">
        <v>2016</v>
      </c>
      <c r="S333">
        <v>7</v>
      </c>
      <c r="T333" s="3" t="s">
        <v>24</v>
      </c>
      <c r="U333" s="3">
        <v>45489</v>
      </c>
    </row>
    <row r="334" spans="1:21" x14ac:dyDescent="0.25">
      <c r="A334">
        <v>211495</v>
      </c>
      <c r="B334">
        <v>43</v>
      </c>
      <c r="C334" t="s">
        <v>31</v>
      </c>
      <c r="D334" s="3">
        <v>42552</v>
      </c>
      <c r="E334" t="s">
        <v>48</v>
      </c>
      <c r="F334">
        <v>320</v>
      </c>
      <c r="G334">
        <v>1</v>
      </c>
      <c r="J334">
        <v>320</v>
      </c>
      <c r="K334">
        <v>100147706</v>
      </c>
      <c r="L334" s="19" t="s">
        <v>27</v>
      </c>
      <c r="M334">
        <v>0</v>
      </c>
      <c r="N334" t="s">
        <v>22</v>
      </c>
      <c r="O334" s="3">
        <v>42552</v>
      </c>
      <c r="P334" t="s">
        <v>34</v>
      </c>
      <c r="Q334">
        <v>320</v>
      </c>
      <c r="R334">
        <v>2016</v>
      </c>
      <c r="S334">
        <v>7</v>
      </c>
      <c r="T334" s="3" t="s">
        <v>24</v>
      </c>
      <c r="U334" s="3">
        <v>45489</v>
      </c>
    </row>
    <row r="335" spans="1:21" x14ac:dyDescent="0.25">
      <c r="A335">
        <v>211494</v>
      </c>
      <c r="B335">
        <v>59</v>
      </c>
      <c r="C335" t="s">
        <v>19</v>
      </c>
      <c r="D335" s="3">
        <v>42552</v>
      </c>
      <c r="E335" t="s">
        <v>133</v>
      </c>
      <c r="F335">
        <v>280</v>
      </c>
      <c r="G335">
        <v>1</v>
      </c>
      <c r="J335">
        <v>280</v>
      </c>
      <c r="K335">
        <v>100147705</v>
      </c>
      <c r="L335" s="19" t="s">
        <v>33</v>
      </c>
      <c r="M335">
        <v>0</v>
      </c>
      <c r="N335" t="s">
        <v>22</v>
      </c>
      <c r="O335" s="3">
        <v>42552</v>
      </c>
      <c r="P335" t="s">
        <v>23</v>
      </c>
      <c r="Q335">
        <v>280</v>
      </c>
      <c r="R335">
        <v>2016</v>
      </c>
      <c r="S335">
        <v>7</v>
      </c>
      <c r="T335" s="3" t="s">
        <v>24</v>
      </c>
      <c r="U335" s="3">
        <v>45489</v>
      </c>
    </row>
    <row r="336" spans="1:21" x14ac:dyDescent="0.25">
      <c r="A336">
        <v>211496</v>
      </c>
      <c r="B336">
        <v>101</v>
      </c>
      <c r="C336" t="s">
        <v>19</v>
      </c>
      <c r="D336" s="3">
        <v>42552</v>
      </c>
      <c r="E336" t="s">
        <v>203</v>
      </c>
      <c r="F336">
        <v>1647</v>
      </c>
      <c r="G336">
        <v>1</v>
      </c>
      <c r="J336">
        <v>1647</v>
      </c>
      <c r="K336">
        <v>100147707</v>
      </c>
      <c r="L336" s="19" t="s">
        <v>27</v>
      </c>
      <c r="M336">
        <v>0</v>
      </c>
      <c r="N336" t="s">
        <v>22</v>
      </c>
      <c r="O336" s="3">
        <v>42552</v>
      </c>
      <c r="P336" t="s">
        <v>23</v>
      </c>
      <c r="Q336" s="4">
        <v>1647</v>
      </c>
      <c r="R336">
        <v>2016</v>
      </c>
      <c r="S336">
        <v>7</v>
      </c>
      <c r="T336" s="3" t="s">
        <v>24</v>
      </c>
      <c r="U336" s="3">
        <v>45489</v>
      </c>
    </row>
    <row r="337" spans="1:21" x14ac:dyDescent="0.25">
      <c r="A337">
        <v>211497</v>
      </c>
      <c r="B337">
        <v>43</v>
      </c>
      <c r="C337" t="s">
        <v>19</v>
      </c>
      <c r="D337" s="3">
        <v>42552</v>
      </c>
      <c r="E337" t="s">
        <v>26</v>
      </c>
      <c r="F337">
        <v>240</v>
      </c>
      <c r="G337">
        <v>1</v>
      </c>
      <c r="J337">
        <v>240</v>
      </c>
      <c r="K337">
        <v>100147708</v>
      </c>
      <c r="L337" s="19" t="s">
        <v>27</v>
      </c>
      <c r="M337">
        <v>0</v>
      </c>
      <c r="N337" t="s">
        <v>22</v>
      </c>
      <c r="O337" s="3">
        <v>42552</v>
      </c>
      <c r="P337" t="s">
        <v>23</v>
      </c>
      <c r="Q337">
        <v>240</v>
      </c>
      <c r="R337">
        <v>2016</v>
      </c>
      <c r="S337">
        <v>7</v>
      </c>
      <c r="T337" s="3" t="s">
        <v>24</v>
      </c>
      <c r="U337" s="3">
        <v>45489</v>
      </c>
    </row>
    <row r="338" spans="1:21" x14ac:dyDescent="0.25">
      <c r="A338">
        <v>211498</v>
      </c>
      <c r="B338">
        <v>59</v>
      </c>
      <c r="C338" t="s">
        <v>19</v>
      </c>
      <c r="D338" s="3">
        <v>42552</v>
      </c>
      <c r="E338" t="s">
        <v>30</v>
      </c>
      <c r="F338">
        <v>360</v>
      </c>
      <c r="G338">
        <v>1</v>
      </c>
      <c r="J338">
        <v>360</v>
      </c>
      <c r="K338">
        <v>100147709</v>
      </c>
      <c r="L338" s="19" t="s">
        <v>27</v>
      </c>
      <c r="M338">
        <v>0</v>
      </c>
      <c r="N338" t="s">
        <v>22</v>
      </c>
      <c r="O338" s="3">
        <v>42552</v>
      </c>
      <c r="P338" t="s">
        <v>23</v>
      </c>
      <c r="Q338">
        <v>360</v>
      </c>
      <c r="R338">
        <v>2016</v>
      </c>
      <c r="S338">
        <v>7</v>
      </c>
      <c r="T338" s="3" t="s">
        <v>24</v>
      </c>
      <c r="U338" s="3">
        <v>45489</v>
      </c>
    </row>
    <row r="339" spans="1:21" x14ac:dyDescent="0.25">
      <c r="A339">
        <v>211499</v>
      </c>
      <c r="B339">
        <v>59</v>
      </c>
      <c r="C339" t="s">
        <v>19</v>
      </c>
      <c r="D339" s="3">
        <v>42552</v>
      </c>
      <c r="E339" t="s">
        <v>30</v>
      </c>
      <c r="F339">
        <v>360</v>
      </c>
      <c r="G339">
        <v>1</v>
      </c>
      <c r="J339">
        <v>360</v>
      </c>
      <c r="K339">
        <v>100147710</v>
      </c>
      <c r="L339" s="19" t="s">
        <v>27</v>
      </c>
      <c r="M339">
        <v>0</v>
      </c>
      <c r="N339" t="s">
        <v>22</v>
      </c>
      <c r="O339" s="3">
        <v>42552</v>
      </c>
      <c r="P339" t="s">
        <v>23</v>
      </c>
      <c r="Q339">
        <v>360</v>
      </c>
      <c r="R339">
        <v>2016</v>
      </c>
      <c r="S339">
        <v>7</v>
      </c>
      <c r="T339" s="3" t="s">
        <v>24</v>
      </c>
      <c r="U339" s="3">
        <v>45489</v>
      </c>
    </row>
    <row r="340" spans="1:21" x14ac:dyDescent="0.25">
      <c r="A340">
        <v>211500</v>
      </c>
      <c r="B340">
        <v>43</v>
      </c>
      <c r="C340" t="s">
        <v>19</v>
      </c>
      <c r="D340" s="3">
        <v>42552</v>
      </c>
      <c r="E340" t="s">
        <v>30</v>
      </c>
      <c r="F340">
        <v>360</v>
      </c>
      <c r="G340">
        <v>1</v>
      </c>
      <c r="J340">
        <v>360</v>
      </c>
      <c r="K340">
        <v>100147711</v>
      </c>
      <c r="L340" s="19" t="s">
        <v>27</v>
      </c>
      <c r="M340">
        <v>0</v>
      </c>
      <c r="N340" t="s">
        <v>22</v>
      </c>
      <c r="O340" s="3">
        <v>42552</v>
      </c>
      <c r="P340" t="s">
        <v>23</v>
      </c>
      <c r="Q340">
        <v>360</v>
      </c>
      <c r="R340">
        <v>2016</v>
      </c>
      <c r="S340">
        <v>7</v>
      </c>
      <c r="T340" s="3" t="s">
        <v>24</v>
      </c>
      <c r="U340" s="3">
        <v>45489</v>
      </c>
    </row>
    <row r="341" spans="1:21" x14ac:dyDescent="0.25">
      <c r="A341">
        <v>211501</v>
      </c>
      <c r="B341">
        <v>43</v>
      </c>
      <c r="C341" t="s">
        <v>31</v>
      </c>
      <c r="D341" s="3">
        <v>42552</v>
      </c>
      <c r="E341" t="s">
        <v>48</v>
      </c>
      <c r="F341">
        <v>320</v>
      </c>
      <c r="G341">
        <v>1</v>
      </c>
      <c r="J341">
        <v>320</v>
      </c>
      <c r="K341">
        <v>100147712</v>
      </c>
      <c r="L341" s="19" t="s">
        <v>27</v>
      </c>
      <c r="M341">
        <v>0</v>
      </c>
      <c r="N341" t="s">
        <v>22</v>
      </c>
      <c r="O341" s="3">
        <v>42552</v>
      </c>
      <c r="P341" t="s">
        <v>34</v>
      </c>
      <c r="Q341">
        <v>320</v>
      </c>
      <c r="R341">
        <v>2016</v>
      </c>
      <c r="S341">
        <v>7</v>
      </c>
      <c r="T341" s="3" t="s">
        <v>24</v>
      </c>
      <c r="U341" s="3">
        <v>45489</v>
      </c>
    </row>
    <row r="342" spans="1:21" x14ac:dyDescent="0.25">
      <c r="A342">
        <v>211502</v>
      </c>
      <c r="B342">
        <v>43</v>
      </c>
      <c r="C342" t="s">
        <v>19</v>
      </c>
      <c r="D342" s="3">
        <v>42552</v>
      </c>
      <c r="E342" t="s">
        <v>48</v>
      </c>
      <c r="F342">
        <v>320</v>
      </c>
      <c r="G342">
        <v>1</v>
      </c>
      <c r="J342">
        <v>320</v>
      </c>
      <c r="K342">
        <v>100147713</v>
      </c>
      <c r="L342" s="19" t="s">
        <v>27</v>
      </c>
      <c r="M342">
        <v>0</v>
      </c>
      <c r="N342" t="s">
        <v>22</v>
      </c>
      <c r="O342" s="3">
        <v>42552</v>
      </c>
      <c r="P342" t="s">
        <v>23</v>
      </c>
      <c r="Q342">
        <v>320</v>
      </c>
      <c r="R342">
        <v>2016</v>
      </c>
      <c r="S342">
        <v>7</v>
      </c>
      <c r="T342" s="3" t="s">
        <v>24</v>
      </c>
      <c r="U342" s="3">
        <v>45489</v>
      </c>
    </row>
    <row r="343" spans="1:21" x14ac:dyDescent="0.25">
      <c r="A343">
        <v>211503</v>
      </c>
      <c r="B343">
        <v>106</v>
      </c>
      <c r="C343" t="s">
        <v>19</v>
      </c>
      <c r="D343" s="3">
        <v>42552</v>
      </c>
      <c r="E343" t="s">
        <v>89</v>
      </c>
      <c r="F343">
        <v>350</v>
      </c>
      <c r="G343">
        <v>1</v>
      </c>
      <c r="J343">
        <v>165</v>
      </c>
      <c r="K343">
        <v>100147714</v>
      </c>
      <c r="L343" s="19" t="s">
        <v>33</v>
      </c>
      <c r="M343">
        <v>0</v>
      </c>
      <c r="N343" t="s">
        <v>22</v>
      </c>
      <c r="O343" s="3">
        <v>42552</v>
      </c>
      <c r="P343" t="s">
        <v>23</v>
      </c>
      <c r="Q343">
        <v>350</v>
      </c>
      <c r="R343">
        <v>2016</v>
      </c>
      <c r="S343">
        <v>7</v>
      </c>
      <c r="T343" s="3" t="s">
        <v>24</v>
      </c>
      <c r="U343" s="3">
        <v>45489</v>
      </c>
    </row>
    <row r="344" spans="1:21" x14ac:dyDescent="0.25">
      <c r="A344">
        <v>211504</v>
      </c>
      <c r="B344">
        <v>43</v>
      </c>
      <c r="C344" t="s">
        <v>19</v>
      </c>
      <c r="D344" s="3">
        <v>42552</v>
      </c>
      <c r="E344" t="s">
        <v>30</v>
      </c>
      <c r="F344">
        <v>360</v>
      </c>
      <c r="G344">
        <v>1</v>
      </c>
      <c r="J344">
        <v>360</v>
      </c>
      <c r="K344">
        <v>100147715</v>
      </c>
      <c r="L344" s="19" t="s">
        <v>27</v>
      </c>
      <c r="M344">
        <v>0</v>
      </c>
      <c r="N344" t="s">
        <v>22</v>
      </c>
      <c r="O344" s="3">
        <v>42552</v>
      </c>
      <c r="P344" t="s">
        <v>23</v>
      </c>
      <c r="Q344">
        <v>360</v>
      </c>
      <c r="R344">
        <v>2016</v>
      </c>
      <c r="S344">
        <v>7</v>
      </c>
      <c r="T344" s="3" t="s">
        <v>24</v>
      </c>
      <c r="U344" s="3">
        <v>45489</v>
      </c>
    </row>
    <row r="345" spans="1:21" x14ac:dyDescent="0.25">
      <c r="A345">
        <v>211505</v>
      </c>
      <c r="B345">
        <v>107</v>
      </c>
      <c r="C345" t="s">
        <v>31</v>
      </c>
      <c r="D345" s="3">
        <v>42552</v>
      </c>
      <c r="E345" t="s">
        <v>132</v>
      </c>
      <c r="F345">
        <v>350</v>
      </c>
      <c r="G345">
        <v>1</v>
      </c>
      <c r="J345">
        <v>350</v>
      </c>
      <c r="K345">
        <v>100147716</v>
      </c>
      <c r="L345" s="19" t="s">
        <v>33</v>
      </c>
      <c r="M345">
        <v>0</v>
      </c>
      <c r="N345" t="s">
        <v>22</v>
      </c>
      <c r="O345" s="3">
        <v>42552</v>
      </c>
      <c r="P345" t="s">
        <v>34</v>
      </c>
      <c r="Q345">
        <v>350</v>
      </c>
      <c r="R345">
        <v>2016</v>
      </c>
      <c r="S345">
        <v>7</v>
      </c>
      <c r="T345" s="3" t="s">
        <v>24</v>
      </c>
      <c r="U345" s="3">
        <v>45489</v>
      </c>
    </row>
    <row r="346" spans="1:21" x14ac:dyDescent="0.25">
      <c r="A346">
        <v>211506</v>
      </c>
      <c r="B346">
        <v>35</v>
      </c>
      <c r="C346" t="s">
        <v>19</v>
      </c>
      <c r="D346" s="3">
        <v>42552</v>
      </c>
      <c r="E346" t="s">
        <v>48</v>
      </c>
      <c r="F346">
        <v>320</v>
      </c>
      <c r="G346">
        <v>1</v>
      </c>
      <c r="J346">
        <v>320</v>
      </c>
      <c r="K346">
        <v>100147717</v>
      </c>
      <c r="L346" s="19" t="s">
        <v>27</v>
      </c>
      <c r="M346">
        <v>0</v>
      </c>
      <c r="N346" t="s">
        <v>22</v>
      </c>
      <c r="O346" s="3">
        <v>42552</v>
      </c>
      <c r="P346" t="s">
        <v>23</v>
      </c>
      <c r="Q346">
        <v>320</v>
      </c>
      <c r="R346">
        <v>2016</v>
      </c>
      <c r="S346">
        <v>7</v>
      </c>
      <c r="T346" s="3" t="s">
        <v>24</v>
      </c>
      <c r="U346" s="3">
        <v>45489</v>
      </c>
    </row>
    <row r="347" spans="1:21" x14ac:dyDescent="0.25">
      <c r="A347">
        <v>211507</v>
      </c>
      <c r="B347">
        <v>105</v>
      </c>
      <c r="C347" t="s">
        <v>31</v>
      </c>
      <c r="D347" s="3">
        <v>42552</v>
      </c>
      <c r="E347" t="s">
        <v>204</v>
      </c>
      <c r="F347">
        <v>512</v>
      </c>
      <c r="G347">
        <v>1</v>
      </c>
      <c r="J347">
        <v>512</v>
      </c>
      <c r="K347">
        <v>100147718</v>
      </c>
      <c r="L347" s="19" t="s">
        <v>51</v>
      </c>
      <c r="M347">
        <v>0</v>
      </c>
      <c r="N347" t="s">
        <v>22</v>
      </c>
      <c r="O347" s="3">
        <v>42552</v>
      </c>
      <c r="P347" t="s">
        <v>34</v>
      </c>
      <c r="Q347">
        <v>512</v>
      </c>
      <c r="R347">
        <v>2016</v>
      </c>
      <c r="S347">
        <v>7</v>
      </c>
      <c r="T347" s="3" t="s">
        <v>24</v>
      </c>
      <c r="U347" s="3">
        <v>45489</v>
      </c>
    </row>
    <row r="348" spans="1:21" x14ac:dyDescent="0.25">
      <c r="A348">
        <v>211508</v>
      </c>
      <c r="B348">
        <v>13</v>
      </c>
      <c r="C348" t="s">
        <v>19</v>
      </c>
      <c r="D348" s="3">
        <v>42552</v>
      </c>
      <c r="E348" t="s">
        <v>205</v>
      </c>
      <c r="F348">
        <v>120</v>
      </c>
      <c r="G348">
        <v>1</v>
      </c>
      <c r="J348">
        <v>360</v>
      </c>
      <c r="K348">
        <v>100147719</v>
      </c>
      <c r="L348" s="19" t="s">
        <v>27</v>
      </c>
      <c r="M348">
        <v>0</v>
      </c>
      <c r="N348" t="s">
        <v>22</v>
      </c>
      <c r="O348" s="3">
        <v>42552</v>
      </c>
      <c r="P348" t="s">
        <v>23</v>
      </c>
      <c r="Q348">
        <v>120</v>
      </c>
      <c r="R348">
        <v>2016</v>
      </c>
      <c r="S348">
        <v>7</v>
      </c>
      <c r="T348" s="3" t="s">
        <v>24</v>
      </c>
      <c r="U348" s="3">
        <v>45489</v>
      </c>
    </row>
    <row r="349" spans="1:21" x14ac:dyDescent="0.25">
      <c r="A349">
        <v>211509</v>
      </c>
      <c r="B349">
        <v>13</v>
      </c>
      <c r="C349" t="s">
        <v>19</v>
      </c>
      <c r="D349" s="3">
        <v>42552</v>
      </c>
      <c r="E349" t="s">
        <v>206</v>
      </c>
      <c r="F349">
        <v>120</v>
      </c>
      <c r="G349">
        <v>1</v>
      </c>
      <c r="J349">
        <v>360</v>
      </c>
      <c r="K349">
        <v>100147719</v>
      </c>
      <c r="L349" s="19" t="s">
        <v>27</v>
      </c>
      <c r="M349">
        <v>0</v>
      </c>
      <c r="N349" t="s">
        <v>22</v>
      </c>
      <c r="O349" s="3">
        <v>42552</v>
      </c>
      <c r="P349" t="s">
        <v>23</v>
      </c>
      <c r="Q349">
        <v>120</v>
      </c>
      <c r="R349">
        <v>2016</v>
      </c>
      <c r="S349">
        <v>7</v>
      </c>
      <c r="T349" s="3" t="s">
        <v>24</v>
      </c>
      <c r="U349" s="3">
        <v>45489</v>
      </c>
    </row>
    <row r="350" spans="1:21" x14ac:dyDescent="0.25">
      <c r="A350">
        <v>211510</v>
      </c>
      <c r="B350">
        <v>13</v>
      </c>
      <c r="C350" t="s">
        <v>19</v>
      </c>
      <c r="D350" s="3">
        <v>42552</v>
      </c>
      <c r="E350" t="s">
        <v>207</v>
      </c>
      <c r="F350">
        <v>120</v>
      </c>
      <c r="G350">
        <v>1</v>
      </c>
      <c r="J350">
        <v>360</v>
      </c>
      <c r="K350">
        <v>100147719</v>
      </c>
      <c r="L350" s="19" t="s">
        <v>27</v>
      </c>
      <c r="M350">
        <v>0</v>
      </c>
      <c r="N350" t="s">
        <v>22</v>
      </c>
      <c r="O350" s="3">
        <v>42552</v>
      </c>
      <c r="P350" t="s">
        <v>23</v>
      </c>
      <c r="Q350">
        <v>120</v>
      </c>
      <c r="R350">
        <v>2016</v>
      </c>
      <c r="S350">
        <v>7</v>
      </c>
      <c r="T350" s="3" t="s">
        <v>24</v>
      </c>
      <c r="U350" s="3">
        <v>45489</v>
      </c>
    </row>
    <row r="351" spans="1:21" x14ac:dyDescent="0.25">
      <c r="A351">
        <v>211511</v>
      </c>
      <c r="B351">
        <v>108</v>
      </c>
      <c r="C351" t="s">
        <v>25</v>
      </c>
      <c r="D351" s="3">
        <v>42552</v>
      </c>
      <c r="E351" t="s">
        <v>208</v>
      </c>
      <c r="F351">
        <v>165</v>
      </c>
      <c r="G351">
        <v>2</v>
      </c>
      <c r="J351">
        <v>330</v>
      </c>
      <c r="K351">
        <v>100147720</v>
      </c>
      <c r="L351" s="19" t="s">
        <v>27</v>
      </c>
      <c r="M351">
        <v>0</v>
      </c>
      <c r="N351" t="s">
        <v>22</v>
      </c>
      <c r="O351" s="3">
        <v>42552</v>
      </c>
      <c r="P351" t="s">
        <v>28</v>
      </c>
      <c r="Q351">
        <v>330</v>
      </c>
      <c r="R351">
        <v>2016</v>
      </c>
      <c r="S351">
        <v>7</v>
      </c>
      <c r="T351" s="3" t="s">
        <v>24</v>
      </c>
      <c r="U351" s="3">
        <v>45489</v>
      </c>
    </row>
    <row r="352" spans="1:21" x14ac:dyDescent="0.25">
      <c r="A352">
        <v>211512</v>
      </c>
      <c r="B352">
        <v>105</v>
      </c>
      <c r="C352" t="s">
        <v>19</v>
      </c>
      <c r="D352" s="3">
        <v>42552</v>
      </c>
      <c r="E352" t="s">
        <v>209</v>
      </c>
      <c r="F352">
        <v>640</v>
      </c>
      <c r="G352">
        <v>1</v>
      </c>
      <c r="J352">
        <v>640</v>
      </c>
      <c r="K352">
        <v>100147721</v>
      </c>
      <c r="L352" s="19" t="s">
        <v>27</v>
      </c>
      <c r="M352">
        <v>0</v>
      </c>
      <c r="N352" t="s">
        <v>22</v>
      </c>
      <c r="O352" s="3">
        <v>42552</v>
      </c>
      <c r="P352" t="s">
        <v>23</v>
      </c>
      <c r="Q352">
        <v>640</v>
      </c>
      <c r="R352">
        <v>2016</v>
      </c>
      <c r="S352">
        <v>7</v>
      </c>
      <c r="T352" s="3" t="s">
        <v>24</v>
      </c>
      <c r="U352" s="3">
        <v>45489</v>
      </c>
    </row>
    <row r="353" spans="1:21" x14ac:dyDescent="0.25">
      <c r="A353">
        <v>211513</v>
      </c>
      <c r="B353">
        <v>108</v>
      </c>
      <c r="C353" t="s">
        <v>31</v>
      </c>
      <c r="D353" s="3">
        <v>42552</v>
      </c>
      <c r="E353" t="s">
        <v>210</v>
      </c>
      <c r="F353">
        <v>165</v>
      </c>
      <c r="G353">
        <v>2</v>
      </c>
      <c r="J353">
        <v>330</v>
      </c>
      <c r="K353">
        <v>100147722</v>
      </c>
      <c r="L353" s="19" t="s">
        <v>27</v>
      </c>
      <c r="M353">
        <v>0</v>
      </c>
      <c r="N353" t="s">
        <v>22</v>
      </c>
      <c r="O353" s="3">
        <v>42552</v>
      </c>
      <c r="P353" t="s">
        <v>34</v>
      </c>
      <c r="Q353">
        <v>330</v>
      </c>
      <c r="R353">
        <v>2016</v>
      </c>
      <c r="S353">
        <v>7</v>
      </c>
      <c r="T353" s="3" t="s">
        <v>24</v>
      </c>
      <c r="U353" s="3">
        <v>45489</v>
      </c>
    </row>
    <row r="354" spans="1:21" x14ac:dyDescent="0.25">
      <c r="A354">
        <v>211514</v>
      </c>
      <c r="B354">
        <v>11</v>
      </c>
      <c r="C354" t="s">
        <v>25</v>
      </c>
      <c r="D354" s="3">
        <v>42552</v>
      </c>
      <c r="E354" t="s">
        <v>211</v>
      </c>
      <c r="F354">
        <v>1950</v>
      </c>
      <c r="G354">
        <v>1</v>
      </c>
      <c r="J354">
        <v>1950</v>
      </c>
      <c r="K354">
        <v>100147723</v>
      </c>
      <c r="L354" s="19" t="s">
        <v>51</v>
      </c>
      <c r="M354">
        <v>0</v>
      </c>
      <c r="N354" t="s">
        <v>39</v>
      </c>
      <c r="O354" s="3">
        <v>42552</v>
      </c>
      <c r="P354" t="s">
        <v>28</v>
      </c>
      <c r="Q354" s="4">
        <v>1950</v>
      </c>
      <c r="R354">
        <v>2016</v>
      </c>
      <c r="S354">
        <v>7</v>
      </c>
      <c r="T354" s="3" t="s">
        <v>24</v>
      </c>
      <c r="U354" s="3">
        <v>45489</v>
      </c>
    </row>
    <row r="355" spans="1:21" x14ac:dyDescent="0.25">
      <c r="A355">
        <v>211516</v>
      </c>
      <c r="B355">
        <v>35</v>
      </c>
      <c r="C355" t="s">
        <v>19</v>
      </c>
      <c r="D355" s="3">
        <v>42552</v>
      </c>
      <c r="E355" t="s">
        <v>30</v>
      </c>
      <c r="F355">
        <v>360</v>
      </c>
      <c r="G355">
        <v>1</v>
      </c>
      <c r="J355">
        <v>360</v>
      </c>
      <c r="K355">
        <v>100147724</v>
      </c>
      <c r="L355" s="19" t="s">
        <v>27</v>
      </c>
      <c r="M355">
        <v>0</v>
      </c>
      <c r="N355" t="s">
        <v>22</v>
      </c>
      <c r="O355" s="3">
        <v>42552</v>
      </c>
      <c r="P355" t="s">
        <v>23</v>
      </c>
      <c r="Q355">
        <v>360</v>
      </c>
      <c r="R355">
        <v>2016</v>
      </c>
      <c r="S355">
        <v>7</v>
      </c>
      <c r="T355" s="3" t="s">
        <v>24</v>
      </c>
      <c r="U355" s="3">
        <v>45489</v>
      </c>
    </row>
    <row r="356" spans="1:21" x14ac:dyDescent="0.25">
      <c r="A356">
        <v>211517</v>
      </c>
      <c r="B356">
        <v>109</v>
      </c>
      <c r="C356" t="s">
        <v>19</v>
      </c>
      <c r="D356" s="3">
        <v>42552</v>
      </c>
      <c r="E356" t="s">
        <v>212</v>
      </c>
      <c r="F356">
        <v>144</v>
      </c>
      <c r="G356">
        <v>1</v>
      </c>
      <c r="J356">
        <v>144</v>
      </c>
      <c r="K356">
        <v>100147725</v>
      </c>
      <c r="L356" s="19" t="s">
        <v>47</v>
      </c>
      <c r="M356">
        <v>0</v>
      </c>
      <c r="N356" t="s">
        <v>22</v>
      </c>
      <c r="O356" s="3">
        <v>42552</v>
      </c>
      <c r="P356" t="s">
        <v>23</v>
      </c>
      <c r="Q356">
        <v>144</v>
      </c>
      <c r="R356">
        <v>2016</v>
      </c>
      <c r="S356">
        <v>7</v>
      </c>
      <c r="T356" s="3" t="s">
        <v>24</v>
      </c>
      <c r="U356" s="3">
        <v>45489</v>
      </c>
    </row>
    <row r="357" spans="1:21" x14ac:dyDescent="0.25">
      <c r="A357">
        <v>211518</v>
      </c>
      <c r="B357">
        <v>110</v>
      </c>
      <c r="C357" t="s">
        <v>31</v>
      </c>
      <c r="D357" s="3">
        <v>42552</v>
      </c>
      <c r="E357" t="s">
        <v>178</v>
      </c>
      <c r="F357">
        <v>285</v>
      </c>
      <c r="G357">
        <v>1</v>
      </c>
      <c r="J357">
        <v>285</v>
      </c>
      <c r="K357">
        <v>100147726</v>
      </c>
      <c r="L357" s="19" t="s">
        <v>33</v>
      </c>
      <c r="M357">
        <v>0</v>
      </c>
      <c r="N357" t="s">
        <v>22</v>
      </c>
      <c r="O357" s="3">
        <v>42552</v>
      </c>
      <c r="P357" t="s">
        <v>34</v>
      </c>
      <c r="Q357">
        <v>285</v>
      </c>
      <c r="R357">
        <v>2016</v>
      </c>
      <c r="S357">
        <v>7</v>
      </c>
      <c r="T357" s="3" t="s">
        <v>24</v>
      </c>
      <c r="U357" s="3">
        <v>45489</v>
      </c>
    </row>
    <row r="358" spans="1:21" x14ac:dyDescent="0.25">
      <c r="A358">
        <v>211519</v>
      </c>
      <c r="B358">
        <v>111</v>
      </c>
      <c r="C358" t="s">
        <v>19</v>
      </c>
      <c r="D358" s="3">
        <v>42552</v>
      </c>
      <c r="E358" t="s">
        <v>89</v>
      </c>
      <c r="F358">
        <v>350</v>
      </c>
      <c r="G358">
        <v>1</v>
      </c>
      <c r="J358">
        <v>350</v>
      </c>
      <c r="K358">
        <v>100147727</v>
      </c>
      <c r="L358" s="19" t="s">
        <v>33</v>
      </c>
      <c r="M358">
        <v>0</v>
      </c>
      <c r="N358" t="s">
        <v>22</v>
      </c>
      <c r="O358" s="3">
        <v>42552</v>
      </c>
      <c r="P358" t="s">
        <v>23</v>
      </c>
      <c r="Q358">
        <v>350</v>
      </c>
      <c r="R358">
        <v>2016</v>
      </c>
      <c r="S358">
        <v>7</v>
      </c>
      <c r="T358" s="3" t="s">
        <v>24</v>
      </c>
      <c r="U358" s="3">
        <v>45489</v>
      </c>
    </row>
    <row r="359" spans="1:21" x14ac:dyDescent="0.25">
      <c r="A359">
        <v>211520</v>
      </c>
      <c r="B359">
        <v>112</v>
      </c>
      <c r="C359" t="s">
        <v>19</v>
      </c>
      <c r="D359" s="3">
        <v>42552</v>
      </c>
      <c r="E359" t="s">
        <v>200</v>
      </c>
      <c r="F359">
        <v>3250</v>
      </c>
      <c r="G359">
        <v>1</v>
      </c>
      <c r="J359">
        <v>3250</v>
      </c>
      <c r="K359">
        <v>100147728</v>
      </c>
      <c r="L359" s="19" t="s">
        <v>21</v>
      </c>
      <c r="M359">
        <v>0</v>
      </c>
      <c r="N359" t="s">
        <v>201</v>
      </c>
      <c r="O359" s="3">
        <v>42552</v>
      </c>
      <c r="P359" t="s">
        <v>23</v>
      </c>
      <c r="Q359" s="4">
        <v>3250</v>
      </c>
      <c r="R359">
        <v>2016</v>
      </c>
      <c r="S359">
        <v>7</v>
      </c>
      <c r="T359" s="3" t="s">
        <v>24</v>
      </c>
      <c r="U359" s="3">
        <v>45489</v>
      </c>
    </row>
    <row r="360" spans="1:21" x14ac:dyDescent="0.25">
      <c r="A360">
        <v>211521</v>
      </c>
      <c r="B360">
        <v>113</v>
      </c>
      <c r="C360" t="s">
        <v>25</v>
      </c>
      <c r="D360" s="3">
        <v>42552</v>
      </c>
      <c r="E360" t="s">
        <v>213</v>
      </c>
      <c r="F360">
        <v>375</v>
      </c>
      <c r="G360">
        <v>1</v>
      </c>
      <c r="J360">
        <v>375</v>
      </c>
      <c r="K360">
        <v>100147729</v>
      </c>
      <c r="L360" s="19" t="s">
        <v>27</v>
      </c>
      <c r="M360">
        <v>0</v>
      </c>
      <c r="N360" t="s">
        <v>201</v>
      </c>
      <c r="O360" s="3">
        <v>42552</v>
      </c>
      <c r="P360" t="s">
        <v>28</v>
      </c>
      <c r="Q360">
        <v>375</v>
      </c>
      <c r="R360">
        <v>2016</v>
      </c>
      <c r="S360">
        <v>7</v>
      </c>
      <c r="T360" s="3" t="s">
        <v>24</v>
      </c>
      <c r="U360" s="3">
        <v>45489</v>
      </c>
    </row>
    <row r="361" spans="1:21" x14ac:dyDescent="0.25">
      <c r="A361">
        <v>211522</v>
      </c>
      <c r="B361">
        <v>114</v>
      </c>
      <c r="C361" t="s">
        <v>19</v>
      </c>
      <c r="D361" s="3">
        <v>42552</v>
      </c>
      <c r="E361" t="s">
        <v>191</v>
      </c>
      <c r="F361">
        <v>180</v>
      </c>
      <c r="G361">
        <v>1</v>
      </c>
      <c r="J361">
        <v>180</v>
      </c>
      <c r="K361">
        <v>100147730</v>
      </c>
      <c r="L361" s="19" t="s">
        <v>27</v>
      </c>
      <c r="M361">
        <v>0</v>
      </c>
      <c r="N361" t="s">
        <v>22</v>
      </c>
      <c r="O361" s="3">
        <v>42552</v>
      </c>
      <c r="P361" t="s">
        <v>23</v>
      </c>
      <c r="Q361">
        <v>180</v>
      </c>
      <c r="R361">
        <v>2016</v>
      </c>
      <c r="S361">
        <v>7</v>
      </c>
      <c r="T361" s="3" t="s">
        <v>24</v>
      </c>
      <c r="U361" s="3">
        <v>45489</v>
      </c>
    </row>
    <row r="362" spans="1:21" x14ac:dyDescent="0.25">
      <c r="A362">
        <v>211523</v>
      </c>
      <c r="B362">
        <v>115</v>
      </c>
      <c r="C362" t="s">
        <v>25</v>
      </c>
      <c r="D362" s="3">
        <v>42552</v>
      </c>
      <c r="E362" t="s">
        <v>214</v>
      </c>
      <c r="F362">
        <v>1725</v>
      </c>
      <c r="G362">
        <v>1</v>
      </c>
      <c r="J362">
        <v>1725</v>
      </c>
      <c r="K362">
        <v>100147731</v>
      </c>
      <c r="L362" s="19" t="s">
        <v>51</v>
      </c>
      <c r="M362">
        <v>0</v>
      </c>
      <c r="N362" t="s">
        <v>22</v>
      </c>
      <c r="O362" s="3">
        <v>42552</v>
      </c>
      <c r="P362" t="s">
        <v>28</v>
      </c>
      <c r="Q362" s="4">
        <v>1725</v>
      </c>
      <c r="R362">
        <v>2016</v>
      </c>
      <c r="S362">
        <v>7</v>
      </c>
      <c r="T362" s="3" t="s">
        <v>24</v>
      </c>
      <c r="U362" s="3">
        <v>45489</v>
      </c>
    </row>
    <row r="363" spans="1:21" x14ac:dyDescent="0.25">
      <c r="A363">
        <v>211524</v>
      </c>
      <c r="B363">
        <v>116</v>
      </c>
      <c r="C363" t="s">
        <v>19</v>
      </c>
      <c r="D363" s="3">
        <v>42552</v>
      </c>
      <c r="E363" t="s">
        <v>215</v>
      </c>
      <c r="F363">
        <v>1330</v>
      </c>
      <c r="G363">
        <v>1</v>
      </c>
      <c r="J363">
        <v>1330</v>
      </c>
      <c r="K363">
        <v>100147732</v>
      </c>
      <c r="L363" s="19" t="s">
        <v>62</v>
      </c>
      <c r="M363">
        <v>0</v>
      </c>
      <c r="N363" t="s">
        <v>216</v>
      </c>
      <c r="O363" s="3">
        <v>42552</v>
      </c>
      <c r="P363" t="s">
        <v>23</v>
      </c>
      <c r="Q363" s="4">
        <v>1330</v>
      </c>
      <c r="R363">
        <v>2016</v>
      </c>
      <c r="S363">
        <v>7</v>
      </c>
      <c r="T363" s="3" t="s">
        <v>24</v>
      </c>
      <c r="U363" s="3">
        <v>45489</v>
      </c>
    </row>
    <row r="364" spans="1:21" x14ac:dyDescent="0.25">
      <c r="A364">
        <v>211525</v>
      </c>
      <c r="B364">
        <v>117</v>
      </c>
      <c r="C364" t="s">
        <v>25</v>
      </c>
      <c r="D364" s="3">
        <v>42552</v>
      </c>
      <c r="E364" t="s">
        <v>217</v>
      </c>
      <c r="F364">
        <v>5200</v>
      </c>
      <c r="G364">
        <v>1</v>
      </c>
      <c r="J364">
        <v>5200</v>
      </c>
      <c r="K364">
        <v>100147733</v>
      </c>
      <c r="L364" s="19" t="s">
        <v>62</v>
      </c>
      <c r="M364">
        <v>0</v>
      </c>
      <c r="N364" t="s">
        <v>22</v>
      </c>
      <c r="O364" s="3">
        <v>42552</v>
      </c>
      <c r="P364" t="s">
        <v>28</v>
      </c>
      <c r="Q364" s="4">
        <v>5200</v>
      </c>
      <c r="R364">
        <v>2016</v>
      </c>
      <c r="S364">
        <v>7</v>
      </c>
      <c r="T364" s="3" t="s">
        <v>24</v>
      </c>
      <c r="U364" s="3">
        <v>45489</v>
      </c>
    </row>
    <row r="365" spans="1:21" x14ac:dyDescent="0.25">
      <c r="A365">
        <v>211526</v>
      </c>
      <c r="B365">
        <v>118</v>
      </c>
      <c r="C365" t="s">
        <v>25</v>
      </c>
      <c r="D365" s="3">
        <v>42552</v>
      </c>
      <c r="E365" t="s">
        <v>218</v>
      </c>
      <c r="F365">
        <v>1350</v>
      </c>
      <c r="G365">
        <v>1</v>
      </c>
      <c r="J365">
        <v>1350</v>
      </c>
      <c r="K365">
        <v>100147734</v>
      </c>
      <c r="L365" s="19" t="s">
        <v>59</v>
      </c>
      <c r="M365">
        <v>0</v>
      </c>
      <c r="N365" t="s">
        <v>22</v>
      </c>
      <c r="O365" s="3">
        <v>42552</v>
      </c>
      <c r="P365" t="s">
        <v>28</v>
      </c>
      <c r="Q365" s="4">
        <v>1350</v>
      </c>
      <c r="R365">
        <v>2016</v>
      </c>
      <c r="S365">
        <v>7</v>
      </c>
      <c r="T365" s="3" t="s">
        <v>24</v>
      </c>
      <c r="U365" s="3">
        <v>45489</v>
      </c>
    </row>
    <row r="366" spans="1:21" x14ac:dyDescent="0.25">
      <c r="A366">
        <v>211527</v>
      </c>
      <c r="B366">
        <v>118</v>
      </c>
      <c r="C366" t="s">
        <v>25</v>
      </c>
      <c r="D366" s="3">
        <v>42552</v>
      </c>
      <c r="E366" t="s">
        <v>218</v>
      </c>
      <c r="F366">
        <v>1350</v>
      </c>
      <c r="G366">
        <v>1</v>
      </c>
      <c r="J366">
        <v>1350</v>
      </c>
      <c r="K366">
        <v>100147735</v>
      </c>
      <c r="L366" s="19" t="s">
        <v>59</v>
      </c>
      <c r="M366">
        <v>0</v>
      </c>
      <c r="N366" t="s">
        <v>22</v>
      </c>
      <c r="O366" s="3">
        <v>42552</v>
      </c>
      <c r="P366" t="s">
        <v>28</v>
      </c>
      <c r="Q366" s="4">
        <v>1350</v>
      </c>
      <c r="R366">
        <v>2016</v>
      </c>
      <c r="S366">
        <v>7</v>
      </c>
      <c r="T366" s="3" t="s">
        <v>24</v>
      </c>
      <c r="U366" s="3">
        <v>45489</v>
      </c>
    </row>
    <row r="367" spans="1:21" x14ac:dyDescent="0.25">
      <c r="A367">
        <v>211529</v>
      </c>
      <c r="B367">
        <v>43</v>
      </c>
      <c r="C367" t="s">
        <v>19</v>
      </c>
      <c r="D367" s="3">
        <v>42552</v>
      </c>
      <c r="E367" t="s">
        <v>30</v>
      </c>
      <c r="F367">
        <v>360</v>
      </c>
      <c r="G367">
        <v>1</v>
      </c>
      <c r="J367">
        <v>360</v>
      </c>
      <c r="K367">
        <v>100147737</v>
      </c>
      <c r="L367" s="19" t="s">
        <v>27</v>
      </c>
      <c r="M367">
        <v>0</v>
      </c>
      <c r="N367" t="s">
        <v>22</v>
      </c>
      <c r="O367" s="3">
        <v>42552</v>
      </c>
      <c r="P367" t="s">
        <v>23</v>
      </c>
      <c r="Q367">
        <v>360</v>
      </c>
      <c r="R367">
        <v>2016</v>
      </c>
      <c r="S367">
        <v>7</v>
      </c>
      <c r="T367" s="3" t="s">
        <v>24</v>
      </c>
      <c r="U367" s="3">
        <v>45489</v>
      </c>
    </row>
    <row r="368" spans="1:21" x14ac:dyDescent="0.25">
      <c r="A368">
        <v>211528</v>
      </c>
      <c r="B368">
        <v>118</v>
      </c>
      <c r="C368" t="s">
        <v>25</v>
      </c>
      <c r="D368" s="3">
        <v>42552</v>
      </c>
      <c r="E368" t="s">
        <v>218</v>
      </c>
      <c r="F368">
        <v>1350</v>
      </c>
      <c r="G368">
        <v>1</v>
      </c>
      <c r="J368">
        <v>1350</v>
      </c>
      <c r="K368">
        <v>100147736</v>
      </c>
      <c r="L368" s="19" t="s">
        <v>59</v>
      </c>
      <c r="M368">
        <v>0</v>
      </c>
      <c r="N368" t="s">
        <v>22</v>
      </c>
      <c r="O368" s="3">
        <v>42552</v>
      </c>
      <c r="P368" t="s">
        <v>28</v>
      </c>
      <c r="Q368" s="4">
        <v>1350</v>
      </c>
      <c r="R368">
        <v>2016</v>
      </c>
      <c r="S368">
        <v>7</v>
      </c>
      <c r="T368" s="3" t="s">
        <v>24</v>
      </c>
      <c r="U368" s="3">
        <v>45489</v>
      </c>
    </row>
    <row r="369" spans="1:21" x14ac:dyDescent="0.25">
      <c r="A369">
        <v>211530</v>
      </c>
      <c r="B369">
        <v>43</v>
      </c>
      <c r="C369" t="s">
        <v>19</v>
      </c>
      <c r="D369" s="3">
        <v>42552</v>
      </c>
      <c r="E369" t="s">
        <v>30</v>
      </c>
      <c r="F369">
        <v>360</v>
      </c>
      <c r="G369">
        <v>1</v>
      </c>
      <c r="J369">
        <v>360</v>
      </c>
      <c r="K369">
        <v>100147738</v>
      </c>
      <c r="L369" s="19" t="s">
        <v>27</v>
      </c>
      <c r="M369">
        <v>0</v>
      </c>
      <c r="N369" t="s">
        <v>22</v>
      </c>
      <c r="O369" s="3">
        <v>42552</v>
      </c>
      <c r="P369" t="s">
        <v>23</v>
      </c>
      <c r="Q369">
        <v>360</v>
      </c>
      <c r="R369">
        <v>2016</v>
      </c>
      <c r="S369">
        <v>7</v>
      </c>
      <c r="T369" s="3" t="s">
        <v>24</v>
      </c>
      <c r="U369" s="3">
        <v>45489</v>
      </c>
    </row>
    <row r="370" spans="1:21" x14ac:dyDescent="0.25">
      <c r="A370">
        <v>211532</v>
      </c>
      <c r="B370">
        <v>43</v>
      </c>
      <c r="C370" t="s">
        <v>19</v>
      </c>
      <c r="D370" s="3">
        <v>42552</v>
      </c>
      <c r="E370" t="s">
        <v>30</v>
      </c>
      <c r="F370">
        <v>360</v>
      </c>
      <c r="G370">
        <v>1</v>
      </c>
      <c r="J370">
        <v>360</v>
      </c>
      <c r="K370">
        <v>100147740</v>
      </c>
      <c r="L370" s="19" t="s">
        <v>27</v>
      </c>
      <c r="M370">
        <v>0</v>
      </c>
      <c r="N370" t="s">
        <v>22</v>
      </c>
      <c r="O370" s="3">
        <v>42552</v>
      </c>
      <c r="P370" t="s">
        <v>23</v>
      </c>
      <c r="Q370">
        <v>360</v>
      </c>
      <c r="R370">
        <v>2016</v>
      </c>
      <c r="S370">
        <v>7</v>
      </c>
      <c r="T370" s="3" t="s">
        <v>24</v>
      </c>
      <c r="U370" s="3">
        <v>45489</v>
      </c>
    </row>
    <row r="371" spans="1:21" x14ac:dyDescent="0.25">
      <c r="A371">
        <v>211531</v>
      </c>
      <c r="B371">
        <v>117</v>
      </c>
      <c r="C371" t="s">
        <v>31</v>
      </c>
      <c r="D371" s="3">
        <v>42552</v>
      </c>
      <c r="E371" t="s">
        <v>219</v>
      </c>
      <c r="F371">
        <v>8150</v>
      </c>
      <c r="G371">
        <v>1</v>
      </c>
      <c r="J371">
        <v>8150</v>
      </c>
      <c r="K371">
        <v>100147739</v>
      </c>
      <c r="L371" s="19" t="s">
        <v>27</v>
      </c>
      <c r="M371">
        <v>0</v>
      </c>
      <c r="N371" t="s">
        <v>22</v>
      </c>
      <c r="O371" s="3">
        <v>42552</v>
      </c>
      <c r="P371" t="s">
        <v>34</v>
      </c>
      <c r="Q371" s="4">
        <v>8150</v>
      </c>
      <c r="R371">
        <v>2016</v>
      </c>
      <c r="S371">
        <v>7</v>
      </c>
      <c r="T371" s="3" t="s">
        <v>24</v>
      </c>
      <c r="U371" s="3">
        <v>45489</v>
      </c>
    </row>
    <row r="372" spans="1:21" x14ac:dyDescent="0.25">
      <c r="A372">
        <v>211533</v>
      </c>
      <c r="B372">
        <v>43</v>
      </c>
      <c r="C372" t="s">
        <v>19</v>
      </c>
      <c r="D372" s="3">
        <v>42552</v>
      </c>
      <c r="E372" t="s">
        <v>30</v>
      </c>
      <c r="F372">
        <v>360</v>
      </c>
      <c r="G372">
        <v>1</v>
      </c>
      <c r="J372">
        <v>360</v>
      </c>
      <c r="K372">
        <v>100147741</v>
      </c>
      <c r="L372" s="19" t="s">
        <v>27</v>
      </c>
      <c r="M372">
        <v>0</v>
      </c>
      <c r="N372" t="s">
        <v>22</v>
      </c>
      <c r="O372" s="3">
        <v>42552</v>
      </c>
      <c r="P372" t="s">
        <v>23</v>
      </c>
      <c r="Q372">
        <v>360</v>
      </c>
      <c r="R372">
        <v>2016</v>
      </c>
      <c r="S372">
        <v>7</v>
      </c>
      <c r="T372" s="3" t="s">
        <v>24</v>
      </c>
      <c r="U372" s="3">
        <v>45489</v>
      </c>
    </row>
    <row r="373" spans="1:21" x14ac:dyDescent="0.25">
      <c r="A373">
        <v>211534</v>
      </c>
      <c r="B373">
        <v>43</v>
      </c>
      <c r="C373" t="s">
        <v>19</v>
      </c>
      <c r="D373" s="3">
        <v>42552</v>
      </c>
      <c r="E373" t="s">
        <v>30</v>
      </c>
      <c r="F373">
        <v>360</v>
      </c>
      <c r="G373">
        <v>1</v>
      </c>
      <c r="J373">
        <v>360</v>
      </c>
      <c r="K373">
        <v>100147742</v>
      </c>
      <c r="L373" s="19" t="s">
        <v>27</v>
      </c>
      <c r="M373">
        <v>0</v>
      </c>
      <c r="N373" t="s">
        <v>22</v>
      </c>
      <c r="O373" s="3">
        <v>42552</v>
      </c>
      <c r="P373" t="s">
        <v>23</v>
      </c>
      <c r="Q373">
        <v>360</v>
      </c>
      <c r="R373">
        <v>2016</v>
      </c>
      <c r="S373">
        <v>7</v>
      </c>
      <c r="T373" s="3" t="s">
        <v>24</v>
      </c>
      <c r="U373" s="3">
        <v>45489</v>
      </c>
    </row>
    <row r="374" spans="1:21" x14ac:dyDescent="0.25">
      <c r="A374">
        <v>211535</v>
      </c>
      <c r="B374">
        <v>43</v>
      </c>
      <c r="C374" t="s">
        <v>19</v>
      </c>
      <c r="D374" s="3">
        <v>42552</v>
      </c>
      <c r="E374" t="s">
        <v>30</v>
      </c>
      <c r="F374">
        <v>360</v>
      </c>
      <c r="G374">
        <v>1</v>
      </c>
      <c r="J374">
        <v>360</v>
      </c>
      <c r="K374">
        <v>100147743</v>
      </c>
      <c r="L374" s="19" t="s">
        <v>27</v>
      </c>
      <c r="M374">
        <v>0</v>
      </c>
      <c r="N374" t="s">
        <v>22</v>
      </c>
      <c r="O374" s="3">
        <v>42552</v>
      </c>
      <c r="P374" t="s">
        <v>23</v>
      </c>
      <c r="Q374">
        <v>360</v>
      </c>
      <c r="R374">
        <v>2016</v>
      </c>
      <c r="S374">
        <v>7</v>
      </c>
      <c r="T374" s="3" t="s">
        <v>24</v>
      </c>
      <c r="U374" s="3">
        <v>45489</v>
      </c>
    </row>
    <row r="375" spans="1:21" x14ac:dyDescent="0.25">
      <c r="A375">
        <v>211536</v>
      </c>
      <c r="B375">
        <v>119</v>
      </c>
      <c r="C375" t="s">
        <v>25</v>
      </c>
      <c r="D375" s="3">
        <v>42552</v>
      </c>
      <c r="E375" t="s">
        <v>220</v>
      </c>
      <c r="F375">
        <v>1499</v>
      </c>
      <c r="G375">
        <v>1</v>
      </c>
      <c r="J375">
        <v>3749</v>
      </c>
      <c r="K375">
        <v>100147744</v>
      </c>
      <c r="L375" s="19" t="s">
        <v>21</v>
      </c>
      <c r="M375">
        <v>0</v>
      </c>
      <c r="N375" t="s">
        <v>22</v>
      </c>
      <c r="O375" s="3">
        <v>42552</v>
      </c>
      <c r="P375" t="s">
        <v>28</v>
      </c>
      <c r="Q375" s="4">
        <v>1499</v>
      </c>
      <c r="R375">
        <v>2016</v>
      </c>
      <c r="S375">
        <v>7</v>
      </c>
      <c r="T375" s="3" t="s">
        <v>24</v>
      </c>
      <c r="U375" s="3">
        <v>45489</v>
      </c>
    </row>
    <row r="376" spans="1:21" x14ac:dyDescent="0.25">
      <c r="A376">
        <v>211537</v>
      </c>
      <c r="B376">
        <v>119</v>
      </c>
      <c r="C376" t="s">
        <v>25</v>
      </c>
      <c r="D376" s="3">
        <v>42552</v>
      </c>
      <c r="E376" t="s">
        <v>221</v>
      </c>
      <c r="F376">
        <v>2250</v>
      </c>
      <c r="G376">
        <v>1</v>
      </c>
      <c r="J376">
        <v>3749</v>
      </c>
      <c r="K376">
        <v>100147744</v>
      </c>
      <c r="L376" s="19" t="s">
        <v>21</v>
      </c>
      <c r="M376">
        <v>0</v>
      </c>
      <c r="N376" t="s">
        <v>22</v>
      </c>
      <c r="O376" s="3">
        <v>42552</v>
      </c>
      <c r="P376" t="s">
        <v>28</v>
      </c>
      <c r="Q376" s="4">
        <v>2250</v>
      </c>
      <c r="R376">
        <v>2016</v>
      </c>
      <c r="S376">
        <v>7</v>
      </c>
      <c r="T376" s="3" t="s">
        <v>24</v>
      </c>
      <c r="U376" s="3">
        <v>45489</v>
      </c>
    </row>
    <row r="377" spans="1:21" x14ac:dyDescent="0.25">
      <c r="A377">
        <v>211540</v>
      </c>
      <c r="B377">
        <v>43</v>
      </c>
      <c r="C377" t="s">
        <v>19</v>
      </c>
      <c r="D377" s="3">
        <v>42552</v>
      </c>
      <c r="E377" t="s">
        <v>30</v>
      </c>
      <c r="F377">
        <v>360</v>
      </c>
      <c r="G377">
        <v>1</v>
      </c>
      <c r="J377">
        <v>360</v>
      </c>
      <c r="K377">
        <v>100147746</v>
      </c>
      <c r="L377" s="19" t="s">
        <v>27</v>
      </c>
      <c r="M377">
        <v>0</v>
      </c>
      <c r="N377" t="s">
        <v>22</v>
      </c>
      <c r="O377" s="3">
        <v>42552</v>
      </c>
      <c r="P377" t="s">
        <v>23</v>
      </c>
      <c r="Q377">
        <v>360</v>
      </c>
      <c r="R377">
        <v>2016</v>
      </c>
      <c r="S377">
        <v>7</v>
      </c>
      <c r="T377" s="3" t="s">
        <v>24</v>
      </c>
      <c r="U377" s="3">
        <v>45489</v>
      </c>
    </row>
    <row r="378" spans="1:21" x14ac:dyDescent="0.25">
      <c r="A378">
        <v>211539</v>
      </c>
      <c r="B378">
        <v>117</v>
      </c>
      <c r="C378" t="s">
        <v>25</v>
      </c>
      <c r="D378" s="3">
        <v>42552</v>
      </c>
      <c r="E378" t="s">
        <v>219</v>
      </c>
      <c r="F378">
        <v>8150</v>
      </c>
      <c r="G378">
        <v>1</v>
      </c>
      <c r="J378">
        <v>8150</v>
      </c>
      <c r="K378">
        <v>100147745</v>
      </c>
      <c r="L378" s="19" t="s">
        <v>27</v>
      </c>
      <c r="M378">
        <v>0</v>
      </c>
      <c r="N378" t="s">
        <v>22</v>
      </c>
      <c r="O378" s="3">
        <v>42552</v>
      </c>
      <c r="P378" t="s">
        <v>28</v>
      </c>
      <c r="Q378" s="4">
        <v>8150</v>
      </c>
      <c r="R378">
        <v>2016</v>
      </c>
      <c r="S378">
        <v>7</v>
      </c>
      <c r="T378" s="3" t="s">
        <v>24</v>
      </c>
      <c r="U378" s="3">
        <v>45489</v>
      </c>
    </row>
    <row r="379" spans="1:21" x14ac:dyDescent="0.25">
      <c r="A379">
        <v>211541</v>
      </c>
      <c r="B379">
        <v>120</v>
      </c>
      <c r="C379" t="s">
        <v>25</v>
      </c>
      <c r="D379" s="3">
        <v>42552</v>
      </c>
      <c r="E379" t="s">
        <v>222</v>
      </c>
      <c r="F379">
        <v>8300</v>
      </c>
      <c r="G379">
        <v>1</v>
      </c>
      <c r="J379">
        <v>17790</v>
      </c>
      <c r="K379">
        <v>100147747</v>
      </c>
      <c r="L379" s="19" t="s">
        <v>27</v>
      </c>
      <c r="M379">
        <v>0</v>
      </c>
      <c r="N379" t="s">
        <v>22</v>
      </c>
      <c r="O379" s="3">
        <v>42552</v>
      </c>
      <c r="P379" t="s">
        <v>28</v>
      </c>
      <c r="Q379" s="4">
        <v>8300</v>
      </c>
      <c r="R379">
        <v>2016</v>
      </c>
      <c r="S379">
        <v>7</v>
      </c>
      <c r="T379" s="3" t="s">
        <v>24</v>
      </c>
      <c r="U379" s="3">
        <v>45489</v>
      </c>
    </row>
    <row r="380" spans="1:21" x14ac:dyDescent="0.25">
      <c r="A380">
        <v>211542</v>
      </c>
      <c r="B380">
        <v>120</v>
      </c>
      <c r="C380" t="s">
        <v>25</v>
      </c>
      <c r="D380" s="3">
        <v>42552</v>
      </c>
      <c r="E380" t="s">
        <v>223</v>
      </c>
      <c r="F380">
        <v>9490</v>
      </c>
      <c r="G380">
        <v>1</v>
      </c>
      <c r="J380">
        <v>17790</v>
      </c>
      <c r="K380">
        <v>100147747</v>
      </c>
      <c r="L380" s="19" t="s">
        <v>21</v>
      </c>
      <c r="M380">
        <v>0</v>
      </c>
      <c r="N380" t="s">
        <v>22</v>
      </c>
      <c r="O380" s="3">
        <v>42552</v>
      </c>
      <c r="P380" t="s">
        <v>28</v>
      </c>
      <c r="Q380" s="4">
        <v>9490</v>
      </c>
      <c r="R380">
        <v>2016</v>
      </c>
      <c r="S380">
        <v>7</v>
      </c>
      <c r="T380" s="3" t="s">
        <v>24</v>
      </c>
      <c r="U380" s="3">
        <v>45489</v>
      </c>
    </row>
    <row r="381" spans="1:21" x14ac:dyDescent="0.25">
      <c r="A381">
        <v>211543</v>
      </c>
      <c r="B381">
        <v>43</v>
      </c>
      <c r="C381" t="s">
        <v>19</v>
      </c>
      <c r="D381" s="3">
        <v>42552</v>
      </c>
      <c r="E381" t="s">
        <v>30</v>
      </c>
      <c r="F381">
        <v>360</v>
      </c>
      <c r="G381">
        <v>1</v>
      </c>
      <c r="J381">
        <v>360</v>
      </c>
      <c r="K381">
        <v>100147748</v>
      </c>
      <c r="L381" s="19" t="s">
        <v>27</v>
      </c>
      <c r="M381">
        <v>0</v>
      </c>
      <c r="N381" t="s">
        <v>22</v>
      </c>
      <c r="O381" s="3">
        <v>42552</v>
      </c>
      <c r="P381" t="s">
        <v>23</v>
      </c>
      <c r="Q381">
        <v>360</v>
      </c>
      <c r="R381">
        <v>2016</v>
      </c>
      <c r="S381">
        <v>7</v>
      </c>
      <c r="T381" s="3" t="s">
        <v>24</v>
      </c>
      <c r="U381" s="3">
        <v>45489</v>
      </c>
    </row>
    <row r="382" spans="1:21" x14ac:dyDescent="0.25">
      <c r="A382">
        <v>211544</v>
      </c>
      <c r="B382">
        <v>43</v>
      </c>
      <c r="C382" t="s">
        <v>19</v>
      </c>
      <c r="D382" s="3">
        <v>42552</v>
      </c>
      <c r="E382" t="s">
        <v>30</v>
      </c>
      <c r="F382">
        <v>360</v>
      </c>
      <c r="G382">
        <v>1</v>
      </c>
      <c r="J382">
        <v>360</v>
      </c>
      <c r="K382">
        <v>100147749</v>
      </c>
      <c r="L382" s="19" t="s">
        <v>27</v>
      </c>
      <c r="M382">
        <v>0</v>
      </c>
      <c r="N382" t="s">
        <v>22</v>
      </c>
      <c r="O382" s="3">
        <v>42552</v>
      </c>
      <c r="P382" t="s">
        <v>23</v>
      </c>
      <c r="Q382">
        <v>360</v>
      </c>
      <c r="R382">
        <v>2016</v>
      </c>
      <c r="S382">
        <v>7</v>
      </c>
      <c r="T382" s="3" t="s">
        <v>24</v>
      </c>
      <c r="U382" s="3">
        <v>45489</v>
      </c>
    </row>
    <row r="383" spans="1:21" x14ac:dyDescent="0.25">
      <c r="A383">
        <v>211545</v>
      </c>
      <c r="B383">
        <v>59</v>
      </c>
      <c r="C383" t="s">
        <v>19</v>
      </c>
      <c r="D383" s="3">
        <v>42552</v>
      </c>
      <c r="E383" t="s">
        <v>30</v>
      </c>
      <c r="F383">
        <v>360</v>
      </c>
      <c r="G383">
        <v>1</v>
      </c>
      <c r="J383">
        <v>360</v>
      </c>
      <c r="K383">
        <v>100147750</v>
      </c>
      <c r="L383" s="19" t="s">
        <v>27</v>
      </c>
      <c r="M383">
        <v>0</v>
      </c>
      <c r="N383" t="s">
        <v>22</v>
      </c>
      <c r="O383" s="3">
        <v>42552</v>
      </c>
      <c r="P383" t="s">
        <v>23</v>
      </c>
      <c r="Q383">
        <v>360</v>
      </c>
      <c r="R383">
        <v>2016</v>
      </c>
      <c r="S383">
        <v>7</v>
      </c>
      <c r="T383" s="3" t="s">
        <v>24</v>
      </c>
      <c r="U383" s="3">
        <v>45489</v>
      </c>
    </row>
    <row r="384" spans="1:21" x14ac:dyDescent="0.25">
      <c r="A384">
        <v>211546</v>
      </c>
      <c r="B384">
        <v>43</v>
      </c>
      <c r="C384" t="s">
        <v>19</v>
      </c>
      <c r="D384" s="3">
        <v>42552</v>
      </c>
      <c r="E384" t="s">
        <v>30</v>
      </c>
      <c r="F384">
        <v>360</v>
      </c>
      <c r="G384">
        <v>1</v>
      </c>
      <c r="J384">
        <v>360</v>
      </c>
      <c r="K384">
        <v>100147751</v>
      </c>
      <c r="L384" s="19" t="s">
        <v>27</v>
      </c>
      <c r="M384">
        <v>0</v>
      </c>
      <c r="N384" t="s">
        <v>22</v>
      </c>
      <c r="O384" s="3">
        <v>42552</v>
      </c>
      <c r="P384" t="s">
        <v>23</v>
      </c>
      <c r="Q384">
        <v>360</v>
      </c>
      <c r="R384">
        <v>2016</v>
      </c>
      <c r="S384">
        <v>7</v>
      </c>
      <c r="T384" s="3" t="s">
        <v>24</v>
      </c>
      <c r="U384" s="3">
        <v>45489</v>
      </c>
    </row>
    <row r="385" spans="1:21" x14ac:dyDescent="0.25">
      <c r="A385">
        <v>211547</v>
      </c>
      <c r="B385">
        <v>43</v>
      </c>
      <c r="C385" t="s">
        <v>19</v>
      </c>
      <c r="D385" s="3">
        <v>42552</v>
      </c>
      <c r="E385" t="s">
        <v>30</v>
      </c>
      <c r="F385">
        <v>360</v>
      </c>
      <c r="G385">
        <v>1</v>
      </c>
      <c r="J385">
        <v>360</v>
      </c>
      <c r="K385">
        <v>100147752</v>
      </c>
      <c r="L385" s="19" t="s">
        <v>27</v>
      </c>
      <c r="M385">
        <v>0</v>
      </c>
      <c r="N385" t="s">
        <v>22</v>
      </c>
      <c r="O385" s="3">
        <v>42552</v>
      </c>
      <c r="P385" t="s">
        <v>23</v>
      </c>
      <c r="Q385">
        <v>360</v>
      </c>
      <c r="R385">
        <v>2016</v>
      </c>
      <c r="S385">
        <v>7</v>
      </c>
      <c r="T385" s="3" t="s">
        <v>24</v>
      </c>
      <c r="U385" s="3">
        <v>45489</v>
      </c>
    </row>
    <row r="386" spans="1:21" x14ac:dyDescent="0.25">
      <c r="A386">
        <v>211548</v>
      </c>
      <c r="B386">
        <v>43</v>
      </c>
      <c r="C386" t="s">
        <v>19</v>
      </c>
      <c r="D386" s="3">
        <v>42552</v>
      </c>
      <c r="E386" t="s">
        <v>48</v>
      </c>
      <c r="F386">
        <v>320</v>
      </c>
      <c r="G386">
        <v>1</v>
      </c>
      <c r="J386">
        <v>320</v>
      </c>
      <c r="K386">
        <v>100147753</v>
      </c>
      <c r="L386" s="19" t="s">
        <v>27</v>
      </c>
      <c r="M386">
        <v>0</v>
      </c>
      <c r="N386" t="s">
        <v>22</v>
      </c>
      <c r="O386" s="3">
        <v>42552</v>
      </c>
      <c r="P386" t="s">
        <v>23</v>
      </c>
      <c r="Q386">
        <v>320</v>
      </c>
      <c r="R386">
        <v>2016</v>
      </c>
      <c r="S386">
        <v>7</v>
      </c>
      <c r="T386" s="3" t="s">
        <v>24</v>
      </c>
      <c r="U386" s="3">
        <v>45489</v>
      </c>
    </row>
    <row r="387" spans="1:21" x14ac:dyDescent="0.25">
      <c r="A387">
        <v>211549</v>
      </c>
      <c r="B387">
        <v>121</v>
      </c>
      <c r="C387" t="s">
        <v>25</v>
      </c>
      <c r="D387" s="3">
        <v>42552</v>
      </c>
      <c r="E387" t="s">
        <v>224</v>
      </c>
      <c r="F387">
        <v>428</v>
      </c>
      <c r="G387">
        <v>1</v>
      </c>
      <c r="J387">
        <v>428</v>
      </c>
      <c r="K387">
        <v>100147754</v>
      </c>
      <c r="L387" s="19" t="s">
        <v>51</v>
      </c>
      <c r="M387">
        <v>0</v>
      </c>
      <c r="N387" t="s">
        <v>22</v>
      </c>
      <c r="O387" s="3">
        <v>42552</v>
      </c>
      <c r="P387" t="s">
        <v>28</v>
      </c>
      <c r="Q387">
        <v>428</v>
      </c>
      <c r="R387">
        <v>2016</v>
      </c>
      <c r="S387">
        <v>7</v>
      </c>
      <c r="T387" s="3" t="s">
        <v>24</v>
      </c>
      <c r="U387" s="3">
        <v>45489</v>
      </c>
    </row>
    <row r="388" spans="1:21" x14ac:dyDescent="0.25">
      <c r="A388">
        <v>211550</v>
      </c>
      <c r="B388">
        <v>43</v>
      </c>
      <c r="C388" t="s">
        <v>19</v>
      </c>
      <c r="D388" s="3">
        <v>42552</v>
      </c>
      <c r="E388" t="s">
        <v>30</v>
      </c>
      <c r="F388">
        <v>360</v>
      </c>
      <c r="G388">
        <v>1</v>
      </c>
      <c r="J388">
        <v>360</v>
      </c>
      <c r="K388">
        <v>100147755</v>
      </c>
      <c r="L388" s="19" t="s">
        <v>27</v>
      </c>
      <c r="M388">
        <v>0</v>
      </c>
      <c r="N388" t="s">
        <v>22</v>
      </c>
      <c r="O388" s="3">
        <v>42552</v>
      </c>
      <c r="P388" t="s">
        <v>23</v>
      </c>
      <c r="Q388">
        <v>360</v>
      </c>
      <c r="R388">
        <v>2016</v>
      </c>
      <c r="S388">
        <v>7</v>
      </c>
      <c r="T388" s="3" t="s">
        <v>24</v>
      </c>
      <c r="U388" s="3">
        <v>45489</v>
      </c>
    </row>
    <row r="389" spans="1:21" x14ac:dyDescent="0.25">
      <c r="A389">
        <v>211551</v>
      </c>
      <c r="B389">
        <v>122</v>
      </c>
      <c r="C389" t="s">
        <v>25</v>
      </c>
      <c r="D389" s="3">
        <v>42552</v>
      </c>
      <c r="E389" t="s">
        <v>225</v>
      </c>
      <c r="F389">
        <v>860</v>
      </c>
      <c r="G389">
        <v>1</v>
      </c>
      <c r="J389">
        <v>1160</v>
      </c>
      <c r="K389">
        <v>100147756</v>
      </c>
      <c r="L389" s="19" t="s">
        <v>21</v>
      </c>
      <c r="M389">
        <v>0</v>
      </c>
      <c r="N389" t="s">
        <v>22</v>
      </c>
      <c r="O389" s="3">
        <v>42552</v>
      </c>
      <c r="P389" t="s">
        <v>28</v>
      </c>
      <c r="Q389">
        <v>860</v>
      </c>
      <c r="R389">
        <v>2016</v>
      </c>
      <c r="S389">
        <v>7</v>
      </c>
      <c r="T389" s="3" t="s">
        <v>24</v>
      </c>
      <c r="U389" s="3">
        <v>45489</v>
      </c>
    </row>
    <row r="390" spans="1:21" x14ac:dyDescent="0.25">
      <c r="A390">
        <v>211552</v>
      </c>
      <c r="B390">
        <v>122</v>
      </c>
      <c r="C390" t="s">
        <v>25</v>
      </c>
      <c r="D390" s="3">
        <v>42552</v>
      </c>
      <c r="E390" t="s">
        <v>226</v>
      </c>
      <c r="F390">
        <v>300</v>
      </c>
      <c r="G390">
        <v>1</v>
      </c>
      <c r="J390">
        <v>1160</v>
      </c>
      <c r="K390">
        <v>100147756</v>
      </c>
      <c r="L390" s="19" t="s">
        <v>47</v>
      </c>
      <c r="M390">
        <v>0</v>
      </c>
      <c r="N390" t="s">
        <v>22</v>
      </c>
      <c r="O390" s="3">
        <v>42552</v>
      </c>
      <c r="P390" t="s">
        <v>28</v>
      </c>
      <c r="Q390">
        <v>300</v>
      </c>
      <c r="R390">
        <v>2016</v>
      </c>
      <c r="S390">
        <v>7</v>
      </c>
      <c r="T390" s="3" t="s">
        <v>24</v>
      </c>
      <c r="U390" s="3">
        <v>45489</v>
      </c>
    </row>
    <row r="391" spans="1:21" x14ac:dyDescent="0.25">
      <c r="A391">
        <v>211553</v>
      </c>
      <c r="B391">
        <v>43</v>
      </c>
      <c r="C391" t="s">
        <v>19</v>
      </c>
      <c r="D391" s="3">
        <v>42552</v>
      </c>
      <c r="E391" t="s">
        <v>30</v>
      </c>
      <c r="F391">
        <v>360</v>
      </c>
      <c r="G391">
        <v>1</v>
      </c>
      <c r="J391">
        <v>360</v>
      </c>
      <c r="K391">
        <v>100147757</v>
      </c>
      <c r="L391" s="19" t="s">
        <v>27</v>
      </c>
      <c r="M391">
        <v>0</v>
      </c>
      <c r="N391" t="s">
        <v>22</v>
      </c>
      <c r="O391" s="3">
        <v>42552</v>
      </c>
      <c r="P391" t="s">
        <v>23</v>
      </c>
      <c r="Q391">
        <v>360</v>
      </c>
      <c r="R391">
        <v>2016</v>
      </c>
      <c r="S391">
        <v>7</v>
      </c>
      <c r="T391" s="3" t="s">
        <v>24</v>
      </c>
      <c r="U391" s="3">
        <v>45489</v>
      </c>
    </row>
    <row r="392" spans="1:21" x14ac:dyDescent="0.25">
      <c r="A392">
        <v>211554</v>
      </c>
      <c r="B392">
        <v>43</v>
      </c>
      <c r="C392" t="s">
        <v>19</v>
      </c>
      <c r="D392" s="3">
        <v>42552</v>
      </c>
      <c r="E392" t="s">
        <v>30</v>
      </c>
      <c r="F392">
        <v>360</v>
      </c>
      <c r="G392">
        <v>1</v>
      </c>
      <c r="J392">
        <v>360</v>
      </c>
      <c r="K392">
        <v>100147758</v>
      </c>
      <c r="L392" s="19" t="s">
        <v>27</v>
      </c>
      <c r="M392">
        <v>0</v>
      </c>
      <c r="N392" t="s">
        <v>22</v>
      </c>
      <c r="O392" s="3">
        <v>42552</v>
      </c>
      <c r="P392" t="s">
        <v>23</v>
      </c>
      <c r="Q392">
        <v>360</v>
      </c>
      <c r="R392">
        <v>2016</v>
      </c>
      <c r="S392">
        <v>7</v>
      </c>
      <c r="T392" s="3" t="s">
        <v>24</v>
      </c>
      <c r="U392" s="3">
        <v>45489</v>
      </c>
    </row>
    <row r="393" spans="1:21" x14ac:dyDescent="0.25">
      <c r="A393">
        <v>211555</v>
      </c>
      <c r="B393">
        <v>43</v>
      </c>
      <c r="C393" t="s">
        <v>19</v>
      </c>
      <c r="D393" s="3">
        <v>42552</v>
      </c>
      <c r="E393" t="s">
        <v>30</v>
      </c>
      <c r="F393">
        <v>360</v>
      </c>
      <c r="G393">
        <v>1</v>
      </c>
      <c r="J393">
        <v>360</v>
      </c>
      <c r="K393">
        <v>100147759</v>
      </c>
      <c r="L393" s="19" t="s">
        <v>27</v>
      </c>
      <c r="M393">
        <v>0</v>
      </c>
      <c r="N393" t="s">
        <v>22</v>
      </c>
      <c r="O393" s="3">
        <v>42552</v>
      </c>
      <c r="P393" t="s">
        <v>23</v>
      </c>
      <c r="Q393">
        <v>360</v>
      </c>
      <c r="R393">
        <v>2016</v>
      </c>
      <c r="S393">
        <v>7</v>
      </c>
      <c r="T393" s="3" t="s">
        <v>24</v>
      </c>
      <c r="U393" s="3">
        <v>45489</v>
      </c>
    </row>
    <row r="394" spans="1:21" x14ac:dyDescent="0.25">
      <c r="A394">
        <v>211556</v>
      </c>
      <c r="B394">
        <v>106</v>
      </c>
      <c r="C394" t="s">
        <v>71</v>
      </c>
      <c r="D394" s="3">
        <v>42552</v>
      </c>
      <c r="E394" t="s">
        <v>227</v>
      </c>
      <c r="F394">
        <v>1765</v>
      </c>
      <c r="G394">
        <v>1</v>
      </c>
      <c r="J394">
        <v>1765</v>
      </c>
      <c r="K394">
        <v>100147760</v>
      </c>
      <c r="L394" s="19" t="s">
        <v>38</v>
      </c>
      <c r="M394">
        <v>0</v>
      </c>
      <c r="N394" t="s">
        <v>22</v>
      </c>
      <c r="O394" s="3">
        <v>42552</v>
      </c>
      <c r="P394" t="s">
        <v>34</v>
      </c>
      <c r="Q394" s="4">
        <v>1765</v>
      </c>
      <c r="R394">
        <v>2016</v>
      </c>
      <c r="S394">
        <v>7</v>
      </c>
      <c r="T394" s="3" t="s">
        <v>24</v>
      </c>
      <c r="U394" s="3">
        <v>45489</v>
      </c>
    </row>
    <row r="395" spans="1:21" x14ac:dyDescent="0.25">
      <c r="A395">
        <v>211557</v>
      </c>
      <c r="B395">
        <v>43</v>
      </c>
      <c r="C395" t="s">
        <v>19</v>
      </c>
      <c r="D395" s="3">
        <v>42552</v>
      </c>
      <c r="E395" t="s">
        <v>48</v>
      </c>
      <c r="F395">
        <v>320</v>
      </c>
      <c r="G395">
        <v>1</v>
      </c>
      <c r="J395">
        <v>320</v>
      </c>
      <c r="K395">
        <v>100147761</v>
      </c>
      <c r="L395" s="19" t="s">
        <v>27</v>
      </c>
      <c r="M395">
        <v>0</v>
      </c>
      <c r="N395" t="s">
        <v>22</v>
      </c>
      <c r="O395" s="3">
        <v>42552</v>
      </c>
      <c r="P395" t="s">
        <v>23</v>
      </c>
      <c r="Q395">
        <v>320</v>
      </c>
      <c r="R395">
        <v>2016</v>
      </c>
      <c r="S395">
        <v>7</v>
      </c>
      <c r="T395" s="3" t="s">
        <v>24</v>
      </c>
      <c r="U395" s="3">
        <v>45489</v>
      </c>
    </row>
    <row r="396" spans="1:21" x14ac:dyDescent="0.25">
      <c r="A396">
        <v>211558</v>
      </c>
      <c r="B396">
        <v>43</v>
      </c>
      <c r="C396" t="s">
        <v>19</v>
      </c>
      <c r="D396" s="3">
        <v>42552</v>
      </c>
      <c r="E396" t="s">
        <v>48</v>
      </c>
      <c r="F396">
        <v>320</v>
      </c>
      <c r="G396">
        <v>1</v>
      </c>
      <c r="J396">
        <v>320</v>
      </c>
      <c r="K396">
        <v>100147762</v>
      </c>
      <c r="L396" s="19" t="s">
        <v>27</v>
      </c>
      <c r="M396">
        <v>0</v>
      </c>
      <c r="N396" t="s">
        <v>22</v>
      </c>
      <c r="O396" s="3">
        <v>42552</v>
      </c>
      <c r="P396" t="s">
        <v>23</v>
      </c>
      <c r="Q396">
        <v>320</v>
      </c>
      <c r="R396">
        <v>2016</v>
      </c>
      <c r="S396">
        <v>7</v>
      </c>
      <c r="T396" s="3" t="s">
        <v>24</v>
      </c>
      <c r="U396" s="3">
        <v>45489</v>
      </c>
    </row>
    <row r="397" spans="1:21" x14ac:dyDescent="0.25">
      <c r="A397">
        <v>211559</v>
      </c>
      <c r="B397">
        <v>43</v>
      </c>
      <c r="C397" t="s">
        <v>19</v>
      </c>
      <c r="D397" s="3">
        <v>42552</v>
      </c>
      <c r="E397" t="s">
        <v>48</v>
      </c>
      <c r="F397">
        <v>320</v>
      </c>
      <c r="G397">
        <v>1</v>
      </c>
      <c r="J397">
        <v>320</v>
      </c>
      <c r="K397">
        <v>100147763</v>
      </c>
      <c r="L397" s="19" t="s">
        <v>27</v>
      </c>
      <c r="M397">
        <v>0</v>
      </c>
      <c r="N397" t="s">
        <v>22</v>
      </c>
      <c r="O397" s="3">
        <v>42552</v>
      </c>
      <c r="P397" t="s">
        <v>23</v>
      </c>
      <c r="Q397">
        <v>320</v>
      </c>
      <c r="R397">
        <v>2016</v>
      </c>
      <c r="S397">
        <v>7</v>
      </c>
      <c r="T397" s="3" t="s">
        <v>24</v>
      </c>
      <c r="U397" s="3">
        <v>45489</v>
      </c>
    </row>
    <row r="398" spans="1:21" x14ac:dyDescent="0.25">
      <c r="A398">
        <v>211560</v>
      </c>
      <c r="B398">
        <v>43</v>
      </c>
      <c r="C398" t="s">
        <v>19</v>
      </c>
      <c r="D398" s="3">
        <v>42552</v>
      </c>
      <c r="E398" t="s">
        <v>48</v>
      </c>
      <c r="F398">
        <v>320</v>
      </c>
      <c r="G398">
        <v>1</v>
      </c>
      <c r="J398">
        <v>320</v>
      </c>
      <c r="K398">
        <v>100147764</v>
      </c>
      <c r="L398" s="19" t="s">
        <v>27</v>
      </c>
      <c r="M398">
        <v>0</v>
      </c>
      <c r="N398" t="s">
        <v>22</v>
      </c>
      <c r="O398" s="3">
        <v>42552</v>
      </c>
      <c r="P398" t="s">
        <v>23</v>
      </c>
      <c r="Q398">
        <v>320</v>
      </c>
      <c r="R398">
        <v>2016</v>
      </c>
      <c r="S398">
        <v>7</v>
      </c>
      <c r="T398" s="3" t="s">
        <v>24</v>
      </c>
      <c r="U398" s="3">
        <v>45489</v>
      </c>
    </row>
    <row r="399" spans="1:21" x14ac:dyDescent="0.25">
      <c r="A399">
        <v>211561</v>
      </c>
      <c r="B399">
        <v>43</v>
      </c>
      <c r="C399" t="s">
        <v>19</v>
      </c>
      <c r="D399" s="3">
        <v>42552</v>
      </c>
      <c r="E399" t="s">
        <v>48</v>
      </c>
      <c r="F399">
        <v>320</v>
      </c>
      <c r="G399">
        <v>1</v>
      </c>
      <c r="J399">
        <v>320</v>
      </c>
      <c r="K399">
        <v>100147765</v>
      </c>
      <c r="L399" s="19" t="s">
        <v>27</v>
      </c>
      <c r="M399">
        <v>0</v>
      </c>
      <c r="N399" t="s">
        <v>22</v>
      </c>
      <c r="O399" s="3">
        <v>42552</v>
      </c>
      <c r="P399" t="s">
        <v>23</v>
      </c>
      <c r="Q399">
        <v>320</v>
      </c>
      <c r="R399">
        <v>2016</v>
      </c>
      <c r="S399">
        <v>7</v>
      </c>
      <c r="T399" s="3" t="s">
        <v>24</v>
      </c>
      <c r="U399" s="3">
        <v>45489</v>
      </c>
    </row>
    <row r="400" spans="1:21" x14ac:dyDescent="0.25">
      <c r="A400">
        <v>211562</v>
      </c>
      <c r="B400">
        <v>43</v>
      </c>
      <c r="C400" t="s">
        <v>19</v>
      </c>
      <c r="D400" s="3">
        <v>42552</v>
      </c>
      <c r="E400" t="s">
        <v>48</v>
      </c>
      <c r="F400">
        <v>320</v>
      </c>
      <c r="G400">
        <v>1</v>
      </c>
      <c r="J400">
        <v>320</v>
      </c>
      <c r="K400">
        <v>100147766</v>
      </c>
      <c r="L400" s="19" t="s">
        <v>27</v>
      </c>
      <c r="M400">
        <v>0</v>
      </c>
      <c r="N400" t="s">
        <v>22</v>
      </c>
      <c r="O400" s="3">
        <v>42552</v>
      </c>
      <c r="P400" t="s">
        <v>23</v>
      </c>
      <c r="Q400">
        <v>320</v>
      </c>
      <c r="R400">
        <v>2016</v>
      </c>
      <c r="S400">
        <v>7</v>
      </c>
      <c r="T400" s="3" t="s">
        <v>24</v>
      </c>
      <c r="U400" s="3">
        <v>45489</v>
      </c>
    </row>
    <row r="401" spans="1:21" x14ac:dyDescent="0.25">
      <c r="A401">
        <v>211563</v>
      </c>
      <c r="B401">
        <v>43</v>
      </c>
      <c r="C401" t="s">
        <v>19</v>
      </c>
      <c r="D401" s="3">
        <v>42552</v>
      </c>
      <c r="E401" t="s">
        <v>26</v>
      </c>
      <c r="F401">
        <v>240</v>
      </c>
      <c r="G401">
        <v>1</v>
      </c>
      <c r="J401">
        <v>240</v>
      </c>
      <c r="K401">
        <v>100147767</v>
      </c>
      <c r="L401" s="19" t="s">
        <v>27</v>
      </c>
      <c r="M401">
        <v>0</v>
      </c>
      <c r="N401" t="s">
        <v>22</v>
      </c>
      <c r="O401" s="3">
        <v>42552</v>
      </c>
      <c r="P401" t="s">
        <v>23</v>
      </c>
      <c r="Q401">
        <v>240</v>
      </c>
      <c r="R401">
        <v>2016</v>
      </c>
      <c r="S401">
        <v>7</v>
      </c>
      <c r="T401" s="3" t="s">
        <v>24</v>
      </c>
      <c r="U401" s="3">
        <v>45489</v>
      </c>
    </row>
    <row r="402" spans="1:21" x14ac:dyDescent="0.25">
      <c r="A402">
        <v>211564</v>
      </c>
      <c r="B402">
        <v>43</v>
      </c>
      <c r="C402" t="s">
        <v>19</v>
      </c>
      <c r="D402" s="3">
        <v>42552</v>
      </c>
      <c r="E402" t="s">
        <v>48</v>
      </c>
      <c r="F402">
        <v>320</v>
      </c>
      <c r="G402">
        <v>1</v>
      </c>
      <c r="J402">
        <v>320</v>
      </c>
      <c r="K402">
        <v>100147768</v>
      </c>
      <c r="L402" s="19" t="s">
        <v>27</v>
      </c>
      <c r="M402">
        <v>0</v>
      </c>
      <c r="N402" t="s">
        <v>22</v>
      </c>
      <c r="O402" s="3">
        <v>42552</v>
      </c>
      <c r="P402" t="s">
        <v>23</v>
      </c>
      <c r="Q402">
        <v>320</v>
      </c>
      <c r="R402">
        <v>2016</v>
      </c>
      <c r="S402">
        <v>7</v>
      </c>
      <c r="T402" s="3" t="s">
        <v>24</v>
      </c>
      <c r="U402" s="3">
        <v>45489</v>
      </c>
    </row>
    <row r="403" spans="1:21" x14ac:dyDescent="0.25">
      <c r="A403">
        <v>211565</v>
      </c>
      <c r="B403">
        <v>43</v>
      </c>
      <c r="C403" t="s">
        <v>19</v>
      </c>
      <c r="D403" s="3">
        <v>42552</v>
      </c>
      <c r="E403" t="s">
        <v>48</v>
      </c>
      <c r="F403">
        <v>320</v>
      </c>
      <c r="G403">
        <v>1</v>
      </c>
      <c r="J403">
        <v>320</v>
      </c>
      <c r="K403">
        <v>100147769</v>
      </c>
      <c r="L403" s="19" t="s">
        <v>27</v>
      </c>
      <c r="M403">
        <v>0</v>
      </c>
      <c r="N403" t="s">
        <v>22</v>
      </c>
      <c r="O403" s="3">
        <v>42552</v>
      </c>
      <c r="P403" t="s">
        <v>23</v>
      </c>
      <c r="Q403">
        <v>320</v>
      </c>
      <c r="R403">
        <v>2016</v>
      </c>
      <c r="S403">
        <v>7</v>
      </c>
      <c r="T403" s="3" t="s">
        <v>24</v>
      </c>
      <c r="U403" s="3">
        <v>45489</v>
      </c>
    </row>
    <row r="404" spans="1:21" x14ac:dyDescent="0.25">
      <c r="A404">
        <v>211566</v>
      </c>
      <c r="B404">
        <v>43</v>
      </c>
      <c r="C404" t="s">
        <v>19</v>
      </c>
      <c r="D404" s="3">
        <v>42552</v>
      </c>
      <c r="E404" t="s">
        <v>26</v>
      </c>
      <c r="F404">
        <v>240</v>
      </c>
      <c r="G404">
        <v>1</v>
      </c>
      <c r="J404">
        <v>240</v>
      </c>
      <c r="K404">
        <v>100147770</v>
      </c>
      <c r="L404" s="19" t="s">
        <v>27</v>
      </c>
      <c r="M404">
        <v>0</v>
      </c>
      <c r="N404" t="s">
        <v>22</v>
      </c>
      <c r="O404" s="3">
        <v>42552</v>
      </c>
      <c r="P404" t="s">
        <v>23</v>
      </c>
      <c r="Q404">
        <v>240</v>
      </c>
      <c r="R404">
        <v>2016</v>
      </c>
      <c r="S404">
        <v>7</v>
      </c>
      <c r="T404" s="3" t="s">
        <v>24</v>
      </c>
      <c r="U404" s="3">
        <v>45489</v>
      </c>
    </row>
    <row r="405" spans="1:21" x14ac:dyDescent="0.25">
      <c r="A405">
        <v>211567</v>
      </c>
      <c r="B405">
        <v>123</v>
      </c>
      <c r="C405" t="s">
        <v>19</v>
      </c>
      <c r="D405" s="3">
        <v>42552</v>
      </c>
      <c r="E405" t="s">
        <v>228</v>
      </c>
      <c r="F405">
        <v>80</v>
      </c>
      <c r="G405">
        <v>1</v>
      </c>
      <c r="J405">
        <v>80</v>
      </c>
      <c r="K405">
        <v>100147771</v>
      </c>
      <c r="L405" s="19" t="s">
        <v>27</v>
      </c>
      <c r="M405">
        <v>0</v>
      </c>
      <c r="N405" t="s">
        <v>22</v>
      </c>
      <c r="O405" s="3">
        <v>42552</v>
      </c>
      <c r="P405" t="s">
        <v>23</v>
      </c>
      <c r="Q405">
        <v>80</v>
      </c>
      <c r="R405">
        <v>2016</v>
      </c>
      <c r="S405">
        <v>7</v>
      </c>
      <c r="T405" s="3" t="s">
        <v>24</v>
      </c>
      <c r="U405" s="3">
        <v>45489</v>
      </c>
    </row>
    <row r="406" spans="1:21" x14ac:dyDescent="0.25">
      <c r="A406">
        <v>211568</v>
      </c>
      <c r="B406">
        <v>124</v>
      </c>
      <c r="C406" t="s">
        <v>31</v>
      </c>
      <c r="D406" s="3">
        <v>42552</v>
      </c>
      <c r="E406" t="s">
        <v>229</v>
      </c>
      <c r="F406">
        <v>999</v>
      </c>
      <c r="G406">
        <v>1</v>
      </c>
      <c r="J406">
        <v>2559</v>
      </c>
      <c r="K406">
        <v>100147772</v>
      </c>
      <c r="L406" s="19" t="s">
        <v>21</v>
      </c>
      <c r="M406">
        <v>0</v>
      </c>
      <c r="N406" t="s">
        <v>22</v>
      </c>
      <c r="O406" s="3">
        <v>42552</v>
      </c>
      <c r="P406" t="s">
        <v>34</v>
      </c>
      <c r="Q406">
        <v>999</v>
      </c>
      <c r="R406">
        <v>2016</v>
      </c>
      <c r="S406">
        <v>7</v>
      </c>
      <c r="T406" s="3" t="s">
        <v>24</v>
      </c>
      <c r="U406" s="3">
        <v>45489</v>
      </c>
    </row>
    <row r="407" spans="1:21" x14ac:dyDescent="0.25">
      <c r="A407">
        <v>211569</v>
      </c>
      <c r="B407">
        <v>124</v>
      </c>
      <c r="C407" t="s">
        <v>31</v>
      </c>
      <c r="D407" s="3">
        <v>42552</v>
      </c>
      <c r="E407" t="s">
        <v>230</v>
      </c>
      <c r="F407">
        <v>1560</v>
      </c>
      <c r="G407">
        <v>1</v>
      </c>
      <c r="J407">
        <v>2559</v>
      </c>
      <c r="K407">
        <v>100147772</v>
      </c>
      <c r="L407" s="19" t="s">
        <v>62</v>
      </c>
      <c r="M407">
        <v>0</v>
      </c>
      <c r="N407" t="s">
        <v>22</v>
      </c>
      <c r="O407" s="3">
        <v>42552</v>
      </c>
      <c r="P407" t="s">
        <v>34</v>
      </c>
      <c r="Q407" s="4">
        <v>1560</v>
      </c>
      <c r="R407">
        <v>2016</v>
      </c>
      <c r="S407">
        <v>7</v>
      </c>
      <c r="T407" s="3" t="s">
        <v>24</v>
      </c>
      <c r="U407" s="3">
        <v>45489</v>
      </c>
    </row>
    <row r="408" spans="1:21" x14ac:dyDescent="0.25">
      <c r="A408">
        <v>211570</v>
      </c>
      <c r="B408">
        <v>71</v>
      </c>
      <c r="C408" t="s">
        <v>19</v>
      </c>
      <c r="D408" s="3">
        <v>42552</v>
      </c>
      <c r="E408" t="s">
        <v>231</v>
      </c>
      <c r="F408">
        <v>500</v>
      </c>
      <c r="G408">
        <v>1</v>
      </c>
      <c r="J408">
        <v>1049</v>
      </c>
      <c r="K408">
        <v>100147773</v>
      </c>
      <c r="L408" s="19" t="s">
        <v>51</v>
      </c>
      <c r="M408">
        <v>0</v>
      </c>
      <c r="N408" t="s">
        <v>22</v>
      </c>
      <c r="O408" s="3">
        <v>42552</v>
      </c>
      <c r="P408" t="s">
        <v>23</v>
      </c>
      <c r="Q408">
        <v>500</v>
      </c>
      <c r="R408">
        <v>2016</v>
      </c>
      <c r="S408">
        <v>7</v>
      </c>
      <c r="T408" s="3" t="s">
        <v>24</v>
      </c>
      <c r="U408" s="3">
        <v>45489</v>
      </c>
    </row>
    <row r="409" spans="1:21" x14ac:dyDescent="0.25">
      <c r="A409">
        <v>211572</v>
      </c>
      <c r="B409">
        <v>71</v>
      </c>
      <c r="C409" t="s">
        <v>19</v>
      </c>
      <c r="D409" s="3">
        <v>42552</v>
      </c>
      <c r="E409" t="s">
        <v>232</v>
      </c>
      <c r="F409">
        <v>199</v>
      </c>
      <c r="G409">
        <v>1</v>
      </c>
      <c r="J409">
        <v>1049</v>
      </c>
      <c r="K409">
        <v>100147773</v>
      </c>
      <c r="L409" s="19" t="s">
        <v>51</v>
      </c>
      <c r="M409">
        <v>0</v>
      </c>
      <c r="N409" t="s">
        <v>22</v>
      </c>
      <c r="O409" s="3">
        <v>42552</v>
      </c>
      <c r="P409" t="s">
        <v>23</v>
      </c>
      <c r="Q409">
        <v>199</v>
      </c>
      <c r="R409">
        <v>2016</v>
      </c>
      <c r="S409">
        <v>7</v>
      </c>
      <c r="T409" s="3" t="s">
        <v>24</v>
      </c>
      <c r="U409" s="3">
        <v>45489</v>
      </c>
    </row>
    <row r="410" spans="1:21" x14ac:dyDescent="0.25">
      <c r="A410">
        <v>211574</v>
      </c>
      <c r="B410">
        <v>71</v>
      </c>
      <c r="C410" t="s">
        <v>19</v>
      </c>
      <c r="D410" s="3">
        <v>42552</v>
      </c>
      <c r="E410" t="s">
        <v>89</v>
      </c>
      <c r="F410">
        <v>350</v>
      </c>
      <c r="G410">
        <v>1</v>
      </c>
      <c r="J410">
        <v>1049</v>
      </c>
      <c r="K410">
        <v>100147773</v>
      </c>
      <c r="L410" s="19" t="s">
        <v>33</v>
      </c>
      <c r="M410">
        <v>0</v>
      </c>
      <c r="N410" t="s">
        <v>22</v>
      </c>
      <c r="O410" s="3">
        <v>42552</v>
      </c>
      <c r="P410" t="s">
        <v>23</v>
      </c>
      <c r="Q410">
        <v>350</v>
      </c>
      <c r="R410">
        <v>2016</v>
      </c>
      <c r="S410">
        <v>7</v>
      </c>
      <c r="T410" s="3" t="s">
        <v>24</v>
      </c>
      <c r="U410" s="3">
        <v>45489</v>
      </c>
    </row>
    <row r="411" spans="1:21" x14ac:dyDescent="0.25">
      <c r="A411">
        <v>211575</v>
      </c>
      <c r="B411">
        <v>125</v>
      </c>
      <c r="C411" t="s">
        <v>31</v>
      </c>
      <c r="D411" s="3">
        <v>42552</v>
      </c>
      <c r="E411" t="s">
        <v>233</v>
      </c>
      <c r="F411">
        <v>260</v>
      </c>
      <c r="G411">
        <v>2</v>
      </c>
      <c r="J411">
        <v>520</v>
      </c>
      <c r="K411">
        <v>100147774</v>
      </c>
      <c r="L411" s="19" t="s">
        <v>33</v>
      </c>
      <c r="M411">
        <v>0</v>
      </c>
      <c r="N411" t="s">
        <v>22</v>
      </c>
      <c r="O411" s="3">
        <v>42552</v>
      </c>
      <c r="P411" t="s">
        <v>34</v>
      </c>
      <c r="Q411">
        <v>520</v>
      </c>
      <c r="R411">
        <v>2016</v>
      </c>
      <c r="S411">
        <v>7</v>
      </c>
      <c r="T411" s="3" t="s">
        <v>24</v>
      </c>
      <c r="U411" s="3">
        <v>45489</v>
      </c>
    </row>
    <row r="412" spans="1:21" x14ac:dyDescent="0.25">
      <c r="A412">
        <v>211576</v>
      </c>
      <c r="B412">
        <v>126</v>
      </c>
      <c r="C412" t="s">
        <v>31</v>
      </c>
      <c r="D412" s="3">
        <v>42552</v>
      </c>
      <c r="E412" t="s">
        <v>234</v>
      </c>
      <c r="F412">
        <v>24499</v>
      </c>
      <c r="G412">
        <v>1</v>
      </c>
      <c r="J412">
        <v>24499</v>
      </c>
      <c r="K412">
        <v>100147775</v>
      </c>
      <c r="L412" s="19" t="s">
        <v>38</v>
      </c>
      <c r="M412">
        <v>0</v>
      </c>
      <c r="N412" t="s">
        <v>22</v>
      </c>
      <c r="O412" s="3">
        <v>42552</v>
      </c>
      <c r="P412" t="s">
        <v>34</v>
      </c>
      <c r="Q412" s="4">
        <v>24499</v>
      </c>
      <c r="R412">
        <v>2016</v>
      </c>
      <c r="S412">
        <v>7</v>
      </c>
      <c r="T412" s="3" t="s">
        <v>24</v>
      </c>
      <c r="U412" s="3">
        <v>45489</v>
      </c>
    </row>
    <row r="413" spans="1:21" x14ac:dyDescent="0.25">
      <c r="A413">
        <v>211577</v>
      </c>
      <c r="B413">
        <v>127</v>
      </c>
      <c r="C413" t="s">
        <v>19</v>
      </c>
      <c r="D413" s="3">
        <v>42552</v>
      </c>
      <c r="E413" t="s">
        <v>89</v>
      </c>
      <c r="F413">
        <v>350</v>
      </c>
      <c r="G413">
        <v>2</v>
      </c>
      <c r="J413">
        <v>700</v>
      </c>
      <c r="K413">
        <v>100147776</v>
      </c>
      <c r="L413" s="19" t="s">
        <v>33</v>
      </c>
      <c r="M413">
        <v>0</v>
      </c>
      <c r="N413" t="s">
        <v>22</v>
      </c>
      <c r="O413" s="3">
        <v>42552</v>
      </c>
      <c r="P413" t="s">
        <v>23</v>
      </c>
      <c r="Q413">
        <v>700</v>
      </c>
      <c r="R413">
        <v>2016</v>
      </c>
      <c r="S413">
        <v>7</v>
      </c>
      <c r="T413" s="3" t="s">
        <v>24</v>
      </c>
      <c r="U413" s="3">
        <v>45489</v>
      </c>
    </row>
    <row r="414" spans="1:21" x14ac:dyDescent="0.25">
      <c r="A414">
        <v>211580</v>
      </c>
      <c r="B414">
        <v>128</v>
      </c>
      <c r="C414" t="s">
        <v>25</v>
      </c>
      <c r="D414" s="3">
        <v>42552</v>
      </c>
      <c r="E414" t="s">
        <v>235</v>
      </c>
      <c r="F414">
        <v>540</v>
      </c>
      <c r="G414">
        <v>1</v>
      </c>
      <c r="J414">
        <v>540</v>
      </c>
      <c r="K414">
        <v>100147778</v>
      </c>
      <c r="L414" s="19" t="s">
        <v>170</v>
      </c>
      <c r="M414">
        <v>0</v>
      </c>
      <c r="N414" t="s">
        <v>22</v>
      </c>
      <c r="O414" s="3">
        <v>42552</v>
      </c>
      <c r="P414" t="s">
        <v>28</v>
      </c>
      <c r="Q414">
        <v>540</v>
      </c>
      <c r="R414">
        <v>2016</v>
      </c>
      <c r="S414">
        <v>7</v>
      </c>
      <c r="T414" s="3" t="s">
        <v>24</v>
      </c>
      <c r="U414" s="3">
        <v>45489</v>
      </c>
    </row>
    <row r="415" spans="1:21" x14ac:dyDescent="0.25">
      <c r="A415">
        <v>211578</v>
      </c>
      <c r="B415">
        <v>129</v>
      </c>
      <c r="C415" t="s">
        <v>19</v>
      </c>
      <c r="D415" s="3">
        <v>42552</v>
      </c>
      <c r="E415" t="s">
        <v>93</v>
      </c>
      <c r="F415">
        <v>510</v>
      </c>
      <c r="G415">
        <v>2</v>
      </c>
      <c r="J415">
        <v>1370</v>
      </c>
      <c r="K415">
        <v>100147777</v>
      </c>
      <c r="L415" s="19" t="s">
        <v>33</v>
      </c>
      <c r="M415">
        <v>0</v>
      </c>
      <c r="N415" t="s">
        <v>22</v>
      </c>
      <c r="O415" s="3">
        <v>42552</v>
      </c>
      <c r="P415" t="s">
        <v>23</v>
      </c>
      <c r="Q415" s="4">
        <v>1020</v>
      </c>
      <c r="R415">
        <v>2016</v>
      </c>
      <c r="S415">
        <v>7</v>
      </c>
      <c r="T415" s="3" t="s">
        <v>24</v>
      </c>
      <c r="U415" s="3">
        <v>45489</v>
      </c>
    </row>
    <row r="416" spans="1:21" x14ac:dyDescent="0.25">
      <c r="A416">
        <v>211579</v>
      </c>
      <c r="B416">
        <v>129</v>
      </c>
      <c r="C416" t="s">
        <v>19</v>
      </c>
      <c r="D416" s="3">
        <v>42552</v>
      </c>
      <c r="E416" t="s">
        <v>89</v>
      </c>
      <c r="F416">
        <v>350</v>
      </c>
      <c r="G416">
        <v>1</v>
      </c>
      <c r="J416">
        <v>1370</v>
      </c>
      <c r="K416">
        <v>100147777</v>
      </c>
      <c r="L416" s="19" t="s">
        <v>33</v>
      </c>
      <c r="M416">
        <v>0</v>
      </c>
      <c r="N416" t="s">
        <v>22</v>
      </c>
      <c r="O416" s="3">
        <v>42552</v>
      </c>
      <c r="P416" t="s">
        <v>23</v>
      </c>
      <c r="Q416">
        <v>350</v>
      </c>
      <c r="R416">
        <v>2016</v>
      </c>
      <c r="S416">
        <v>7</v>
      </c>
      <c r="T416" s="3" t="s">
        <v>24</v>
      </c>
      <c r="U416" s="3">
        <v>45489</v>
      </c>
    </row>
    <row r="417" spans="1:21" x14ac:dyDescent="0.25">
      <c r="A417">
        <v>211581</v>
      </c>
      <c r="B417">
        <v>130</v>
      </c>
      <c r="C417" t="s">
        <v>31</v>
      </c>
      <c r="D417" s="3">
        <v>42552</v>
      </c>
      <c r="E417" t="s">
        <v>236</v>
      </c>
      <c r="F417">
        <v>999</v>
      </c>
      <c r="G417">
        <v>1</v>
      </c>
      <c r="J417">
        <v>999</v>
      </c>
      <c r="K417">
        <v>100147779</v>
      </c>
      <c r="L417" s="19" t="s">
        <v>21</v>
      </c>
      <c r="M417">
        <v>0</v>
      </c>
      <c r="N417" t="s">
        <v>22</v>
      </c>
      <c r="O417" s="3">
        <v>42552</v>
      </c>
      <c r="P417" t="s">
        <v>34</v>
      </c>
      <c r="Q417">
        <v>999</v>
      </c>
      <c r="R417">
        <v>2016</v>
      </c>
      <c r="S417">
        <v>7</v>
      </c>
      <c r="T417" s="3" t="s">
        <v>24</v>
      </c>
      <c r="U417" s="3">
        <v>45489</v>
      </c>
    </row>
    <row r="418" spans="1:21" x14ac:dyDescent="0.25">
      <c r="A418">
        <v>211583</v>
      </c>
      <c r="B418">
        <v>131</v>
      </c>
      <c r="C418" t="s">
        <v>25</v>
      </c>
      <c r="D418" s="3">
        <v>42552</v>
      </c>
      <c r="E418" t="s">
        <v>237</v>
      </c>
      <c r="F418">
        <v>2508</v>
      </c>
      <c r="G418">
        <v>1</v>
      </c>
      <c r="J418">
        <v>2508</v>
      </c>
      <c r="K418">
        <v>100147780</v>
      </c>
      <c r="L418" s="19" t="s">
        <v>51</v>
      </c>
      <c r="M418">
        <v>0</v>
      </c>
      <c r="N418" t="s">
        <v>22</v>
      </c>
      <c r="O418" s="3">
        <v>42552</v>
      </c>
      <c r="P418" t="s">
        <v>28</v>
      </c>
      <c r="Q418" s="4">
        <v>2508</v>
      </c>
      <c r="R418">
        <v>2016</v>
      </c>
      <c r="S418">
        <v>7</v>
      </c>
      <c r="T418" s="3" t="s">
        <v>24</v>
      </c>
      <c r="U418" s="3">
        <v>45489</v>
      </c>
    </row>
    <row r="419" spans="1:21" x14ac:dyDescent="0.25">
      <c r="A419">
        <v>211585</v>
      </c>
      <c r="B419">
        <v>131</v>
      </c>
      <c r="C419" t="s">
        <v>25</v>
      </c>
      <c r="D419" s="3">
        <v>42552</v>
      </c>
      <c r="E419" t="s">
        <v>237</v>
      </c>
      <c r="F419">
        <v>2508</v>
      </c>
      <c r="G419">
        <v>1</v>
      </c>
      <c r="J419">
        <v>2508</v>
      </c>
      <c r="K419">
        <v>100147781</v>
      </c>
      <c r="L419" s="19" t="s">
        <v>51</v>
      </c>
      <c r="M419">
        <v>0</v>
      </c>
      <c r="N419" t="s">
        <v>22</v>
      </c>
      <c r="O419" s="3">
        <v>42552</v>
      </c>
      <c r="P419" t="s">
        <v>28</v>
      </c>
      <c r="Q419" s="4">
        <v>2508</v>
      </c>
      <c r="R419">
        <v>2016</v>
      </c>
      <c r="S419">
        <v>7</v>
      </c>
      <c r="T419" s="3" t="s">
        <v>24</v>
      </c>
      <c r="U419" s="3">
        <v>45489</v>
      </c>
    </row>
    <row r="420" spans="1:21" x14ac:dyDescent="0.25">
      <c r="A420">
        <v>211587</v>
      </c>
      <c r="B420">
        <v>132</v>
      </c>
      <c r="C420" t="s">
        <v>19</v>
      </c>
      <c r="D420" s="3">
        <v>42552</v>
      </c>
      <c r="E420" t="s">
        <v>238</v>
      </c>
      <c r="F420">
        <v>1900</v>
      </c>
      <c r="G420">
        <v>1</v>
      </c>
      <c r="J420">
        <v>1100</v>
      </c>
      <c r="K420">
        <v>100147782</v>
      </c>
      <c r="L420" s="19" t="s">
        <v>170</v>
      </c>
      <c r="M420">
        <v>0</v>
      </c>
      <c r="N420" t="s">
        <v>22</v>
      </c>
      <c r="O420" s="3">
        <v>42552</v>
      </c>
      <c r="P420" t="s">
        <v>23</v>
      </c>
      <c r="Q420" s="4">
        <v>1900</v>
      </c>
      <c r="R420">
        <v>2016</v>
      </c>
      <c r="S420">
        <v>7</v>
      </c>
      <c r="T420" s="3" t="s">
        <v>24</v>
      </c>
      <c r="U420" s="3">
        <v>45489</v>
      </c>
    </row>
    <row r="421" spans="1:21" x14ac:dyDescent="0.25">
      <c r="A421">
        <v>211588</v>
      </c>
      <c r="B421">
        <v>133</v>
      </c>
      <c r="C421" t="s">
        <v>25</v>
      </c>
      <c r="D421" s="3">
        <v>42552</v>
      </c>
      <c r="E421" t="s">
        <v>239</v>
      </c>
      <c r="F421">
        <v>140</v>
      </c>
      <c r="G421">
        <v>1</v>
      </c>
      <c r="J421">
        <v>140</v>
      </c>
      <c r="K421">
        <v>100147783</v>
      </c>
      <c r="L421" s="19" t="s">
        <v>27</v>
      </c>
      <c r="M421">
        <v>0</v>
      </c>
      <c r="N421" t="s">
        <v>22</v>
      </c>
      <c r="O421" s="3">
        <v>42552</v>
      </c>
      <c r="P421" t="s">
        <v>28</v>
      </c>
      <c r="Q421">
        <v>140</v>
      </c>
      <c r="R421">
        <v>2016</v>
      </c>
      <c r="S421">
        <v>7</v>
      </c>
      <c r="T421" s="3" t="s">
        <v>24</v>
      </c>
      <c r="U421" s="3">
        <v>45489</v>
      </c>
    </row>
    <row r="422" spans="1:21" x14ac:dyDescent="0.25">
      <c r="A422">
        <v>211589</v>
      </c>
      <c r="B422">
        <v>133</v>
      </c>
      <c r="C422" t="s">
        <v>25</v>
      </c>
      <c r="D422" s="3">
        <v>42552</v>
      </c>
      <c r="E422" t="s">
        <v>100</v>
      </c>
      <c r="F422">
        <v>144</v>
      </c>
      <c r="G422">
        <v>1</v>
      </c>
      <c r="J422">
        <v>144</v>
      </c>
      <c r="K422">
        <v>100147784</v>
      </c>
      <c r="L422" s="19" t="s">
        <v>47</v>
      </c>
      <c r="M422">
        <v>0</v>
      </c>
      <c r="N422" t="s">
        <v>22</v>
      </c>
      <c r="O422" s="3">
        <v>42552</v>
      </c>
      <c r="P422" t="s">
        <v>28</v>
      </c>
      <c r="Q422">
        <v>144</v>
      </c>
      <c r="R422">
        <v>2016</v>
      </c>
      <c r="S422">
        <v>7</v>
      </c>
      <c r="T422" s="3" t="s">
        <v>24</v>
      </c>
      <c r="U422" s="3">
        <v>45489</v>
      </c>
    </row>
    <row r="423" spans="1:21" x14ac:dyDescent="0.25">
      <c r="A423">
        <v>211590</v>
      </c>
      <c r="B423">
        <v>134</v>
      </c>
      <c r="C423" t="s">
        <v>31</v>
      </c>
      <c r="D423" s="3">
        <v>42552</v>
      </c>
      <c r="E423" t="s">
        <v>240</v>
      </c>
      <c r="F423">
        <v>1199</v>
      </c>
      <c r="G423">
        <v>1</v>
      </c>
      <c r="J423">
        <v>1199</v>
      </c>
      <c r="K423">
        <v>100147785</v>
      </c>
      <c r="L423" s="19" t="s">
        <v>51</v>
      </c>
      <c r="M423">
        <v>0</v>
      </c>
      <c r="N423" t="s">
        <v>22</v>
      </c>
      <c r="O423" s="3">
        <v>42552</v>
      </c>
      <c r="P423" t="s">
        <v>34</v>
      </c>
      <c r="Q423" s="4">
        <v>1199</v>
      </c>
      <c r="R423">
        <v>2016</v>
      </c>
      <c r="S423">
        <v>7</v>
      </c>
      <c r="T423" s="3" t="s">
        <v>24</v>
      </c>
      <c r="U423" s="3">
        <v>45489</v>
      </c>
    </row>
    <row r="424" spans="1:21" x14ac:dyDescent="0.25">
      <c r="A424">
        <v>211593</v>
      </c>
      <c r="B424">
        <v>135</v>
      </c>
      <c r="C424" t="s">
        <v>25</v>
      </c>
      <c r="D424" s="3">
        <v>42552</v>
      </c>
      <c r="E424" t="s">
        <v>241</v>
      </c>
      <c r="F424">
        <v>1295</v>
      </c>
      <c r="G424">
        <v>1</v>
      </c>
      <c r="J424">
        <v>1295</v>
      </c>
      <c r="K424">
        <v>100147787</v>
      </c>
      <c r="L424" s="19" t="s">
        <v>51</v>
      </c>
      <c r="M424">
        <v>0</v>
      </c>
      <c r="N424" t="s">
        <v>174</v>
      </c>
      <c r="O424" s="3">
        <v>42552</v>
      </c>
      <c r="P424" t="s">
        <v>28</v>
      </c>
      <c r="Q424" s="4">
        <v>1295</v>
      </c>
      <c r="R424">
        <v>2016</v>
      </c>
      <c r="S424">
        <v>7</v>
      </c>
      <c r="T424" s="3" t="s">
        <v>24</v>
      </c>
      <c r="U424" s="3">
        <v>45489</v>
      </c>
    </row>
    <row r="425" spans="1:21" x14ac:dyDescent="0.25">
      <c r="A425">
        <v>211592</v>
      </c>
      <c r="B425">
        <v>136</v>
      </c>
      <c r="C425" t="s">
        <v>19</v>
      </c>
      <c r="D425" s="3">
        <v>42552</v>
      </c>
      <c r="E425" t="s">
        <v>242</v>
      </c>
      <c r="F425">
        <v>800</v>
      </c>
      <c r="G425">
        <v>1</v>
      </c>
      <c r="J425">
        <v>800</v>
      </c>
      <c r="K425">
        <v>100147786</v>
      </c>
      <c r="L425" s="19" t="s">
        <v>27</v>
      </c>
      <c r="M425">
        <v>0</v>
      </c>
      <c r="N425" t="s">
        <v>22</v>
      </c>
      <c r="O425" s="3">
        <v>42552</v>
      </c>
      <c r="P425" t="s">
        <v>23</v>
      </c>
      <c r="Q425">
        <v>800</v>
      </c>
      <c r="R425">
        <v>2016</v>
      </c>
      <c r="S425">
        <v>7</v>
      </c>
      <c r="T425" s="3" t="s">
        <v>24</v>
      </c>
      <c r="U425" s="3">
        <v>45489</v>
      </c>
    </row>
    <row r="426" spans="1:21" x14ac:dyDescent="0.25">
      <c r="A426">
        <v>211595</v>
      </c>
      <c r="B426">
        <v>136</v>
      </c>
      <c r="C426" t="s">
        <v>19</v>
      </c>
      <c r="D426" s="3">
        <v>42552</v>
      </c>
      <c r="E426" t="s">
        <v>243</v>
      </c>
      <c r="F426">
        <v>800</v>
      </c>
      <c r="G426">
        <v>1</v>
      </c>
      <c r="J426">
        <v>800</v>
      </c>
      <c r="K426">
        <v>100147788</v>
      </c>
      <c r="L426" s="19" t="s">
        <v>27</v>
      </c>
      <c r="M426">
        <v>0</v>
      </c>
      <c r="N426" t="s">
        <v>22</v>
      </c>
      <c r="O426" s="3">
        <v>42552</v>
      </c>
      <c r="P426" t="s">
        <v>23</v>
      </c>
      <c r="Q426">
        <v>800</v>
      </c>
      <c r="R426">
        <v>2016</v>
      </c>
      <c r="S426">
        <v>7</v>
      </c>
      <c r="T426" s="3" t="s">
        <v>24</v>
      </c>
      <c r="U426" s="3">
        <v>45489</v>
      </c>
    </row>
    <row r="427" spans="1:21" x14ac:dyDescent="0.25">
      <c r="A427">
        <v>211596</v>
      </c>
      <c r="B427">
        <v>43</v>
      </c>
      <c r="C427" t="s">
        <v>31</v>
      </c>
      <c r="D427" s="3">
        <v>42552</v>
      </c>
      <c r="E427" t="s">
        <v>48</v>
      </c>
      <c r="F427">
        <v>320</v>
      </c>
      <c r="G427">
        <v>1</v>
      </c>
      <c r="J427">
        <v>320</v>
      </c>
      <c r="K427">
        <v>100147789</v>
      </c>
      <c r="L427" s="19" t="s">
        <v>27</v>
      </c>
      <c r="M427">
        <v>0</v>
      </c>
      <c r="N427" t="s">
        <v>22</v>
      </c>
      <c r="O427" s="3">
        <v>42552</v>
      </c>
      <c r="P427" t="s">
        <v>34</v>
      </c>
      <c r="Q427">
        <v>320</v>
      </c>
      <c r="R427">
        <v>2016</v>
      </c>
      <c r="S427">
        <v>7</v>
      </c>
      <c r="T427" s="3" t="s">
        <v>24</v>
      </c>
      <c r="U427" s="3">
        <v>45489</v>
      </c>
    </row>
    <row r="428" spans="1:21" x14ac:dyDescent="0.25">
      <c r="A428">
        <v>211597</v>
      </c>
      <c r="B428">
        <v>136</v>
      </c>
      <c r="C428" t="s">
        <v>19</v>
      </c>
      <c r="D428" s="3">
        <v>42552</v>
      </c>
      <c r="E428" t="s">
        <v>244</v>
      </c>
      <c r="F428">
        <v>640</v>
      </c>
      <c r="G428">
        <v>1</v>
      </c>
      <c r="J428">
        <v>640</v>
      </c>
      <c r="K428">
        <v>100147790</v>
      </c>
      <c r="L428" s="19" t="s">
        <v>27</v>
      </c>
      <c r="M428">
        <v>0</v>
      </c>
      <c r="N428" t="s">
        <v>22</v>
      </c>
      <c r="O428" s="3">
        <v>42552</v>
      </c>
      <c r="P428" t="s">
        <v>23</v>
      </c>
      <c r="Q428">
        <v>640</v>
      </c>
      <c r="R428">
        <v>2016</v>
      </c>
      <c r="S428">
        <v>7</v>
      </c>
      <c r="T428" s="3" t="s">
        <v>24</v>
      </c>
      <c r="U428" s="3">
        <v>45489</v>
      </c>
    </row>
    <row r="429" spans="1:21" x14ac:dyDescent="0.25">
      <c r="A429">
        <v>211598</v>
      </c>
      <c r="B429">
        <v>43</v>
      </c>
      <c r="C429" t="s">
        <v>19</v>
      </c>
      <c r="D429" s="3">
        <v>42552</v>
      </c>
      <c r="E429" t="s">
        <v>30</v>
      </c>
      <c r="F429">
        <v>360</v>
      </c>
      <c r="G429">
        <v>1</v>
      </c>
      <c r="J429">
        <v>360</v>
      </c>
      <c r="K429">
        <v>100147791</v>
      </c>
      <c r="L429" s="19" t="s">
        <v>27</v>
      </c>
      <c r="M429">
        <v>0</v>
      </c>
      <c r="N429" t="s">
        <v>22</v>
      </c>
      <c r="O429" s="3">
        <v>42552</v>
      </c>
      <c r="P429" t="s">
        <v>23</v>
      </c>
      <c r="Q429">
        <v>360</v>
      </c>
      <c r="R429">
        <v>2016</v>
      </c>
      <c r="S429">
        <v>7</v>
      </c>
      <c r="T429" s="3" t="s">
        <v>24</v>
      </c>
      <c r="U429" s="3">
        <v>45489</v>
      </c>
    </row>
    <row r="430" spans="1:21" x14ac:dyDescent="0.25">
      <c r="A430">
        <v>211599</v>
      </c>
      <c r="B430">
        <v>137</v>
      </c>
      <c r="C430" t="s">
        <v>19</v>
      </c>
      <c r="D430" s="3">
        <v>42552</v>
      </c>
      <c r="E430" t="s">
        <v>26</v>
      </c>
      <c r="F430">
        <v>240</v>
      </c>
      <c r="G430">
        <v>1</v>
      </c>
      <c r="J430">
        <v>240</v>
      </c>
      <c r="K430">
        <v>100147792</v>
      </c>
      <c r="L430" s="19" t="s">
        <v>27</v>
      </c>
      <c r="M430">
        <v>0</v>
      </c>
      <c r="N430" t="s">
        <v>22</v>
      </c>
      <c r="O430" s="3">
        <v>42552</v>
      </c>
      <c r="P430" t="s">
        <v>23</v>
      </c>
      <c r="Q430">
        <v>240</v>
      </c>
      <c r="R430">
        <v>2016</v>
      </c>
      <c r="S430">
        <v>7</v>
      </c>
      <c r="T430" s="3" t="s">
        <v>24</v>
      </c>
      <c r="U430" s="3">
        <v>45489</v>
      </c>
    </row>
    <row r="431" spans="1:21" x14ac:dyDescent="0.25">
      <c r="A431">
        <v>211600</v>
      </c>
      <c r="B431">
        <v>43</v>
      </c>
      <c r="C431" t="s">
        <v>19</v>
      </c>
      <c r="D431" s="3">
        <v>42552</v>
      </c>
      <c r="E431" t="s">
        <v>48</v>
      </c>
      <c r="F431">
        <v>320</v>
      </c>
      <c r="G431">
        <v>1</v>
      </c>
      <c r="J431">
        <v>320</v>
      </c>
      <c r="K431">
        <v>100147793</v>
      </c>
      <c r="L431" s="19" t="s">
        <v>27</v>
      </c>
      <c r="M431">
        <v>0</v>
      </c>
      <c r="N431" t="s">
        <v>22</v>
      </c>
      <c r="O431" s="3">
        <v>42552</v>
      </c>
      <c r="P431" t="s">
        <v>23</v>
      </c>
      <c r="Q431">
        <v>320</v>
      </c>
      <c r="R431">
        <v>2016</v>
      </c>
      <c r="S431">
        <v>7</v>
      </c>
      <c r="T431" s="3" t="s">
        <v>24</v>
      </c>
      <c r="U431" s="3">
        <v>45489</v>
      </c>
    </row>
    <row r="432" spans="1:21" x14ac:dyDescent="0.25">
      <c r="A432">
        <v>211602</v>
      </c>
      <c r="B432">
        <v>137</v>
      </c>
      <c r="C432" t="s">
        <v>19</v>
      </c>
      <c r="D432" s="3">
        <v>42552</v>
      </c>
      <c r="E432" t="s">
        <v>26</v>
      </c>
      <c r="F432">
        <v>240</v>
      </c>
      <c r="G432">
        <v>1</v>
      </c>
      <c r="J432">
        <v>240</v>
      </c>
      <c r="K432">
        <v>100147795</v>
      </c>
      <c r="L432" s="19" t="s">
        <v>27</v>
      </c>
      <c r="M432">
        <v>0</v>
      </c>
      <c r="N432" t="s">
        <v>22</v>
      </c>
      <c r="O432" s="3">
        <v>42552</v>
      </c>
      <c r="P432" t="s">
        <v>23</v>
      </c>
      <c r="Q432">
        <v>240</v>
      </c>
      <c r="R432">
        <v>2016</v>
      </c>
      <c r="S432">
        <v>7</v>
      </c>
      <c r="T432" s="3" t="s">
        <v>24</v>
      </c>
      <c r="U432" s="3">
        <v>45489</v>
      </c>
    </row>
    <row r="433" spans="1:21" x14ac:dyDescent="0.25">
      <c r="A433">
        <v>211601</v>
      </c>
      <c r="B433">
        <v>43</v>
      </c>
      <c r="C433" t="s">
        <v>19</v>
      </c>
      <c r="D433" s="3">
        <v>42552</v>
      </c>
      <c r="E433" t="s">
        <v>26</v>
      </c>
      <c r="F433">
        <v>240</v>
      </c>
      <c r="G433">
        <v>1</v>
      </c>
      <c r="J433">
        <v>240</v>
      </c>
      <c r="K433">
        <v>100147794</v>
      </c>
      <c r="L433" s="19" t="s">
        <v>27</v>
      </c>
      <c r="M433">
        <v>0</v>
      </c>
      <c r="N433" t="s">
        <v>22</v>
      </c>
      <c r="O433" s="3">
        <v>42552</v>
      </c>
      <c r="P433" t="s">
        <v>23</v>
      </c>
      <c r="Q433">
        <v>240</v>
      </c>
      <c r="R433">
        <v>2016</v>
      </c>
      <c r="S433">
        <v>7</v>
      </c>
      <c r="T433" s="3" t="s">
        <v>24</v>
      </c>
      <c r="U433" s="3">
        <v>45489</v>
      </c>
    </row>
    <row r="434" spans="1:21" x14ac:dyDescent="0.25">
      <c r="A434">
        <v>211603</v>
      </c>
      <c r="B434">
        <v>137</v>
      </c>
      <c r="C434" t="s">
        <v>19</v>
      </c>
      <c r="D434" s="3">
        <v>42552</v>
      </c>
      <c r="E434" t="s">
        <v>26</v>
      </c>
      <c r="F434">
        <v>240</v>
      </c>
      <c r="G434">
        <v>1</v>
      </c>
      <c r="J434">
        <v>240</v>
      </c>
      <c r="K434">
        <v>100147796</v>
      </c>
      <c r="L434" s="19" t="s">
        <v>27</v>
      </c>
      <c r="M434">
        <v>0</v>
      </c>
      <c r="N434" t="s">
        <v>22</v>
      </c>
      <c r="O434" s="3">
        <v>42552</v>
      </c>
      <c r="P434" t="s">
        <v>23</v>
      </c>
      <c r="Q434">
        <v>240</v>
      </c>
      <c r="R434">
        <v>2016</v>
      </c>
      <c r="S434">
        <v>7</v>
      </c>
      <c r="T434" s="3" t="s">
        <v>24</v>
      </c>
      <c r="U434" s="3">
        <v>45489</v>
      </c>
    </row>
    <row r="435" spans="1:21" x14ac:dyDescent="0.25">
      <c r="A435">
        <v>211604</v>
      </c>
      <c r="B435">
        <v>137</v>
      </c>
      <c r="C435" t="s">
        <v>19</v>
      </c>
      <c r="D435" s="3">
        <v>42552</v>
      </c>
      <c r="E435" t="s">
        <v>26</v>
      </c>
      <c r="F435">
        <v>240</v>
      </c>
      <c r="G435">
        <v>1</v>
      </c>
      <c r="J435">
        <v>240</v>
      </c>
      <c r="K435">
        <v>100147797</v>
      </c>
      <c r="L435" s="19" t="s">
        <v>27</v>
      </c>
      <c r="M435">
        <v>0</v>
      </c>
      <c r="N435" t="s">
        <v>22</v>
      </c>
      <c r="O435" s="3">
        <v>42552</v>
      </c>
      <c r="P435" t="s">
        <v>23</v>
      </c>
      <c r="Q435">
        <v>240</v>
      </c>
      <c r="R435">
        <v>2016</v>
      </c>
      <c r="S435">
        <v>7</v>
      </c>
      <c r="T435" s="3" t="s">
        <v>24</v>
      </c>
      <c r="U435" s="3">
        <v>45489</v>
      </c>
    </row>
    <row r="436" spans="1:21" x14ac:dyDescent="0.25">
      <c r="A436">
        <v>211605</v>
      </c>
      <c r="B436">
        <v>137</v>
      </c>
      <c r="C436" t="s">
        <v>19</v>
      </c>
      <c r="D436" s="3">
        <v>42552</v>
      </c>
      <c r="E436" t="s">
        <v>26</v>
      </c>
      <c r="F436">
        <v>240</v>
      </c>
      <c r="G436">
        <v>1</v>
      </c>
      <c r="J436">
        <v>240</v>
      </c>
      <c r="K436">
        <v>100147798</v>
      </c>
      <c r="L436" s="19" t="s">
        <v>27</v>
      </c>
      <c r="M436">
        <v>0</v>
      </c>
      <c r="N436" t="s">
        <v>22</v>
      </c>
      <c r="O436" s="3">
        <v>42552</v>
      </c>
      <c r="P436" t="s">
        <v>23</v>
      </c>
      <c r="Q436">
        <v>240</v>
      </c>
      <c r="R436">
        <v>2016</v>
      </c>
      <c r="S436">
        <v>7</v>
      </c>
      <c r="T436" s="3" t="s">
        <v>24</v>
      </c>
      <c r="U436" s="3">
        <v>45489</v>
      </c>
    </row>
    <row r="437" spans="1:21" x14ac:dyDescent="0.25">
      <c r="A437">
        <v>211606</v>
      </c>
      <c r="B437">
        <v>137</v>
      </c>
      <c r="C437" t="s">
        <v>19</v>
      </c>
      <c r="D437" s="3">
        <v>42552</v>
      </c>
      <c r="E437" t="s">
        <v>26</v>
      </c>
      <c r="F437">
        <v>240</v>
      </c>
      <c r="G437">
        <v>1</v>
      </c>
      <c r="J437">
        <v>240</v>
      </c>
      <c r="K437">
        <v>100147799</v>
      </c>
      <c r="L437" s="19" t="s">
        <v>27</v>
      </c>
      <c r="M437">
        <v>0</v>
      </c>
      <c r="N437" t="s">
        <v>22</v>
      </c>
      <c r="O437" s="3">
        <v>42552</v>
      </c>
      <c r="P437" t="s">
        <v>23</v>
      </c>
      <c r="Q437">
        <v>240</v>
      </c>
      <c r="R437">
        <v>2016</v>
      </c>
      <c r="S437">
        <v>7</v>
      </c>
      <c r="T437" s="3" t="s">
        <v>24</v>
      </c>
      <c r="U437" s="3">
        <v>45489</v>
      </c>
    </row>
    <row r="438" spans="1:21" x14ac:dyDescent="0.25">
      <c r="A438">
        <v>211607</v>
      </c>
      <c r="B438">
        <v>137</v>
      </c>
      <c r="C438" t="s">
        <v>19</v>
      </c>
      <c r="D438" s="3">
        <v>42552</v>
      </c>
      <c r="E438" t="s">
        <v>26</v>
      </c>
      <c r="F438">
        <v>240</v>
      </c>
      <c r="G438">
        <v>1</v>
      </c>
      <c r="J438">
        <v>240</v>
      </c>
      <c r="K438">
        <v>100147800</v>
      </c>
      <c r="L438" s="19" t="s">
        <v>27</v>
      </c>
      <c r="M438">
        <v>0</v>
      </c>
      <c r="N438" t="s">
        <v>22</v>
      </c>
      <c r="O438" s="3">
        <v>42552</v>
      </c>
      <c r="P438" t="s">
        <v>23</v>
      </c>
      <c r="Q438">
        <v>240</v>
      </c>
      <c r="R438">
        <v>2016</v>
      </c>
      <c r="S438">
        <v>7</v>
      </c>
      <c r="T438" s="3" t="s">
        <v>24</v>
      </c>
      <c r="U438" s="3">
        <v>45489</v>
      </c>
    </row>
    <row r="439" spans="1:21" x14ac:dyDescent="0.25">
      <c r="A439">
        <v>211608</v>
      </c>
      <c r="B439">
        <v>136</v>
      </c>
      <c r="C439" t="s">
        <v>19</v>
      </c>
      <c r="D439" s="3">
        <v>42552</v>
      </c>
      <c r="E439" t="s">
        <v>245</v>
      </c>
      <c r="F439">
        <v>655</v>
      </c>
      <c r="G439">
        <v>1</v>
      </c>
      <c r="J439">
        <v>655</v>
      </c>
      <c r="K439">
        <v>100147801</v>
      </c>
      <c r="L439" s="19" t="s">
        <v>33</v>
      </c>
      <c r="M439">
        <v>0</v>
      </c>
      <c r="N439" t="s">
        <v>22</v>
      </c>
      <c r="O439" s="3">
        <v>42552</v>
      </c>
      <c r="P439" t="s">
        <v>23</v>
      </c>
      <c r="Q439">
        <v>655</v>
      </c>
      <c r="R439">
        <v>2016</v>
      </c>
      <c r="S439">
        <v>7</v>
      </c>
      <c r="T439" s="3" t="s">
        <v>24</v>
      </c>
      <c r="U439" s="3">
        <v>45489</v>
      </c>
    </row>
    <row r="440" spans="1:21" x14ac:dyDescent="0.25">
      <c r="A440">
        <v>211609</v>
      </c>
      <c r="B440">
        <v>138</v>
      </c>
      <c r="C440" t="s">
        <v>25</v>
      </c>
      <c r="D440" s="3">
        <v>42552</v>
      </c>
      <c r="E440" t="s">
        <v>246</v>
      </c>
      <c r="F440">
        <v>1999</v>
      </c>
      <c r="G440">
        <v>3</v>
      </c>
      <c r="J440">
        <v>5997</v>
      </c>
      <c r="K440">
        <v>100147802</v>
      </c>
      <c r="L440" s="19" t="s">
        <v>51</v>
      </c>
      <c r="M440">
        <v>0</v>
      </c>
      <c r="N440" t="s">
        <v>22</v>
      </c>
      <c r="O440" s="3">
        <v>42552</v>
      </c>
      <c r="P440" t="s">
        <v>28</v>
      </c>
      <c r="Q440" s="4">
        <v>5997</v>
      </c>
      <c r="R440">
        <v>2016</v>
      </c>
      <c r="S440">
        <v>7</v>
      </c>
      <c r="T440" s="3" t="s">
        <v>24</v>
      </c>
      <c r="U440" s="3">
        <v>45489</v>
      </c>
    </row>
    <row r="441" spans="1:21" x14ac:dyDescent="0.25">
      <c r="A441">
        <v>211611</v>
      </c>
      <c r="B441">
        <v>137</v>
      </c>
      <c r="C441" t="s">
        <v>19</v>
      </c>
      <c r="D441" s="3">
        <v>42552</v>
      </c>
      <c r="E441" t="s">
        <v>26</v>
      </c>
      <c r="F441">
        <v>240</v>
      </c>
      <c r="G441">
        <v>1</v>
      </c>
      <c r="J441">
        <v>240</v>
      </c>
      <c r="K441">
        <v>100147803</v>
      </c>
      <c r="L441" s="19" t="s">
        <v>27</v>
      </c>
      <c r="M441">
        <v>0</v>
      </c>
      <c r="N441" t="s">
        <v>22</v>
      </c>
      <c r="O441" s="3">
        <v>42552</v>
      </c>
      <c r="P441" t="s">
        <v>23</v>
      </c>
      <c r="Q441">
        <v>240</v>
      </c>
      <c r="R441">
        <v>2016</v>
      </c>
      <c r="S441">
        <v>7</v>
      </c>
      <c r="T441" s="3" t="s">
        <v>24</v>
      </c>
      <c r="U441" s="3">
        <v>45489</v>
      </c>
    </row>
    <row r="442" spans="1:21" x14ac:dyDescent="0.25">
      <c r="A442">
        <v>211612</v>
      </c>
      <c r="B442">
        <v>139</v>
      </c>
      <c r="C442" t="s">
        <v>25</v>
      </c>
      <c r="D442" s="3">
        <v>42552</v>
      </c>
      <c r="E442" t="s">
        <v>247</v>
      </c>
      <c r="F442">
        <v>2750</v>
      </c>
      <c r="G442">
        <v>1</v>
      </c>
      <c r="J442">
        <v>5445</v>
      </c>
      <c r="K442">
        <v>100147804</v>
      </c>
      <c r="L442" s="19" t="s">
        <v>21</v>
      </c>
      <c r="M442">
        <v>0</v>
      </c>
      <c r="N442" t="s">
        <v>22</v>
      </c>
      <c r="O442" s="3">
        <v>42552</v>
      </c>
      <c r="P442" t="s">
        <v>28</v>
      </c>
      <c r="Q442" s="4">
        <v>2750</v>
      </c>
      <c r="R442">
        <v>2016</v>
      </c>
      <c r="S442">
        <v>7</v>
      </c>
      <c r="T442" s="3" t="s">
        <v>24</v>
      </c>
      <c r="U442" s="3">
        <v>45489</v>
      </c>
    </row>
    <row r="443" spans="1:21" x14ac:dyDescent="0.25">
      <c r="A443">
        <v>211614</v>
      </c>
      <c r="B443">
        <v>139</v>
      </c>
      <c r="C443" t="s">
        <v>25</v>
      </c>
      <c r="D443" s="3">
        <v>42552</v>
      </c>
      <c r="E443" t="s">
        <v>248</v>
      </c>
      <c r="F443">
        <v>2695</v>
      </c>
      <c r="G443">
        <v>1</v>
      </c>
      <c r="J443">
        <v>5445</v>
      </c>
      <c r="K443">
        <v>100147804</v>
      </c>
      <c r="L443" s="19" t="s">
        <v>21</v>
      </c>
      <c r="M443">
        <v>0</v>
      </c>
      <c r="N443" t="s">
        <v>22</v>
      </c>
      <c r="O443" s="3">
        <v>42552</v>
      </c>
      <c r="P443" t="s">
        <v>28</v>
      </c>
      <c r="Q443" s="4">
        <v>2695</v>
      </c>
      <c r="R443">
        <v>2016</v>
      </c>
      <c r="S443">
        <v>7</v>
      </c>
      <c r="T443" s="3" t="s">
        <v>24</v>
      </c>
      <c r="U443" s="3">
        <v>45489</v>
      </c>
    </row>
    <row r="444" spans="1:21" x14ac:dyDescent="0.25">
      <c r="A444">
        <v>211616</v>
      </c>
      <c r="B444">
        <v>140</v>
      </c>
      <c r="C444" t="s">
        <v>25</v>
      </c>
      <c r="D444" s="3">
        <v>42552</v>
      </c>
      <c r="E444" t="s">
        <v>249</v>
      </c>
      <c r="F444">
        <v>2499</v>
      </c>
      <c r="G444">
        <v>1</v>
      </c>
      <c r="J444">
        <v>2499</v>
      </c>
      <c r="K444">
        <v>100147805</v>
      </c>
      <c r="L444" s="19" t="s">
        <v>51</v>
      </c>
      <c r="M444">
        <v>0</v>
      </c>
      <c r="N444" t="s">
        <v>22</v>
      </c>
      <c r="O444" s="3">
        <v>42552</v>
      </c>
      <c r="P444" t="s">
        <v>28</v>
      </c>
      <c r="Q444" s="4">
        <v>2499</v>
      </c>
      <c r="R444">
        <v>2016</v>
      </c>
      <c r="S444">
        <v>7</v>
      </c>
      <c r="T444" s="3" t="s">
        <v>24</v>
      </c>
      <c r="U444" s="3">
        <v>45489</v>
      </c>
    </row>
    <row r="445" spans="1:21" x14ac:dyDescent="0.25">
      <c r="A445">
        <v>211618</v>
      </c>
      <c r="B445">
        <v>141</v>
      </c>
      <c r="C445" t="s">
        <v>25</v>
      </c>
      <c r="D445" s="3">
        <v>42552</v>
      </c>
      <c r="E445" t="s">
        <v>250</v>
      </c>
      <c r="F445">
        <v>37550</v>
      </c>
      <c r="G445">
        <v>1</v>
      </c>
      <c r="J445">
        <v>37550</v>
      </c>
      <c r="K445">
        <v>100147806</v>
      </c>
      <c r="L445" s="19" t="s">
        <v>42</v>
      </c>
      <c r="M445">
        <v>0</v>
      </c>
      <c r="N445" t="s">
        <v>22</v>
      </c>
      <c r="O445" s="3">
        <v>42552</v>
      </c>
      <c r="P445" t="s">
        <v>28</v>
      </c>
      <c r="Q445" s="4">
        <v>37550</v>
      </c>
      <c r="R445">
        <v>2016</v>
      </c>
      <c r="S445">
        <v>7</v>
      </c>
      <c r="T445" s="3" t="s">
        <v>24</v>
      </c>
      <c r="U445" s="3">
        <v>45489</v>
      </c>
    </row>
    <row r="446" spans="1:21" x14ac:dyDescent="0.25">
      <c r="A446">
        <v>211619</v>
      </c>
      <c r="B446">
        <v>142</v>
      </c>
      <c r="C446" t="s">
        <v>19</v>
      </c>
      <c r="D446" s="3">
        <v>42552</v>
      </c>
      <c r="E446" t="s">
        <v>251</v>
      </c>
      <c r="F446">
        <v>960</v>
      </c>
      <c r="G446">
        <v>3</v>
      </c>
      <c r="J446">
        <v>2880</v>
      </c>
      <c r="K446">
        <v>100147807</v>
      </c>
      <c r="L446" s="19" t="s">
        <v>194</v>
      </c>
      <c r="M446">
        <v>0</v>
      </c>
      <c r="N446" t="s">
        <v>22</v>
      </c>
      <c r="O446" s="3">
        <v>42552</v>
      </c>
      <c r="P446" t="s">
        <v>23</v>
      </c>
      <c r="Q446" s="4">
        <v>2880</v>
      </c>
      <c r="R446">
        <v>2016</v>
      </c>
      <c r="S446">
        <v>7</v>
      </c>
      <c r="T446" s="3" t="s">
        <v>24</v>
      </c>
      <c r="U446" s="3">
        <v>45489</v>
      </c>
    </row>
    <row r="447" spans="1:21" x14ac:dyDescent="0.25">
      <c r="A447">
        <v>211620</v>
      </c>
      <c r="B447">
        <v>143</v>
      </c>
      <c r="C447" t="s">
        <v>19</v>
      </c>
      <c r="D447" s="3">
        <v>42552</v>
      </c>
      <c r="E447" t="s">
        <v>154</v>
      </c>
      <c r="F447">
        <v>1335</v>
      </c>
      <c r="G447">
        <v>1</v>
      </c>
      <c r="J447">
        <v>1335</v>
      </c>
      <c r="K447">
        <v>100147808</v>
      </c>
      <c r="L447" s="19" t="s">
        <v>42</v>
      </c>
      <c r="M447">
        <v>0</v>
      </c>
      <c r="N447" t="s">
        <v>22</v>
      </c>
      <c r="O447" s="3">
        <v>42552</v>
      </c>
      <c r="P447" t="s">
        <v>23</v>
      </c>
      <c r="Q447" s="4">
        <v>1335</v>
      </c>
      <c r="R447">
        <v>2016</v>
      </c>
      <c r="S447">
        <v>7</v>
      </c>
      <c r="T447" s="3" t="s">
        <v>24</v>
      </c>
      <c r="U447" s="3">
        <v>45489</v>
      </c>
    </row>
    <row r="448" spans="1:21" x14ac:dyDescent="0.25">
      <c r="A448">
        <v>211621</v>
      </c>
      <c r="B448">
        <v>144</v>
      </c>
      <c r="C448" t="s">
        <v>31</v>
      </c>
      <c r="D448" s="3">
        <v>42552</v>
      </c>
      <c r="E448" t="s">
        <v>252</v>
      </c>
      <c r="F448">
        <v>680</v>
      </c>
      <c r="G448">
        <v>1</v>
      </c>
      <c r="J448">
        <v>680</v>
      </c>
      <c r="K448">
        <v>100147809</v>
      </c>
      <c r="L448" s="19" t="s">
        <v>42</v>
      </c>
      <c r="M448">
        <v>0</v>
      </c>
      <c r="N448" t="s">
        <v>22</v>
      </c>
      <c r="O448" s="3">
        <v>42552</v>
      </c>
      <c r="P448" t="s">
        <v>34</v>
      </c>
      <c r="Q448">
        <v>680</v>
      </c>
      <c r="R448">
        <v>2016</v>
      </c>
      <c r="S448">
        <v>7</v>
      </c>
      <c r="T448" s="3" t="s">
        <v>24</v>
      </c>
      <c r="U448" s="3">
        <v>45489</v>
      </c>
    </row>
    <row r="449" spans="1:21" x14ac:dyDescent="0.25">
      <c r="A449">
        <v>211622</v>
      </c>
      <c r="B449">
        <v>143</v>
      </c>
      <c r="C449" t="s">
        <v>19</v>
      </c>
      <c r="D449" s="3">
        <v>42552</v>
      </c>
      <c r="E449" t="s">
        <v>30</v>
      </c>
      <c r="F449">
        <v>360</v>
      </c>
      <c r="G449">
        <v>1</v>
      </c>
      <c r="J449">
        <v>360</v>
      </c>
      <c r="K449">
        <v>100147810</v>
      </c>
      <c r="L449" s="19" t="s">
        <v>27</v>
      </c>
      <c r="M449">
        <v>0</v>
      </c>
      <c r="N449" t="s">
        <v>22</v>
      </c>
      <c r="O449" s="3">
        <v>42552</v>
      </c>
      <c r="P449" t="s">
        <v>23</v>
      </c>
      <c r="Q449">
        <v>360</v>
      </c>
      <c r="R449">
        <v>2016</v>
      </c>
      <c r="S449">
        <v>7</v>
      </c>
      <c r="T449" s="3" t="s">
        <v>24</v>
      </c>
      <c r="U449" s="3">
        <v>45489</v>
      </c>
    </row>
    <row r="450" spans="1:21" x14ac:dyDescent="0.25">
      <c r="A450">
        <v>211623</v>
      </c>
      <c r="B450">
        <v>143</v>
      </c>
      <c r="C450" t="s">
        <v>19</v>
      </c>
      <c r="D450" s="3">
        <v>42552</v>
      </c>
      <c r="E450" t="s">
        <v>30</v>
      </c>
      <c r="F450">
        <v>360</v>
      </c>
      <c r="G450">
        <v>1</v>
      </c>
      <c r="J450">
        <v>360</v>
      </c>
      <c r="K450">
        <v>100147811</v>
      </c>
      <c r="L450" s="19" t="s">
        <v>27</v>
      </c>
      <c r="M450">
        <v>0</v>
      </c>
      <c r="N450" t="s">
        <v>22</v>
      </c>
      <c r="O450" s="3">
        <v>42552</v>
      </c>
      <c r="P450" t="s">
        <v>23</v>
      </c>
      <c r="Q450">
        <v>360</v>
      </c>
      <c r="R450">
        <v>2016</v>
      </c>
      <c r="S450">
        <v>7</v>
      </c>
      <c r="T450" s="3" t="s">
        <v>24</v>
      </c>
      <c r="U450" s="3">
        <v>45489</v>
      </c>
    </row>
    <row r="451" spans="1:21" x14ac:dyDescent="0.25">
      <c r="A451">
        <v>211625</v>
      </c>
      <c r="B451">
        <v>145</v>
      </c>
      <c r="C451" t="s">
        <v>19</v>
      </c>
      <c r="D451" s="3">
        <v>42552</v>
      </c>
      <c r="E451" t="s">
        <v>253</v>
      </c>
      <c r="F451">
        <v>490</v>
      </c>
      <c r="G451">
        <v>1</v>
      </c>
      <c r="J451">
        <v>190</v>
      </c>
      <c r="K451">
        <v>100147813</v>
      </c>
      <c r="L451" s="19" t="s">
        <v>59</v>
      </c>
      <c r="M451">
        <v>300</v>
      </c>
      <c r="N451" t="s">
        <v>22</v>
      </c>
      <c r="O451" s="3">
        <v>42552</v>
      </c>
      <c r="P451" t="s">
        <v>23</v>
      </c>
      <c r="Q451">
        <v>490</v>
      </c>
      <c r="R451">
        <v>2016</v>
      </c>
      <c r="S451">
        <v>7</v>
      </c>
      <c r="T451" s="3" t="s">
        <v>24</v>
      </c>
      <c r="U451" s="3">
        <v>45489</v>
      </c>
    </row>
    <row r="452" spans="1:21" x14ac:dyDescent="0.25">
      <c r="A452">
        <v>211624</v>
      </c>
      <c r="B452">
        <v>143</v>
      </c>
      <c r="C452" t="s">
        <v>19</v>
      </c>
      <c r="D452" s="3">
        <v>42552</v>
      </c>
      <c r="E452" t="s">
        <v>30</v>
      </c>
      <c r="F452">
        <v>360</v>
      </c>
      <c r="G452">
        <v>1</v>
      </c>
      <c r="J452">
        <v>360</v>
      </c>
      <c r="K452">
        <v>100147812</v>
      </c>
      <c r="L452" s="19" t="s">
        <v>27</v>
      </c>
      <c r="M452">
        <v>0</v>
      </c>
      <c r="N452" t="s">
        <v>22</v>
      </c>
      <c r="O452" s="3">
        <v>42552</v>
      </c>
      <c r="P452" t="s">
        <v>23</v>
      </c>
      <c r="Q452">
        <v>360</v>
      </c>
      <c r="R452">
        <v>2016</v>
      </c>
      <c r="S452">
        <v>7</v>
      </c>
      <c r="T452" s="3" t="s">
        <v>24</v>
      </c>
      <c r="U452" s="3">
        <v>45489</v>
      </c>
    </row>
    <row r="453" spans="1:21" x14ac:dyDescent="0.25">
      <c r="A453">
        <v>211627</v>
      </c>
      <c r="B453">
        <v>143</v>
      </c>
      <c r="C453" t="s">
        <v>19</v>
      </c>
      <c r="D453" s="3">
        <v>42552</v>
      </c>
      <c r="E453" t="s">
        <v>30</v>
      </c>
      <c r="F453">
        <v>360</v>
      </c>
      <c r="G453">
        <v>1</v>
      </c>
      <c r="J453">
        <v>360</v>
      </c>
      <c r="K453">
        <v>100147815</v>
      </c>
      <c r="L453" s="19" t="s">
        <v>27</v>
      </c>
      <c r="M453">
        <v>0</v>
      </c>
      <c r="N453" t="s">
        <v>22</v>
      </c>
      <c r="O453" s="3">
        <v>42552</v>
      </c>
      <c r="P453" t="s">
        <v>23</v>
      </c>
      <c r="Q453">
        <v>360</v>
      </c>
      <c r="R453">
        <v>2016</v>
      </c>
      <c r="S453">
        <v>7</v>
      </c>
      <c r="T453" s="3" t="s">
        <v>24</v>
      </c>
      <c r="U453" s="3">
        <v>45489</v>
      </c>
    </row>
    <row r="454" spans="1:21" x14ac:dyDescent="0.25">
      <c r="A454">
        <v>211626</v>
      </c>
      <c r="B454">
        <v>146</v>
      </c>
      <c r="C454" t="s">
        <v>25</v>
      </c>
      <c r="D454" s="3">
        <v>42552</v>
      </c>
      <c r="E454" t="s">
        <v>93</v>
      </c>
      <c r="F454">
        <v>510</v>
      </c>
      <c r="G454">
        <v>1</v>
      </c>
      <c r="J454">
        <v>510</v>
      </c>
      <c r="K454">
        <v>100147814</v>
      </c>
      <c r="L454" s="19" t="s">
        <v>33</v>
      </c>
      <c r="M454">
        <v>0</v>
      </c>
      <c r="N454" t="s">
        <v>39</v>
      </c>
      <c r="O454" s="3">
        <v>42552</v>
      </c>
      <c r="P454" t="s">
        <v>28</v>
      </c>
      <c r="Q454">
        <v>510</v>
      </c>
      <c r="R454">
        <v>2016</v>
      </c>
      <c r="S454">
        <v>7</v>
      </c>
      <c r="T454" s="3" t="s">
        <v>24</v>
      </c>
      <c r="U454" s="3">
        <v>45489</v>
      </c>
    </row>
    <row r="455" spans="1:21" x14ac:dyDescent="0.25">
      <c r="A455">
        <v>211628</v>
      </c>
      <c r="B455">
        <v>43</v>
      </c>
      <c r="C455" t="s">
        <v>19</v>
      </c>
      <c r="D455" s="3">
        <v>42552</v>
      </c>
      <c r="E455" t="s">
        <v>30</v>
      </c>
      <c r="F455">
        <v>360</v>
      </c>
      <c r="G455">
        <v>1</v>
      </c>
      <c r="J455">
        <v>360</v>
      </c>
      <c r="K455">
        <v>100147816</v>
      </c>
      <c r="L455" s="19" t="s">
        <v>27</v>
      </c>
      <c r="M455">
        <v>0</v>
      </c>
      <c r="N455" t="s">
        <v>22</v>
      </c>
      <c r="O455" s="3">
        <v>42552</v>
      </c>
      <c r="P455" t="s">
        <v>23</v>
      </c>
      <c r="Q455">
        <v>360</v>
      </c>
      <c r="R455">
        <v>2016</v>
      </c>
      <c r="S455">
        <v>7</v>
      </c>
      <c r="T455" s="3" t="s">
        <v>24</v>
      </c>
      <c r="U455" s="3">
        <v>45489</v>
      </c>
    </row>
    <row r="456" spans="1:21" x14ac:dyDescent="0.25">
      <c r="A456">
        <v>211630</v>
      </c>
      <c r="B456">
        <v>147</v>
      </c>
      <c r="C456" t="s">
        <v>19</v>
      </c>
      <c r="D456" s="3">
        <v>42552</v>
      </c>
      <c r="E456" t="s">
        <v>190</v>
      </c>
      <c r="F456">
        <v>350</v>
      </c>
      <c r="G456">
        <v>1</v>
      </c>
      <c r="J456">
        <v>350</v>
      </c>
      <c r="K456">
        <v>100147818</v>
      </c>
      <c r="L456" s="19" t="s">
        <v>33</v>
      </c>
      <c r="M456">
        <v>0</v>
      </c>
      <c r="N456" t="s">
        <v>22</v>
      </c>
      <c r="O456" s="3">
        <v>42552</v>
      </c>
      <c r="P456" t="s">
        <v>23</v>
      </c>
      <c r="Q456">
        <v>350</v>
      </c>
      <c r="R456">
        <v>2016</v>
      </c>
      <c r="S456">
        <v>7</v>
      </c>
      <c r="T456" s="3" t="s">
        <v>24</v>
      </c>
      <c r="U456" s="3">
        <v>45489</v>
      </c>
    </row>
    <row r="457" spans="1:21" x14ac:dyDescent="0.25">
      <c r="A457">
        <v>211629</v>
      </c>
      <c r="B457">
        <v>145</v>
      </c>
      <c r="C457" t="s">
        <v>19</v>
      </c>
      <c r="D457" s="3">
        <v>42552</v>
      </c>
      <c r="E457" t="s">
        <v>254</v>
      </c>
      <c r="F457">
        <v>400</v>
      </c>
      <c r="G457">
        <v>1</v>
      </c>
      <c r="J457">
        <v>100</v>
      </c>
      <c r="K457">
        <v>100147817</v>
      </c>
      <c r="L457" s="19" t="s">
        <v>59</v>
      </c>
      <c r="M457">
        <v>300</v>
      </c>
      <c r="N457" t="s">
        <v>22</v>
      </c>
      <c r="O457" s="3">
        <v>42552</v>
      </c>
      <c r="P457" t="s">
        <v>23</v>
      </c>
      <c r="Q457">
        <v>400</v>
      </c>
      <c r="R457">
        <v>2016</v>
      </c>
      <c r="S457">
        <v>7</v>
      </c>
      <c r="T457" s="3" t="s">
        <v>24</v>
      </c>
      <c r="U457" s="3">
        <v>45489</v>
      </c>
    </row>
    <row r="458" spans="1:21" x14ac:dyDescent="0.25">
      <c r="A458">
        <v>211631</v>
      </c>
      <c r="B458">
        <v>43</v>
      </c>
      <c r="C458" t="s">
        <v>19</v>
      </c>
      <c r="D458" s="3">
        <v>42552</v>
      </c>
      <c r="E458" t="s">
        <v>48</v>
      </c>
      <c r="F458">
        <v>320</v>
      </c>
      <c r="G458">
        <v>1</v>
      </c>
      <c r="J458">
        <v>320</v>
      </c>
      <c r="K458">
        <v>100147819</v>
      </c>
      <c r="L458" s="19" t="s">
        <v>27</v>
      </c>
      <c r="M458">
        <v>0</v>
      </c>
      <c r="N458" t="s">
        <v>22</v>
      </c>
      <c r="O458" s="3">
        <v>42552</v>
      </c>
      <c r="P458" t="s">
        <v>23</v>
      </c>
      <c r="Q458">
        <v>320</v>
      </c>
      <c r="R458">
        <v>2016</v>
      </c>
      <c r="S458">
        <v>7</v>
      </c>
      <c r="T458" s="3" t="s">
        <v>24</v>
      </c>
      <c r="U458" s="3">
        <v>45489</v>
      </c>
    </row>
    <row r="459" spans="1:21" x14ac:dyDescent="0.25">
      <c r="A459">
        <v>211632</v>
      </c>
      <c r="B459">
        <v>43</v>
      </c>
      <c r="C459" t="s">
        <v>19</v>
      </c>
      <c r="D459" s="3">
        <v>42552</v>
      </c>
      <c r="E459" t="s">
        <v>255</v>
      </c>
      <c r="F459">
        <v>140</v>
      </c>
      <c r="G459">
        <v>1</v>
      </c>
      <c r="J459">
        <v>140</v>
      </c>
      <c r="K459">
        <v>100147820</v>
      </c>
      <c r="L459" s="19" t="s">
        <v>27</v>
      </c>
      <c r="M459">
        <v>0</v>
      </c>
      <c r="N459" t="s">
        <v>22</v>
      </c>
      <c r="O459" s="3">
        <v>42552</v>
      </c>
      <c r="P459" t="s">
        <v>23</v>
      </c>
      <c r="Q459">
        <v>140</v>
      </c>
      <c r="R459">
        <v>2016</v>
      </c>
      <c r="S459">
        <v>7</v>
      </c>
      <c r="T459" s="3" t="s">
        <v>24</v>
      </c>
      <c r="U459" s="3">
        <v>45489</v>
      </c>
    </row>
    <row r="460" spans="1:21" x14ac:dyDescent="0.25">
      <c r="A460">
        <v>211633</v>
      </c>
      <c r="B460">
        <v>148</v>
      </c>
      <c r="C460" t="s">
        <v>25</v>
      </c>
      <c r="D460" s="3">
        <v>42552</v>
      </c>
      <c r="E460" t="s">
        <v>256</v>
      </c>
      <c r="F460">
        <v>88999</v>
      </c>
      <c r="G460">
        <v>1</v>
      </c>
      <c r="J460">
        <v>88999</v>
      </c>
      <c r="K460">
        <v>100147821</v>
      </c>
      <c r="L460" s="19" t="s">
        <v>38</v>
      </c>
      <c r="M460">
        <v>0</v>
      </c>
      <c r="N460" t="s">
        <v>22</v>
      </c>
      <c r="O460" s="3">
        <v>42552</v>
      </c>
      <c r="P460" t="s">
        <v>28</v>
      </c>
      <c r="Q460" s="4">
        <v>88999</v>
      </c>
      <c r="R460">
        <v>2016</v>
      </c>
      <c r="S460">
        <v>7</v>
      </c>
      <c r="T460" s="3" t="s">
        <v>24</v>
      </c>
      <c r="U460" s="3">
        <v>45489</v>
      </c>
    </row>
    <row r="461" spans="1:21" x14ac:dyDescent="0.25">
      <c r="A461">
        <v>211634</v>
      </c>
      <c r="B461">
        <v>145</v>
      </c>
      <c r="C461" t="s">
        <v>31</v>
      </c>
      <c r="D461" s="3">
        <v>42552</v>
      </c>
      <c r="E461" t="s">
        <v>257</v>
      </c>
      <c r="F461">
        <v>790</v>
      </c>
      <c r="G461">
        <v>1</v>
      </c>
      <c r="J461">
        <v>490</v>
      </c>
      <c r="K461">
        <v>100147822</v>
      </c>
      <c r="L461" s="19" t="s">
        <v>59</v>
      </c>
      <c r="M461">
        <v>300</v>
      </c>
      <c r="N461" t="s">
        <v>22</v>
      </c>
      <c r="O461" s="3">
        <v>42552</v>
      </c>
      <c r="P461" t="s">
        <v>34</v>
      </c>
      <c r="Q461">
        <v>790</v>
      </c>
      <c r="R461">
        <v>2016</v>
      </c>
      <c r="S461">
        <v>7</v>
      </c>
      <c r="T461" s="3" t="s">
        <v>24</v>
      </c>
      <c r="U461" s="3">
        <v>45489</v>
      </c>
    </row>
    <row r="462" spans="1:21" x14ac:dyDescent="0.25">
      <c r="A462">
        <v>211635</v>
      </c>
      <c r="B462">
        <v>145</v>
      </c>
      <c r="C462" t="s">
        <v>19</v>
      </c>
      <c r="D462" s="3">
        <v>42552</v>
      </c>
      <c r="E462" t="s">
        <v>258</v>
      </c>
      <c r="F462">
        <v>670</v>
      </c>
      <c r="G462">
        <v>1</v>
      </c>
      <c r="J462">
        <v>370</v>
      </c>
      <c r="K462">
        <v>100147823</v>
      </c>
      <c r="L462" s="19" t="s">
        <v>59</v>
      </c>
      <c r="M462">
        <v>300</v>
      </c>
      <c r="N462" t="s">
        <v>22</v>
      </c>
      <c r="O462" s="3">
        <v>42552</v>
      </c>
      <c r="P462" t="s">
        <v>23</v>
      </c>
      <c r="Q462">
        <v>670</v>
      </c>
      <c r="R462">
        <v>2016</v>
      </c>
      <c r="S462">
        <v>7</v>
      </c>
      <c r="T462" s="3" t="s">
        <v>24</v>
      </c>
      <c r="U462" s="3">
        <v>45489</v>
      </c>
    </row>
    <row r="463" spans="1:21" x14ac:dyDescent="0.25">
      <c r="A463">
        <v>211636</v>
      </c>
      <c r="B463">
        <v>145</v>
      </c>
      <c r="C463" t="s">
        <v>19</v>
      </c>
      <c r="D463" s="3">
        <v>42552</v>
      </c>
      <c r="E463" t="s">
        <v>259</v>
      </c>
      <c r="F463">
        <v>320</v>
      </c>
      <c r="G463">
        <v>1</v>
      </c>
      <c r="J463">
        <v>310</v>
      </c>
      <c r="K463">
        <v>100147824</v>
      </c>
      <c r="L463" s="19" t="s">
        <v>59</v>
      </c>
      <c r="M463">
        <v>157.38</v>
      </c>
      <c r="N463" t="s">
        <v>22</v>
      </c>
      <c r="O463" s="3">
        <v>42552</v>
      </c>
      <c r="P463" t="s">
        <v>23</v>
      </c>
      <c r="Q463">
        <v>320</v>
      </c>
      <c r="R463">
        <v>2016</v>
      </c>
      <c r="S463">
        <v>7</v>
      </c>
      <c r="T463" s="3" t="s">
        <v>24</v>
      </c>
      <c r="U463" s="3">
        <v>45489</v>
      </c>
    </row>
    <row r="464" spans="1:21" x14ac:dyDescent="0.25">
      <c r="A464">
        <v>211637</v>
      </c>
      <c r="B464">
        <v>145</v>
      </c>
      <c r="C464" t="s">
        <v>19</v>
      </c>
      <c r="D464" s="3">
        <v>42552</v>
      </c>
      <c r="E464" t="s">
        <v>260</v>
      </c>
      <c r="F464">
        <v>290</v>
      </c>
      <c r="G464">
        <v>1</v>
      </c>
      <c r="J464">
        <v>310</v>
      </c>
      <c r="K464">
        <v>100147824</v>
      </c>
      <c r="L464" s="19" t="s">
        <v>59</v>
      </c>
      <c r="M464">
        <v>142.62</v>
      </c>
      <c r="N464" t="s">
        <v>22</v>
      </c>
      <c r="O464" s="3">
        <v>42552</v>
      </c>
      <c r="P464" t="s">
        <v>23</v>
      </c>
      <c r="Q464">
        <v>290</v>
      </c>
      <c r="R464">
        <v>2016</v>
      </c>
      <c r="S464">
        <v>7</v>
      </c>
      <c r="T464" s="3" t="s">
        <v>24</v>
      </c>
      <c r="U464" s="3">
        <v>45489</v>
      </c>
    </row>
    <row r="465" spans="1:21" x14ac:dyDescent="0.25">
      <c r="A465">
        <v>211638</v>
      </c>
      <c r="B465">
        <v>149</v>
      </c>
      <c r="C465" t="s">
        <v>25</v>
      </c>
      <c r="D465" s="3">
        <v>42552</v>
      </c>
      <c r="E465" t="s">
        <v>261</v>
      </c>
      <c r="F465">
        <v>188</v>
      </c>
      <c r="G465">
        <v>3</v>
      </c>
      <c r="J465">
        <v>564</v>
      </c>
      <c r="K465">
        <v>100147825</v>
      </c>
      <c r="L465" s="19" t="s">
        <v>42</v>
      </c>
      <c r="M465">
        <v>0</v>
      </c>
      <c r="N465" t="s">
        <v>22</v>
      </c>
      <c r="O465" s="3">
        <v>42552</v>
      </c>
      <c r="P465" t="s">
        <v>28</v>
      </c>
      <c r="Q465">
        <v>564</v>
      </c>
      <c r="R465">
        <v>2016</v>
      </c>
      <c r="S465">
        <v>7</v>
      </c>
      <c r="T465" s="3" t="s">
        <v>24</v>
      </c>
      <c r="U465" s="3">
        <v>45489</v>
      </c>
    </row>
    <row r="466" spans="1:21" x14ac:dyDescent="0.25">
      <c r="A466">
        <v>211639</v>
      </c>
      <c r="B466">
        <v>150</v>
      </c>
      <c r="C466" t="s">
        <v>19</v>
      </c>
      <c r="D466" s="3">
        <v>42552</v>
      </c>
      <c r="E466" t="s">
        <v>197</v>
      </c>
      <c r="F466">
        <v>6500</v>
      </c>
      <c r="G466">
        <v>1</v>
      </c>
      <c r="J466">
        <v>6500</v>
      </c>
      <c r="K466">
        <v>100147826</v>
      </c>
      <c r="L466" s="19" t="s">
        <v>38</v>
      </c>
      <c r="M466">
        <v>0</v>
      </c>
      <c r="N466" t="s">
        <v>22</v>
      </c>
      <c r="O466" s="3">
        <v>42552</v>
      </c>
      <c r="P466" t="s">
        <v>23</v>
      </c>
      <c r="Q466" s="4">
        <v>6500</v>
      </c>
      <c r="R466">
        <v>2016</v>
      </c>
      <c r="S466">
        <v>7</v>
      </c>
      <c r="T466" s="3" t="s">
        <v>24</v>
      </c>
      <c r="U466" s="3">
        <v>45489</v>
      </c>
    </row>
    <row r="467" spans="1:21" x14ac:dyDescent="0.25">
      <c r="A467">
        <v>211640</v>
      </c>
      <c r="B467">
        <v>56</v>
      </c>
      <c r="C467" t="s">
        <v>71</v>
      </c>
      <c r="D467" s="3">
        <v>42552</v>
      </c>
      <c r="E467" t="s">
        <v>262</v>
      </c>
      <c r="F467">
        <v>1913</v>
      </c>
      <c r="G467">
        <v>1</v>
      </c>
      <c r="J467">
        <v>1913</v>
      </c>
      <c r="K467">
        <v>100147827</v>
      </c>
      <c r="L467" s="19" t="s">
        <v>51</v>
      </c>
      <c r="M467">
        <v>0</v>
      </c>
      <c r="N467" t="s">
        <v>22</v>
      </c>
      <c r="O467" s="3">
        <v>42552</v>
      </c>
      <c r="P467" t="s">
        <v>34</v>
      </c>
      <c r="Q467" s="4">
        <v>1913</v>
      </c>
      <c r="R467">
        <v>2016</v>
      </c>
      <c r="S467">
        <v>7</v>
      </c>
      <c r="T467" s="3" t="s">
        <v>24</v>
      </c>
      <c r="U467" s="3">
        <v>45489</v>
      </c>
    </row>
    <row r="468" spans="1:21" x14ac:dyDescent="0.25">
      <c r="A468">
        <v>211642</v>
      </c>
      <c r="B468">
        <v>56</v>
      </c>
      <c r="C468" t="s">
        <v>71</v>
      </c>
      <c r="D468" s="3">
        <v>42552</v>
      </c>
      <c r="E468" t="s">
        <v>263</v>
      </c>
      <c r="F468">
        <v>1913</v>
      </c>
      <c r="G468">
        <v>1</v>
      </c>
      <c r="J468">
        <v>1913</v>
      </c>
      <c r="K468">
        <v>100147828</v>
      </c>
      <c r="L468" s="19" t="s">
        <v>51</v>
      </c>
      <c r="M468">
        <v>0</v>
      </c>
      <c r="N468" t="s">
        <v>22</v>
      </c>
      <c r="O468" s="3">
        <v>42552</v>
      </c>
      <c r="P468" t="s">
        <v>34</v>
      </c>
      <c r="Q468" s="4">
        <v>1913</v>
      </c>
      <c r="R468">
        <v>2016</v>
      </c>
      <c r="S468">
        <v>7</v>
      </c>
      <c r="T468" s="3" t="s">
        <v>24</v>
      </c>
      <c r="U468" s="3">
        <v>45489</v>
      </c>
    </row>
    <row r="469" spans="1:21" x14ac:dyDescent="0.25">
      <c r="A469">
        <v>211644</v>
      </c>
      <c r="B469">
        <v>22</v>
      </c>
      <c r="C469" t="s">
        <v>19</v>
      </c>
      <c r="D469" s="3">
        <v>42552</v>
      </c>
      <c r="E469" t="s">
        <v>264</v>
      </c>
      <c r="F469">
        <v>100</v>
      </c>
      <c r="G469">
        <v>1</v>
      </c>
      <c r="J469">
        <v>165</v>
      </c>
      <c r="K469">
        <v>100147829</v>
      </c>
      <c r="L469" s="19" t="s">
        <v>170</v>
      </c>
      <c r="M469">
        <v>54.79</v>
      </c>
      <c r="N469" t="s">
        <v>22</v>
      </c>
      <c r="O469" s="3">
        <v>42552</v>
      </c>
      <c r="P469" t="s">
        <v>23</v>
      </c>
      <c r="Q469">
        <v>100</v>
      </c>
      <c r="R469">
        <v>2016</v>
      </c>
      <c r="S469">
        <v>7</v>
      </c>
      <c r="T469" s="3" t="s">
        <v>24</v>
      </c>
      <c r="U469" s="3">
        <v>45489</v>
      </c>
    </row>
    <row r="470" spans="1:21" x14ac:dyDescent="0.25">
      <c r="A470">
        <v>211645</v>
      </c>
      <c r="B470">
        <v>22</v>
      </c>
      <c r="C470" t="s">
        <v>19</v>
      </c>
      <c r="D470" s="3">
        <v>42552</v>
      </c>
      <c r="E470" t="s">
        <v>265</v>
      </c>
      <c r="F470">
        <v>65</v>
      </c>
      <c r="G470">
        <v>1</v>
      </c>
      <c r="J470">
        <v>165</v>
      </c>
      <c r="K470">
        <v>100147829</v>
      </c>
      <c r="L470" s="19" t="s">
        <v>170</v>
      </c>
      <c r="M470">
        <v>35.619999999999997</v>
      </c>
      <c r="N470" t="s">
        <v>22</v>
      </c>
      <c r="O470" s="3">
        <v>42552</v>
      </c>
      <c r="P470" t="s">
        <v>23</v>
      </c>
      <c r="Q470">
        <v>65</v>
      </c>
      <c r="R470">
        <v>2016</v>
      </c>
      <c r="S470">
        <v>7</v>
      </c>
      <c r="T470" s="3" t="s">
        <v>24</v>
      </c>
      <c r="U470" s="3">
        <v>45489</v>
      </c>
    </row>
    <row r="471" spans="1:21" x14ac:dyDescent="0.25">
      <c r="A471">
        <v>211646</v>
      </c>
      <c r="B471">
        <v>22</v>
      </c>
      <c r="C471" t="s">
        <v>19</v>
      </c>
      <c r="D471" s="3">
        <v>42552</v>
      </c>
      <c r="E471" t="s">
        <v>74</v>
      </c>
      <c r="F471">
        <v>90</v>
      </c>
      <c r="G471">
        <v>1</v>
      </c>
      <c r="J471">
        <v>165</v>
      </c>
      <c r="K471">
        <v>100147829</v>
      </c>
      <c r="L471" s="19" t="s">
        <v>33</v>
      </c>
      <c r="M471">
        <v>49.32</v>
      </c>
      <c r="N471" t="s">
        <v>22</v>
      </c>
      <c r="O471" s="3">
        <v>42552</v>
      </c>
      <c r="P471" t="s">
        <v>23</v>
      </c>
      <c r="Q471">
        <v>90</v>
      </c>
      <c r="R471">
        <v>2016</v>
      </c>
      <c r="S471">
        <v>7</v>
      </c>
      <c r="T471" s="3" t="s">
        <v>24</v>
      </c>
      <c r="U471" s="3">
        <v>45489</v>
      </c>
    </row>
    <row r="472" spans="1:21" x14ac:dyDescent="0.25">
      <c r="A472">
        <v>211647</v>
      </c>
      <c r="B472">
        <v>22</v>
      </c>
      <c r="C472" t="s">
        <v>19</v>
      </c>
      <c r="D472" s="3">
        <v>42552</v>
      </c>
      <c r="E472" t="s">
        <v>266</v>
      </c>
      <c r="F472">
        <v>110</v>
      </c>
      <c r="G472">
        <v>1</v>
      </c>
      <c r="J472">
        <v>165</v>
      </c>
      <c r="K472">
        <v>100147829</v>
      </c>
      <c r="L472" s="19" t="s">
        <v>33</v>
      </c>
      <c r="M472">
        <v>60.27</v>
      </c>
      <c r="N472" t="s">
        <v>22</v>
      </c>
      <c r="O472" s="3">
        <v>42552</v>
      </c>
      <c r="P472" t="s">
        <v>23</v>
      </c>
      <c r="Q472">
        <v>110</v>
      </c>
      <c r="R472">
        <v>2016</v>
      </c>
      <c r="S472">
        <v>7</v>
      </c>
      <c r="T472" s="3" t="s">
        <v>24</v>
      </c>
      <c r="U472" s="3">
        <v>45489</v>
      </c>
    </row>
    <row r="473" spans="1:21" x14ac:dyDescent="0.25">
      <c r="A473">
        <v>211648</v>
      </c>
      <c r="B473">
        <v>151</v>
      </c>
      <c r="C473" t="s">
        <v>19</v>
      </c>
      <c r="D473" s="3">
        <v>42552</v>
      </c>
      <c r="E473" t="s">
        <v>191</v>
      </c>
      <c r="F473">
        <v>180</v>
      </c>
      <c r="G473">
        <v>1</v>
      </c>
      <c r="J473">
        <v>180</v>
      </c>
      <c r="K473">
        <v>100147830</v>
      </c>
      <c r="L473" s="19" t="s">
        <v>27</v>
      </c>
      <c r="M473">
        <v>0</v>
      </c>
      <c r="N473" t="s">
        <v>22</v>
      </c>
      <c r="O473" s="3">
        <v>42552</v>
      </c>
      <c r="P473" t="s">
        <v>23</v>
      </c>
      <c r="Q473">
        <v>180</v>
      </c>
      <c r="R473">
        <v>2016</v>
      </c>
      <c r="S473">
        <v>7</v>
      </c>
      <c r="T473" s="3" t="s">
        <v>24</v>
      </c>
      <c r="U473" s="3">
        <v>45489</v>
      </c>
    </row>
    <row r="474" spans="1:21" x14ac:dyDescent="0.25">
      <c r="A474">
        <v>211649</v>
      </c>
      <c r="B474">
        <v>152</v>
      </c>
      <c r="C474" t="s">
        <v>19</v>
      </c>
      <c r="D474" s="3">
        <v>42552</v>
      </c>
      <c r="E474" t="s">
        <v>89</v>
      </c>
      <c r="F474">
        <v>350</v>
      </c>
      <c r="G474">
        <v>1</v>
      </c>
      <c r="J474">
        <v>635</v>
      </c>
      <c r="K474">
        <v>100147831</v>
      </c>
      <c r="L474" s="19" t="s">
        <v>33</v>
      </c>
      <c r="M474">
        <v>0</v>
      </c>
      <c r="N474" t="s">
        <v>22</v>
      </c>
      <c r="O474" s="3">
        <v>42552</v>
      </c>
      <c r="P474" t="s">
        <v>23</v>
      </c>
      <c r="Q474">
        <v>350</v>
      </c>
      <c r="R474">
        <v>2016</v>
      </c>
      <c r="S474">
        <v>7</v>
      </c>
      <c r="T474" s="3" t="s">
        <v>24</v>
      </c>
      <c r="U474" s="3">
        <v>45489</v>
      </c>
    </row>
    <row r="475" spans="1:21" x14ac:dyDescent="0.25">
      <c r="A475">
        <v>211650</v>
      </c>
      <c r="B475">
        <v>152</v>
      </c>
      <c r="C475" t="s">
        <v>19</v>
      </c>
      <c r="D475" s="3">
        <v>42552</v>
      </c>
      <c r="E475" t="s">
        <v>178</v>
      </c>
      <c r="F475">
        <v>285</v>
      </c>
      <c r="G475">
        <v>1</v>
      </c>
      <c r="J475">
        <v>635</v>
      </c>
      <c r="K475">
        <v>100147831</v>
      </c>
      <c r="L475" s="19" t="s">
        <v>33</v>
      </c>
      <c r="M475">
        <v>0</v>
      </c>
      <c r="N475" t="s">
        <v>22</v>
      </c>
      <c r="O475" s="3">
        <v>42552</v>
      </c>
      <c r="P475" t="s">
        <v>23</v>
      </c>
      <c r="Q475">
        <v>285</v>
      </c>
      <c r="R475">
        <v>2016</v>
      </c>
      <c r="S475">
        <v>7</v>
      </c>
      <c r="T475" s="3" t="s">
        <v>24</v>
      </c>
      <c r="U475" s="3">
        <v>45489</v>
      </c>
    </row>
    <row r="476" spans="1:21" x14ac:dyDescent="0.25">
      <c r="A476">
        <v>211651</v>
      </c>
      <c r="B476">
        <v>153</v>
      </c>
      <c r="C476" t="s">
        <v>19</v>
      </c>
      <c r="D476" s="3">
        <v>42552</v>
      </c>
      <c r="E476" t="s">
        <v>267</v>
      </c>
      <c r="F476">
        <v>3975</v>
      </c>
      <c r="G476">
        <v>1</v>
      </c>
      <c r="J476">
        <v>3975</v>
      </c>
      <c r="K476">
        <v>100147832</v>
      </c>
      <c r="L476" s="19" t="s">
        <v>21</v>
      </c>
      <c r="M476">
        <v>0</v>
      </c>
      <c r="N476" t="s">
        <v>22</v>
      </c>
      <c r="O476" s="3">
        <v>42552</v>
      </c>
      <c r="P476" t="s">
        <v>23</v>
      </c>
      <c r="Q476" s="4">
        <v>3975</v>
      </c>
      <c r="R476">
        <v>2016</v>
      </c>
      <c r="S476">
        <v>7</v>
      </c>
      <c r="T476" s="3" t="s">
        <v>24</v>
      </c>
      <c r="U476" s="3">
        <v>45489</v>
      </c>
    </row>
    <row r="477" spans="1:21" x14ac:dyDescent="0.25">
      <c r="A477">
        <v>211652</v>
      </c>
      <c r="B477">
        <v>154</v>
      </c>
      <c r="C477" t="s">
        <v>25</v>
      </c>
      <c r="D477" s="3">
        <v>42552</v>
      </c>
      <c r="E477" t="s">
        <v>268</v>
      </c>
      <c r="F477">
        <v>639</v>
      </c>
      <c r="G477">
        <v>1</v>
      </c>
      <c r="J477">
        <v>1269</v>
      </c>
      <c r="K477">
        <v>100147833</v>
      </c>
      <c r="L477" s="19" t="s">
        <v>21</v>
      </c>
      <c r="M477">
        <v>0</v>
      </c>
      <c r="N477" t="s">
        <v>22</v>
      </c>
      <c r="O477" s="3">
        <v>42552</v>
      </c>
      <c r="P477" t="s">
        <v>28</v>
      </c>
      <c r="Q477">
        <v>639</v>
      </c>
      <c r="R477">
        <v>2016</v>
      </c>
      <c r="S477">
        <v>7</v>
      </c>
      <c r="T477" s="3" t="s">
        <v>24</v>
      </c>
      <c r="U477" s="3">
        <v>45489</v>
      </c>
    </row>
    <row r="478" spans="1:21" x14ac:dyDescent="0.25">
      <c r="A478">
        <v>211653</v>
      </c>
      <c r="B478">
        <v>154</v>
      </c>
      <c r="C478" t="s">
        <v>25</v>
      </c>
      <c r="D478" s="3">
        <v>42552</v>
      </c>
      <c r="E478" t="s">
        <v>269</v>
      </c>
      <c r="F478">
        <v>630</v>
      </c>
      <c r="G478">
        <v>1</v>
      </c>
      <c r="J478">
        <v>1269</v>
      </c>
      <c r="K478">
        <v>100147833</v>
      </c>
      <c r="L478" s="19" t="s">
        <v>47</v>
      </c>
      <c r="M478">
        <v>0</v>
      </c>
      <c r="N478" t="s">
        <v>22</v>
      </c>
      <c r="O478" s="3">
        <v>42552</v>
      </c>
      <c r="P478" t="s">
        <v>28</v>
      </c>
      <c r="Q478">
        <v>630</v>
      </c>
      <c r="R478">
        <v>2016</v>
      </c>
      <c r="S478">
        <v>7</v>
      </c>
      <c r="T478" s="3" t="s">
        <v>24</v>
      </c>
      <c r="U478" s="3">
        <v>45489</v>
      </c>
    </row>
    <row r="479" spans="1:21" x14ac:dyDescent="0.25">
      <c r="A479">
        <v>211654</v>
      </c>
      <c r="B479">
        <v>43</v>
      </c>
      <c r="C479" t="s">
        <v>19</v>
      </c>
      <c r="D479" s="3">
        <v>42552</v>
      </c>
      <c r="E479" t="s">
        <v>30</v>
      </c>
      <c r="F479">
        <v>360</v>
      </c>
      <c r="G479">
        <v>1</v>
      </c>
      <c r="J479">
        <v>360</v>
      </c>
      <c r="K479">
        <v>100147834</v>
      </c>
      <c r="L479" s="19" t="s">
        <v>27</v>
      </c>
      <c r="M479">
        <v>0</v>
      </c>
      <c r="N479" t="s">
        <v>22</v>
      </c>
      <c r="O479" s="3">
        <v>42552</v>
      </c>
      <c r="P479" t="s">
        <v>23</v>
      </c>
      <c r="Q479">
        <v>360</v>
      </c>
      <c r="R479">
        <v>2016</v>
      </c>
      <c r="S479">
        <v>7</v>
      </c>
      <c r="T479" s="3" t="s">
        <v>24</v>
      </c>
      <c r="U479" s="3">
        <v>45489</v>
      </c>
    </row>
    <row r="480" spans="1:21" x14ac:dyDescent="0.25">
      <c r="A480">
        <v>211655</v>
      </c>
      <c r="B480">
        <v>43</v>
      </c>
      <c r="C480" t="s">
        <v>31</v>
      </c>
      <c r="D480" s="3">
        <v>42552</v>
      </c>
      <c r="E480" t="s">
        <v>48</v>
      </c>
      <c r="F480">
        <v>320</v>
      </c>
      <c r="G480">
        <v>1</v>
      </c>
      <c r="J480">
        <v>320</v>
      </c>
      <c r="K480">
        <v>100147835</v>
      </c>
      <c r="L480" s="19" t="s">
        <v>27</v>
      </c>
      <c r="M480">
        <v>0</v>
      </c>
      <c r="N480" t="s">
        <v>22</v>
      </c>
      <c r="O480" s="3">
        <v>42552</v>
      </c>
      <c r="P480" t="s">
        <v>34</v>
      </c>
      <c r="Q480">
        <v>320</v>
      </c>
      <c r="R480">
        <v>2016</v>
      </c>
      <c r="S480">
        <v>7</v>
      </c>
      <c r="T480" s="3" t="s">
        <v>24</v>
      </c>
      <c r="U480" s="3">
        <v>45489</v>
      </c>
    </row>
    <row r="481" spans="1:21" x14ac:dyDescent="0.25">
      <c r="A481">
        <v>211656</v>
      </c>
      <c r="B481">
        <v>155</v>
      </c>
      <c r="C481" t="s">
        <v>25</v>
      </c>
      <c r="D481" s="3">
        <v>42552</v>
      </c>
      <c r="E481" t="s">
        <v>270</v>
      </c>
      <c r="F481">
        <v>280</v>
      </c>
      <c r="G481">
        <v>1</v>
      </c>
      <c r="J481">
        <v>280</v>
      </c>
      <c r="K481">
        <v>100147836</v>
      </c>
      <c r="L481" s="19" t="s">
        <v>27</v>
      </c>
      <c r="M481">
        <v>0</v>
      </c>
      <c r="N481" t="s">
        <v>22</v>
      </c>
      <c r="O481" s="3">
        <v>42552</v>
      </c>
      <c r="P481" t="s">
        <v>28</v>
      </c>
      <c r="Q481">
        <v>280</v>
      </c>
      <c r="R481">
        <v>2016</v>
      </c>
      <c r="S481">
        <v>7</v>
      </c>
      <c r="T481" s="3" t="s">
        <v>24</v>
      </c>
      <c r="U481" s="3">
        <v>45489</v>
      </c>
    </row>
    <row r="482" spans="1:21" x14ac:dyDescent="0.25">
      <c r="A482">
        <v>211657</v>
      </c>
      <c r="B482">
        <v>156</v>
      </c>
      <c r="C482" t="s">
        <v>31</v>
      </c>
      <c r="D482" s="3">
        <v>42552</v>
      </c>
      <c r="E482" t="s">
        <v>271</v>
      </c>
      <c r="F482">
        <v>2950</v>
      </c>
      <c r="G482">
        <v>1</v>
      </c>
      <c r="J482">
        <v>2950</v>
      </c>
      <c r="K482">
        <v>100147837</v>
      </c>
      <c r="L482" s="19" t="s">
        <v>27</v>
      </c>
      <c r="M482">
        <v>0</v>
      </c>
      <c r="N482" t="s">
        <v>22</v>
      </c>
      <c r="O482" s="3">
        <v>42552</v>
      </c>
      <c r="P482" t="s">
        <v>34</v>
      </c>
      <c r="Q482" s="4">
        <v>2950</v>
      </c>
      <c r="R482">
        <v>2016</v>
      </c>
      <c r="S482">
        <v>7</v>
      </c>
      <c r="T482" s="3" t="s">
        <v>24</v>
      </c>
      <c r="U482" s="3">
        <v>45489</v>
      </c>
    </row>
    <row r="483" spans="1:21" x14ac:dyDescent="0.25">
      <c r="A483">
        <v>211658</v>
      </c>
      <c r="B483">
        <v>157</v>
      </c>
      <c r="C483" t="s">
        <v>19</v>
      </c>
      <c r="D483" s="3">
        <v>42552</v>
      </c>
      <c r="E483" t="s">
        <v>272</v>
      </c>
      <c r="F483">
        <v>3000</v>
      </c>
      <c r="G483">
        <v>1</v>
      </c>
      <c r="J483">
        <v>3000</v>
      </c>
      <c r="K483">
        <v>100147838</v>
      </c>
      <c r="L483" s="19" t="s">
        <v>42</v>
      </c>
      <c r="M483">
        <v>0</v>
      </c>
      <c r="N483" t="s">
        <v>22</v>
      </c>
      <c r="O483" s="3">
        <v>42552</v>
      </c>
      <c r="P483" t="s">
        <v>23</v>
      </c>
      <c r="Q483" s="4">
        <v>3000</v>
      </c>
      <c r="R483">
        <v>2016</v>
      </c>
      <c r="S483">
        <v>7</v>
      </c>
      <c r="T483" s="3" t="s">
        <v>24</v>
      </c>
      <c r="U483" s="3">
        <v>45489</v>
      </c>
    </row>
    <row r="484" spans="1:21" x14ac:dyDescent="0.25">
      <c r="A484">
        <v>211659</v>
      </c>
      <c r="B484">
        <v>155</v>
      </c>
      <c r="C484" t="s">
        <v>25</v>
      </c>
      <c r="D484" s="3">
        <v>42552</v>
      </c>
      <c r="E484" t="s">
        <v>273</v>
      </c>
      <c r="F484">
        <v>280</v>
      </c>
      <c r="G484">
        <v>1</v>
      </c>
      <c r="J484">
        <v>280</v>
      </c>
      <c r="K484">
        <v>100147839</v>
      </c>
      <c r="L484" s="19" t="s">
        <v>27</v>
      </c>
      <c r="M484">
        <v>0</v>
      </c>
      <c r="N484" t="s">
        <v>22</v>
      </c>
      <c r="O484" s="3">
        <v>42552</v>
      </c>
      <c r="P484" t="s">
        <v>28</v>
      </c>
      <c r="Q484">
        <v>280</v>
      </c>
      <c r="R484">
        <v>2016</v>
      </c>
      <c r="S484">
        <v>7</v>
      </c>
      <c r="T484" s="3" t="s">
        <v>24</v>
      </c>
      <c r="U484" s="3">
        <v>45489</v>
      </c>
    </row>
    <row r="485" spans="1:21" x14ac:dyDescent="0.25">
      <c r="A485">
        <v>211660</v>
      </c>
      <c r="B485">
        <v>16</v>
      </c>
      <c r="C485" t="s">
        <v>19</v>
      </c>
      <c r="D485" s="3">
        <v>42552</v>
      </c>
      <c r="E485" t="s">
        <v>274</v>
      </c>
      <c r="F485">
        <v>1250</v>
      </c>
      <c r="G485">
        <v>1</v>
      </c>
      <c r="J485">
        <v>994</v>
      </c>
      <c r="K485">
        <v>100147840</v>
      </c>
      <c r="L485" s="19" t="s">
        <v>62</v>
      </c>
      <c r="M485">
        <v>0</v>
      </c>
      <c r="N485" t="s">
        <v>22</v>
      </c>
      <c r="O485" s="3">
        <v>42552</v>
      </c>
      <c r="P485" t="s">
        <v>23</v>
      </c>
      <c r="Q485" s="4">
        <v>1250</v>
      </c>
      <c r="R485">
        <v>2016</v>
      </c>
      <c r="S485">
        <v>7</v>
      </c>
      <c r="T485" s="3" t="s">
        <v>24</v>
      </c>
      <c r="U485" s="3">
        <v>45489</v>
      </c>
    </row>
    <row r="486" spans="1:21" x14ac:dyDescent="0.25">
      <c r="A486">
        <v>211661</v>
      </c>
      <c r="B486">
        <v>158</v>
      </c>
      <c r="C486" t="s">
        <v>25</v>
      </c>
      <c r="D486" s="3">
        <v>42552</v>
      </c>
      <c r="E486" t="s">
        <v>275</v>
      </c>
      <c r="F486">
        <v>899</v>
      </c>
      <c r="G486">
        <v>1</v>
      </c>
      <c r="J486">
        <v>899</v>
      </c>
      <c r="K486">
        <v>100147841</v>
      </c>
      <c r="L486" s="19" t="s">
        <v>51</v>
      </c>
      <c r="M486">
        <v>0</v>
      </c>
      <c r="N486" t="s">
        <v>22</v>
      </c>
      <c r="O486" s="3">
        <v>42552</v>
      </c>
      <c r="P486" t="s">
        <v>28</v>
      </c>
      <c r="Q486">
        <v>899</v>
      </c>
      <c r="R486">
        <v>2016</v>
      </c>
      <c r="S486">
        <v>7</v>
      </c>
      <c r="T486" s="3" t="s">
        <v>24</v>
      </c>
      <c r="U486" s="3">
        <v>45489</v>
      </c>
    </row>
    <row r="487" spans="1:21" x14ac:dyDescent="0.25">
      <c r="A487">
        <v>211663</v>
      </c>
      <c r="B487">
        <v>43</v>
      </c>
      <c r="C487" t="s">
        <v>19</v>
      </c>
      <c r="D487" s="3">
        <v>42552</v>
      </c>
      <c r="E487" t="s">
        <v>30</v>
      </c>
      <c r="F487">
        <v>360</v>
      </c>
      <c r="G487">
        <v>1</v>
      </c>
      <c r="J487">
        <v>360</v>
      </c>
      <c r="K487">
        <v>100147842</v>
      </c>
      <c r="L487" s="19" t="s">
        <v>27</v>
      </c>
      <c r="M487">
        <v>0</v>
      </c>
      <c r="N487" t="s">
        <v>22</v>
      </c>
      <c r="O487" s="3">
        <v>42552</v>
      </c>
      <c r="P487" t="s">
        <v>23</v>
      </c>
      <c r="Q487">
        <v>360</v>
      </c>
      <c r="R487">
        <v>2016</v>
      </c>
      <c r="S487">
        <v>7</v>
      </c>
      <c r="T487" s="3" t="s">
        <v>24</v>
      </c>
      <c r="U487" s="3">
        <v>45489</v>
      </c>
    </row>
    <row r="488" spans="1:21" x14ac:dyDescent="0.25">
      <c r="A488">
        <v>211664</v>
      </c>
      <c r="B488">
        <v>43</v>
      </c>
      <c r="C488" t="s">
        <v>19</v>
      </c>
      <c r="D488" s="3">
        <v>42552</v>
      </c>
      <c r="E488" t="s">
        <v>30</v>
      </c>
      <c r="F488">
        <v>360</v>
      </c>
      <c r="G488">
        <v>1</v>
      </c>
      <c r="J488">
        <v>360</v>
      </c>
      <c r="K488">
        <v>100147843</v>
      </c>
      <c r="L488" s="19" t="s">
        <v>27</v>
      </c>
      <c r="M488">
        <v>0</v>
      </c>
      <c r="N488" t="s">
        <v>22</v>
      </c>
      <c r="O488" s="3">
        <v>42552</v>
      </c>
      <c r="P488" t="s">
        <v>23</v>
      </c>
      <c r="Q488">
        <v>360</v>
      </c>
      <c r="R488">
        <v>2016</v>
      </c>
      <c r="S488">
        <v>7</v>
      </c>
      <c r="T488" s="3" t="s">
        <v>24</v>
      </c>
      <c r="U488" s="3">
        <v>45489</v>
      </c>
    </row>
    <row r="489" spans="1:21" x14ac:dyDescent="0.25">
      <c r="A489">
        <v>211665</v>
      </c>
      <c r="B489">
        <v>43</v>
      </c>
      <c r="C489" t="s">
        <v>19</v>
      </c>
      <c r="D489" s="3">
        <v>42552</v>
      </c>
      <c r="E489" t="s">
        <v>276</v>
      </c>
      <c r="F489">
        <v>120</v>
      </c>
      <c r="G489">
        <v>1</v>
      </c>
      <c r="J489">
        <v>240</v>
      </c>
      <c r="K489">
        <v>100147844</v>
      </c>
      <c r="L489" s="19" t="s">
        <v>27</v>
      </c>
      <c r="M489">
        <v>0</v>
      </c>
      <c r="N489" t="s">
        <v>22</v>
      </c>
      <c r="O489" s="3">
        <v>42552</v>
      </c>
      <c r="P489" t="s">
        <v>23</v>
      </c>
      <c r="Q489">
        <v>120</v>
      </c>
      <c r="R489">
        <v>2016</v>
      </c>
      <c r="S489">
        <v>7</v>
      </c>
      <c r="T489" s="3" t="s">
        <v>24</v>
      </c>
      <c r="U489" s="3">
        <v>45489</v>
      </c>
    </row>
    <row r="490" spans="1:21" x14ac:dyDescent="0.25">
      <c r="A490">
        <v>211666</v>
      </c>
      <c r="B490">
        <v>43</v>
      </c>
      <c r="C490" t="s">
        <v>19</v>
      </c>
      <c r="D490" s="3">
        <v>42552</v>
      </c>
      <c r="E490" t="s">
        <v>139</v>
      </c>
      <c r="F490">
        <v>120</v>
      </c>
      <c r="G490">
        <v>1</v>
      </c>
      <c r="J490">
        <v>240</v>
      </c>
      <c r="K490">
        <v>100147844</v>
      </c>
      <c r="L490" s="19" t="s">
        <v>27</v>
      </c>
      <c r="M490">
        <v>0</v>
      </c>
      <c r="N490" t="s">
        <v>22</v>
      </c>
      <c r="O490" s="3">
        <v>42552</v>
      </c>
      <c r="P490" t="s">
        <v>23</v>
      </c>
      <c r="Q490">
        <v>120</v>
      </c>
      <c r="R490">
        <v>2016</v>
      </c>
      <c r="S490">
        <v>7</v>
      </c>
      <c r="T490" s="3" t="s">
        <v>24</v>
      </c>
      <c r="U490" s="3">
        <v>45489</v>
      </c>
    </row>
    <row r="491" spans="1:21" x14ac:dyDescent="0.25">
      <c r="A491">
        <v>211667</v>
      </c>
      <c r="B491">
        <v>159</v>
      </c>
      <c r="C491" t="s">
        <v>25</v>
      </c>
      <c r="D491" s="3">
        <v>42552</v>
      </c>
      <c r="E491" t="s">
        <v>277</v>
      </c>
      <c r="F491">
        <v>330</v>
      </c>
      <c r="G491">
        <v>1</v>
      </c>
      <c r="J491">
        <v>4060</v>
      </c>
      <c r="K491">
        <v>100147845</v>
      </c>
      <c r="L491" s="19" t="s">
        <v>33</v>
      </c>
      <c r="M491">
        <v>0</v>
      </c>
      <c r="N491" t="s">
        <v>40</v>
      </c>
      <c r="O491" s="3">
        <v>42552</v>
      </c>
      <c r="P491" t="s">
        <v>28</v>
      </c>
      <c r="Q491">
        <v>330</v>
      </c>
      <c r="R491">
        <v>2016</v>
      </c>
      <c r="S491">
        <v>7</v>
      </c>
      <c r="T491" s="3" t="s">
        <v>24</v>
      </c>
      <c r="U491" s="3">
        <v>45489</v>
      </c>
    </row>
    <row r="492" spans="1:21" x14ac:dyDescent="0.25">
      <c r="A492">
        <v>211668</v>
      </c>
      <c r="B492">
        <v>159</v>
      </c>
      <c r="C492" t="s">
        <v>25</v>
      </c>
      <c r="D492" s="3">
        <v>42552</v>
      </c>
      <c r="E492" t="s">
        <v>73</v>
      </c>
      <c r="F492">
        <v>435</v>
      </c>
      <c r="G492">
        <v>1</v>
      </c>
      <c r="J492">
        <v>4060</v>
      </c>
      <c r="K492">
        <v>100147845</v>
      </c>
      <c r="L492" s="19" t="s">
        <v>33</v>
      </c>
      <c r="M492">
        <v>0</v>
      </c>
      <c r="N492" t="s">
        <v>40</v>
      </c>
      <c r="O492" s="3">
        <v>42552</v>
      </c>
      <c r="P492" t="s">
        <v>28</v>
      </c>
      <c r="Q492">
        <v>435</v>
      </c>
      <c r="R492">
        <v>2016</v>
      </c>
      <c r="S492">
        <v>7</v>
      </c>
      <c r="T492" s="3" t="s">
        <v>24</v>
      </c>
      <c r="U492" s="3">
        <v>45489</v>
      </c>
    </row>
    <row r="493" spans="1:21" x14ac:dyDescent="0.25">
      <c r="A493">
        <v>211669</v>
      </c>
      <c r="B493">
        <v>159</v>
      </c>
      <c r="C493" t="s">
        <v>25</v>
      </c>
      <c r="D493" s="3">
        <v>42552</v>
      </c>
      <c r="E493" t="s">
        <v>278</v>
      </c>
      <c r="F493">
        <v>3295</v>
      </c>
      <c r="G493">
        <v>1</v>
      </c>
      <c r="J493">
        <v>4060</v>
      </c>
      <c r="K493">
        <v>100147845</v>
      </c>
      <c r="L493" s="19" t="s">
        <v>51</v>
      </c>
      <c r="M493">
        <v>0</v>
      </c>
      <c r="N493" t="s">
        <v>40</v>
      </c>
      <c r="O493" s="3">
        <v>42552</v>
      </c>
      <c r="P493" t="s">
        <v>28</v>
      </c>
      <c r="Q493" s="4">
        <v>3295</v>
      </c>
      <c r="R493">
        <v>2016</v>
      </c>
      <c r="S493">
        <v>7</v>
      </c>
      <c r="T493" s="3" t="s">
        <v>24</v>
      </c>
      <c r="U493" s="3">
        <v>45489</v>
      </c>
    </row>
    <row r="494" spans="1:21" x14ac:dyDescent="0.25">
      <c r="A494">
        <v>211670</v>
      </c>
      <c r="B494">
        <v>101</v>
      </c>
      <c r="C494" t="s">
        <v>25</v>
      </c>
      <c r="D494" s="3">
        <v>42552</v>
      </c>
      <c r="E494" t="s">
        <v>279</v>
      </c>
      <c r="F494">
        <v>45215</v>
      </c>
      <c r="G494">
        <v>1</v>
      </c>
      <c r="J494">
        <v>45215</v>
      </c>
      <c r="K494">
        <v>100147846</v>
      </c>
      <c r="L494" s="19" t="s">
        <v>42</v>
      </c>
      <c r="M494">
        <v>0</v>
      </c>
      <c r="N494" t="s">
        <v>22</v>
      </c>
      <c r="O494" s="3">
        <v>42552</v>
      </c>
      <c r="P494" t="s">
        <v>28</v>
      </c>
      <c r="Q494" s="4">
        <v>45215</v>
      </c>
      <c r="R494">
        <v>2016</v>
      </c>
      <c r="S494">
        <v>7</v>
      </c>
      <c r="T494" s="3" t="s">
        <v>24</v>
      </c>
      <c r="U494" s="3">
        <v>45489</v>
      </c>
    </row>
    <row r="495" spans="1:21" x14ac:dyDescent="0.25">
      <c r="A495">
        <v>211671</v>
      </c>
      <c r="B495">
        <v>159</v>
      </c>
      <c r="C495" t="s">
        <v>25</v>
      </c>
      <c r="D495" s="3">
        <v>42552</v>
      </c>
      <c r="E495" t="s">
        <v>280</v>
      </c>
      <c r="F495">
        <v>3295</v>
      </c>
      <c r="G495">
        <v>1</v>
      </c>
      <c r="J495">
        <v>4810</v>
      </c>
      <c r="K495">
        <v>100147847</v>
      </c>
      <c r="L495" s="19" t="s">
        <v>51</v>
      </c>
      <c r="M495">
        <v>0</v>
      </c>
      <c r="N495" t="s">
        <v>40</v>
      </c>
      <c r="O495" s="3">
        <v>42552</v>
      </c>
      <c r="P495" t="s">
        <v>28</v>
      </c>
      <c r="Q495" s="4">
        <v>3295</v>
      </c>
      <c r="R495">
        <v>2016</v>
      </c>
      <c r="S495">
        <v>7</v>
      </c>
      <c r="T495" s="3" t="s">
        <v>24</v>
      </c>
      <c r="U495" s="3">
        <v>45489</v>
      </c>
    </row>
    <row r="496" spans="1:21" x14ac:dyDescent="0.25">
      <c r="A496">
        <v>211672</v>
      </c>
      <c r="B496">
        <v>159</v>
      </c>
      <c r="C496" t="s">
        <v>25</v>
      </c>
      <c r="D496" s="3">
        <v>42552</v>
      </c>
      <c r="E496" t="s">
        <v>73</v>
      </c>
      <c r="F496">
        <v>435</v>
      </c>
      <c r="G496">
        <v>1</v>
      </c>
      <c r="J496">
        <v>4810</v>
      </c>
      <c r="K496">
        <v>100147847</v>
      </c>
      <c r="L496" s="19" t="s">
        <v>33</v>
      </c>
      <c r="M496">
        <v>0</v>
      </c>
      <c r="N496" t="s">
        <v>40</v>
      </c>
      <c r="O496" s="3">
        <v>42552</v>
      </c>
      <c r="P496" t="s">
        <v>28</v>
      </c>
      <c r="Q496">
        <v>435</v>
      </c>
      <c r="R496">
        <v>2016</v>
      </c>
      <c r="S496">
        <v>7</v>
      </c>
      <c r="T496" s="3" t="s">
        <v>24</v>
      </c>
      <c r="U496" s="3">
        <v>45489</v>
      </c>
    </row>
    <row r="497" spans="1:21" x14ac:dyDescent="0.25">
      <c r="A497">
        <v>211673</v>
      </c>
      <c r="B497">
        <v>159</v>
      </c>
      <c r="C497" t="s">
        <v>25</v>
      </c>
      <c r="D497" s="3">
        <v>42552</v>
      </c>
      <c r="E497" t="s">
        <v>281</v>
      </c>
      <c r="F497">
        <v>260</v>
      </c>
      <c r="G497">
        <v>1</v>
      </c>
      <c r="J497">
        <v>4810</v>
      </c>
      <c r="K497">
        <v>100147847</v>
      </c>
      <c r="L497" s="19" t="s">
        <v>33</v>
      </c>
      <c r="M497">
        <v>0</v>
      </c>
      <c r="N497" t="s">
        <v>40</v>
      </c>
      <c r="O497" s="3">
        <v>42552</v>
      </c>
      <c r="P497" t="s">
        <v>28</v>
      </c>
      <c r="Q497">
        <v>260</v>
      </c>
      <c r="R497">
        <v>2016</v>
      </c>
      <c r="S497">
        <v>7</v>
      </c>
      <c r="T497" s="3" t="s">
        <v>24</v>
      </c>
      <c r="U497" s="3">
        <v>45489</v>
      </c>
    </row>
    <row r="498" spans="1:21" x14ac:dyDescent="0.25">
      <c r="A498">
        <v>211674</v>
      </c>
      <c r="B498">
        <v>159</v>
      </c>
      <c r="C498" t="s">
        <v>25</v>
      </c>
      <c r="D498" s="3">
        <v>42552</v>
      </c>
      <c r="E498" t="s">
        <v>277</v>
      </c>
      <c r="F498">
        <v>330</v>
      </c>
      <c r="G498">
        <v>1</v>
      </c>
      <c r="J498">
        <v>4810</v>
      </c>
      <c r="K498">
        <v>100147847</v>
      </c>
      <c r="L498" s="19" t="s">
        <v>33</v>
      </c>
      <c r="M498">
        <v>0</v>
      </c>
      <c r="N498" t="s">
        <v>40</v>
      </c>
      <c r="O498" s="3">
        <v>42552</v>
      </c>
      <c r="P498" t="s">
        <v>28</v>
      </c>
      <c r="Q498">
        <v>330</v>
      </c>
      <c r="R498">
        <v>2016</v>
      </c>
      <c r="S498">
        <v>7</v>
      </c>
      <c r="T498" s="3" t="s">
        <v>24</v>
      </c>
      <c r="U498" s="3">
        <v>45489</v>
      </c>
    </row>
    <row r="499" spans="1:21" x14ac:dyDescent="0.25">
      <c r="A499">
        <v>211675</v>
      </c>
      <c r="B499">
        <v>159</v>
      </c>
      <c r="C499" t="s">
        <v>25</v>
      </c>
      <c r="D499" s="3">
        <v>42552</v>
      </c>
      <c r="E499" t="s">
        <v>282</v>
      </c>
      <c r="F499">
        <v>80</v>
      </c>
      <c r="G499">
        <v>1</v>
      </c>
      <c r="J499">
        <v>4810</v>
      </c>
      <c r="K499">
        <v>100147847</v>
      </c>
      <c r="L499" s="19" t="s">
        <v>33</v>
      </c>
      <c r="M499">
        <v>0</v>
      </c>
      <c r="N499" t="s">
        <v>40</v>
      </c>
      <c r="O499" s="3">
        <v>42552</v>
      </c>
      <c r="P499" t="s">
        <v>28</v>
      </c>
      <c r="Q499">
        <v>80</v>
      </c>
      <c r="R499">
        <v>2016</v>
      </c>
      <c r="S499">
        <v>7</v>
      </c>
      <c r="T499" s="3" t="s">
        <v>24</v>
      </c>
      <c r="U499" s="3">
        <v>45489</v>
      </c>
    </row>
    <row r="500" spans="1:21" x14ac:dyDescent="0.25">
      <c r="A500">
        <v>211676</v>
      </c>
      <c r="B500">
        <v>159</v>
      </c>
      <c r="C500" t="s">
        <v>25</v>
      </c>
      <c r="D500" s="3">
        <v>42552</v>
      </c>
      <c r="E500" t="s">
        <v>138</v>
      </c>
      <c r="F500">
        <v>90</v>
      </c>
      <c r="G500">
        <v>1</v>
      </c>
      <c r="J500">
        <v>4810</v>
      </c>
      <c r="K500">
        <v>100147847</v>
      </c>
      <c r="L500" s="19" t="s">
        <v>33</v>
      </c>
      <c r="M500">
        <v>0</v>
      </c>
      <c r="N500" t="s">
        <v>40</v>
      </c>
      <c r="O500" s="3">
        <v>42552</v>
      </c>
      <c r="P500" t="s">
        <v>28</v>
      </c>
      <c r="Q500">
        <v>90</v>
      </c>
      <c r="R500">
        <v>2016</v>
      </c>
      <c r="S500">
        <v>7</v>
      </c>
      <c r="T500" s="3" t="s">
        <v>24</v>
      </c>
      <c r="U500" s="3">
        <v>45489</v>
      </c>
    </row>
    <row r="501" spans="1:21" x14ac:dyDescent="0.25">
      <c r="A501">
        <v>211677</v>
      </c>
      <c r="B501">
        <v>159</v>
      </c>
      <c r="C501" t="s">
        <v>25</v>
      </c>
      <c r="D501" s="3">
        <v>42552</v>
      </c>
      <c r="E501" t="s">
        <v>283</v>
      </c>
      <c r="F501">
        <v>90</v>
      </c>
      <c r="G501">
        <v>1</v>
      </c>
      <c r="J501">
        <v>4810</v>
      </c>
      <c r="K501">
        <v>100147847</v>
      </c>
      <c r="L501" s="19" t="s">
        <v>33</v>
      </c>
      <c r="M501">
        <v>0</v>
      </c>
      <c r="N501" t="s">
        <v>40</v>
      </c>
      <c r="O501" s="3">
        <v>42552</v>
      </c>
      <c r="P501" t="s">
        <v>28</v>
      </c>
      <c r="Q501">
        <v>90</v>
      </c>
      <c r="R501">
        <v>2016</v>
      </c>
      <c r="S501">
        <v>7</v>
      </c>
      <c r="T501" s="3" t="s">
        <v>24</v>
      </c>
      <c r="U501" s="3">
        <v>45489</v>
      </c>
    </row>
    <row r="502" spans="1:21" x14ac:dyDescent="0.25">
      <c r="A502">
        <v>211678</v>
      </c>
      <c r="B502">
        <v>159</v>
      </c>
      <c r="C502" t="s">
        <v>25</v>
      </c>
      <c r="D502" s="3">
        <v>42552</v>
      </c>
      <c r="E502" t="s">
        <v>284</v>
      </c>
      <c r="F502">
        <v>150</v>
      </c>
      <c r="G502">
        <v>1</v>
      </c>
      <c r="J502">
        <v>4810</v>
      </c>
      <c r="K502">
        <v>100147847</v>
      </c>
      <c r="L502" s="19" t="s">
        <v>33</v>
      </c>
      <c r="M502">
        <v>0</v>
      </c>
      <c r="N502" t="s">
        <v>40</v>
      </c>
      <c r="O502" s="3">
        <v>42552</v>
      </c>
      <c r="P502" t="s">
        <v>28</v>
      </c>
      <c r="Q502">
        <v>150</v>
      </c>
      <c r="R502">
        <v>2016</v>
      </c>
      <c r="S502">
        <v>7</v>
      </c>
      <c r="T502" s="3" t="s">
        <v>24</v>
      </c>
      <c r="U502" s="3">
        <v>45489</v>
      </c>
    </row>
    <row r="503" spans="1:21" x14ac:dyDescent="0.25">
      <c r="A503">
        <v>211679</v>
      </c>
      <c r="B503">
        <v>159</v>
      </c>
      <c r="C503" t="s">
        <v>25</v>
      </c>
      <c r="D503" s="3">
        <v>42552</v>
      </c>
      <c r="E503" t="s">
        <v>285</v>
      </c>
      <c r="F503">
        <v>80</v>
      </c>
      <c r="G503">
        <v>1</v>
      </c>
      <c r="J503">
        <v>4810</v>
      </c>
      <c r="K503">
        <v>100147847</v>
      </c>
      <c r="L503" s="19" t="s">
        <v>33</v>
      </c>
      <c r="M503">
        <v>0</v>
      </c>
      <c r="N503" t="s">
        <v>40</v>
      </c>
      <c r="O503" s="3">
        <v>42552</v>
      </c>
      <c r="P503" t="s">
        <v>28</v>
      </c>
      <c r="Q503">
        <v>80</v>
      </c>
      <c r="R503">
        <v>2016</v>
      </c>
      <c r="S503">
        <v>7</v>
      </c>
      <c r="T503" s="3" t="s">
        <v>24</v>
      </c>
      <c r="U503" s="3">
        <v>45489</v>
      </c>
    </row>
    <row r="504" spans="1:21" x14ac:dyDescent="0.25">
      <c r="A504">
        <v>211680</v>
      </c>
      <c r="B504">
        <v>160</v>
      </c>
      <c r="C504" t="s">
        <v>31</v>
      </c>
      <c r="D504" s="3">
        <v>42552</v>
      </c>
      <c r="E504" t="s">
        <v>286</v>
      </c>
      <c r="F504">
        <v>990</v>
      </c>
      <c r="G504">
        <v>2</v>
      </c>
      <c r="J504">
        <v>1980</v>
      </c>
      <c r="K504">
        <v>100147848</v>
      </c>
      <c r="L504" s="19" t="s">
        <v>21</v>
      </c>
      <c r="M504">
        <v>0</v>
      </c>
      <c r="N504" t="s">
        <v>22</v>
      </c>
      <c r="O504" s="3">
        <v>42552</v>
      </c>
      <c r="P504" t="s">
        <v>34</v>
      </c>
      <c r="Q504" s="4">
        <v>1980</v>
      </c>
      <c r="R504">
        <v>2016</v>
      </c>
      <c r="S504">
        <v>7</v>
      </c>
      <c r="T504" s="3" t="s">
        <v>24</v>
      </c>
      <c r="U504" s="3">
        <v>45489</v>
      </c>
    </row>
    <row r="505" spans="1:21" x14ac:dyDescent="0.25">
      <c r="A505">
        <v>211681</v>
      </c>
      <c r="B505">
        <v>161</v>
      </c>
      <c r="C505" t="s">
        <v>31</v>
      </c>
      <c r="D505" s="3">
        <v>42552</v>
      </c>
      <c r="E505" t="s">
        <v>287</v>
      </c>
      <c r="F505">
        <v>699</v>
      </c>
      <c r="G505">
        <v>1</v>
      </c>
      <c r="J505">
        <v>699</v>
      </c>
      <c r="K505">
        <v>100147849</v>
      </c>
      <c r="L505" s="19" t="s">
        <v>51</v>
      </c>
      <c r="M505">
        <v>0</v>
      </c>
      <c r="N505" t="s">
        <v>22</v>
      </c>
      <c r="O505" s="3">
        <v>42552</v>
      </c>
      <c r="P505" t="s">
        <v>34</v>
      </c>
      <c r="Q505">
        <v>699</v>
      </c>
      <c r="R505">
        <v>2016</v>
      </c>
      <c r="S505">
        <v>7</v>
      </c>
      <c r="T505" s="3" t="s">
        <v>24</v>
      </c>
      <c r="U505" s="3">
        <v>45489</v>
      </c>
    </row>
    <row r="506" spans="1:21" x14ac:dyDescent="0.25">
      <c r="A506">
        <v>211683</v>
      </c>
      <c r="B506">
        <v>162</v>
      </c>
      <c r="C506" t="s">
        <v>25</v>
      </c>
      <c r="D506" s="3">
        <v>42552</v>
      </c>
      <c r="E506" t="s">
        <v>288</v>
      </c>
      <c r="F506">
        <v>699</v>
      </c>
      <c r="G506">
        <v>1</v>
      </c>
      <c r="J506">
        <v>699</v>
      </c>
      <c r="K506">
        <v>100147850</v>
      </c>
      <c r="L506" s="19" t="s">
        <v>51</v>
      </c>
      <c r="M506">
        <v>0</v>
      </c>
      <c r="N506" t="s">
        <v>40</v>
      </c>
      <c r="O506" s="3">
        <v>42552</v>
      </c>
      <c r="P506" t="s">
        <v>28</v>
      </c>
      <c r="Q506">
        <v>699</v>
      </c>
      <c r="R506">
        <v>2016</v>
      </c>
      <c r="S506">
        <v>7</v>
      </c>
      <c r="T506" s="3" t="s">
        <v>24</v>
      </c>
      <c r="U506" s="3">
        <v>45489</v>
      </c>
    </row>
    <row r="507" spans="1:21" x14ac:dyDescent="0.25">
      <c r="A507">
        <v>211685</v>
      </c>
      <c r="B507">
        <v>163</v>
      </c>
      <c r="C507" t="s">
        <v>19</v>
      </c>
      <c r="D507" s="3">
        <v>42552</v>
      </c>
      <c r="E507" t="s">
        <v>289</v>
      </c>
      <c r="F507">
        <v>250</v>
      </c>
      <c r="G507">
        <v>1</v>
      </c>
      <c r="J507">
        <v>250</v>
      </c>
      <c r="K507">
        <v>100147851</v>
      </c>
      <c r="L507" s="19" t="s">
        <v>27</v>
      </c>
      <c r="M507">
        <v>0</v>
      </c>
      <c r="N507" t="s">
        <v>22</v>
      </c>
      <c r="O507" s="3">
        <v>42552</v>
      </c>
      <c r="P507" t="s">
        <v>23</v>
      </c>
      <c r="Q507">
        <v>250</v>
      </c>
      <c r="R507">
        <v>2016</v>
      </c>
      <c r="S507">
        <v>7</v>
      </c>
      <c r="T507" s="3" t="s">
        <v>24</v>
      </c>
      <c r="U507" s="3">
        <v>45489</v>
      </c>
    </row>
    <row r="508" spans="1:21" x14ac:dyDescent="0.25">
      <c r="A508">
        <v>211686</v>
      </c>
      <c r="B508">
        <v>163</v>
      </c>
      <c r="C508" t="s">
        <v>19</v>
      </c>
      <c r="D508" s="3">
        <v>42552</v>
      </c>
      <c r="E508" t="s">
        <v>289</v>
      </c>
      <c r="F508">
        <v>250</v>
      </c>
      <c r="G508">
        <v>1</v>
      </c>
      <c r="J508">
        <v>250</v>
      </c>
      <c r="K508">
        <v>100147852</v>
      </c>
      <c r="L508" s="19" t="s">
        <v>27</v>
      </c>
      <c r="M508">
        <v>0</v>
      </c>
      <c r="N508" t="s">
        <v>22</v>
      </c>
      <c r="O508" s="3">
        <v>42552</v>
      </c>
      <c r="P508" t="s">
        <v>23</v>
      </c>
      <c r="Q508">
        <v>250</v>
      </c>
      <c r="R508">
        <v>2016</v>
      </c>
      <c r="S508">
        <v>7</v>
      </c>
      <c r="T508" s="3" t="s">
        <v>24</v>
      </c>
      <c r="U508" s="3">
        <v>45489</v>
      </c>
    </row>
    <row r="509" spans="1:21" x14ac:dyDescent="0.25">
      <c r="A509">
        <v>211687</v>
      </c>
      <c r="B509">
        <v>164</v>
      </c>
      <c r="C509" t="s">
        <v>19</v>
      </c>
      <c r="D509" s="3">
        <v>42552</v>
      </c>
      <c r="E509" t="s">
        <v>141</v>
      </c>
      <c r="F509">
        <v>250</v>
      </c>
      <c r="G509">
        <v>1</v>
      </c>
      <c r="J509">
        <v>250</v>
      </c>
      <c r="K509">
        <v>100147853</v>
      </c>
      <c r="L509" s="19" t="s">
        <v>27</v>
      </c>
      <c r="M509">
        <v>0</v>
      </c>
      <c r="N509" t="s">
        <v>22</v>
      </c>
      <c r="O509" s="3">
        <v>42552</v>
      </c>
      <c r="P509" t="s">
        <v>23</v>
      </c>
      <c r="Q509">
        <v>250</v>
      </c>
      <c r="R509">
        <v>2016</v>
      </c>
      <c r="S509">
        <v>7</v>
      </c>
      <c r="T509" s="3" t="s">
        <v>24</v>
      </c>
      <c r="U509" s="3">
        <v>45489</v>
      </c>
    </row>
    <row r="510" spans="1:21" x14ac:dyDescent="0.25">
      <c r="A510">
        <v>211688</v>
      </c>
      <c r="B510">
        <v>20</v>
      </c>
      <c r="C510" t="s">
        <v>19</v>
      </c>
      <c r="D510" s="3">
        <v>42552</v>
      </c>
      <c r="E510" t="s">
        <v>26</v>
      </c>
      <c r="F510">
        <v>240</v>
      </c>
      <c r="G510">
        <v>5</v>
      </c>
      <c r="J510">
        <v>1200</v>
      </c>
      <c r="K510">
        <v>100147854</v>
      </c>
      <c r="L510" s="19" t="s">
        <v>27</v>
      </c>
      <c r="M510">
        <v>0</v>
      </c>
      <c r="N510" t="s">
        <v>22</v>
      </c>
      <c r="O510" s="3">
        <v>42552</v>
      </c>
      <c r="P510" t="s">
        <v>23</v>
      </c>
      <c r="Q510" s="4">
        <v>1200</v>
      </c>
      <c r="R510">
        <v>2016</v>
      </c>
      <c r="S510">
        <v>7</v>
      </c>
      <c r="T510" s="3" t="s">
        <v>24</v>
      </c>
      <c r="U510" s="3">
        <v>45489</v>
      </c>
    </row>
    <row r="511" spans="1:21" x14ac:dyDescent="0.25">
      <c r="A511">
        <v>211689</v>
      </c>
      <c r="B511">
        <v>20</v>
      </c>
      <c r="C511" t="s">
        <v>19</v>
      </c>
      <c r="D511" s="3">
        <v>42552</v>
      </c>
      <c r="E511" t="s">
        <v>26</v>
      </c>
      <c r="F511">
        <v>240</v>
      </c>
      <c r="G511">
        <v>1</v>
      </c>
      <c r="J511">
        <v>240</v>
      </c>
      <c r="K511">
        <v>100147855</v>
      </c>
      <c r="L511" s="19" t="s">
        <v>27</v>
      </c>
      <c r="M511">
        <v>0</v>
      </c>
      <c r="N511" t="s">
        <v>22</v>
      </c>
      <c r="O511" s="3">
        <v>42552</v>
      </c>
      <c r="P511" t="s">
        <v>23</v>
      </c>
      <c r="Q511">
        <v>240</v>
      </c>
      <c r="R511">
        <v>2016</v>
      </c>
      <c r="S511">
        <v>7</v>
      </c>
      <c r="T511" s="3" t="s">
        <v>24</v>
      </c>
      <c r="U511" s="3">
        <v>45489</v>
      </c>
    </row>
    <row r="512" spans="1:21" x14ac:dyDescent="0.25">
      <c r="A512">
        <v>211690</v>
      </c>
      <c r="B512">
        <v>165</v>
      </c>
      <c r="C512" t="s">
        <v>19</v>
      </c>
      <c r="D512" s="3">
        <v>42552</v>
      </c>
      <c r="E512" t="s">
        <v>290</v>
      </c>
      <c r="F512">
        <v>1530</v>
      </c>
      <c r="G512">
        <v>1</v>
      </c>
      <c r="J512">
        <v>529</v>
      </c>
      <c r="K512">
        <v>100147856</v>
      </c>
      <c r="L512" s="19" t="s">
        <v>21</v>
      </c>
      <c r="M512">
        <v>1300.6500000000001</v>
      </c>
      <c r="N512" t="s">
        <v>22</v>
      </c>
      <c r="O512" s="3">
        <v>42552</v>
      </c>
      <c r="P512" t="s">
        <v>23</v>
      </c>
      <c r="Q512" s="4">
        <v>1530</v>
      </c>
      <c r="R512">
        <v>2016</v>
      </c>
      <c r="S512">
        <v>7</v>
      </c>
      <c r="T512" s="3" t="s">
        <v>24</v>
      </c>
      <c r="U512" s="3">
        <v>45489</v>
      </c>
    </row>
    <row r="513" spans="1:21" x14ac:dyDescent="0.25">
      <c r="A513">
        <v>211691</v>
      </c>
      <c r="B513">
        <v>165</v>
      </c>
      <c r="C513" t="s">
        <v>19</v>
      </c>
      <c r="D513" s="3">
        <v>42552</v>
      </c>
      <c r="E513" t="s">
        <v>291</v>
      </c>
      <c r="F513">
        <v>1999</v>
      </c>
      <c r="G513">
        <v>1</v>
      </c>
      <c r="J513">
        <v>529</v>
      </c>
      <c r="K513">
        <v>100147856</v>
      </c>
      <c r="L513" s="19" t="s">
        <v>21</v>
      </c>
      <c r="M513">
        <v>1699.35</v>
      </c>
      <c r="N513" t="s">
        <v>22</v>
      </c>
      <c r="O513" s="3">
        <v>42552</v>
      </c>
      <c r="P513" t="s">
        <v>23</v>
      </c>
      <c r="Q513" s="4">
        <v>1999</v>
      </c>
      <c r="R513">
        <v>2016</v>
      </c>
      <c r="S513">
        <v>7</v>
      </c>
      <c r="T513" s="3" t="s">
        <v>24</v>
      </c>
      <c r="U513" s="3">
        <v>45489</v>
      </c>
    </row>
    <row r="514" spans="1:21" x14ac:dyDescent="0.25">
      <c r="A514">
        <v>211692</v>
      </c>
      <c r="B514">
        <v>20</v>
      </c>
      <c r="C514" t="s">
        <v>19</v>
      </c>
      <c r="D514" s="3">
        <v>42552</v>
      </c>
      <c r="E514" t="s">
        <v>26</v>
      </c>
      <c r="F514">
        <v>240</v>
      </c>
      <c r="G514">
        <v>10</v>
      </c>
      <c r="J514">
        <v>2400</v>
      </c>
      <c r="K514">
        <v>100147857</v>
      </c>
      <c r="L514" s="19" t="s">
        <v>27</v>
      </c>
      <c r="M514">
        <v>0</v>
      </c>
      <c r="N514" t="s">
        <v>22</v>
      </c>
      <c r="O514" s="3">
        <v>42552</v>
      </c>
      <c r="P514" t="s">
        <v>23</v>
      </c>
      <c r="Q514" s="4">
        <v>2400</v>
      </c>
      <c r="R514">
        <v>2016</v>
      </c>
      <c r="S514">
        <v>7</v>
      </c>
      <c r="T514" s="3" t="s">
        <v>24</v>
      </c>
      <c r="U514" s="3">
        <v>45489</v>
      </c>
    </row>
    <row r="515" spans="1:21" x14ac:dyDescent="0.25">
      <c r="A515">
        <v>211693</v>
      </c>
      <c r="B515">
        <v>20</v>
      </c>
      <c r="C515" t="s">
        <v>19</v>
      </c>
      <c r="D515" s="3">
        <v>42552</v>
      </c>
      <c r="E515" t="s">
        <v>26</v>
      </c>
      <c r="F515">
        <v>240</v>
      </c>
      <c r="G515">
        <v>1</v>
      </c>
      <c r="J515">
        <v>240</v>
      </c>
      <c r="K515">
        <v>100147858</v>
      </c>
      <c r="L515" s="19" t="s">
        <v>27</v>
      </c>
      <c r="M515">
        <v>0</v>
      </c>
      <c r="N515" t="s">
        <v>22</v>
      </c>
      <c r="O515" s="3">
        <v>42552</v>
      </c>
      <c r="P515" t="s">
        <v>23</v>
      </c>
      <c r="Q515">
        <v>240</v>
      </c>
      <c r="R515">
        <v>2016</v>
      </c>
      <c r="S515">
        <v>7</v>
      </c>
      <c r="T515" s="3" t="s">
        <v>24</v>
      </c>
      <c r="U515" s="3">
        <v>45489</v>
      </c>
    </row>
    <row r="516" spans="1:21" x14ac:dyDescent="0.25">
      <c r="A516">
        <v>211694</v>
      </c>
      <c r="B516">
        <v>113</v>
      </c>
      <c r="C516" t="s">
        <v>25</v>
      </c>
      <c r="D516" s="3">
        <v>42552</v>
      </c>
      <c r="E516" t="s">
        <v>292</v>
      </c>
      <c r="F516">
        <v>375</v>
      </c>
      <c r="G516">
        <v>1</v>
      </c>
      <c r="J516">
        <v>375</v>
      </c>
      <c r="K516">
        <v>100147859</v>
      </c>
      <c r="L516" s="19" t="s">
        <v>27</v>
      </c>
      <c r="M516">
        <v>0</v>
      </c>
      <c r="N516" t="s">
        <v>174</v>
      </c>
      <c r="O516" s="3">
        <v>42552</v>
      </c>
      <c r="P516" t="s">
        <v>28</v>
      </c>
      <c r="Q516">
        <v>375</v>
      </c>
      <c r="R516">
        <v>2016</v>
      </c>
      <c r="S516">
        <v>7</v>
      </c>
      <c r="T516" s="3" t="s">
        <v>24</v>
      </c>
      <c r="U516" s="3">
        <v>45489</v>
      </c>
    </row>
    <row r="517" spans="1:21" x14ac:dyDescent="0.25">
      <c r="A517">
        <v>211695</v>
      </c>
      <c r="B517">
        <v>113</v>
      </c>
      <c r="C517" t="s">
        <v>19</v>
      </c>
      <c r="D517" s="3">
        <v>42552</v>
      </c>
      <c r="E517" t="s">
        <v>292</v>
      </c>
      <c r="F517">
        <v>375</v>
      </c>
      <c r="G517">
        <v>1</v>
      </c>
      <c r="J517">
        <v>375</v>
      </c>
      <c r="K517">
        <v>100147860</v>
      </c>
      <c r="L517" s="19" t="s">
        <v>27</v>
      </c>
      <c r="M517">
        <v>0</v>
      </c>
      <c r="N517" t="s">
        <v>121</v>
      </c>
      <c r="O517" s="3">
        <v>42552</v>
      </c>
      <c r="P517" t="s">
        <v>23</v>
      </c>
      <c r="Q517">
        <v>375</v>
      </c>
      <c r="R517">
        <v>2016</v>
      </c>
      <c r="S517">
        <v>7</v>
      </c>
      <c r="T517" s="3" t="s">
        <v>24</v>
      </c>
      <c r="U517" s="3">
        <v>45489</v>
      </c>
    </row>
    <row r="518" spans="1:21" x14ac:dyDescent="0.25">
      <c r="A518">
        <v>211696</v>
      </c>
      <c r="B518">
        <v>166</v>
      </c>
      <c r="C518" t="s">
        <v>31</v>
      </c>
      <c r="D518" s="3">
        <v>42552</v>
      </c>
      <c r="E518" t="s">
        <v>293</v>
      </c>
      <c r="F518">
        <v>999</v>
      </c>
      <c r="G518">
        <v>1</v>
      </c>
      <c r="J518">
        <v>999</v>
      </c>
      <c r="K518">
        <v>100147861</v>
      </c>
      <c r="L518" s="19" t="s">
        <v>51</v>
      </c>
      <c r="M518">
        <v>0</v>
      </c>
      <c r="N518" t="s">
        <v>22</v>
      </c>
      <c r="O518" s="3">
        <v>42552</v>
      </c>
      <c r="P518" t="s">
        <v>34</v>
      </c>
      <c r="Q518">
        <v>999</v>
      </c>
      <c r="R518">
        <v>2016</v>
      </c>
      <c r="S518">
        <v>7</v>
      </c>
      <c r="T518" s="3" t="s">
        <v>24</v>
      </c>
      <c r="U518" s="3">
        <v>45489</v>
      </c>
    </row>
    <row r="519" spans="1:21" x14ac:dyDescent="0.25">
      <c r="A519">
        <v>211697</v>
      </c>
      <c r="B519">
        <v>167</v>
      </c>
      <c r="C519" t="s">
        <v>19</v>
      </c>
      <c r="D519" s="3">
        <v>42552</v>
      </c>
      <c r="E519" t="s">
        <v>227</v>
      </c>
      <c r="F519">
        <v>1765</v>
      </c>
      <c r="G519">
        <v>1</v>
      </c>
      <c r="J519">
        <v>1765</v>
      </c>
      <c r="K519">
        <v>100147862</v>
      </c>
      <c r="L519" s="19" t="s">
        <v>38</v>
      </c>
      <c r="M519">
        <v>0</v>
      </c>
      <c r="N519" t="s">
        <v>22</v>
      </c>
      <c r="O519" s="3">
        <v>42552</v>
      </c>
      <c r="P519" t="s">
        <v>23</v>
      </c>
      <c r="Q519" s="4">
        <v>1765</v>
      </c>
      <c r="R519">
        <v>2016</v>
      </c>
      <c r="S519">
        <v>7</v>
      </c>
      <c r="T519" s="3" t="s">
        <v>24</v>
      </c>
      <c r="U519" s="3">
        <v>45489</v>
      </c>
    </row>
    <row r="520" spans="1:21" x14ac:dyDescent="0.25">
      <c r="A520">
        <v>211698</v>
      </c>
      <c r="B520">
        <v>168</v>
      </c>
      <c r="C520" t="s">
        <v>19</v>
      </c>
      <c r="D520" s="3">
        <v>42552</v>
      </c>
      <c r="E520" t="s">
        <v>73</v>
      </c>
      <c r="F520">
        <v>435</v>
      </c>
      <c r="G520">
        <v>1</v>
      </c>
      <c r="J520">
        <v>235</v>
      </c>
      <c r="K520">
        <v>100147863</v>
      </c>
      <c r="L520" s="19" t="s">
        <v>33</v>
      </c>
      <c r="M520">
        <v>200</v>
      </c>
      <c r="N520" t="s">
        <v>22</v>
      </c>
      <c r="O520" s="3">
        <v>42552</v>
      </c>
      <c r="P520" t="s">
        <v>23</v>
      </c>
      <c r="Q520">
        <v>435</v>
      </c>
      <c r="R520">
        <v>2016</v>
      </c>
      <c r="S520">
        <v>7</v>
      </c>
      <c r="T520" s="3" t="s">
        <v>24</v>
      </c>
      <c r="U520" s="3">
        <v>45489</v>
      </c>
    </row>
    <row r="521" spans="1:21" x14ac:dyDescent="0.25">
      <c r="A521">
        <v>211699</v>
      </c>
      <c r="B521">
        <v>169</v>
      </c>
      <c r="C521" t="s">
        <v>19</v>
      </c>
      <c r="D521" s="3">
        <v>42552</v>
      </c>
      <c r="E521" t="s">
        <v>294</v>
      </c>
      <c r="F521">
        <v>999</v>
      </c>
      <c r="G521">
        <v>1</v>
      </c>
      <c r="J521">
        <v>100</v>
      </c>
      <c r="K521">
        <v>100147864</v>
      </c>
      <c r="L521" s="19" t="s">
        <v>51</v>
      </c>
      <c r="M521">
        <v>0</v>
      </c>
      <c r="N521" t="s">
        <v>22</v>
      </c>
      <c r="O521" s="3">
        <v>42552</v>
      </c>
      <c r="P521" t="s">
        <v>23</v>
      </c>
      <c r="Q521">
        <v>999</v>
      </c>
      <c r="R521">
        <v>2016</v>
      </c>
      <c r="S521">
        <v>7</v>
      </c>
      <c r="T521" s="3" t="s">
        <v>24</v>
      </c>
      <c r="U521" s="3">
        <v>45489</v>
      </c>
    </row>
    <row r="522" spans="1:21" x14ac:dyDescent="0.25">
      <c r="A522">
        <v>211701</v>
      </c>
      <c r="B522">
        <v>170</v>
      </c>
      <c r="C522" t="s">
        <v>25</v>
      </c>
      <c r="D522" s="3">
        <v>42552</v>
      </c>
      <c r="E522" t="s">
        <v>89</v>
      </c>
      <c r="F522">
        <v>350</v>
      </c>
      <c r="G522">
        <v>3</v>
      </c>
      <c r="J522">
        <v>1050</v>
      </c>
      <c r="K522">
        <v>100147865</v>
      </c>
      <c r="L522" s="19" t="s">
        <v>33</v>
      </c>
      <c r="M522">
        <v>0</v>
      </c>
      <c r="N522" t="s">
        <v>22</v>
      </c>
      <c r="O522" s="3">
        <v>42552</v>
      </c>
      <c r="P522" t="s">
        <v>28</v>
      </c>
      <c r="Q522" s="4">
        <v>1050</v>
      </c>
      <c r="R522">
        <v>2016</v>
      </c>
      <c r="S522">
        <v>7</v>
      </c>
      <c r="T522" s="3" t="s">
        <v>24</v>
      </c>
      <c r="U522" s="3">
        <v>45489</v>
      </c>
    </row>
    <row r="523" spans="1:21" x14ac:dyDescent="0.25">
      <c r="A523">
        <v>211702</v>
      </c>
      <c r="B523">
        <v>168</v>
      </c>
      <c r="C523" t="s">
        <v>19</v>
      </c>
      <c r="D523" s="3">
        <v>42552</v>
      </c>
      <c r="E523" t="s">
        <v>295</v>
      </c>
      <c r="F523">
        <v>260</v>
      </c>
      <c r="G523">
        <v>1</v>
      </c>
      <c r="J523">
        <v>180</v>
      </c>
      <c r="K523">
        <v>100147866</v>
      </c>
      <c r="L523" s="19" t="s">
        <v>33</v>
      </c>
      <c r="M523">
        <v>136.84</v>
      </c>
      <c r="N523" t="s">
        <v>22</v>
      </c>
      <c r="O523" s="3">
        <v>42552</v>
      </c>
      <c r="P523" t="s">
        <v>23</v>
      </c>
      <c r="Q523">
        <v>260</v>
      </c>
      <c r="R523">
        <v>2016</v>
      </c>
      <c r="S523">
        <v>7</v>
      </c>
      <c r="T523" s="3" t="s">
        <v>24</v>
      </c>
      <c r="U523" s="3">
        <v>45489</v>
      </c>
    </row>
    <row r="524" spans="1:21" x14ac:dyDescent="0.25">
      <c r="A524">
        <v>211703</v>
      </c>
      <c r="B524">
        <v>168</v>
      </c>
      <c r="C524" t="s">
        <v>19</v>
      </c>
      <c r="D524" s="3">
        <v>42552</v>
      </c>
      <c r="E524" t="s">
        <v>296</v>
      </c>
      <c r="F524">
        <v>120</v>
      </c>
      <c r="G524">
        <v>1</v>
      </c>
      <c r="J524">
        <v>180</v>
      </c>
      <c r="K524">
        <v>100147866</v>
      </c>
      <c r="L524" s="19" t="s">
        <v>47</v>
      </c>
      <c r="M524">
        <v>63.16</v>
      </c>
      <c r="N524" t="s">
        <v>22</v>
      </c>
      <c r="O524" s="3">
        <v>42552</v>
      </c>
      <c r="P524" t="s">
        <v>23</v>
      </c>
      <c r="Q524">
        <v>120</v>
      </c>
      <c r="R524">
        <v>2016</v>
      </c>
      <c r="S524">
        <v>7</v>
      </c>
      <c r="T524" s="3" t="s">
        <v>24</v>
      </c>
      <c r="U524" s="3">
        <v>45489</v>
      </c>
    </row>
    <row r="525" spans="1:21" x14ac:dyDescent="0.25">
      <c r="A525">
        <v>211704</v>
      </c>
      <c r="B525">
        <v>171</v>
      </c>
      <c r="C525" t="s">
        <v>19</v>
      </c>
      <c r="D525" s="3">
        <v>42552</v>
      </c>
      <c r="E525" t="s">
        <v>297</v>
      </c>
      <c r="F525">
        <v>799</v>
      </c>
      <c r="G525">
        <v>1</v>
      </c>
      <c r="J525">
        <v>0</v>
      </c>
      <c r="K525">
        <v>100147867</v>
      </c>
      <c r="L525" s="19" t="s">
        <v>59</v>
      </c>
      <c r="M525">
        <v>0</v>
      </c>
      <c r="N525" t="s">
        <v>298</v>
      </c>
      <c r="O525" s="3">
        <v>42552</v>
      </c>
      <c r="P525" t="s">
        <v>23</v>
      </c>
      <c r="Q525">
        <v>799</v>
      </c>
      <c r="R525">
        <v>2016</v>
      </c>
      <c r="S525">
        <v>7</v>
      </c>
      <c r="T525" s="3" t="s">
        <v>24</v>
      </c>
      <c r="U525" s="3">
        <v>45489</v>
      </c>
    </row>
    <row r="526" spans="1:21" x14ac:dyDescent="0.25">
      <c r="A526">
        <v>211706</v>
      </c>
      <c r="B526">
        <v>172</v>
      </c>
      <c r="C526" t="s">
        <v>19</v>
      </c>
      <c r="D526" s="3">
        <v>42552</v>
      </c>
      <c r="E526" t="s">
        <v>268</v>
      </c>
      <c r="F526">
        <v>639</v>
      </c>
      <c r="G526">
        <v>1</v>
      </c>
      <c r="J526">
        <v>639</v>
      </c>
      <c r="K526">
        <v>100147868</v>
      </c>
      <c r="L526" s="19" t="s">
        <v>21</v>
      </c>
      <c r="M526">
        <v>0</v>
      </c>
      <c r="N526" t="s">
        <v>22</v>
      </c>
      <c r="O526" s="3">
        <v>42552</v>
      </c>
      <c r="P526" t="s">
        <v>23</v>
      </c>
      <c r="Q526">
        <v>639</v>
      </c>
      <c r="R526">
        <v>2016</v>
      </c>
      <c r="S526">
        <v>7</v>
      </c>
      <c r="T526" s="3" t="s">
        <v>24</v>
      </c>
      <c r="U526" s="3">
        <v>45489</v>
      </c>
    </row>
    <row r="527" spans="1:21" x14ac:dyDescent="0.25">
      <c r="A527">
        <v>211707</v>
      </c>
      <c r="B527">
        <v>43</v>
      </c>
      <c r="C527" t="s">
        <v>19</v>
      </c>
      <c r="D527" s="3">
        <v>42552</v>
      </c>
      <c r="E527" t="s">
        <v>30</v>
      </c>
      <c r="F527">
        <v>360</v>
      </c>
      <c r="G527">
        <v>3</v>
      </c>
      <c r="J527">
        <v>1080</v>
      </c>
      <c r="K527">
        <v>100147869</v>
      </c>
      <c r="L527" s="19" t="s">
        <v>27</v>
      </c>
      <c r="M527">
        <v>0</v>
      </c>
      <c r="N527" t="s">
        <v>22</v>
      </c>
      <c r="O527" s="3">
        <v>42552</v>
      </c>
      <c r="P527" t="s">
        <v>23</v>
      </c>
      <c r="Q527" s="4">
        <v>1080</v>
      </c>
      <c r="R527">
        <v>2016</v>
      </c>
      <c r="S527">
        <v>7</v>
      </c>
      <c r="T527" s="3" t="s">
        <v>24</v>
      </c>
      <c r="U527" s="3">
        <v>45489</v>
      </c>
    </row>
    <row r="528" spans="1:21" x14ac:dyDescent="0.25">
      <c r="A528">
        <v>211708</v>
      </c>
      <c r="B528">
        <v>172</v>
      </c>
      <c r="C528" t="s">
        <v>19</v>
      </c>
      <c r="D528" s="3">
        <v>42552</v>
      </c>
      <c r="E528" t="s">
        <v>299</v>
      </c>
      <c r="F528">
        <v>799</v>
      </c>
      <c r="G528">
        <v>1</v>
      </c>
      <c r="J528">
        <v>799</v>
      </c>
      <c r="K528">
        <v>100147870</v>
      </c>
      <c r="L528" s="19" t="s">
        <v>21</v>
      </c>
      <c r="M528">
        <v>0</v>
      </c>
      <c r="N528" t="s">
        <v>22</v>
      </c>
      <c r="O528" s="3">
        <v>42552</v>
      </c>
      <c r="P528" t="s">
        <v>23</v>
      </c>
      <c r="Q528">
        <v>799</v>
      </c>
      <c r="R528">
        <v>2016</v>
      </c>
      <c r="S528">
        <v>7</v>
      </c>
      <c r="T528" s="3" t="s">
        <v>24</v>
      </c>
      <c r="U528" s="3">
        <v>45489</v>
      </c>
    </row>
    <row r="529" spans="1:21" x14ac:dyDescent="0.25">
      <c r="A529">
        <v>211709</v>
      </c>
      <c r="B529">
        <v>173</v>
      </c>
      <c r="C529" t="s">
        <v>19</v>
      </c>
      <c r="D529" s="3">
        <v>42552</v>
      </c>
      <c r="E529" t="s">
        <v>300</v>
      </c>
      <c r="F529">
        <v>5597</v>
      </c>
      <c r="G529">
        <v>1</v>
      </c>
      <c r="J529">
        <v>5597</v>
      </c>
      <c r="K529">
        <v>100147871</v>
      </c>
      <c r="L529" s="19" t="s">
        <v>21</v>
      </c>
      <c r="M529">
        <v>0</v>
      </c>
      <c r="N529" t="s">
        <v>22</v>
      </c>
      <c r="O529" s="3">
        <v>42552</v>
      </c>
      <c r="P529" t="s">
        <v>23</v>
      </c>
      <c r="Q529" s="4">
        <v>5597</v>
      </c>
      <c r="R529">
        <v>2016</v>
      </c>
      <c r="S529">
        <v>7</v>
      </c>
      <c r="T529" s="3" t="s">
        <v>24</v>
      </c>
      <c r="U529" s="3">
        <v>45489</v>
      </c>
    </row>
    <row r="530" spans="1:21" x14ac:dyDescent="0.25">
      <c r="A530">
        <v>211710</v>
      </c>
      <c r="B530">
        <v>174</v>
      </c>
      <c r="C530" t="s">
        <v>19</v>
      </c>
      <c r="D530" s="3">
        <v>42552</v>
      </c>
      <c r="E530" t="s">
        <v>301</v>
      </c>
      <c r="F530">
        <v>215</v>
      </c>
      <c r="G530">
        <v>1</v>
      </c>
      <c r="J530">
        <v>15</v>
      </c>
      <c r="K530">
        <v>100147872</v>
      </c>
      <c r="L530" s="19" t="s">
        <v>47</v>
      </c>
      <c r="M530">
        <v>200</v>
      </c>
      <c r="N530" t="s">
        <v>22</v>
      </c>
      <c r="O530" s="3">
        <v>42552</v>
      </c>
      <c r="P530" t="s">
        <v>23</v>
      </c>
      <c r="Q530">
        <v>215</v>
      </c>
      <c r="R530">
        <v>2016</v>
      </c>
      <c r="S530">
        <v>7</v>
      </c>
      <c r="T530" s="3" t="s">
        <v>24</v>
      </c>
      <c r="U530" s="3">
        <v>45489</v>
      </c>
    </row>
    <row r="531" spans="1:21" x14ac:dyDescent="0.25">
      <c r="A531">
        <v>211711</v>
      </c>
      <c r="B531">
        <v>175</v>
      </c>
      <c r="C531" t="s">
        <v>19</v>
      </c>
      <c r="D531" s="3">
        <v>42552</v>
      </c>
      <c r="E531" t="s">
        <v>89</v>
      </c>
      <c r="F531">
        <v>350</v>
      </c>
      <c r="G531">
        <v>3</v>
      </c>
      <c r="J531">
        <v>1050</v>
      </c>
      <c r="K531">
        <v>100147873</v>
      </c>
      <c r="L531" s="19" t="s">
        <v>33</v>
      </c>
      <c r="M531">
        <v>0</v>
      </c>
      <c r="N531" t="s">
        <v>22</v>
      </c>
      <c r="O531" s="3">
        <v>42552</v>
      </c>
      <c r="P531" t="s">
        <v>23</v>
      </c>
      <c r="Q531" s="4">
        <v>1050</v>
      </c>
      <c r="R531">
        <v>2016</v>
      </c>
      <c r="S531">
        <v>7</v>
      </c>
      <c r="T531" s="3" t="s">
        <v>24</v>
      </c>
      <c r="U531" s="3">
        <v>45489</v>
      </c>
    </row>
    <row r="532" spans="1:21" x14ac:dyDescent="0.25">
      <c r="A532">
        <v>211712</v>
      </c>
      <c r="B532">
        <v>176</v>
      </c>
      <c r="C532" t="s">
        <v>19</v>
      </c>
      <c r="D532" s="3">
        <v>42552</v>
      </c>
      <c r="E532" t="s">
        <v>302</v>
      </c>
      <c r="F532">
        <v>1315</v>
      </c>
      <c r="G532">
        <v>1</v>
      </c>
      <c r="J532">
        <v>1315</v>
      </c>
      <c r="K532">
        <v>100147874</v>
      </c>
      <c r="L532" s="19" t="s">
        <v>42</v>
      </c>
      <c r="M532">
        <v>0</v>
      </c>
      <c r="N532" t="s">
        <v>22</v>
      </c>
      <c r="O532" s="3">
        <v>42552</v>
      </c>
      <c r="P532" t="s">
        <v>23</v>
      </c>
      <c r="Q532" s="4">
        <v>1315</v>
      </c>
      <c r="R532">
        <v>2016</v>
      </c>
      <c r="S532">
        <v>7</v>
      </c>
      <c r="T532" s="3" t="s">
        <v>24</v>
      </c>
      <c r="U532" s="3">
        <v>45489</v>
      </c>
    </row>
    <row r="533" spans="1:21" x14ac:dyDescent="0.25">
      <c r="A533">
        <v>211713</v>
      </c>
      <c r="B533">
        <v>43</v>
      </c>
      <c r="C533" t="s">
        <v>19</v>
      </c>
      <c r="D533" s="3">
        <v>42552</v>
      </c>
      <c r="E533" t="s">
        <v>48</v>
      </c>
      <c r="F533">
        <v>320</v>
      </c>
      <c r="G533">
        <v>1</v>
      </c>
      <c r="J533">
        <v>320</v>
      </c>
      <c r="K533">
        <v>100147875</v>
      </c>
      <c r="L533" s="19" t="s">
        <v>27</v>
      </c>
      <c r="M533">
        <v>0</v>
      </c>
      <c r="N533" t="s">
        <v>22</v>
      </c>
      <c r="O533" s="3">
        <v>42552</v>
      </c>
      <c r="P533" t="s">
        <v>23</v>
      </c>
      <c r="Q533">
        <v>320</v>
      </c>
      <c r="R533">
        <v>2016</v>
      </c>
      <c r="S533">
        <v>7</v>
      </c>
      <c r="T533" s="3" t="s">
        <v>24</v>
      </c>
      <c r="U533" s="3">
        <v>45489</v>
      </c>
    </row>
    <row r="534" spans="1:21" x14ac:dyDescent="0.25">
      <c r="A534">
        <v>211714</v>
      </c>
      <c r="B534">
        <v>43</v>
      </c>
      <c r="C534" t="s">
        <v>19</v>
      </c>
      <c r="D534" s="3">
        <v>42552</v>
      </c>
      <c r="E534" t="s">
        <v>30</v>
      </c>
      <c r="F534">
        <v>360</v>
      </c>
      <c r="G534">
        <v>1</v>
      </c>
      <c r="J534">
        <v>360</v>
      </c>
      <c r="K534">
        <v>100147876</v>
      </c>
      <c r="L534" s="19" t="s">
        <v>27</v>
      </c>
      <c r="M534">
        <v>0</v>
      </c>
      <c r="N534" t="s">
        <v>22</v>
      </c>
      <c r="O534" s="3">
        <v>42552</v>
      </c>
      <c r="P534" t="s">
        <v>23</v>
      </c>
      <c r="Q534">
        <v>360</v>
      </c>
      <c r="R534">
        <v>2016</v>
      </c>
      <c r="S534">
        <v>7</v>
      </c>
      <c r="T534" s="3" t="s">
        <v>24</v>
      </c>
      <c r="U534" s="3">
        <v>45489</v>
      </c>
    </row>
    <row r="535" spans="1:21" x14ac:dyDescent="0.25">
      <c r="A535">
        <v>211715</v>
      </c>
      <c r="B535">
        <v>43</v>
      </c>
      <c r="C535" t="s">
        <v>19</v>
      </c>
      <c r="D535" s="3">
        <v>42552</v>
      </c>
      <c r="E535" t="s">
        <v>48</v>
      </c>
      <c r="F535">
        <v>320</v>
      </c>
      <c r="G535">
        <v>1</v>
      </c>
      <c r="J535">
        <v>320</v>
      </c>
      <c r="K535">
        <v>100147877</v>
      </c>
      <c r="L535" s="19" t="s">
        <v>27</v>
      </c>
      <c r="M535">
        <v>0</v>
      </c>
      <c r="N535" t="s">
        <v>22</v>
      </c>
      <c r="O535" s="3">
        <v>42552</v>
      </c>
      <c r="P535" t="s">
        <v>23</v>
      </c>
      <c r="Q535">
        <v>320</v>
      </c>
      <c r="R535">
        <v>2016</v>
      </c>
      <c r="S535">
        <v>7</v>
      </c>
      <c r="T535" s="3" t="s">
        <v>24</v>
      </c>
      <c r="U535" s="3">
        <v>45489</v>
      </c>
    </row>
    <row r="536" spans="1:21" x14ac:dyDescent="0.25">
      <c r="A536">
        <v>211716</v>
      </c>
      <c r="B536">
        <v>43</v>
      </c>
      <c r="C536" t="s">
        <v>19</v>
      </c>
      <c r="D536" s="3">
        <v>42552</v>
      </c>
      <c r="E536" t="s">
        <v>26</v>
      </c>
      <c r="F536">
        <v>240</v>
      </c>
      <c r="G536">
        <v>1</v>
      </c>
      <c r="J536">
        <v>240</v>
      </c>
      <c r="K536">
        <v>100147878</v>
      </c>
      <c r="L536" s="19" t="s">
        <v>27</v>
      </c>
      <c r="M536">
        <v>0</v>
      </c>
      <c r="N536" t="s">
        <v>22</v>
      </c>
      <c r="O536" s="3">
        <v>42552</v>
      </c>
      <c r="P536" t="s">
        <v>23</v>
      </c>
      <c r="Q536">
        <v>240</v>
      </c>
      <c r="R536">
        <v>2016</v>
      </c>
      <c r="S536">
        <v>7</v>
      </c>
      <c r="T536" s="3" t="s">
        <v>24</v>
      </c>
      <c r="U536" s="3">
        <v>45489</v>
      </c>
    </row>
    <row r="537" spans="1:21" x14ac:dyDescent="0.25">
      <c r="A537">
        <v>211717</v>
      </c>
      <c r="B537">
        <v>177</v>
      </c>
      <c r="C537" t="s">
        <v>19</v>
      </c>
      <c r="D537" s="3">
        <v>42552</v>
      </c>
      <c r="E537" t="s">
        <v>303</v>
      </c>
      <c r="F537">
        <v>5950</v>
      </c>
      <c r="G537">
        <v>1</v>
      </c>
      <c r="J537">
        <v>5950</v>
      </c>
      <c r="K537">
        <v>100147879</v>
      </c>
      <c r="L537" s="19" t="s">
        <v>21</v>
      </c>
      <c r="M537">
        <v>0</v>
      </c>
      <c r="N537" t="s">
        <v>22</v>
      </c>
      <c r="O537" s="3">
        <v>42552</v>
      </c>
      <c r="P537" t="s">
        <v>23</v>
      </c>
      <c r="Q537" s="4">
        <v>5950</v>
      </c>
      <c r="R537">
        <v>2016</v>
      </c>
      <c r="S537">
        <v>7</v>
      </c>
      <c r="T537" s="3" t="s">
        <v>24</v>
      </c>
      <c r="U537" s="3">
        <v>45489</v>
      </c>
    </row>
    <row r="538" spans="1:21" x14ac:dyDescent="0.25">
      <c r="A538">
        <v>211719</v>
      </c>
      <c r="B538">
        <v>43</v>
      </c>
      <c r="C538" t="s">
        <v>19</v>
      </c>
      <c r="D538" s="3">
        <v>42552</v>
      </c>
      <c r="E538" t="s">
        <v>48</v>
      </c>
      <c r="F538">
        <v>320</v>
      </c>
      <c r="G538">
        <v>1</v>
      </c>
      <c r="J538">
        <v>320</v>
      </c>
      <c r="K538">
        <v>100147880</v>
      </c>
      <c r="L538" s="19" t="s">
        <v>27</v>
      </c>
      <c r="M538">
        <v>0</v>
      </c>
      <c r="N538" t="s">
        <v>22</v>
      </c>
      <c r="O538" s="3">
        <v>42552</v>
      </c>
      <c r="P538" t="s">
        <v>23</v>
      </c>
      <c r="Q538">
        <v>320</v>
      </c>
      <c r="R538">
        <v>2016</v>
      </c>
      <c r="S538">
        <v>7</v>
      </c>
      <c r="T538" s="3" t="s">
        <v>24</v>
      </c>
      <c r="U538" s="3">
        <v>45489</v>
      </c>
    </row>
    <row r="539" spans="1:21" x14ac:dyDescent="0.25">
      <c r="A539">
        <v>211720</v>
      </c>
      <c r="B539">
        <v>178</v>
      </c>
      <c r="C539" t="s">
        <v>19</v>
      </c>
      <c r="D539" s="3">
        <v>42552</v>
      </c>
      <c r="E539" t="s">
        <v>269</v>
      </c>
      <c r="F539">
        <v>630</v>
      </c>
      <c r="G539">
        <v>1</v>
      </c>
      <c r="J539">
        <v>540</v>
      </c>
      <c r="K539">
        <v>100147881</v>
      </c>
      <c r="L539" s="19" t="s">
        <v>47</v>
      </c>
      <c r="M539">
        <v>225</v>
      </c>
      <c r="N539" t="s">
        <v>22</v>
      </c>
      <c r="O539" s="3">
        <v>42552</v>
      </c>
      <c r="P539" t="s">
        <v>23</v>
      </c>
      <c r="Q539">
        <v>630</v>
      </c>
      <c r="R539">
        <v>2016</v>
      </c>
      <c r="S539">
        <v>7</v>
      </c>
      <c r="T539" s="3" t="s">
        <v>24</v>
      </c>
      <c r="U539" s="3">
        <v>45489</v>
      </c>
    </row>
    <row r="540" spans="1:21" x14ac:dyDescent="0.25">
      <c r="A540">
        <v>211721</v>
      </c>
      <c r="B540">
        <v>178</v>
      </c>
      <c r="C540" t="s">
        <v>19</v>
      </c>
      <c r="D540" s="3">
        <v>42552</v>
      </c>
      <c r="E540" t="s">
        <v>304</v>
      </c>
      <c r="F540">
        <v>210</v>
      </c>
      <c r="G540">
        <v>1</v>
      </c>
      <c r="J540">
        <v>540</v>
      </c>
      <c r="K540">
        <v>100147881</v>
      </c>
      <c r="L540" s="19" t="s">
        <v>33</v>
      </c>
      <c r="M540">
        <v>75</v>
      </c>
      <c r="N540" t="s">
        <v>22</v>
      </c>
      <c r="O540" s="3">
        <v>42552</v>
      </c>
      <c r="P540" t="s">
        <v>23</v>
      </c>
      <c r="Q540">
        <v>210</v>
      </c>
      <c r="R540">
        <v>2016</v>
      </c>
      <c r="S540">
        <v>7</v>
      </c>
      <c r="T540" s="3" t="s">
        <v>24</v>
      </c>
      <c r="U540" s="3">
        <v>45489</v>
      </c>
    </row>
    <row r="541" spans="1:21" x14ac:dyDescent="0.25">
      <c r="A541">
        <v>211722</v>
      </c>
      <c r="B541">
        <v>179</v>
      </c>
      <c r="C541" t="s">
        <v>19</v>
      </c>
      <c r="D541" s="3">
        <v>42552</v>
      </c>
      <c r="E541" t="s">
        <v>305</v>
      </c>
      <c r="F541">
        <v>100</v>
      </c>
      <c r="G541">
        <v>1</v>
      </c>
      <c r="J541">
        <v>100</v>
      </c>
      <c r="K541">
        <v>100147882</v>
      </c>
      <c r="L541" s="19" t="s">
        <v>33</v>
      </c>
      <c r="M541">
        <v>0</v>
      </c>
      <c r="N541" t="s">
        <v>22</v>
      </c>
      <c r="O541" s="3">
        <v>42552</v>
      </c>
      <c r="P541" t="s">
        <v>23</v>
      </c>
      <c r="Q541">
        <v>100</v>
      </c>
      <c r="R541">
        <v>2016</v>
      </c>
      <c r="S541">
        <v>7</v>
      </c>
      <c r="T541" s="3" t="s">
        <v>24</v>
      </c>
      <c r="U541" s="3">
        <v>45489</v>
      </c>
    </row>
    <row r="542" spans="1:21" x14ac:dyDescent="0.25">
      <c r="A542">
        <v>211723</v>
      </c>
      <c r="B542">
        <v>180</v>
      </c>
      <c r="C542" t="s">
        <v>31</v>
      </c>
      <c r="D542" s="3">
        <v>42552</v>
      </c>
      <c r="E542" t="s">
        <v>306</v>
      </c>
      <c r="F542">
        <v>3900</v>
      </c>
      <c r="G542">
        <v>1</v>
      </c>
      <c r="J542">
        <v>3900</v>
      </c>
      <c r="K542">
        <v>100147883</v>
      </c>
      <c r="L542" s="19" t="s">
        <v>42</v>
      </c>
      <c r="M542">
        <v>0</v>
      </c>
      <c r="N542" t="s">
        <v>22</v>
      </c>
      <c r="O542" s="3">
        <v>42552</v>
      </c>
      <c r="P542" t="s">
        <v>34</v>
      </c>
      <c r="Q542" s="4">
        <v>3900</v>
      </c>
      <c r="R542">
        <v>2016</v>
      </c>
      <c r="S542">
        <v>7</v>
      </c>
      <c r="T542" s="3" t="s">
        <v>24</v>
      </c>
      <c r="U542" s="3">
        <v>45489</v>
      </c>
    </row>
    <row r="543" spans="1:21" x14ac:dyDescent="0.25">
      <c r="A543">
        <v>211724</v>
      </c>
      <c r="B543">
        <v>181</v>
      </c>
      <c r="C543" t="s">
        <v>25</v>
      </c>
      <c r="D543" s="3">
        <v>42552</v>
      </c>
      <c r="E543" t="s">
        <v>307</v>
      </c>
      <c r="F543">
        <v>899</v>
      </c>
      <c r="G543">
        <v>2</v>
      </c>
      <c r="J543">
        <v>1798</v>
      </c>
      <c r="K543">
        <v>100147884</v>
      </c>
      <c r="L543" s="19" t="s">
        <v>51</v>
      </c>
      <c r="M543">
        <v>0</v>
      </c>
      <c r="N543" t="s">
        <v>22</v>
      </c>
      <c r="O543" s="3">
        <v>42552</v>
      </c>
      <c r="P543" t="s">
        <v>28</v>
      </c>
      <c r="Q543" s="4">
        <v>1798</v>
      </c>
      <c r="R543">
        <v>2016</v>
      </c>
      <c r="S543">
        <v>7</v>
      </c>
      <c r="T543" s="3" t="s">
        <v>24</v>
      </c>
      <c r="U543" s="3">
        <v>45489</v>
      </c>
    </row>
    <row r="544" spans="1:21" x14ac:dyDescent="0.25">
      <c r="A544">
        <v>211726</v>
      </c>
      <c r="B544">
        <v>182</v>
      </c>
      <c r="C544" t="s">
        <v>25</v>
      </c>
      <c r="D544" s="3">
        <v>42552</v>
      </c>
      <c r="E544" t="s">
        <v>308</v>
      </c>
      <c r="F544">
        <v>1100</v>
      </c>
      <c r="G544">
        <v>2</v>
      </c>
      <c r="J544">
        <v>2200</v>
      </c>
      <c r="K544">
        <v>100147885</v>
      </c>
      <c r="L544" s="19" t="s">
        <v>51</v>
      </c>
      <c r="M544">
        <v>0</v>
      </c>
      <c r="N544" t="s">
        <v>22</v>
      </c>
      <c r="O544" s="3">
        <v>42552</v>
      </c>
      <c r="P544" t="s">
        <v>28</v>
      </c>
      <c r="Q544" s="4">
        <v>2200</v>
      </c>
      <c r="R544">
        <v>2016</v>
      </c>
      <c r="S544">
        <v>7</v>
      </c>
      <c r="T544" s="3" t="s">
        <v>24</v>
      </c>
      <c r="U544" s="3">
        <v>45489</v>
      </c>
    </row>
    <row r="545" spans="1:21" x14ac:dyDescent="0.25">
      <c r="A545">
        <v>211728</v>
      </c>
      <c r="B545">
        <v>182</v>
      </c>
      <c r="C545" t="s">
        <v>25</v>
      </c>
      <c r="D545" s="3">
        <v>42552</v>
      </c>
      <c r="E545" t="s">
        <v>309</v>
      </c>
      <c r="F545">
        <v>999</v>
      </c>
      <c r="G545">
        <v>2</v>
      </c>
      <c r="J545">
        <v>1998</v>
      </c>
      <c r="K545">
        <v>100147886</v>
      </c>
      <c r="L545" s="19" t="s">
        <v>51</v>
      </c>
      <c r="M545">
        <v>0</v>
      </c>
      <c r="N545" t="s">
        <v>22</v>
      </c>
      <c r="O545" s="3">
        <v>42552</v>
      </c>
      <c r="P545" t="s">
        <v>28</v>
      </c>
      <c r="Q545" s="4">
        <v>1998</v>
      </c>
      <c r="R545">
        <v>2016</v>
      </c>
      <c r="S545">
        <v>7</v>
      </c>
      <c r="T545" s="3" t="s">
        <v>24</v>
      </c>
      <c r="U545" s="3">
        <v>45489</v>
      </c>
    </row>
    <row r="546" spans="1:21" x14ac:dyDescent="0.25">
      <c r="A546">
        <v>211730</v>
      </c>
      <c r="B546">
        <v>183</v>
      </c>
      <c r="C546" t="s">
        <v>19</v>
      </c>
      <c r="D546" s="3">
        <v>42552</v>
      </c>
      <c r="E546" t="s">
        <v>58</v>
      </c>
      <c r="F546">
        <v>149</v>
      </c>
      <c r="G546">
        <v>1</v>
      </c>
      <c r="J546">
        <v>149</v>
      </c>
      <c r="K546">
        <v>100147887</v>
      </c>
      <c r="L546" s="19" t="s">
        <v>59</v>
      </c>
      <c r="M546">
        <v>0</v>
      </c>
      <c r="N546" t="s">
        <v>22</v>
      </c>
      <c r="O546" s="3">
        <v>42552</v>
      </c>
      <c r="P546" t="s">
        <v>23</v>
      </c>
      <c r="Q546">
        <v>149</v>
      </c>
      <c r="R546">
        <v>2016</v>
      </c>
      <c r="S546">
        <v>7</v>
      </c>
      <c r="T546" s="3" t="s">
        <v>24</v>
      </c>
      <c r="U546" s="3">
        <v>45489</v>
      </c>
    </row>
    <row r="547" spans="1:21" x14ac:dyDescent="0.25">
      <c r="A547">
        <v>211731</v>
      </c>
      <c r="B547">
        <v>182</v>
      </c>
      <c r="C547" t="s">
        <v>25</v>
      </c>
      <c r="D547" s="3">
        <v>42552</v>
      </c>
      <c r="E547" t="s">
        <v>310</v>
      </c>
      <c r="F547">
        <v>799</v>
      </c>
      <c r="G547">
        <v>2</v>
      </c>
      <c r="J547">
        <v>1598</v>
      </c>
      <c r="K547">
        <v>100147888</v>
      </c>
      <c r="L547" s="19" t="s">
        <v>51</v>
      </c>
      <c r="M547">
        <v>0</v>
      </c>
      <c r="N547" t="s">
        <v>22</v>
      </c>
      <c r="O547" s="3">
        <v>42552</v>
      </c>
      <c r="P547" t="s">
        <v>28</v>
      </c>
      <c r="Q547" s="4">
        <v>1598</v>
      </c>
      <c r="R547">
        <v>2016</v>
      </c>
      <c r="S547">
        <v>7</v>
      </c>
      <c r="T547" s="3" t="s">
        <v>24</v>
      </c>
      <c r="U547" s="3">
        <v>45489</v>
      </c>
    </row>
    <row r="548" spans="1:21" x14ac:dyDescent="0.25">
      <c r="A548">
        <v>211733</v>
      </c>
      <c r="B548">
        <v>184</v>
      </c>
      <c r="C548" t="s">
        <v>19</v>
      </c>
      <c r="D548" s="3">
        <v>42552</v>
      </c>
      <c r="E548" t="s">
        <v>188</v>
      </c>
      <c r="F548">
        <v>150</v>
      </c>
      <c r="G548">
        <v>1</v>
      </c>
      <c r="J548">
        <v>150</v>
      </c>
      <c r="K548">
        <v>100147889</v>
      </c>
      <c r="L548" s="19" t="s">
        <v>33</v>
      </c>
      <c r="M548">
        <v>0</v>
      </c>
      <c r="N548" t="s">
        <v>22</v>
      </c>
      <c r="O548" s="3">
        <v>42552</v>
      </c>
      <c r="P548" t="s">
        <v>23</v>
      </c>
      <c r="Q548">
        <v>150</v>
      </c>
      <c r="R548">
        <v>2016</v>
      </c>
      <c r="S548">
        <v>7</v>
      </c>
      <c r="T548" s="3" t="s">
        <v>24</v>
      </c>
      <c r="U548" s="3">
        <v>45489</v>
      </c>
    </row>
    <row r="549" spans="1:21" x14ac:dyDescent="0.25">
      <c r="A549">
        <v>211734</v>
      </c>
      <c r="B549">
        <v>185</v>
      </c>
      <c r="C549" t="s">
        <v>25</v>
      </c>
      <c r="D549" s="3">
        <v>42553</v>
      </c>
      <c r="E549" t="s">
        <v>311</v>
      </c>
      <c r="F549">
        <v>495</v>
      </c>
      <c r="G549">
        <v>1</v>
      </c>
      <c r="J549">
        <v>495</v>
      </c>
      <c r="K549">
        <v>100147890</v>
      </c>
      <c r="L549" s="19" t="s">
        <v>33</v>
      </c>
      <c r="M549">
        <v>0</v>
      </c>
      <c r="N549" t="s">
        <v>22</v>
      </c>
      <c r="O549" s="3">
        <v>42553</v>
      </c>
      <c r="P549" t="s">
        <v>28</v>
      </c>
      <c r="Q549">
        <v>495</v>
      </c>
      <c r="R549">
        <v>2016</v>
      </c>
      <c r="S549">
        <v>7</v>
      </c>
      <c r="T549" s="3" t="s">
        <v>24</v>
      </c>
      <c r="U549" s="3">
        <v>45489</v>
      </c>
    </row>
    <row r="550" spans="1:21" x14ac:dyDescent="0.25">
      <c r="A550">
        <v>211735</v>
      </c>
      <c r="B550">
        <v>186</v>
      </c>
      <c r="C550" t="s">
        <v>19</v>
      </c>
      <c r="D550" s="3">
        <v>42553</v>
      </c>
      <c r="E550" t="s">
        <v>312</v>
      </c>
      <c r="F550">
        <v>33685</v>
      </c>
      <c r="G550">
        <v>1</v>
      </c>
      <c r="J550">
        <v>33685</v>
      </c>
      <c r="K550">
        <v>100147891</v>
      </c>
      <c r="L550" s="19" t="s">
        <v>42</v>
      </c>
      <c r="M550">
        <v>0</v>
      </c>
      <c r="N550" t="s">
        <v>22</v>
      </c>
      <c r="O550" s="3">
        <v>42553</v>
      </c>
      <c r="P550" t="s">
        <v>23</v>
      </c>
      <c r="Q550" s="4">
        <v>33685</v>
      </c>
      <c r="R550">
        <v>2016</v>
      </c>
      <c r="S550">
        <v>7</v>
      </c>
      <c r="T550" s="3" t="s">
        <v>24</v>
      </c>
      <c r="U550" s="3">
        <v>45489</v>
      </c>
    </row>
    <row r="551" spans="1:21" x14ac:dyDescent="0.25">
      <c r="A551">
        <v>211736</v>
      </c>
      <c r="B551">
        <v>168</v>
      </c>
      <c r="C551" t="s">
        <v>19</v>
      </c>
      <c r="D551" s="3">
        <v>42553</v>
      </c>
      <c r="E551" t="s">
        <v>313</v>
      </c>
      <c r="F551">
        <v>260</v>
      </c>
      <c r="G551">
        <v>1</v>
      </c>
      <c r="J551">
        <v>320</v>
      </c>
      <c r="K551">
        <v>100147892</v>
      </c>
      <c r="L551" s="19" t="s">
        <v>33</v>
      </c>
      <c r="M551">
        <v>100</v>
      </c>
      <c r="N551" t="s">
        <v>22</v>
      </c>
      <c r="O551" s="3">
        <v>42553</v>
      </c>
      <c r="P551" t="s">
        <v>23</v>
      </c>
      <c r="Q551">
        <v>260</v>
      </c>
      <c r="R551">
        <v>2016</v>
      </c>
      <c r="S551">
        <v>7</v>
      </c>
      <c r="T551" s="3" t="s">
        <v>24</v>
      </c>
      <c r="U551" s="3">
        <v>45489</v>
      </c>
    </row>
    <row r="552" spans="1:21" x14ac:dyDescent="0.25">
      <c r="A552">
        <v>211737</v>
      </c>
      <c r="B552">
        <v>168</v>
      </c>
      <c r="C552" t="s">
        <v>19</v>
      </c>
      <c r="D552" s="3">
        <v>42553</v>
      </c>
      <c r="E552" t="s">
        <v>281</v>
      </c>
      <c r="F552">
        <v>260</v>
      </c>
      <c r="G552">
        <v>1</v>
      </c>
      <c r="J552">
        <v>320</v>
      </c>
      <c r="K552">
        <v>100147892</v>
      </c>
      <c r="L552" s="19" t="s">
        <v>33</v>
      </c>
      <c r="M552">
        <v>100</v>
      </c>
      <c r="N552" t="s">
        <v>22</v>
      </c>
      <c r="O552" s="3">
        <v>42553</v>
      </c>
      <c r="P552" t="s">
        <v>23</v>
      </c>
      <c r="Q552">
        <v>260</v>
      </c>
      <c r="R552">
        <v>2016</v>
      </c>
      <c r="S552">
        <v>7</v>
      </c>
      <c r="T552" s="3" t="s">
        <v>24</v>
      </c>
      <c r="U552" s="3">
        <v>45489</v>
      </c>
    </row>
    <row r="553" spans="1:21" x14ac:dyDescent="0.25">
      <c r="A553">
        <v>211738</v>
      </c>
      <c r="B553">
        <v>187</v>
      </c>
      <c r="C553" t="s">
        <v>25</v>
      </c>
      <c r="D553" s="3">
        <v>42553</v>
      </c>
      <c r="E553" t="s">
        <v>314</v>
      </c>
      <c r="F553">
        <v>630</v>
      </c>
      <c r="G553">
        <v>1</v>
      </c>
      <c r="J553">
        <v>1035</v>
      </c>
      <c r="K553">
        <v>100147893</v>
      </c>
      <c r="L553" s="19" t="s">
        <v>47</v>
      </c>
      <c r="M553">
        <v>0</v>
      </c>
      <c r="N553" t="s">
        <v>22</v>
      </c>
      <c r="O553" s="3">
        <v>42553</v>
      </c>
      <c r="P553" t="s">
        <v>28</v>
      </c>
      <c r="Q553">
        <v>630</v>
      </c>
      <c r="R553">
        <v>2016</v>
      </c>
      <c r="S553">
        <v>7</v>
      </c>
      <c r="T553" s="3" t="s">
        <v>24</v>
      </c>
      <c r="U553" s="3">
        <v>45489</v>
      </c>
    </row>
    <row r="554" spans="1:21" x14ac:dyDescent="0.25">
      <c r="A554">
        <v>211739</v>
      </c>
      <c r="B554">
        <v>187</v>
      </c>
      <c r="C554" t="s">
        <v>25</v>
      </c>
      <c r="D554" s="3">
        <v>42553</v>
      </c>
      <c r="E554" t="s">
        <v>89</v>
      </c>
      <c r="F554">
        <v>350</v>
      </c>
      <c r="G554">
        <v>1</v>
      </c>
      <c r="J554">
        <v>1035</v>
      </c>
      <c r="K554">
        <v>100147893</v>
      </c>
      <c r="L554" s="19" t="s">
        <v>33</v>
      </c>
      <c r="M554">
        <v>0</v>
      </c>
      <c r="N554" t="s">
        <v>22</v>
      </c>
      <c r="O554" s="3">
        <v>42553</v>
      </c>
      <c r="P554" t="s">
        <v>28</v>
      </c>
      <c r="Q554">
        <v>350</v>
      </c>
      <c r="R554">
        <v>2016</v>
      </c>
      <c r="S554">
        <v>7</v>
      </c>
      <c r="T554" s="3" t="s">
        <v>24</v>
      </c>
      <c r="U554" s="3">
        <v>45489</v>
      </c>
    </row>
    <row r="555" spans="1:21" x14ac:dyDescent="0.25">
      <c r="A555">
        <v>211740</v>
      </c>
      <c r="B555">
        <v>187</v>
      </c>
      <c r="C555" t="s">
        <v>25</v>
      </c>
      <c r="D555" s="3">
        <v>42553</v>
      </c>
      <c r="E555" t="s">
        <v>315</v>
      </c>
      <c r="F555">
        <v>55</v>
      </c>
      <c r="G555">
        <v>1</v>
      </c>
      <c r="J555">
        <v>1035</v>
      </c>
      <c r="K555">
        <v>100147893</v>
      </c>
      <c r="L555" s="19" t="s">
        <v>47</v>
      </c>
      <c r="M555">
        <v>0</v>
      </c>
      <c r="N555" t="s">
        <v>22</v>
      </c>
      <c r="O555" s="3">
        <v>42553</v>
      </c>
      <c r="P555" t="s">
        <v>28</v>
      </c>
      <c r="Q555">
        <v>55</v>
      </c>
      <c r="R555">
        <v>2016</v>
      </c>
      <c r="S555">
        <v>7</v>
      </c>
      <c r="T555" s="3" t="s">
        <v>24</v>
      </c>
      <c r="U555" s="3">
        <v>45489</v>
      </c>
    </row>
    <row r="556" spans="1:21" x14ac:dyDescent="0.25">
      <c r="A556">
        <v>211741</v>
      </c>
      <c r="B556">
        <v>188</v>
      </c>
      <c r="C556" t="s">
        <v>25</v>
      </c>
      <c r="D556" s="3">
        <v>42553</v>
      </c>
      <c r="E556" t="s">
        <v>142</v>
      </c>
      <c r="F556">
        <v>25999</v>
      </c>
      <c r="G556">
        <v>1</v>
      </c>
      <c r="J556">
        <v>25999</v>
      </c>
      <c r="K556">
        <v>100147894</v>
      </c>
      <c r="L556" s="19" t="s">
        <v>38</v>
      </c>
      <c r="M556">
        <v>0</v>
      </c>
      <c r="N556" t="s">
        <v>39</v>
      </c>
      <c r="O556" s="3">
        <v>42553</v>
      </c>
      <c r="P556" t="s">
        <v>28</v>
      </c>
      <c r="Q556" s="4">
        <v>25999</v>
      </c>
      <c r="R556">
        <v>2016</v>
      </c>
      <c r="S556">
        <v>7</v>
      </c>
      <c r="T556" s="3" t="s">
        <v>24</v>
      </c>
      <c r="U556" s="3">
        <v>45489</v>
      </c>
    </row>
    <row r="557" spans="1:21" x14ac:dyDescent="0.25">
      <c r="A557">
        <v>211742</v>
      </c>
      <c r="B557">
        <v>189</v>
      </c>
      <c r="C557" t="s">
        <v>19</v>
      </c>
      <c r="D557" s="3">
        <v>42553</v>
      </c>
      <c r="E557" t="s">
        <v>93</v>
      </c>
      <c r="F557">
        <v>510</v>
      </c>
      <c r="G557">
        <v>1</v>
      </c>
      <c r="J557">
        <v>210</v>
      </c>
      <c r="K557">
        <v>100147895</v>
      </c>
      <c r="L557" s="19" t="s">
        <v>33</v>
      </c>
      <c r="M557">
        <v>300</v>
      </c>
      <c r="N557" t="s">
        <v>22</v>
      </c>
      <c r="O557" s="3">
        <v>42553</v>
      </c>
      <c r="P557" t="s">
        <v>23</v>
      </c>
      <c r="Q557">
        <v>510</v>
      </c>
      <c r="R557">
        <v>2016</v>
      </c>
      <c r="S557">
        <v>7</v>
      </c>
      <c r="T557" s="3" t="s">
        <v>24</v>
      </c>
      <c r="U557" s="3">
        <v>45489</v>
      </c>
    </row>
    <row r="558" spans="1:21" x14ac:dyDescent="0.25">
      <c r="A558">
        <v>211743</v>
      </c>
      <c r="B558">
        <v>190</v>
      </c>
      <c r="C558" t="s">
        <v>31</v>
      </c>
      <c r="D558" s="3">
        <v>42553</v>
      </c>
      <c r="E558" t="s">
        <v>316</v>
      </c>
      <c r="F558">
        <v>999</v>
      </c>
      <c r="G558">
        <v>1</v>
      </c>
      <c r="J558">
        <v>0</v>
      </c>
      <c r="K558">
        <v>100147896</v>
      </c>
      <c r="L558" s="19" t="s">
        <v>51</v>
      </c>
      <c r="M558">
        <v>0</v>
      </c>
      <c r="N558" t="s">
        <v>49</v>
      </c>
      <c r="O558" s="3">
        <v>42553</v>
      </c>
      <c r="P558" t="s">
        <v>34</v>
      </c>
      <c r="Q558">
        <v>999</v>
      </c>
      <c r="R558">
        <v>2016</v>
      </c>
      <c r="S558">
        <v>7</v>
      </c>
      <c r="T558" s="3" t="s">
        <v>24</v>
      </c>
      <c r="U558" s="3">
        <v>45489</v>
      </c>
    </row>
    <row r="559" spans="1:21" x14ac:dyDescent="0.25">
      <c r="A559">
        <v>211745</v>
      </c>
      <c r="B559">
        <v>191</v>
      </c>
      <c r="C559" t="s">
        <v>19</v>
      </c>
      <c r="D559" s="3">
        <v>42553</v>
      </c>
      <c r="E559" t="s">
        <v>317</v>
      </c>
      <c r="F559">
        <v>650</v>
      </c>
      <c r="G559">
        <v>1</v>
      </c>
      <c r="J559">
        <v>2600</v>
      </c>
      <c r="K559">
        <v>100147897</v>
      </c>
      <c r="L559" s="19" t="s">
        <v>51</v>
      </c>
      <c r="M559">
        <v>0</v>
      </c>
      <c r="N559" t="s">
        <v>22</v>
      </c>
      <c r="O559" s="3">
        <v>42553</v>
      </c>
      <c r="P559" t="s">
        <v>23</v>
      </c>
      <c r="Q559">
        <v>650</v>
      </c>
      <c r="R559">
        <v>2016</v>
      </c>
      <c r="S559">
        <v>7</v>
      </c>
      <c r="T559" s="3" t="s">
        <v>24</v>
      </c>
      <c r="U559" s="3">
        <v>45489</v>
      </c>
    </row>
    <row r="560" spans="1:21" x14ac:dyDescent="0.25">
      <c r="A560">
        <v>211747</v>
      </c>
      <c r="B560">
        <v>191</v>
      </c>
      <c r="C560" t="s">
        <v>19</v>
      </c>
      <c r="D560" s="3">
        <v>42553</v>
      </c>
      <c r="E560" t="s">
        <v>318</v>
      </c>
      <c r="F560">
        <v>650</v>
      </c>
      <c r="G560">
        <v>1</v>
      </c>
      <c r="J560">
        <v>2600</v>
      </c>
      <c r="K560">
        <v>100147897</v>
      </c>
      <c r="L560" s="19" t="s">
        <v>51</v>
      </c>
      <c r="M560">
        <v>0</v>
      </c>
      <c r="N560" t="s">
        <v>22</v>
      </c>
      <c r="O560" s="3">
        <v>42553</v>
      </c>
      <c r="P560" t="s">
        <v>23</v>
      </c>
      <c r="Q560">
        <v>650</v>
      </c>
      <c r="R560">
        <v>2016</v>
      </c>
      <c r="S560">
        <v>7</v>
      </c>
      <c r="T560" s="3" t="s">
        <v>24</v>
      </c>
      <c r="U560" s="3">
        <v>45489</v>
      </c>
    </row>
    <row r="561" spans="1:21" x14ac:dyDescent="0.25">
      <c r="A561">
        <v>211749</v>
      </c>
      <c r="B561">
        <v>191</v>
      </c>
      <c r="C561" t="s">
        <v>19</v>
      </c>
      <c r="D561" s="3">
        <v>42553</v>
      </c>
      <c r="E561" t="s">
        <v>319</v>
      </c>
      <c r="F561">
        <v>650</v>
      </c>
      <c r="G561">
        <v>1</v>
      </c>
      <c r="J561">
        <v>2600</v>
      </c>
      <c r="K561">
        <v>100147897</v>
      </c>
      <c r="L561" s="19" t="s">
        <v>51</v>
      </c>
      <c r="M561">
        <v>0</v>
      </c>
      <c r="N561" t="s">
        <v>22</v>
      </c>
      <c r="O561" s="3">
        <v>42553</v>
      </c>
      <c r="P561" t="s">
        <v>23</v>
      </c>
      <c r="Q561">
        <v>650</v>
      </c>
      <c r="R561">
        <v>2016</v>
      </c>
      <c r="S561">
        <v>7</v>
      </c>
      <c r="T561" s="3" t="s">
        <v>24</v>
      </c>
      <c r="U561" s="3">
        <v>45489</v>
      </c>
    </row>
    <row r="562" spans="1:21" x14ac:dyDescent="0.25">
      <c r="A562">
        <v>211751</v>
      </c>
      <c r="B562">
        <v>191</v>
      </c>
      <c r="C562" t="s">
        <v>19</v>
      </c>
      <c r="D562" s="3">
        <v>42553</v>
      </c>
      <c r="E562" t="s">
        <v>320</v>
      </c>
      <c r="F562">
        <v>650</v>
      </c>
      <c r="G562">
        <v>1</v>
      </c>
      <c r="J562">
        <v>2600</v>
      </c>
      <c r="K562">
        <v>100147897</v>
      </c>
      <c r="L562" s="19" t="s">
        <v>51</v>
      </c>
      <c r="M562">
        <v>0</v>
      </c>
      <c r="N562" t="s">
        <v>22</v>
      </c>
      <c r="O562" s="3">
        <v>42553</v>
      </c>
      <c r="P562" t="s">
        <v>23</v>
      </c>
      <c r="Q562">
        <v>650</v>
      </c>
      <c r="R562">
        <v>2016</v>
      </c>
      <c r="S562">
        <v>7</v>
      </c>
      <c r="T562" s="3" t="s">
        <v>24</v>
      </c>
      <c r="U562" s="3">
        <v>45489</v>
      </c>
    </row>
    <row r="563" spans="1:21" x14ac:dyDescent="0.25">
      <c r="A563">
        <v>211753</v>
      </c>
      <c r="B563">
        <v>192</v>
      </c>
      <c r="C563" t="s">
        <v>25</v>
      </c>
      <c r="D563" s="3">
        <v>42553</v>
      </c>
      <c r="E563" t="s">
        <v>321</v>
      </c>
      <c r="F563">
        <v>2950</v>
      </c>
      <c r="G563">
        <v>1</v>
      </c>
      <c r="J563">
        <v>2950</v>
      </c>
      <c r="K563">
        <v>100147898</v>
      </c>
      <c r="L563" s="19" t="s">
        <v>97</v>
      </c>
      <c r="M563">
        <v>0</v>
      </c>
      <c r="N563" t="s">
        <v>22</v>
      </c>
      <c r="O563" s="3">
        <v>42553</v>
      </c>
      <c r="P563" t="s">
        <v>28</v>
      </c>
      <c r="Q563" s="4">
        <v>2950</v>
      </c>
      <c r="R563">
        <v>2016</v>
      </c>
      <c r="S563">
        <v>7</v>
      </c>
      <c r="T563" s="3" t="s">
        <v>24</v>
      </c>
      <c r="U563" s="3">
        <v>45489</v>
      </c>
    </row>
    <row r="564" spans="1:21" x14ac:dyDescent="0.25">
      <c r="A564">
        <v>211754</v>
      </c>
      <c r="B564">
        <v>193</v>
      </c>
      <c r="C564" t="s">
        <v>25</v>
      </c>
      <c r="D564" s="3">
        <v>42553</v>
      </c>
      <c r="E564" t="s">
        <v>322</v>
      </c>
      <c r="F564">
        <v>220</v>
      </c>
      <c r="G564">
        <v>1</v>
      </c>
      <c r="J564">
        <v>220</v>
      </c>
      <c r="K564">
        <v>100147899</v>
      </c>
      <c r="L564" s="19" t="s">
        <v>38</v>
      </c>
      <c r="M564">
        <v>0</v>
      </c>
      <c r="N564" t="s">
        <v>22</v>
      </c>
      <c r="O564" s="3">
        <v>42553</v>
      </c>
      <c r="P564" t="s">
        <v>28</v>
      </c>
      <c r="Q564">
        <v>220</v>
      </c>
      <c r="R564">
        <v>2016</v>
      </c>
      <c r="S564">
        <v>7</v>
      </c>
      <c r="T564" s="3" t="s">
        <v>24</v>
      </c>
      <c r="U564" s="3">
        <v>45489</v>
      </c>
    </row>
    <row r="565" spans="1:21" x14ac:dyDescent="0.25">
      <c r="A565">
        <v>211755</v>
      </c>
      <c r="B565">
        <v>194</v>
      </c>
      <c r="C565" t="s">
        <v>19</v>
      </c>
      <c r="D565" s="3">
        <v>42553</v>
      </c>
      <c r="E565" t="s">
        <v>129</v>
      </c>
      <c r="F565">
        <v>425</v>
      </c>
      <c r="G565">
        <v>10</v>
      </c>
      <c r="J565">
        <v>4250</v>
      </c>
      <c r="K565">
        <v>100147900</v>
      </c>
      <c r="L565" s="19" t="s">
        <v>33</v>
      </c>
      <c r="M565">
        <v>0</v>
      </c>
      <c r="N565" t="s">
        <v>22</v>
      </c>
      <c r="O565" s="3">
        <v>42553</v>
      </c>
      <c r="P565" t="s">
        <v>23</v>
      </c>
      <c r="Q565" s="4">
        <v>4250</v>
      </c>
      <c r="R565">
        <v>2016</v>
      </c>
      <c r="S565">
        <v>7</v>
      </c>
      <c r="T565" s="3" t="s">
        <v>24</v>
      </c>
      <c r="U565" s="3">
        <v>45489</v>
      </c>
    </row>
    <row r="566" spans="1:21" x14ac:dyDescent="0.25">
      <c r="A566">
        <v>211756</v>
      </c>
      <c r="B566">
        <v>195</v>
      </c>
      <c r="C566" t="s">
        <v>25</v>
      </c>
      <c r="D566" s="3">
        <v>42553</v>
      </c>
      <c r="E566" t="s">
        <v>323</v>
      </c>
      <c r="F566">
        <v>2800</v>
      </c>
      <c r="G566">
        <v>1</v>
      </c>
      <c r="J566">
        <v>4000</v>
      </c>
      <c r="K566">
        <v>100147901</v>
      </c>
      <c r="L566" s="19" t="s">
        <v>51</v>
      </c>
      <c r="M566">
        <v>0</v>
      </c>
      <c r="N566" t="s">
        <v>174</v>
      </c>
      <c r="O566" s="3">
        <v>42553</v>
      </c>
      <c r="P566" t="s">
        <v>28</v>
      </c>
      <c r="Q566" s="4">
        <v>2800</v>
      </c>
      <c r="R566">
        <v>2016</v>
      </c>
      <c r="S566">
        <v>7</v>
      </c>
      <c r="T566" s="3" t="s">
        <v>24</v>
      </c>
      <c r="U566" s="3">
        <v>45489</v>
      </c>
    </row>
    <row r="567" spans="1:21" x14ac:dyDescent="0.25">
      <c r="A567">
        <v>211758</v>
      </c>
      <c r="B567">
        <v>195</v>
      </c>
      <c r="C567" t="s">
        <v>25</v>
      </c>
      <c r="D567" s="3">
        <v>42553</v>
      </c>
      <c r="E567" t="s">
        <v>324</v>
      </c>
      <c r="F567">
        <v>1200</v>
      </c>
      <c r="G567">
        <v>1</v>
      </c>
      <c r="J567">
        <v>4000</v>
      </c>
      <c r="K567">
        <v>100147901</v>
      </c>
      <c r="L567" s="19" t="s">
        <v>42</v>
      </c>
      <c r="M567">
        <v>0</v>
      </c>
      <c r="N567" t="s">
        <v>174</v>
      </c>
      <c r="O567" s="3">
        <v>42553</v>
      </c>
      <c r="P567" t="s">
        <v>28</v>
      </c>
      <c r="Q567" s="4">
        <v>1200</v>
      </c>
      <c r="R567">
        <v>2016</v>
      </c>
      <c r="S567">
        <v>7</v>
      </c>
      <c r="T567" s="3" t="s">
        <v>24</v>
      </c>
      <c r="U567" s="3">
        <v>45489</v>
      </c>
    </row>
    <row r="568" spans="1:21" x14ac:dyDescent="0.25">
      <c r="A568">
        <v>211759</v>
      </c>
      <c r="B568">
        <v>196</v>
      </c>
      <c r="C568" t="s">
        <v>25</v>
      </c>
      <c r="D568" s="3">
        <v>42553</v>
      </c>
      <c r="E568" t="s">
        <v>37</v>
      </c>
      <c r="F568">
        <v>96499</v>
      </c>
      <c r="G568">
        <v>1</v>
      </c>
      <c r="J568">
        <v>96499</v>
      </c>
      <c r="K568">
        <v>100147902</v>
      </c>
      <c r="L568" s="19" t="s">
        <v>38</v>
      </c>
      <c r="M568">
        <v>0</v>
      </c>
      <c r="N568" t="s">
        <v>39</v>
      </c>
      <c r="O568" s="3">
        <v>42553</v>
      </c>
      <c r="P568" t="s">
        <v>28</v>
      </c>
      <c r="Q568" s="4">
        <v>96499</v>
      </c>
      <c r="R568">
        <v>2016</v>
      </c>
      <c r="S568">
        <v>7</v>
      </c>
      <c r="T568" s="3" t="s">
        <v>24</v>
      </c>
      <c r="U568" s="3">
        <v>45489</v>
      </c>
    </row>
    <row r="569" spans="1:21" x14ac:dyDescent="0.25">
      <c r="A569">
        <v>211760</v>
      </c>
      <c r="B569">
        <v>196</v>
      </c>
      <c r="C569" t="s">
        <v>25</v>
      </c>
      <c r="D569" s="3">
        <v>42553</v>
      </c>
      <c r="E569" t="s">
        <v>325</v>
      </c>
      <c r="F569">
        <v>48000</v>
      </c>
      <c r="G569">
        <v>1</v>
      </c>
      <c r="J569">
        <v>48000</v>
      </c>
      <c r="K569">
        <v>100147903</v>
      </c>
      <c r="L569" s="19" t="s">
        <v>38</v>
      </c>
      <c r="M569">
        <v>0</v>
      </c>
      <c r="N569" t="s">
        <v>39</v>
      </c>
      <c r="O569" s="3">
        <v>42553</v>
      </c>
      <c r="P569" t="s">
        <v>28</v>
      </c>
      <c r="Q569" s="4">
        <v>48000</v>
      </c>
      <c r="R569">
        <v>2016</v>
      </c>
      <c r="S569">
        <v>7</v>
      </c>
      <c r="T569" s="3" t="s">
        <v>24</v>
      </c>
      <c r="U569" s="3">
        <v>45489</v>
      </c>
    </row>
    <row r="570" spans="1:21" x14ac:dyDescent="0.25">
      <c r="A570">
        <v>211761</v>
      </c>
      <c r="B570">
        <v>197</v>
      </c>
      <c r="C570" t="s">
        <v>25</v>
      </c>
      <c r="D570" s="3">
        <v>42553</v>
      </c>
      <c r="E570" t="s">
        <v>326</v>
      </c>
      <c r="F570">
        <v>2600</v>
      </c>
      <c r="G570">
        <v>1</v>
      </c>
      <c r="J570">
        <v>2600</v>
      </c>
      <c r="K570">
        <v>100147904</v>
      </c>
      <c r="L570" s="19" t="s">
        <v>51</v>
      </c>
      <c r="M570">
        <v>0</v>
      </c>
      <c r="N570" t="s">
        <v>22</v>
      </c>
      <c r="O570" s="3">
        <v>42553</v>
      </c>
      <c r="P570" t="s">
        <v>28</v>
      </c>
      <c r="Q570" s="4">
        <v>2600</v>
      </c>
      <c r="R570">
        <v>2016</v>
      </c>
      <c r="S570">
        <v>7</v>
      </c>
      <c r="T570" s="3" t="s">
        <v>24</v>
      </c>
      <c r="U570" s="3">
        <v>45489</v>
      </c>
    </row>
    <row r="571" spans="1:21" x14ac:dyDescent="0.25">
      <c r="A571">
        <v>211762</v>
      </c>
      <c r="B571">
        <v>198</v>
      </c>
      <c r="C571" t="s">
        <v>25</v>
      </c>
      <c r="D571" s="3">
        <v>42553</v>
      </c>
      <c r="E571" t="s">
        <v>327</v>
      </c>
      <c r="F571">
        <v>1499</v>
      </c>
      <c r="G571">
        <v>1</v>
      </c>
      <c r="J571">
        <v>1499</v>
      </c>
      <c r="K571">
        <v>100147905</v>
      </c>
      <c r="L571" s="19" t="s">
        <v>51</v>
      </c>
      <c r="M571">
        <v>0</v>
      </c>
      <c r="N571" t="s">
        <v>22</v>
      </c>
      <c r="O571" s="3">
        <v>42553</v>
      </c>
      <c r="P571" t="s">
        <v>28</v>
      </c>
      <c r="Q571" s="4">
        <v>1499</v>
      </c>
      <c r="R571">
        <v>2016</v>
      </c>
      <c r="S571">
        <v>7</v>
      </c>
      <c r="T571" s="3" t="s">
        <v>24</v>
      </c>
      <c r="U571" s="3">
        <v>45489</v>
      </c>
    </row>
    <row r="572" spans="1:21" x14ac:dyDescent="0.25">
      <c r="A572">
        <v>211764</v>
      </c>
      <c r="B572">
        <v>199</v>
      </c>
      <c r="C572" t="s">
        <v>25</v>
      </c>
      <c r="D572" s="3">
        <v>42553</v>
      </c>
      <c r="E572" t="s">
        <v>196</v>
      </c>
      <c r="F572">
        <v>55850</v>
      </c>
      <c r="G572">
        <v>1</v>
      </c>
      <c r="J572">
        <v>55850</v>
      </c>
      <c r="K572">
        <v>100147906</v>
      </c>
      <c r="L572" s="19" t="s">
        <v>42</v>
      </c>
      <c r="M572">
        <v>0</v>
      </c>
      <c r="N572" t="s">
        <v>22</v>
      </c>
      <c r="O572" s="3">
        <v>42553</v>
      </c>
      <c r="P572" t="s">
        <v>28</v>
      </c>
      <c r="Q572" s="4">
        <v>55850</v>
      </c>
      <c r="R572">
        <v>2016</v>
      </c>
      <c r="S572">
        <v>7</v>
      </c>
      <c r="T572" s="3" t="s">
        <v>24</v>
      </c>
      <c r="U572" s="3">
        <v>45489</v>
      </c>
    </row>
    <row r="573" spans="1:21" x14ac:dyDescent="0.25">
      <c r="A573">
        <v>211765</v>
      </c>
      <c r="B573">
        <v>200</v>
      </c>
      <c r="C573" t="s">
        <v>25</v>
      </c>
      <c r="D573" s="3">
        <v>42553</v>
      </c>
      <c r="E573" t="s">
        <v>325</v>
      </c>
      <c r="F573">
        <v>48000</v>
      </c>
      <c r="G573">
        <v>1</v>
      </c>
      <c r="J573">
        <v>48000</v>
      </c>
      <c r="K573">
        <v>100147907</v>
      </c>
      <c r="L573" s="19" t="s">
        <v>38</v>
      </c>
      <c r="M573">
        <v>0</v>
      </c>
      <c r="N573" t="s">
        <v>39</v>
      </c>
      <c r="O573" s="3">
        <v>42553</v>
      </c>
      <c r="P573" t="s">
        <v>28</v>
      </c>
      <c r="Q573" s="4">
        <v>48000</v>
      </c>
      <c r="R573">
        <v>2016</v>
      </c>
      <c r="S573">
        <v>7</v>
      </c>
      <c r="T573" s="3" t="s">
        <v>24</v>
      </c>
      <c r="U573" s="3">
        <v>45489</v>
      </c>
    </row>
    <row r="574" spans="1:21" x14ac:dyDescent="0.25">
      <c r="A574">
        <v>211766</v>
      </c>
      <c r="B574">
        <v>201</v>
      </c>
      <c r="C574" t="s">
        <v>19</v>
      </c>
      <c r="D574" s="3">
        <v>42553</v>
      </c>
      <c r="E574" t="s">
        <v>328</v>
      </c>
      <c r="F574">
        <v>795</v>
      </c>
      <c r="G574">
        <v>1</v>
      </c>
      <c r="J574">
        <v>795</v>
      </c>
      <c r="K574">
        <v>100147908</v>
      </c>
      <c r="L574" s="19" t="s">
        <v>51</v>
      </c>
      <c r="M574">
        <v>0</v>
      </c>
      <c r="N574" t="s">
        <v>22</v>
      </c>
      <c r="O574" s="3">
        <v>42553</v>
      </c>
      <c r="P574" t="s">
        <v>23</v>
      </c>
      <c r="Q574">
        <v>795</v>
      </c>
      <c r="R574">
        <v>2016</v>
      </c>
      <c r="S574">
        <v>7</v>
      </c>
      <c r="T574" s="3" t="s">
        <v>24</v>
      </c>
      <c r="U574" s="3">
        <v>45489</v>
      </c>
    </row>
    <row r="575" spans="1:21" x14ac:dyDescent="0.25">
      <c r="A575">
        <v>211767</v>
      </c>
      <c r="B575">
        <v>199</v>
      </c>
      <c r="C575" t="s">
        <v>19</v>
      </c>
      <c r="D575" s="3">
        <v>42553</v>
      </c>
      <c r="E575" t="s">
        <v>196</v>
      </c>
      <c r="F575">
        <v>55850</v>
      </c>
      <c r="G575">
        <v>1</v>
      </c>
      <c r="J575">
        <v>55850</v>
      </c>
      <c r="K575">
        <v>100147909</v>
      </c>
      <c r="L575" s="19" t="s">
        <v>42</v>
      </c>
      <c r="M575">
        <v>0</v>
      </c>
      <c r="N575" t="s">
        <v>22</v>
      </c>
      <c r="O575" s="3">
        <v>42553</v>
      </c>
      <c r="P575" t="s">
        <v>23</v>
      </c>
      <c r="Q575" s="4">
        <v>55850</v>
      </c>
      <c r="R575">
        <v>2016</v>
      </c>
      <c r="S575">
        <v>7</v>
      </c>
      <c r="T575" s="3" t="s">
        <v>24</v>
      </c>
      <c r="U575" s="3">
        <v>45489</v>
      </c>
    </row>
    <row r="576" spans="1:21" x14ac:dyDescent="0.25">
      <c r="A576">
        <v>211768</v>
      </c>
      <c r="B576">
        <v>200</v>
      </c>
      <c r="C576" t="s">
        <v>25</v>
      </c>
      <c r="D576" s="3">
        <v>42553</v>
      </c>
      <c r="E576" t="s">
        <v>325</v>
      </c>
      <c r="F576">
        <v>48000</v>
      </c>
      <c r="G576">
        <v>1</v>
      </c>
      <c r="J576">
        <v>48000</v>
      </c>
      <c r="K576">
        <v>100147910</v>
      </c>
      <c r="L576" s="19" t="s">
        <v>38</v>
      </c>
      <c r="M576">
        <v>0</v>
      </c>
      <c r="N576" t="s">
        <v>40</v>
      </c>
      <c r="O576" s="3">
        <v>42553</v>
      </c>
      <c r="P576" t="s">
        <v>28</v>
      </c>
      <c r="Q576" s="4">
        <v>48000</v>
      </c>
      <c r="R576">
        <v>2016</v>
      </c>
      <c r="S576">
        <v>7</v>
      </c>
      <c r="T576" s="3" t="s">
        <v>24</v>
      </c>
      <c r="U576" s="3">
        <v>45489</v>
      </c>
    </row>
    <row r="577" spans="1:21" x14ac:dyDescent="0.25">
      <c r="A577">
        <v>211769</v>
      </c>
      <c r="B577">
        <v>200</v>
      </c>
      <c r="C577" t="s">
        <v>25</v>
      </c>
      <c r="D577" s="3">
        <v>42553</v>
      </c>
      <c r="E577" t="s">
        <v>329</v>
      </c>
      <c r="F577">
        <v>80000</v>
      </c>
      <c r="G577">
        <v>1</v>
      </c>
      <c r="J577">
        <v>80000</v>
      </c>
      <c r="K577">
        <v>100147911</v>
      </c>
      <c r="L577" s="19" t="s">
        <v>38</v>
      </c>
      <c r="M577">
        <v>0</v>
      </c>
      <c r="N577" t="s">
        <v>39</v>
      </c>
      <c r="O577" s="3">
        <v>42553</v>
      </c>
      <c r="P577" t="s">
        <v>28</v>
      </c>
      <c r="Q577" s="4">
        <v>80000</v>
      </c>
      <c r="R577">
        <v>2016</v>
      </c>
      <c r="S577">
        <v>7</v>
      </c>
      <c r="T577" s="3" t="s">
        <v>24</v>
      </c>
      <c r="U577" s="3">
        <v>45489</v>
      </c>
    </row>
    <row r="578" spans="1:21" x14ac:dyDescent="0.25">
      <c r="A578">
        <v>211770</v>
      </c>
      <c r="B578">
        <v>202</v>
      </c>
      <c r="C578" t="s">
        <v>19</v>
      </c>
      <c r="D578" s="3">
        <v>42553</v>
      </c>
      <c r="E578" t="s">
        <v>330</v>
      </c>
      <c r="F578">
        <v>480</v>
      </c>
      <c r="G578">
        <v>1</v>
      </c>
      <c r="J578">
        <v>480</v>
      </c>
      <c r="K578">
        <v>100147912</v>
      </c>
      <c r="L578" s="19" t="s">
        <v>194</v>
      </c>
      <c r="M578">
        <v>0</v>
      </c>
      <c r="N578" t="s">
        <v>22</v>
      </c>
      <c r="O578" s="3">
        <v>42553</v>
      </c>
      <c r="P578" t="s">
        <v>23</v>
      </c>
      <c r="Q578">
        <v>480</v>
      </c>
      <c r="R578">
        <v>2016</v>
      </c>
      <c r="S578">
        <v>7</v>
      </c>
      <c r="T578" s="3" t="s">
        <v>24</v>
      </c>
      <c r="U578" s="3">
        <v>45489</v>
      </c>
    </row>
    <row r="579" spans="1:21" x14ac:dyDescent="0.25">
      <c r="A579">
        <v>211771</v>
      </c>
      <c r="B579">
        <v>202</v>
      </c>
      <c r="C579" t="s">
        <v>31</v>
      </c>
      <c r="D579" s="3">
        <v>42553</v>
      </c>
      <c r="E579" t="s">
        <v>330</v>
      </c>
      <c r="F579">
        <v>480</v>
      </c>
      <c r="G579">
        <v>1</v>
      </c>
      <c r="J579">
        <v>480</v>
      </c>
      <c r="K579">
        <v>100147913</v>
      </c>
      <c r="L579" s="19" t="s">
        <v>194</v>
      </c>
      <c r="M579">
        <v>0</v>
      </c>
      <c r="N579" t="s">
        <v>22</v>
      </c>
      <c r="O579" s="3">
        <v>42553</v>
      </c>
      <c r="P579" t="s">
        <v>34</v>
      </c>
      <c r="Q579">
        <v>480</v>
      </c>
      <c r="R579">
        <v>2016</v>
      </c>
      <c r="S579">
        <v>7</v>
      </c>
      <c r="T579" s="3" t="s">
        <v>24</v>
      </c>
      <c r="U579" s="3">
        <v>45489</v>
      </c>
    </row>
    <row r="580" spans="1:21" x14ac:dyDescent="0.25">
      <c r="A580">
        <v>211772</v>
      </c>
      <c r="B580">
        <v>203</v>
      </c>
      <c r="C580" t="s">
        <v>31</v>
      </c>
      <c r="D580" s="3">
        <v>42553</v>
      </c>
      <c r="E580" t="s">
        <v>331</v>
      </c>
      <c r="F580">
        <v>1700</v>
      </c>
      <c r="G580">
        <v>1</v>
      </c>
      <c r="J580">
        <v>1700</v>
      </c>
      <c r="K580">
        <v>100147914</v>
      </c>
      <c r="L580" s="19" t="s">
        <v>51</v>
      </c>
      <c r="M580">
        <v>0</v>
      </c>
      <c r="N580" t="s">
        <v>22</v>
      </c>
      <c r="O580" s="3">
        <v>42553</v>
      </c>
      <c r="P580" t="s">
        <v>34</v>
      </c>
      <c r="Q580" s="4">
        <v>1700</v>
      </c>
      <c r="R580">
        <v>2016</v>
      </c>
      <c r="S580">
        <v>7</v>
      </c>
      <c r="T580" s="3" t="s">
        <v>24</v>
      </c>
      <c r="U580" s="3">
        <v>45489</v>
      </c>
    </row>
    <row r="581" spans="1:21" x14ac:dyDescent="0.25">
      <c r="A581">
        <v>211773</v>
      </c>
      <c r="B581">
        <v>204</v>
      </c>
      <c r="C581" t="s">
        <v>25</v>
      </c>
      <c r="D581" s="3">
        <v>42553</v>
      </c>
      <c r="E581" t="s">
        <v>332</v>
      </c>
      <c r="F581">
        <v>1299</v>
      </c>
      <c r="G581">
        <v>1</v>
      </c>
      <c r="J581">
        <v>12525.1</v>
      </c>
      <c r="K581">
        <v>100147915</v>
      </c>
      <c r="L581" s="19" t="s">
        <v>51</v>
      </c>
      <c r="M581">
        <v>0</v>
      </c>
      <c r="N581" t="s">
        <v>40</v>
      </c>
      <c r="O581" s="3">
        <v>42553</v>
      </c>
      <c r="P581" t="s">
        <v>28</v>
      </c>
      <c r="Q581" s="4">
        <v>1299</v>
      </c>
      <c r="R581">
        <v>2016</v>
      </c>
      <c r="S581">
        <v>7</v>
      </c>
      <c r="T581" s="3" t="s">
        <v>24</v>
      </c>
      <c r="U581" s="3">
        <v>45489</v>
      </c>
    </row>
    <row r="582" spans="1:21" x14ac:dyDescent="0.25">
      <c r="A582">
        <v>211775</v>
      </c>
      <c r="B582">
        <v>204</v>
      </c>
      <c r="C582" t="s">
        <v>25</v>
      </c>
      <c r="D582" s="3">
        <v>42553</v>
      </c>
      <c r="E582" t="s">
        <v>333</v>
      </c>
      <c r="F582">
        <v>2678</v>
      </c>
      <c r="G582">
        <v>1</v>
      </c>
      <c r="J582">
        <v>12525.1</v>
      </c>
      <c r="K582">
        <v>100147915</v>
      </c>
      <c r="L582" s="19" t="s">
        <v>51</v>
      </c>
      <c r="M582">
        <v>0</v>
      </c>
      <c r="N582" t="s">
        <v>40</v>
      </c>
      <c r="O582" s="3">
        <v>42553</v>
      </c>
      <c r="P582" t="s">
        <v>28</v>
      </c>
      <c r="Q582" s="4">
        <v>2678</v>
      </c>
      <c r="R582">
        <v>2016</v>
      </c>
      <c r="S582">
        <v>7</v>
      </c>
      <c r="T582" s="3" t="s">
        <v>24</v>
      </c>
      <c r="U582" s="3">
        <v>45489</v>
      </c>
    </row>
    <row r="583" spans="1:21" x14ac:dyDescent="0.25">
      <c r="A583">
        <v>211777</v>
      </c>
      <c r="B583">
        <v>204</v>
      </c>
      <c r="C583" t="s">
        <v>25</v>
      </c>
      <c r="D583" s="3">
        <v>42553</v>
      </c>
      <c r="E583" t="s">
        <v>334</v>
      </c>
      <c r="F583">
        <v>3103</v>
      </c>
      <c r="G583">
        <v>1</v>
      </c>
      <c r="J583">
        <v>12525.1</v>
      </c>
      <c r="K583">
        <v>100147915</v>
      </c>
      <c r="L583" s="19" t="s">
        <v>51</v>
      </c>
      <c r="M583">
        <v>0</v>
      </c>
      <c r="N583" t="s">
        <v>40</v>
      </c>
      <c r="O583" s="3">
        <v>42553</v>
      </c>
      <c r="P583" t="s">
        <v>28</v>
      </c>
      <c r="Q583" s="4">
        <v>3103</v>
      </c>
      <c r="R583">
        <v>2016</v>
      </c>
      <c r="S583">
        <v>7</v>
      </c>
      <c r="T583" s="3" t="s">
        <v>24</v>
      </c>
      <c r="U583" s="3">
        <v>45489</v>
      </c>
    </row>
    <row r="584" spans="1:21" x14ac:dyDescent="0.25">
      <c r="A584">
        <v>211779</v>
      </c>
      <c r="B584">
        <v>205</v>
      </c>
      <c r="C584" t="s">
        <v>31</v>
      </c>
      <c r="D584" s="3">
        <v>42553</v>
      </c>
      <c r="E584" t="s">
        <v>335</v>
      </c>
      <c r="F584">
        <v>3295</v>
      </c>
      <c r="G584">
        <v>1</v>
      </c>
      <c r="J584">
        <v>9885</v>
      </c>
      <c r="K584">
        <v>100147916</v>
      </c>
      <c r="L584" s="19" t="s">
        <v>51</v>
      </c>
      <c r="M584">
        <v>0</v>
      </c>
      <c r="N584" t="s">
        <v>22</v>
      </c>
      <c r="O584" s="3">
        <v>42553</v>
      </c>
      <c r="P584" t="s">
        <v>34</v>
      </c>
      <c r="Q584" s="4">
        <v>3295</v>
      </c>
      <c r="R584">
        <v>2016</v>
      </c>
      <c r="S584">
        <v>7</v>
      </c>
      <c r="T584" s="3" t="s">
        <v>24</v>
      </c>
      <c r="U584" s="3">
        <v>45489</v>
      </c>
    </row>
    <row r="585" spans="1:21" x14ac:dyDescent="0.25">
      <c r="A585">
        <v>211780</v>
      </c>
      <c r="B585">
        <v>205</v>
      </c>
      <c r="C585" t="s">
        <v>31</v>
      </c>
      <c r="D585" s="3">
        <v>42553</v>
      </c>
      <c r="E585" t="s">
        <v>336</v>
      </c>
      <c r="F585">
        <v>3295</v>
      </c>
      <c r="G585">
        <v>1</v>
      </c>
      <c r="J585">
        <v>9885</v>
      </c>
      <c r="K585">
        <v>100147916</v>
      </c>
      <c r="L585" s="19" t="s">
        <v>51</v>
      </c>
      <c r="M585">
        <v>0</v>
      </c>
      <c r="N585" t="s">
        <v>22</v>
      </c>
      <c r="O585" s="3">
        <v>42553</v>
      </c>
      <c r="P585" t="s">
        <v>34</v>
      </c>
      <c r="Q585" s="4">
        <v>3295</v>
      </c>
      <c r="R585">
        <v>2016</v>
      </c>
      <c r="S585">
        <v>7</v>
      </c>
      <c r="T585" s="3" t="s">
        <v>24</v>
      </c>
      <c r="U585" s="3">
        <v>45489</v>
      </c>
    </row>
    <row r="586" spans="1:21" x14ac:dyDescent="0.25">
      <c r="A586">
        <v>211781</v>
      </c>
      <c r="B586">
        <v>205</v>
      </c>
      <c r="C586" t="s">
        <v>31</v>
      </c>
      <c r="D586" s="3">
        <v>42553</v>
      </c>
      <c r="E586" t="s">
        <v>337</v>
      </c>
      <c r="F586">
        <v>3295</v>
      </c>
      <c r="G586">
        <v>1</v>
      </c>
      <c r="J586">
        <v>9885</v>
      </c>
      <c r="K586">
        <v>100147916</v>
      </c>
      <c r="L586" s="19" t="s">
        <v>51</v>
      </c>
      <c r="M586">
        <v>0</v>
      </c>
      <c r="N586" t="s">
        <v>22</v>
      </c>
      <c r="O586" s="3">
        <v>42553</v>
      </c>
      <c r="P586" t="s">
        <v>34</v>
      </c>
      <c r="Q586" s="4">
        <v>3295</v>
      </c>
      <c r="R586">
        <v>2016</v>
      </c>
      <c r="S586">
        <v>7</v>
      </c>
      <c r="T586" s="3" t="s">
        <v>24</v>
      </c>
      <c r="U586" s="3">
        <v>45489</v>
      </c>
    </row>
    <row r="587" spans="1:21" x14ac:dyDescent="0.25">
      <c r="A587">
        <v>211782</v>
      </c>
      <c r="B587">
        <v>204</v>
      </c>
      <c r="C587" t="s">
        <v>25</v>
      </c>
      <c r="D587" s="3">
        <v>42553</v>
      </c>
      <c r="E587" t="s">
        <v>338</v>
      </c>
      <c r="F587">
        <v>1050</v>
      </c>
      <c r="G587">
        <v>1</v>
      </c>
      <c r="J587">
        <v>5342.98</v>
      </c>
      <c r="K587">
        <v>100147917</v>
      </c>
      <c r="L587" s="19" t="s">
        <v>51</v>
      </c>
      <c r="M587">
        <v>0</v>
      </c>
      <c r="N587" t="s">
        <v>40</v>
      </c>
      <c r="O587" s="3">
        <v>42553</v>
      </c>
      <c r="P587" t="s">
        <v>28</v>
      </c>
      <c r="Q587" s="4">
        <v>1050</v>
      </c>
      <c r="R587">
        <v>2016</v>
      </c>
      <c r="S587">
        <v>7</v>
      </c>
      <c r="T587" s="3" t="s">
        <v>24</v>
      </c>
      <c r="U587" s="3">
        <v>45489</v>
      </c>
    </row>
    <row r="588" spans="1:21" x14ac:dyDescent="0.25">
      <c r="A588">
        <v>211784</v>
      </c>
      <c r="B588">
        <v>206</v>
      </c>
      <c r="C588" t="s">
        <v>25</v>
      </c>
      <c r="D588" s="3">
        <v>42553</v>
      </c>
      <c r="E588" t="s">
        <v>339</v>
      </c>
      <c r="F588">
        <v>2995</v>
      </c>
      <c r="G588">
        <v>1</v>
      </c>
      <c r="J588">
        <v>2995</v>
      </c>
      <c r="K588">
        <v>100147918</v>
      </c>
      <c r="L588" s="19" t="s">
        <v>62</v>
      </c>
      <c r="M588">
        <v>0</v>
      </c>
      <c r="N588" t="s">
        <v>22</v>
      </c>
      <c r="O588" s="3">
        <v>42553</v>
      </c>
      <c r="P588" t="s">
        <v>28</v>
      </c>
      <c r="Q588" s="4">
        <v>2995</v>
      </c>
      <c r="R588">
        <v>2016</v>
      </c>
      <c r="S588">
        <v>7</v>
      </c>
      <c r="T588" s="3" t="s">
        <v>24</v>
      </c>
      <c r="U588" s="3">
        <v>45489</v>
      </c>
    </row>
    <row r="589" spans="1:21" x14ac:dyDescent="0.25">
      <c r="A589">
        <v>211786</v>
      </c>
      <c r="B589">
        <v>207</v>
      </c>
      <c r="C589" t="s">
        <v>31</v>
      </c>
      <c r="D589" s="3">
        <v>42553</v>
      </c>
      <c r="E589" t="s">
        <v>340</v>
      </c>
      <c r="F589">
        <v>1148</v>
      </c>
      <c r="G589">
        <v>1</v>
      </c>
      <c r="J589">
        <v>1148</v>
      </c>
      <c r="K589">
        <v>100147919</v>
      </c>
      <c r="L589" s="19" t="s">
        <v>51</v>
      </c>
      <c r="M589">
        <v>0</v>
      </c>
      <c r="N589" t="s">
        <v>22</v>
      </c>
      <c r="O589" s="3">
        <v>42553</v>
      </c>
      <c r="P589" t="s">
        <v>34</v>
      </c>
      <c r="Q589" s="4">
        <v>1148</v>
      </c>
      <c r="R589">
        <v>2016</v>
      </c>
      <c r="S589">
        <v>7</v>
      </c>
      <c r="T589" s="3" t="s">
        <v>24</v>
      </c>
      <c r="U589" s="3">
        <v>45489</v>
      </c>
    </row>
    <row r="590" spans="1:21" x14ac:dyDescent="0.25">
      <c r="A590">
        <v>211788</v>
      </c>
      <c r="B590">
        <v>207</v>
      </c>
      <c r="C590" t="s">
        <v>25</v>
      </c>
      <c r="D590" s="3">
        <v>42553</v>
      </c>
      <c r="E590" t="s">
        <v>293</v>
      </c>
      <c r="F590">
        <v>999</v>
      </c>
      <c r="G590">
        <v>1</v>
      </c>
      <c r="J590">
        <v>999</v>
      </c>
      <c r="K590">
        <v>100147920</v>
      </c>
      <c r="L590" s="19" t="s">
        <v>51</v>
      </c>
      <c r="M590">
        <v>0</v>
      </c>
      <c r="N590" t="s">
        <v>22</v>
      </c>
      <c r="O590" s="3">
        <v>42553</v>
      </c>
      <c r="P590" t="s">
        <v>28</v>
      </c>
      <c r="Q590">
        <v>999</v>
      </c>
      <c r="R590">
        <v>2016</v>
      </c>
      <c r="S590">
        <v>7</v>
      </c>
      <c r="T590" s="3" t="s">
        <v>24</v>
      </c>
      <c r="U590" s="3">
        <v>45489</v>
      </c>
    </row>
    <row r="591" spans="1:21" x14ac:dyDescent="0.25">
      <c r="A591">
        <v>211791</v>
      </c>
      <c r="B591">
        <v>208</v>
      </c>
      <c r="C591" t="s">
        <v>19</v>
      </c>
      <c r="D591" s="3">
        <v>42553</v>
      </c>
      <c r="E591" t="s">
        <v>130</v>
      </c>
      <c r="F591">
        <v>190</v>
      </c>
      <c r="G591">
        <v>1</v>
      </c>
      <c r="J591">
        <v>190</v>
      </c>
      <c r="K591">
        <v>100147922</v>
      </c>
      <c r="L591" s="19" t="s">
        <v>33</v>
      </c>
      <c r="M591">
        <v>0</v>
      </c>
      <c r="N591" t="s">
        <v>22</v>
      </c>
      <c r="O591" s="3">
        <v>42553</v>
      </c>
      <c r="P591" t="s">
        <v>23</v>
      </c>
      <c r="Q591">
        <v>190</v>
      </c>
      <c r="R591">
        <v>2016</v>
      </c>
      <c r="S591">
        <v>7</v>
      </c>
      <c r="T591" s="3" t="s">
        <v>24</v>
      </c>
      <c r="U591" s="3">
        <v>45489</v>
      </c>
    </row>
    <row r="592" spans="1:21" x14ac:dyDescent="0.25">
      <c r="A592">
        <v>211789</v>
      </c>
      <c r="B592">
        <v>209</v>
      </c>
      <c r="C592" t="s">
        <v>25</v>
      </c>
      <c r="D592" s="3">
        <v>42553</v>
      </c>
      <c r="E592" t="s">
        <v>89</v>
      </c>
      <c r="F592">
        <v>350</v>
      </c>
      <c r="G592">
        <v>1</v>
      </c>
      <c r="J592">
        <v>630</v>
      </c>
      <c r="K592">
        <v>100147921</v>
      </c>
      <c r="L592" s="19" t="s">
        <v>33</v>
      </c>
      <c r="M592">
        <v>0</v>
      </c>
      <c r="N592" t="s">
        <v>22</v>
      </c>
      <c r="O592" s="3">
        <v>42553</v>
      </c>
      <c r="P592" t="s">
        <v>28</v>
      </c>
      <c r="Q592">
        <v>350</v>
      </c>
      <c r="R592">
        <v>2016</v>
      </c>
      <c r="S592">
        <v>7</v>
      </c>
      <c r="T592" s="3" t="s">
        <v>24</v>
      </c>
      <c r="U592" s="3">
        <v>45489</v>
      </c>
    </row>
    <row r="593" spans="1:21" x14ac:dyDescent="0.25">
      <c r="A593">
        <v>211790</v>
      </c>
      <c r="B593">
        <v>209</v>
      </c>
      <c r="C593" t="s">
        <v>25</v>
      </c>
      <c r="D593" s="3">
        <v>42553</v>
      </c>
      <c r="E593" t="s">
        <v>341</v>
      </c>
      <c r="F593">
        <v>280</v>
      </c>
      <c r="G593">
        <v>1</v>
      </c>
      <c r="J593">
        <v>630</v>
      </c>
      <c r="K593">
        <v>100147921</v>
      </c>
      <c r="L593" s="19" t="s">
        <v>33</v>
      </c>
      <c r="M593">
        <v>0</v>
      </c>
      <c r="N593" t="s">
        <v>22</v>
      </c>
      <c r="O593" s="3">
        <v>42553</v>
      </c>
      <c r="P593" t="s">
        <v>28</v>
      </c>
      <c r="Q593">
        <v>280</v>
      </c>
      <c r="R593">
        <v>2016</v>
      </c>
      <c r="S593">
        <v>7</v>
      </c>
      <c r="T593" s="3" t="s">
        <v>24</v>
      </c>
      <c r="U593" s="3">
        <v>45489</v>
      </c>
    </row>
    <row r="594" spans="1:21" x14ac:dyDescent="0.25">
      <c r="A594">
        <v>211792</v>
      </c>
      <c r="B594">
        <v>210</v>
      </c>
      <c r="C594" t="s">
        <v>31</v>
      </c>
      <c r="D594" s="3">
        <v>42553</v>
      </c>
      <c r="E594" t="s">
        <v>342</v>
      </c>
      <c r="F594">
        <v>925</v>
      </c>
      <c r="G594">
        <v>1</v>
      </c>
      <c r="J594">
        <v>725</v>
      </c>
      <c r="K594">
        <v>100147923</v>
      </c>
      <c r="L594" s="19" t="s">
        <v>33</v>
      </c>
      <c r="M594">
        <v>200</v>
      </c>
      <c r="N594" t="s">
        <v>22</v>
      </c>
      <c r="O594" s="3">
        <v>42553</v>
      </c>
      <c r="P594" t="s">
        <v>34</v>
      </c>
      <c r="Q594">
        <v>925</v>
      </c>
      <c r="R594">
        <v>2016</v>
      </c>
      <c r="S594">
        <v>7</v>
      </c>
      <c r="T594" s="3" t="s">
        <v>24</v>
      </c>
      <c r="U594" s="3">
        <v>45489</v>
      </c>
    </row>
    <row r="595" spans="1:21" x14ac:dyDescent="0.25">
      <c r="A595">
        <v>211793</v>
      </c>
      <c r="B595">
        <v>211</v>
      </c>
      <c r="C595" t="s">
        <v>19</v>
      </c>
      <c r="D595" s="3">
        <v>42553</v>
      </c>
      <c r="E595" t="s">
        <v>139</v>
      </c>
      <c r="F595">
        <v>120</v>
      </c>
      <c r="G595">
        <v>2</v>
      </c>
      <c r="J595">
        <v>240</v>
      </c>
      <c r="K595">
        <v>100147924</v>
      </c>
      <c r="L595" s="19" t="s">
        <v>27</v>
      </c>
      <c r="M595">
        <v>0</v>
      </c>
      <c r="N595" t="s">
        <v>22</v>
      </c>
      <c r="O595" s="3">
        <v>42553</v>
      </c>
      <c r="P595" t="s">
        <v>23</v>
      </c>
      <c r="Q595">
        <v>240</v>
      </c>
      <c r="R595">
        <v>2016</v>
      </c>
      <c r="S595">
        <v>7</v>
      </c>
      <c r="T595" s="3" t="s">
        <v>24</v>
      </c>
      <c r="U595" s="3">
        <v>45489</v>
      </c>
    </row>
    <row r="596" spans="1:21" x14ac:dyDescent="0.25">
      <c r="A596">
        <v>211794</v>
      </c>
      <c r="B596">
        <v>212</v>
      </c>
      <c r="C596" t="s">
        <v>19</v>
      </c>
      <c r="D596" s="3">
        <v>42553</v>
      </c>
      <c r="E596" t="s">
        <v>114</v>
      </c>
      <c r="F596">
        <v>370</v>
      </c>
      <c r="G596">
        <v>1</v>
      </c>
      <c r="J596">
        <v>170</v>
      </c>
      <c r="K596">
        <v>100147925</v>
      </c>
      <c r="L596" s="19" t="s">
        <v>33</v>
      </c>
      <c r="M596">
        <v>200</v>
      </c>
      <c r="N596" t="s">
        <v>22</v>
      </c>
      <c r="O596" s="3">
        <v>42553</v>
      </c>
      <c r="P596" t="s">
        <v>23</v>
      </c>
      <c r="Q596">
        <v>370</v>
      </c>
      <c r="R596">
        <v>2016</v>
      </c>
      <c r="S596">
        <v>7</v>
      </c>
      <c r="T596" s="3" t="s">
        <v>24</v>
      </c>
      <c r="U596" s="3">
        <v>45489</v>
      </c>
    </row>
    <row r="597" spans="1:21" x14ac:dyDescent="0.25">
      <c r="A597">
        <v>211795</v>
      </c>
      <c r="B597">
        <v>213</v>
      </c>
      <c r="C597" t="s">
        <v>19</v>
      </c>
      <c r="D597" s="3">
        <v>42553</v>
      </c>
      <c r="E597" t="s">
        <v>343</v>
      </c>
      <c r="F597">
        <v>120</v>
      </c>
      <c r="G597">
        <v>1</v>
      </c>
      <c r="J597">
        <v>120</v>
      </c>
      <c r="K597">
        <v>100147926</v>
      </c>
      <c r="L597" s="19" t="s">
        <v>27</v>
      </c>
      <c r="M597">
        <v>0</v>
      </c>
      <c r="N597" t="s">
        <v>22</v>
      </c>
      <c r="O597" s="3">
        <v>42553</v>
      </c>
      <c r="P597" t="s">
        <v>23</v>
      </c>
      <c r="Q597">
        <v>120</v>
      </c>
      <c r="R597">
        <v>2016</v>
      </c>
      <c r="S597">
        <v>7</v>
      </c>
      <c r="T597" s="3" t="s">
        <v>24</v>
      </c>
      <c r="U597" s="3">
        <v>45489</v>
      </c>
    </row>
    <row r="598" spans="1:21" x14ac:dyDescent="0.25">
      <c r="A598">
        <v>211796</v>
      </c>
      <c r="B598">
        <v>213</v>
      </c>
      <c r="C598" t="s">
        <v>19</v>
      </c>
      <c r="D598" s="3">
        <v>42553</v>
      </c>
      <c r="E598" t="s">
        <v>207</v>
      </c>
      <c r="F598">
        <v>120</v>
      </c>
      <c r="G598">
        <v>1</v>
      </c>
      <c r="J598">
        <v>120</v>
      </c>
      <c r="K598">
        <v>100147927</v>
      </c>
      <c r="L598" s="19" t="s">
        <v>27</v>
      </c>
      <c r="M598">
        <v>0</v>
      </c>
      <c r="N598" t="s">
        <v>22</v>
      </c>
      <c r="O598" s="3">
        <v>42553</v>
      </c>
      <c r="P598" t="s">
        <v>23</v>
      </c>
      <c r="Q598">
        <v>120</v>
      </c>
      <c r="R598">
        <v>2016</v>
      </c>
      <c r="S598">
        <v>7</v>
      </c>
      <c r="T598" s="3" t="s">
        <v>24</v>
      </c>
      <c r="U598" s="3">
        <v>45489</v>
      </c>
    </row>
    <row r="599" spans="1:21" x14ac:dyDescent="0.25">
      <c r="A599">
        <v>211797</v>
      </c>
      <c r="B599">
        <v>212</v>
      </c>
      <c r="C599" t="s">
        <v>19</v>
      </c>
      <c r="D599" s="3">
        <v>42553</v>
      </c>
      <c r="E599" t="s">
        <v>114</v>
      </c>
      <c r="F599">
        <v>370</v>
      </c>
      <c r="G599">
        <v>1</v>
      </c>
      <c r="J599">
        <v>170</v>
      </c>
      <c r="K599">
        <v>100147928</v>
      </c>
      <c r="L599" s="19" t="s">
        <v>33</v>
      </c>
      <c r="M599">
        <v>200</v>
      </c>
      <c r="N599" t="s">
        <v>22</v>
      </c>
      <c r="O599" s="3">
        <v>42553</v>
      </c>
      <c r="P599" t="s">
        <v>23</v>
      </c>
      <c r="Q599">
        <v>370</v>
      </c>
      <c r="R599">
        <v>2016</v>
      </c>
      <c r="S599">
        <v>7</v>
      </c>
      <c r="T599" s="3" t="s">
        <v>24</v>
      </c>
      <c r="U599" s="3">
        <v>45489</v>
      </c>
    </row>
    <row r="600" spans="1:21" x14ac:dyDescent="0.25">
      <c r="A600">
        <v>211798</v>
      </c>
      <c r="B600">
        <v>68</v>
      </c>
      <c r="C600" t="s">
        <v>19</v>
      </c>
      <c r="D600" s="3">
        <v>42553</v>
      </c>
      <c r="E600" t="s">
        <v>89</v>
      </c>
      <c r="F600">
        <v>350</v>
      </c>
      <c r="G600">
        <v>1</v>
      </c>
      <c r="J600">
        <v>350</v>
      </c>
      <c r="K600">
        <v>100147929</v>
      </c>
      <c r="L600" s="19" t="s">
        <v>33</v>
      </c>
      <c r="M600">
        <v>0</v>
      </c>
      <c r="N600" t="s">
        <v>22</v>
      </c>
      <c r="O600" s="3">
        <v>42553</v>
      </c>
      <c r="P600" t="s">
        <v>23</v>
      </c>
      <c r="Q600">
        <v>350</v>
      </c>
      <c r="R600">
        <v>2016</v>
      </c>
      <c r="S600">
        <v>7</v>
      </c>
      <c r="T600" s="3" t="s">
        <v>24</v>
      </c>
      <c r="U600" s="3">
        <v>45489</v>
      </c>
    </row>
    <row r="601" spans="1:21" x14ac:dyDescent="0.25">
      <c r="A601">
        <v>211799</v>
      </c>
      <c r="B601">
        <v>214</v>
      </c>
      <c r="C601" t="s">
        <v>25</v>
      </c>
      <c r="D601" s="3">
        <v>42553</v>
      </c>
      <c r="E601" t="s">
        <v>344</v>
      </c>
      <c r="F601">
        <v>4380</v>
      </c>
      <c r="G601">
        <v>2</v>
      </c>
      <c r="J601">
        <v>8760</v>
      </c>
      <c r="K601">
        <v>100147930</v>
      </c>
      <c r="L601" s="19" t="s">
        <v>38</v>
      </c>
      <c r="M601">
        <v>0</v>
      </c>
      <c r="N601" t="s">
        <v>22</v>
      </c>
      <c r="O601" s="3">
        <v>42553</v>
      </c>
      <c r="P601" t="s">
        <v>28</v>
      </c>
      <c r="Q601" s="4">
        <v>8760</v>
      </c>
      <c r="R601">
        <v>2016</v>
      </c>
      <c r="S601">
        <v>7</v>
      </c>
      <c r="T601" s="3" t="s">
        <v>24</v>
      </c>
      <c r="U601" s="3">
        <v>45489</v>
      </c>
    </row>
    <row r="602" spans="1:21" x14ac:dyDescent="0.25">
      <c r="A602">
        <v>211800</v>
      </c>
      <c r="B602">
        <v>215</v>
      </c>
      <c r="C602" t="s">
        <v>25</v>
      </c>
      <c r="D602" s="3">
        <v>42553</v>
      </c>
      <c r="E602" t="s">
        <v>345</v>
      </c>
      <c r="F602">
        <v>20104</v>
      </c>
      <c r="G602">
        <v>1</v>
      </c>
      <c r="J602">
        <v>20104</v>
      </c>
      <c r="K602">
        <v>100147931</v>
      </c>
      <c r="L602" s="19" t="s">
        <v>97</v>
      </c>
      <c r="M602">
        <v>0</v>
      </c>
      <c r="N602" t="s">
        <v>201</v>
      </c>
      <c r="O602" s="3">
        <v>42553</v>
      </c>
      <c r="P602" t="s">
        <v>28</v>
      </c>
      <c r="Q602" s="4">
        <v>20104</v>
      </c>
      <c r="R602">
        <v>2016</v>
      </c>
      <c r="S602">
        <v>7</v>
      </c>
      <c r="T602" s="3" t="s">
        <v>24</v>
      </c>
      <c r="U602" s="3">
        <v>45489</v>
      </c>
    </row>
    <row r="603" spans="1:21" x14ac:dyDescent="0.25">
      <c r="A603">
        <v>211801</v>
      </c>
      <c r="B603">
        <v>216</v>
      </c>
      <c r="C603" t="s">
        <v>25</v>
      </c>
      <c r="D603" s="3">
        <v>42553</v>
      </c>
      <c r="E603" t="s">
        <v>346</v>
      </c>
      <c r="F603">
        <v>2050</v>
      </c>
      <c r="G603">
        <v>10</v>
      </c>
      <c r="J603">
        <v>20500</v>
      </c>
      <c r="K603">
        <v>100147932</v>
      </c>
      <c r="L603" s="19" t="s">
        <v>170</v>
      </c>
      <c r="M603">
        <v>0</v>
      </c>
      <c r="N603" t="s">
        <v>22</v>
      </c>
      <c r="O603" s="3">
        <v>42553</v>
      </c>
      <c r="P603" t="s">
        <v>28</v>
      </c>
      <c r="Q603" s="4">
        <v>20500</v>
      </c>
      <c r="R603">
        <v>2016</v>
      </c>
      <c r="S603">
        <v>7</v>
      </c>
      <c r="T603" s="3" t="s">
        <v>24</v>
      </c>
      <c r="U603" s="3">
        <v>45489</v>
      </c>
    </row>
    <row r="604" spans="1:21" x14ac:dyDescent="0.25">
      <c r="A604">
        <v>211802</v>
      </c>
      <c r="B604">
        <v>32</v>
      </c>
      <c r="C604" t="s">
        <v>19</v>
      </c>
      <c r="D604" s="3">
        <v>42553</v>
      </c>
      <c r="E604" t="s">
        <v>347</v>
      </c>
      <c r="F604">
        <v>120</v>
      </c>
      <c r="G604">
        <v>1</v>
      </c>
      <c r="J604">
        <v>264</v>
      </c>
      <c r="K604">
        <v>100147933</v>
      </c>
      <c r="L604" s="19" t="s">
        <v>47</v>
      </c>
      <c r="M604">
        <v>0</v>
      </c>
      <c r="N604" t="s">
        <v>22</v>
      </c>
      <c r="O604" s="3">
        <v>42553</v>
      </c>
      <c r="P604" t="s">
        <v>23</v>
      </c>
      <c r="Q604">
        <v>120</v>
      </c>
      <c r="R604">
        <v>2016</v>
      </c>
      <c r="S604">
        <v>7</v>
      </c>
      <c r="T604" s="3" t="s">
        <v>24</v>
      </c>
      <c r="U604" s="3">
        <v>45489</v>
      </c>
    </row>
    <row r="605" spans="1:21" x14ac:dyDescent="0.25">
      <c r="A605">
        <v>211803</v>
      </c>
      <c r="B605">
        <v>32</v>
      </c>
      <c r="C605" t="s">
        <v>19</v>
      </c>
      <c r="D605" s="3">
        <v>42553</v>
      </c>
      <c r="E605" t="s">
        <v>348</v>
      </c>
      <c r="F605">
        <v>144</v>
      </c>
      <c r="G605">
        <v>1</v>
      </c>
      <c r="J605">
        <v>264</v>
      </c>
      <c r="K605">
        <v>100147933</v>
      </c>
      <c r="L605" s="19" t="s">
        <v>47</v>
      </c>
      <c r="M605">
        <v>0</v>
      </c>
      <c r="N605" t="s">
        <v>22</v>
      </c>
      <c r="O605" s="3">
        <v>42553</v>
      </c>
      <c r="P605" t="s">
        <v>23</v>
      </c>
      <c r="Q605">
        <v>144</v>
      </c>
      <c r="R605">
        <v>2016</v>
      </c>
      <c r="S605">
        <v>7</v>
      </c>
      <c r="T605" s="3" t="s">
        <v>24</v>
      </c>
      <c r="U605" s="3">
        <v>45489</v>
      </c>
    </row>
    <row r="606" spans="1:21" x14ac:dyDescent="0.25">
      <c r="A606">
        <v>211804</v>
      </c>
      <c r="B606">
        <v>32</v>
      </c>
      <c r="C606" t="s">
        <v>19</v>
      </c>
      <c r="D606" s="3">
        <v>42553</v>
      </c>
      <c r="E606" t="s">
        <v>349</v>
      </c>
      <c r="F606">
        <v>144</v>
      </c>
      <c r="G606">
        <v>1</v>
      </c>
      <c r="J606">
        <v>144</v>
      </c>
      <c r="K606">
        <v>100147934</v>
      </c>
      <c r="L606" s="19" t="s">
        <v>47</v>
      </c>
      <c r="M606">
        <v>0</v>
      </c>
      <c r="N606" t="s">
        <v>22</v>
      </c>
      <c r="O606" s="3">
        <v>42553</v>
      </c>
      <c r="P606" t="s">
        <v>23</v>
      </c>
      <c r="Q606">
        <v>144</v>
      </c>
      <c r="R606">
        <v>2016</v>
      </c>
      <c r="S606">
        <v>7</v>
      </c>
      <c r="T606" s="3" t="s">
        <v>24</v>
      </c>
      <c r="U606" s="3">
        <v>45489</v>
      </c>
    </row>
    <row r="607" spans="1:21" x14ac:dyDescent="0.25">
      <c r="A607">
        <v>211805</v>
      </c>
      <c r="B607">
        <v>217</v>
      </c>
      <c r="C607" t="s">
        <v>19</v>
      </c>
      <c r="D607" s="3">
        <v>42553</v>
      </c>
      <c r="E607" t="s">
        <v>350</v>
      </c>
      <c r="F607">
        <v>120</v>
      </c>
      <c r="G607">
        <v>1</v>
      </c>
      <c r="J607">
        <v>120</v>
      </c>
      <c r="K607">
        <v>100147935</v>
      </c>
      <c r="L607" s="19" t="s">
        <v>47</v>
      </c>
      <c r="M607">
        <v>0</v>
      </c>
      <c r="N607" t="s">
        <v>22</v>
      </c>
      <c r="O607" s="3">
        <v>42553</v>
      </c>
      <c r="P607" t="s">
        <v>23</v>
      </c>
      <c r="Q607">
        <v>120</v>
      </c>
      <c r="R607">
        <v>2016</v>
      </c>
      <c r="S607">
        <v>7</v>
      </c>
      <c r="T607" s="3" t="s">
        <v>24</v>
      </c>
      <c r="U607" s="3">
        <v>45489</v>
      </c>
    </row>
    <row r="608" spans="1:21" x14ac:dyDescent="0.25">
      <c r="A608">
        <v>211806</v>
      </c>
      <c r="B608">
        <v>217</v>
      </c>
      <c r="C608" t="s">
        <v>19</v>
      </c>
      <c r="D608" s="3">
        <v>42553</v>
      </c>
      <c r="E608" t="s">
        <v>351</v>
      </c>
      <c r="F608">
        <v>180</v>
      </c>
      <c r="G608">
        <v>1</v>
      </c>
      <c r="J608">
        <v>180</v>
      </c>
      <c r="K608">
        <v>100147936</v>
      </c>
      <c r="L608" s="19" t="s">
        <v>27</v>
      </c>
      <c r="M608">
        <v>0</v>
      </c>
      <c r="N608" t="s">
        <v>22</v>
      </c>
      <c r="O608" s="3">
        <v>42553</v>
      </c>
      <c r="P608" t="s">
        <v>23</v>
      </c>
      <c r="Q608">
        <v>180</v>
      </c>
      <c r="R608">
        <v>2016</v>
      </c>
      <c r="S608">
        <v>7</v>
      </c>
      <c r="T608" s="3" t="s">
        <v>24</v>
      </c>
      <c r="U608" s="3">
        <v>45489</v>
      </c>
    </row>
    <row r="609" spans="1:21" x14ac:dyDescent="0.25">
      <c r="A609">
        <v>211807</v>
      </c>
      <c r="B609">
        <v>218</v>
      </c>
      <c r="C609" t="s">
        <v>25</v>
      </c>
      <c r="D609" s="3">
        <v>42553</v>
      </c>
      <c r="E609" t="s">
        <v>352</v>
      </c>
      <c r="F609">
        <v>3070</v>
      </c>
      <c r="G609">
        <v>1</v>
      </c>
      <c r="J609">
        <v>3070</v>
      </c>
      <c r="K609">
        <v>100147937</v>
      </c>
      <c r="L609" s="19" t="s">
        <v>42</v>
      </c>
      <c r="M609">
        <v>0</v>
      </c>
      <c r="N609" t="s">
        <v>22</v>
      </c>
      <c r="O609" s="3">
        <v>42553</v>
      </c>
      <c r="P609" t="s">
        <v>28</v>
      </c>
      <c r="Q609" s="4">
        <v>3070</v>
      </c>
      <c r="R609">
        <v>2016</v>
      </c>
      <c r="S609">
        <v>7</v>
      </c>
      <c r="T609" s="3" t="s">
        <v>24</v>
      </c>
      <c r="U609" s="3">
        <v>45489</v>
      </c>
    </row>
    <row r="610" spans="1:21" x14ac:dyDescent="0.25">
      <c r="A610">
        <v>211808</v>
      </c>
      <c r="B610">
        <v>219</v>
      </c>
      <c r="C610" t="s">
        <v>19</v>
      </c>
      <c r="D610" s="3">
        <v>42553</v>
      </c>
      <c r="E610" t="s">
        <v>353</v>
      </c>
      <c r="F610">
        <v>600</v>
      </c>
      <c r="G610">
        <v>2</v>
      </c>
      <c r="J610">
        <v>1200</v>
      </c>
      <c r="K610">
        <v>100147938</v>
      </c>
      <c r="L610" s="19" t="s">
        <v>33</v>
      </c>
      <c r="M610">
        <v>0</v>
      </c>
      <c r="N610" t="s">
        <v>22</v>
      </c>
      <c r="O610" s="3">
        <v>42553</v>
      </c>
      <c r="P610" t="s">
        <v>23</v>
      </c>
      <c r="Q610" s="4">
        <v>1200</v>
      </c>
      <c r="R610">
        <v>2016</v>
      </c>
      <c r="S610">
        <v>7</v>
      </c>
      <c r="T610" s="3" t="s">
        <v>24</v>
      </c>
      <c r="U610" s="3">
        <v>45489</v>
      </c>
    </row>
    <row r="611" spans="1:21" x14ac:dyDescent="0.25">
      <c r="A611">
        <v>211810</v>
      </c>
      <c r="B611">
        <v>36</v>
      </c>
      <c r="C611" t="s">
        <v>31</v>
      </c>
      <c r="D611" s="3">
        <v>42553</v>
      </c>
      <c r="E611" t="s">
        <v>48</v>
      </c>
      <c r="F611">
        <v>320</v>
      </c>
      <c r="G611">
        <v>1</v>
      </c>
      <c r="J611">
        <v>320</v>
      </c>
      <c r="K611">
        <v>100147939</v>
      </c>
      <c r="L611" s="19" t="s">
        <v>27</v>
      </c>
      <c r="M611">
        <v>0</v>
      </c>
      <c r="N611" t="s">
        <v>22</v>
      </c>
      <c r="O611" s="3">
        <v>42553</v>
      </c>
      <c r="P611" t="s">
        <v>34</v>
      </c>
      <c r="Q611">
        <v>320</v>
      </c>
      <c r="R611">
        <v>2016</v>
      </c>
      <c r="S611">
        <v>7</v>
      </c>
      <c r="T611" s="3" t="s">
        <v>24</v>
      </c>
      <c r="U611" s="3">
        <v>45489</v>
      </c>
    </row>
    <row r="612" spans="1:21" x14ac:dyDescent="0.25">
      <c r="A612">
        <v>211811</v>
      </c>
      <c r="B612">
        <v>220</v>
      </c>
      <c r="C612" t="s">
        <v>31</v>
      </c>
      <c r="D612" s="3">
        <v>42553</v>
      </c>
      <c r="E612" t="s">
        <v>354</v>
      </c>
      <c r="F612">
        <v>19370</v>
      </c>
      <c r="G612">
        <v>1</v>
      </c>
      <c r="J612">
        <v>19370</v>
      </c>
      <c r="K612">
        <v>100147940</v>
      </c>
      <c r="L612" s="19" t="s">
        <v>38</v>
      </c>
      <c r="M612">
        <v>0</v>
      </c>
      <c r="N612" t="s">
        <v>22</v>
      </c>
      <c r="O612" s="3">
        <v>42553</v>
      </c>
      <c r="P612" t="s">
        <v>34</v>
      </c>
      <c r="Q612" s="4">
        <v>19370</v>
      </c>
      <c r="R612">
        <v>2016</v>
      </c>
      <c r="S612">
        <v>7</v>
      </c>
      <c r="T612" s="3" t="s">
        <v>24</v>
      </c>
      <c r="U612" s="3">
        <v>45489</v>
      </c>
    </row>
    <row r="613" spans="1:21" x14ac:dyDescent="0.25">
      <c r="A613">
        <v>211812</v>
      </c>
      <c r="B613">
        <v>221</v>
      </c>
      <c r="C613" t="s">
        <v>25</v>
      </c>
      <c r="D613" s="3">
        <v>42553</v>
      </c>
      <c r="E613" t="s">
        <v>325</v>
      </c>
      <c r="F613">
        <v>48000</v>
      </c>
      <c r="G613">
        <v>1</v>
      </c>
      <c r="J613">
        <v>48000</v>
      </c>
      <c r="K613">
        <v>100147941</v>
      </c>
      <c r="L613" s="19" t="s">
        <v>38</v>
      </c>
      <c r="M613">
        <v>0</v>
      </c>
      <c r="N613" t="s">
        <v>174</v>
      </c>
      <c r="O613" s="3">
        <v>42553</v>
      </c>
      <c r="P613" t="s">
        <v>28</v>
      </c>
      <c r="Q613" s="4">
        <v>48000</v>
      </c>
      <c r="R613">
        <v>2016</v>
      </c>
      <c r="S613">
        <v>7</v>
      </c>
      <c r="T613" s="3" t="s">
        <v>24</v>
      </c>
      <c r="U613" s="3">
        <v>45489</v>
      </c>
    </row>
    <row r="614" spans="1:21" x14ac:dyDescent="0.25">
      <c r="A614">
        <v>211813</v>
      </c>
      <c r="B614">
        <v>222</v>
      </c>
      <c r="C614" t="s">
        <v>19</v>
      </c>
      <c r="D614" s="3">
        <v>42553</v>
      </c>
      <c r="E614" t="s">
        <v>89</v>
      </c>
      <c r="F614">
        <v>350</v>
      </c>
      <c r="G614">
        <v>1</v>
      </c>
      <c r="J614">
        <v>350</v>
      </c>
      <c r="K614">
        <v>100147942</v>
      </c>
      <c r="L614" s="19" t="s">
        <v>33</v>
      </c>
      <c r="M614">
        <v>0</v>
      </c>
      <c r="N614" t="s">
        <v>22</v>
      </c>
      <c r="O614" s="3">
        <v>42553</v>
      </c>
      <c r="P614" t="s">
        <v>23</v>
      </c>
      <c r="Q614">
        <v>350</v>
      </c>
      <c r="R614">
        <v>2016</v>
      </c>
      <c r="S614">
        <v>7</v>
      </c>
      <c r="T614" s="3" t="s">
        <v>24</v>
      </c>
      <c r="U614" s="3">
        <v>45489</v>
      </c>
    </row>
    <row r="615" spans="1:21" x14ac:dyDescent="0.25">
      <c r="A615">
        <v>211815</v>
      </c>
      <c r="B615">
        <v>223</v>
      </c>
      <c r="C615" t="s">
        <v>19</v>
      </c>
      <c r="D615" s="3">
        <v>42553</v>
      </c>
      <c r="E615" t="s">
        <v>355</v>
      </c>
      <c r="F615">
        <v>250</v>
      </c>
      <c r="G615">
        <v>1</v>
      </c>
      <c r="J615">
        <v>250</v>
      </c>
      <c r="K615">
        <v>100147944</v>
      </c>
      <c r="L615" s="19" t="s">
        <v>170</v>
      </c>
      <c r="M615">
        <v>0</v>
      </c>
      <c r="N615" t="s">
        <v>22</v>
      </c>
      <c r="O615" s="3">
        <v>42553</v>
      </c>
      <c r="P615" t="s">
        <v>23</v>
      </c>
      <c r="Q615">
        <v>250</v>
      </c>
      <c r="R615">
        <v>2016</v>
      </c>
      <c r="S615">
        <v>7</v>
      </c>
      <c r="T615" s="3" t="s">
        <v>24</v>
      </c>
      <c r="U615" s="3">
        <v>45489</v>
      </c>
    </row>
    <row r="616" spans="1:21" x14ac:dyDescent="0.25">
      <c r="A616">
        <v>211814</v>
      </c>
      <c r="B616">
        <v>217</v>
      </c>
      <c r="C616" t="s">
        <v>19</v>
      </c>
      <c r="D616" s="3">
        <v>42553</v>
      </c>
      <c r="E616" t="s">
        <v>351</v>
      </c>
      <c r="F616">
        <v>180</v>
      </c>
      <c r="G616">
        <v>1</v>
      </c>
      <c r="J616">
        <v>180</v>
      </c>
      <c r="K616">
        <v>100147943</v>
      </c>
      <c r="L616" s="19" t="s">
        <v>27</v>
      </c>
      <c r="M616">
        <v>0</v>
      </c>
      <c r="N616" t="s">
        <v>22</v>
      </c>
      <c r="O616" s="3">
        <v>42553</v>
      </c>
      <c r="P616" t="s">
        <v>23</v>
      </c>
      <c r="Q616">
        <v>180</v>
      </c>
      <c r="R616">
        <v>2016</v>
      </c>
      <c r="S616">
        <v>7</v>
      </c>
      <c r="T616" s="3" t="s">
        <v>24</v>
      </c>
      <c r="U616" s="3">
        <v>45489</v>
      </c>
    </row>
    <row r="617" spans="1:21" x14ac:dyDescent="0.25">
      <c r="A617">
        <v>211816</v>
      </c>
      <c r="B617">
        <v>218</v>
      </c>
      <c r="C617" t="s">
        <v>25</v>
      </c>
      <c r="D617" s="3">
        <v>42553</v>
      </c>
      <c r="E617" t="s">
        <v>163</v>
      </c>
      <c r="F617">
        <v>4530</v>
      </c>
      <c r="G617">
        <v>1</v>
      </c>
      <c r="J617">
        <v>4530</v>
      </c>
      <c r="K617">
        <v>100147945</v>
      </c>
      <c r="L617" s="19" t="s">
        <v>38</v>
      </c>
      <c r="M617">
        <v>0</v>
      </c>
      <c r="N617" t="s">
        <v>22</v>
      </c>
      <c r="O617" s="3">
        <v>42553</v>
      </c>
      <c r="P617" t="s">
        <v>28</v>
      </c>
      <c r="Q617" s="4">
        <v>4530</v>
      </c>
      <c r="R617">
        <v>2016</v>
      </c>
      <c r="S617">
        <v>7</v>
      </c>
      <c r="T617" s="3" t="s">
        <v>24</v>
      </c>
      <c r="U617" s="3">
        <v>45489</v>
      </c>
    </row>
    <row r="618" spans="1:21" x14ac:dyDescent="0.25">
      <c r="A618">
        <v>211817</v>
      </c>
      <c r="B618">
        <v>35</v>
      </c>
      <c r="C618" t="s">
        <v>19</v>
      </c>
      <c r="D618" s="3">
        <v>42553</v>
      </c>
      <c r="E618" t="s">
        <v>293</v>
      </c>
      <c r="F618">
        <v>999</v>
      </c>
      <c r="G618">
        <v>1</v>
      </c>
      <c r="J618">
        <v>999</v>
      </c>
      <c r="K618">
        <v>100147946</v>
      </c>
      <c r="L618" s="19" t="s">
        <v>51</v>
      </c>
      <c r="M618">
        <v>0</v>
      </c>
      <c r="N618" t="s">
        <v>22</v>
      </c>
      <c r="O618" s="3">
        <v>42553</v>
      </c>
      <c r="P618" t="s">
        <v>23</v>
      </c>
      <c r="Q618">
        <v>999</v>
      </c>
      <c r="R618">
        <v>2016</v>
      </c>
      <c r="S618">
        <v>7</v>
      </c>
      <c r="T618" s="3" t="s">
        <v>24</v>
      </c>
      <c r="U618" s="3">
        <v>45489</v>
      </c>
    </row>
    <row r="619" spans="1:21" x14ac:dyDescent="0.25">
      <c r="A619">
        <v>211818</v>
      </c>
      <c r="B619">
        <v>35</v>
      </c>
      <c r="C619" t="s">
        <v>19</v>
      </c>
      <c r="D619" s="3">
        <v>42553</v>
      </c>
      <c r="E619" t="s">
        <v>356</v>
      </c>
      <c r="F619">
        <v>1099</v>
      </c>
      <c r="G619">
        <v>1</v>
      </c>
      <c r="J619">
        <v>1099</v>
      </c>
      <c r="K619">
        <v>100147947</v>
      </c>
      <c r="L619" s="19" t="s">
        <v>51</v>
      </c>
      <c r="M619">
        <v>0</v>
      </c>
      <c r="N619" t="s">
        <v>22</v>
      </c>
      <c r="O619" s="3">
        <v>42553</v>
      </c>
      <c r="P619" t="s">
        <v>23</v>
      </c>
      <c r="Q619" s="4">
        <v>1099</v>
      </c>
      <c r="R619">
        <v>2016</v>
      </c>
      <c r="S619">
        <v>7</v>
      </c>
      <c r="T619" s="3" t="s">
        <v>24</v>
      </c>
      <c r="U619" s="3">
        <v>45489</v>
      </c>
    </row>
    <row r="620" spans="1:21" x14ac:dyDescent="0.25">
      <c r="A620">
        <v>211819</v>
      </c>
      <c r="B620">
        <v>224</v>
      </c>
      <c r="C620" t="s">
        <v>19</v>
      </c>
      <c r="D620" s="3">
        <v>42553</v>
      </c>
      <c r="E620" t="s">
        <v>357</v>
      </c>
      <c r="F620">
        <v>3150</v>
      </c>
      <c r="G620">
        <v>1</v>
      </c>
      <c r="J620">
        <v>3150</v>
      </c>
      <c r="K620">
        <v>100147948</v>
      </c>
      <c r="L620" s="19" t="s">
        <v>42</v>
      </c>
      <c r="M620">
        <v>0</v>
      </c>
      <c r="N620" t="s">
        <v>22</v>
      </c>
      <c r="O620" s="3">
        <v>42553</v>
      </c>
      <c r="P620" t="s">
        <v>23</v>
      </c>
      <c r="Q620" s="4">
        <v>3150</v>
      </c>
      <c r="R620">
        <v>2016</v>
      </c>
      <c r="S620">
        <v>7</v>
      </c>
      <c r="T620" s="3" t="s">
        <v>24</v>
      </c>
      <c r="U620" s="3">
        <v>45489</v>
      </c>
    </row>
    <row r="621" spans="1:21" x14ac:dyDescent="0.25">
      <c r="A621">
        <v>211820</v>
      </c>
      <c r="B621">
        <v>35</v>
      </c>
      <c r="C621" t="s">
        <v>31</v>
      </c>
      <c r="D621" s="3">
        <v>42553</v>
      </c>
      <c r="E621" t="s">
        <v>358</v>
      </c>
      <c r="F621">
        <v>3100</v>
      </c>
      <c r="G621">
        <v>1</v>
      </c>
      <c r="J621">
        <v>3100</v>
      </c>
      <c r="K621">
        <v>100147949</v>
      </c>
      <c r="L621" s="19" t="s">
        <v>38</v>
      </c>
      <c r="M621">
        <v>0</v>
      </c>
      <c r="N621" t="s">
        <v>22</v>
      </c>
      <c r="O621" s="3">
        <v>42553</v>
      </c>
      <c r="P621" t="s">
        <v>34</v>
      </c>
      <c r="Q621" s="4">
        <v>3100</v>
      </c>
      <c r="R621">
        <v>2016</v>
      </c>
      <c r="S621">
        <v>7</v>
      </c>
      <c r="T621" s="3" t="s">
        <v>24</v>
      </c>
      <c r="U621" s="3">
        <v>45489</v>
      </c>
    </row>
    <row r="622" spans="1:21" x14ac:dyDescent="0.25">
      <c r="A622">
        <v>211821</v>
      </c>
      <c r="B622">
        <v>225</v>
      </c>
      <c r="C622" t="s">
        <v>31</v>
      </c>
      <c r="D622" s="3">
        <v>42553</v>
      </c>
      <c r="E622" t="s">
        <v>359</v>
      </c>
      <c r="F622">
        <v>72350</v>
      </c>
      <c r="G622">
        <v>1</v>
      </c>
      <c r="J622">
        <v>72350</v>
      </c>
      <c r="K622">
        <v>100147950</v>
      </c>
      <c r="L622" s="19" t="s">
        <v>42</v>
      </c>
      <c r="M622">
        <v>0</v>
      </c>
      <c r="N622" t="s">
        <v>22</v>
      </c>
      <c r="O622" s="3">
        <v>42553</v>
      </c>
      <c r="P622" t="s">
        <v>34</v>
      </c>
      <c r="Q622" s="4">
        <v>72350</v>
      </c>
      <c r="R622">
        <v>2016</v>
      </c>
      <c r="S622">
        <v>7</v>
      </c>
      <c r="T622" s="3" t="s">
        <v>24</v>
      </c>
      <c r="U622" s="3">
        <v>45489</v>
      </c>
    </row>
    <row r="623" spans="1:21" x14ac:dyDescent="0.25">
      <c r="A623">
        <v>211822</v>
      </c>
      <c r="B623">
        <v>33</v>
      </c>
      <c r="C623" t="s">
        <v>19</v>
      </c>
      <c r="D623" s="3">
        <v>42553</v>
      </c>
      <c r="E623" t="s">
        <v>48</v>
      </c>
      <c r="F623">
        <v>320</v>
      </c>
      <c r="G623">
        <v>5</v>
      </c>
      <c r="J623">
        <v>1600</v>
      </c>
      <c r="K623">
        <v>100147951</v>
      </c>
      <c r="L623" s="19" t="s">
        <v>27</v>
      </c>
      <c r="M623">
        <v>0</v>
      </c>
      <c r="N623" t="s">
        <v>22</v>
      </c>
      <c r="O623" s="3">
        <v>42553</v>
      </c>
      <c r="P623" t="s">
        <v>23</v>
      </c>
      <c r="Q623" s="4">
        <v>1600</v>
      </c>
      <c r="R623">
        <v>2016</v>
      </c>
      <c r="S623">
        <v>7</v>
      </c>
      <c r="T623" s="3" t="s">
        <v>24</v>
      </c>
      <c r="U623" s="3">
        <v>45489</v>
      </c>
    </row>
    <row r="624" spans="1:21" x14ac:dyDescent="0.25">
      <c r="A624">
        <v>211823</v>
      </c>
      <c r="B624">
        <v>226</v>
      </c>
      <c r="C624" t="s">
        <v>19</v>
      </c>
      <c r="D624" s="3">
        <v>42553</v>
      </c>
      <c r="E624" t="s">
        <v>125</v>
      </c>
      <c r="F624">
        <v>1</v>
      </c>
      <c r="G624">
        <v>1</v>
      </c>
      <c r="J624">
        <v>0</v>
      </c>
      <c r="K624">
        <v>100147952</v>
      </c>
      <c r="L624" s="19" t="s">
        <v>62</v>
      </c>
      <c r="M624">
        <v>1</v>
      </c>
      <c r="N624" t="s">
        <v>22</v>
      </c>
      <c r="O624" s="3">
        <v>42553</v>
      </c>
      <c r="P624" t="s">
        <v>23</v>
      </c>
      <c r="Q624">
        <v>1</v>
      </c>
      <c r="R624">
        <v>2016</v>
      </c>
      <c r="S624">
        <v>7</v>
      </c>
      <c r="T624" s="3" t="s">
        <v>24</v>
      </c>
      <c r="U624" s="3">
        <v>45489</v>
      </c>
    </row>
    <row r="625" spans="1:21" x14ac:dyDescent="0.25">
      <c r="A625">
        <v>211824</v>
      </c>
      <c r="B625">
        <v>227</v>
      </c>
      <c r="C625" t="s">
        <v>25</v>
      </c>
      <c r="D625" s="3">
        <v>42553</v>
      </c>
      <c r="E625" t="s">
        <v>360</v>
      </c>
      <c r="F625">
        <v>1690</v>
      </c>
      <c r="G625">
        <v>1</v>
      </c>
      <c r="J625">
        <v>1690</v>
      </c>
      <c r="K625">
        <v>100147953</v>
      </c>
      <c r="L625" s="19" t="s">
        <v>51</v>
      </c>
      <c r="M625">
        <v>0</v>
      </c>
      <c r="N625" t="s">
        <v>39</v>
      </c>
      <c r="O625" s="3">
        <v>42553</v>
      </c>
      <c r="P625" t="s">
        <v>28</v>
      </c>
      <c r="Q625" s="4">
        <v>1690</v>
      </c>
      <c r="R625">
        <v>2016</v>
      </c>
      <c r="S625">
        <v>7</v>
      </c>
      <c r="T625" s="3" t="s">
        <v>24</v>
      </c>
      <c r="U625" s="3">
        <v>45489</v>
      </c>
    </row>
    <row r="626" spans="1:21" x14ac:dyDescent="0.25">
      <c r="A626">
        <v>211826</v>
      </c>
      <c r="B626">
        <v>64</v>
      </c>
      <c r="C626" t="s">
        <v>31</v>
      </c>
      <c r="D626" s="3">
        <v>42553</v>
      </c>
      <c r="E626" t="s">
        <v>361</v>
      </c>
      <c r="F626">
        <v>25999</v>
      </c>
      <c r="G626">
        <v>1</v>
      </c>
      <c r="J626">
        <v>25999</v>
      </c>
      <c r="K626">
        <v>100147954</v>
      </c>
      <c r="L626" s="19" t="s">
        <v>38</v>
      </c>
      <c r="M626">
        <v>0</v>
      </c>
      <c r="N626" t="s">
        <v>22</v>
      </c>
      <c r="O626" s="3">
        <v>42553</v>
      </c>
      <c r="P626" t="s">
        <v>34</v>
      </c>
      <c r="Q626" s="4">
        <v>25999</v>
      </c>
      <c r="R626">
        <v>2016</v>
      </c>
      <c r="S626">
        <v>7</v>
      </c>
      <c r="T626" s="3" t="s">
        <v>24</v>
      </c>
      <c r="U626" s="3">
        <v>45489</v>
      </c>
    </row>
    <row r="627" spans="1:21" x14ac:dyDescent="0.25">
      <c r="A627">
        <v>211827</v>
      </c>
      <c r="B627">
        <v>146</v>
      </c>
      <c r="C627" t="s">
        <v>25</v>
      </c>
      <c r="D627" s="3">
        <v>42553</v>
      </c>
      <c r="E627" t="s">
        <v>93</v>
      </c>
      <c r="F627">
        <v>510</v>
      </c>
      <c r="G627">
        <v>1</v>
      </c>
      <c r="J627">
        <v>510</v>
      </c>
      <c r="K627">
        <v>100147955</v>
      </c>
      <c r="L627" s="19" t="s">
        <v>33</v>
      </c>
      <c r="M627">
        <v>0</v>
      </c>
      <c r="N627" t="s">
        <v>22</v>
      </c>
      <c r="O627" s="3">
        <v>42553</v>
      </c>
      <c r="P627" t="s">
        <v>28</v>
      </c>
      <c r="Q627">
        <v>510</v>
      </c>
      <c r="R627">
        <v>2016</v>
      </c>
      <c r="S627">
        <v>7</v>
      </c>
      <c r="T627" s="3" t="s">
        <v>24</v>
      </c>
      <c r="U627" s="3">
        <v>45489</v>
      </c>
    </row>
    <row r="628" spans="1:21" x14ac:dyDescent="0.25">
      <c r="A628">
        <v>211828</v>
      </c>
      <c r="B628">
        <v>219</v>
      </c>
      <c r="C628" t="s">
        <v>19</v>
      </c>
      <c r="D628" s="3">
        <v>42553</v>
      </c>
      <c r="E628" t="s">
        <v>362</v>
      </c>
      <c r="F628">
        <v>2340</v>
      </c>
      <c r="G628">
        <v>1</v>
      </c>
      <c r="J628">
        <v>2340</v>
      </c>
      <c r="K628">
        <v>100147956</v>
      </c>
      <c r="L628" s="19" t="s">
        <v>27</v>
      </c>
      <c r="M628">
        <v>0</v>
      </c>
      <c r="N628" t="s">
        <v>22</v>
      </c>
      <c r="O628" s="3">
        <v>42553</v>
      </c>
      <c r="P628" t="s">
        <v>23</v>
      </c>
      <c r="Q628" s="4">
        <v>2340</v>
      </c>
      <c r="R628">
        <v>2016</v>
      </c>
      <c r="S628">
        <v>7</v>
      </c>
      <c r="T628" s="3" t="s">
        <v>24</v>
      </c>
      <c r="U628" s="3">
        <v>45489</v>
      </c>
    </row>
    <row r="629" spans="1:21" x14ac:dyDescent="0.25">
      <c r="A629">
        <v>211829</v>
      </c>
      <c r="B629">
        <v>228</v>
      </c>
      <c r="C629" t="s">
        <v>19</v>
      </c>
      <c r="D629" s="3">
        <v>42553</v>
      </c>
      <c r="E629" t="s">
        <v>48</v>
      </c>
      <c r="F629">
        <v>320</v>
      </c>
      <c r="G629">
        <v>1</v>
      </c>
      <c r="J629">
        <v>320</v>
      </c>
      <c r="K629">
        <v>100147957</v>
      </c>
      <c r="L629" s="19" t="s">
        <v>27</v>
      </c>
      <c r="M629">
        <v>0</v>
      </c>
      <c r="N629" t="s">
        <v>22</v>
      </c>
      <c r="O629" s="3">
        <v>42553</v>
      </c>
      <c r="P629" t="s">
        <v>23</v>
      </c>
      <c r="Q629">
        <v>320</v>
      </c>
      <c r="R629">
        <v>2016</v>
      </c>
      <c r="S629">
        <v>7</v>
      </c>
      <c r="T629" s="3" t="s">
        <v>24</v>
      </c>
      <c r="U629" s="3">
        <v>45489</v>
      </c>
    </row>
    <row r="630" spans="1:21" x14ac:dyDescent="0.25">
      <c r="A630">
        <v>211830</v>
      </c>
      <c r="B630">
        <v>229</v>
      </c>
      <c r="C630" t="s">
        <v>25</v>
      </c>
      <c r="D630" s="3">
        <v>42553</v>
      </c>
      <c r="E630" t="s">
        <v>72</v>
      </c>
      <c r="F630">
        <v>165</v>
      </c>
      <c r="G630">
        <v>3</v>
      </c>
      <c r="J630">
        <v>495</v>
      </c>
      <c r="K630">
        <v>100147958</v>
      </c>
      <c r="L630" s="19" t="s">
        <v>27</v>
      </c>
      <c r="M630">
        <v>0</v>
      </c>
      <c r="N630" t="s">
        <v>22</v>
      </c>
      <c r="O630" s="3">
        <v>42553</v>
      </c>
      <c r="P630" t="s">
        <v>28</v>
      </c>
      <c r="Q630">
        <v>495</v>
      </c>
      <c r="R630">
        <v>2016</v>
      </c>
      <c r="S630">
        <v>7</v>
      </c>
      <c r="T630" s="3" t="s">
        <v>24</v>
      </c>
      <c r="U630" s="3">
        <v>45489</v>
      </c>
    </row>
    <row r="631" spans="1:21" x14ac:dyDescent="0.25">
      <c r="A631">
        <v>211831</v>
      </c>
      <c r="B631">
        <v>33</v>
      </c>
      <c r="C631" t="s">
        <v>19</v>
      </c>
      <c r="D631" s="3">
        <v>42553</v>
      </c>
      <c r="E631" t="s">
        <v>108</v>
      </c>
      <c r="F631">
        <v>760</v>
      </c>
      <c r="G631">
        <v>1</v>
      </c>
      <c r="J631">
        <v>760</v>
      </c>
      <c r="K631">
        <v>100147959</v>
      </c>
      <c r="L631" s="19" t="s">
        <v>33</v>
      </c>
      <c r="M631">
        <v>0</v>
      </c>
      <c r="N631" t="s">
        <v>22</v>
      </c>
      <c r="O631" s="3">
        <v>42553</v>
      </c>
      <c r="P631" t="s">
        <v>23</v>
      </c>
      <c r="Q631">
        <v>760</v>
      </c>
      <c r="R631">
        <v>2016</v>
      </c>
      <c r="S631">
        <v>7</v>
      </c>
      <c r="T631" s="3" t="s">
        <v>24</v>
      </c>
      <c r="U631" s="3">
        <v>45489</v>
      </c>
    </row>
    <row r="632" spans="1:21" x14ac:dyDescent="0.25">
      <c r="A632">
        <v>211832</v>
      </c>
      <c r="B632">
        <v>33</v>
      </c>
      <c r="C632" t="s">
        <v>19</v>
      </c>
      <c r="D632" s="3">
        <v>42553</v>
      </c>
      <c r="E632" t="s">
        <v>353</v>
      </c>
      <c r="F632">
        <v>600</v>
      </c>
      <c r="G632">
        <v>1</v>
      </c>
      <c r="J632">
        <v>600</v>
      </c>
      <c r="K632">
        <v>100147960</v>
      </c>
      <c r="L632" s="19" t="s">
        <v>33</v>
      </c>
      <c r="M632">
        <v>0</v>
      </c>
      <c r="N632" t="s">
        <v>22</v>
      </c>
      <c r="O632" s="3">
        <v>42553</v>
      </c>
      <c r="P632" t="s">
        <v>23</v>
      </c>
      <c r="Q632">
        <v>600</v>
      </c>
      <c r="R632">
        <v>2016</v>
      </c>
      <c r="S632">
        <v>7</v>
      </c>
      <c r="T632" s="3" t="s">
        <v>24</v>
      </c>
      <c r="U632" s="3">
        <v>45489</v>
      </c>
    </row>
    <row r="633" spans="1:21" x14ac:dyDescent="0.25">
      <c r="A633">
        <v>211834</v>
      </c>
      <c r="B633">
        <v>33</v>
      </c>
      <c r="C633" t="s">
        <v>19</v>
      </c>
      <c r="D633" s="3">
        <v>42553</v>
      </c>
      <c r="E633" t="s">
        <v>108</v>
      </c>
      <c r="F633">
        <v>760</v>
      </c>
      <c r="G633">
        <v>1</v>
      </c>
      <c r="J633">
        <v>760</v>
      </c>
      <c r="K633">
        <v>100147961</v>
      </c>
      <c r="L633" s="19" t="s">
        <v>33</v>
      </c>
      <c r="M633">
        <v>0</v>
      </c>
      <c r="N633" t="s">
        <v>22</v>
      </c>
      <c r="O633" s="3">
        <v>42553</v>
      </c>
      <c r="P633" t="s">
        <v>23</v>
      </c>
      <c r="Q633">
        <v>760</v>
      </c>
      <c r="R633">
        <v>2016</v>
      </c>
      <c r="S633">
        <v>7</v>
      </c>
      <c r="T633" s="3" t="s">
        <v>24</v>
      </c>
      <c r="U633" s="3">
        <v>45489</v>
      </c>
    </row>
    <row r="634" spans="1:21" x14ac:dyDescent="0.25">
      <c r="A634">
        <v>211835</v>
      </c>
      <c r="B634">
        <v>33</v>
      </c>
      <c r="C634" t="s">
        <v>19</v>
      </c>
      <c r="D634" s="3">
        <v>42553</v>
      </c>
      <c r="E634" t="s">
        <v>108</v>
      </c>
      <c r="F634">
        <v>760</v>
      </c>
      <c r="G634">
        <v>1</v>
      </c>
      <c r="J634">
        <v>760</v>
      </c>
      <c r="K634">
        <v>100147962</v>
      </c>
      <c r="L634" s="19" t="s">
        <v>33</v>
      </c>
      <c r="M634">
        <v>0</v>
      </c>
      <c r="N634" t="s">
        <v>22</v>
      </c>
      <c r="O634" s="3">
        <v>42553</v>
      </c>
      <c r="P634" t="s">
        <v>23</v>
      </c>
      <c r="Q634">
        <v>760</v>
      </c>
      <c r="R634">
        <v>2016</v>
      </c>
      <c r="S634">
        <v>7</v>
      </c>
      <c r="T634" s="3" t="s">
        <v>24</v>
      </c>
      <c r="U634" s="3">
        <v>45489</v>
      </c>
    </row>
    <row r="635" spans="1:21" x14ac:dyDescent="0.25">
      <c r="A635">
        <v>211836</v>
      </c>
      <c r="B635">
        <v>33</v>
      </c>
      <c r="C635" t="s">
        <v>19</v>
      </c>
      <c r="D635" s="3">
        <v>42553</v>
      </c>
      <c r="E635" t="s">
        <v>48</v>
      </c>
      <c r="F635">
        <v>320</v>
      </c>
      <c r="G635">
        <v>2</v>
      </c>
      <c r="J635">
        <v>640</v>
      </c>
      <c r="K635">
        <v>100147963</v>
      </c>
      <c r="L635" s="19" t="s">
        <v>27</v>
      </c>
      <c r="M635">
        <v>0</v>
      </c>
      <c r="N635" t="s">
        <v>22</v>
      </c>
      <c r="O635" s="3">
        <v>42553</v>
      </c>
      <c r="P635" t="s">
        <v>23</v>
      </c>
      <c r="Q635">
        <v>640</v>
      </c>
      <c r="R635">
        <v>2016</v>
      </c>
      <c r="S635">
        <v>7</v>
      </c>
      <c r="T635" s="3" t="s">
        <v>24</v>
      </c>
      <c r="U635" s="3">
        <v>45489</v>
      </c>
    </row>
    <row r="636" spans="1:21" x14ac:dyDescent="0.25">
      <c r="A636">
        <v>211837</v>
      </c>
      <c r="B636">
        <v>33</v>
      </c>
      <c r="C636" t="s">
        <v>19</v>
      </c>
      <c r="D636" s="3">
        <v>42553</v>
      </c>
      <c r="E636" t="s">
        <v>73</v>
      </c>
      <c r="F636">
        <v>435</v>
      </c>
      <c r="G636">
        <v>1</v>
      </c>
      <c r="J636">
        <v>435</v>
      </c>
      <c r="K636">
        <v>100147964</v>
      </c>
      <c r="L636" s="19" t="s">
        <v>33</v>
      </c>
      <c r="M636">
        <v>0</v>
      </c>
      <c r="N636" t="s">
        <v>22</v>
      </c>
      <c r="O636" s="3">
        <v>42553</v>
      </c>
      <c r="P636" t="s">
        <v>23</v>
      </c>
      <c r="Q636">
        <v>435</v>
      </c>
      <c r="R636">
        <v>2016</v>
      </c>
      <c r="S636">
        <v>7</v>
      </c>
      <c r="T636" s="3" t="s">
        <v>24</v>
      </c>
      <c r="U636" s="3">
        <v>45489</v>
      </c>
    </row>
    <row r="637" spans="1:21" x14ac:dyDescent="0.25">
      <c r="A637">
        <v>211838</v>
      </c>
      <c r="B637">
        <v>230</v>
      </c>
      <c r="C637" t="s">
        <v>25</v>
      </c>
      <c r="D637" s="3">
        <v>42553</v>
      </c>
      <c r="E637" t="s">
        <v>363</v>
      </c>
      <c r="F637">
        <v>330</v>
      </c>
      <c r="G637">
        <v>1</v>
      </c>
      <c r="J637">
        <v>540</v>
      </c>
      <c r="K637">
        <v>100147965</v>
      </c>
      <c r="L637" s="19" t="s">
        <v>33</v>
      </c>
      <c r="M637">
        <v>0</v>
      </c>
      <c r="N637" t="s">
        <v>174</v>
      </c>
      <c r="O637" s="3">
        <v>42553</v>
      </c>
      <c r="P637" t="s">
        <v>28</v>
      </c>
      <c r="Q637">
        <v>330</v>
      </c>
      <c r="R637">
        <v>2016</v>
      </c>
      <c r="S637">
        <v>7</v>
      </c>
      <c r="T637" s="3" t="s">
        <v>24</v>
      </c>
      <c r="U637" s="3">
        <v>45489</v>
      </c>
    </row>
    <row r="638" spans="1:21" x14ac:dyDescent="0.25">
      <c r="A638">
        <v>211839</v>
      </c>
      <c r="B638">
        <v>230</v>
      </c>
      <c r="C638" t="s">
        <v>25</v>
      </c>
      <c r="D638" s="3">
        <v>42553</v>
      </c>
      <c r="E638" t="s">
        <v>364</v>
      </c>
      <c r="F638">
        <v>210</v>
      </c>
      <c r="G638">
        <v>1</v>
      </c>
      <c r="J638">
        <v>540</v>
      </c>
      <c r="K638">
        <v>100147965</v>
      </c>
      <c r="L638" s="19" t="s">
        <v>33</v>
      </c>
      <c r="M638">
        <v>0</v>
      </c>
      <c r="N638" t="s">
        <v>174</v>
      </c>
      <c r="O638" s="3">
        <v>42553</v>
      </c>
      <c r="P638" t="s">
        <v>28</v>
      </c>
      <c r="Q638">
        <v>210</v>
      </c>
      <c r="R638">
        <v>2016</v>
      </c>
      <c r="S638">
        <v>7</v>
      </c>
      <c r="T638" s="3" t="s">
        <v>24</v>
      </c>
      <c r="U638" s="3">
        <v>45489</v>
      </c>
    </row>
    <row r="639" spans="1:21" x14ac:dyDescent="0.25">
      <c r="A639">
        <v>211840</v>
      </c>
      <c r="B639">
        <v>231</v>
      </c>
      <c r="C639" t="s">
        <v>25</v>
      </c>
      <c r="D639" s="3">
        <v>42553</v>
      </c>
      <c r="E639" t="s">
        <v>365</v>
      </c>
      <c r="F639">
        <v>20890</v>
      </c>
      <c r="G639">
        <v>1</v>
      </c>
      <c r="J639">
        <v>20890</v>
      </c>
      <c r="K639">
        <v>100147966</v>
      </c>
      <c r="L639" s="19" t="s">
        <v>42</v>
      </c>
      <c r="M639">
        <v>0</v>
      </c>
      <c r="N639" t="s">
        <v>22</v>
      </c>
      <c r="O639" s="3">
        <v>42553</v>
      </c>
      <c r="P639" t="s">
        <v>28</v>
      </c>
      <c r="Q639" s="4">
        <v>20890</v>
      </c>
      <c r="R639">
        <v>2016</v>
      </c>
      <c r="S639">
        <v>7</v>
      </c>
      <c r="T639" s="3" t="s">
        <v>24</v>
      </c>
      <c r="U639" s="3">
        <v>45489</v>
      </c>
    </row>
    <row r="640" spans="1:21" x14ac:dyDescent="0.25">
      <c r="A640">
        <v>211841</v>
      </c>
      <c r="B640">
        <v>232</v>
      </c>
      <c r="C640" t="s">
        <v>19</v>
      </c>
      <c r="D640" s="3">
        <v>42553</v>
      </c>
      <c r="E640" t="s">
        <v>363</v>
      </c>
      <c r="F640">
        <v>330</v>
      </c>
      <c r="G640">
        <v>2</v>
      </c>
      <c r="J640">
        <v>1790</v>
      </c>
      <c r="K640">
        <v>100147967</v>
      </c>
      <c r="L640" s="19" t="s">
        <v>33</v>
      </c>
      <c r="M640">
        <v>0</v>
      </c>
      <c r="N640" t="s">
        <v>22</v>
      </c>
      <c r="O640" s="3">
        <v>42553</v>
      </c>
      <c r="P640" t="s">
        <v>23</v>
      </c>
      <c r="Q640">
        <v>660</v>
      </c>
      <c r="R640">
        <v>2016</v>
      </c>
      <c r="S640">
        <v>7</v>
      </c>
      <c r="T640" s="3" t="s">
        <v>24</v>
      </c>
      <c r="U640" s="3">
        <v>45489</v>
      </c>
    </row>
    <row r="641" spans="1:21" x14ac:dyDescent="0.25">
      <c r="A641">
        <v>211842</v>
      </c>
      <c r="B641">
        <v>232</v>
      </c>
      <c r="C641" t="s">
        <v>19</v>
      </c>
      <c r="D641" s="3">
        <v>42553</v>
      </c>
      <c r="E641" t="s">
        <v>130</v>
      </c>
      <c r="F641">
        <v>190</v>
      </c>
      <c r="G641">
        <v>1</v>
      </c>
      <c r="J641">
        <v>1790</v>
      </c>
      <c r="K641">
        <v>100147967</v>
      </c>
      <c r="L641" s="19" t="s">
        <v>33</v>
      </c>
      <c r="M641">
        <v>0</v>
      </c>
      <c r="N641" t="s">
        <v>22</v>
      </c>
      <c r="O641" s="3">
        <v>42553</v>
      </c>
      <c r="P641" t="s">
        <v>23</v>
      </c>
      <c r="Q641">
        <v>190</v>
      </c>
      <c r="R641">
        <v>2016</v>
      </c>
      <c r="S641">
        <v>7</v>
      </c>
      <c r="T641" s="3" t="s">
        <v>24</v>
      </c>
      <c r="U641" s="3">
        <v>45489</v>
      </c>
    </row>
    <row r="642" spans="1:21" x14ac:dyDescent="0.25">
      <c r="A642">
        <v>211843</v>
      </c>
      <c r="B642">
        <v>232</v>
      </c>
      <c r="C642" t="s">
        <v>19</v>
      </c>
      <c r="D642" s="3">
        <v>42553</v>
      </c>
      <c r="E642" t="s">
        <v>366</v>
      </c>
      <c r="F642">
        <v>940</v>
      </c>
      <c r="G642">
        <v>1</v>
      </c>
      <c r="J642">
        <v>1790</v>
      </c>
      <c r="K642">
        <v>100147967</v>
      </c>
      <c r="L642" s="19" t="s">
        <v>33</v>
      </c>
      <c r="M642">
        <v>0</v>
      </c>
      <c r="N642" t="s">
        <v>22</v>
      </c>
      <c r="O642" s="3">
        <v>42553</v>
      </c>
      <c r="P642" t="s">
        <v>23</v>
      </c>
      <c r="Q642">
        <v>940</v>
      </c>
      <c r="R642">
        <v>2016</v>
      </c>
      <c r="S642">
        <v>7</v>
      </c>
      <c r="T642" s="3" t="s">
        <v>24</v>
      </c>
      <c r="U642" s="3">
        <v>45489</v>
      </c>
    </row>
    <row r="643" spans="1:21" x14ac:dyDescent="0.25">
      <c r="A643">
        <v>211844</v>
      </c>
      <c r="B643">
        <v>233</v>
      </c>
      <c r="C643" t="s">
        <v>31</v>
      </c>
      <c r="D643" s="3">
        <v>42553</v>
      </c>
      <c r="E643" t="s">
        <v>367</v>
      </c>
      <c r="F643">
        <v>30205</v>
      </c>
      <c r="G643">
        <v>1</v>
      </c>
      <c r="J643">
        <v>30205</v>
      </c>
      <c r="K643">
        <v>100147968</v>
      </c>
      <c r="L643" s="19" t="s">
        <v>42</v>
      </c>
      <c r="M643">
        <v>0</v>
      </c>
      <c r="N643" t="s">
        <v>22</v>
      </c>
      <c r="O643" s="3">
        <v>42553</v>
      </c>
      <c r="P643" t="s">
        <v>34</v>
      </c>
      <c r="Q643" s="4">
        <v>30205</v>
      </c>
      <c r="R643">
        <v>2016</v>
      </c>
      <c r="S643">
        <v>7</v>
      </c>
      <c r="T643" s="3" t="s">
        <v>24</v>
      </c>
      <c r="U643" s="3">
        <v>45489</v>
      </c>
    </row>
    <row r="644" spans="1:21" x14ac:dyDescent="0.25">
      <c r="A644">
        <v>211845</v>
      </c>
      <c r="B644">
        <v>44</v>
      </c>
      <c r="C644" t="s">
        <v>19</v>
      </c>
      <c r="D644" s="3">
        <v>42553</v>
      </c>
      <c r="E644" t="s">
        <v>48</v>
      </c>
      <c r="F644">
        <v>320</v>
      </c>
      <c r="G644">
        <v>1</v>
      </c>
      <c r="J644">
        <v>320</v>
      </c>
      <c r="K644">
        <v>100147969</v>
      </c>
      <c r="L644" s="19" t="s">
        <v>27</v>
      </c>
      <c r="M644">
        <v>0</v>
      </c>
      <c r="N644" t="s">
        <v>22</v>
      </c>
      <c r="O644" s="3">
        <v>42553</v>
      </c>
      <c r="P644" t="s">
        <v>23</v>
      </c>
      <c r="Q644">
        <v>320</v>
      </c>
      <c r="R644">
        <v>2016</v>
      </c>
      <c r="S644">
        <v>7</v>
      </c>
      <c r="T644" s="3" t="s">
        <v>24</v>
      </c>
      <c r="U644" s="3">
        <v>45489</v>
      </c>
    </row>
    <row r="645" spans="1:21" x14ac:dyDescent="0.25">
      <c r="A645">
        <v>211846</v>
      </c>
      <c r="B645">
        <v>44</v>
      </c>
      <c r="C645" t="s">
        <v>19</v>
      </c>
      <c r="D645" s="3">
        <v>42553</v>
      </c>
      <c r="E645" t="s">
        <v>48</v>
      </c>
      <c r="F645">
        <v>320</v>
      </c>
      <c r="G645">
        <v>1</v>
      </c>
      <c r="J645">
        <v>320</v>
      </c>
      <c r="K645">
        <v>100147970</v>
      </c>
      <c r="L645" s="19" t="s">
        <v>27</v>
      </c>
      <c r="M645">
        <v>0</v>
      </c>
      <c r="N645" t="s">
        <v>22</v>
      </c>
      <c r="O645" s="3">
        <v>42553</v>
      </c>
      <c r="P645" t="s">
        <v>23</v>
      </c>
      <c r="Q645">
        <v>320</v>
      </c>
      <c r="R645">
        <v>2016</v>
      </c>
      <c r="S645">
        <v>7</v>
      </c>
      <c r="T645" s="3" t="s">
        <v>24</v>
      </c>
      <c r="U645" s="3">
        <v>45489</v>
      </c>
    </row>
    <row r="646" spans="1:21" x14ac:dyDescent="0.25">
      <c r="A646">
        <v>211847</v>
      </c>
      <c r="B646">
        <v>234</v>
      </c>
      <c r="C646" t="s">
        <v>31</v>
      </c>
      <c r="D646" s="3">
        <v>42553</v>
      </c>
      <c r="E646" t="s">
        <v>368</v>
      </c>
      <c r="F646">
        <v>1375</v>
      </c>
      <c r="G646">
        <v>1</v>
      </c>
      <c r="J646">
        <v>1375</v>
      </c>
      <c r="K646">
        <v>100147971</v>
      </c>
      <c r="L646" s="19" t="s">
        <v>170</v>
      </c>
      <c r="M646">
        <v>0</v>
      </c>
      <c r="N646" t="s">
        <v>22</v>
      </c>
      <c r="O646" s="3">
        <v>42553</v>
      </c>
      <c r="P646" t="s">
        <v>34</v>
      </c>
      <c r="Q646" s="4">
        <v>1375</v>
      </c>
      <c r="R646">
        <v>2016</v>
      </c>
      <c r="S646">
        <v>7</v>
      </c>
      <c r="T646" s="3" t="s">
        <v>24</v>
      </c>
      <c r="U646" s="3">
        <v>45489</v>
      </c>
    </row>
    <row r="647" spans="1:21" x14ac:dyDescent="0.25">
      <c r="A647">
        <v>211848</v>
      </c>
      <c r="B647">
        <v>42</v>
      </c>
      <c r="C647" t="s">
        <v>19</v>
      </c>
      <c r="D647" s="3">
        <v>42553</v>
      </c>
      <c r="E647" t="s">
        <v>367</v>
      </c>
      <c r="F647">
        <v>30205</v>
      </c>
      <c r="G647">
        <v>1</v>
      </c>
      <c r="J647">
        <v>30205</v>
      </c>
      <c r="K647">
        <v>100147972</v>
      </c>
      <c r="L647" s="19" t="s">
        <v>42</v>
      </c>
      <c r="M647">
        <v>0</v>
      </c>
      <c r="N647" t="s">
        <v>22</v>
      </c>
      <c r="O647" s="3">
        <v>42553</v>
      </c>
      <c r="P647" t="s">
        <v>23</v>
      </c>
      <c r="Q647" s="4">
        <v>30205</v>
      </c>
      <c r="R647">
        <v>2016</v>
      </c>
      <c r="S647">
        <v>7</v>
      </c>
      <c r="T647" s="3" t="s">
        <v>24</v>
      </c>
      <c r="U647" s="3">
        <v>45489</v>
      </c>
    </row>
    <row r="648" spans="1:21" x14ac:dyDescent="0.25">
      <c r="A648">
        <v>211849</v>
      </c>
      <c r="B648">
        <v>235</v>
      </c>
      <c r="C648" t="s">
        <v>31</v>
      </c>
      <c r="D648" s="3">
        <v>42553</v>
      </c>
      <c r="E648" t="s">
        <v>93</v>
      </c>
      <c r="F648">
        <v>510</v>
      </c>
      <c r="G648">
        <v>1</v>
      </c>
      <c r="J648">
        <v>510</v>
      </c>
      <c r="K648">
        <v>100147973</v>
      </c>
      <c r="L648" s="19" t="s">
        <v>33</v>
      </c>
      <c r="M648">
        <v>0</v>
      </c>
      <c r="N648" t="s">
        <v>22</v>
      </c>
      <c r="O648" s="3">
        <v>42553</v>
      </c>
      <c r="P648" t="s">
        <v>34</v>
      </c>
      <c r="Q648">
        <v>510</v>
      </c>
      <c r="R648">
        <v>2016</v>
      </c>
      <c r="S648">
        <v>7</v>
      </c>
      <c r="T648" s="3" t="s">
        <v>24</v>
      </c>
      <c r="U648" s="3">
        <v>45489</v>
      </c>
    </row>
    <row r="649" spans="1:21" x14ac:dyDescent="0.25">
      <c r="A649">
        <v>211850</v>
      </c>
      <c r="B649">
        <v>44</v>
      </c>
      <c r="C649" t="s">
        <v>19</v>
      </c>
      <c r="D649" s="3">
        <v>42553</v>
      </c>
      <c r="E649" t="s">
        <v>26</v>
      </c>
      <c r="F649">
        <v>240</v>
      </c>
      <c r="G649">
        <v>1</v>
      </c>
      <c r="J649">
        <v>1</v>
      </c>
      <c r="K649">
        <v>100147974</v>
      </c>
      <c r="L649" s="19" t="s">
        <v>27</v>
      </c>
      <c r="M649">
        <v>0</v>
      </c>
      <c r="N649" t="s">
        <v>22</v>
      </c>
      <c r="O649" s="3">
        <v>42553</v>
      </c>
      <c r="P649" t="s">
        <v>23</v>
      </c>
      <c r="Q649">
        <v>240</v>
      </c>
      <c r="R649">
        <v>2016</v>
      </c>
      <c r="S649">
        <v>7</v>
      </c>
      <c r="T649" s="3" t="s">
        <v>24</v>
      </c>
      <c r="U649" s="3">
        <v>45489</v>
      </c>
    </row>
    <row r="650" spans="1:21" x14ac:dyDescent="0.25">
      <c r="A650">
        <v>211851</v>
      </c>
      <c r="B650">
        <v>235</v>
      </c>
      <c r="C650" t="s">
        <v>25</v>
      </c>
      <c r="D650" s="3">
        <v>42553</v>
      </c>
      <c r="E650" t="s">
        <v>369</v>
      </c>
      <c r="F650">
        <v>2070</v>
      </c>
      <c r="G650">
        <v>1</v>
      </c>
      <c r="J650">
        <v>2070</v>
      </c>
      <c r="K650">
        <v>100147975</v>
      </c>
      <c r="L650" s="19" t="s">
        <v>42</v>
      </c>
      <c r="M650">
        <v>0</v>
      </c>
      <c r="N650" t="s">
        <v>201</v>
      </c>
      <c r="O650" s="3">
        <v>42553</v>
      </c>
      <c r="P650" t="s">
        <v>28</v>
      </c>
      <c r="Q650" s="4">
        <v>2070</v>
      </c>
      <c r="R650">
        <v>2016</v>
      </c>
      <c r="S650">
        <v>7</v>
      </c>
      <c r="T650" s="3" t="s">
        <v>24</v>
      </c>
      <c r="U650" s="3">
        <v>45489</v>
      </c>
    </row>
    <row r="651" spans="1:21" x14ac:dyDescent="0.25">
      <c r="A651">
        <v>211852</v>
      </c>
      <c r="B651">
        <v>236</v>
      </c>
      <c r="C651" t="s">
        <v>31</v>
      </c>
      <c r="D651" s="3">
        <v>42553</v>
      </c>
      <c r="E651" t="s">
        <v>370</v>
      </c>
      <c r="F651">
        <v>2000</v>
      </c>
      <c r="G651">
        <v>1</v>
      </c>
      <c r="J651">
        <v>3200</v>
      </c>
      <c r="K651">
        <v>100147976</v>
      </c>
      <c r="L651" s="19" t="s">
        <v>27</v>
      </c>
      <c r="M651">
        <v>0</v>
      </c>
      <c r="N651" t="s">
        <v>22</v>
      </c>
      <c r="O651" s="3">
        <v>42553</v>
      </c>
      <c r="P651" t="s">
        <v>34</v>
      </c>
      <c r="Q651" s="4">
        <v>2000</v>
      </c>
      <c r="R651">
        <v>2016</v>
      </c>
      <c r="S651">
        <v>7</v>
      </c>
      <c r="T651" s="3" t="s">
        <v>24</v>
      </c>
      <c r="U651" s="3">
        <v>45489</v>
      </c>
    </row>
    <row r="652" spans="1:21" x14ac:dyDescent="0.25">
      <c r="A652">
        <v>211853</v>
      </c>
      <c r="B652">
        <v>236</v>
      </c>
      <c r="C652" t="s">
        <v>31</v>
      </c>
      <c r="D652" s="3">
        <v>42553</v>
      </c>
      <c r="E652" t="s">
        <v>371</v>
      </c>
      <c r="F652">
        <v>400</v>
      </c>
      <c r="G652">
        <v>3</v>
      </c>
      <c r="J652">
        <v>3200</v>
      </c>
      <c r="K652">
        <v>100147976</v>
      </c>
      <c r="L652" s="19" t="s">
        <v>194</v>
      </c>
      <c r="M652">
        <v>0</v>
      </c>
      <c r="N652" t="s">
        <v>22</v>
      </c>
      <c r="O652" s="3">
        <v>42553</v>
      </c>
      <c r="P652" t="s">
        <v>34</v>
      </c>
      <c r="Q652" s="4">
        <v>1200</v>
      </c>
      <c r="R652">
        <v>2016</v>
      </c>
      <c r="S652">
        <v>7</v>
      </c>
      <c r="T652" s="3" t="s">
        <v>24</v>
      </c>
      <c r="U652" s="3">
        <v>45489</v>
      </c>
    </row>
    <row r="653" spans="1:21" x14ac:dyDescent="0.25">
      <c r="A653">
        <v>211854</v>
      </c>
      <c r="B653">
        <v>237</v>
      </c>
      <c r="C653" t="s">
        <v>19</v>
      </c>
      <c r="D653" s="3">
        <v>42553</v>
      </c>
      <c r="E653" t="s">
        <v>372</v>
      </c>
      <c r="F653">
        <v>585</v>
      </c>
      <c r="G653">
        <v>1</v>
      </c>
      <c r="J653">
        <v>0</v>
      </c>
      <c r="K653">
        <v>100147977</v>
      </c>
      <c r="L653" s="19" t="s">
        <v>170</v>
      </c>
      <c r="M653">
        <v>0</v>
      </c>
      <c r="N653" t="s">
        <v>49</v>
      </c>
      <c r="O653" s="3">
        <v>42553</v>
      </c>
      <c r="P653" t="s">
        <v>23</v>
      </c>
      <c r="Q653">
        <v>585</v>
      </c>
      <c r="R653">
        <v>2016</v>
      </c>
      <c r="S653">
        <v>7</v>
      </c>
      <c r="T653" s="3" t="s">
        <v>24</v>
      </c>
      <c r="U653" s="3">
        <v>45489</v>
      </c>
    </row>
    <row r="654" spans="1:21" x14ac:dyDescent="0.25">
      <c r="A654">
        <v>211855</v>
      </c>
      <c r="B654">
        <v>238</v>
      </c>
      <c r="C654" t="s">
        <v>25</v>
      </c>
      <c r="D654" s="3">
        <v>42553</v>
      </c>
      <c r="E654" t="s">
        <v>373</v>
      </c>
      <c r="F654">
        <v>626</v>
      </c>
      <c r="G654">
        <v>1</v>
      </c>
      <c r="J654">
        <v>7977.8</v>
      </c>
      <c r="K654">
        <v>100147978</v>
      </c>
      <c r="L654" s="19" t="s">
        <v>51</v>
      </c>
      <c r="M654">
        <v>0</v>
      </c>
      <c r="N654" t="s">
        <v>22</v>
      </c>
      <c r="O654" s="3">
        <v>42553</v>
      </c>
      <c r="P654" t="s">
        <v>28</v>
      </c>
      <c r="Q654">
        <v>626</v>
      </c>
      <c r="R654">
        <v>2016</v>
      </c>
      <c r="S654">
        <v>7</v>
      </c>
      <c r="T654" s="3" t="s">
        <v>24</v>
      </c>
      <c r="U654" s="3">
        <v>45489</v>
      </c>
    </row>
    <row r="655" spans="1:21" x14ac:dyDescent="0.25">
      <c r="A655">
        <v>211856</v>
      </c>
      <c r="B655">
        <v>238</v>
      </c>
      <c r="C655" t="s">
        <v>25</v>
      </c>
      <c r="D655" s="3">
        <v>42553</v>
      </c>
      <c r="E655" t="s">
        <v>374</v>
      </c>
      <c r="F655">
        <v>1658</v>
      </c>
      <c r="G655">
        <v>1</v>
      </c>
      <c r="J655">
        <v>7977.8</v>
      </c>
      <c r="K655">
        <v>100147978</v>
      </c>
      <c r="L655" s="19" t="s">
        <v>21</v>
      </c>
      <c r="M655">
        <v>0</v>
      </c>
      <c r="N655" t="s">
        <v>22</v>
      </c>
      <c r="O655" s="3">
        <v>42553</v>
      </c>
      <c r="P655" t="s">
        <v>28</v>
      </c>
      <c r="Q655" s="4">
        <v>1658</v>
      </c>
      <c r="R655">
        <v>2016</v>
      </c>
      <c r="S655">
        <v>7</v>
      </c>
      <c r="T655" s="3" t="s">
        <v>24</v>
      </c>
      <c r="U655" s="3">
        <v>45489</v>
      </c>
    </row>
    <row r="656" spans="1:21" x14ac:dyDescent="0.25">
      <c r="A656">
        <v>211857</v>
      </c>
      <c r="B656">
        <v>238</v>
      </c>
      <c r="C656" t="s">
        <v>25</v>
      </c>
      <c r="D656" s="3">
        <v>42553</v>
      </c>
      <c r="E656" t="s">
        <v>375</v>
      </c>
      <c r="F656">
        <v>1233</v>
      </c>
      <c r="G656">
        <v>1</v>
      </c>
      <c r="J656">
        <v>7977.8</v>
      </c>
      <c r="K656">
        <v>100147978</v>
      </c>
      <c r="L656" s="19" t="s">
        <v>21</v>
      </c>
      <c r="M656">
        <v>0</v>
      </c>
      <c r="N656" t="s">
        <v>22</v>
      </c>
      <c r="O656" s="3">
        <v>42553</v>
      </c>
      <c r="P656" t="s">
        <v>28</v>
      </c>
      <c r="Q656" s="4">
        <v>1233</v>
      </c>
      <c r="R656">
        <v>2016</v>
      </c>
      <c r="S656">
        <v>7</v>
      </c>
      <c r="T656" s="3" t="s">
        <v>24</v>
      </c>
      <c r="U656" s="3">
        <v>45489</v>
      </c>
    </row>
    <row r="657" spans="1:21" x14ac:dyDescent="0.25">
      <c r="A657">
        <v>211858</v>
      </c>
      <c r="B657">
        <v>238</v>
      </c>
      <c r="C657" t="s">
        <v>25</v>
      </c>
      <c r="D657" s="3">
        <v>42553</v>
      </c>
      <c r="E657" t="s">
        <v>376</v>
      </c>
      <c r="F657">
        <v>1127.25</v>
      </c>
      <c r="G657">
        <v>1</v>
      </c>
      <c r="J657">
        <v>7977.8</v>
      </c>
      <c r="K657">
        <v>100147978</v>
      </c>
      <c r="L657" s="19" t="s">
        <v>59</v>
      </c>
      <c r="M657">
        <v>0</v>
      </c>
      <c r="N657" t="s">
        <v>22</v>
      </c>
      <c r="O657" s="3">
        <v>42553</v>
      </c>
      <c r="P657" t="s">
        <v>28</v>
      </c>
      <c r="Q657" s="4">
        <v>1127</v>
      </c>
      <c r="R657">
        <v>2016</v>
      </c>
      <c r="S657">
        <v>7</v>
      </c>
      <c r="T657" s="3" t="s">
        <v>24</v>
      </c>
      <c r="U657" s="3">
        <v>45489</v>
      </c>
    </row>
    <row r="658" spans="1:21" x14ac:dyDescent="0.25">
      <c r="A658">
        <v>211859</v>
      </c>
      <c r="B658">
        <v>238</v>
      </c>
      <c r="C658" t="s">
        <v>25</v>
      </c>
      <c r="D658" s="3">
        <v>42553</v>
      </c>
      <c r="E658" t="s">
        <v>377</v>
      </c>
      <c r="F658">
        <v>1160.6500000000001</v>
      </c>
      <c r="G658">
        <v>1</v>
      </c>
      <c r="J658">
        <v>7977.8</v>
      </c>
      <c r="K658">
        <v>100147978</v>
      </c>
      <c r="L658" s="19" t="s">
        <v>59</v>
      </c>
      <c r="M658">
        <v>0</v>
      </c>
      <c r="N658" t="s">
        <v>22</v>
      </c>
      <c r="O658" s="3">
        <v>42553</v>
      </c>
      <c r="P658" t="s">
        <v>28</v>
      </c>
      <c r="Q658" s="4">
        <v>1161</v>
      </c>
      <c r="R658">
        <v>2016</v>
      </c>
      <c r="S658">
        <v>7</v>
      </c>
      <c r="T658" s="3" t="s">
        <v>24</v>
      </c>
      <c r="U658" s="3">
        <v>45489</v>
      </c>
    </row>
    <row r="659" spans="1:21" x14ac:dyDescent="0.25">
      <c r="A659">
        <v>211860</v>
      </c>
      <c r="B659">
        <v>238</v>
      </c>
      <c r="C659" t="s">
        <v>25</v>
      </c>
      <c r="D659" s="3">
        <v>42553</v>
      </c>
      <c r="E659" t="s">
        <v>378</v>
      </c>
      <c r="F659">
        <v>799</v>
      </c>
      <c r="G659">
        <v>1</v>
      </c>
      <c r="J659">
        <v>7977.8</v>
      </c>
      <c r="K659">
        <v>100147978</v>
      </c>
      <c r="L659" s="19" t="s">
        <v>59</v>
      </c>
      <c r="M659">
        <v>0</v>
      </c>
      <c r="N659" t="s">
        <v>22</v>
      </c>
      <c r="O659" s="3">
        <v>42553</v>
      </c>
      <c r="P659" t="s">
        <v>28</v>
      </c>
      <c r="Q659">
        <v>799</v>
      </c>
      <c r="R659">
        <v>2016</v>
      </c>
      <c r="S659">
        <v>7</v>
      </c>
      <c r="T659" s="3" t="s">
        <v>24</v>
      </c>
      <c r="U659" s="3">
        <v>45489</v>
      </c>
    </row>
    <row r="660" spans="1:21" x14ac:dyDescent="0.25">
      <c r="A660">
        <v>211861</v>
      </c>
      <c r="B660">
        <v>238</v>
      </c>
      <c r="C660" t="s">
        <v>25</v>
      </c>
      <c r="D660" s="3">
        <v>42553</v>
      </c>
      <c r="E660" t="s">
        <v>379</v>
      </c>
      <c r="F660">
        <v>799</v>
      </c>
      <c r="G660">
        <v>1</v>
      </c>
      <c r="J660">
        <v>7977.8</v>
      </c>
      <c r="K660">
        <v>100147978</v>
      </c>
      <c r="L660" s="19" t="s">
        <v>59</v>
      </c>
      <c r="M660">
        <v>0</v>
      </c>
      <c r="N660" t="s">
        <v>22</v>
      </c>
      <c r="O660" s="3">
        <v>42553</v>
      </c>
      <c r="P660" t="s">
        <v>28</v>
      </c>
      <c r="Q660">
        <v>799</v>
      </c>
      <c r="R660">
        <v>2016</v>
      </c>
      <c r="S660">
        <v>7</v>
      </c>
      <c r="T660" s="3" t="s">
        <v>24</v>
      </c>
      <c r="U660" s="3">
        <v>45489</v>
      </c>
    </row>
    <row r="661" spans="1:21" x14ac:dyDescent="0.25">
      <c r="A661">
        <v>211862</v>
      </c>
      <c r="B661">
        <v>238</v>
      </c>
      <c r="C661" t="s">
        <v>25</v>
      </c>
      <c r="D661" s="3">
        <v>42553</v>
      </c>
      <c r="E661" t="s">
        <v>380</v>
      </c>
      <c r="F661">
        <v>280</v>
      </c>
      <c r="G661">
        <v>1</v>
      </c>
      <c r="J661">
        <v>7977.8</v>
      </c>
      <c r="K661">
        <v>100147978</v>
      </c>
      <c r="L661" s="19" t="s">
        <v>47</v>
      </c>
      <c r="M661">
        <v>0</v>
      </c>
      <c r="N661" t="s">
        <v>22</v>
      </c>
      <c r="O661" s="3">
        <v>42553</v>
      </c>
      <c r="P661" t="s">
        <v>28</v>
      </c>
      <c r="Q661">
        <v>280</v>
      </c>
      <c r="R661">
        <v>2016</v>
      </c>
      <c r="S661">
        <v>7</v>
      </c>
      <c r="T661" s="3" t="s">
        <v>24</v>
      </c>
      <c r="U661" s="3">
        <v>45489</v>
      </c>
    </row>
    <row r="662" spans="1:21" x14ac:dyDescent="0.25">
      <c r="A662">
        <v>211863</v>
      </c>
      <c r="B662">
        <v>238</v>
      </c>
      <c r="C662" t="s">
        <v>25</v>
      </c>
      <c r="D662" s="3">
        <v>42553</v>
      </c>
      <c r="E662" t="s">
        <v>381</v>
      </c>
      <c r="F662">
        <v>320</v>
      </c>
      <c r="G662">
        <v>1</v>
      </c>
      <c r="J662">
        <v>7977.8</v>
      </c>
      <c r="K662">
        <v>100147978</v>
      </c>
      <c r="L662" s="19" t="s">
        <v>59</v>
      </c>
      <c r="M662">
        <v>0</v>
      </c>
      <c r="N662" t="s">
        <v>22</v>
      </c>
      <c r="O662" s="3">
        <v>42553</v>
      </c>
      <c r="P662" t="s">
        <v>28</v>
      </c>
      <c r="Q662">
        <v>320</v>
      </c>
      <c r="R662">
        <v>2016</v>
      </c>
      <c r="S662">
        <v>7</v>
      </c>
      <c r="T662" s="3" t="s">
        <v>24</v>
      </c>
      <c r="U662" s="3">
        <v>45489</v>
      </c>
    </row>
    <row r="663" spans="1:21" x14ac:dyDescent="0.25">
      <c r="A663">
        <v>211864</v>
      </c>
      <c r="B663">
        <v>239</v>
      </c>
      <c r="C663" t="s">
        <v>19</v>
      </c>
      <c r="D663" s="3">
        <v>42553</v>
      </c>
      <c r="E663" t="s">
        <v>382</v>
      </c>
      <c r="F663">
        <v>775</v>
      </c>
      <c r="G663">
        <v>1</v>
      </c>
      <c r="J663">
        <v>775</v>
      </c>
      <c r="K663">
        <v>100147979</v>
      </c>
      <c r="L663" s="19" t="s">
        <v>170</v>
      </c>
      <c r="M663">
        <v>0</v>
      </c>
      <c r="N663" t="s">
        <v>22</v>
      </c>
      <c r="O663" s="3">
        <v>42553</v>
      </c>
      <c r="P663" t="s">
        <v>23</v>
      </c>
      <c r="Q663">
        <v>775</v>
      </c>
      <c r="R663">
        <v>2016</v>
      </c>
      <c r="S663">
        <v>7</v>
      </c>
      <c r="T663" s="3" t="s">
        <v>24</v>
      </c>
      <c r="U663" s="3">
        <v>45489</v>
      </c>
    </row>
    <row r="664" spans="1:21" x14ac:dyDescent="0.25">
      <c r="A664">
        <v>211865</v>
      </c>
      <c r="B664">
        <v>240</v>
      </c>
      <c r="C664" t="s">
        <v>25</v>
      </c>
      <c r="D664" s="3">
        <v>42553</v>
      </c>
      <c r="E664" t="s">
        <v>368</v>
      </c>
      <c r="F664">
        <v>1375</v>
      </c>
      <c r="G664">
        <v>1</v>
      </c>
      <c r="J664">
        <v>11527</v>
      </c>
      <c r="K664">
        <v>100147980</v>
      </c>
      <c r="L664" s="19" t="s">
        <v>170</v>
      </c>
      <c r="M664">
        <v>0</v>
      </c>
      <c r="N664" t="s">
        <v>40</v>
      </c>
      <c r="O664" s="3">
        <v>42553</v>
      </c>
      <c r="P664" t="s">
        <v>28</v>
      </c>
      <c r="Q664" s="4">
        <v>1375</v>
      </c>
      <c r="R664">
        <v>2016</v>
      </c>
      <c r="S664">
        <v>7</v>
      </c>
      <c r="T664" s="3" t="s">
        <v>24</v>
      </c>
      <c r="U664" s="3">
        <v>45489</v>
      </c>
    </row>
    <row r="665" spans="1:21" x14ac:dyDescent="0.25">
      <c r="A665">
        <v>211866</v>
      </c>
      <c r="B665">
        <v>240</v>
      </c>
      <c r="C665" t="s">
        <v>25</v>
      </c>
      <c r="D665" s="3">
        <v>42553</v>
      </c>
      <c r="E665" t="s">
        <v>163</v>
      </c>
      <c r="F665">
        <v>4530</v>
      </c>
      <c r="G665">
        <v>1</v>
      </c>
      <c r="J665">
        <v>11527</v>
      </c>
      <c r="K665">
        <v>100147980</v>
      </c>
      <c r="L665" s="19" t="s">
        <v>38</v>
      </c>
      <c r="M665">
        <v>0</v>
      </c>
      <c r="N665" t="s">
        <v>40</v>
      </c>
      <c r="O665" s="3">
        <v>42553</v>
      </c>
      <c r="P665" t="s">
        <v>28</v>
      </c>
      <c r="Q665" s="4">
        <v>4530</v>
      </c>
      <c r="R665">
        <v>2016</v>
      </c>
      <c r="S665">
        <v>7</v>
      </c>
      <c r="T665" s="3" t="s">
        <v>24</v>
      </c>
      <c r="U665" s="3">
        <v>45489</v>
      </c>
    </row>
    <row r="666" spans="1:21" x14ac:dyDescent="0.25">
      <c r="A666">
        <v>211867</v>
      </c>
      <c r="B666">
        <v>240</v>
      </c>
      <c r="C666" t="s">
        <v>25</v>
      </c>
      <c r="D666" s="3">
        <v>42553</v>
      </c>
      <c r="E666" t="s">
        <v>383</v>
      </c>
      <c r="F666">
        <v>1647</v>
      </c>
      <c r="G666">
        <v>1</v>
      </c>
      <c r="J666">
        <v>11527</v>
      </c>
      <c r="K666">
        <v>100147980</v>
      </c>
      <c r="L666" s="19" t="s">
        <v>27</v>
      </c>
      <c r="M666">
        <v>0</v>
      </c>
      <c r="N666" t="s">
        <v>40</v>
      </c>
      <c r="O666" s="3">
        <v>42553</v>
      </c>
      <c r="P666" t="s">
        <v>28</v>
      </c>
      <c r="Q666" s="4">
        <v>1647</v>
      </c>
      <c r="R666">
        <v>2016</v>
      </c>
      <c r="S666">
        <v>7</v>
      </c>
      <c r="T666" s="3" t="s">
        <v>24</v>
      </c>
      <c r="U666" s="3">
        <v>45489</v>
      </c>
    </row>
    <row r="667" spans="1:21" x14ac:dyDescent="0.25">
      <c r="A667">
        <v>211868</v>
      </c>
      <c r="B667">
        <v>240</v>
      </c>
      <c r="C667" t="s">
        <v>25</v>
      </c>
      <c r="D667" s="3">
        <v>42553</v>
      </c>
      <c r="E667" t="s">
        <v>384</v>
      </c>
      <c r="F667">
        <v>3975</v>
      </c>
      <c r="G667">
        <v>1</v>
      </c>
      <c r="J667">
        <v>11527</v>
      </c>
      <c r="K667">
        <v>100147980</v>
      </c>
      <c r="L667" s="19" t="s">
        <v>21</v>
      </c>
      <c r="M667">
        <v>0</v>
      </c>
      <c r="N667" t="s">
        <v>40</v>
      </c>
      <c r="O667" s="3">
        <v>42553</v>
      </c>
      <c r="P667" t="s">
        <v>28</v>
      </c>
      <c r="Q667" s="4">
        <v>3975</v>
      </c>
      <c r="R667">
        <v>2016</v>
      </c>
      <c r="S667">
        <v>7</v>
      </c>
      <c r="T667" s="3" t="s">
        <v>24</v>
      </c>
      <c r="U667" s="3">
        <v>45489</v>
      </c>
    </row>
    <row r="668" spans="1:21" x14ac:dyDescent="0.25">
      <c r="A668">
        <v>211869</v>
      </c>
      <c r="B668">
        <v>32</v>
      </c>
      <c r="C668" t="s">
        <v>19</v>
      </c>
      <c r="D668" s="3">
        <v>42553</v>
      </c>
      <c r="E668" t="s">
        <v>89</v>
      </c>
      <c r="F668">
        <v>350</v>
      </c>
      <c r="G668">
        <v>1</v>
      </c>
      <c r="J668">
        <v>350</v>
      </c>
      <c r="K668">
        <v>100147981</v>
      </c>
      <c r="L668" s="19" t="s">
        <v>33</v>
      </c>
      <c r="M668">
        <v>0</v>
      </c>
      <c r="N668" t="s">
        <v>22</v>
      </c>
      <c r="O668" s="3">
        <v>42553</v>
      </c>
      <c r="P668" t="s">
        <v>23</v>
      </c>
      <c r="Q668">
        <v>350</v>
      </c>
      <c r="R668">
        <v>2016</v>
      </c>
      <c r="S668">
        <v>7</v>
      </c>
      <c r="T668" s="3" t="s">
        <v>24</v>
      </c>
      <c r="U668" s="3">
        <v>45489</v>
      </c>
    </row>
    <row r="669" spans="1:21" x14ac:dyDescent="0.25">
      <c r="A669">
        <v>211870</v>
      </c>
      <c r="B669">
        <v>241</v>
      </c>
      <c r="C669" t="s">
        <v>19</v>
      </c>
      <c r="D669" s="3">
        <v>42553</v>
      </c>
      <c r="E669" t="s">
        <v>26</v>
      </c>
      <c r="F669">
        <v>240</v>
      </c>
      <c r="G669">
        <v>1</v>
      </c>
      <c r="J669">
        <v>240</v>
      </c>
      <c r="K669">
        <v>100147982</v>
      </c>
      <c r="L669" s="19" t="s">
        <v>27</v>
      </c>
      <c r="M669">
        <v>0</v>
      </c>
      <c r="N669" t="s">
        <v>22</v>
      </c>
      <c r="O669" s="3">
        <v>42553</v>
      </c>
      <c r="P669" t="s">
        <v>23</v>
      </c>
      <c r="Q669">
        <v>240</v>
      </c>
      <c r="R669">
        <v>2016</v>
      </c>
      <c r="S669">
        <v>7</v>
      </c>
      <c r="T669" s="3" t="s">
        <v>24</v>
      </c>
      <c r="U669" s="3">
        <v>45489</v>
      </c>
    </row>
    <row r="670" spans="1:21" x14ac:dyDescent="0.25">
      <c r="A670">
        <v>211871</v>
      </c>
      <c r="B670">
        <v>66</v>
      </c>
      <c r="C670" t="s">
        <v>31</v>
      </c>
      <c r="D670" s="3">
        <v>42553</v>
      </c>
      <c r="E670" t="s">
        <v>342</v>
      </c>
      <c r="F670">
        <v>925</v>
      </c>
      <c r="G670">
        <v>2</v>
      </c>
      <c r="J670">
        <v>1850</v>
      </c>
      <c r="K670">
        <v>100147983</v>
      </c>
      <c r="L670" s="19" t="s">
        <v>33</v>
      </c>
      <c r="M670">
        <v>0</v>
      </c>
      <c r="N670" t="s">
        <v>22</v>
      </c>
      <c r="O670" s="3">
        <v>42553</v>
      </c>
      <c r="P670" t="s">
        <v>34</v>
      </c>
      <c r="Q670" s="4">
        <v>1850</v>
      </c>
      <c r="R670">
        <v>2016</v>
      </c>
      <c r="S670">
        <v>7</v>
      </c>
      <c r="T670" s="3" t="s">
        <v>24</v>
      </c>
      <c r="U670" s="3">
        <v>45489</v>
      </c>
    </row>
    <row r="671" spans="1:21" x14ac:dyDescent="0.25">
      <c r="A671">
        <v>211872</v>
      </c>
      <c r="B671">
        <v>240</v>
      </c>
      <c r="C671" t="s">
        <v>25</v>
      </c>
      <c r="D671" s="3">
        <v>42553</v>
      </c>
      <c r="E671" t="s">
        <v>368</v>
      </c>
      <c r="F671">
        <v>1375</v>
      </c>
      <c r="G671">
        <v>1</v>
      </c>
      <c r="J671">
        <v>11527</v>
      </c>
      <c r="K671">
        <v>100147984</v>
      </c>
      <c r="L671" s="19" t="s">
        <v>170</v>
      </c>
      <c r="M671">
        <v>0</v>
      </c>
      <c r="N671" t="s">
        <v>39</v>
      </c>
      <c r="O671" s="3">
        <v>42553</v>
      </c>
      <c r="P671" t="s">
        <v>28</v>
      </c>
      <c r="Q671" s="4">
        <v>1375</v>
      </c>
      <c r="R671">
        <v>2016</v>
      </c>
      <c r="S671">
        <v>7</v>
      </c>
      <c r="T671" s="3" t="s">
        <v>24</v>
      </c>
      <c r="U671" s="3">
        <v>45489</v>
      </c>
    </row>
    <row r="672" spans="1:21" x14ac:dyDescent="0.25">
      <c r="A672">
        <v>211873</v>
      </c>
      <c r="B672">
        <v>240</v>
      </c>
      <c r="C672" t="s">
        <v>25</v>
      </c>
      <c r="D672" s="3">
        <v>42553</v>
      </c>
      <c r="E672" t="s">
        <v>163</v>
      </c>
      <c r="F672">
        <v>4530</v>
      </c>
      <c r="G672">
        <v>1</v>
      </c>
      <c r="J672">
        <v>11527</v>
      </c>
      <c r="K672">
        <v>100147984</v>
      </c>
      <c r="L672" s="19" t="s">
        <v>38</v>
      </c>
      <c r="M672">
        <v>0</v>
      </c>
      <c r="N672" t="s">
        <v>39</v>
      </c>
      <c r="O672" s="3">
        <v>42553</v>
      </c>
      <c r="P672" t="s">
        <v>28</v>
      </c>
      <c r="Q672" s="4">
        <v>4530</v>
      </c>
      <c r="R672">
        <v>2016</v>
      </c>
      <c r="S672">
        <v>7</v>
      </c>
      <c r="T672" s="3" t="s">
        <v>24</v>
      </c>
      <c r="U672" s="3">
        <v>45489</v>
      </c>
    </row>
    <row r="673" spans="1:21" x14ac:dyDescent="0.25">
      <c r="A673">
        <v>211874</v>
      </c>
      <c r="B673">
        <v>240</v>
      </c>
      <c r="C673" t="s">
        <v>25</v>
      </c>
      <c r="D673" s="3">
        <v>42553</v>
      </c>
      <c r="E673" t="s">
        <v>383</v>
      </c>
      <c r="F673">
        <v>1647</v>
      </c>
      <c r="G673">
        <v>1</v>
      </c>
      <c r="J673">
        <v>11527</v>
      </c>
      <c r="K673">
        <v>100147984</v>
      </c>
      <c r="L673" s="19" t="s">
        <v>27</v>
      </c>
      <c r="M673">
        <v>0</v>
      </c>
      <c r="N673" t="s">
        <v>39</v>
      </c>
      <c r="O673" s="3">
        <v>42553</v>
      </c>
      <c r="P673" t="s">
        <v>28</v>
      </c>
      <c r="Q673" s="4">
        <v>1647</v>
      </c>
      <c r="R673">
        <v>2016</v>
      </c>
      <c r="S673">
        <v>7</v>
      </c>
      <c r="T673" s="3" t="s">
        <v>24</v>
      </c>
      <c r="U673" s="3">
        <v>45489</v>
      </c>
    </row>
    <row r="674" spans="1:21" x14ac:dyDescent="0.25">
      <c r="A674">
        <v>211875</v>
      </c>
      <c r="B674">
        <v>240</v>
      </c>
      <c r="C674" t="s">
        <v>25</v>
      </c>
      <c r="D674" s="3">
        <v>42553</v>
      </c>
      <c r="E674" t="s">
        <v>384</v>
      </c>
      <c r="F674">
        <v>3975</v>
      </c>
      <c r="G674">
        <v>1</v>
      </c>
      <c r="J674">
        <v>11527</v>
      </c>
      <c r="K674">
        <v>100147984</v>
      </c>
      <c r="L674" s="19" t="s">
        <v>21</v>
      </c>
      <c r="M674">
        <v>0</v>
      </c>
      <c r="N674" t="s">
        <v>39</v>
      </c>
      <c r="O674" s="3">
        <v>42553</v>
      </c>
      <c r="P674" t="s">
        <v>28</v>
      </c>
      <c r="Q674" s="4">
        <v>3975</v>
      </c>
      <c r="R674">
        <v>2016</v>
      </c>
      <c r="S674">
        <v>7</v>
      </c>
      <c r="T674" s="3" t="s">
        <v>24</v>
      </c>
      <c r="U674" s="3">
        <v>45489</v>
      </c>
    </row>
    <row r="675" spans="1:21" x14ac:dyDescent="0.25">
      <c r="A675">
        <v>211876</v>
      </c>
      <c r="B675">
        <v>123</v>
      </c>
      <c r="C675" t="s">
        <v>19</v>
      </c>
      <c r="D675" s="3">
        <v>42553</v>
      </c>
      <c r="E675" t="s">
        <v>283</v>
      </c>
      <c r="F675">
        <v>90</v>
      </c>
      <c r="G675">
        <v>1</v>
      </c>
      <c r="J675">
        <v>90</v>
      </c>
      <c r="K675">
        <v>100147985</v>
      </c>
      <c r="L675" s="19" t="s">
        <v>33</v>
      </c>
      <c r="M675">
        <v>0</v>
      </c>
      <c r="N675" t="s">
        <v>22</v>
      </c>
      <c r="O675" s="3">
        <v>42553</v>
      </c>
      <c r="P675" t="s">
        <v>23</v>
      </c>
      <c r="Q675">
        <v>90</v>
      </c>
      <c r="R675">
        <v>2016</v>
      </c>
      <c r="S675">
        <v>7</v>
      </c>
      <c r="T675" s="3" t="s">
        <v>24</v>
      </c>
      <c r="U675" s="3">
        <v>45489</v>
      </c>
    </row>
    <row r="676" spans="1:21" x14ac:dyDescent="0.25">
      <c r="A676">
        <v>211877</v>
      </c>
      <c r="B676">
        <v>123</v>
      </c>
      <c r="C676" t="s">
        <v>19</v>
      </c>
      <c r="D676" s="3">
        <v>42553</v>
      </c>
      <c r="E676" t="s">
        <v>35</v>
      </c>
      <c r="F676">
        <v>80</v>
      </c>
      <c r="G676">
        <v>1</v>
      </c>
      <c r="J676">
        <v>80</v>
      </c>
      <c r="K676">
        <v>100147986</v>
      </c>
      <c r="L676" s="19" t="s">
        <v>33</v>
      </c>
      <c r="M676">
        <v>0</v>
      </c>
      <c r="N676" t="s">
        <v>22</v>
      </c>
      <c r="O676" s="3">
        <v>42553</v>
      </c>
      <c r="P676" t="s">
        <v>23</v>
      </c>
      <c r="Q676">
        <v>80</v>
      </c>
      <c r="R676">
        <v>2016</v>
      </c>
      <c r="S676">
        <v>7</v>
      </c>
      <c r="T676" s="3" t="s">
        <v>24</v>
      </c>
      <c r="U676" s="3">
        <v>45489</v>
      </c>
    </row>
    <row r="677" spans="1:21" x14ac:dyDescent="0.25">
      <c r="A677">
        <v>211878</v>
      </c>
      <c r="B677">
        <v>242</v>
      </c>
      <c r="C677" t="s">
        <v>31</v>
      </c>
      <c r="D677" s="3">
        <v>42553</v>
      </c>
      <c r="E677" t="s">
        <v>344</v>
      </c>
      <c r="F677">
        <v>4380</v>
      </c>
      <c r="G677">
        <v>1</v>
      </c>
      <c r="J677">
        <v>4380</v>
      </c>
      <c r="K677">
        <v>100147987</v>
      </c>
      <c r="L677" s="19" t="s">
        <v>38</v>
      </c>
      <c r="M677">
        <v>0</v>
      </c>
      <c r="N677" t="s">
        <v>22</v>
      </c>
      <c r="O677" s="3">
        <v>42553</v>
      </c>
      <c r="P677" t="s">
        <v>34</v>
      </c>
      <c r="Q677" s="4">
        <v>4380</v>
      </c>
      <c r="R677">
        <v>2016</v>
      </c>
      <c r="S677">
        <v>7</v>
      </c>
      <c r="T677" s="3" t="s">
        <v>24</v>
      </c>
      <c r="U677" s="3">
        <v>45489</v>
      </c>
    </row>
    <row r="678" spans="1:21" x14ac:dyDescent="0.25">
      <c r="A678">
        <v>211879</v>
      </c>
      <c r="B678">
        <v>123</v>
      </c>
      <c r="C678" t="s">
        <v>19</v>
      </c>
      <c r="D678" s="3">
        <v>42553</v>
      </c>
      <c r="E678" t="s">
        <v>36</v>
      </c>
      <c r="F678">
        <v>170</v>
      </c>
      <c r="G678">
        <v>1</v>
      </c>
      <c r="J678">
        <v>170</v>
      </c>
      <c r="K678">
        <v>100147988</v>
      </c>
      <c r="L678" s="19" t="s">
        <v>33</v>
      </c>
      <c r="M678">
        <v>0</v>
      </c>
      <c r="N678" t="s">
        <v>22</v>
      </c>
      <c r="O678" s="3">
        <v>42553</v>
      </c>
      <c r="P678" t="s">
        <v>23</v>
      </c>
      <c r="Q678">
        <v>170</v>
      </c>
      <c r="R678">
        <v>2016</v>
      </c>
      <c r="S678">
        <v>7</v>
      </c>
      <c r="T678" s="3" t="s">
        <v>24</v>
      </c>
      <c r="U678" s="3">
        <v>45489</v>
      </c>
    </row>
    <row r="679" spans="1:21" x14ac:dyDescent="0.25">
      <c r="A679">
        <v>211880</v>
      </c>
      <c r="B679">
        <v>123</v>
      </c>
      <c r="C679" t="s">
        <v>19</v>
      </c>
      <c r="D679" s="3">
        <v>42553</v>
      </c>
      <c r="E679" t="s">
        <v>283</v>
      </c>
      <c r="F679">
        <v>90</v>
      </c>
      <c r="G679">
        <v>2</v>
      </c>
      <c r="J679">
        <v>180</v>
      </c>
      <c r="K679">
        <v>100147989</v>
      </c>
      <c r="L679" s="19" t="s">
        <v>33</v>
      </c>
      <c r="M679">
        <v>0</v>
      </c>
      <c r="N679" t="s">
        <v>22</v>
      </c>
      <c r="O679" s="3">
        <v>42553</v>
      </c>
      <c r="P679" t="s">
        <v>23</v>
      </c>
      <c r="Q679">
        <v>180</v>
      </c>
      <c r="R679">
        <v>2016</v>
      </c>
      <c r="S679">
        <v>7</v>
      </c>
      <c r="T679" s="3" t="s">
        <v>24</v>
      </c>
      <c r="U679" s="3">
        <v>45489</v>
      </c>
    </row>
    <row r="680" spans="1:21" x14ac:dyDescent="0.25">
      <c r="A680">
        <v>211881</v>
      </c>
      <c r="B680">
        <v>123</v>
      </c>
      <c r="C680" t="s">
        <v>19</v>
      </c>
      <c r="D680" s="3">
        <v>42553</v>
      </c>
      <c r="E680" t="s">
        <v>36</v>
      </c>
      <c r="F680">
        <v>170</v>
      </c>
      <c r="G680">
        <v>1</v>
      </c>
      <c r="J680">
        <v>170</v>
      </c>
      <c r="K680">
        <v>100147990</v>
      </c>
      <c r="L680" s="19" t="s">
        <v>33</v>
      </c>
      <c r="M680">
        <v>0</v>
      </c>
      <c r="N680" t="s">
        <v>22</v>
      </c>
      <c r="O680" s="3">
        <v>42553</v>
      </c>
      <c r="P680" t="s">
        <v>23</v>
      </c>
      <c r="Q680">
        <v>170</v>
      </c>
      <c r="R680">
        <v>2016</v>
      </c>
      <c r="S680">
        <v>7</v>
      </c>
      <c r="T680" s="3" t="s">
        <v>24</v>
      </c>
      <c r="U680" s="3">
        <v>45489</v>
      </c>
    </row>
    <row r="681" spans="1:21" x14ac:dyDescent="0.25">
      <c r="A681">
        <v>211882</v>
      </c>
      <c r="B681">
        <v>123</v>
      </c>
      <c r="C681" t="s">
        <v>19</v>
      </c>
      <c r="D681" s="3">
        <v>42553</v>
      </c>
      <c r="E681" t="s">
        <v>283</v>
      </c>
      <c r="F681">
        <v>90</v>
      </c>
      <c r="G681">
        <v>1</v>
      </c>
      <c r="J681">
        <v>90</v>
      </c>
      <c r="K681">
        <v>100147991</v>
      </c>
      <c r="L681" s="19" t="s">
        <v>33</v>
      </c>
      <c r="M681">
        <v>0</v>
      </c>
      <c r="N681" t="s">
        <v>22</v>
      </c>
      <c r="O681" s="3">
        <v>42553</v>
      </c>
      <c r="P681" t="s">
        <v>23</v>
      </c>
      <c r="Q681">
        <v>90</v>
      </c>
      <c r="R681">
        <v>2016</v>
      </c>
      <c r="S681">
        <v>7</v>
      </c>
      <c r="T681" s="3" t="s">
        <v>24</v>
      </c>
      <c r="U681" s="3">
        <v>45489</v>
      </c>
    </row>
    <row r="682" spans="1:21" x14ac:dyDescent="0.25">
      <c r="A682">
        <v>211883</v>
      </c>
      <c r="B682">
        <v>243</v>
      </c>
      <c r="C682" t="s">
        <v>25</v>
      </c>
      <c r="D682" s="3">
        <v>42553</v>
      </c>
      <c r="E682" t="s">
        <v>385</v>
      </c>
      <c r="F682">
        <v>925</v>
      </c>
      <c r="G682">
        <v>1</v>
      </c>
      <c r="J682">
        <v>925</v>
      </c>
      <c r="K682">
        <v>100147992</v>
      </c>
      <c r="L682" s="19" t="s">
        <v>170</v>
      </c>
      <c r="M682">
        <v>0</v>
      </c>
      <c r="N682" t="s">
        <v>22</v>
      </c>
      <c r="O682" s="3">
        <v>42553</v>
      </c>
      <c r="P682" t="s">
        <v>28</v>
      </c>
      <c r="Q682">
        <v>925</v>
      </c>
      <c r="R682">
        <v>2016</v>
      </c>
      <c r="S682">
        <v>7</v>
      </c>
      <c r="T682" s="3" t="s">
        <v>24</v>
      </c>
      <c r="U682" s="3">
        <v>45489</v>
      </c>
    </row>
    <row r="683" spans="1:21" x14ac:dyDescent="0.25">
      <c r="A683">
        <v>211884</v>
      </c>
      <c r="B683">
        <v>123</v>
      </c>
      <c r="C683" t="s">
        <v>19</v>
      </c>
      <c r="D683" s="3">
        <v>42553</v>
      </c>
      <c r="E683" t="s">
        <v>188</v>
      </c>
      <c r="F683">
        <v>150</v>
      </c>
      <c r="G683">
        <v>1</v>
      </c>
      <c r="J683">
        <v>150</v>
      </c>
      <c r="K683">
        <v>100147993</v>
      </c>
      <c r="L683" s="19" t="s">
        <v>33</v>
      </c>
      <c r="M683">
        <v>0</v>
      </c>
      <c r="N683" t="s">
        <v>22</v>
      </c>
      <c r="O683" s="3">
        <v>42553</v>
      </c>
      <c r="P683" t="s">
        <v>23</v>
      </c>
      <c r="Q683">
        <v>150</v>
      </c>
      <c r="R683">
        <v>2016</v>
      </c>
      <c r="S683">
        <v>7</v>
      </c>
      <c r="T683" s="3" t="s">
        <v>24</v>
      </c>
      <c r="U683" s="3">
        <v>45489</v>
      </c>
    </row>
    <row r="684" spans="1:21" x14ac:dyDescent="0.25">
      <c r="A684">
        <v>211885</v>
      </c>
      <c r="B684">
        <v>123</v>
      </c>
      <c r="C684" t="s">
        <v>19</v>
      </c>
      <c r="D684" s="3">
        <v>42553</v>
      </c>
      <c r="E684" t="s">
        <v>188</v>
      </c>
      <c r="F684">
        <v>150</v>
      </c>
      <c r="G684">
        <v>1</v>
      </c>
      <c r="J684">
        <v>150</v>
      </c>
      <c r="K684">
        <v>100147994</v>
      </c>
      <c r="L684" s="19" t="s">
        <v>33</v>
      </c>
      <c r="M684">
        <v>0</v>
      </c>
      <c r="N684" t="s">
        <v>22</v>
      </c>
      <c r="O684" s="3">
        <v>42553</v>
      </c>
      <c r="P684" t="s">
        <v>23</v>
      </c>
      <c r="Q684">
        <v>150</v>
      </c>
      <c r="R684">
        <v>2016</v>
      </c>
      <c r="S684">
        <v>7</v>
      </c>
      <c r="T684" s="3" t="s">
        <v>24</v>
      </c>
      <c r="U684" s="3">
        <v>45489</v>
      </c>
    </row>
    <row r="685" spans="1:21" x14ac:dyDescent="0.25">
      <c r="A685">
        <v>211886</v>
      </c>
      <c r="B685">
        <v>244</v>
      </c>
      <c r="C685" t="s">
        <v>19</v>
      </c>
      <c r="D685" s="3">
        <v>42553</v>
      </c>
      <c r="E685" t="s">
        <v>106</v>
      </c>
      <c r="F685">
        <v>1</v>
      </c>
      <c r="G685">
        <v>1</v>
      </c>
      <c r="J685">
        <v>0</v>
      </c>
      <c r="K685">
        <v>100147995</v>
      </c>
      <c r="L685" s="19" t="s">
        <v>62</v>
      </c>
      <c r="M685">
        <v>1</v>
      </c>
      <c r="N685" t="s">
        <v>22</v>
      </c>
      <c r="O685" s="3">
        <v>42553</v>
      </c>
      <c r="P685" t="s">
        <v>23</v>
      </c>
      <c r="Q685">
        <v>1</v>
      </c>
      <c r="R685">
        <v>2016</v>
      </c>
      <c r="S685">
        <v>7</v>
      </c>
      <c r="T685" s="3" t="s">
        <v>24</v>
      </c>
      <c r="U685" s="3">
        <v>45489</v>
      </c>
    </row>
    <row r="686" spans="1:21" x14ac:dyDescent="0.25">
      <c r="A686">
        <v>211887</v>
      </c>
      <c r="B686">
        <v>245</v>
      </c>
      <c r="C686" t="s">
        <v>19</v>
      </c>
      <c r="D686" s="3">
        <v>42553</v>
      </c>
      <c r="E686" t="s">
        <v>386</v>
      </c>
      <c r="F686">
        <v>1160</v>
      </c>
      <c r="G686">
        <v>1</v>
      </c>
      <c r="J686">
        <v>1160</v>
      </c>
      <c r="K686">
        <v>100147996</v>
      </c>
      <c r="L686" s="19" t="s">
        <v>59</v>
      </c>
      <c r="M686">
        <v>0</v>
      </c>
      <c r="N686" t="s">
        <v>22</v>
      </c>
      <c r="O686" s="3">
        <v>42553</v>
      </c>
      <c r="P686" t="s">
        <v>23</v>
      </c>
      <c r="Q686" s="4">
        <v>1160</v>
      </c>
      <c r="R686">
        <v>2016</v>
      </c>
      <c r="S686">
        <v>7</v>
      </c>
      <c r="T686" s="3" t="s">
        <v>24</v>
      </c>
      <c r="U686" s="3">
        <v>45489</v>
      </c>
    </row>
    <row r="687" spans="1:21" x14ac:dyDescent="0.25">
      <c r="A687">
        <v>211888</v>
      </c>
      <c r="B687">
        <v>123</v>
      </c>
      <c r="C687" t="s">
        <v>19</v>
      </c>
      <c r="D687" s="3">
        <v>42553</v>
      </c>
      <c r="E687" t="s">
        <v>188</v>
      </c>
      <c r="F687">
        <v>150</v>
      </c>
      <c r="G687">
        <v>1</v>
      </c>
      <c r="J687">
        <v>150</v>
      </c>
      <c r="K687">
        <v>100147997</v>
      </c>
      <c r="L687" s="19" t="s">
        <v>33</v>
      </c>
      <c r="M687">
        <v>0</v>
      </c>
      <c r="N687" t="s">
        <v>22</v>
      </c>
      <c r="O687" s="3">
        <v>42553</v>
      </c>
      <c r="P687" t="s">
        <v>23</v>
      </c>
      <c r="Q687">
        <v>150</v>
      </c>
      <c r="R687">
        <v>2016</v>
      </c>
      <c r="S687">
        <v>7</v>
      </c>
      <c r="T687" s="3" t="s">
        <v>24</v>
      </c>
      <c r="U687" s="3">
        <v>45489</v>
      </c>
    </row>
    <row r="688" spans="1:21" x14ac:dyDescent="0.25">
      <c r="A688">
        <v>211889</v>
      </c>
      <c r="B688">
        <v>246</v>
      </c>
      <c r="C688" t="s">
        <v>19</v>
      </c>
      <c r="D688" s="3">
        <v>42553</v>
      </c>
      <c r="E688" t="s">
        <v>387</v>
      </c>
      <c r="F688">
        <v>1650</v>
      </c>
      <c r="G688">
        <v>1</v>
      </c>
      <c r="J688">
        <v>0</v>
      </c>
      <c r="K688">
        <v>100147998</v>
      </c>
      <c r="L688" s="19" t="s">
        <v>51</v>
      </c>
      <c r="M688">
        <v>0</v>
      </c>
      <c r="N688" t="s">
        <v>49</v>
      </c>
      <c r="O688" s="3">
        <v>42553</v>
      </c>
      <c r="P688" t="s">
        <v>23</v>
      </c>
      <c r="Q688" s="4">
        <v>1650</v>
      </c>
      <c r="R688">
        <v>2016</v>
      </c>
      <c r="S688">
        <v>7</v>
      </c>
      <c r="T688" s="3" t="s">
        <v>24</v>
      </c>
      <c r="U688" s="3">
        <v>45489</v>
      </c>
    </row>
    <row r="689" spans="1:21" x14ac:dyDescent="0.25">
      <c r="A689">
        <v>211891</v>
      </c>
      <c r="B689">
        <v>246</v>
      </c>
      <c r="C689" t="s">
        <v>19</v>
      </c>
      <c r="D689" s="3">
        <v>42553</v>
      </c>
      <c r="E689" t="s">
        <v>388</v>
      </c>
      <c r="F689">
        <v>959</v>
      </c>
      <c r="G689">
        <v>1</v>
      </c>
      <c r="J689">
        <v>0</v>
      </c>
      <c r="K689">
        <v>100147998</v>
      </c>
      <c r="L689" s="19" t="s">
        <v>51</v>
      </c>
      <c r="M689">
        <v>0</v>
      </c>
      <c r="N689" t="s">
        <v>49</v>
      </c>
      <c r="O689" s="3">
        <v>42553</v>
      </c>
      <c r="P689" t="s">
        <v>23</v>
      </c>
      <c r="Q689">
        <v>959</v>
      </c>
      <c r="R689">
        <v>2016</v>
      </c>
      <c r="S689">
        <v>7</v>
      </c>
      <c r="T689" s="3" t="s">
        <v>24</v>
      </c>
      <c r="U689" s="3">
        <v>45489</v>
      </c>
    </row>
    <row r="690" spans="1:21" x14ac:dyDescent="0.25">
      <c r="A690">
        <v>211893</v>
      </c>
      <c r="B690">
        <v>246</v>
      </c>
      <c r="C690" t="s">
        <v>19</v>
      </c>
      <c r="D690" s="3">
        <v>42553</v>
      </c>
      <c r="E690" t="s">
        <v>389</v>
      </c>
      <c r="F690">
        <v>299</v>
      </c>
      <c r="G690">
        <v>1</v>
      </c>
      <c r="J690">
        <v>0</v>
      </c>
      <c r="K690">
        <v>100147998</v>
      </c>
      <c r="L690" s="19" t="s">
        <v>27</v>
      </c>
      <c r="M690">
        <v>0</v>
      </c>
      <c r="N690" t="s">
        <v>49</v>
      </c>
      <c r="O690" s="3">
        <v>42553</v>
      </c>
      <c r="P690" t="s">
        <v>23</v>
      </c>
      <c r="Q690">
        <v>299</v>
      </c>
      <c r="R690">
        <v>2016</v>
      </c>
      <c r="S690">
        <v>7</v>
      </c>
      <c r="T690" s="3" t="s">
        <v>24</v>
      </c>
      <c r="U690" s="3">
        <v>45489</v>
      </c>
    </row>
    <row r="691" spans="1:21" x14ac:dyDescent="0.25">
      <c r="A691">
        <v>211894</v>
      </c>
      <c r="B691">
        <v>246</v>
      </c>
      <c r="C691" t="s">
        <v>19</v>
      </c>
      <c r="D691" s="3">
        <v>42553</v>
      </c>
      <c r="E691" t="s">
        <v>390</v>
      </c>
      <c r="F691">
        <v>299</v>
      </c>
      <c r="G691">
        <v>1</v>
      </c>
      <c r="J691">
        <v>0</v>
      </c>
      <c r="K691">
        <v>100147998</v>
      </c>
      <c r="L691" s="19" t="s">
        <v>27</v>
      </c>
      <c r="M691">
        <v>0</v>
      </c>
      <c r="N691" t="s">
        <v>49</v>
      </c>
      <c r="O691" s="3">
        <v>42553</v>
      </c>
      <c r="P691" t="s">
        <v>23</v>
      </c>
      <c r="Q691">
        <v>299</v>
      </c>
      <c r="R691">
        <v>2016</v>
      </c>
      <c r="S691">
        <v>7</v>
      </c>
      <c r="T691" s="3" t="s">
        <v>24</v>
      </c>
      <c r="U691" s="3">
        <v>45489</v>
      </c>
    </row>
    <row r="692" spans="1:21" x14ac:dyDescent="0.25">
      <c r="A692">
        <v>211895</v>
      </c>
      <c r="B692">
        <v>246</v>
      </c>
      <c r="C692" t="s">
        <v>19</v>
      </c>
      <c r="D692" s="3">
        <v>42553</v>
      </c>
      <c r="E692" t="s">
        <v>391</v>
      </c>
      <c r="F692">
        <v>1200</v>
      </c>
      <c r="G692">
        <v>1</v>
      </c>
      <c r="J692">
        <v>0</v>
      </c>
      <c r="K692">
        <v>100147998</v>
      </c>
      <c r="L692" s="19" t="s">
        <v>51</v>
      </c>
      <c r="M692">
        <v>0</v>
      </c>
      <c r="N692" t="s">
        <v>49</v>
      </c>
      <c r="O692" s="3">
        <v>42553</v>
      </c>
      <c r="P692" t="s">
        <v>23</v>
      </c>
      <c r="Q692" s="4">
        <v>1200</v>
      </c>
      <c r="R692">
        <v>2016</v>
      </c>
      <c r="S692">
        <v>7</v>
      </c>
      <c r="T692" s="3" t="s">
        <v>24</v>
      </c>
      <c r="U692" s="3">
        <v>45489</v>
      </c>
    </row>
    <row r="693" spans="1:21" x14ac:dyDescent="0.25">
      <c r="A693">
        <v>211898</v>
      </c>
      <c r="B693">
        <v>247</v>
      </c>
      <c r="C693" t="s">
        <v>19</v>
      </c>
      <c r="D693" s="3">
        <v>42553</v>
      </c>
      <c r="E693" t="s">
        <v>86</v>
      </c>
      <c r="F693">
        <v>150</v>
      </c>
      <c r="G693">
        <v>1</v>
      </c>
      <c r="J693">
        <v>150</v>
      </c>
      <c r="K693">
        <v>100148000</v>
      </c>
      <c r="L693" s="19" t="s">
        <v>33</v>
      </c>
      <c r="M693">
        <v>0</v>
      </c>
      <c r="N693" t="s">
        <v>22</v>
      </c>
      <c r="O693" s="3">
        <v>42553</v>
      </c>
      <c r="P693" t="s">
        <v>23</v>
      </c>
      <c r="Q693">
        <v>150</v>
      </c>
      <c r="R693">
        <v>2016</v>
      </c>
      <c r="S693">
        <v>7</v>
      </c>
      <c r="T693" s="3" t="s">
        <v>24</v>
      </c>
      <c r="U693" s="3">
        <v>45489</v>
      </c>
    </row>
    <row r="694" spans="1:21" x14ac:dyDescent="0.25">
      <c r="A694">
        <v>211897</v>
      </c>
      <c r="B694">
        <v>248</v>
      </c>
      <c r="C694" t="s">
        <v>19</v>
      </c>
      <c r="D694" s="3">
        <v>42553</v>
      </c>
      <c r="E694" t="s">
        <v>392</v>
      </c>
      <c r="F694">
        <v>1090</v>
      </c>
      <c r="G694">
        <v>1</v>
      </c>
      <c r="J694">
        <v>890</v>
      </c>
      <c r="K694">
        <v>100147999</v>
      </c>
      <c r="L694" s="19" t="s">
        <v>194</v>
      </c>
      <c r="M694">
        <v>200</v>
      </c>
      <c r="N694" t="s">
        <v>22</v>
      </c>
      <c r="O694" s="3">
        <v>42553</v>
      </c>
      <c r="P694" t="s">
        <v>23</v>
      </c>
      <c r="Q694" s="4">
        <v>1090</v>
      </c>
      <c r="R694">
        <v>2016</v>
      </c>
      <c r="S694">
        <v>7</v>
      </c>
      <c r="T694" s="3" t="s">
        <v>24</v>
      </c>
      <c r="U694" s="3">
        <v>45489</v>
      </c>
    </row>
    <row r="695" spans="1:21" x14ac:dyDescent="0.25">
      <c r="A695">
        <v>211899</v>
      </c>
      <c r="B695">
        <v>247</v>
      </c>
      <c r="C695" t="s">
        <v>25</v>
      </c>
      <c r="D695" s="3">
        <v>42553</v>
      </c>
      <c r="E695" t="s">
        <v>364</v>
      </c>
      <c r="F695">
        <v>210</v>
      </c>
      <c r="G695">
        <v>1</v>
      </c>
      <c r="J695">
        <v>210</v>
      </c>
      <c r="K695">
        <v>100148001</v>
      </c>
      <c r="L695" s="19" t="s">
        <v>33</v>
      </c>
      <c r="M695">
        <v>0</v>
      </c>
      <c r="N695" t="s">
        <v>22</v>
      </c>
      <c r="O695" s="3">
        <v>42553</v>
      </c>
      <c r="P695" t="s">
        <v>28</v>
      </c>
      <c r="Q695">
        <v>210</v>
      </c>
      <c r="R695">
        <v>2016</v>
      </c>
      <c r="S695">
        <v>7</v>
      </c>
      <c r="T695" s="3" t="s">
        <v>24</v>
      </c>
      <c r="U695" s="3">
        <v>45489</v>
      </c>
    </row>
    <row r="696" spans="1:21" x14ac:dyDescent="0.25">
      <c r="A696">
        <v>211900</v>
      </c>
      <c r="B696">
        <v>249</v>
      </c>
      <c r="C696" t="s">
        <v>19</v>
      </c>
      <c r="D696" s="3">
        <v>42553</v>
      </c>
      <c r="E696" t="s">
        <v>393</v>
      </c>
      <c r="F696">
        <v>990</v>
      </c>
      <c r="G696">
        <v>1</v>
      </c>
      <c r="J696">
        <v>990</v>
      </c>
      <c r="K696">
        <v>100148002</v>
      </c>
      <c r="L696" s="19" t="s">
        <v>27</v>
      </c>
      <c r="M696">
        <v>0</v>
      </c>
      <c r="N696" t="s">
        <v>22</v>
      </c>
      <c r="O696" s="3">
        <v>42553</v>
      </c>
      <c r="P696" t="s">
        <v>23</v>
      </c>
      <c r="Q696">
        <v>990</v>
      </c>
      <c r="R696">
        <v>2016</v>
      </c>
      <c r="S696">
        <v>7</v>
      </c>
      <c r="T696" s="3" t="s">
        <v>24</v>
      </c>
      <c r="U696" s="3">
        <v>45489</v>
      </c>
    </row>
    <row r="697" spans="1:21" x14ac:dyDescent="0.25">
      <c r="A697">
        <v>211902</v>
      </c>
      <c r="B697">
        <v>243</v>
      </c>
      <c r="C697" t="s">
        <v>25</v>
      </c>
      <c r="D697" s="3">
        <v>42553</v>
      </c>
      <c r="E697" t="s">
        <v>89</v>
      </c>
      <c r="F697">
        <v>350</v>
      </c>
      <c r="G697">
        <v>2</v>
      </c>
      <c r="J697">
        <v>700</v>
      </c>
      <c r="K697">
        <v>100148004</v>
      </c>
      <c r="L697" s="19" t="s">
        <v>33</v>
      </c>
      <c r="M697">
        <v>0</v>
      </c>
      <c r="N697" t="s">
        <v>22</v>
      </c>
      <c r="O697" s="3">
        <v>42553</v>
      </c>
      <c r="P697" t="s">
        <v>28</v>
      </c>
      <c r="Q697">
        <v>700</v>
      </c>
      <c r="R697">
        <v>2016</v>
      </c>
      <c r="S697">
        <v>7</v>
      </c>
      <c r="T697" s="3" t="s">
        <v>24</v>
      </c>
      <c r="U697" s="3">
        <v>45489</v>
      </c>
    </row>
    <row r="698" spans="1:21" x14ac:dyDescent="0.25">
      <c r="A698">
        <v>211903</v>
      </c>
      <c r="B698">
        <v>247</v>
      </c>
      <c r="C698" t="s">
        <v>25</v>
      </c>
      <c r="D698" s="3">
        <v>42553</v>
      </c>
      <c r="E698" t="s">
        <v>313</v>
      </c>
      <c r="F698">
        <v>260</v>
      </c>
      <c r="G698">
        <v>1</v>
      </c>
      <c r="J698">
        <v>260</v>
      </c>
      <c r="K698">
        <v>100148005</v>
      </c>
      <c r="L698" s="19" t="s">
        <v>33</v>
      </c>
      <c r="M698">
        <v>0</v>
      </c>
      <c r="N698" t="s">
        <v>22</v>
      </c>
      <c r="O698" s="3">
        <v>42553</v>
      </c>
      <c r="P698" t="s">
        <v>28</v>
      </c>
      <c r="Q698">
        <v>260</v>
      </c>
      <c r="R698">
        <v>2016</v>
      </c>
      <c r="S698">
        <v>7</v>
      </c>
      <c r="T698" s="3" t="s">
        <v>24</v>
      </c>
      <c r="U698" s="3">
        <v>45489</v>
      </c>
    </row>
    <row r="699" spans="1:21" x14ac:dyDescent="0.25">
      <c r="A699">
        <v>211901</v>
      </c>
      <c r="B699">
        <v>250</v>
      </c>
      <c r="C699" t="s">
        <v>19</v>
      </c>
      <c r="D699" s="3">
        <v>42553</v>
      </c>
      <c r="E699" t="s">
        <v>351</v>
      </c>
      <c r="F699">
        <v>180</v>
      </c>
      <c r="G699">
        <v>1</v>
      </c>
      <c r="J699">
        <v>180</v>
      </c>
      <c r="K699">
        <v>100148003</v>
      </c>
      <c r="L699" s="19" t="s">
        <v>27</v>
      </c>
      <c r="M699">
        <v>0</v>
      </c>
      <c r="N699" t="s">
        <v>22</v>
      </c>
      <c r="O699" s="3">
        <v>42553</v>
      </c>
      <c r="P699" t="s">
        <v>23</v>
      </c>
      <c r="Q699">
        <v>180</v>
      </c>
      <c r="R699">
        <v>2016</v>
      </c>
      <c r="S699">
        <v>7</v>
      </c>
      <c r="T699" s="3" t="s">
        <v>24</v>
      </c>
      <c r="U699" s="3">
        <v>45489</v>
      </c>
    </row>
    <row r="700" spans="1:21" x14ac:dyDescent="0.25">
      <c r="A700">
        <v>211904</v>
      </c>
      <c r="B700">
        <v>251</v>
      </c>
      <c r="C700" t="s">
        <v>19</v>
      </c>
      <c r="D700" s="3">
        <v>42553</v>
      </c>
      <c r="E700" t="s">
        <v>394</v>
      </c>
      <c r="F700">
        <v>1999</v>
      </c>
      <c r="G700">
        <v>1</v>
      </c>
      <c r="J700">
        <v>1999</v>
      </c>
      <c r="K700">
        <v>100148006</v>
      </c>
      <c r="L700" s="19" t="s">
        <v>51</v>
      </c>
      <c r="M700">
        <v>0</v>
      </c>
      <c r="N700" t="s">
        <v>22</v>
      </c>
      <c r="O700" s="3">
        <v>42553</v>
      </c>
      <c r="P700" t="s">
        <v>23</v>
      </c>
      <c r="Q700" s="4">
        <v>1999</v>
      </c>
      <c r="R700">
        <v>2016</v>
      </c>
      <c r="S700">
        <v>7</v>
      </c>
      <c r="T700" s="3" t="s">
        <v>24</v>
      </c>
      <c r="U700" s="3">
        <v>45489</v>
      </c>
    </row>
    <row r="701" spans="1:21" x14ac:dyDescent="0.25">
      <c r="A701">
        <v>211906</v>
      </c>
      <c r="B701">
        <v>247</v>
      </c>
      <c r="C701" t="s">
        <v>19</v>
      </c>
      <c r="D701" s="3">
        <v>42553</v>
      </c>
      <c r="E701" t="s">
        <v>123</v>
      </c>
      <c r="F701">
        <v>260</v>
      </c>
      <c r="G701">
        <v>1</v>
      </c>
      <c r="J701">
        <v>260</v>
      </c>
      <c r="K701">
        <v>100148007</v>
      </c>
      <c r="L701" s="19" t="s">
        <v>33</v>
      </c>
      <c r="M701">
        <v>0</v>
      </c>
      <c r="N701" t="s">
        <v>22</v>
      </c>
      <c r="O701" s="3">
        <v>42553</v>
      </c>
      <c r="P701" t="s">
        <v>23</v>
      </c>
      <c r="Q701">
        <v>260</v>
      </c>
      <c r="R701">
        <v>2016</v>
      </c>
      <c r="S701">
        <v>7</v>
      </c>
      <c r="T701" s="3" t="s">
        <v>24</v>
      </c>
      <c r="U701" s="3">
        <v>45489</v>
      </c>
    </row>
    <row r="702" spans="1:21" x14ac:dyDescent="0.25">
      <c r="A702">
        <v>211907</v>
      </c>
      <c r="B702">
        <v>252</v>
      </c>
      <c r="C702" t="s">
        <v>19</v>
      </c>
      <c r="D702" s="3">
        <v>42553</v>
      </c>
      <c r="E702" t="s">
        <v>89</v>
      </c>
      <c r="F702">
        <v>350</v>
      </c>
      <c r="G702">
        <v>1</v>
      </c>
      <c r="J702">
        <v>350</v>
      </c>
      <c r="K702">
        <v>100148008</v>
      </c>
      <c r="L702" s="19" t="s">
        <v>33</v>
      </c>
      <c r="M702">
        <v>0</v>
      </c>
      <c r="N702" t="s">
        <v>22</v>
      </c>
      <c r="O702" s="3">
        <v>42553</v>
      </c>
      <c r="P702" t="s">
        <v>23</v>
      </c>
      <c r="Q702">
        <v>350</v>
      </c>
      <c r="R702">
        <v>2016</v>
      </c>
      <c r="S702">
        <v>7</v>
      </c>
      <c r="T702" s="3" t="s">
        <v>24</v>
      </c>
      <c r="U702" s="3">
        <v>45489</v>
      </c>
    </row>
    <row r="703" spans="1:21" x14ac:dyDescent="0.25">
      <c r="A703">
        <v>211908</v>
      </c>
      <c r="B703">
        <v>253</v>
      </c>
      <c r="C703" t="s">
        <v>19</v>
      </c>
      <c r="D703" s="3">
        <v>42553</v>
      </c>
      <c r="E703" t="s">
        <v>89</v>
      </c>
      <c r="F703">
        <v>350</v>
      </c>
      <c r="G703">
        <v>1</v>
      </c>
      <c r="J703">
        <v>350</v>
      </c>
      <c r="K703">
        <v>100148009</v>
      </c>
      <c r="L703" s="19" t="s">
        <v>33</v>
      </c>
      <c r="M703">
        <v>0</v>
      </c>
      <c r="N703" t="s">
        <v>22</v>
      </c>
      <c r="O703" s="3">
        <v>42553</v>
      </c>
      <c r="P703" t="s">
        <v>23</v>
      </c>
      <c r="Q703">
        <v>350</v>
      </c>
      <c r="R703">
        <v>2016</v>
      </c>
      <c r="S703">
        <v>7</v>
      </c>
      <c r="T703" s="3" t="s">
        <v>24</v>
      </c>
      <c r="U703" s="3">
        <v>45489</v>
      </c>
    </row>
    <row r="704" spans="1:21" x14ac:dyDescent="0.25">
      <c r="A704">
        <v>211909</v>
      </c>
      <c r="B704">
        <v>254</v>
      </c>
      <c r="C704" t="s">
        <v>19</v>
      </c>
      <c r="D704" s="3">
        <v>42553</v>
      </c>
      <c r="E704" t="s">
        <v>89</v>
      </c>
      <c r="F704">
        <v>350</v>
      </c>
      <c r="G704">
        <v>1</v>
      </c>
      <c r="J704">
        <v>350</v>
      </c>
      <c r="K704">
        <v>100148010</v>
      </c>
      <c r="L704" s="19" t="s">
        <v>33</v>
      </c>
      <c r="M704">
        <v>0</v>
      </c>
      <c r="N704" t="s">
        <v>22</v>
      </c>
      <c r="O704" s="3">
        <v>42553</v>
      </c>
      <c r="P704" t="s">
        <v>23</v>
      </c>
      <c r="Q704">
        <v>350</v>
      </c>
      <c r="R704">
        <v>2016</v>
      </c>
      <c r="S704">
        <v>7</v>
      </c>
      <c r="T704" s="3" t="s">
        <v>24</v>
      </c>
      <c r="U704" s="3">
        <v>45489</v>
      </c>
    </row>
    <row r="705" spans="1:21" x14ac:dyDescent="0.25">
      <c r="A705">
        <v>211910</v>
      </c>
      <c r="B705">
        <v>255</v>
      </c>
      <c r="C705" t="s">
        <v>25</v>
      </c>
      <c r="D705" s="3">
        <v>42553</v>
      </c>
      <c r="E705" t="s">
        <v>395</v>
      </c>
      <c r="F705">
        <v>3200</v>
      </c>
      <c r="G705">
        <v>2</v>
      </c>
      <c r="J705">
        <v>6400</v>
      </c>
      <c r="K705">
        <v>100148011</v>
      </c>
      <c r="L705" s="19" t="s">
        <v>38</v>
      </c>
      <c r="M705">
        <v>0</v>
      </c>
      <c r="N705" t="s">
        <v>22</v>
      </c>
      <c r="O705" s="3">
        <v>42553</v>
      </c>
      <c r="P705" t="s">
        <v>28</v>
      </c>
      <c r="Q705" s="4">
        <v>6400</v>
      </c>
      <c r="R705">
        <v>2016</v>
      </c>
      <c r="S705">
        <v>7</v>
      </c>
      <c r="T705" s="3" t="s">
        <v>24</v>
      </c>
      <c r="U705" s="3">
        <v>45489</v>
      </c>
    </row>
    <row r="706" spans="1:21" x14ac:dyDescent="0.25">
      <c r="A706">
        <v>211911</v>
      </c>
      <c r="B706">
        <v>247</v>
      </c>
      <c r="C706" t="s">
        <v>19</v>
      </c>
      <c r="D706" s="3">
        <v>42553</v>
      </c>
      <c r="E706" t="s">
        <v>396</v>
      </c>
      <c r="F706">
        <v>90</v>
      </c>
      <c r="G706">
        <v>1</v>
      </c>
      <c r="J706">
        <v>90</v>
      </c>
      <c r="K706">
        <v>100148012</v>
      </c>
      <c r="L706" s="19" t="s">
        <v>33</v>
      </c>
      <c r="M706">
        <v>0</v>
      </c>
      <c r="N706" t="s">
        <v>22</v>
      </c>
      <c r="O706" s="3">
        <v>42553</v>
      </c>
      <c r="P706" t="s">
        <v>23</v>
      </c>
      <c r="Q706">
        <v>90</v>
      </c>
      <c r="R706">
        <v>2016</v>
      </c>
      <c r="S706">
        <v>7</v>
      </c>
      <c r="T706" s="3" t="s">
        <v>24</v>
      </c>
      <c r="U706" s="3">
        <v>45489</v>
      </c>
    </row>
    <row r="707" spans="1:21" x14ac:dyDescent="0.25">
      <c r="A707">
        <v>211912</v>
      </c>
      <c r="B707">
        <v>256</v>
      </c>
      <c r="C707" t="s">
        <v>19</v>
      </c>
      <c r="D707" s="3">
        <v>42553</v>
      </c>
      <c r="E707" t="s">
        <v>124</v>
      </c>
      <c r="F707">
        <v>80</v>
      </c>
      <c r="G707">
        <v>1</v>
      </c>
      <c r="J707">
        <v>80</v>
      </c>
      <c r="K707">
        <v>100148013</v>
      </c>
      <c r="L707" s="19" t="s">
        <v>33</v>
      </c>
      <c r="M707">
        <v>0</v>
      </c>
      <c r="N707" t="s">
        <v>22</v>
      </c>
      <c r="O707" s="3">
        <v>42553</v>
      </c>
      <c r="P707" t="s">
        <v>23</v>
      </c>
      <c r="Q707">
        <v>80</v>
      </c>
      <c r="R707">
        <v>2016</v>
      </c>
      <c r="S707">
        <v>7</v>
      </c>
      <c r="T707" s="3" t="s">
        <v>24</v>
      </c>
      <c r="U707" s="3">
        <v>45489</v>
      </c>
    </row>
    <row r="708" spans="1:21" x14ac:dyDescent="0.25">
      <c r="A708">
        <v>211913</v>
      </c>
      <c r="B708">
        <v>257</v>
      </c>
      <c r="C708" t="s">
        <v>19</v>
      </c>
      <c r="D708" s="3">
        <v>42553</v>
      </c>
      <c r="E708" t="s">
        <v>397</v>
      </c>
      <c r="F708">
        <v>1100</v>
      </c>
      <c r="G708">
        <v>1</v>
      </c>
      <c r="J708">
        <v>2799</v>
      </c>
      <c r="K708">
        <v>100148014</v>
      </c>
      <c r="L708" s="19" t="s">
        <v>59</v>
      </c>
      <c r="M708">
        <v>0</v>
      </c>
      <c r="N708" t="s">
        <v>22</v>
      </c>
      <c r="O708" s="3">
        <v>42553</v>
      </c>
      <c r="P708" t="s">
        <v>23</v>
      </c>
      <c r="Q708" s="4">
        <v>1100</v>
      </c>
      <c r="R708">
        <v>2016</v>
      </c>
      <c r="S708">
        <v>7</v>
      </c>
      <c r="T708" s="3" t="s">
        <v>24</v>
      </c>
      <c r="U708" s="3">
        <v>45489</v>
      </c>
    </row>
    <row r="709" spans="1:21" x14ac:dyDescent="0.25">
      <c r="A709">
        <v>211914</v>
      </c>
      <c r="B709">
        <v>257</v>
      </c>
      <c r="C709" t="s">
        <v>19</v>
      </c>
      <c r="D709" s="3">
        <v>42553</v>
      </c>
      <c r="E709" t="s">
        <v>398</v>
      </c>
      <c r="F709">
        <v>1699</v>
      </c>
      <c r="G709">
        <v>1</v>
      </c>
      <c r="J709">
        <v>2799</v>
      </c>
      <c r="K709">
        <v>100148014</v>
      </c>
      <c r="L709" s="19" t="s">
        <v>47</v>
      </c>
      <c r="M709">
        <v>0</v>
      </c>
      <c r="N709" t="s">
        <v>22</v>
      </c>
      <c r="O709" s="3">
        <v>42553</v>
      </c>
      <c r="P709" t="s">
        <v>23</v>
      </c>
      <c r="Q709" s="4">
        <v>1699</v>
      </c>
      <c r="R709">
        <v>2016</v>
      </c>
      <c r="S709">
        <v>7</v>
      </c>
      <c r="T709" s="3" t="s">
        <v>24</v>
      </c>
      <c r="U709" s="3">
        <v>45489</v>
      </c>
    </row>
    <row r="710" spans="1:21" x14ac:dyDescent="0.25">
      <c r="A710">
        <v>211915</v>
      </c>
      <c r="B710">
        <v>258</v>
      </c>
      <c r="C710" t="s">
        <v>19</v>
      </c>
      <c r="D710" s="3">
        <v>42553</v>
      </c>
      <c r="E710" t="s">
        <v>399</v>
      </c>
      <c r="F710">
        <v>570</v>
      </c>
      <c r="G710">
        <v>1</v>
      </c>
      <c r="J710">
        <v>370</v>
      </c>
      <c r="K710">
        <v>100148015</v>
      </c>
      <c r="L710" s="19" t="s">
        <v>33</v>
      </c>
      <c r="M710">
        <v>200</v>
      </c>
      <c r="N710" t="s">
        <v>22</v>
      </c>
      <c r="O710" s="3">
        <v>42553</v>
      </c>
      <c r="P710" t="s">
        <v>23</v>
      </c>
      <c r="Q710">
        <v>570</v>
      </c>
      <c r="R710">
        <v>2016</v>
      </c>
      <c r="S710">
        <v>7</v>
      </c>
      <c r="T710" s="3" t="s">
        <v>24</v>
      </c>
      <c r="U710" s="3">
        <v>45489</v>
      </c>
    </row>
    <row r="711" spans="1:21" x14ac:dyDescent="0.25">
      <c r="A711">
        <v>211916</v>
      </c>
      <c r="B711">
        <v>114</v>
      </c>
      <c r="C711" t="s">
        <v>19</v>
      </c>
      <c r="D711" s="3">
        <v>42553</v>
      </c>
      <c r="E711" t="s">
        <v>205</v>
      </c>
      <c r="F711">
        <v>120</v>
      </c>
      <c r="G711">
        <v>2</v>
      </c>
      <c r="J711">
        <v>240</v>
      </c>
      <c r="K711">
        <v>100148016</v>
      </c>
      <c r="L711" s="19" t="s">
        <v>27</v>
      </c>
      <c r="M711">
        <v>0</v>
      </c>
      <c r="N711" t="s">
        <v>22</v>
      </c>
      <c r="O711" s="3">
        <v>42553</v>
      </c>
      <c r="P711" t="s">
        <v>23</v>
      </c>
      <c r="Q711">
        <v>240</v>
      </c>
      <c r="R711">
        <v>2016</v>
      </c>
      <c r="S711">
        <v>7</v>
      </c>
      <c r="T711" s="3" t="s">
        <v>24</v>
      </c>
      <c r="U711" s="3">
        <v>45489</v>
      </c>
    </row>
    <row r="712" spans="1:21" x14ac:dyDescent="0.25">
      <c r="A712">
        <v>211917</v>
      </c>
      <c r="B712">
        <v>156</v>
      </c>
      <c r="C712" t="s">
        <v>31</v>
      </c>
      <c r="D712" s="3">
        <v>42553</v>
      </c>
      <c r="E712" t="s">
        <v>271</v>
      </c>
      <c r="F712">
        <v>2950</v>
      </c>
      <c r="G712">
        <v>1</v>
      </c>
      <c r="J712">
        <v>2950</v>
      </c>
      <c r="K712">
        <v>100148017</v>
      </c>
      <c r="L712" s="19" t="s">
        <v>27</v>
      </c>
      <c r="M712">
        <v>0</v>
      </c>
      <c r="N712" t="s">
        <v>22</v>
      </c>
      <c r="O712" s="3">
        <v>42553</v>
      </c>
      <c r="P712" t="s">
        <v>34</v>
      </c>
      <c r="Q712" s="4">
        <v>2950</v>
      </c>
      <c r="R712">
        <v>2016</v>
      </c>
      <c r="S712">
        <v>7</v>
      </c>
      <c r="T712" s="3" t="s">
        <v>24</v>
      </c>
      <c r="U712" s="3">
        <v>45489</v>
      </c>
    </row>
    <row r="713" spans="1:21" x14ac:dyDescent="0.25">
      <c r="A713">
        <v>211918</v>
      </c>
      <c r="B713">
        <v>259</v>
      </c>
      <c r="C713" t="s">
        <v>19</v>
      </c>
      <c r="D713" s="3">
        <v>42553</v>
      </c>
      <c r="E713" t="s">
        <v>48</v>
      </c>
      <c r="F713">
        <v>320</v>
      </c>
      <c r="G713">
        <v>1</v>
      </c>
      <c r="J713">
        <v>320</v>
      </c>
      <c r="K713">
        <v>100148018</v>
      </c>
      <c r="L713" s="19" t="s">
        <v>27</v>
      </c>
      <c r="M713">
        <v>0</v>
      </c>
      <c r="N713" t="s">
        <v>22</v>
      </c>
      <c r="O713" s="3">
        <v>42553</v>
      </c>
      <c r="P713" t="s">
        <v>23</v>
      </c>
      <c r="Q713">
        <v>320</v>
      </c>
      <c r="R713">
        <v>2016</v>
      </c>
      <c r="S713">
        <v>7</v>
      </c>
      <c r="T713" s="3" t="s">
        <v>24</v>
      </c>
      <c r="U713" s="3">
        <v>45489</v>
      </c>
    </row>
    <row r="714" spans="1:21" x14ac:dyDescent="0.25">
      <c r="A714">
        <v>211919</v>
      </c>
      <c r="B714">
        <v>248</v>
      </c>
      <c r="C714" t="s">
        <v>19</v>
      </c>
      <c r="D714" s="3">
        <v>42553</v>
      </c>
      <c r="E714" t="s">
        <v>400</v>
      </c>
      <c r="F714">
        <v>190</v>
      </c>
      <c r="G714">
        <v>2</v>
      </c>
      <c r="J714">
        <v>180</v>
      </c>
      <c r="K714">
        <v>100148019</v>
      </c>
      <c r="L714" s="19" t="s">
        <v>170</v>
      </c>
      <c r="M714">
        <v>200</v>
      </c>
      <c r="N714" t="s">
        <v>22</v>
      </c>
      <c r="O714" s="3">
        <v>42553</v>
      </c>
      <c r="P714" t="s">
        <v>23</v>
      </c>
      <c r="Q714">
        <v>380</v>
      </c>
      <c r="R714">
        <v>2016</v>
      </c>
      <c r="S714">
        <v>7</v>
      </c>
      <c r="T714" s="3" t="s">
        <v>24</v>
      </c>
      <c r="U714" s="3">
        <v>45489</v>
      </c>
    </row>
    <row r="715" spans="1:21" x14ac:dyDescent="0.25">
      <c r="A715">
        <v>211920</v>
      </c>
      <c r="B715">
        <v>260</v>
      </c>
      <c r="C715" t="s">
        <v>31</v>
      </c>
      <c r="D715" s="3">
        <v>42553</v>
      </c>
      <c r="E715" t="s">
        <v>396</v>
      </c>
      <c r="F715">
        <v>90</v>
      </c>
      <c r="G715">
        <v>1</v>
      </c>
      <c r="J715">
        <v>90</v>
      </c>
      <c r="K715">
        <v>100148020</v>
      </c>
      <c r="L715" s="19" t="s">
        <v>33</v>
      </c>
      <c r="M715">
        <v>0</v>
      </c>
      <c r="N715" t="s">
        <v>22</v>
      </c>
      <c r="O715" s="3">
        <v>42553</v>
      </c>
      <c r="P715" t="s">
        <v>34</v>
      </c>
      <c r="Q715">
        <v>90</v>
      </c>
      <c r="R715">
        <v>2016</v>
      </c>
      <c r="S715">
        <v>7</v>
      </c>
      <c r="T715" s="3" t="s">
        <v>24</v>
      </c>
      <c r="U715" s="3">
        <v>45489</v>
      </c>
    </row>
    <row r="716" spans="1:21" x14ac:dyDescent="0.25">
      <c r="A716">
        <v>211923</v>
      </c>
      <c r="B716">
        <v>260</v>
      </c>
      <c r="C716" t="s">
        <v>19</v>
      </c>
      <c r="D716" s="3">
        <v>42553</v>
      </c>
      <c r="E716" t="s">
        <v>148</v>
      </c>
      <c r="F716">
        <v>75</v>
      </c>
      <c r="G716">
        <v>1</v>
      </c>
      <c r="J716">
        <v>75</v>
      </c>
      <c r="K716">
        <v>100148022</v>
      </c>
      <c r="L716" s="19" t="s">
        <v>33</v>
      </c>
      <c r="M716">
        <v>0</v>
      </c>
      <c r="N716" t="s">
        <v>22</v>
      </c>
      <c r="O716" s="3">
        <v>42553</v>
      </c>
      <c r="P716" t="s">
        <v>23</v>
      </c>
      <c r="Q716">
        <v>75</v>
      </c>
      <c r="R716">
        <v>2016</v>
      </c>
      <c r="S716">
        <v>7</v>
      </c>
      <c r="T716" s="3" t="s">
        <v>24</v>
      </c>
      <c r="U716" s="3">
        <v>45489</v>
      </c>
    </row>
    <row r="717" spans="1:21" x14ac:dyDescent="0.25">
      <c r="A717">
        <v>211921</v>
      </c>
      <c r="B717">
        <v>256</v>
      </c>
      <c r="C717" t="s">
        <v>31</v>
      </c>
      <c r="D717" s="3">
        <v>42553</v>
      </c>
      <c r="E717" t="s">
        <v>107</v>
      </c>
      <c r="F717">
        <v>999</v>
      </c>
      <c r="G717">
        <v>1</v>
      </c>
      <c r="J717">
        <v>999</v>
      </c>
      <c r="K717">
        <v>100148021</v>
      </c>
      <c r="L717" s="19" t="s">
        <v>51</v>
      </c>
      <c r="M717">
        <v>0</v>
      </c>
      <c r="N717" t="s">
        <v>22</v>
      </c>
      <c r="O717" s="3">
        <v>42553</v>
      </c>
      <c r="P717" t="s">
        <v>34</v>
      </c>
      <c r="Q717">
        <v>999</v>
      </c>
      <c r="R717">
        <v>2016</v>
      </c>
      <c r="S717">
        <v>7</v>
      </c>
      <c r="T717" s="3" t="s">
        <v>24</v>
      </c>
      <c r="U717" s="3">
        <v>45489</v>
      </c>
    </row>
    <row r="718" spans="1:21" x14ac:dyDescent="0.25">
      <c r="A718">
        <v>211924</v>
      </c>
      <c r="B718">
        <v>261</v>
      </c>
      <c r="C718" t="s">
        <v>31</v>
      </c>
      <c r="D718" s="3">
        <v>42553</v>
      </c>
      <c r="E718" t="s">
        <v>401</v>
      </c>
      <c r="F718">
        <v>8420</v>
      </c>
      <c r="G718">
        <v>1</v>
      </c>
      <c r="J718">
        <v>8420</v>
      </c>
      <c r="K718">
        <v>100148023</v>
      </c>
      <c r="L718" s="19" t="s">
        <v>62</v>
      </c>
      <c r="M718">
        <v>0</v>
      </c>
      <c r="N718" t="s">
        <v>22</v>
      </c>
      <c r="O718" s="3">
        <v>42553</v>
      </c>
      <c r="P718" t="s">
        <v>34</v>
      </c>
      <c r="Q718" s="4">
        <v>8420</v>
      </c>
      <c r="R718">
        <v>2016</v>
      </c>
      <c r="S718">
        <v>7</v>
      </c>
      <c r="T718" s="3" t="s">
        <v>24</v>
      </c>
      <c r="U718" s="3">
        <v>45489</v>
      </c>
    </row>
    <row r="719" spans="1:21" x14ac:dyDescent="0.25">
      <c r="A719">
        <v>211925</v>
      </c>
      <c r="B719">
        <v>13</v>
      </c>
      <c r="C719" t="s">
        <v>19</v>
      </c>
      <c r="D719" s="3">
        <v>42553</v>
      </c>
      <c r="E719" t="s">
        <v>205</v>
      </c>
      <c r="F719">
        <v>120</v>
      </c>
      <c r="G719">
        <v>2</v>
      </c>
      <c r="J719">
        <v>1160</v>
      </c>
      <c r="K719">
        <v>100148024</v>
      </c>
      <c r="L719" s="19" t="s">
        <v>27</v>
      </c>
      <c r="M719">
        <v>0</v>
      </c>
      <c r="N719" t="s">
        <v>22</v>
      </c>
      <c r="O719" s="3">
        <v>42553</v>
      </c>
      <c r="P719" t="s">
        <v>23</v>
      </c>
      <c r="Q719">
        <v>240</v>
      </c>
      <c r="R719">
        <v>2016</v>
      </c>
      <c r="S719">
        <v>7</v>
      </c>
      <c r="T719" s="3" t="s">
        <v>24</v>
      </c>
      <c r="U719" s="3">
        <v>45489</v>
      </c>
    </row>
    <row r="720" spans="1:21" x14ac:dyDescent="0.25">
      <c r="A720">
        <v>211926</v>
      </c>
      <c r="B720">
        <v>13</v>
      </c>
      <c r="C720" t="s">
        <v>19</v>
      </c>
      <c r="D720" s="3">
        <v>42553</v>
      </c>
      <c r="E720" t="s">
        <v>206</v>
      </c>
      <c r="F720">
        <v>120</v>
      </c>
      <c r="G720">
        <v>1</v>
      </c>
      <c r="J720">
        <v>1160</v>
      </c>
      <c r="K720">
        <v>100148024</v>
      </c>
      <c r="L720" s="19" t="s">
        <v>27</v>
      </c>
      <c r="M720">
        <v>0</v>
      </c>
      <c r="N720" t="s">
        <v>22</v>
      </c>
      <c r="O720" s="3">
        <v>42553</v>
      </c>
      <c r="P720" t="s">
        <v>23</v>
      </c>
      <c r="Q720">
        <v>120</v>
      </c>
      <c r="R720">
        <v>2016</v>
      </c>
      <c r="S720">
        <v>7</v>
      </c>
      <c r="T720" s="3" t="s">
        <v>24</v>
      </c>
      <c r="U720" s="3">
        <v>45489</v>
      </c>
    </row>
    <row r="721" spans="1:21" x14ac:dyDescent="0.25">
      <c r="A721">
        <v>211927</v>
      </c>
      <c r="B721">
        <v>13</v>
      </c>
      <c r="C721" t="s">
        <v>19</v>
      </c>
      <c r="D721" s="3">
        <v>42553</v>
      </c>
      <c r="E721" t="s">
        <v>276</v>
      </c>
      <c r="F721">
        <v>120</v>
      </c>
      <c r="G721">
        <v>1</v>
      </c>
      <c r="J721">
        <v>1160</v>
      </c>
      <c r="K721">
        <v>100148024</v>
      </c>
      <c r="L721" s="19" t="s">
        <v>27</v>
      </c>
      <c r="M721">
        <v>0</v>
      </c>
      <c r="N721" t="s">
        <v>22</v>
      </c>
      <c r="O721" s="3">
        <v>42553</v>
      </c>
      <c r="P721" t="s">
        <v>23</v>
      </c>
      <c r="Q721">
        <v>120</v>
      </c>
      <c r="R721">
        <v>2016</v>
      </c>
      <c r="S721">
        <v>7</v>
      </c>
      <c r="T721" s="3" t="s">
        <v>24</v>
      </c>
      <c r="U721" s="3">
        <v>45489</v>
      </c>
    </row>
    <row r="722" spans="1:21" x14ac:dyDescent="0.25">
      <c r="A722">
        <v>211928</v>
      </c>
      <c r="B722">
        <v>13</v>
      </c>
      <c r="C722" t="s">
        <v>19</v>
      </c>
      <c r="D722" s="3">
        <v>42553</v>
      </c>
      <c r="E722" t="s">
        <v>48</v>
      </c>
      <c r="F722">
        <v>320</v>
      </c>
      <c r="G722">
        <v>1</v>
      </c>
      <c r="J722">
        <v>1160</v>
      </c>
      <c r="K722">
        <v>100148024</v>
      </c>
      <c r="L722" s="19" t="s">
        <v>27</v>
      </c>
      <c r="M722">
        <v>0</v>
      </c>
      <c r="N722" t="s">
        <v>22</v>
      </c>
      <c r="O722" s="3">
        <v>42553</v>
      </c>
      <c r="P722" t="s">
        <v>23</v>
      </c>
      <c r="Q722">
        <v>320</v>
      </c>
      <c r="R722">
        <v>2016</v>
      </c>
      <c r="S722">
        <v>7</v>
      </c>
      <c r="T722" s="3" t="s">
        <v>24</v>
      </c>
      <c r="U722" s="3">
        <v>45489</v>
      </c>
    </row>
    <row r="723" spans="1:21" x14ac:dyDescent="0.25">
      <c r="A723">
        <v>211929</v>
      </c>
      <c r="B723">
        <v>13</v>
      </c>
      <c r="C723" t="s">
        <v>19</v>
      </c>
      <c r="D723" s="3">
        <v>42553</v>
      </c>
      <c r="E723" t="s">
        <v>402</v>
      </c>
      <c r="F723">
        <v>180</v>
      </c>
      <c r="G723">
        <v>1</v>
      </c>
      <c r="J723">
        <v>1160</v>
      </c>
      <c r="K723">
        <v>100148024</v>
      </c>
      <c r="L723" s="19" t="s">
        <v>27</v>
      </c>
      <c r="M723">
        <v>0</v>
      </c>
      <c r="N723" t="s">
        <v>22</v>
      </c>
      <c r="O723" s="3">
        <v>42553</v>
      </c>
      <c r="P723" t="s">
        <v>23</v>
      </c>
      <c r="Q723">
        <v>180</v>
      </c>
      <c r="R723">
        <v>2016</v>
      </c>
      <c r="S723">
        <v>7</v>
      </c>
      <c r="T723" s="3" t="s">
        <v>24</v>
      </c>
      <c r="U723" s="3">
        <v>45489</v>
      </c>
    </row>
    <row r="724" spans="1:21" x14ac:dyDescent="0.25">
      <c r="A724">
        <v>211930</v>
      </c>
      <c r="B724">
        <v>13</v>
      </c>
      <c r="C724" t="s">
        <v>19</v>
      </c>
      <c r="D724" s="3">
        <v>42553</v>
      </c>
      <c r="E724" t="s">
        <v>403</v>
      </c>
      <c r="F724">
        <v>180</v>
      </c>
      <c r="G724">
        <v>1</v>
      </c>
      <c r="J724">
        <v>1160</v>
      </c>
      <c r="K724">
        <v>100148024</v>
      </c>
      <c r="L724" s="19" t="s">
        <v>47</v>
      </c>
      <c r="M724">
        <v>0</v>
      </c>
      <c r="N724" t="s">
        <v>22</v>
      </c>
      <c r="O724" s="3">
        <v>42553</v>
      </c>
      <c r="P724" t="s">
        <v>23</v>
      </c>
      <c r="Q724">
        <v>180</v>
      </c>
      <c r="R724">
        <v>2016</v>
      </c>
      <c r="S724">
        <v>7</v>
      </c>
      <c r="T724" s="3" t="s">
        <v>24</v>
      </c>
      <c r="U724" s="3">
        <v>45489</v>
      </c>
    </row>
    <row r="725" spans="1:21" x14ac:dyDescent="0.25">
      <c r="A725">
        <v>211931</v>
      </c>
      <c r="B725">
        <v>261</v>
      </c>
      <c r="C725" t="s">
        <v>19</v>
      </c>
      <c r="D725" s="3">
        <v>42553</v>
      </c>
      <c r="E725" t="s">
        <v>404</v>
      </c>
      <c r="F725">
        <v>1300</v>
      </c>
      <c r="G725">
        <v>1</v>
      </c>
      <c r="J725">
        <v>1300</v>
      </c>
      <c r="K725">
        <v>100148025</v>
      </c>
      <c r="L725" s="19" t="s">
        <v>47</v>
      </c>
      <c r="M725">
        <v>0</v>
      </c>
      <c r="N725" t="s">
        <v>22</v>
      </c>
      <c r="O725" s="3">
        <v>42553</v>
      </c>
      <c r="P725" t="s">
        <v>23</v>
      </c>
      <c r="Q725" s="4">
        <v>1300</v>
      </c>
      <c r="R725">
        <v>2016</v>
      </c>
      <c r="S725">
        <v>7</v>
      </c>
      <c r="T725" s="3" t="s">
        <v>24</v>
      </c>
      <c r="U725" s="3">
        <v>45489</v>
      </c>
    </row>
    <row r="726" spans="1:21" x14ac:dyDescent="0.25">
      <c r="A726">
        <v>211932</v>
      </c>
      <c r="B726">
        <v>262</v>
      </c>
      <c r="C726" t="s">
        <v>19</v>
      </c>
      <c r="D726" s="3">
        <v>42553</v>
      </c>
      <c r="E726" t="s">
        <v>405</v>
      </c>
      <c r="F726">
        <v>200</v>
      </c>
      <c r="G726">
        <v>1</v>
      </c>
      <c r="J726">
        <v>785</v>
      </c>
      <c r="K726">
        <v>100148026</v>
      </c>
      <c r="L726" s="19" t="s">
        <v>33</v>
      </c>
      <c r="M726">
        <v>0</v>
      </c>
      <c r="N726" t="s">
        <v>22</v>
      </c>
      <c r="O726" s="3">
        <v>42553</v>
      </c>
      <c r="P726" t="s">
        <v>23</v>
      </c>
      <c r="Q726">
        <v>200</v>
      </c>
      <c r="R726">
        <v>2016</v>
      </c>
      <c r="S726">
        <v>7</v>
      </c>
      <c r="T726" s="3" t="s">
        <v>24</v>
      </c>
      <c r="U726" s="3">
        <v>45489</v>
      </c>
    </row>
    <row r="727" spans="1:21" x14ac:dyDescent="0.25">
      <c r="A727">
        <v>211933</v>
      </c>
      <c r="B727">
        <v>262</v>
      </c>
      <c r="C727" t="s">
        <v>19</v>
      </c>
      <c r="D727" s="3">
        <v>42553</v>
      </c>
      <c r="E727" t="s">
        <v>406</v>
      </c>
      <c r="F727">
        <v>235</v>
      </c>
      <c r="G727">
        <v>1</v>
      </c>
      <c r="J727">
        <v>785</v>
      </c>
      <c r="K727">
        <v>100148026</v>
      </c>
      <c r="L727" s="19" t="s">
        <v>33</v>
      </c>
      <c r="M727">
        <v>0</v>
      </c>
      <c r="N727" t="s">
        <v>22</v>
      </c>
      <c r="O727" s="3">
        <v>42553</v>
      </c>
      <c r="P727" t="s">
        <v>23</v>
      </c>
      <c r="Q727">
        <v>235</v>
      </c>
      <c r="R727">
        <v>2016</v>
      </c>
      <c r="S727">
        <v>7</v>
      </c>
      <c r="T727" s="3" t="s">
        <v>24</v>
      </c>
      <c r="U727" s="3">
        <v>45489</v>
      </c>
    </row>
    <row r="728" spans="1:21" x14ac:dyDescent="0.25">
      <c r="A728">
        <v>211934</v>
      </c>
      <c r="B728">
        <v>262</v>
      </c>
      <c r="C728" t="s">
        <v>19</v>
      </c>
      <c r="D728" s="3">
        <v>42553</v>
      </c>
      <c r="E728" t="s">
        <v>89</v>
      </c>
      <c r="F728">
        <v>350</v>
      </c>
      <c r="G728">
        <v>1</v>
      </c>
      <c r="J728">
        <v>785</v>
      </c>
      <c r="K728">
        <v>100148026</v>
      </c>
      <c r="L728" s="19" t="s">
        <v>33</v>
      </c>
      <c r="M728">
        <v>0</v>
      </c>
      <c r="N728" t="s">
        <v>22</v>
      </c>
      <c r="O728" s="3">
        <v>42553</v>
      </c>
      <c r="P728" t="s">
        <v>23</v>
      </c>
      <c r="Q728">
        <v>350</v>
      </c>
      <c r="R728">
        <v>2016</v>
      </c>
      <c r="S728">
        <v>7</v>
      </c>
      <c r="T728" s="3" t="s">
        <v>24</v>
      </c>
      <c r="U728" s="3">
        <v>45489</v>
      </c>
    </row>
    <row r="729" spans="1:21" x14ac:dyDescent="0.25">
      <c r="A729">
        <v>211935</v>
      </c>
      <c r="B729">
        <v>263</v>
      </c>
      <c r="C729" t="s">
        <v>19</v>
      </c>
      <c r="D729" s="3">
        <v>42553</v>
      </c>
      <c r="E729" t="s">
        <v>269</v>
      </c>
      <c r="F729">
        <v>630</v>
      </c>
      <c r="G729">
        <v>1</v>
      </c>
      <c r="J729">
        <v>630</v>
      </c>
      <c r="K729">
        <v>100148027</v>
      </c>
      <c r="L729" s="19" t="s">
        <v>47</v>
      </c>
      <c r="M729">
        <v>0</v>
      </c>
      <c r="N729" t="s">
        <v>22</v>
      </c>
      <c r="O729" s="3">
        <v>42553</v>
      </c>
      <c r="P729" t="s">
        <v>23</v>
      </c>
      <c r="Q729">
        <v>630</v>
      </c>
      <c r="R729">
        <v>2016</v>
      </c>
      <c r="S729">
        <v>7</v>
      </c>
      <c r="T729" s="3" t="s">
        <v>24</v>
      </c>
      <c r="U729" s="3">
        <v>45489</v>
      </c>
    </row>
    <row r="730" spans="1:21" x14ac:dyDescent="0.25">
      <c r="A730">
        <v>211936</v>
      </c>
      <c r="B730">
        <v>261</v>
      </c>
      <c r="C730" t="s">
        <v>19</v>
      </c>
      <c r="D730" s="3">
        <v>42553</v>
      </c>
      <c r="E730" t="s">
        <v>404</v>
      </c>
      <c r="F730">
        <v>1300</v>
      </c>
      <c r="G730">
        <v>1</v>
      </c>
      <c r="J730">
        <v>1300</v>
      </c>
      <c r="K730">
        <v>100148028</v>
      </c>
      <c r="L730" s="19" t="s">
        <v>47</v>
      </c>
      <c r="M730">
        <v>0</v>
      </c>
      <c r="N730" t="s">
        <v>22</v>
      </c>
      <c r="O730" s="3">
        <v>42553</v>
      </c>
      <c r="P730" t="s">
        <v>23</v>
      </c>
      <c r="Q730" s="4">
        <v>1300</v>
      </c>
      <c r="R730">
        <v>2016</v>
      </c>
      <c r="S730">
        <v>7</v>
      </c>
      <c r="T730" s="3" t="s">
        <v>24</v>
      </c>
      <c r="U730" s="3">
        <v>45489</v>
      </c>
    </row>
    <row r="731" spans="1:21" x14ac:dyDescent="0.25">
      <c r="A731">
        <v>211941</v>
      </c>
      <c r="B731">
        <v>264</v>
      </c>
      <c r="C731" t="s">
        <v>19</v>
      </c>
      <c r="D731" s="3">
        <v>42553</v>
      </c>
      <c r="E731" t="s">
        <v>86</v>
      </c>
      <c r="F731">
        <v>150</v>
      </c>
      <c r="G731">
        <v>1</v>
      </c>
      <c r="J731">
        <v>150</v>
      </c>
      <c r="K731">
        <v>100148030</v>
      </c>
      <c r="L731" s="19" t="s">
        <v>33</v>
      </c>
      <c r="M731">
        <v>0</v>
      </c>
      <c r="N731" t="s">
        <v>22</v>
      </c>
      <c r="O731" s="3">
        <v>42553</v>
      </c>
      <c r="P731" t="s">
        <v>23</v>
      </c>
      <c r="Q731">
        <v>150</v>
      </c>
      <c r="R731">
        <v>2016</v>
      </c>
      <c r="S731">
        <v>7</v>
      </c>
      <c r="T731" s="3" t="s">
        <v>24</v>
      </c>
      <c r="U731" s="3">
        <v>45489</v>
      </c>
    </row>
    <row r="732" spans="1:21" x14ac:dyDescent="0.25">
      <c r="A732">
        <v>211937</v>
      </c>
      <c r="B732">
        <v>52</v>
      </c>
      <c r="C732" t="s">
        <v>19</v>
      </c>
      <c r="D732" s="3">
        <v>42553</v>
      </c>
      <c r="E732" t="s">
        <v>407</v>
      </c>
      <c r="F732">
        <v>475</v>
      </c>
      <c r="G732">
        <v>1</v>
      </c>
      <c r="J732">
        <v>2425</v>
      </c>
      <c r="K732">
        <v>100148029</v>
      </c>
      <c r="L732" s="19" t="s">
        <v>51</v>
      </c>
      <c r="M732">
        <v>0</v>
      </c>
      <c r="N732" t="s">
        <v>22</v>
      </c>
      <c r="O732" s="3">
        <v>42553</v>
      </c>
      <c r="P732" t="s">
        <v>23</v>
      </c>
      <c r="Q732">
        <v>475</v>
      </c>
      <c r="R732">
        <v>2016</v>
      </c>
      <c r="S732">
        <v>7</v>
      </c>
      <c r="T732" s="3" t="s">
        <v>24</v>
      </c>
      <c r="U732" s="3">
        <v>45489</v>
      </c>
    </row>
    <row r="733" spans="1:21" x14ac:dyDescent="0.25">
      <c r="A733">
        <v>211939</v>
      </c>
      <c r="B733">
        <v>52</v>
      </c>
      <c r="C733" t="s">
        <v>19</v>
      </c>
      <c r="D733" s="3">
        <v>42553</v>
      </c>
      <c r="E733" t="s">
        <v>408</v>
      </c>
      <c r="F733">
        <v>1950</v>
      </c>
      <c r="G733">
        <v>1</v>
      </c>
      <c r="J733">
        <v>2425</v>
      </c>
      <c r="K733">
        <v>100148029</v>
      </c>
      <c r="L733" s="19" t="s">
        <v>51</v>
      </c>
      <c r="M733">
        <v>0</v>
      </c>
      <c r="N733" t="s">
        <v>22</v>
      </c>
      <c r="O733" s="3">
        <v>42553</v>
      </c>
      <c r="P733" t="s">
        <v>23</v>
      </c>
      <c r="Q733" s="4">
        <v>1950</v>
      </c>
      <c r="R733">
        <v>2016</v>
      </c>
      <c r="S733">
        <v>7</v>
      </c>
      <c r="T733" s="3" t="s">
        <v>24</v>
      </c>
      <c r="U733" s="3">
        <v>45489</v>
      </c>
    </row>
    <row r="734" spans="1:21" x14ac:dyDescent="0.25">
      <c r="A734">
        <v>211942</v>
      </c>
      <c r="B734">
        <v>265</v>
      </c>
      <c r="C734" t="s">
        <v>31</v>
      </c>
      <c r="D734" s="3">
        <v>42553</v>
      </c>
      <c r="E734" t="s">
        <v>89</v>
      </c>
      <c r="F734">
        <v>350</v>
      </c>
      <c r="G734">
        <v>1</v>
      </c>
      <c r="J734">
        <v>1628</v>
      </c>
      <c r="K734">
        <v>100148031</v>
      </c>
      <c r="L734" s="19" t="s">
        <v>33</v>
      </c>
      <c r="M734">
        <v>0</v>
      </c>
      <c r="N734" t="s">
        <v>22</v>
      </c>
      <c r="O734" s="3">
        <v>42553</v>
      </c>
      <c r="P734" t="s">
        <v>34</v>
      </c>
      <c r="Q734">
        <v>350</v>
      </c>
      <c r="R734">
        <v>2016</v>
      </c>
      <c r="S734">
        <v>7</v>
      </c>
      <c r="T734" s="3" t="s">
        <v>24</v>
      </c>
      <c r="U734" s="3">
        <v>45489</v>
      </c>
    </row>
    <row r="735" spans="1:21" x14ac:dyDescent="0.25">
      <c r="A735">
        <v>211943</v>
      </c>
      <c r="B735">
        <v>265</v>
      </c>
      <c r="C735" t="s">
        <v>31</v>
      </c>
      <c r="D735" s="3">
        <v>42553</v>
      </c>
      <c r="E735" t="s">
        <v>105</v>
      </c>
      <c r="F735">
        <v>280</v>
      </c>
      <c r="G735">
        <v>1</v>
      </c>
      <c r="J735">
        <v>1628</v>
      </c>
      <c r="K735">
        <v>100148031</v>
      </c>
      <c r="L735" s="19" t="s">
        <v>33</v>
      </c>
      <c r="M735">
        <v>0</v>
      </c>
      <c r="N735" t="s">
        <v>22</v>
      </c>
      <c r="O735" s="3">
        <v>42553</v>
      </c>
      <c r="P735" t="s">
        <v>34</v>
      </c>
      <c r="Q735">
        <v>280</v>
      </c>
      <c r="R735">
        <v>2016</v>
      </c>
      <c r="S735">
        <v>7</v>
      </c>
      <c r="T735" s="3" t="s">
        <v>24</v>
      </c>
      <c r="U735" s="3">
        <v>45489</v>
      </c>
    </row>
    <row r="736" spans="1:21" x14ac:dyDescent="0.25">
      <c r="A736">
        <v>211944</v>
      </c>
      <c r="B736">
        <v>265</v>
      </c>
      <c r="C736" t="s">
        <v>31</v>
      </c>
      <c r="D736" s="3">
        <v>42553</v>
      </c>
      <c r="E736" t="s">
        <v>409</v>
      </c>
      <c r="F736">
        <v>499</v>
      </c>
      <c r="G736">
        <v>2</v>
      </c>
      <c r="J736">
        <v>1628</v>
      </c>
      <c r="K736">
        <v>100148031</v>
      </c>
      <c r="L736" s="19" t="s">
        <v>33</v>
      </c>
      <c r="M736">
        <v>0</v>
      </c>
      <c r="N736" t="s">
        <v>22</v>
      </c>
      <c r="O736" s="3">
        <v>42553</v>
      </c>
      <c r="P736" t="s">
        <v>34</v>
      </c>
      <c r="Q736">
        <v>998</v>
      </c>
      <c r="R736">
        <v>2016</v>
      </c>
      <c r="S736">
        <v>7</v>
      </c>
      <c r="T736" s="3" t="s">
        <v>24</v>
      </c>
      <c r="U736" s="3">
        <v>45489</v>
      </c>
    </row>
    <row r="737" spans="1:21" x14ac:dyDescent="0.25">
      <c r="A737">
        <v>211945</v>
      </c>
      <c r="B737">
        <v>260</v>
      </c>
      <c r="C737" t="s">
        <v>19</v>
      </c>
      <c r="D737" s="3">
        <v>42553</v>
      </c>
      <c r="E737" t="s">
        <v>410</v>
      </c>
      <c r="F737">
        <v>74</v>
      </c>
      <c r="G737">
        <v>1</v>
      </c>
      <c r="J737">
        <v>74</v>
      </c>
      <c r="K737">
        <v>100148032</v>
      </c>
      <c r="L737" s="19" t="s">
        <v>27</v>
      </c>
      <c r="M737">
        <v>0</v>
      </c>
      <c r="N737" t="s">
        <v>22</v>
      </c>
      <c r="O737" s="3">
        <v>42553</v>
      </c>
      <c r="P737" t="s">
        <v>23</v>
      </c>
      <c r="Q737">
        <v>74</v>
      </c>
      <c r="R737">
        <v>2016</v>
      </c>
      <c r="S737">
        <v>7</v>
      </c>
      <c r="T737" s="3" t="s">
        <v>24</v>
      </c>
      <c r="U737" s="3">
        <v>45489</v>
      </c>
    </row>
    <row r="738" spans="1:21" x14ac:dyDescent="0.25">
      <c r="A738">
        <v>211947</v>
      </c>
      <c r="B738">
        <v>266</v>
      </c>
      <c r="C738" t="s">
        <v>19</v>
      </c>
      <c r="D738" s="3">
        <v>42553</v>
      </c>
      <c r="E738" t="s">
        <v>373</v>
      </c>
      <c r="F738">
        <v>626</v>
      </c>
      <c r="G738">
        <v>1</v>
      </c>
      <c r="J738">
        <v>626</v>
      </c>
      <c r="K738">
        <v>100148033</v>
      </c>
      <c r="L738" s="19" t="s">
        <v>51</v>
      </c>
      <c r="M738">
        <v>0</v>
      </c>
      <c r="N738" t="s">
        <v>22</v>
      </c>
      <c r="O738" s="3">
        <v>42553</v>
      </c>
      <c r="P738" t="s">
        <v>23</v>
      </c>
      <c r="Q738">
        <v>626</v>
      </c>
      <c r="R738">
        <v>2016</v>
      </c>
      <c r="S738">
        <v>7</v>
      </c>
      <c r="T738" s="3" t="s">
        <v>24</v>
      </c>
      <c r="U738" s="3">
        <v>45489</v>
      </c>
    </row>
    <row r="739" spans="1:21" x14ac:dyDescent="0.25">
      <c r="A739">
        <v>211948</v>
      </c>
      <c r="B739">
        <v>267</v>
      </c>
      <c r="C739" t="s">
        <v>31</v>
      </c>
      <c r="D739" s="3">
        <v>42553</v>
      </c>
      <c r="E739" t="s">
        <v>411</v>
      </c>
      <c r="F739">
        <v>2465</v>
      </c>
      <c r="G739">
        <v>1</v>
      </c>
      <c r="J739">
        <v>2465</v>
      </c>
      <c r="K739">
        <v>100148034</v>
      </c>
      <c r="L739" s="19" t="s">
        <v>170</v>
      </c>
      <c r="M739">
        <v>0</v>
      </c>
      <c r="N739" t="s">
        <v>22</v>
      </c>
      <c r="O739" s="3">
        <v>42553</v>
      </c>
      <c r="P739" t="s">
        <v>34</v>
      </c>
      <c r="Q739" s="4">
        <v>2465</v>
      </c>
      <c r="R739">
        <v>2016</v>
      </c>
      <c r="S739">
        <v>7</v>
      </c>
      <c r="T739" s="3" t="s">
        <v>24</v>
      </c>
      <c r="U739" s="3">
        <v>45489</v>
      </c>
    </row>
    <row r="740" spans="1:21" x14ac:dyDescent="0.25">
      <c r="A740">
        <v>211949</v>
      </c>
      <c r="B740">
        <v>268</v>
      </c>
      <c r="C740" t="s">
        <v>19</v>
      </c>
      <c r="D740" s="3">
        <v>42553</v>
      </c>
      <c r="E740" t="s">
        <v>412</v>
      </c>
      <c r="F740">
        <v>1950</v>
      </c>
      <c r="G740">
        <v>1</v>
      </c>
      <c r="J740">
        <v>1950</v>
      </c>
      <c r="K740">
        <v>100148035</v>
      </c>
      <c r="L740" s="19" t="s">
        <v>51</v>
      </c>
      <c r="M740">
        <v>0</v>
      </c>
      <c r="N740" t="s">
        <v>22</v>
      </c>
      <c r="O740" s="3">
        <v>42553</v>
      </c>
      <c r="P740" t="s">
        <v>23</v>
      </c>
      <c r="Q740" s="4">
        <v>1950</v>
      </c>
      <c r="R740">
        <v>2016</v>
      </c>
      <c r="S740">
        <v>7</v>
      </c>
      <c r="T740" s="3" t="s">
        <v>24</v>
      </c>
      <c r="U740" s="3">
        <v>45489</v>
      </c>
    </row>
    <row r="741" spans="1:21" x14ac:dyDescent="0.25">
      <c r="A741">
        <v>211951</v>
      </c>
      <c r="B741">
        <v>86</v>
      </c>
      <c r="C741" t="s">
        <v>25</v>
      </c>
      <c r="D741" s="3">
        <v>42553</v>
      </c>
      <c r="E741" t="s">
        <v>399</v>
      </c>
      <c r="F741">
        <v>570</v>
      </c>
      <c r="G741">
        <v>1</v>
      </c>
      <c r="J741">
        <v>570</v>
      </c>
      <c r="K741">
        <v>100148036</v>
      </c>
      <c r="L741" s="19" t="s">
        <v>33</v>
      </c>
      <c r="M741">
        <v>0</v>
      </c>
      <c r="N741" t="s">
        <v>174</v>
      </c>
      <c r="O741" s="3">
        <v>42553</v>
      </c>
      <c r="P741" t="s">
        <v>28</v>
      </c>
      <c r="Q741">
        <v>570</v>
      </c>
      <c r="R741">
        <v>2016</v>
      </c>
      <c r="S741">
        <v>7</v>
      </c>
      <c r="T741" s="3" t="s">
        <v>24</v>
      </c>
      <c r="U741" s="3">
        <v>45489</v>
      </c>
    </row>
    <row r="742" spans="1:21" x14ac:dyDescent="0.25">
      <c r="A742">
        <v>211952</v>
      </c>
      <c r="B742">
        <v>269</v>
      </c>
      <c r="C742" t="s">
        <v>31</v>
      </c>
      <c r="D742" s="3">
        <v>42553</v>
      </c>
      <c r="E742" t="s">
        <v>413</v>
      </c>
      <c r="F742">
        <v>890</v>
      </c>
      <c r="G742">
        <v>1</v>
      </c>
      <c r="J742">
        <v>890</v>
      </c>
      <c r="K742">
        <v>100148037</v>
      </c>
      <c r="L742" s="19" t="s">
        <v>38</v>
      </c>
      <c r="M742">
        <v>0</v>
      </c>
      <c r="N742" t="s">
        <v>22</v>
      </c>
      <c r="O742" s="3">
        <v>42553</v>
      </c>
      <c r="P742" t="s">
        <v>34</v>
      </c>
      <c r="Q742">
        <v>890</v>
      </c>
      <c r="R742">
        <v>2016</v>
      </c>
      <c r="S742">
        <v>7</v>
      </c>
      <c r="T742" s="3" t="s">
        <v>24</v>
      </c>
      <c r="U742" s="3">
        <v>45489</v>
      </c>
    </row>
    <row r="743" spans="1:21" x14ac:dyDescent="0.25">
      <c r="A743">
        <v>211954</v>
      </c>
      <c r="B743">
        <v>86</v>
      </c>
      <c r="C743" t="s">
        <v>19</v>
      </c>
      <c r="D743" s="3">
        <v>42553</v>
      </c>
      <c r="E743" t="s">
        <v>399</v>
      </c>
      <c r="F743">
        <v>570</v>
      </c>
      <c r="G743">
        <v>1</v>
      </c>
      <c r="J743">
        <v>570</v>
      </c>
      <c r="K743">
        <v>100148039</v>
      </c>
      <c r="L743" s="19" t="s">
        <v>33</v>
      </c>
      <c r="M743">
        <v>0</v>
      </c>
      <c r="N743" t="s">
        <v>22</v>
      </c>
      <c r="O743" s="3">
        <v>42553</v>
      </c>
      <c r="P743" t="s">
        <v>23</v>
      </c>
      <c r="Q743">
        <v>570</v>
      </c>
      <c r="R743">
        <v>2016</v>
      </c>
      <c r="S743">
        <v>7</v>
      </c>
      <c r="T743" s="3" t="s">
        <v>24</v>
      </c>
      <c r="U743" s="3">
        <v>45489</v>
      </c>
    </row>
    <row r="744" spans="1:21" x14ac:dyDescent="0.25">
      <c r="A744">
        <v>211953</v>
      </c>
      <c r="B744">
        <v>270</v>
      </c>
      <c r="C744" t="s">
        <v>25</v>
      </c>
      <c r="D744" s="3">
        <v>42553</v>
      </c>
      <c r="E744" t="s">
        <v>93</v>
      </c>
      <c r="F744">
        <v>510</v>
      </c>
      <c r="G744">
        <v>1</v>
      </c>
      <c r="J744">
        <v>510</v>
      </c>
      <c r="K744">
        <v>100148038</v>
      </c>
      <c r="L744" s="19" t="s">
        <v>33</v>
      </c>
      <c r="M744">
        <v>0</v>
      </c>
      <c r="N744" t="s">
        <v>22</v>
      </c>
      <c r="O744" s="3">
        <v>42553</v>
      </c>
      <c r="P744" t="s">
        <v>28</v>
      </c>
      <c r="Q744">
        <v>510</v>
      </c>
      <c r="R744">
        <v>2016</v>
      </c>
      <c r="S744">
        <v>7</v>
      </c>
      <c r="T744" s="3" t="s">
        <v>24</v>
      </c>
      <c r="U744" s="3">
        <v>45489</v>
      </c>
    </row>
    <row r="745" spans="1:21" x14ac:dyDescent="0.25">
      <c r="A745">
        <v>211955</v>
      </c>
      <c r="B745">
        <v>271</v>
      </c>
      <c r="C745" t="s">
        <v>25</v>
      </c>
      <c r="D745" s="3">
        <v>42553</v>
      </c>
      <c r="E745" t="s">
        <v>414</v>
      </c>
      <c r="F745">
        <v>1250</v>
      </c>
      <c r="G745">
        <v>1</v>
      </c>
      <c r="J745">
        <v>8140</v>
      </c>
      <c r="K745">
        <v>100148040</v>
      </c>
      <c r="L745" s="19" t="s">
        <v>51</v>
      </c>
      <c r="M745">
        <v>0</v>
      </c>
      <c r="N745" t="s">
        <v>22</v>
      </c>
      <c r="O745" s="3">
        <v>42553</v>
      </c>
      <c r="P745" t="s">
        <v>28</v>
      </c>
      <c r="Q745" s="4">
        <v>1250</v>
      </c>
      <c r="R745">
        <v>2016</v>
      </c>
      <c r="S745">
        <v>7</v>
      </c>
      <c r="T745" s="3" t="s">
        <v>24</v>
      </c>
      <c r="U745" s="3">
        <v>45489</v>
      </c>
    </row>
    <row r="746" spans="1:21" x14ac:dyDescent="0.25">
      <c r="A746">
        <v>211957</v>
      </c>
      <c r="B746">
        <v>271</v>
      </c>
      <c r="C746" t="s">
        <v>25</v>
      </c>
      <c r="D746" s="3">
        <v>42553</v>
      </c>
      <c r="E746" t="s">
        <v>415</v>
      </c>
      <c r="F746">
        <v>6240</v>
      </c>
      <c r="G746">
        <v>1</v>
      </c>
      <c r="J746">
        <v>8140</v>
      </c>
      <c r="K746">
        <v>100148040</v>
      </c>
      <c r="L746" s="19" t="s">
        <v>42</v>
      </c>
      <c r="M746">
        <v>0</v>
      </c>
      <c r="N746" t="s">
        <v>22</v>
      </c>
      <c r="O746" s="3">
        <v>42553</v>
      </c>
      <c r="P746" t="s">
        <v>28</v>
      </c>
      <c r="Q746" s="4">
        <v>6240</v>
      </c>
      <c r="R746">
        <v>2016</v>
      </c>
      <c r="S746">
        <v>7</v>
      </c>
      <c r="T746" s="3" t="s">
        <v>24</v>
      </c>
      <c r="U746" s="3">
        <v>45489</v>
      </c>
    </row>
    <row r="747" spans="1:21" x14ac:dyDescent="0.25">
      <c r="A747">
        <v>211958</v>
      </c>
      <c r="B747">
        <v>271</v>
      </c>
      <c r="C747" t="s">
        <v>25</v>
      </c>
      <c r="D747" s="3">
        <v>42553</v>
      </c>
      <c r="E747" t="s">
        <v>416</v>
      </c>
      <c r="F747">
        <v>650</v>
      </c>
      <c r="G747">
        <v>1</v>
      </c>
      <c r="J747">
        <v>8140</v>
      </c>
      <c r="K747">
        <v>100148040</v>
      </c>
      <c r="L747" s="19" t="s">
        <v>51</v>
      </c>
      <c r="M747">
        <v>0</v>
      </c>
      <c r="N747" t="s">
        <v>22</v>
      </c>
      <c r="O747" s="3">
        <v>42553</v>
      </c>
      <c r="P747" t="s">
        <v>28</v>
      </c>
      <c r="Q747">
        <v>650</v>
      </c>
      <c r="R747">
        <v>2016</v>
      </c>
      <c r="S747">
        <v>7</v>
      </c>
      <c r="T747" s="3" t="s">
        <v>24</v>
      </c>
      <c r="U747" s="3">
        <v>45489</v>
      </c>
    </row>
    <row r="748" spans="1:21" x14ac:dyDescent="0.25">
      <c r="A748">
        <v>211960</v>
      </c>
      <c r="B748">
        <v>86</v>
      </c>
      <c r="C748" t="s">
        <v>31</v>
      </c>
      <c r="D748" s="3">
        <v>42553</v>
      </c>
      <c r="E748" t="s">
        <v>311</v>
      </c>
      <c r="F748">
        <v>495</v>
      </c>
      <c r="G748">
        <v>1</v>
      </c>
      <c r="J748">
        <v>495</v>
      </c>
      <c r="K748">
        <v>100148041</v>
      </c>
      <c r="L748" s="19" t="s">
        <v>33</v>
      </c>
      <c r="M748">
        <v>0</v>
      </c>
      <c r="N748" t="s">
        <v>22</v>
      </c>
      <c r="O748" s="3">
        <v>42553</v>
      </c>
      <c r="P748" t="s">
        <v>34</v>
      </c>
      <c r="Q748">
        <v>495</v>
      </c>
      <c r="R748">
        <v>2016</v>
      </c>
      <c r="S748">
        <v>7</v>
      </c>
      <c r="T748" s="3" t="s">
        <v>24</v>
      </c>
      <c r="U748" s="3">
        <v>45489</v>
      </c>
    </row>
    <row r="749" spans="1:21" x14ac:dyDescent="0.25">
      <c r="A749">
        <v>211961</v>
      </c>
      <c r="B749">
        <v>272</v>
      </c>
      <c r="C749" t="s">
        <v>19</v>
      </c>
      <c r="D749" s="3">
        <v>42553</v>
      </c>
      <c r="E749" t="s">
        <v>142</v>
      </c>
      <c r="F749">
        <v>25999</v>
      </c>
      <c r="G749">
        <v>1</v>
      </c>
      <c r="J749">
        <v>25999</v>
      </c>
      <c r="K749">
        <v>100148042</v>
      </c>
      <c r="L749" s="19" t="s">
        <v>38</v>
      </c>
      <c r="M749">
        <v>0</v>
      </c>
      <c r="N749" t="s">
        <v>22</v>
      </c>
      <c r="O749" s="3">
        <v>42553</v>
      </c>
      <c r="P749" t="s">
        <v>23</v>
      </c>
      <c r="Q749" s="4">
        <v>25999</v>
      </c>
      <c r="R749">
        <v>2016</v>
      </c>
      <c r="S749">
        <v>7</v>
      </c>
      <c r="T749" s="3" t="s">
        <v>24</v>
      </c>
      <c r="U749" s="3">
        <v>45489</v>
      </c>
    </row>
    <row r="750" spans="1:21" x14ac:dyDescent="0.25">
      <c r="A750">
        <v>211962</v>
      </c>
      <c r="B750">
        <v>273</v>
      </c>
      <c r="C750" t="s">
        <v>19</v>
      </c>
      <c r="D750" s="3">
        <v>42553</v>
      </c>
      <c r="E750" t="s">
        <v>417</v>
      </c>
      <c r="F750">
        <v>200</v>
      </c>
      <c r="G750">
        <v>1</v>
      </c>
      <c r="J750">
        <v>200</v>
      </c>
      <c r="K750">
        <v>100148043</v>
      </c>
      <c r="L750" s="19" t="s">
        <v>418</v>
      </c>
      <c r="M750">
        <v>0</v>
      </c>
      <c r="N750" t="s">
        <v>22</v>
      </c>
      <c r="O750" s="3">
        <v>42553</v>
      </c>
      <c r="P750" t="s">
        <v>23</v>
      </c>
      <c r="Q750">
        <v>200</v>
      </c>
      <c r="R750">
        <v>2016</v>
      </c>
      <c r="S750">
        <v>7</v>
      </c>
      <c r="T750" s="3" t="s">
        <v>24</v>
      </c>
      <c r="U750" s="3">
        <v>45489</v>
      </c>
    </row>
    <row r="751" spans="1:21" x14ac:dyDescent="0.25">
      <c r="A751">
        <v>211963</v>
      </c>
      <c r="B751">
        <v>86</v>
      </c>
      <c r="C751" t="s">
        <v>31</v>
      </c>
      <c r="D751" s="3">
        <v>42553</v>
      </c>
      <c r="E751" t="s">
        <v>419</v>
      </c>
      <c r="F751">
        <v>3050</v>
      </c>
      <c r="G751">
        <v>1</v>
      </c>
      <c r="J751">
        <v>3050</v>
      </c>
      <c r="K751">
        <v>100148044</v>
      </c>
      <c r="L751" s="19" t="s">
        <v>51</v>
      </c>
      <c r="M751">
        <v>0</v>
      </c>
      <c r="N751" t="s">
        <v>22</v>
      </c>
      <c r="O751" s="3">
        <v>42553</v>
      </c>
      <c r="P751" t="s">
        <v>34</v>
      </c>
      <c r="Q751" s="4">
        <v>3050</v>
      </c>
      <c r="R751">
        <v>2016</v>
      </c>
      <c r="S751">
        <v>7</v>
      </c>
      <c r="T751" s="3" t="s">
        <v>24</v>
      </c>
      <c r="U751" s="3">
        <v>45489</v>
      </c>
    </row>
    <row r="752" spans="1:21" x14ac:dyDescent="0.25">
      <c r="A752">
        <v>211964</v>
      </c>
      <c r="B752">
        <v>274</v>
      </c>
      <c r="C752" t="s">
        <v>25</v>
      </c>
      <c r="D752" s="3">
        <v>42553</v>
      </c>
      <c r="E752" t="s">
        <v>420</v>
      </c>
      <c r="F752">
        <v>1870</v>
      </c>
      <c r="G752">
        <v>1</v>
      </c>
      <c r="J752">
        <v>1870</v>
      </c>
      <c r="K752">
        <v>100148045</v>
      </c>
      <c r="L752" s="19" t="s">
        <v>59</v>
      </c>
      <c r="M752">
        <v>0</v>
      </c>
      <c r="N752" t="s">
        <v>22</v>
      </c>
      <c r="O752" s="3">
        <v>42553</v>
      </c>
      <c r="P752" t="s">
        <v>28</v>
      </c>
      <c r="Q752" s="4">
        <v>1870</v>
      </c>
      <c r="R752">
        <v>2016</v>
      </c>
      <c r="S752">
        <v>7</v>
      </c>
      <c r="T752" s="3" t="s">
        <v>24</v>
      </c>
      <c r="U752" s="3">
        <v>45489</v>
      </c>
    </row>
    <row r="753" spans="1:21" x14ac:dyDescent="0.25">
      <c r="A753">
        <v>211996</v>
      </c>
      <c r="B753">
        <v>275</v>
      </c>
      <c r="C753" t="s">
        <v>25</v>
      </c>
      <c r="D753" s="3">
        <v>42553</v>
      </c>
      <c r="E753" t="s">
        <v>421</v>
      </c>
      <c r="F753">
        <v>6900</v>
      </c>
      <c r="G753">
        <v>1</v>
      </c>
      <c r="J753">
        <v>6900</v>
      </c>
      <c r="K753">
        <v>100148047</v>
      </c>
      <c r="L753" s="19" t="s">
        <v>38</v>
      </c>
      <c r="M753">
        <v>0</v>
      </c>
      <c r="N753" t="s">
        <v>39</v>
      </c>
      <c r="O753" s="3">
        <v>42553</v>
      </c>
      <c r="P753" t="s">
        <v>28</v>
      </c>
      <c r="Q753" s="4">
        <v>6900</v>
      </c>
      <c r="R753">
        <v>2016</v>
      </c>
      <c r="S753">
        <v>7</v>
      </c>
      <c r="T753" s="3" t="s">
        <v>24</v>
      </c>
      <c r="U753" s="3">
        <v>45489</v>
      </c>
    </row>
    <row r="754" spans="1:21" x14ac:dyDescent="0.25">
      <c r="A754">
        <v>211997</v>
      </c>
      <c r="B754">
        <v>260</v>
      </c>
      <c r="C754" t="s">
        <v>19</v>
      </c>
      <c r="D754" s="3">
        <v>42553</v>
      </c>
      <c r="E754" t="s">
        <v>188</v>
      </c>
      <c r="F754">
        <v>150</v>
      </c>
      <c r="G754">
        <v>1</v>
      </c>
      <c r="J754">
        <v>150</v>
      </c>
      <c r="K754">
        <v>100148048</v>
      </c>
      <c r="L754" s="19" t="s">
        <v>33</v>
      </c>
      <c r="M754">
        <v>0</v>
      </c>
      <c r="N754" t="s">
        <v>22</v>
      </c>
      <c r="O754" s="3">
        <v>42553</v>
      </c>
      <c r="P754" t="s">
        <v>23</v>
      </c>
      <c r="Q754">
        <v>150</v>
      </c>
      <c r="R754">
        <v>2016</v>
      </c>
      <c r="S754">
        <v>7</v>
      </c>
      <c r="T754" s="3" t="s">
        <v>24</v>
      </c>
      <c r="U754" s="3">
        <v>45489</v>
      </c>
    </row>
    <row r="755" spans="1:21" x14ac:dyDescent="0.25">
      <c r="A755">
        <v>212003</v>
      </c>
      <c r="B755">
        <v>43</v>
      </c>
      <c r="C755" t="s">
        <v>19</v>
      </c>
      <c r="D755" s="3">
        <v>42553</v>
      </c>
      <c r="E755" t="s">
        <v>228</v>
      </c>
      <c r="F755">
        <v>80</v>
      </c>
      <c r="G755">
        <v>1</v>
      </c>
      <c r="J755">
        <v>80</v>
      </c>
      <c r="K755">
        <v>100148049</v>
      </c>
      <c r="L755" s="19" t="s">
        <v>27</v>
      </c>
      <c r="M755">
        <v>0</v>
      </c>
      <c r="N755" t="s">
        <v>22</v>
      </c>
      <c r="O755" s="3">
        <v>42553</v>
      </c>
      <c r="P755" t="s">
        <v>23</v>
      </c>
      <c r="Q755">
        <v>80</v>
      </c>
      <c r="R755">
        <v>2016</v>
      </c>
      <c r="S755">
        <v>7</v>
      </c>
      <c r="T755" s="3" t="s">
        <v>24</v>
      </c>
      <c r="U755" s="3">
        <v>45489</v>
      </c>
    </row>
    <row r="756" spans="1:21" x14ac:dyDescent="0.25">
      <c r="A756">
        <v>212004</v>
      </c>
      <c r="B756">
        <v>43</v>
      </c>
      <c r="C756" t="s">
        <v>31</v>
      </c>
      <c r="D756" s="3">
        <v>42553</v>
      </c>
      <c r="E756" t="s">
        <v>255</v>
      </c>
      <c r="F756">
        <v>140</v>
      </c>
      <c r="G756">
        <v>1</v>
      </c>
      <c r="J756">
        <v>140</v>
      </c>
      <c r="K756">
        <v>100148050</v>
      </c>
      <c r="L756" s="19" t="s">
        <v>27</v>
      </c>
      <c r="M756">
        <v>0</v>
      </c>
      <c r="N756" t="s">
        <v>22</v>
      </c>
      <c r="O756" s="3">
        <v>42553</v>
      </c>
      <c r="P756" t="s">
        <v>34</v>
      </c>
      <c r="Q756">
        <v>140</v>
      </c>
      <c r="R756">
        <v>2016</v>
      </c>
      <c r="S756">
        <v>7</v>
      </c>
      <c r="T756" s="3" t="s">
        <v>24</v>
      </c>
      <c r="U756" s="3">
        <v>45489</v>
      </c>
    </row>
    <row r="757" spans="1:21" x14ac:dyDescent="0.25">
      <c r="A757">
        <v>212005</v>
      </c>
      <c r="B757">
        <v>276</v>
      </c>
      <c r="C757" t="s">
        <v>31</v>
      </c>
      <c r="D757" s="3">
        <v>42553</v>
      </c>
      <c r="E757" t="s">
        <v>422</v>
      </c>
      <c r="F757">
        <v>9500</v>
      </c>
      <c r="G757">
        <v>1</v>
      </c>
      <c r="J757">
        <v>9500</v>
      </c>
      <c r="K757">
        <v>100148051</v>
      </c>
      <c r="L757" s="19" t="s">
        <v>38</v>
      </c>
      <c r="M757">
        <v>0</v>
      </c>
      <c r="N757" t="s">
        <v>22</v>
      </c>
      <c r="O757" s="3">
        <v>42553</v>
      </c>
      <c r="P757" t="s">
        <v>34</v>
      </c>
      <c r="Q757" s="4">
        <v>9500</v>
      </c>
      <c r="R757">
        <v>2016</v>
      </c>
      <c r="S757">
        <v>7</v>
      </c>
      <c r="T757" s="3" t="s">
        <v>24</v>
      </c>
      <c r="U757" s="3">
        <v>45489</v>
      </c>
    </row>
    <row r="758" spans="1:21" x14ac:dyDescent="0.25">
      <c r="A758">
        <v>212006</v>
      </c>
      <c r="B758">
        <v>43</v>
      </c>
      <c r="C758" t="s">
        <v>19</v>
      </c>
      <c r="D758" s="3">
        <v>42553</v>
      </c>
      <c r="E758" t="s">
        <v>228</v>
      </c>
      <c r="F758">
        <v>80</v>
      </c>
      <c r="G758">
        <v>1</v>
      </c>
      <c r="J758">
        <v>80</v>
      </c>
      <c r="K758">
        <v>100148052</v>
      </c>
      <c r="L758" s="19" t="s">
        <v>27</v>
      </c>
      <c r="M758">
        <v>0</v>
      </c>
      <c r="N758" t="s">
        <v>22</v>
      </c>
      <c r="O758" s="3">
        <v>42553</v>
      </c>
      <c r="P758" t="s">
        <v>23</v>
      </c>
      <c r="Q758">
        <v>80</v>
      </c>
      <c r="R758">
        <v>2016</v>
      </c>
      <c r="S758">
        <v>7</v>
      </c>
      <c r="T758" s="3" t="s">
        <v>24</v>
      </c>
      <c r="U758" s="3">
        <v>45489</v>
      </c>
    </row>
    <row r="759" spans="1:21" x14ac:dyDescent="0.25">
      <c r="A759">
        <v>212012</v>
      </c>
      <c r="B759">
        <v>43</v>
      </c>
      <c r="C759" t="s">
        <v>19</v>
      </c>
      <c r="D759" s="3">
        <v>42553</v>
      </c>
      <c r="E759" t="s">
        <v>423</v>
      </c>
      <c r="F759">
        <v>160</v>
      </c>
      <c r="G759">
        <v>1</v>
      </c>
      <c r="J759">
        <v>160</v>
      </c>
      <c r="K759">
        <v>100148053</v>
      </c>
      <c r="L759" s="19" t="s">
        <v>27</v>
      </c>
      <c r="M759">
        <v>0</v>
      </c>
      <c r="N759" t="s">
        <v>22</v>
      </c>
      <c r="O759" s="3">
        <v>42553</v>
      </c>
      <c r="P759" t="s">
        <v>23</v>
      </c>
      <c r="Q759">
        <v>160</v>
      </c>
      <c r="R759">
        <v>2016</v>
      </c>
      <c r="S759">
        <v>7</v>
      </c>
      <c r="T759" s="3" t="s">
        <v>24</v>
      </c>
      <c r="U759" s="3">
        <v>45489</v>
      </c>
    </row>
    <row r="760" spans="1:21" x14ac:dyDescent="0.25">
      <c r="A760">
        <v>212013</v>
      </c>
      <c r="B760">
        <v>43</v>
      </c>
      <c r="C760" t="s">
        <v>19</v>
      </c>
      <c r="D760" s="3">
        <v>42553</v>
      </c>
      <c r="E760" t="s">
        <v>48</v>
      </c>
      <c r="F760">
        <v>320</v>
      </c>
      <c r="G760">
        <v>1</v>
      </c>
      <c r="J760">
        <v>320</v>
      </c>
      <c r="K760">
        <v>100148054</v>
      </c>
      <c r="L760" s="19" t="s">
        <v>27</v>
      </c>
      <c r="M760">
        <v>0</v>
      </c>
      <c r="N760" t="s">
        <v>22</v>
      </c>
      <c r="O760" s="3">
        <v>42553</v>
      </c>
      <c r="P760" t="s">
        <v>23</v>
      </c>
      <c r="Q760">
        <v>320</v>
      </c>
      <c r="R760">
        <v>2016</v>
      </c>
      <c r="S760">
        <v>7</v>
      </c>
      <c r="T760" s="3" t="s">
        <v>24</v>
      </c>
      <c r="U760" s="3">
        <v>45489</v>
      </c>
    </row>
    <row r="761" spans="1:21" x14ac:dyDescent="0.25">
      <c r="A761">
        <v>212014</v>
      </c>
      <c r="B761">
        <v>277</v>
      </c>
      <c r="C761" t="s">
        <v>19</v>
      </c>
      <c r="D761" s="3">
        <v>42553</v>
      </c>
      <c r="E761" t="s">
        <v>191</v>
      </c>
      <c r="F761">
        <v>180</v>
      </c>
      <c r="G761">
        <v>1</v>
      </c>
      <c r="J761">
        <v>480</v>
      </c>
      <c r="K761">
        <v>100148055</v>
      </c>
      <c r="L761" s="19" t="s">
        <v>27</v>
      </c>
      <c r="M761">
        <v>0</v>
      </c>
      <c r="N761" t="s">
        <v>22</v>
      </c>
      <c r="O761" s="3">
        <v>42553</v>
      </c>
      <c r="P761" t="s">
        <v>23</v>
      </c>
      <c r="Q761">
        <v>180</v>
      </c>
      <c r="R761">
        <v>2016</v>
      </c>
      <c r="S761">
        <v>7</v>
      </c>
      <c r="T761" s="3" t="s">
        <v>24</v>
      </c>
      <c r="U761" s="3">
        <v>45489</v>
      </c>
    </row>
    <row r="762" spans="1:21" x14ac:dyDescent="0.25">
      <c r="A762">
        <v>212015</v>
      </c>
      <c r="B762">
        <v>277</v>
      </c>
      <c r="C762" t="s">
        <v>19</v>
      </c>
      <c r="D762" s="3">
        <v>42553</v>
      </c>
      <c r="E762" t="s">
        <v>95</v>
      </c>
      <c r="F762">
        <v>300</v>
      </c>
      <c r="G762">
        <v>1</v>
      </c>
      <c r="J762">
        <v>480</v>
      </c>
      <c r="K762">
        <v>100148055</v>
      </c>
      <c r="L762" s="19" t="s">
        <v>27</v>
      </c>
      <c r="M762">
        <v>0</v>
      </c>
      <c r="N762" t="s">
        <v>22</v>
      </c>
      <c r="O762" s="3">
        <v>42553</v>
      </c>
      <c r="P762" t="s">
        <v>23</v>
      </c>
      <c r="Q762">
        <v>300</v>
      </c>
      <c r="R762">
        <v>2016</v>
      </c>
      <c r="S762">
        <v>7</v>
      </c>
      <c r="T762" s="3" t="s">
        <v>24</v>
      </c>
      <c r="U762" s="3">
        <v>45489</v>
      </c>
    </row>
    <row r="763" spans="1:21" x14ac:dyDescent="0.25">
      <c r="A763">
        <v>212016</v>
      </c>
      <c r="B763">
        <v>278</v>
      </c>
      <c r="C763" t="s">
        <v>25</v>
      </c>
      <c r="D763" s="3">
        <v>42553</v>
      </c>
      <c r="E763" t="s">
        <v>424</v>
      </c>
      <c r="F763">
        <v>13999</v>
      </c>
      <c r="G763">
        <v>1</v>
      </c>
      <c r="J763">
        <v>13999</v>
      </c>
      <c r="K763">
        <v>100148056</v>
      </c>
      <c r="L763" s="19" t="s">
        <v>38</v>
      </c>
      <c r="M763">
        <v>0</v>
      </c>
      <c r="N763" t="s">
        <v>22</v>
      </c>
      <c r="O763" s="3">
        <v>42553</v>
      </c>
      <c r="P763" t="s">
        <v>28</v>
      </c>
      <c r="Q763" s="4">
        <v>13999</v>
      </c>
      <c r="R763">
        <v>2016</v>
      </c>
      <c r="S763">
        <v>7</v>
      </c>
      <c r="T763" s="3" t="s">
        <v>24</v>
      </c>
      <c r="U763" s="3">
        <v>45489</v>
      </c>
    </row>
    <row r="764" spans="1:21" x14ac:dyDescent="0.25">
      <c r="A764">
        <v>212017</v>
      </c>
      <c r="B764">
        <v>279</v>
      </c>
      <c r="C764" t="s">
        <v>19</v>
      </c>
      <c r="D764" s="3">
        <v>42553</v>
      </c>
      <c r="E764" t="s">
        <v>283</v>
      </c>
      <c r="F764">
        <v>90</v>
      </c>
      <c r="G764">
        <v>1</v>
      </c>
      <c r="J764">
        <v>90</v>
      </c>
      <c r="K764">
        <v>100148057</v>
      </c>
      <c r="L764" s="19" t="s">
        <v>33</v>
      </c>
      <c r="M764">
        <v>0</v>
      </c>
      <c r="N764" t="s">
        <v>22</v>
      </c>
      <c r="O764" s="3">
        <v>42553</v>
      </c>
      <c r="P764" t="s">
        <v>23</v>
      </c>
      <c r="Q764">
        <v>90</v>
      </c>
      <c r="R764">
        <v>2016</v>
      </c>
      <c r="S764">
        <v>7</v>
      </c>
      <c r="T764" s="3" t="s">
        <v>24</v>
      </c>
      <c r="U764" s="3">
        <v>45489</v>
      </c>
    </row>
    <row r="765" spans="1:21" x14ac:dyDescent="0.25">
      <c r="A765">
        <v>212018</v>
      </c>
      <c r="B765">
        <v>141</v>
      </c>
      <c r="C765" t="s">
        <v>25</v>
      </c>
      <c r="D765" s="3">
        <v>42553</v>
      </c>
      <c r="E765" t="s">
        <v>344</v>
      </c>
      <c r="F765">
        <v>4380</v>
      </c>
      <c r="G765">
        <v>1</v>
      </c>
      <c r="J765">
        <v>4180</v>
      </c>
      <c r="K765">
        <v>100148058</v>
      </c>
      <c r="L765" s="19" t="s">
        <v>38</v>
      </c>
      <c r="M765">
        <v>200</v>
      </c>
      <c r="N765" t="s">
        <v>22</v>
      </c>
      <c r="O765" s="3">
        <v>42553</v>
      </c>
      <c r="P765" t="s">
        <v>28</v>
      </c>
      <c r="Q765" s="4">
        <v>4380</v>
      </c>
      <c r="R765">
        <v>2016</v>
      </c>
      <c r="S765">
        <v>7</v>
      </c>
      <c r="T765" s="3" t="s">
        <v>24</v>
      </c>
      <c r="U765" s="3">
        <v>45489</v>
      </c>
    </row>
    <row r="766" spans="1:21" x14ac:dyDescent="0.25">
      <c r="A766">
        <v>212019</v>
      </c>
      <c r="B766">
        <v>280</v>
      </c>
      <c r="C766" t="s">
        <v>25</v>
      </c>
      <c r="D766" s="3">
        <v>42553</v>
      </c>
      <c r="E766" t="s">
        <v>425</v>
      </c>
      <c r="F766">
        <v>51999</v>
      </c>
      <c r="G766">
        <v>1</v>
      </c>
      <c r="J766">
        <v>51999</v>
      </c>
      <c r="K766">
        <v>100148059</v>
      </c>
      <c r="L766" s="19" t="s">
        <v>38</v>
      </c>
      <c r="M766">
        <v>0</v>
      </c>
      <c r="N766" t="s">
        <v>39</v>
      </c>
      <c r="O766" s="3">
        <v>42553</v>
      </c>
      <c r="P766" t="s">
        <v>28</v>
      </c>
      <c r="Q766" s="4">
        <v>51999</v>
      </c>
      <c r="R766">
        <v>2016</v>
      </c>
      <c r="S766">
        <v>7</v>
      </c>
      <c r="T766" s="3" t="s">
        <v>24</v>
      </c>
      <c r="U766" s="3">
        <v>45489</v>
      </c>
    </row>
    <row r="767" spans="1:21" x14ac:dyDescent="0.25">
      <c r="A767">
        <v>212020</v>
      </c>
      <c r="B767">
        <v>281</v>
      </c>
      <c r="C767" t="s">
        <v>19</v>
      </c>
      <c r="D767" s="3">
        <v>42553</v>
      </c>
      <c r="E767" t="s">
        <v>426</v>
      </c>
      <c r="F767">
        <v>1020</v>
      </c>
      <c r="G767">
        <v>1</v>
      </c>
      <c r="J767">
        <v>1020</v>
      </c>
      <c r="K767">
        <v>100148060</v>
      </c>
      <c r="L767" s="19" t="s">
        <v>66</v>
      </c>
      <c r="M767">
        <v>0</v>
      </c>
      <c r="N767" t="s">
        <v>22</v>
      </c>
      <c r="O767" s="3">
        <v>42553</v>
      </c>
      <c r="P767" t="s">
        <v>23</v>
      </c>
      <c r="Q767" s="4">
        <v>1020</v>
      </c>
      <c r="R767">
        <v>2016</v>
      </c>
      <c r="S767">
        <v>7</v>
      </c>
      <c r="T767" s="3" t="s">
        <v>24</v>
      </c>
      <c r="U767" s="3">
        <v>45489</v>
      </c>
    </row>
    <row r="768" spans="1:21" x14ac:dyDescent="0.25">
      <c r="A768">
        <v>212021</v>
      </c>
      <c r="B768">
        <v>282</v>
      </c>
      <c r="C768" t="s">
        <v>19</v>
      </c>
      <c r="D768" s="3">
        <v>42553</v>
      </c>
      <c r="E768" t="s">
        <v>94</v>
      </c>
      <c r="F768">
        <v>325</v>
      </c>
      <c r="G768">
        <v>1</v>
      </c>
      <c r="J768">
        <v>325</v>
      </c>
      <c r="K768">
        <v>100148061</v>
      </c>
      <c r="L768" s="19" t="s">
        <v>33</v>
      </c>
      <c r="M768">
        <v>0</v>
      </c>
      <c r="N768" t="s">
        <v>22</v>
      </c>
      <c r="O768" s="3">
        <v>42553</v>
      </c>
      <c r="P768" t="s">
        <v>23</v>
      </c>
      <c r="Q768">
        <v>325</v>
      </c>
      <c r="R768">
        <v>2016</v>
      </c>
      <c r="S768">
        <v>7</v>
      </c>
      <c r="T768" s="3" t="s">
        <v>24</v>
      </c>
      <c r="U768" s="3">
        <v>45489</v>
      </c>
    </row>
    <row r="769" spans="1:21" x14ac:dyDescent="0.25">
      <c r="A769">
        <v>212022</v>
      </c>
      <c r="B769">
        <v>283</v>
      </c>
      <c r="C769" t="s">
        <v>19</v>
      </c>
      <c r="D769" s="3">
        <v>42553</v>
      </c>
      <c r="E769" t="s">
        <v>93</v>
      </c>
      <c r="F769">
        <v>510</v>
      </c>
      <c r="G769">
        <v>1</v>
      </c>
      <c r="J769">
        <v>510</v>
      </c>
      <c r="K769">
        <v>100148062</v>
      </c>
      <c r="L769" s="19" t="s">
        <v>33</v>
      </c>
      <c r="M769">
        <v>0</v>
      </c>
      <c r="N769" t="s">
        <v>22</v>
      </c>
      <c r="O769" s="3">
        <v>42553</v>
      </c>
      <c r="P769" t="s">
        <v>23</v>
      </c>
      <c r="Q769">
        <v>510</v>
      </c>
      <c r="R769">
        <v>2016</v>
      </c>
      <c r="S769">
        <v>7</v>
      </c>
      <c r="T769" s="3" t="s">
        <v>24</v>
      </c>
      <c r="U769" s="3">
        <v>45489</v>
      </c>
    </row>
    <row r="770" spans="1:21" x14ac:dyDescent="0.25">
      <c r="A770">
        <v>212023</v>
      </c>
      <c r="B770">
        <v>284</v>
      </c>
      <c r="C770" t="s">
        <v>19</v>
      </c>
      <c r="D770" s="3">
        <v>42553</v>
      </c>
      <c r="E770" t="s">
        <v>427</v>
      </c>
      <c r="F770">
        <v>1099</v>
      </c>
      <c r="G770">
        <v>1</v>
      </c>
      <c r="J770">
        <v>1099</v>
      </c>
      <c r="K770">
        <v>100148063</v>
      </c>
      <c r="L770" s="19" t="s">
        <v>62</v>
      </c>
      <c r="M770">
        <v>0</v>
      </c>
      <c r="N770" t="s">
        <v>22</v>
      </c>
      <c r="O770" s="3">
        <v>42553</v>
      </c>
      <c r="P770" t="s">
        <v>23</v>
      </c>
      <c r="Q770" s="4">
        <v>1099</v>
      </c>
      <c r="R770">
        <v>2016</v>
      </c>
      <c r="S770">
        <v>7</v>
      </c>
      <c r="T770" s="3" t="s">
        <v>24</v>
      </c>
      <c r="U770" s="3">
        <v>45489</v>
      </c>
    </row>
    <row r="771" spans="1:21" x14ac:dyDescent="0.25">
      <c r="A771">
        <v>212025</v>
      </c>
      <c r="B771">
        <v>285</v>
      </c>
      <c r="C771" t="s">
        <v>19</v>
      </c>
      <c r="D771" s="3">
        <v>42553</v>
      </c>
      <c r="E771" t="s">
        <v>428</v>
      </c>
      <c r="F771">
        <v>399</v>
      </c>
      <c r="G771">
        <v>1</v>
      </c>
      <c r="J771">
        <v>99</v>
      </c>
      <c r="K771">
        <v>100148064</v>
      </c>
      <c r="L771" s="19" t="s">
        <v>51</v>
      </c>
      <c r="M771">
        <v>300</v>
      </c>
      <c r="N771" t="s">
        <v>22</v>
      </c>
      <c r="O771" s="3">
        <v>42553</v>
      </c>
      <c r="P771" t="s">
        <v>23</v>
      </c>
      <c r="Q771">
        <v>399</v>
      </c>
      <c r="R771">
        <v>2016</v>
      </c>
      <c r="S771">
        <v>7</v>
      </c>
      <c r="T771" s="3" t="s">
        <v>24</v>
      </c>
      <c r="U771" s="3">
        <v>45489</v>
      </c>
    </row>
    <row r="772" spans="1:21" x14ac:dyDescent="0.25">
      <c r="A772">
        <v>212026</v>
      </c>
      <c r="B772">
        <v>282</v>
      </c>
      <c r="C772" t="s">
        <v>19</v>
      </c>
      <c r="D772" s="3">
        <v>42553</v>
      </c>
      <c r="E772" t="s">
        <v>429</v>
      </c>
      <c r="F772">
        <v>100</v>
      </c>
      <c r="G772">
        <v>2</v>
      </c>
      <c r="J772">
        <v>470</v>
      </c>
      <c r="K772">
        <v>100148065</v>
      </c>
      <c r="L772" s="19" t="s">
        <v>33</v>
      </c>
      <c r="M772">
        <v>0</v>
      </c>
      <c r="N772" t="s">
        <v>22</v>
      </c>
      <c r="O772" s="3">
        <v>42553</v>
      </c>
      <c r="P772" t="s">
        <v>23</v>
      </c>
      <c r="Q772">
        <v>200</v>
      </c>
      <c r="R772">
        <v>2016</v>
      </c>
      <c r="S772">
        <v>7</v>
      </c>
      <c r="T772" s="3" t="s">
        <v>24</v>
      </c>
      <c r="U772" s="3">
        <v>45489</v>
      </c>
    </row>
    <row r="773" spans="1:21" x14ac:dyDescent="0.25">
      <c r="A773">
        <v>212027</v>
      </c>
      <c r="B773">
        <v>282</v>
      </c>
      <c r="C773" t="s">
        <v>19</v>
      </c>
      <c r="D773" s="3">
        <v>42553</v>
      </c>
      <c r="E773" t="s">
        <v>430</v>
      </c>
      <c r="F773">
        <v>100</v>
      </c>
      <c r="G773">
        <v>1</v>
      </c>
      <c r="J773">
        <v>470</v>
      </c>
      <c r="K773">
        <v>100148065</v>
      </c>
      <c r="L773" s="19" t="s">
        <v>33</v>
      </c>
      <c r="M773">
        <v>0</v>
      </c>
      <c r="N773" t="s">
        <v>22</v>
      </c>
      <c r="O773" s="3">
        <v>42553</v>
      </c>
      <c r="P773" t="s">
        <v>23</v>
      </c>
      <c r="Q773">
        <v>100</v>
      </c>
      <c r="R773">
        <v>2016</v>
      </c>
      <c r="S773">
        <v>7</v>
      </c>
      <c r="T773" s="3" t="s">
        <v>24</v>
      </c>
      <c r="U773" s="3">
        <v>45489</v>
      </c>
    </row>
    <row r="774" spans="1:21" x14ac:dyDescent="0.25">
      <c r="A774">
        <v>212028</v>
      </c>
      <c r="B774">
        <v>282</v>
      </c>
      <c r="C774" t="s">
        <v>19</v>
      </c>
      <c r="D774" s="3">
        <v>42553</v>
      </c>
      <c r="E774" t="s">
        <v>36</v>
      </c>
      <c r="F774">
        <v>170</v>
      </c>
      <c r="G774">
        <v>1</v>
      </c>
      <c r="J774">
        <v>470</v>
      </c>
      <c r="K774">
        <v>100148065</v>
      </c>
      <c r="L774" s="19" t="s">
        <v>33</v>
      </c>
      <c r="M774">
        <v>0</v>
      </c>
      <c r="N774" t="s">
        <v>22</v>
      </c>
      <c r="O774" s="3">
        <v>42553</v>
      </c>
      <c r="P774" t="s">
        <v>23</v>
      </c>
      <c r="Q774">
        <v>170</v>
      </c>
      <c r="R774">
        <v>2016</v>
      </c>
      <c r="S774">
        <v>7</v>
      </c>
      <c r="T774" s="3" t="s">
        <v>24</v>
      </c>
      <c r="U774" s="3">
        <v>45489</v>
      </c>
    </row>
    <row r="775" spans="1:21" x14ac:dyDescent="0.25">
      <c r="A775">
        <v>212029</v>
      </c>
      <c r="B775">
        <v>286</v>
      </c>
      <c r="C775" t="s">
        <v>19</v>
      </c>
      <c r="D775" s="3">
        <v>42553</v>
      </c>
      <c r="E775" t="s">
        <v>77</v>
      </c>
      <c r="F775">
        <v>899</v>
      </c>
      <c r="G775">
        <v>1</v>
      </c>
      <c r="J775">
        <v>899</v>
      </c>
      <c r="K775">
        <v>100148066</v>
      </c>
      <c r="L775" s="19" t="s">
        <v>51</v>
      </c>
      <c r="M775">
        <v>0</v>
      </c>
      <c r="N775" t="s">
        <v>22</v>
      </c>
      <c r="O775" s="3">
        <v>42553</v>
      </c>
      <c r="P775" t="s">
        <v>23</v>
      </c>
      <c r="Q775">
        <v>899</v>
      </c>
      <c r="R775">
        <v>2016</v>
      </c>
      <c r="S775">
        <v>7</v>
      </c>
      <c r="T775" s="3" t="s">
        <v>24</v>
      </c>
      <c r="U775" s="3">
        <v>45489</v>
      </c>
    </row>
    <row r="776" spans="1:21" x14ac:dyDescent="0.25">
      <c r="A776">
        <v>212031</v>
      </c>
      <c r="B776">
        <v>287</v>
      </c>
      <c r="C776" t="s">
        <v>31</v>
      </c>
      <c r="D776" s="3">
        <v>42553</v>
      </c>
      <c r="E776" t="s">
        <v>431</v>
      </c>
      <c r="F776">
        <v>2253</v>
      </c>
      <c r="G776">
        <v>1</v>
      </c>
      <c r="J776">
        <v>2253</v>
      </c>
      <c r="K776">
        <v>100148067</v>
      </c>
      <c r="L776" s="19" t="s">
        <v>51</v>
      </c>
      <c r="M776">
        <v>0</v>
      </c>
      <c r="N776" t="s">
        <v>22</v>
      </c>
      <c r="O776" s="3">
        <v>42553</v>
      </c>
      <c r="P776" t="s">
        <v>34</v>
      </c>
      <c r="Q776" s="4">
        <v>2253</v>
      </c>
      <c r="R776">
        <v>2016</v>
      </c>
      <c r="S776">
        <v>7</v>
      </c>
      <c r="T776" s="3" t="s">
        <v>24</v>
      </c>
      <c r="U776" s="3">
        <v>45489</v>
      </c>
    </row>
    <row r="777" spans="1:21" x14ac:dyDescent="0.25">
      <c r="A777">
        <v>212033</v>
      </c>
      <c r="B777">
        <v>288</v>
      </c>
      <c r="C777" t="s">
        <v>25</v>
      </c>
      <c r="D777" s="3">
        <v>42553</v>
      </c>
      <c r="E777" t="s">
        <v>432</v>
      </c>
      <c r="F777">
        <v>16999</v>
      </c>
      <c r="G777">
        <v>1</v>
      </c>
      <c r="J777">
        <v>16999</v>
      </c>
      <c r="K777">
        <v>100148068</v>
      </c>
      <c r="L777" s="19" t="s">
        <v>59</v>
      </c>
      <c r="M777">
        <v>0</v>
      </c>
      <c r="N777" t="s">
        <v>40</v>
      </c>
      <c r="O777" s="3">
        <v>42553</v>
      </c>
      <c r="P777" t="s">
        <v>28</v>
      </c>
      <c r="Q777" s="4">
        <v>16999</v>
      </c>
      <c r="R777">
        <v>2016</v>
      </c>
      <c r="S777">
        <v>7</v>
      </c>
      <c r="T777" s="3" t="s">
        <v>24</v>
      </c>
      <c r="U777" s="3">
        <v>45489</v>
      </c>
    </row>
    <row r="778" spans="1:21" x14ac:dyDescent="0.25">
      <c r="A778">
        <v>212034</v>
      </c>
      <c r="B778">
        <v>289</v>
      </c>
      <c r="C778" t="s">
        <v>31</v>
      </c>
      <c r="D778" s="3">
        <v>42553</v>
      </c>
      <c r="E778" t="s">
        <v>368</v>
      </c>
      <c r="F778">
        <v>1375</v>
      </c>
      <c r="G778">
        <v>1</v>
      </c>
      <c r="J778">
        <v>1375</v>
      </c>
      <c r="K778">
        <v>100148069</v>
      </c>
      <c r="L778" s="19" t="s">
        <v>170</v>
      </c>
      <c r="M778">
        <v>0</v>
      </c>
      <c r="N778" t="s">
        <v>22</v>
      </c>
      <c r="O778" s="3">
        <v>42553</v>
      </c>
      <c r="P778" t="s">
        <v>34</v>
      </c>
      <c r="Q778" s="4">
        <v>1375</v>
      </c>
      <c r="R778">
        <v>2016</v>
      </c>
      <c r="S778">
        <v>7</v>
      </c>
      <c r="T778" s="3" t="s">
        <v>24</v>
      </c>
      <c r="U778" s="3">
        <v>45489</v>
      </c>
    </row>
    <row r="779" spans="1:21" x14ac:dyDescent="0.25">
      <c r="A779">
        <v>212035</v>
      </c>
      <c r="B779">
        <v>290</v>
      </c>
      <c r="C779" t="s">
        <v>19</v>
      </c>
      <c r="D779" s="3">
        <v>42553</v>
      </c>
      <c r="E779" t="s">
        <v>89</v>
      </c>
      <c r="F779">
        <v>350</v>
      </c>
      <c r="G779">
        <v>1</v>
      </c>
      <c r="J779">
        <v>860</v>
      </c>
      <c r="K779">
        <v>100148070</v>
      </c>
      <c r="L779" s="19" t="s">
        <v>33</v>
      </c>
      <c r="M779">
        <v>0</v>
      </c>
      <c r="N779" t="s">
        <v>22</v>
      </c>
      <c r="O779" s="3">
        <v>42553</v>
      </c>
      <c r="P779" t="s">
        <v>23</v>
      </c>
      <c r="Q779">
        <v>350</v>
      </c>
      <c r="R779">
        <v>2016</v>
      </c>
      <c r="S779">
        <v>7</v>
      </c>
      <c r="T779" s="3" t="s">
        <v>24</v>
      </c>
      <c r="U779" s="3">
        <v>45489</v>
      </c>
    </row>
    <row r="780" spans="1:21" x14ac:dyDescent="0.25">
      <c r="A780">
        <v>212036</v>
      </c>
      <c r="B780">
        <v>290</v>
      </c>
      <c r="C780" t="s">
        <v>19</v>
      </c>
      <c r="D780" s="3">
        <v>42553</v>
      </c>
      <c r="E780" t="s">
        <v>93</v>
      </c>
      <c r="F780">
        <v>510</v>
      </c>
      <c r="G780">
        <v>1</v>
      </c>
      <c r="J780">
        <v>860</v>
      </c>
      <c r="K780">
        <v>100148070</v>
      </c>
      <c r="L780" s="19" t="s">
        <v>33</v>
      </c>
      <c r="M780">
        <v>0</v>
      </c>
      <c r="N780" t="s">
        <v>22</v>
      </c>
      <c r="O780" s="3">
        <v>42553</v>
      </c>
      <c r="P780" t="s">
        <v>23</v>
      </c>
      <c r="Q780">
        <v>510</v>
      </c>
      <c r="R780">
        <v>2016</v>
      </c>
      <c r="S780">
        <v>7</v>
      </c>
      <c r="T780" s="3" t="s">
        <v>24</v>
      </c>
      <c r="U780" s="3">
        <v>45489</v>
      </c>
    </row>
    <row r="781" spans="1:21" x14ac:dyDescent="0.25">
      <c r="A781">
        <v>212037</v>
      </c>
      <c r="B781">
        <v>291</v>
      </c>
      <c r="C781" t="s">
        <v>25</v>
      </c>
      <c r="D781" s="3">
        <v>42553</v>
      </c>
      <c r="E781" t="s">
        <v>433</v>
      </c>
      <c r="F781">
        <v>775</v>
      </c>
      <c r="G781">
        <v>1</v>
      </c>
      <c r="J781">
        <v>775</v>
      </c>
      <c r="K781">
        <v>100148071</v>
      </c>
      <c r="L781" s="19" t="s">
        <v>170</v>
      </c>
      <c r="M781">
        <v>0</v>
      </c>
      <c r="N781" t="s">
        <v>22</v>
      </c>
      <c r="O781" s="3">
        <v>42553</v>
      </c>
      <c r="P781" t="s">
        <v>28</v>
      </c>
      <c r="Q781">
        <v>775</v>
      </c>
      <c r="R781">
        <v>2016</v>
      </c>
      <c r="S781">
        <v>7</v>
      </c>
      <c r="T781" s="3" t="s">
        <v>24</v>
      </c>
      <c r="U781" s="3">
        <v>45489</v>
      </c>
    </row>
    <row r="782" spans="1:21" x14ac:dyDescent="0.25">
      <c r="A782">
        <v>212038</v>
      </c>
      <c r="B782">
        <v>292</v>
      </c>
      <c r="C782" t="s">
        <v>31</v>
      </c>
      <c r="D782" s="3">
        <v>42553</v>
      </c>
      <c r="E782" t="s">
        <v>434</v>
      </c>
      <c r="F782">
        <v>1799</v>
      </c>
      <c r="G782">
        <v>1</v>
      </c>
      <c r="J782">
        <v>1799</v>
      </c>
      <c r="K782">
        <v>100148072</v>
      </c>
      <c r="L782" s="19" t="s">
        <v>51</v>
      </c>
      <c r="M782">
        <v>0</v>
      </c>
      <c r="N782" t="s">
        <v>22</v>
      </c>
      <c r="O782" s="3">
        <v>42553</v>
      </c>
      <c r="P782" t="s">
        <v>34</v>
      </c>
      <c r="Q782" s="4">
        <v>1799</v>
      </c>
      <c r="R782">
        <v>2016</v>
      </c>
      <c r="S782">
        <v>7</v>
      </c>
      <c r="T782" s="3" t="s">
        <v>24</v>
      </c>
      <c r="U782" s="3">
        <v>45489</v>
      </c>
    </row>
    <row r="783" spans="1:21" x14ac:dyDescent="0.25">
      <c r="A783">
        <v>212040</v>
      </c>
      <c r="B783">
        <v>293</v>
      </c>
      <c r="C783" t="s">
        <v>19</v>
      </c>
      <c r="D783" s="3">
        <v>42553</v>
      </c>
      <c r="E783" t="s">
        <v>26</v>
      </c>
      <c r="F783">
        <v>240</v>
      </c>
      <c r="G783">
        <v>1</v>
      </c>
      <c r="J783">
        <v>240</v>
      </c>
      <c r="K783">
        <v>100148073</v>
      </c>
      <c r="L783" s="19" t="s">
        <v>27</v>
      </c>
      <c r="M783">
        <v>0</v>
      </c>
      <c r="N783" t="s">
        <v>22</v>
      </c>
      <c r="O783" s="3">
        <v>42553</v>
      </c>
      <c r="P783" t="s">
        <v>23</v>
      </c>
      <c r="Q783">
        <v>240</v>
      </c>
      <c r="R783">
        <v>2016</v>
      </c>
      <c r="S783">
        <v>7</v>
      </c>
      <c r="T783" s="3" t="s">
        <v>24</v>
      </c>
      <c r="U783" s="3">
        <v>45489</v>
      </c>
    </row>
    <row r="784" spans="1:21" x14ac:dyDescent="0.25">
      <c r="A784">
        <v>212041</v>
      </c>
      <c r="B784">
        <v>294</v>
      </c>
      <c r="C784" t="s">
        <v>25</v>
      </c>
      <c r="D784" s="3">
        <v>42553</v>
      </c>
      <c r="E784" t="s">
        <v>89</v>
      </c>
      <c r="F784">
        <v>350</v>
      </c>
      <c r="G784">
        <v>1</v>
      </c>
      <c r="J784">
        <v>350</v>
      </c>
      <c r="K784">
        <v>100148074</v>
      </c>
      <c r="L784" s="19" t="s">
        <v>33</v>
      </c>
      <c r="M784">
        <v>0</v>
      </c>
      <c r="N784" t="s">
        <v>39</v>
      </c>
      <c r="O784" s="3">
        <v>42553</v>
      </c>
      <c r="P784" t="s">
        <v>28</v>
      </c>
      <c r="Q784">
        <v>350</v>
      </c>
      <c r="R784">
        <v>2016</v>
      </c>
      <c r="S784">
        <v>7</v>
      </c>
      <c r="T784" s="3" t="s">
        <v>24</v>
      </c>
      <c r="U784" s="3">
        <v>45489</v>
      </c>
    </row>
    <row r="785" spans="1:21" x14ac:dyDescent="0.25">
      <c r="A785">
        <v>212042</v>
      </c>
      <c r="B785">
        <v>189</v>
      </c>
      <c r="C785" t="s">
        <v>19</v>
      </c>
      <c r="D785" s="3">
        <v>42553</v>
      </c>
      <c r="E785" t="s">
        <v>435</v>
      </c>
      <c r="F785">
        <v>1695</v>
      </c>
      <c r="G785">
        <v>1</v>
      </c>
      <c r="J785">
        <v>1395</v>
      </c>
      <c r="K785">
        <v>100148075</v>
      </c>
      <c r="L785" s="19" t="s">
        <v>47</v>
      </c>
      <c r="M785">
        <v>300</v>
      </c>
      <c r="N785" t="s">
        <v>22</v>
      </c>
      <c r="O785" s="3">
        <v>42553</v>
      </c>
      <c r="P785" t="s">
        <v>23</v>
      </c>
      <c r="Q785" s="4">
        <v>1695</v>
      </c>
      <c r="R785">
        <v>2016</v>
      </c>
      <c r="S785">
        <v>7</v>
      </c>
      <c r="T785" s="3" t="s">
        <v>24</v>
      </c>
      <c r="U785" s="3">
        <v>45489</v>
      </c>
    </row>
    <row r="786" spans="1:21" x14ac:dyDescent="0.25">
      <c r="A786">
        <v>212044</v>
      </c>
      <c r="B786">
        <v>294</v>
      </c>
      <c r="C786" t="s">
        <v>25</v>
      </c>
      <c r="D786" s="3">
        <v>42553</v>
      </c>
      <c r="E786" t="s">
        <v>89</v>
      </c>
      <c r="F786">
        <v>350</v>
      </c>
      <c r="G786">
        <v>1</v>
      </c>
      <c r="J786">
        <v>350</v>
      </c>
      <c r="K786">
        <v>100148076</v>
      </c>
      <c r="L786" s="19" t="s">
        <v>33</v>
      </c>
      <c r="M786">
        <v>0</v>
      </c>
      <c r="N786" t="s">
        <v>39</v>
      </c>
      <c r="O786" s="3">
        <v>42553</v>
      </c>
      <c r="P786" t="s">
        <v>28</v>
      </c>
      <c r="Q786">
        <v>350</v>
      </c>
      <c r="R786">
        <v>2016</v>
      </c>
      <c r="S786">
        <v>7</v>
      </c>
      <c r="T786" s="3" t="s">
        <v>24</v>
      </c>
      <c r="U786" s="3">
        <v>45489</v>
      </c>
    </row>
    <row r="787" spans="1:21" x14ac:dyDescent="0.25">
      <c r="A787">
        <v>212045</v>
      </c>
      <c r="B787">
        <v>295</v>
      </c>
      <c r="C787" t="s">
        <v>19</v>
      </c>
      <c r="D787" s="3">
        <v>42553</v>
      </c>
      <c r="E787" t="s">
        <v>436</v>
      </c>
      <c r="F787">
        <v>340</v>
      </c>
      <c r="G787">
        <v>1</v>
      </c>
      <c r="J787">
        <v>1205</v>
      </c>
      <c r="K787">
        <v>100148077</v>
      </c>
      <c r="L787" s="19" t="s">
        <v>33</v>
      </c>
      <c r="M787">
        <v>0</v>
      </c>
      <c r="N787" t="s">
        <v>22</v>
      </c>
      <c r="O787" s="3">
        <v>42553</v>
      </c>
      <c r="P787" t="s">
        <v>23</v>
      </c>
      <c r="Q787">
        <v>340</v>
      </c>
      <c r="R787">
        <v>2016</v>
      </c>
      <c r="S787">
        <v>7</v>
      </c>
      <c r="T787" s="3" t="s">
        <v>24</v>
      </c>
      <c r="U787" s="3">
        <v>45489</v>
      </c>
    </row>
    <row r="788" spans="1:21" x14ac:dyDescent="0.25">
      <c r="A788">
        <v>212046</v>
      </c>
      <c r="B788">
        <v>295</v>
      </c>
      <c r="C788" t="s">
        <v>19</v>
      </c>
      <c r="D788" s="3">
        <v>42553</v>
      </c>
      <c r="E788" t="s">
        <v>277</v>
      </c>
      <c r="F788">
        <v>330</v>
      </c>
      <c r="G788">
        <v>1</v>
      </c>
      <c r="J788">
        <v>1205</v>
      </c>
      <c r="K788">
        <v>100148077</v>
      </c>
      <c r="L788" s="19" t="s">
        <v>33</v>
      </c>
      <c r="M788">
        <v>0</v>
      </c>
      <c r="N788" t="s">
        <v>22</v>
      </c>
      <c r="O788" s="3">
        <v>42553</v>
      </c>
      <c r="P788" t="s">
        <v>23</v>
      </c>
      <c r="Q788">
        <v>330</v>
      </c>
      <c r="R788">
        <v>2016</v>
      </c>
      <c r="S788">
        <v>7</v>
      </c>
      <c r="T788" s="3" t="s">
        <v>24</v>
      </c>
      <c r="U788" s="3">
        <v>45489</v>
      </c>
    </row>
    <row r="789" spans="1:21" x14ac:dyDescent="0.25">
      <c r="A789">
        <v>212047</v>
      </c>
      <c r="B789">
        <v>295</v>
      </c>
      <c r="C789" t="s">
        <v>19</v>
      </c>
      <c r="D789" s="3">
        <v>42553</v>
      </c>
      <c r="E789" t="s">
        <v>305</v>
      </c>
      <c r="F789">
        <v>100</v>
      </c>
      <c r="G789">
        <v>1</v>
      </c>
      <c r="J789">
        <v>1205</v>
      </c>
      <c r="K789">
        <v>100148077</v>
      </c>
      <c r="L789" s="19" t="s">
        <v>33</v>
      </c>
      <c r="M789">
        <v>0</v>
      </c>
      <c r="N789" t="s">
        <v>22</v>
      </c>
      <c r="O789" s="3">
        <v>42553</v>
      </c>
      <c r="P789" t="s">
        <v>23</v>
      </c>
      <c r="Q789">
        <v>100</v>
      </c>
      <c r="R789">
        <v>2016</v>
      </c>
      <c r="S789">
        <v>7</v>
      </c>
      <c r="T789" s="3" t="s">
        <v>24</v>
      </c>
      <c r="U789" s="3">
        <v>45489</v>
      </c>
    </row>
    <row r="790" spans="1:21" x14ac:dyDescent="0.25">
      <c r="A790">
        <v>212048</v>
      </c>
      <c r="B790">
        <v>295</v>
      </c>
      <c r="C790" t="s">
        <v>19</v>
      </c>
      <c r="D790" s="3">
        <v>42553</v>
      </c>
      <c r="E790" t="s">
        <v>437</v>
      </c>
      <c r="F790">
        <v>285</v>
      </c>
      <c r="G790">
        <v>1</v>
      </c>
      <c r="J790">
        <v>1205</v>
      </c>
      <c r="K790">
        <v>100148077</v>
      </c>
      <c r="L790" s="19" t="s">
        <v>33</v>
      </c>
      <c r="M790">
        <v>0</v>
      </c>
      <c r="N790" t="s">
        <v>22</v>
      </c>
      <c r="O790" s="3">
        <v>42553</v>
      </c>
      <c r="P790" t="s">
        <v>23</v>
      </c>
      <c r="Q790">
        <v>285</v>
      </c>
      <c r="R790">
        <v>2016</v>
      </c>
      <c r="S790">
        <v>7</v>
      </c>
      <c r="T790" s="3" t="s">
        <v>24</v>
      </c>
      <c r="U790" s="3">
        <v>45489</v>
      </c>
    </row>
    <row r="791" spans="1:21" x14ac:dyDescent="0.25">
      <c r="A791">
        <v>212049</v>
      </c>
      <c r="B791">
        <v>295</v>
      </c>
      <c r="C791" t="s">
        <v>19</v>
      </c>
      <c r="D791" s="3">
        <v>42553</v>
      </c>
      <c r="E791" t="s">
        <v>438</v>
      </c>
      <c r="F791">
        <v>150</v>
      </c>
      <c r="G791">
        <v>1</v>
      </c>
      <c r="J791">
        <v>1205</v>
      </c>
      <c r="K791">
        <v>100148077</v>
      </c>
      <c r="L791" s="19" t="s">
        <v>33</v>
      </c>
      <c r="M791">
        <v>0</v>
      </c>
      <c r="N791" t="s">
        <v>22</v>
      </c>
      <c r="O791" s="3">
        <v>42553</v>
      </c>
      <c r="P791" t="s">
        <v>23</v>
      </c>
      <c r="Q791">
        <v>150</v>
      </c>
      <c r="R791">
        <v>2016</v>
      </c>
      <c r="S791">
        <v>7</v>
      </c>
      <c r="T791" s="3" t="s">
        <v>24</v>
      </c>
      <c r="U791" s="3">
        <v>45489</v>
      </c>
    </row>
    <row r="792" spans="1:21" x14ac:dyDescent="0.25">
      <c r="A792">
        <v>212050</v>
      </c>
      <c r="B792">
        <v>271</v>
      </c>
      <c r="C792" t="s">
        <v>19</v>
      </c>
      <c r="D792" s="3">
        <v>42553</v>
      </c>
      <c r="E792" t="s">
        <v>415</v>
      </c>
      <c r="F792">
        <v>6240</v>
      </c>
      <c r="G792">
        <v>1</v>
      </c>
      <c r="J792">
        <v>0</v>
      </c>
      <c r="K792">
        <v>100148046</v>
      </c>
      <c r="L792" s="19" t="s">
        <v>42</v>
      </c>
      <c r="M792">
        <v>0</v>
      </c>
      <c r="N792" t="s">
        <v>298</v>
      </c>
      <c r="O792" s="3">
        <v>42553</v>
      </c>
      <c r="P792" t="s">
        <v>23</v>
      </c>
      <c r="Q792" s="4">
        <v>6240</v>
      </c>
      <c r="R792">
        <v>2016</v>
      </c>
      <c r="S792">
        <v>7</v>
      </c>
      <c r="T792" s="3" t="s">
        <v>24</v>
      </c>
      <c r="U792" s="3">
        <v>45489</v>
      </c>
    </row>
    <row r="793" spans="1:21" x14ac:dyDescent="0.25">
      <c r="A793">
        <v>212051</v>
      </c>
      <c r="B793">
        <v>271</v>
      </c>
      <c r="C793" t="s">
        <v>19</v>
      </c>
      <c r="D793" s="3">
        <v>42553</v>
      </c>
      <c r="E793" t="s">
        <v>439</v>
      </c>
      <c r="F793">
        <v>700</v>
      </c>
      <c r="G793">
        <v>1</v>
      </c>
      <c r="J793">
        <v>0</v>
      </c>
      <c r="K793">
        <v>100148046</v>
      </c>
      <c r="L793" s="19" t="s">
        <v>51</v>
      </c>
      <c r="M793">
        <v>0</v>
      </c>
      <c r="N793" t="s">
        <v>298</v>
      </c>
      <c r="O793" s="3">
        <v>42553</v>
      </c>
      <c r="P793" t="s">
        <v>23</v>
      </c>
      <c r="Q793">
        <v>700</v>
      </c>
      <c r="R793">
        <v>2016</v>
      </c>
      <c r="S793">
        <v>7</v>
      </c>
      <c r="T793" s="3" t="s">
        <v>24</v>
      </c>
      <c r="U793" s="3">
        <v>45489</v>
      </c>
    </row>
    <row r="794" spans="1:21" x14ac:dyDescent="0.25">
      <c r="A794">
        <v>212053</v>
      </c>
      <c r="B794">
        <v>271</v>
      </c>
      <c r="C794" t="s">
        <v>19</v>
      </c>
      <c r="D794" s="3">
        <v>42553</v>
      </c>
      <c r="E794" t="s">
        <v>440</v>
      </c>
      <c r="F794">
        <v>899</v>
      </c>
      <c r="G794">
        <v>1</v>
      </c>
      <c r="J794">
        <v>0</v>
      </c>
      <c r="K794">
        <v>100148046</v>
      </c>
      <c r="L794" s="19" t="s">
        <v>51</v>
      </c>
      <c r="M794">
        <v>0</v>
      </c>
      <c r="N794" t="s">
        <v>298</v>
      </c>
      <c r="O794" s="3">
        <v>42553</v>
      </c>
      <c r="P794" t="s">
        <v>23</v>
      </c>
      <c r="Q794">
        <v>899</v>
      </c>
      <c r="R794">
        <v>2016</v>
      </c>
      <c r="S794">
        <v>7</v>
      </c>
      <c r="T794" s="3" t="s">
        <v>24</v>
      </c>
      <c r="U794" s="3">
        <v>45489</v>
      </c>
    </row>
    <row r="795" spans="1:21" x14ac:dyDescent="0.25">
      <c r="A795">
        <v>212055</v>
      </c>
      <c r="B795">
        <v>284</v>
      </c>
      <c r="C795" t="s">
        <v>19</v>
      </c>
      <c r="D795" s="3">
        <v>42553</v>
      </c>
      <c r="E795" t="s">
        <v>441</v>
      </c>
      <c r="F795">
        <v>1099</v>
      </c>
      <c r="G795">
        <v>1</v>
      </c>
      <c r="J795">
        <v>1099</v>
      </c>
      <c r="K795">
        <v>100148078</v>
      </c>
      <c r="L795" s="19" t="s">
        <v>62</v>
      </c>
      <c r="M795">
        <v>0</v>
      </c>
      <c r="N795" t="s">
        <v>22</v>
      </c>
      <c r="O795" s="3">
        <v>42553</v>
      </c>
      <c r="P795" t="s">
        <v>23</v>
      </c>
      <c r="Q795" s="4">
        <v>1099</v>
      </c>
      <c r="R795">
        <v>2016</v>
      </c>
      <c r="S795">
        <v>7</v>
      </c>
      <c r="T795" s="3" t="s">
        <v>24</v>
      </c>
      <c r="U795" s="3">
        <v>45489</v>
      </c>
    </row>
    <row r="796" spans="1:21" x14ac:dyDescent="0.25">
      <c r="A796">
        <v>212057</v>
      </c>
      <c r="B796">
        <v>296</v>
      </c>
      <c r="C796" t="s">
        <v>25</v>
      </c>
      <c r="D796" s="3">
        <v>42553</v>
      </c>
      <c r="E796" t="s">
        <v>439</v>
      </c>
      <c r="F796">
        <v>700</v>
      </c>
      <c r="G796">
        <v>1</v>
      </c>
      <c r="J796">
        <v>5040</v>
      </c>
      <c r="K796">
        <v>100148079</v>
      </c>
      <c r="L796" s="19" t="s">
        <v>51</v>
      </c>
      <c r="M796">
        <v>0</v>
      </c>
      <c r="N796" t="s">
        <v>22</v>
      </c>
      <c r="O796" s="3">
        <v>42553</v>
      </c>
      <c r="P796" t="s">
        <v>28</v>
      </c>
      <c r="Q796">
        <v>700</v>
      </c>
      <c r="R796">
        <v>2016</v>
      </c>
      <c r="S796">
        <v>7</v>
      </c>
      <c r="T796" s="3" t="s">
        <v>24</v>
      </c>
      <c r="U796" s="3">
        <v>45489</v>
      </c>
    </row>
    <row r="797" spans="1:21" x14ac:dyDescent="0.25">
      <c r="A797">
        <v>212059</v>
      </c>
      <c r="B797">
        <v>296</v>
      </c>
      <c r="C797" t="s">
        <v>25</v>
      </c>
      <c r="D797" s="3">
        <v>42553</v>
      </c>
      <c r="E797" t="s">
        <v>442</v>
      </c>
      <c r="F797">
        <v>1675</v>
      </c>
      <c r="G797">
        <v>1</v>
      </c>
      <c r="J797">
        <v>5040</v>
      </c>
      <c r="K797">
        <v>100148079</v>
      </c>
      <c r="L797" s="19" t="s">
        <v>21</v>
      </c>
      <c r="M797">
        <v>0</v>
      </c>
      <c r="N797" t="s">
        <v>22</v>
      </c>
      <c r="O797" s="3">
        <v>42553</v>
      </c>
      <c r="P797" t="s">
        <v>28</v>
      </c>
      <c r="Q797" s="4">
        <v>1675</v>
      </c>
      <c r="R797">
        <v>2016</v>
      </c>
      <c r="S797">
        <v>7</v>
      </c>
      <c r="T797" s="3" t="s">
        <v>24</v>
      </c>
      <c r="U797" s="3">
        <v>45489</v>
      </c>
    </row>
    <row r="798" spans="1:21" x14ac:dyDescent="0.25">
      <c r="A798">
        <v>212060</v>
      </c>
      <c r="B798">
        <v>296</v>
      </c>
      <c r="C798" t="s">
        <v>25</v>
      </c>
      <c r="D798" s="3">
        <v>42553</v>
      </c>
      <c r="E798" t="s">
        <v>443</v>
      </c>
      <c r="F798">
        <v>990</v>
      </c>
      <c r="G798">
        <v>1</v>
      </c>
      <c r="J798">
        <v>5040</v>
      </c>
      <c r="K798">
        <v>100148079</v>
      </c>
      <c r="L798" s="19" t="s">
        <v>21</v>
      </c>
      <c r="M798">
        <v>0</v>
      </c>
      <c r="N798" t="s">
        <v>22</v>
      </c>
      <c r="O798" s="3">
        <v>42553</v>
      </c>
      <c r="P798" t="s">
        <v>28</v>
      </c>
      <c r="Q798">
        <v>990</v>
      </c>
      <c r="R798">
        <v>2016</v>
      </c>
      <c r="S798">
        <v>7</v>
      </c>
      <c r="T798" s="3" t="s">
        <v>24</v>
      </c>
      <c r="U798" s="3">
        <v>45489</v>
      </c>
    </row>
    <row r="799" spans="1:21" x14ac:dyDescent="0.25">
      <c r="A799">
        <v>212061</v>
      </c>
      <c r="B799">
        <v>296</v>
      </c>
      <c r="C799" t="s">
        <v>25</v>
      </c>
      <c r="D799" s="3">
        <v>42553</v>
      </c>
      <c r="E799" t="s">
        <v>444</v>
      </c>
      <c r="F799">
        <v>1675</v>
      </c>
      <c r="G799">
        <v>1</v>
      </c>
      <c r="J799">
        <v>5040</v>
      </c>
      <c r="K799">
        <v>100148079</v>
      </c>
      <c r="L799" s="19" t="s">
        <v>21</v>
      </c>
      <c r="M799">
        <v>0</v>
      </c>
      <c r="N799" t="s">
        <v>22</v>
      </c>
      <c r="O799" s="3">
        <v>42553</v>
      </c>
      <c r="P799" t="s">
        <v>28</v>
      </c>
      <c r="Q799" s="4">
        <v>1675</v>
      </c>
      <c r="R799">
        <v>2016</v>
      </c>
      <c r="S799">
        <v>7</v>
      </c>
      <c r="T799" s="3" t="s">
        <v>24</v>
      </c>
      <c r="U799" s="3">
        <v>45489</v>
      </c>
    </row>
    <row r="800" spans="1:21" x14ac:dyDescent="0.25">
      <c r="A800">
        <v>212062</v>
      </c>
      <c r="B800">
        <v>297</v>
      </c>
      <c r="C800" t="s">
        <v>19</v>
      </c>
      <c r="D800" s="3">
        <v>42553</v>
      </c>
      <c r="E800" t="s">
        <v>445</v>
      </c>
      <c r="F800">
        <v>6900</v>
      </c>
      <c r="G800">
        <v>1</v>
      </c>
      <c r="J800">
        <v>6900</v>
      </c>
      <c r="K800">
        <v>100148080</v>
      </c>
      <c r="L800" s="19" t="s">
        <v>27</v>
      </c>
      <c r="M800">
        <v>0</v>
      </c>
      <c r="N800" t="s">
        <v>22</v>
      </c>
      <c r="O800" s="3">
        <v>42553</v>
      </c>
      <c r="P800" t="s">
        <v>23</v>
      </c>
      <c r="Q800" s="4">
        <v>6900</v>
      </c>
      <c r="R800">
        <v>2016</v>
      </c>
      <c r="S800">
        <v>7</v>
      </c>
      <c r="T800" s="3" t="s">
        <v>24</v>
      </c>
      <c r="U800" s="3">
        <v>45489</v>
      </c>
    </row>
    <row r="801" spans="1:21" x14ac:dyDescent="0.25">
      <c r="A801">
        <v>212063</v>
      </c>
      <c r="B801">
        <v>298</v>
      </c>
      <c r="C801" t="s">
        <v>19</v>
      </c>
      <c r="D801" s="3">
        <v>42553</v>
      </c>
      <c r="E801" t="s">
        <v>446</v>
      </c>
      <c r="F801">
        <v>1499</v>
      </c>
      <c r="G801">
        <v>1</v>
      </c>
      <c r="J801">
        <v>1499</v>
      </c>
      <c r="K801">
        <v>100148081</v>
      </c>
      <c r="L801" s="19" t="s">
        <v>21</v>
      </c>
      <c r="M801">
        <v>0</v>
      </c>
      <c r="N801" t="s">
        <v>22</v>
      </c>
      <c r="O801" s="3">
        <v>42553</v>
      </c>
      <c r="P801" t="s">
        <v>23</v>
      </c>
      <c r="Q801" s="4">
        <v>1499</v>
      </c>
      <c r="R801">
        <v>2016</v>
      </c>
      <c r="S801">
        <v>7</v>
      </c>
      <c r="T801" s="3" t="s">
        <v>24</v>
      </c>
      <c r="U801" s="3">
        <v>45489</v>
      </c>
    </row>
    <row r="802" spans="1:21" x14ac:dyDescent="0.25">
      <c r="A802">
        <v>212064</v>
      </c>
      <c r="B802">
        <v>299</v>
      </c>
      <c r="C802" t="s">
        <v>19</v>
      </c>
      <c r="D802" s="3">
        <v>42553</v>
      </c>
      <c r="E802" t="s">
        <v>447</v>
      </c>
      <c r="F802">
        <v>80</v>
      </c>
      <c r="G802">
        <v>2</v>
      </c>
      <c r="J802">
        <v>160</v>
      </c>
      <c r="K802">
        <v>100148082</v>
      </c>
      <c r="L802" s="19" t="s">
        <v>33</v>
      </c>
      <c r="M802">
        <v>0</v>
      </c>
      <c r="N802" t="s">
        <v>22</v>
      </c>
      <c r="O802" s="3">
        <v>42553</v>
      </c>
      <c r="P802" t="s">
        <v>23</v>
      </c>
      <c r="Q802">
        <v>160</v>
      </c>
      <c r="R802">
        <v>2016</v>
      </c>
      <c r="S802">
        <v>7</v>
      </c>
      <c r="T802" s="3" t="s">
        <v>24</v>
      </c>
      <c r="U802" s="3">
        <v>45489</v>
      </c>
    </row>
    <row r="803" spans="1:21" x14ac:dyDescent="0.25">
      <c r="A803">
        <v>212065</v>
      </c>
      <c r="B803">
        <v>300</v>
      </c>
      <c r="C803" t="s">
        <v>19</v>
      </c>
      <c r="D803" s="3">
        <v>42553</v>
      </c>
      <c r="E803" t="s">
        <v>93</v>
      </c>
      <c r="F803">
        <v>510</v>
      </c>
      <c r="G803">
        <v>1</v>
      </c>
      <c r="J803">
        <v>510</v>
      </c>
      <c r="K803">
        <v>100148083</v>
      </c>
      <c r="L803" s="19" t="s">
        <v>33</v>
      </c>
      <c r="M803">
        <v>0</v>
      </c>
      <c r="N803" t="s">
        <v>22</v>
      </c>
      <c r="O803" s="3">
        <v>42553</v>
      </c>
      <c r="P803" t="s">
        <v>23</v>
      </c>
      <c r="Q803">
        <v>510</v>
      </c>
      <c r="R803">
        <v>2016</v>
      </c>
      <c r="S803">
        <v>7</v>
      </c>
      <c r="T803" s="3" t="s">
        <v>24</v>
      </c>
      <c r="U803" s="3">
        <v>45489</v>
      </c>
    </row>
    <row r="804" spans="1:21" x14ac:dyDescent="0.25">
      <c r="A804">
        <v>212066</v>
      </c>
      <c r="B804">
        <v>301</v>
      </c>
      <c r="C804" t="s">
        <v>19</v>
      </c>
      <c r="D804" s="3">
        <v>42553</v>
      </c>
      <c r="E804" t="s">
        <v>448</v>
      </c>
      <c r="F804">
        <v>1050</v>
      </c>
      <c r="G804">
        <v>1</v>
      </c>
      <c r="J804">
        <v>1050</v>
      </c>
      <c r="K804">
        <v>100148084</v>
      </c>
      <c r="L804" s="19" t="s">
        <v>42</v>
      </c>
      <c r="M804">
        <v>0</v>
      </c>
      <c r="N804" t="s">
        <v>22</v>
      </c>
      <c r="O804" s="3">
        <v>42553</v>
      </c>
      <c r="P804" t="s">
        <v>23</v>
      </c>
      <c r="Q804" s="4">
        <v>1050</v>
      </c>
      <c r="R804">
        <v>2016</v>
      </c>
      <c r="S804">
        <v>7</v>
      </c>
      <c r="T804" s="3" t="s">
        <v>24</v>
      </c>
      <c r="U804" s="3">
        <v>45489</v>
      </c>
    </row>
    <row r="805" spans="1:21" x14ac:dyDescent="0.25">
      <c r="A805">
        <v>212067</v>
      </c>
      <c r="B805">
        <v>302</v>
      </c>
      <c r="C805" t="s">
        <v>19</v>
      </c>
      <c r="D805" s="3">
        <v>42553</v>
      </c>
      <c r="E805" t="s">
        <v>149</v>
      </c>
      <c r="F805">
        <v>140</v>
      </c>
      <c r="G805">
        <v>1</v>
      </c>
      <c r="J805">
        <v>140</v>
      </c>
      <c r="K805">
        <v>100148085</v>
      </c>
      <c r="L805" s="19" t="s">
        <v>27</v>
      </c>
      <c r="M805">
        <v>0</v>
      </c>
      <c r="N805" t="s">
        <v>22</v>
      </c>
      <c r="O805" s="3">
        <v>42553</v>
      </c>
      <c r="P805" t="s">
        <v>23</v>
      </c>
      <c r="Q805">
        <v>140</v>
      </c>
      <c r="R805">
        <v>2016</v>
      </c>
      <c r="S805">
        <v>7</v>
      </c>
      <c r="T805" s="3" t="s">
        <v>24</v>
      </c>
      <c r="U805" s="3">
        <v>45489</v>
      </c>
    </row>
    <row r="806" spans="1:21" x14ac:dyDescent="0.25">
      <c r="A806">
        <v>212068</v>
      </c>
      <c r="B806">
        <v>303</v>
      </c>
      <c r="C806" t="s">
        <v>19</v>
      </c>
      <c r="D806" s="3">
        <v>42553</v>
      </c>
      <c r="E806" t="s">
        <v>449</v>
      </c>
      <c r="F806">
        <v>800</v>
      </c>
      <c r="G806">
        <v>1</v>
      </c>
      <c r="J806">
        <v>800</v>
      </c>
      <c r="K806">
        <v>100148086</v>
      </c>
      <c r="L806" s="19" t="s">
        <v>38</v>
      </c>
      <c r="M806">
        <v>0</v>
      </c>
      <c r="N806" t="s">
        <v>39</v>
      </c>
      <c r="O806" s="3">
        <v>42553</v>
      </c>
      <c r="P806" t="s">
        <v>23</v>
      </c>
      <c r="Q806">
        <v>800</v>
      </c>
      <c r="R806">
        <v>2016</v>
      </c>
      <c r="S806">
        <v>7</v>
      </c>
      <c r="T806" s="3" t="s">
        <v>24</v>
      </c>
      <c r="U806" s="3">
        <v>45489</v>
      </c>
    </row>
    <row r="807" spans="1:21" x14ac:dyDescent="0.25">
      <c r="A807">
        <v>212069</v>
      </c>
      <c r="B807">
        <v>304</v>
      </c>
      <c r="C807" t="s">
        <v>31</v>
      </c>
      <c r="D807" s="3">
        <v>42553</v>
      </c>
      <c r="E807" t="s">
        <v>208</v>
      </c>
      <c r="F807">
        <v>165</v>
      </c>
      <c r="G807">
        <v>1</v>
      </c>
      <c r="J807">
        <v>330</v>
      </c>
      <c r="K807">
        <v>100148087</v>
      </c>
      <c r="L807" s="19" t="s">
        <v>27</v>
      </c>
      <c r="M807">
        <v>0</v>
      </c>
      <c r="N807" t="s">
        <v>22</v>
      </c>
      <c r="O807" s="3">
        <v>42553</v>
      </c>
      <c r="P807" t="s">
        <v>34</v>
      </c>
      <c r="Q807">
        <v>165</v>
      </c>
      <c r="R807">
        <v>2016</v>
      </c>
      <c r="S807">
        <v>7</v>
      </c>
      <c r="T807" s="3" t="s">
        <v>24</v>
      </c>
      <c r="U807" s="3">
        <v>45489</v>
      </c>
    </row>
    <row r="808" spans="1:21" x14ac:dyDescent="0.25">
      <c r="A808">
        <v>212070</v>
      </c>
      <c r="B808">
        <v>304</v>
      </c>
      <c r="C808" t="s">
        <v>31</v>
      </c>
      <c r="D808" s="3">
        <v>42553</v>
      </c>
      <c r="E808" t="s">
        <v>210</v>
      </c>
      <c r="F808">
        <v>165</v>
      </c>
      <c r="G808">
        <v>1</v>
      </c>
      <c r="J808">
        <v>330</v>
      </c>
      <c r="K808">
        <v>100148087</v>
      </c>
      <c r="L808" s="19" t="s">
        <v>27</v>
      </c>
      <c r="M808">
        <v>0</v>
      </c>
      <c r="N808" t="s">
        <v>22</v>
      </c>
      <c r="O808" s="3">
        <v>42553</v>
      </c>
      <c r="P808" t="s">
        <v>34</v>
      </c>
      <c r="Q808">
        <v>165</v>
      </c>
      <c r="R808">
        <v>2016</v>
      </c>
      <c r="S808">
        <v>7</v>
      </c>
      <c r="T808" s="3" t="s">
        <v>24</v>
      </c>
      <c r="U808" s="3">
        <v>45489</v>
      </c>
    </row>
    <row r="809" spans="1:21" x14ac:dyDescent="0.25">
      <c r="A809">
        <v>212071</v>
      </c>
      <c r="B809">
        <v>302</v>
      </c>
      <c r="C809" t="s">
        <v>19</v>
      </c>
      <c r="D809" s="3">
        <v>42554</v>
      </c>
      <c r="E809" t="s">
        <v>343</v>
      </c>
      <c r="F809">
        <v>120</v>
      </c>
      <c r="G809">
        <v>1</v>
      </c>
      <c r="J809">
        <v>120</v>
      </c>
      <c r="K809">
        <v>100148088</v>
      </c>
      <c r="L809" s="19" t="s">
        <v>27</v>
      </c>
      <c r="M809">
        <v>0</v>
      </c>
      <c r="N809" t="s">
        <v>22</v>
      </c>
      <c r="O809" s="3">
        <v>42554</v>
      </c>
      <c r="P809" t="s">
        <v>23</v>
      </c>
      <c r="Q809">
        <v>120</v>
      </c>
      <c r="R809">
        <v>2016</v>
      </c>
      <c r="S809">
        <v>7</v>
      </c>
      <c r="T809" s="3" t="s">
        <v>24</v>
      </c>
      <c r="U809" s="3">
        <v>45489</v>
      </c>
    </row>
    <row r="810" spans="1:21" x14ac:dyDescent="0.25">
      <c r="A810">
        <v>212072</v>
      </c>
      <c r="B810">
        <v>305</v>
      </c>
      <c r="C810" t="s">
        <v>31</v>
      </c>
      <c r="D810" s="3">
        <v>42554</v>
      </c>
      <c r="E810" t="s">
        <v>450</v>
      </c>
      <c r="F810">
        <v>2299</v>
      </c>
      <c r="G810">
        <v>1</v>
      </c>
      <c r="J810">
        <v>2299</v>
      </c>
      <c r="K810">
        <v>100148089</v>
      </c>
      <c r="L810" s="19" t="s">
        <v>51</v>
      </c>
      <c r="M810">
        <v>0</v>
      </c>
      <c r="N810" t="s">
        <v>22</v>
      </c>
      <c r="O810" s="3">
        <v>42554</v>
      </c>
      <c r="P810" t="s">
        <v>34</v>
      </c>
      <c r="Q810" s="4">
        <v>2299</v>
      </c>
      <c r="R810">
        <v>2016</v>
      </c>
      <c r="S810">
        <v>7</v>
      </c>
      <c r="T810" s="3" t="s">
        <v>24</v>
      </c>
      <c r="U810" s="3">
        <v>45489</v>
      </c>
    </row>
    <row r="811" spans="1:21" x14ac:dyDescent="0.25">
      <c r="A811">
        <v>212074</v>
      </c>
      <c r="B811">
        <v>263</v>
      </c>
      <c r="C811" t="s">
        <v>19</v>
      </c>
      <c r="D811" s="3">
        <v>42554</v>
      </c>
      <c r="E811" t="s">
        <v>451</v>
      </c>
      <c r="F811">
        <v>2400</v>
      </c>
      <c r="G811">
        <v>1</v>
      </c>
      <c r="J811">
        <v>2400</v>
      </c>
      <c r="K811">
        <v>100148090</v>
      </c>
      <c r="L811" s="19" t="s">
        <v>47</v>
      </c>
      <c r="M811">
        <v>0</v>
      </c>
      <c r="N811" t="s">
        <v>22</v>
      </c>
      <c r="O811" s="3">
        <v>42554</v>
      </c>
      <c r="P811" t="s">
        <v>23</v>
      </c>
      <c r="Q811" s="4">
        <v>2400</v>
      </c>
      <c r="R811">
        <v>2016</v>
      </c>
      <c r="S811">
        <v>7</v>
      </c>
      <c r="T811" s="3" t="s">
        <v>24</v>
      </c>
      <c r="U811" s="3">
        <v>45489</v>
      </c>
    </row>
    <row r="812" spans="1:21" x14ac:dyDescent="0.25">
      <c r="A812">
        <v>212075</v>
      </c>
      <c r="B812">
        <v>306</v>
      </c>
      <c r="C812" t="s">
        <v>25</v>
      </c>
      <c r="D812" s="3">
        <v>42554</v>
      </c>
      <c r="E812" t="s">
        <v>452</v>
      </c>
      <c r="F812">
        <v>399</v>
      </c>
      <c r="G812">
        <v>1</v>
      </c>
      <c r="J812">
        <v>894</v>
      </c>
      <c r="K812">
        <v>100148091</v>
      </c>
      <c r="L812" s="19" t="s">
        <v>59</v>
      </c>
      <c r="M812">
        <v>0</v>
      </c>
      <c r="N812" t="s">
        <v>22</v>
      </c>
      <c r="O812" s="3">
        <v>42554</v>
      </c>
      <c r="P812" t="s">
        <v>28</v>
      </c>
      <c r="Q812">
        <v>399</v>
      </c>
      <c r="R812">
        <v>2016</v>
      </c>
      <c r="S812">
        <v>7</v>
      </c>
      <c r="T812" s="3" t="s">
        <v>24</v>
      </c>
      <c r="U812" s="3">
        <v>45489</v>
      </c>
    </row>
    <row r="813" spans="1:21" x14ac:dyDescent="0.25">
      <c r="A813">
        <v>212076</v>
      </c>
      <c r="B813">
        <v>306</v>
      </c>
      <c r="C813" t="s">
        <v>25</v>
      </c>
      <c r="D813" s="3">
        <v>42554</v>
      </c>
      <c r="E813" t="s">
        <v>453</v>
      </c>
      <c r="F813">
        <v>495</v>
      </c>
      <c r="G813">
        <v>1</v>
      </c>
      <c r="J813">
        <v>894</v>
      </c>
      <c r="K813">
        <v>100148091</v>
      </c>
      <c r="L813" s="19" t="s">
        <v>59</v>
      </c>
      <c r="M813">
        <v>0</v>
      </c>
      <c r="N813" t="s">
        <v>22</v>
      </c>
      <c r="O813" s="3">
        <v>42554</v>
      </c>
      <c r="P813" t="s">
        <v>28</v>
      </c>
      <c r="Q813">
        <v>495</v>
      </c>
      <c r="R813">
        <v>2016</v>
      </c>
      <c r="S813">
        <v>7</v>
      </c>
      <c r="T813" s="3" t="s">
        <v>24</v>
      </c>
      <c r="U813" s="3">
        <v>45489</v>
      </c>
    </row>
    <row r="814" spans="1:21" x14ac:dyDescent="0.25">
      <c r="A814">
        <v>212077</v>
      </c>
      <c r="B814">
        <v>307</v>
      </c>
      <c r="C814" t="s">
        <v>19</v>
      </c>
      <c r="D814" s="3">
        <v>42554</v>
      </c>
      <c r="E814" t="s">
        <v>227</v>
      </c>
      <c r="F814">
        <v>1765</v>
      </c>
      <c r="G814">
        <v>1</v>
      </c>
      <c r="J814">
        <v>1765</v>
      </c>
      <c r="K814">
        <v>100148092</v>
      </c>
      <c r="L814" s="19" t="s">
        <v>38</v>
      </c>
      <c r="M814">
        <v>0</v>
      </c>
      <c r="N814" t="s">
        <v>22</v>
      </c>
      <c r="O814" s="3">
        <v>42554</v>
      </c>
      <c r="P814" t="s">
        <v>23</v>
      </c>
      <c r="Q814" s="4">
        <v>1765</v>
      </c>
      <c r="R814">
        <v>2016</v>
      </c>
      <c r="S814">
        <v>7</v>
      </c>
      <c r="T814" s="3" t="s">
        <v>24</v>
      </c>
      <c r="U814" s="3">
        <v>45489</v>
      </c>
    </row>
    <row r="815" spans="1:21" x14ac:dyDescent="0.25">
      <c r="A815">
        <v>212078</v>
      </c>
      <c r="B815">
        <v>306</v>
      </c>
      <c r="C815" t="s">
        <v>19</v>
      </c>
      <c r="D815" s="3">
        <v>42554</v>
      </c>
      <c r="E815" t="s">
        <v>452</v>
      </c>
      <c r="F815">
        <v>399</v>
      </c>
      <c r="G815">
        <v>1</v>
      </c>
      <c r="J815">
        <v>1293</v>
      </c>
      <c r="K815">
        <v>100148093</v>
      </c>
      <c r="L815" s="19" t="s">
        <v>59</v>
      </c>
      <c r="M815">
        <v>0</v>
      </c>
      <c r="N815" t="s">
        <v>22</v>
      </c>
      <c r="O815" s="3">
        <v>42554</v>
      </c>
      <c r="P815" t="s">
        <v>23</v>
      </c>
      <c r="Q815">
        <v>399</v>
      </c>
      <c r="R815">
        <v>2016</v>
      </c>
      <c r="S815">
        <v>7</v>
      </c>
      <c r="T815" s="3" t="s">
        <v>24</v>
      </c>
      <c r="U815" s="3">
        <v>45489</v>
      </c>
    </row>
    <row r="816" spans="1:21" x14ac:dyDescent="0.25">
      <c r="A816">
        <v>212079</v>
      </c>
      <c r="B816">
        <v>306</v>
      </c>
      <c r="C816" t="s">
        <v>19</v>
      </c>
      <c r="D816" s="3">
        <v>42554</v>
      </c>
      <c r="E816" t="s">
        <v>453</v>
      </c>
      <c r="F816">
        <v>495</v>
      </c>
      <c r="G816">
        <v>1</v>
      </c>
      <c r="J816">
        <v>1293</v>
      </c>
      <c r="K816">
        <v>100148093</v>
      </c>
      <c r="L816" s="19" t="s">
        <v>59</v>
      </c>
      <c r="M816">
        <v>0</v>
      </c>
      <c r="N816" t="s">
        <v>22</v>
      </c>
      <c r="O816" s="3">
        <v>42554</v>
      </c>
      <c r="P816" t="s">
        <v>23</v>
      </c>
      <c r="Q816">
        <v>495</v>
      </c>
      <c r="R816">
        <v>2016</v>
      </c>
      <c r="S816">
        <v>7</v>
      </c>
      <c r="T816" s="3" t="s">
        <v>24</v>
      </c>
      <c r="U816" s="3">
        <v>45489</v>
      </c>
    </row>
    <row r="817" spans="1:21" x14ac:dyDescent="0.25">
      <c r="A817">
        <v>212080</v>
      </c>
      <c r="B817">
        <v>306</v>
      </c>
      <c r="C817" t="s">
        <v>19</v>
      </c>
      <c r="D817" s="3">
        <v>42554</v>
      </c>
      <c r="E817" t="s">
        <v>454</v>
      </c>
      <c r="F817">
        <v>399</v>
      </c>
      <c r="G817">
        <v>1</v>
      </c>
      <c r="J817">
        <v>1293</v>
      </c>
      <c r="K817">
        <v>100148093</v>
      </c>
      <c r="L817" s="19" t="s">
        <v>59</v>
      </c>
      <c r="M817">
        <v>0</v>
      </c>
      <c r="N817" t="s">
        <v>22</v>
      </c>
      <c r="O817" s="3">
        <v>42554</v>
      </c>
      <c r="P817" t="s">
        <v>23</v>
      </c>
      <c r="Q817">
        <v>399</v>
      </c>
      <c r="R817">
        <v>2016</v>
      </c>
      <c r="S817">
        <v>7</v>
      </c>
      <c r="T817" s="3" t="s">
        <v>24</v>
      </c>
      <c r="U817" s="3">
        <v>45489</v>
      </c>
    </row>
    <row r="818" spans="1:21" x14ac:dyDescent="0.25">
      <c r="A818">
        <v>212081</v>
      </c>
      <c r="B818">
        <v>308</v>
      </c>
      <c r="C818" t="s">
        <v>31</v>
      </c>
      <c r="D818" s="3">
        <v>42554</v>
      </c>
      <c r="E818" t="s">
        <v>455</v>
      </c>
      <c r="F818">
        <v>6900</v>
      </c>
      <c r="G818">
        <v>1</v>
      </c>
      <c r="J818">
        <v>6900</v>
      </c>
      <c r="K818">
        <v>100148094</v>
      </c>
      <c r="L818" s="19" t="s">
        <v>27</v>
      </c>
      <c r="M818">
        <v>0</v>
      </c>
      <c r="N818" t="s">
        <v>22</v>
      </c>
      <c r="O818" s="3">
        <v>42554</v>
      </c>
      <c r="P818" t="s">
        <v>34</v>
      </c>
      <c r="Q818" s="4">
        <v>6900</v>
      </c>
      <c r="R818">
        <v>2016</v>
      </c>
      <c r="S818">
        <v>7</v>
      </c>
      <c r="T818" s="3" t="s">
        <v>24</v>
      </c>
      <c r="U818" s="3">
        <v>45489</v>
      </c>
    </row>
    <row r="819" spans="1:21" x14ac:dyDescent="0.25">
      <c r="A819">
        <v>212082</v>
      </c>
      <c r="B819">
        <v>309</v>
      </c>
      <c r="C819" t="s">
        <v>19</v>
      </c>
      <c r="D819" s="3">
        <v>42554</v>
      </c>
      <c r="E819" t="s">
        <v>89</v>
      </c>
      <c r="F819">
        <v>350</v>
      </c>
      <c r="G819">
        <v>1</v>
      </c>
      <c r="J819">
        <v>350</v>
      </c>
      <c r="K819">
        <v>100148095</v>
      </c>
      <c r="L819" s="19" t="s">
        <v>33</v>
      </c>
      <c r="M819">
        <v>0</v>
      </c>
      <c r="N819" t="s">
        <v>22</v>
      </c>
      <c r="O819" s="3">
        <v>42554</v>
      </c>
      <c r="P819" t="s">
        <v>23</v>
      </c>
      <c r="Q819">
        <v>350</v>
      </c>
      <c r="R819">
        <v>2016</v>
      </c>
      <c r="S819">
        <v>7</v>
      </c>
      <c r="T819" s="3" t="s">
        <v>24</v>
      </c>
      <c r="U819" s="3">
        <v>45489</v>
      </c>
    </row>
    <row r="820" spans="1:21" x14ac:dyDescent="0.25">
      <c r="A820">
        <v>212083</v>
      </c>
      <c r="B820">
        <v>310</v>
      </c>
      <c r="C820" t="s">
        <v>25</v>
      </c>
      <c r="D820" s="3">
        <v>42554</v>
      </c>
      <c r="E820" t="s">
        <v>114</v>
      </c>
      <c r="F820">
        <v>370</v>
      </c>
      <c r="G820">
        <v>1</v>
      </c>
      <c r="J820">
        <v>870</v>
      </c>
      <c r="K820">
        <v>100148096</v>
      </c>
      <c r="L820" s="19" t="s">
        <v>33</v>
      </c>
      <c r="M820">
        <v>0</v>
      </c>
      <c r="N820" t="s">
        <v>22</v>
      </c>
      <c r="O820" s="3">
        <v>42554</v>
      </c>
      <c r="P820" t="s">
        <v>28</v>
      </c>
      <c r="Q820">
        <v>370</v>
      </c>
      <c r="R820">
        <v>2016</v>
      </c>
      <c r="S820">
        <v>7</v>
      </c>
      <c r="T820" s="3" t="s">
        <v>24</v>
      </c>
      <c r="U820" s="3">
        <v>45489</v>
      </c>
    </row>
    <row r="821" spans="1:21" x14ac:dyDescent="0.25">
      <c r="A821">
        <v>212084</v>
      </c>
      <c r="B821">
        <v>310</v>
      </c>
      <c r="C821" t="s">
        <v>25</v>
      </c>
      <c r="D821" s="3">
        <v>42554</v>
      </c>
      <c r="E821" t="s">
        <v>436</v>
      </c>
      <c r="F821">
        <v>340</v>
      </c>
      <c r="G821">
        <v>1</v>
      </c>
      <c r="J821">
        <v>870</v>
      </c>
      <c r="K821">
        <v>100148096</v>
      </c>
      <c r="L821" s="19" t="s">
        <v>33</v>
      </c>
      <c r="M821">
        <v>0</v>
      </c>
      <c r="N821" t="s">
        <v>22</v>
      </c>
      <c r="O821" s="3">
        <v>42554</v>
      </c>
      <c r="P821" t="s">
        <v>28</v>
      </c>
      <c r="Q821">
        <v>340</v>
      </c>
      <c r="R821">
        <v>2016</v>
      </c>
      <c r="S821">
        <v>7</v>
      </c>
      <c r="T821" s="3" t="s">
        <v>24</v>
      </c>
      <c r="U821" s="3">
        <v>45489</v>
      </c>
    </row>
    <row r="822" spans="1:21" x14ac:dyDescent="0.25">
      <c r="A822">
        <v>212085</v>
      </c>
      <c r="B822">
        <v>310</v>
      </c>
      <c r="C822" t="s">
        <v>25</v>
      </c>
      <c r="D822" s="3">
        <v>42554</v>
      </c>
      <c r="E822" t="s">
        <v>124</v>
      </c>
      <c r="F822">
        <v>80</v>
      </c>
      <c r="G822">
        <v>2</v>
      </c>
      <c r="J822">
        <v>870</v>
      </c>
      <c r="K822">
        <v>100148096</v>
      </c>
      <c r="L822" s="19" t="s">
        <v>33</v>
      </c>
      <c r="M822">
        <v>0</v>
      </c>
      <c r="N822" t="s">
        <v>22</v>
      </c>
      <c r="O822" s="3">
        <v>42554</v>
      </c>
      <c r="P822" t="s">
        <v>28</v>
      </c>
      <c r="Q822">
        <v>160</v>
      </c>
      <c r="R822">
        <v>2016</v>
      </c>
      <c r="S822">
        <v>7</v>
      </c>
      <c r="T822" s="3" t="s">
        <v>24</v>
      </c>
      <c r="U822" s="3">
        <v>45489</v>
      </c>
    </row>
    <row r="823" spans="1:21" x14ac:dyDescent="0.25">
      <c r="A823">
        <v>212086</v>
      </c>
      <c r="B823">
        <v>311</v>
      </c>
      <c r="C823" t="s">
        <v>25</v>
      </c>
      <c r="D823" s="3">
        <v>42554</v>
      </c>
      <c r="E823" t="s">
        <v>456</v>
      </c>
      <c r="F823">
        <v>3500</v>
      </c>
      <c r="G823">
        <v>1</v>
      </c>
      <c r="J823">
        <v>9353.02</v>
      </c>
      <c r="K823">
        <v>100148097</v>
      </c>
      <c r="L823" s="19" t="s">
        <v>47</v>
      </c>
      <c r="M823">
        <v>0</v>
      </c>
      <c r="N823" t="s">
        <v>40</v>
      </c>
      <c r="O823" s="3">
        <v>42554</v>
      </c>
      <c r="P823" t="s">
        <v>28</v>
      </c>
      <c r="Q823" s="4">
        <v>3500</v>
      </c>
      <c r="R823">
        <v>2016</v>
      </c>
      <c r="S823">
        <v>7</v>
      </c>
      <c r="T823" s="3" t="s">
        <v>24</v>
      </c>
      <c r="U823" s="3">
        <v>45489</v>
      </c>
    </row>
    <row r="824" spans="1:21" x14ac:dyDescent="0.25">
      <c r="A824">
        <v>212087</v>
      </c>
      <c r="B824">
        <v>312</v>
      </c>
      <c r="C824" t="s">
        <v>25</v>
      </c>
      <c r="D824" s="3">
        <v>42554</v>
      </c>
      <c r="E824" t="s">
        <v>146</v>
      </c>
      <c r="F824">
        <v>150</v>
      </c>
      <c r="G824">
        <v>1</v>
      </c>
      <c r="J824">
        <v>1040</v>
      </c>
      <c r="K824">
        <v>100148098</v>
      </c>
      <c r="L824" s="19" t="s">
        <v>33</v>
      </c>
      <c r="M824">
        <v>0</v>
      </c>
      <c r="N824" t="s">
        <v>22</v>
      </c>
      <c r="O824" s="3">
        <v>42554</v>
      </c>
      <c r="P824" t="s">
        <v>28</v>
      </c>
      <c r="Q824">
        <v>150</v>
      </c>
      <c r="R824">
        <v>2016</v>
      </c>
      <c r="S824">
        <v>7</v>
      </c>
      <c r="T824" s="3" t="s">
        <v>24</v>
      </c>
      <c r="U824" s="3">
        <v>45489</v>
      </c>
    </row>
    <row r="825" spans="1:21" x14ac:dyDescent="0.25">
      <c r="A825">
        <v>212088</v>
      </c>
      <c r="B825">
        <v>312</v>
      </c>
      <c r="C825" t="s">
        <v>25</v>
      </c>
      <c r="D825" s="3">
        <v>42554</v>
      </c>
      <c r="E825" t="s">
        <v>35</v>
      </c>
      <c r="F825">
        <v>80</v>
      </c>
      <c r="G825">
        <v>1</v>
      </c>
      <c r="J825">
        <v>1040</v>
      </c>
      <c r="K825">
        <v>100148098</v>
      </c>
      <c r="L825" s="19" t="s">
        <v>33</v>
      </c>
      <c r="M825">
        <v>0</v>
      </c>
      <c r="N825" t="s">
        <v>22</v>
      </c>
      <c r="O825" s="3">
        <v>42554</v>
      </c>
      <c r="P825" t="s">
        <v>28</v>
      </c>
      <c r="Q825">
        <v>80</v>
      </c>
      <c r="R825">
        <v>2016</v>
      </c>
      <c r="S825">
        <v>7</v>
      </c>
      <c r="T825" s="3" t="s">
        <v>24</v>
      </c>
      <c r="U825" s="3">
        <v>45489</v>
      </c>
    </row>
    <row r="826" spans="1:21" x14ac:dyDescent="0.25">
      <c r="A826">
        <v>212089</v>
      </c>
      <c r="B826">
        <v>312</v>
      </c>
      <c r="C826" t="s">
        <v>25</v>
      </c>
      <c r="D826" s="3">
        <v>42554</v>
      </c>
      <c r="E826" t="s">
        <v>188</v>
      </c>
      <c r="F826">
        <v>150</v>
      </c>
      <c r="G826">
        <v>1</v>
      </c>
      <c r="J826">
        <v>1040</v>
      </c>
      <c r="K826">
        <v>100148098</v>
      </c>
      <c r="L826" s="19" t="s">
        <v>33</v>
      </c>
      <c r="M826">
        <v>0</v>
      </c>
      <c r="N826" t="s">
        <v>22</v>
      </c>
      <c r="O826" s="3">
        <v>42554</v>
      </c>
      <c r="P826" t="s">
        <v>28</v>
      </c>
      <c r="Q826">
        <v>150</v>
      </c>
      <c r="R826">
        <v>2016</v>
      </c>
      <c r="S826">
        <v>7</v>
      </c>
      <c r="T826" s="3" t="s">
        <v>24</v>
      </c>
      <c r="U826" s="3">
        <v>45489</v>
      </c>
    </row>
    <row r="827" spans="1:21" x14ac:dyDescent="0.25">
      <c r="A827">
        <v>212090</v>
      </c>
      <c r="B827">
        <v>312</v>
      </c>
      <c r="C827" t="s">
        <v>25</v>
      </c>
      <c r="D827" s="3">
        <v>42554</v>
      </c>
      <c r="E827" t="s">
        <v>341</v>
      </c>
      <c r="F827">
        <v>280</v>
      </c>
      <c r="G827">
        <v>1</v>
      </c>
      <c r="J827">
        <v>1040</v>
      </c>
      <c r="K827">
        <v>100148098</v>
      </c>
      <c r="L827" s="19" t="s">
        <v>33</v>
      </c>
      <c r="M827">
        <v>0</v>
      </c>
      <c r="N827" t="s">
        <v>22</v>
      </c>
      <c r="O827" s="3">
        <v>42554</v>
      </c>
      <c r="P827" t="s">
        <v>28</v>
      </c>
      <c r="Q827">
        <v>280</v>
      </c>
      <c r="R827">
        <v>2016</v>
      </c>
      <c r="S827">
        <v>7</v>
      </c>
      <c r="T827" s="3" t="s">
        <v>24</v>
      </c>
      <c r="U827" s="3">
        <v>45489</v>
      </c>
    </row>
    <row r="828" spans="1:21" x14ac:dyDescent="0.25">
      <c r="A828">
        <v>212091</v>
      </c>
      <c r="B828">
        <v>312</v>
      </c>
      <c r="C828" t="s">
        <v>25</v>
      </c>
      <c r="D828" s="3">
        <v>42554</v>
      </c>
      <c r="E828" t="s">
        <v>88</v>
      </c>
      <c r="F828">
        <v>380</v>
      </c>
      <c r="G828">
        <v>1</v>
      </c>
      <c r="J828">
        <v>1040</v>
      </c>
      <c r="K828">
        <v>100148098</v>
      </c>
      <c r="L828" s="19" t="s">
        <v>33</v>
      </c>
      <c r="M828">
        <v>0</v>
      </c>
      <c r="N828" t="s">
        <v>22</v>
      </c>
      <c r="O828" s="3">
        <v>42554</v>
      </c>
      <c r="P828" t="s">
        <v>28</v>
      </c>
      <c r="Q828">
        <v>380</v>
      </c>
      <c r="R828">
        <v>2016</v>
      </c>
      <c r="S828">
        <v>7</v>
      </c>
      <c r="T828" s="3" t="s">
        <v>24</v>
      </c>
      <c r="U828" s="3">
        <v>45489</v>
      </c>
    </row>
    <row r="829" spans="1:21" x14ac:dyDescent="0.25">
      <c r="A829">
        <v>212092</v>
      </c>
      <c r="B829">
        <v>313</v>
      </c>
      <c r="C829" t="s">
        <v>19</v>
      </c>
      <c r="D829" s="3">
        <v>42554</v>
      </c>
      <c r="E829" t="s">
        <v>89</v>
      </c>
      <c r="F829">
        <v>350</v>
      </c>
      <c r="G829">
        <v>1</v>
      </c>
      <c r="J829">
        <v>350</v>
      </c>
      <c r="K829">
        <v>100148099</v>
      </c>
      <c r="L829" s="19" t="s">
        <v>33</v>
      </c>
      <c r="M829">
        <v>0</v>
      </c>
      <c r="N829" t="s">
        <v>22</v>
      </c>
      <c r="O829" s="3">
        <v>42554</v>
      </c>
      <c r="P829" t="s">
        <v>23</v>
      </c>
      <c r="Q829">
        <v>350</v>
      </c>
      <c r="R829">
        <v>2016</v>
      </c>
      <c r="S829">
        <v>7</v>
      </c>
      <c r="T829" s="3" t="s">
        <v>24</v>
      </c>
      <c r="U829" s="3">
        <v>45489</v>
      </c>
    </row>
    <row r="830" spans="1:21" x14ac:dyDescent="0.25">
      <c r="A830">
        <v>212093</v>
      </c>
      <c r="B830">
        <v>314</v>
      </c>
      <c r="C830" t="s">
        <v>19</v>
      </c>
      <c r="D830" s="3">
        <v>42554</v>
      </c>
      <c r="E830" t="s">
        <v>457</v>
      </c>
      <c r="F830">
        <v>203</v>
      </c>
      <c r="G830">
        <v>1</v>
      </c>
      <c r="J830">
        <v>203</v>
      </c>
      <c r="K830">
        <v>100148100</v>
      </c>
      <c r="L830" s="19" t="s">
        <v>51</v>
      </c>
      <c r="M830">
        <v>0</v>
      </c>
      <c r="N830" t="s">
        <v>22</v>
      </c>
      <c r="O830" s="3">
        <v>42554</v>
      </c>
      <c r="P830" t="s">
        <v>23</v>
      </c>
      <c r="Q830">
        <v>203</v>
      </c>
      <c r="R830">
        <v>2016</v>
      </c>
      <c r="S830">
        <v>7</v>
      </c>
      <c r="T830" s="3" t="s">
        <v>24</v>
      </c>
      <c r="U830" s="3">
        <v>45489</v>
      </c>
    </row>
    <row r="831" spans="1:21" x14ac:dyDescent="0.25">
      <c r="A831">
        <v>212095</v>
      </c>
      <c r="B831">
        <v>314</v>
      </c>
      <c r="C831" t="s">
        <v>25</v>
      </c>
      <c r="D831" s="3">
        <v>42554</v>
      </c>
      <c r="E831" t="s">
        <v>458</v>
      </c>
      <c r="F831">
        <v>203</v>
      </c>
      <c r="G831">
        <v>1</v>
      </c>
      <c r="J831">
        <v>203</v>
      </c>
      <c r="K831">
        <v>100148101</v>
      </c>
      <c r="L831" s="19" t="s">
        <v>51</v>
      </c>
      <c r="M831">
        <v>0</v>
      </c>
      <c r="N831" t="s">
        <v>22</v>
      </c>
      <c r="O831" s="3">
        <v>42554</v>
      </c>
      <c r="P831" t="s">
        <v>28</v>
      </c>
      <c r="Q831">
        <v>203</v>
      </c>
      <c r="R831">
        <v>2016</v>
      </c>
      <c r="S831">
        <v>7</v>
      </c>
      <c r="T831" s="3" t="s">
        <v>24</v>
      </c>
      <c r="U831" s="3">
        <v>45489</v>
      </c>
    </row>
    <row r="832" spans="1:21" x14ac:dyDescent="0.25">
      <c r="A832">
        <v>212097</v>
      </c>
      <c r="B832">
        <v>315</v>
      </c>
      <c r="C832" t="s">
        <v>19</v>
      </c>
      <c r="D832" s="3">
        <v>42554</v>
      </c>
      <c r="E832" t="s">
        <v>459</v>
      </c>
      <c r="F832">
        <v>29000</v>
      </c>
      <c r="G832">
        <v>1</v>
      </c>
      <c r="J832">
        <v>29000</v>
      </c>
      <c r="K832">
        <v>100148102</v>
      </c>
      <c r="L832" s="19" t="s">
        <v>42</v>
      </c>
      <c r="M832">
        <v>0</v>
      </c>
      <c r="N832" t="s">
        <v>22</v>
      </c>
      <c r="O832" s="3">
        <v>42554</v>
      </c>
      <c r="P832" t="s">
        <v>23</v>
      </c>
      <c r="Q832" s="4">
        <v>29000</v>
      </c>
      <c r="R832">
        <v>2016</v>
      </c>
      <c r="S832">
        <v>7</v>
      </c>
      <c r="T832" s="3" t="s">
        <v>24</v>
      </c>
      <c r="U832" s="3">
        <v>45489</v>
      </c>
    </row>
    <row r="833" spans="1:21" x14ac:dyDescent="0.25">
      <c r="A833">
        <v>212098</v>
      </c>
      <c r="B833">
        <v>316</v>
      </c>
      <c r="C833" t="s">
        <v>31</v>
      </c>
      <c r="D833" s="3">
        <v>42554</v>
      </c>
      <c r="E833" t="s">
        <v>460</v>
      </c>
      <c r="F833">
        <v>7930</v>
      </c>
      <c r="G833">
        <v>1</v>
      </c>
      <c r="J833">
        <v>7930</v>
      </c>
      <c r="K833">
        <v>100148103</v>
      </c>
      <c r="L833" s="19" t="s">
        <v>170</v>
      </c>
      <c r="M833">
        <v>0</v>
      </c>
      <c r="N833" t="s">
        <v>22</v>
      </c>
      <c r="O833" s="3">
        <v>42554</v>
      </c>
      <c r="P833" t="s">
        <v>34</v>
      </c>
      <c r="Q833" s="4">
        <v>7930</v>
      </c>
      <c r="R833">
        <v>2016</v>
      </c>
      <c r="S833">
        <v>7</v>
      </c>
      <c r="T833" s="3" t="s">
        <v>24</v>
      </c>
      <c r="U833" s="3">
        <v>45489</v>
      </c>
    </row>
    <row r="834" spans="1:21" x14ac:dyDescent="0.25">
      <c r="A834">
        <v>212099</v>
      </c>
      <c r="B834">
        <v>317</v>
      </c>
      <c r="C834" t="s">
        <v>31</v>
      </c>
      <c r="D834" s="3">
        <v>42554</v>
      </c>
      <c r="E834" t="s">
        <v>342</v>
      </c>
      <c r="F834">
        <v>925</v>
      </c>
      <c r="G834">
        <v>1</v>
      </c>
      <c r="J834">
        <v>925</v>
      </c>
      <c r="K834">
        <v>100148104</v>
      </c>
      <c r="L834" s="19" t="s">
        <v>33</v>
      </c>
      <c r="M834">
        <v>0</v>
      </c>
      <c r="N834" t="s">
        <v>22</v>
      </c>
      <c r="O834" s="3">
        <v>42554</v>
      </c>
      <c r="P834" t="s">
        <v>34</v>
      </c>
      <c r="Q834">
        <v>925</v>
      </c>
      <c r="R834">
        <v>2016</v>
      </c>
      <c r="S834">
        <v>7</v>
      </c>
      <c r="T834" s="3" t="s">
        <v>24</v>
      </c>
      <c r="U834" s="3">
        <v>45489</v>
      </c>
    </row>
    <row r="835" spans="1:21" x14ac:dyDescent="0.25">
      <c r="A835">
        <v>212100</v>
      </c>
      <c r="B835">
        <v>317</v>
      </c>
      <c r="C835" t="s">
        <v>31</v>
      </c>
      <c r="D835" s="3">
        <v>42554</v>
      </c>
      <c r="E835" t="s">
        <v>352</v>
      </c>
      <c r="F835">
        <v>3070</v>
      </c>
      <c r="G835">
        <v>1</v>
      </c>
      <c r="J835">
        <v>3070</v>
      </c>
      <c r="K835">
        <v>100148105</v>
      </c>
      <c r="L835" s="19" t="s">
        <v>42</v>
      </c>
      <c r="M835">
        <v>0</v>
      </c>
      <c r="N835" t="s">
        <v>22</v>
      </c>
      <c r="O835" s="3">
        <v>42554</v>
      </c>
      <c r="P835" t="s">
        <v>34</v>
      </c>
      <c r="Q835" s="4">
        <v>3070</v>
      </c>
      <c r="R835">
        <v>2016</v>
      </c>
      <c r="S835">
        <v>7</v>
      </c>
      <c r="T835" s="3" t="s">
        <v>24</v>
      </c>
      <c r="U835" s="3">
        <v>45489</v>
      </c>
    </row>
    <row r="836" spans="1:21" x14ac:dyDescent="0.25">
      <c r="A836">
        <v>212101</v>
      </c>
      <c r="B836">
        <v>318</v>
      </c>
      <c r="C836" t="s">
        <v>31</v>
      </c>
      <c r="D836" s="3">
        <v>42554</v>
      </c>
      <c r="E836" t="s">
        <v>72</v>
      </c>
      <c r="F836">
        <v>165</v>
      </c>
      <c r="G836">
        <v>1</v>
      </c>
      <c r="J836">
        <v>165</v>
      </c>
      <c r="K836">
        <v>100148106</v>
      </c>
      <c r="L836" s="19" t="s">
        <v>27</v>
      </c>
      <c r="M836">
        <v>0</v>
      </c>
      <c r="N836" t="s">
        <v>22</v>
      </c>
      <c r="O836" s="3">
        <v>42554</v>
      </c>
      <c r="P836" t="s">
        <v>34</v>
      </c>
      <c r="Q836">
        <v>165</v>
      </c>
      <c r="R836">
        <v>2016</v>
      </c>
      <c r="S836">
        <v>7</v>
      </c>
      <c r="T836" s="3" t="s">
        <v>24</v>
      </c>
      <c r="U836" s="3">
        <v>45489</v>
      </c>
    </row>
    <row r="837" spans="1:21" x14ac:dyDescent="0.25">
      <c r="A837">
        <v>212102</v>
      </c>
      <c r="B837">
        <v>319</v>
      </c>
      <c r="C837" t="s">
        <v>19</v>
      </c>
      <c r="D837" s="3">
        <v>42554</v>
      </c>
      <c r="E837" t="s">
        <v>48</v>
      </c>
      <c r="F837">
        <v>320</v>
      </c>
      <c r="G837">
        <v>1</v>
      </c>
      <c r="J837">
        <v>320</v>
      </c>
      <c r="K837">
        <v>100148107</v>
      </c>
      <c r="L837" s="19" t="s">
        <v>27</v>
      </c>
      <c r="M837">
        <v>0</v>
      </c>
      <c r="N837" t="s">
        <v>22</v>
      </c>
      <c r="O837" s="3">
        <v>42554</v>
      </c>
      <c r="P837" t="s">
        <v>23</v>
      </c>
      <c r="Q837">
        <v>320</v>
      </c>
      <c r="R837">
        <v>2016</v>
      </c>
      <c r="S837">
        <v>7</v>
      </c>
      <c r="T837" s="3" t="s">
        <v>24</v>
      </c>
      <c r="U837" s="3">
        <v>45489</v>
      </c>
    </row>
    <row r="838" spans="1:21" x14ac:dyDescent="0.25">
      <c r="A838">
        <v>212103</v>
      </c>
      <c r="B838">
        <v>320</v>
      </c>
      <c r="C838" t="s">
        <v>31</v>
      </c>
      <c r="D838" s="3">
        <v>42554</v>
      </c>
      <c r="E838" t="s">
        <v>461</v>
      </c>
      <c r="F838">
        <v>800</v>
      </c>
      <c r="G838">
        <v>1</v>
      </c>
      <c r="J838">
        <v>800</v>
      </c>
      <c r="K838">
        <v>100148108</v>
      </c>
      <c r="L838" s="19" t="s">
        <v>51</v>
      </c>
      <c r="M838">
        <v>0</v>
      </c>
      <c r="N838" t="s">
        <v>22</v>
      </c>
      <c r="O838" s="3">
        <v>42554</v>
      </c>
      <c r="P838" t="s">
        <v>34</v>
      </c>
      <c r="Q838">
        <v>800</v>
      </c>
      <c r="R838">
        <v>2016</v>
      </c>
      <c r="S838">
        <v>7</v>
      </c>
      <c r="T838" s="3" t="s">
        <v>24</v>
      </c>
      <c r="U838" s="3">
        <v>45489</v>
      </c>
    </row>
    <row r="839" spans="1:21" x14ac:dyDescent="0.25">
      <c r="A839">
        <v>212104</v>
      </c>
      <c r="B839">
        <v>321</v>
      </c>
      <c r="C839" t="s">
        <v>31</v>
      </c>
      <c r="D839" s="3">
        <v>42554</v>
      </c>
      <c r="E839" t="s">
        <v>462</v>
      </c>
      <c r="F839">
        <v>6700</v>
      </c>
      <c r="G839">
        <v>1</v>
      </c>
      <c r="J839">
        <v>6700</v>
      </c>
      <c r="K839">
        <v>100148109</v>
      </c>
      <c r="L839" s="19" t="s">
        <v>38</v>
      </c>
      <c r="M839">
        <v>0</v>
      </c>
      <c r="N839" t="s">
        <v>22</v>
      </c>
      <c r="O839" s="3">
        <v>42554</v>
      </c>
      <c r="P839" t="s">
        <v>34</v>
      </c>
      <c r="Q839" s="4">
        <v>6700</v>
      </c>
      <c r="R839">
        <v>2016</v>
      </c>
      <c r="S839">
        <v>7</v>
      </c>
      <c r="T839" s="3" t="s">
        <v>24</v>
      </c>
      <c r="U839" s="3">
        <v>45489</v>
      </c>
    </row>
    <row r="840" spans="1:21" x14ac:dyDescent="0.25">
      <c r="A840">
        <v>212105</v>
      </c>
      <c r="B840">
        <v>321</v>
      </c>
      <c r="C840" t="s">
        <v>31</v>
      </c>
      <c r="D840" s="3">
        <v>42554</v>
      </c>
      <c r="E840" t="s">
        <v>463</v>
      </c>
      <c r="F840">
        <v>550</v>
      </c>
      <c r="G840">
        <v>1</v>
      </c>
      <c r="J840">
        <v>550</v>
      </c>
      <c r="K840">
        <v>100148110</v>
      </c>
      <c r="L840" s="19" t="s">
        <v>51</v>
      </c>
      <c r="M840">
        <v>0</v>
      </c>
      <c r="N840" t="s">
        <v>22</v>
      </c>
      <c r="O840" s="3">
        <v>42554</v>
      </c>
      <c r="P840" t="s">
        <v>34</v>
      </c>
      <c r="Q840">
        <v>550</v>
      </c>
      <c r="R840">
        <v>2016</v>
      </c>
      <c r="S840">
        <v>7</v>
      </c>
      <c r="T840" s="3" t="s">
        <v>24</v>
      </c>
      <c r="U840" s="3">
        <v>45489</v>
      </c>
    </row>
    <row r="841" spans="1:21" x14ac:dyDescent="0.25">
      <c r="A841">
        <v>212106</v>
      </c>
      <c r="B841">
        <v>322</v>
      </c>
      <c r="C841" t="s">
        <v>19</v>
      </c>
      <c r="D841" s="3">
        <v>42554</v>
      </c>
      <c r="E841" t="s">
        <v>273</v>
      </c>
      <c r="F841">
        <v>280</v>
      </c>
      <c r="G841">
        <v>1</v>
      </c>
      <c r="J841">
        <v>280</v>
      </c>
      <c r="K841">
        <v>100148111</v>
      </c>
      <c r="L841" s="19" t="s">
        <v>27</v>
      </c>
      <c r="M841">
        <v>0</v>
      </c>
      <c r="N841" t="s">
        <v>22</v>
      </c>
      <c r="O841" s="3">
        <v>42554</v>
      </c>
      <c r="P841" t="s">
        <v>23</v>
      </c>
      <c r="Q841">
        <v>280</v>
      </c>
      <c r="R841">
        <v>2016</v>
      </c>
      <c r="S841">
        <v>7</v>
      </c>
      <c r="T841" s="3" t="s">
        <v>24</v>
      </c>
      <c r="U841" s="3">
        <v>45489</v>
      </c>
    </row>
    <row r="842" spans="1:21" x14ac:dyDescent="0.25">
      <c r="A842">
        <v>212107</v>
      </c>
      <c r="B842">
        <v>275</v>
      </c>
      <c r="C842" t="s">
        <v>25</v>
      </c>
      <c r="D842" s="3">
        <v>42554</v>
      </c>
      <c r="E842" t="s">
        <v>421</v>
      </c>
      <c r="F842">
        <v>6900</v>
      </c>
      <c r="G842">
        <v>1</v>
      </c>
      <c r="J842">
        <v>6900</v>
      </c>
      <c r="K842">
        <v>100148112</v>
      </c>
      <c r="L842" s="19" t="s">
        <v>38</v>
      </c>
      <c r="M842">
        <v>0</v>
      </c>
      <c r="N842" t="s">
        <v>39</v>
      </c>
      <c r="O842" s="3">
        <v>42554</v>
      </c>
      <c r="P842" t="s">
        <v>28</v>
      </c>
      <c r="Q842" s="4">
        <v>6900</v>
      </c>
      <c r="R842">
        <v>2016</v>
      </c>
      <c r="S842">
        <v>7</v>
      </c>
      <c r="T842" s="3" t="s">
        <v>24</v>
      </c>
      <c r="U842" s="3">
        <v>45489</v>
      </c>
    </row>
    <row r="843" spans="1:21" x14ac:dyDescent="0.25">
      <c r="A843">
        <v>212108</v>
      </c>
      <c r="B843">
        <v>323</v>
      </c>
      <c r="C843" t="s">
        <v>25</v>
      </c>
      <c r="D843" s="3">
        <v>42554</v>
      </c>
      <c r="E843" t="s">
        <v>464</v>
      </c>
      <c r="F843">
        <v>1190</v>
      </c>
      <c r="G843">
        <v>1</v>
      </c>
      <c r="J843">
        <v>22824</v>
      </c>
      <c r="K843">
        <v>100148113</v>
      </c>
      <c r="L843" s="19" t="s">
        <v>62</v>
      </c>
      <c r="M843">
        <v>0</v>
      </c>
      <c r="N843" t="s">
        <v>40</v>
      </c>
      <c r="O843" s="3">
        <v>42554</v>
      </c>
      <c r="P843" t="s">
        <v>28</v>
      </c>
      <c r="Q843" s="4">
        <v>1190</v>
      </c>
      <c r="R843">
        <v>2016</v>
      </c>
      <c r="S843">
        <v>7</v>
      </c>
      <c r="T843" s="3" t="s">
        <v>24</v>
      </c>
      <c r="U843" s="3">
        <v>45489</v>
      </c>
    </row>
    <row r="844" spans="1:21" x14ac:dyDescent="0.25">
      <c r="A844">
        <v>212109</v>
      </c>
      <c r="B844">
        <v>323</v>
      </c>
      <c r="C844" t="s">
        <v>25</v>
      </c>
      <c r="D844" s="3">
        <v>42554</v>
      </c>
      <c r="E844" t="s">
        <v>465</v>
      </c>
      <c r="F844">
        <v>2339</v>
      </c>
      <c r="G844">
        <v>1</v>
      </c>
      <c r="J844">
        <v>22824</v>
      </c>
      <c r="K844">
        <v>100148113</v>
      </c>
      <c r="L844" s="19" t="s">
        <v>51</v>
      </c>
      <c r="M844">
        <v>0</v>
      </c>
      <c r="N844" t="s">
        <v>40</v>
      </c>
      <c r="O844" s="3">
        <v>42554</v>
      </c>
      <c r="P844" t="s">
        <v>28</v>
      </c>
      <c r="Q844" s="4">
        <v>2339</v>
      </c>
      <c r="R844">
        <v>2016</v>
      </c>
      <c r="S844">
        <v>7</v>
      </c>
      <c r="T844" s="3" t="s">
        <v>24</v>
      </c>
      <c r="U844" s="3">
        <v>45489</v>
      </c>
    </row>
    <row r="845" spans="1:21" x14ac:dyDescent="0.25">
      <c r="A845">
        <v>212111</v>
      </c>
      <c r="B845">
        <v>323</v>
      </c>
      <c r="C845" t="s">
        <v>25</v>
      </c>
      <c r="D845" s="3">
        <v>42554</v>
      </c>
      <c r="E845" t="s">
        <v>466</v>
      </c>
      <c r="F845">
        <v>1200</v>
      </c>
      <c r="G845">
        <v>1</v>
      </c>
      <c r="J845">
        <v>22824</v>
      </c>
      <c r="K845">
        <v>100148113</v>
      </c>
      <c r="L845" s="19" t="s">
        <v>51</v>
      </c>
      <c r="M845">
        <v>0</v>
      </c>
      <c r="N845" t="s">
        <v>40</v>
      </c>
      <c r="O845" s="3">
        <v>42554</v>
      </c>
      <c r="P845" t="s">
        <v>28</v>
      </c>
      <c r="Q845" s="4">
        <v>1200</v>
      </c>
      <c r="R845">
        <v>2016</v>
      </c>
      <c r="S845">
        <v>7</v>
      </c>
      <c r="T845" s="3" t="s">
        <v>24</v>
      </c>
      <c r="U845" s="3">
        <v>45489</v>
      </c>
    </row>
    <row r="846" spans="1:21" x14ac:dyDescent="0.25">
      <c r="A846">
        <v>212113</v>
      </c>
      <c r="B846">
        <v>323</v>
      </c>
      <c r="C846" t="s">
        <v>25</v>
      </c>
      <c r="D846" s="3">
        <v>42554</v>
      </c>
      <c r="E846" t="s">
        <v>467</v>
      </c>
      <c r="F846">
        <v>1200</v>
      </c>
      <c r="G846">
        <v>1</v>
      </c>
      <c r="J846">
        <v>22824</v>
      </c>
      <c r="K846">
        <v>100148113</v>
      </c>
      <c r="L846" s="19" t="s">
        <v>51</v>
      </c>
      <c r="M846">
        <v>0</v>
      </c>
      <c r="N846" t="s">
        <v>40</v>
      </c>
      <c r="O846" s="3">
        <v>42554</v>
      </c>
      <c r="P846" t="s">
        <v>28</v>
      </c>
      <c r="Q846" s="4">
        <v>1200</v>
      </c>
      <c r="R846">
        <v>2016</v>
      </c>
      <c r="S846">
        <v>7</v>
      </c>
      <c r="T846" s="3" t="s">
        <v>24</v>
      </c>
      <c r="U846" s="3">
        <v>45489</v>
      </c>
    </row>
    <row r="847" spans="1:21" x14ac:dyDescent="0.25">
      <c r="A847">
        <v>212115</v>
      </c>
      <c r="B847">
        <v>323</v>
      </c>
      <c r="C847" t="s">
        <v>25</v>
      </c>
      <c r="D847" s="3">
        <v>42554</v>
      </c>
      <c r="E847" t="s">
        <v>468</v>
      </c>
      <c r="F847">
        <v>3775</v>
      </c>
      <c r="G847">
        <v>1</v>
      </c>
      <c r="J847">
        <v>22824</v>
      </c>
      <c r="K847">
        <v>100148113</v>
      </c>
      <c r="L847" s="19" t="s">
        <v>21</v>
      </c>
      <c r="M847">
        <v>0</v>
      </c>
      <c r="N847" t="s">
        <v>40</v>
      </c>
      <c r="O847" s="3">
        <v>42554</v>
      </c>
      <c r="P847" t="s">
        <v>28</v>
      </c>
      <c r="Q847" s="4">
        <v>3775</v>
      </c>
      <c r="R847">
        <v>2016</v>
      </c>
      <c r="S847">
        <v>7</v>
      </c>
      <c r="T847" s="3" t="s">
        <v>24</v>
      </c>
      <c r="U847" s="3">
        <v>45489</v>
      </c>
    </row>
    <row r="848" spans="1:21" x14ac:dyDescent="0.25">
      <c r="A848">
        <v>212116</v>
      </c>
      <c r="B848">
        <v>323</v>
      </c>
      <c r="C848" t="s">
        <v>25</v>
      </c>
      <c r="D848" s="3">
        <v>42554</v>
      </c>
      <c r="E848" t="s">
        <v>469</v>
      </c>
      <c r="F848">
        <v>3975</v>
      </c>
      <c r="G848">
        <v>2</v>
      </c>
      <c r="J848">
        <v>22824</v>
      </c>
      <c r="K848">
        <v>100148113</v>
      </c>
      <c r="L848" s="19" t="s">
        <v>21</v>
      </c>
      <c r="M848">
        <v>0</v>
      </c>
      <c r="N848" t="s">
        <v>40</v>
      </c>
      <c r="O848" s="3">
        <v>42554</v>
      </c>
      <c r="P848" t="s">
        <v>28</v>
      </c>
      <c r="Q848" s="4">
        <v>7950</v>
      </c>
      <c r="R848">
        <v>2016</v>
      </c>
      <c r="S848">
        <v>7</v>
      </c>
      <c r="T848" s="3" t="s">
        <v>24</v>
      </c>
      <c r="U848" s="3">
        <v>45489</v>
      </c>
    </row>
    <row r="849" spans="1:21" x14ac:dyDescent="0.25">
      <c r="A849">
        <v>212117</v>
      </c>
      <c r="B849">
        <v>323</v>
      </c>
      <c r="C849" t="s">
        <v>25</v>
      </c>
      <c r="D849" s="3">
        <v>42554</v>
      </c>
      <c r="E849" t="s">
        <v>470</v>
      </c>
      <c r="F849">
        <v>4500</v>
      </c>
      <c r="G849">
        <v>1</v>
      </c>
      <c r="J849">
        <v>22824</v>
      </c>
      <c r="K849">
        <v>100148113</v>
      </c>
      <c r="L849" s="19" t="s">
        <v>21</v>
      </c>
      <c r="M849">
        <v>0</v>
      </c>
      <c r="N849" t="s">
        <v>40</v>
      </c>
      <c r="O849" s="3">
        <v>42554</v>
      </c>
      <c r="P849" t="s">
        <v>28</v>
      </c>
      <c r="Q849" s="4">
        <v>4500</v>
      </c>
      <c r="R849">
        <v>2016</v>
      </c>
      <c r="S849">
        <v>7</v>
      </c>
      <c r="T849" s="3" t="s">
        <v>24</v>
      </c>
      <c r="U849" s="3">
        <v>45489</v>
      </c>
    </row>
    <row r="850" spans="1:21" x14ac:dyDescent="0.25">
      <c r="A850">
        <v>212118</v>
      </c>
      <c r="B850">
        <v>323</v>
      </c>
      <c r="C850" t="s">
        <v>25</v>
      </c>
      <c r="D850" s="3">
        <v>42554</v>
      </c>
      <c r="E850" t="s">
        <v>86</v>
      </c>
      <c r="F850">
        <v>150</v>
      </c>
      <c r="G850">
        <v>1</v>
      </c>
      <c r="J850">
        <v>22824</v>
      </c>
      <c r="K850">
        <v>100148113</v>
      </c>
      <c r="L850" s="19" t="s">
        <v>33</v>
      </c>
      <c r="M850">
        <v>0</v>
      </c>
      <c r="N850" t="s">
        <v>40</v>
      </c>
      <c r="O850" s="3">
        <v>42554</v>
      </c>
      <c r="P850" t="s">
        <v>28</v>
      </c>
      <c r="Q850">
        <v>150</v>
      </c>
      <c r="R850">
        <v>2016</v>
      </c>
      <c r="S850">
        <v>7</v>
      </c>
      <c r="T850" s="3" t="s">
        <v>24</v>
      </c>
      <c r="U850" s="3">
        <v>45489</v>
      </c>
    </row>
    <row r="851" spans="1:21" x14ac:dyDescent="0.25">
      <c r="A851">
        <v>212119</v>
      </c>
      <c r="B851">
        <v>323</v>
      </c>
      <c r="C851" t="s">
        <v>25</v>
      </c>
      <c r="D851" s="3">
        <v>42554</v>
      </c>
      <c r="E851" t="s">
        <v>305</v>
      </c>
      <c r="F851">
        <v>100</v>
      </c>
      <c r="G851">
        <v>1</v>
      </c>
      <c r="J851">
        <v>22824</v>
      </c>
      <c r="K851">
        <v>100148113</v>
      </c>
      <c r="L851" s="19" t="s">
        <v>33</v>
      </c>
      <c r="M851">
        <v>0</v>
      </c>
      <c r="N851" t="s">
        <v>40</v>
      </c>
      <c r="O851" s="3">
        <v>42554</v>
      </c>
      <c r="P851" t="s">
        <v>28</v>
      </c>
      <c r="Q851">
        <v>100</v>
      </c>
      <c r="R851">
        <v>2016</v>
      </c>
      <c r="S851">
        <v>7</v>
      </c>
      <c r="T851" s="3" t="s">
        <v>24</v>
      </c>
      <c r="U851" s="3">
        <v>45489</v>
      </c>
    </row>
    <row r="852" spans="1:21" x14ac:dyDescent="0.25">
      <c r="A852">
        <v>212120</v>
      </c>
      <c r="B852">
        <v>323</v>
      </c>
      <c r="C852" t="s">
        <v>25</v>
      </c>
      <c r="D852" s="3">
        <v>42554</v>
      </c>
      <c r="E852" t="s">
        <v>471</v>
      </c>
      <c r="F852">
        <v>80</v>
      </c>
      <c r="G852">
        <v>1</v>
      </c>
      <c r="J852">
        <v>22824</v>
      </c>
      <c r="K852">
        <v>100148113</v>
      </c>
      <c r="L852" s="19" t="s">
        <v>33</v>
      </c>
      <c r="M852">
        <v>0</v>
      </c>
      <c r="N852" t="s">
        <v>40</v>
      </c>
      <c r="O852" s="3">
        <v>42554</v>
      </c>
      <c r="P852" t="s">
        <v>28</v>
      </c>
      <c r="Q852">
        <v>80</v>
      </c>
      <c r="R852">
        <v>2016</v>
      </c>
      <c r="S852">
        <v>7</v>
      </c>
      <c r="T852" s="3" t="s">
        <v>24</v>
      </c>
      <c r="U852" s="3">
        <v>45489</v>
      </c>
    </row>
    <row r="853" spans="1:21" x14ac:dyDescent="0.25">
      <c r="A853">
        <v>212121</v>
      </c>
      <c r="B853">
        <v>323</v>
      </c>
      <c r="C853" t="s">
        <v>25</v>
      </c>
      <c r="D853" s="3">
        <v>42554</v>
      </c>
      <c r="E853" t="s">
        <v>282</v>
      </c>
      <c r="F853">
        <v>80</v>
      </c>
      <c r="G853">
        <v>1</v>
      </c>
      <c r="J853">
        <v>22824</v>
      </c>
      <c r="K853">
        <v>100148113</v>
      </c>
      <c r="L853" s="19" t="s">
        <v>33</v>
      </c>
      <c r="M853">
        <v>0</v>
      </c>
      <c r="N853" t="s">
        <v>40</v>
      </c>
      <c r="O853" s="3">
        <v>42554</v>
      </c>
      <c r="P853" t="s">
        <v>28</v>
      </c>
      <c r="Q853">
        <v>80</v>
      </c>
      <c r="R853">
        <v>2016</v>
      </c>
      <c r="S853">
        <v>7</v>
      </c>
      <c r="T853" s="3" t="s">
        <v>24</v>
      </c>
      <c r="U853" s="3">
        <v>45489</v>
      </c>
    </row>
    <row r="854" spans="1:21" x14ac:dyDescent="0.25">
      <c r="A854">
        <v>212122</v>
      </c>
      <c r="B854">
        <v>323</v>
      </c>
      <c r="C854" t="s">
        <v>25</v>
      </c>
      <c r="D854" s="3">
        <v>42554</v>
      </c>
      <c r="E854" t="s">
        <v>295</v>
      </c>
      <c r="F854">
        <v>260</v>
      </c>
      <c r="G854">
        <v>1</v>
      </c>
      <c r="J854">
        <v>22824</v>
      </c>
      <c r="K854">
        <v>100148113</v>
      </c>
      <c r="L854" s="19" t="s">
        <v>33</v>
      </c>
      <c r="M854">
        <v>0</v>
      </c>
      <c r="N854" t="s">
        <v>40</v>
      </c>
      <c r="O854" s="3">
        <v>42554</v>
      </c>
      <c r="P854" t="s">
        <v>28</v>
      </c>
      <c r="Q854">
        <v>260</v>
      </c>
      <c r="R854">
        <v>2016</v>
      </c>
      <c r="S854">
        <v>7</v>
      </c>
      <c r="T854" s="3" t="s">
        <v>24</v>
      </c>
      <c r="U854" s="3">
        <v>45489</v>
      </c>
    </row>
    <row r="855" spans="1:21" x14ac:dyDescent="0.25">
      <c r="A855">
        <v>212123</v>
      </c>
      <c r="B855">
        <v>275</v>
      </c>
      <c r="C855" t="s">
        <v>25</v>
      </c>
      <c r="D855" s="3">
        <v>42554</v>
      </c>
      <c r="E855" t="s">
        <v>421</v>
      </c>
      <c r="F855">
        <v>6900</v>
      </c>
      <c r="G855">
        <v>1</v>
      </c>
      <c r="J855">
        <v>6900</v>
      </c>
      <c r="K855">
        <v>100148114</v>
      </c>
      <c r="L855" s="19" t="s">
        <v>38</v>
      </c>
      <c r="M855">
        <v>0</v>
      </c>
      <c r="N855" t="s">
        <v>39</v>
      </c>
      <c r="O855" s="3">
        <v>42554</v>
      </c>
      <c r="P855" t="s">
        <v>28</v>
      </c>
      <c r="Q855" s="4">
        <v>6900</v>
      </c>
      <c r="R855">
        <v>2016</v>
      </c>
      <c r="S855">
        <v>7</v>
      </c>
      <c r="T855" s="3" t="s">
        <v>24</v>
      </c>
      <c r="U855" s="3">
        <v>45489</v>
      </c>
    </row>
    <row r="856" spans="1:21" x14ac:dyDescent="0.25">
      <c r="A856">
        <v>212124</v>
      </c>
      <c r="B856">
        <v>324</v>
      </c>
      <c r="C856" t="s">
        <v>25</v>
      </c>
      <c r="D856" s="3">
        <v>42554</v>
      </c>
      <c r="E856" t="s">
        <v>472</v>
      </c>
      <c r="F856">
        <v>3750</v>
      </c>
      <c r="G856">
        <v>1</v>
      </c>
      <c r="J856">
        <v>3750</v>
      </c>
      <c r="K856">
        <v>100148115</v>
      </c>
      <c r="L856" s="19" t="s">
        <v>38</v>
      </c>
      <c r="M856">
        <v>0</v>
      </c>
      <c r="N856" t="s">
        <v>201</v>
      </c>
      <c r="O856" s="3">
        <v>42554</v>
      </c>
      <c r="P856" t="s">
        <v>28</v>
      </c>
      <c r="Q856" s="4">
        <v>3750</v>
      </c>
      <c r="R856">
        <v>2016</v>
      </c>
      <c r="S856">
        <v>7</v>
      </c>
      <c r="T856" s="3" t="s">
        <v>24</v>
      </c>
      <c r="U856" s="3">
        <v>45489</v>
      </c>
    </row>
    <row r="857" spans="1:21" x14ac:dyDescent="0.25">
      <c r="A857">
        <v>212125</v>
      </c>
      <c r="B857">
        <v>323</v>
      </c>
      <c r="C857" t="s">
        <v>25</v>
      </c>
      <c r="D857" s="3">
        <v>42554</v>
      </c>
      <c r="E857" t="s">
        <v>464</v>
      </c>
      <c r="F857">
        <v>1190</v>
      </c>
      <c r="G857">
        <v>1</v>
      </c>
      <c r="J857">
        <v>20987</v>
      </c>
      <c r="K857">
        <v>100148116</v>
      </c>
      <c r="L857" s="19" t="s">
        <v>62</v>
      </c>
      <c r="M857">
        <v>0</v>
      </c>
      <c r="N857" t="s">
        <v>40</v>
      </c>
      <c r="O857" s="3">
        <v>42554</v>
      </c>
      <c r="P857" t="s">
        <v>28</v>
      </c>
      <c r="Q857" s="4">
        <v>1190</v>
      </c>
      <c r="R857">
        <v>2016</v>
      </c>
      <c r="S857">
        <v>7</v>
      </c>
      <c r="T857" s="3" t="s">
        <v>24</v>
      </c>
      <c r="U857" s="3">
        <v>45489</v>
      </c>
    </row>
    <row r="858" spans="1:21" x14ac:dyDescent="0.25">
      <c r="A858">
        <v>212126</v>
      </c>
      <c r="B858">
        <v>323</v>
      </c>
      <c r="C858" t="s">
        <v>25</v>
      </c>
      <c r="D858" s="3">
        <v>42554</v>
      </c>
      <c r="E858" t="s">
        <v>468</v>
      </c>
      <c r="F858">
        <v>3775</v>
      </c>
      <c r="G858">
        <v>1</v>
      </c>
      <c r="J858">
        <v>20987</v>
      </c>
      <c r="K858">
        <v>100148116</v>
      </c>
      <c r="L858" s="19" t="s">
        <v>21</v>
      </c>
      <c r="M858">
        <v>0</v>
      </c>
      <c r="N858" t="s">
        <v>40</v>
      </c>
      <c r="O858" s="3">
        <v>42554</v>
      </c>
      <c r="P858" t="s">
        <v>28</v>
      </c>
      <c r="Q858" s="4">
        <v>3775</v>
      </c>
      <c r="R858">
        <v>2016</v>
      </c>
      <c r="S858">
        <v>7</v>
      </c>
      <c r="T858" s="3" t="s">
        <v>24</v>
      </c>
      <c r="U858" s="3">
        <v>45489</v>
      </c>
    </row>
    <row r="859" spans="1:21" x14ac:dyDescent="0.25">
      <c r="A859">
        <v>212127</v>
      </c>
      <c r="B859">
        <v>323</v>
      </c>
      <c r="C859" t="s">
        <v>25</v>
      </c>
      <c r="D859" s="3">
        <v>42554</v>
      </c>
      <c r="E859" t="s">
        <v>470</v>
      </c>
      <c r="F859">
        <v>4500</v>
      </c>
      <c r="G859">
        <v>1</v>
      </c>
      <c r="J859">
        <v>20987</v>
      </c>
      <c r="K859">
        <v>100148116</v>
      </c>
      <c r="L859" s="19" t="s">
        <v>21</v>
      </c>
      <c r="M859">
        <v>0</v>
      </c>
      <c r="N859" t="s">
        <v>40</v>
      </c>
      <c r="O859" s="3">
        <v>42554</v>
      </c>
      <c r="P859" t="s">
        <v>28</v>
      </c>
      <c r="Q859" s="4">
        <v>4500</v>
      </c>
      <c r="R859">
        <v>2016</v>
      </c>
      <c r="S859">
        <v>7</v>
      </c>
      <c r="T859" s="3" t="s">
        <v>24</v>
      </c>
      <c r="U859" s="3">
        <v>45489</v>
      </c>
    </row>
    <row r="860" spans="1:21" x14ac:dyDescent="0.25">
      <c r="A860">
        <v>212128</v>
      </c>
      <c r="B860">
        <v>323</v>
      </c>
      <c r="C860" t="s">
        <v>25</v>
      </c>
      <c r="D860" s="3">
        <v>42554</v>
      </c>
      <c r="E860" t="s">
        <v>295</v>
      </c>
      <c r="F860">
        <v>260</v>
      </c>
      <c r="G860">
        <v>1</v>
      </c>
      <c r="J860">
        <v>20987</v>
      </c>
      <c r="K860">
        <v>100148116</v>
      </c>
      <c r="L860" s="19" t="s">
        <v>33</v>
      </c>
      <c r="M860">
        <v>0</v>
      </c>
      <c r="N860" t="s">
        <v>40</v>
      </c>
      <c r="O860" s="3">
        <v>42554</v>
      </c>
      <c r="P860" t="s">
        <v>28</v>
      </c>
      <c r="Q860">
        <v>260</v>
      </c>
      <c r="R860">
        <v>2016</v>
      </c>
      <c r="S860">
        <v>7</v>
      </c>
      <c r="T860" s="3" t="s">
        <v>24</v>
      </c>
      <c r="U860" s="3">
        <v>45489</v>
      </c>
    </row>
    <row r="861" spans="1:21" x14ac:dyDescent="0.25">
      <c r="A861">
        <v>212129</v>
      </c>
      <c r="B861">
        <v>323</v>
      </c>
      <c r="C861" t="s">
        <v>25</v>
      </c>
      <c r="D861" s="3">
        <v>42554</v>
      </c>
      <c r="E861" t="s">
        <v>124</v>
      </c>
      <c r="F861">
        <v>80</v>
      </c>
      <c r="G861">
        <v>1</v>
      </c>
      <c r="J861">
        <v>20987</v>
      </c>
      <c r="K861">
        <v>100148116</v>
      </c>
      <c r="L861" s="19" t="s">
        <v>33</v>
      </c>
      <c r="M861">
        <v>0</v>
      </c>
      <c r="N861" t="s">
        <v>40</v>
      </c>
      <c r="O861" s="3">
        <v>42554</v>
      </c>
      <c r="P861" t="s">
        <v>28</v>
      </c>
      <c r="Q861">
        <v>80</v>
      </c>
      <c r="R861">
        <v>2016</v>
      </c>
      <c r="S861">
        <v>7</v>
      </c>
      <c r="T861" s="3" t="s">
        <v>24</v>
      </c>
      <c r="U861" s="3">
        <v>45489</v>
      </c>
    </row>
    <row r="862" spans="1:21" x14ac:dyDescent="0.25">
      <c r="A862">
        <v>212130</v>
      </c>
      <c r="B862">
        <v>323</v>
      </c>
      <c r="C862" t="s">
        <v>25</v>
      </c>
      <c r="D862" s="3">
        <v>42554</v>
      </c>
      <c r="E862" t="s">
        <v>471</v>
      </c>
      <c r="F862">
        <v>80</v>
      </c>
      <c r="G862">
        <v>1</v>
      </c>
      <c r="J862">
        <v>20987</v>
      </c>
      <c r="K862">
        <v>100148116</v>
      </c>
      <c r="L862" s="19" t="s">
        <v>33</v>
      </c>
      <c r="M862">
        <v>0</v>
      </c>
      <c r="N862" t="s">
        <v>40</v>
      </c>
      <c r="O862" s="3">
        <v>42554</v>
      </c>
      <c r="P862" t="s">
        <v>28</v>
      </c>
      <c r="Q862">
        <v>80</v>
      </c>
      <c r="R862">
        <v>2016</v>
      </c>
      <c r="S862">
        <v>7</v>
      </c>
      <c r="T862" s="3" t="s">
        <v>24</v>
      </c>
      <c r="U862" s="3">
        <v>45489</v>
      </c>
    </row>
    <row r="863" spans="1:21" x14ac:dyDescent="0.25">
      <c r="A863">
        <v>212131</v>
      </c>
      <c r="B863">
        <v>323</v>
      </c>
      <c r="C863" t="s">
        <v>25</v>
      </c>
      <c r="D863" s="3">
        <v>42554</v>
      </c>
      <c r="E863" t="s">
        <v>35</v>
      </c>
      <c r="F863">
        <v>80</v>
      </c>
      <c r="G863">
        <v>1</v>
      </c>
      <c r="J863">
        <v>20987</v>
      </c>
      <c r="K863">
        <v>100148116</v>
      </c>
      <c r="L863" s="19" t="s">
        <v>33</v>
      </c>
      <c r="M863">
        <v>0</v>
      </c>
      <c r="N863" t="s">
        <v>40</v>
      </c>
      <c r="O863" s="3">
        <v>42554</v>
      </c>
      <c r="P863" t="s">
        <v>28</v>
      </c>
      <c r="Q863">
        <v>80</v>
      </c>
      <c r="R863">
        <v>2016</v>
      </c>
      <c r="S863">
        <v>7</v>
      </c>
      <c r="T863" s="3" t="s">
        <v>24</v>
      </c>
      <c r="U863" s="3">
        <v>45489</v>
      </c>
    </row>
    <row r="864" spans="1:21" x14ac:dyDescent="0.25">
      <c r="A864">
        <v>212132</v>
      </c>
      <c r="B864">
        <v>323</v>
      </c>
      <c r="C864" t="s">
        <v>25</v>
      </c>
      <c r="D864" s="3">
        <v>42554</v>
      </c>
      <c r="E864" t="s">
        <v>86</v>
      </c>
      <c r="F864">
        <v>150</v>
      </c>
      <c r="G864">
        <v>1</v>
      </c>
      <c r="J864">
        <v>20987</v>
      </c>
      <c r="K864">
        <v>100148116</v>
      </c>
      <c r="L864" s="19" t="s">
        <v>33</v>
      </c>
      <c r="M864">
        <v>0</v>
      </c>
      <c r="N864" t="s">
        <v>40</v>
      </c>
      <c r="O864" s="3">
        <v>42554</v>
      </c>
      <c r="P864" t="s">
        <v>28</v>
      </c>
      <c r="Q864">
        <v>150</v>
      </c>
      <c r="R864">
        <v>2016</v>
      </c>
      <c r="S864">
        <v>7</v>
      </c>
      <c r="T864" s="3" t="s">
        <v>24</v>
      </c>
      <c r="U864" s="3">
        <v>45489</v>
      </c>
    </row>
    <row r="865" spans="1:21" x14ac:dyDescent="0.25">
      <c r="A865">
        <v>212133</v>
      </c>
      <c r="B865">
        <v>323</v>
      </c>
      <c r="C865" t="s">
        <v>25</v>
      </c>
      <c r="D865" s="3">
        <v>42554</v>
      </c>
      <c r="E865" t="s">
        <v>282</v>
      </c>
      <c r="F865">
        <v>80</v>
      </c>
      <c r="G865">
        <v>1</v>
      </c>
      <c r="J865">
        <v>20987</v>
      </c>
      <c r="K865">
        <v>100148116</v>
      </c>
      <c r="L865" s="19" t="s">
        <v>33</v>
      </c>
      <c r="M865">
        <v>0</v>
      </c>
      <c r="N865" t="s">
        <v>40</v>
      </c>
      <c r="O865" s="3">
        <v>42554</v>
      </c>
      <c r="P865" t="s">
        <v>28</v>
      </c>
      <c r="Q865">
        <v>80</v>
      </c>
      <c r="R865">
        <v>2016</v>
      </c>
      <c r="S865">
        <v>7</v>
      </c>
      <c r="T865" s="3" t="s">
        <v>24</v>
      </c>
      <c r="U865" s="3">
        <v>45489</v>
      </c>
    </row>
    <row r="866" spans="1:21" x14ac:dyDescent="0.25">
      <c r="A866">
        <v>212134</v>
      </c>
      <c r="B866">
        <v>323</v>
      </c>
      <c r="C866" t="s">
        <v>25</v>
      </c>
      <c r="D866" s="3">
        <v>42554</v>
      </c>
      <c r="E866" t="s">
        <v>84</v>
      </c>
      <c r="F866">
        <v>2996</v>
      </c>
      <c r="G866">
        <v>2</v>
      </c>
      <c r="J866">
        <v>20987</v>
      </c>
      <c r="K866">
        <v>100148116</v>
      </c>
      <c r="L866" s="19" t="s">
        <v>21</v>
      </c>
      <c r="M866">
        <v>0</v>
      </c>
      <c r="N866" t="s">
        <v>40</v>
      </c>
      <c r="O866" s="3">
        <v>42554</v>
      </c>
      <c r="P866" t="s">
        <v>28</v>
      </c>
      <c r="Q866" s="4">
        <v>5992</v>
      </c>
      <c r="R866">
        <v>2016</v>
      </c>
      <c r="S866">
        <v>7</v>
      </c>
      <c r="T866" s="3" t="s">
        <v>24</v>
      </c>
      <c r="U866" s="3">
        <v>45489</v>
      </c>
    </row>
    <row r="867" spans="1:21" x14ac:dyDescent="0.25">
      <c r="A867">
        <v>212135</v>
      </c>
      <c r="B867">
        <v>323</v>
      </c>
      <c r="C867" t="s">
        <v>25</v>
      </c>
      <c r="D867" s="3">
        <v>42554</v>
      </c>
      <c r="E867" t="s">
        <v>466</v>
      </c>
      <c r="F867">
        <v>1200</v>
      </c>
      <c r="G867">
        <v>2</v>
      </c>
      <c r="J867">
        <v>20987</v>
      </c>
      <c r="K867">
        <v>100148116</v>
      </c>
      <c r="L867" s="19" t="s">
        <v>51</v>
      </c>
      <c r="M867">
        <v>0</v>
      </c>
      <c r="N867" t="s">
        <v>40</v>
      </c>
      <c r="O867" s="3">
        <v>42554</v>
      </c>
      <c r="P867" t="s">
        <v>28</v>
      </c>
      <c r="Q867" s="4">
        <v>2400</v>
      </c>
      <c r="R867">
        <v>2016</v>
      </c>
      <c r="S867">
        <v>7</v>
      </c>
      <c r="T867" s="3" t="s">
        <v>24</v>
      </c>
      <c r="U867" s="3">
        <v>45489</v>
      </c>
    </row>
    <row r="868" spans="1:21" x14ac:dyDescent="0.25">
      <c r="A868">
        <v>212137</v>
      </c>
      <c r="B868">
        <v>323</v>
      </c>
      <c r="C868" t="s">
        <v>25</v>
      </c>
      <c r="D868" s="3">
        <v>42554</v>
      </c>
      <c r="E868" t="s">
        <v>473</v>
      </c>
      <c r="F868">
        <v>1200</v>
      </c>
      <c r="G868">
        <v>2</v>
      </c>
      <c r="J868">
        <v>20987</v>
      </c>
      <c r="K868">
        <v>100148116</v>
      </c>
      <c r="L868" s="19" t="s">
        <v>51</v>
      </c>
      <c r="M868">
        <v>0</v>
      </c>
      <c r="N868" t="s">
        <v>40</v>
      </c>
      <c r="O868" s="3">
        <v>42554</v>
      </c>
      <c r="P868" t="s">
        <v>28</v>
      </c>
      <c r="Q868" s="4">
        <v>2400</v>
      </c>
      <c r="R868">
        <v>2016</v>
      </c>
      <c r="S868">
        <v>7</v>
      </c>
      <c r="T868" s="3" t="s">
        <v>24</v>
      </c>
      <c r="U868" s="3">
        <v>45489</v>
      </c>
    </row>
    <row r="869" spans="1:21" x14ac:dyDescent="0.25">
      <c r="A869">
        <v>212139</v>
      </c>
      <c r="B869">
        <v>323</v>
      </c>
      <c r="C869" t="s">
        <v>25</v>
      </c>
      <c r="D869" s="3">
        <v>42554</v>
      </c>
      <c r="E869" t="s">
        <v>464</v>
      </c>
      <c r="F869">
        <v>1190</v>
      </c>
      <c r="G869">
        <v>1</v>
      </c>
      <c r="J869">
        <v>14995</v>
      </c>
      <c r="K869">
        <v>100148117</v>
      </c>
      <c r="L869" s="19" t="s">
        <v>62</v>
      </c>
      <c r="M869">
        <v>0</v>
      </c>
      <c r="N869" t="s">
        <v>40</v>
      </c>
      <c r="O869" s="3">
        <v>42554</v>
      </c>
      <c r="P869" t="s">
        <v>28</v>
      </c>
      <c r="Q869" s="4">
        <v>1190</v>
      </c>
      <c r="R869">
        <v>2016</v>
      </c>
      <c r="S869">
        <v>7</v>
      </c>
      <c r="T869" s="3" t="s">
        <v>24</v>
      </c>
      <c r="U869" s="3">
        <v>45489</v>
      </c>
    </row>
    <row r="870" spans="1:21" x14ac:dyDescent="0.25">
      <c r="A870">
        <v>212140</v>
      </c>
      <c r="B870">
        <v>323</v>
      </c>
      <c r="C870" t="s">
        <v>25</v>
      </c>
      <c r="D870" s="3">
        <v>42554</v>
      </c>
      <c r="E870" t="s">
        <v>468</v>
      </c>
      <c r="F870">
        <v>3775</v>
      </c>
      <c r="G870">
        <v>1</v>
      </c>
      <c r="J870">
        <v>14995</v>
      </c>
      <c r="K870">
        <v>100148117</v>
      </c>
      <c r="L870" s="19" t="s">
        <v>21</v>
      </c>
      <c r="M870">
        <v>0</v>
      </c>
      <c r="N870" t="s">
        <v>40</v>
      </c>
      <c r="O870" s="3">
        <v>42554</v>
      </c>
      <c r="P870" t="s">
        <v>28</v>
      </c>
      <c r="Q870" s="4">
        <v>3775</v>
      </c>
      <c r="R870">
        <v>2016</v>
      </c>
      <c r="S870">
        <v>7</v>
      </c>
      <c r="T870" s="3" t="s">
        <v>24</v>
      </c>
      <c r="U870" s="3">
        <v>45489</v>
      </c>
    </row>
    <row r="871" spans="1:21" x14ac:dyDescent="0.25">
      <c r="A871">
        <v>212141</v>
      </c>
      <c r="B871">
        <v>323</v>
      </c>
      <c r="C871" t="s">
        <v>25</v>
      </c>
      <c r="D871" s="3">
        <v>42554</v>
      </c>
      <c r="E871" t="s">
        <v>470</v>
      </c>
      <c r="F871">
        <v>4500</v>
      </c>
      <c r="G871">
        <v>1</v>
      </c>
      <c r="J871">
        <v>14995</v>
      </c>
      <c r="K871">
        <v>100148117</v>
      </c>
      <c r="L871" s="19" t="s">
        <v>21</v>
      </c>
      <c r="M871">
        <v>0</v>
      </c>
      <c r="N871" t="s">
        <v>40</v>
      </c>
      <c r="O871" s="3">
        <v>42554</v>
      </c>
      <c r="P871" t="s">
        <v>28</v>
      </c>
      <c r="Q871" s="4">
        <v>4500</v>
      </c>
      <c r="R871">
        <v>2016</v>
      </c>
      <c r="S871">
        <v>7</v>
      </c>
      <c r="T871" s="3" t="s">
        <v>24</v>
      </c>
      <c r="U871" s="3">
        <v>45489</v>
      </c>
    </row>
    <row r="872" spans="1:21" x14ac:dyDescent="0.25">
      <c r="A872">
        <v>212142</v>
      </c>
      <c r="B872">
        <v>323</v>
      </c>
      <c r="C872" t="s">
        <v>25</v>
      </c>
      <c r="D872" s="3">
        <v>42554</v>
      </c>
      <c r="E872" t="s">
        <v>295</v>
      </c>
      <c r="F872">
        <v>260</v>
      </c>
      <c r="G872">
        <v>1</v>
      </c>
      <c r="J872">
        <v>14995</v>
      </c>
      <c r="K872">
        <v>100148117</v>
      </c>
      <c r="L872" s="19" t="s">
        <v>33</v>
      </c>
      <c r="M872">
        <v>0</v>
      </c>
      <c r="N872" t="s">
        <v>40</v>
      </c>
      <c r="O872" s="3">
        <v>42554</v>
      </c>
      <c r="P872" t="s">
        <v>28</v>
      </c>
      <c r="Q872">
        <v>260</v>
      </c>
      <c r="R872">
        <v>2016</v>
      </c>
      <c r="S872">
        <v>7</v>
      </c>
      <c r="T872" s="3" t="s">
        <v>24</v>
      </c>
      <c r="U872" s="3">
        <v>45489</v>
      </c>
    </row>
    <row r="873" spans="1:21" x14ac:dyDescent="0.25">
      <c r="A873">
        <v>212143</v>
      </c>
      <c r="B873">
        <v>323</v>
      </c>
      <c r="C873" t="s">
        <v>25</v>
      </c>
      <c r="D873" s="3">
        <v>42554</v>
      </c>
      <c r="E873" t="s">
        <v>124</v>
      </c>
      <c r="F873">
        <v>80</v>
      </c>
      <c r="G873">
        <v>1</v>
      </c>
      <c r="J873">
        <v>14995</v>
      </c>
      <c r="K873">
        <v>100148117</v>
      </c>
      <c r="L873" s="19" t="s">
        <v>33</v>
      </c>
      <c r="M873">
        <v>0</v>
      </c>
      <c r="N873" t="s">
        <v>40</v>
      </c>
      <c r="O873" s="3">
        <v>42554</v>
      </c>
      <c r="P873" t="s">
        <v>28</v>
      </c>
      <c r="Q873">
        <v>80</v>
      </c>
      <c r="R873">
        <v>2016</v>
      </c>
      <c r="S873">
        <v>7</v>
      </c>
      <c r="T873" s="3" t="s">
        <v>24</v>
      </c>
      <c r="U873" s="3">
        <v>45489</v>
      </c>
    </row>
    <row r="874" spans="1:21" x14ac:dyDescent="0.25">
      <c r="A874">
        <v>212144</v>
      </c>
      <c r="B874">
        <v>323</v>
      </c>
      <c r="C874" t="s">
        <v>25</v>
      </c>
      <c r="D874" s="3">
        <v>42554</v>
      </c>
      <c r="E874" t="s">
        <v>471</v>
      </c>
      <c r="F874">
        <v>80</v>
      </c>
      <c r="G874">
        <v>1</v>
      </c>
      <c r="J874">
        <v>14995</v>
      </c>
      <c r="K874">
        <v>100148117</v>
      </c>
      <c r="L874" s="19" t="s">
        <v>33</v>
      </c>
      <c r="M874">
        <v>0</v>
      </c>
      <c r="N874" t="s">
        <v>40</v>
      </c>
      <c r="O874" s="3">
        <v>42554</v>
      </c>
      <c r="P874" t="s">
        <v>28</v>
      </c>
      <c r="Q874">
        <v>80</v>
      </c>
      <c r="R874">
        <v>2016</v>
      </c>
      <c r="S874">
        <v>7</v>
      </c>
      <c r="T874" s="3" t="s">
        <v>24</v>
      </c>
      <c r="U874" s="3">
        <v>45489</v>
      </c>
    </row>
    <row r="875" spans="1:21" x14ac:dyDescent="0.25">
      <c r="A875">
        <v>212145</v>
      </c>
      <c r="B875">
        <v>323</v>
      </c>
      <c r="C875" t="s">
        <v>25</v>
      </c>
      <c r="D875" s="3">
        <v>42554</v>
      </c>
      <c r="E875" t="s">
        <v>35</v>
      </c>
      <c r="F875">
        <v>80</v>
      </c>
      <c r="G875">
        <v>1</v>
      </c>
      <c r="J875">
        <v>14995</v>
      </c>
      <c r="K875">
        <v>100148117</v>
      </c>
      <c r="L875" s="19" t="s">
        <v>33</v>
      </c>
      <c r="M875">
        <v>0</v>
      </c>
      <c r="N875" t="s">
        <v>40</v>
      </c>
      <c r="O875" s="3">
        <v>42554</v>
      </c>
      <c r="P875" t="s">
        <v>28</v>
      </c>
      <c r="Q875">
        <v>80</v>
      </c>
      <c r="R875">
        <v>2016</v>
      </c>
      <c r="S875">
        <v>7</v>
      </c>
      <c r="T875" s="3" t="s">
        <v>24</v>
      </c>
      <c r="U875" s="3">
        <v>45489</v>
      </c>
    </row>
    <row r="876" spans="1:21" x14ac:dyDescent="0.25">
      <c r="A876">
        <v>212146</v>
      </c>
      <c r="B876">
        <v>323</v>
      </c>
      <c r="C876" t="s">
        <v>25</v>
      </c>
      <c r="D876" s="3">
        <v>42554</v>
      </c>
      <c r="E876" t="s">
        <v>86</v>
      </c>
      <c r="F876">
        <v>150</v>
      </c>
      <c r="G876">
        <v>1</v>
      </c>
      <c r="J876">
        <v>14995</v>
      </c>
      <c r="K876">
        <v>100148117</v>
      </c>
      <c r="L876" s="19" t="s">
        <v>33</v>
      </c>
      <c r="M876">
        <v>0</v>
      </c>
      <c r="N876" t="s">
        <v>40</v>
      </c>
      <c r="O876" s="3">
        <v>42554</v>
      </c>
      <c r="P876" t="s">
        <v>28</v>
      </c>
      <c r="Q876">
        <v>150</v>
      </c>
      <c r="R876">
        <v>2016</v>
      </c>
      <c r="S876">
        <v>7</v>
      </c>
      <c r="T876" s="3" t="s">
        <v>24</v>
      </c>
      <c r="U876" s="3">
        <v>45489</v>
      </c>
    </row>
    <row r="877" spans="1:21" x14ac:dyDescent="0.25">
      <c r="A877">
        <v>212147</v>
      </c>
      <c r="B877">
        <v>323</v>
      </c>
      <c r="C877" t="s">
        <v>25</v>
      </c>
      <c r="D877" s="3">
        <v>42554</v>
      </c>
      <c r="E877" t="s">
        <v>282</v>
      </c>
      <c r="F877">
        <v>80</v>
      </c>
      <c r="G877">
        <v>1</v>
      </c>
      <c r="J877">
        <v>14995</v>
      </c>
      <c r="K877">
        <v>100148117</v>
      </c>
      <c r="L877" s="19" t="s">
        <v>33</v>
      </c>
      <c r="M877">
        <v>0</v>
      </c>
      <c r="N877" t="s">
        <v>40</v>
      </c>
      <c r="O877" s="3">
        <v>42554</v>
      </c>
      <c r="P877" t="s">
        <v>28</v>
      </c>
      <c r="Q877">
        <v>80</v>
      </c>
      <c r="R877">
        <v>2016</v>
      </c>
      <c r="S877">
        <v>7</v>
      </c>
      <c r="T877" s="3" t="s">
        <v>24</v>
      </c>
      <c r="U877" s="3">
        <v>45489</v>
      </c>
    </row>
    <row r="878" spans="1:21" x14ac:dyDescent="0.25">
      <c r="A878">
        <v>212148</v>
      </c>
      <c r="B878">
        <v>323</v>
      </c>
      <c r="C878" t="s">
        <v>25</v>
      </c>
      <c r="D878" s="3">
        <v>42554</v>
      </c>
      <c r="E878" t="s">
        <v>466</v>
      </c>
      <c r="F878">
        <v>1200</v>
      </c>
      <c r="G878">
        <v>2</v>
      </c>
      <c r="J878">
        <v>14995</v>
      </c>
      <c r="K878">
        <v>100148117</v>
      </c>
      <c r="L878" s="19" t="s">
        <v>51</v>
      </c>
      <c r="M878">
        <v>0</v>
      </c>
      <c r="N878" t="s">
        <v>40</v>
      </c>
      <c r="O878" s="3">
        <v>42554</v>
      </c>
      <c r="P878" t="s">
        <v>28</v>
      </c>
      <c r="Q878" s="4">
        <v>2400</v>
      </c>
      <c r="R878">
        <v>2016</v>
      </c>
      <c r="S878">
        <v>7</v>
      </c>
      <c r="T878" s="3" t="s">
        <v>24</v>
      </c>
      <c r="U878" s="3">
        <v>45489</v>
      </c>
    </row>
    <row r="879" spans="1:21" x14ac:dyDescent="0.25">
      <c r="A879">
        <v>212150</v>
      </c>
      <c r="B879">
        <v>323</v>
      </c>
      <c r="C879" t="s">
        <v>25</v>
      </c>
      <c r="D879" s="3">
        <v>42554</v>
      </c>
      <c r="E879" t="s">
        <v>473</v>
      </c>
      <c r="F879">
        <v>1200</v>
      </c>
      <c r="G879">
        <v>2</v>
      </c>
      <c r="J879">
        <v>14995</v>
      </c>
      <c r="K879">
        <v>100148117</v>
      </c>
      <c r="L879" s="19" t="s">
        <v>51</v>
      </c>
      <c r="M879">
        <v>0</v>
      </c>
      <c r="N879" t="s">
        <v>40</v>
      </c>
      <c r="O879" s="3">
        <v>42554</v>
      </c>
      <c r="P879" t="s">
        <v>28</v>
      </c>
      <c r="Q879" s="4">
        <v>2400</v>
      </c>
      <c r="R879">
        <v>2016</v>
      </c>
      <c r="S879">
        <v>7</v>
      </c>
      <c r="T879" s="3" t="s">
        <v>24</v>
      </c>
      <c r="U879" s="3">
        <v>45489</v>
      </c>
    </row>
    <row r="880" spans="1:21" x14ac:dyDescent="0.25">
      <c r="A880">
        <v>212152</v>
      </c>
      <c r="B880">
        <v>325</v>
      </c>
      <c r="C880" t="s">
        <v>19</v>
      </c>
      <c r="D880" s="3">
        <v>42554</v>
      </c>
      <c r="E880" t="s">
        <v>30</v>
      </c>
      <c r="F880">
        <v>360</v>
      </c>
      <c r="G880">
        <v>1</v>
      </c>
      <c r="J880">
        <v>360</v>
      </c>
      <c r="K880">
        <v>100148118</v>
      </c>
      <c r="L880" s="19" t="s">
        <v>27</v>
      </c>
      <c r="M880">
        <v>0</v>
      </c>
      <c r="N880" t="s">
        <v>22</v>
      </c>
      <c r="O880" s="3">
        <v>42554</v>
      </c>
      <c r="P880" t="s">
        <v>23</v>
      </c>
      <c r="Q880">
        <v>360</v>
      </c>
      <c r="R880">
        <v>2016</v>
      </c>
      <c r="S880">
        <v>7</v>
      </c>
      <c r="T880" s="3" t="s">
        <v>24</v>
      </c>
      <c r="U880" s="3">
        <v>45489</v>
      </c>
    </row>
    <row r="881" spans="1:21" x14ac:dyDescent="0.25">
      <c r="A881">
        <v>212153</v>
      </c>
      <c r="B881">
        <v>325</v>
      </c>
      <c r="C881" t="s">
        <v>19</v>
      </c>
      <c r="D881" s="3">
        <v>42554</v>
      </c>
      <c r="E881" t="s">
        <v>474</v>
      </c>
      <c r="F881">
        <v>120</v>
      </c>
      <c r="G881">
        <v>1</v>
      </c>
      <c r="J881">
        <v>120</v>
      </c>
      <c r="K881">
        <v>100148119</v>
      </c>
      <c r="L881" s="19" t="s">
        <v>47</v>
      </c>
      <c r="M881">
        <v>0</v>
      </c>
      <c r="N881" t="s">
        <v>22</v>
      </c>
      <c r="O881" s="3">
        <v>42554</v>
      </c>
      <c r="P881" t="s">
        <v>23</v>
      </c>
      <c r="Q881">
        <v>120</v>
      </c>
      <c r="R881">
        <v>2016</v>
      </c>
      <c r="S881">
        <v>7</v>
      </c>
      <c r="T881" s="3" t="s">
        <v>24</v>
      </c>
      <c r="U881" s="3">
        <v>45489</v>
      </c>
    </row>
    <row r="882" spans="1:21" x14ac:dyDescent="0.25">
      <c r="A882">
        <v>212154</v>
      </c>
      <c r="B882">
        <v>326</v>
      </c>
      <c r="C882" t="s">
        <v>31</v>
      </c>
      <c r="D882" s="3">
        <v>42554</v>
      </c>
      <c r="E882" t="s">
        <v>475</v>
      </c>
      <c r="F882">
        <v>799</v>
      </c>
      <c r="G882">
        <v>1</v>
      </c>
      <c r="J882">
        <v>799</v>
      </c>
      <c r="K882">
        <v>100148120</v>
      </c>
      <c r="L882" s="19" t="s">
        <v>51</v>
      </c>
      <c r="M882">
        <v>0</v>
      </c>
      <c r="N882" t="s">
        <v>22</v>
      </c>
      <c r="O882" s="3">
        <v>42554</v>
      </c>
      <c r="P882" t="s">
        <v>34</v>
      </c>
      <c r="Q882">
        <v>799</v>
      </c>
      <c r="R882">
        <v>2016</v>
      </c>
      <c r="S882">
        <v>7</v>
      </c>
      <c r="T882" s="3" t="s">
        <v>24</v>
      </c>
      <c r="U882" s="3">
        <v>45489</v>
      </c>
    </row>
    <row r="883" spans="1:21" x14ac:dyDescent="0.25">
      <c r="A883">
        <v>212156</v>
      </c>
      <c r="B883">
        <v>23</v>
      </c>
      <c r="C883" t="s">
        <v>19</v>
      </c>
      <c r="D883" s="3">
        <v>42554</v>
      </c>
      <c r="E883" t="s">
        <v>476</v>
      </c>
      <c r="F883">
        <v>1880</v>
      </c>
      <c r="G883">
        <v>1</v>
      </c>
      <c r="J883">
        <v>2700</v>
      </c>
      <c r="K883">
        <v>100148121</v>
      </c>
      <c r="L883" s="19" t="s">
        <v>62</v>
      </c>
      <c r="M883">
        <v>0</v>
      </c>
      <c r="N883" t="s">
        <v>22</v>
      </c>
      <c r="O883" s="3">
        <v>42554</v>
      </c>
      <c r="P883" t="s">
        <v>23</v>
      </c>
      <c r="Q883" s="4">
        <v>1880</v>
      </c>
      <c r="R883">
        <v>2016</v>
      </c>
      <c r="S883">
        <v>7</v>
      </c>
      <c r="T883" s="3" t="s">
        <v>24</v>
      </c>
      <c r="U883" s="3">
        <v>45489</v>
      </c>
    </row>
    <row r="884" spans="1:21" x14ac:dyDescent="0.25">
      <c r="A884">
        <v>212157</v>
      </c>
      <c r="B884">
        <v>23</v>
      </c>
      <c r="C884" t="s">
        <v>19</v>
      </c>
      <c r="D884" s="3">
        <v>42554</v>
      </c>
      <c r="E884" t="s">
        <v>477</v>
      </c>
      <c r="F884">
        <v>820</v>
      </c>
      <c r="G884">
        <v>1</v>
      </c>
      <c r="J884">
        <v>2700</v>
      </c>
      <c r="K884">
        <v>100148121</v>
      </c>
      <c r="L884" s="19" t="s">
        <v>47</v>
      </c>
      <c r="M884">
        <v>0</v>
      </c>
      <c r="N884" t="s">
        <v>22</v>
      </c>
      <c r="O884" s="3">
        <v>42554</v>
      </c>
      <c r="P884" t="s">
        <v>23</v>
      </c>
      <c r="Q884">
        <v>820</v>
      </c>
      <c r="R884">
        <v>2016</v>
      </c>
      <c r="S884">
        <v>7</v>
      </c>
      <c r="T884" s="3" t="s">
        <v>24</v>
      </c>
      <c r="U884" s="3">
        <v>45489</v>
      </c>
    </row>
    <row r="885" spans="1:21" x14ac:dyDescent="0.25">
      <c r="A885">
        <v>212158</v>
      </c>
      <c r="B885">
        <v>327</v>
      </c>
      <c r="C885" t="s">
        <v>19</v>
      </c>
      <c r="D885" s="3">
        <v>42554</v>
      </c>
      <c r="E885" t="s">
        <v>89</v>
      </c>
      <c r="F885">
        <v>350</v>
      </c>
      <c r="G885">
        <v>1</v>
      </c>
      <c r="J885">
        <v>350</v>
      </c>
      <c r="K885">
        <v>100148122</v>
      </c>
      <c r="L885" s="19" t="s">
        <v>33</v>
      </c>
      <c r="M885">
        <v>0</v>
      </c>
      <c r="N885" t="s">
        <v>22</v>
      </c>
      <c r="O885" s="3">
        <v>42554</v>
      </c>
      <c r="P885" t="s">
        <v>23</v>
      </c>
      <c r="Q885">
        <v>350</v>
      </c>
      <c r="R885">
        <v>2016</v>
      </c>
      <c r="S885">
        <v>7</v>
      </c>
      <c r="T885" s="3" t="s">
        <v>24</v>
      </c>
      <c r="U885" s="3">
        <v>45489</v>
      </c>
    </row>
    <row r="886" spans="1:21" x14ac:dyDescent="0.25">
      <c r="A886">
        <v>212159</v>
      </c>
      <c r="B886">
        <v>327</v>
      </c>
      <c r="C886" t="s">
        <v>19</v>
      </c>
      <c r="D886" s="3">
        <v>42554</v>
      </c>
      <c r="E886" t="s">
        <v>129</v>
      </c>
      <c r="F886">
        <v>425</v>
      </c>
      <c r="G886">
        <v>1</v>
      </c>
      <c r="J886">
        <v>425</v>
      </c>
      <c r="K886">
        <v>100148123</v>
      </c>
      <c r="L886" s="19" t="s">
        <v>33</v>
      </c>
      <c r="M886">
        <v>0</v>
      </c>
      <c r="N886" t="s">
        <v>22</v>
      </c>
      <c r="O886" s="3">
        <v>42554</v>
      </c>
      <c r="P886" t="s">
        <v>23</v>
      </c>
      <c r="Q886">
        <v>425</v>
      </c>
      <c r="R886">
        <v>2016</v>
      </c>
      <c r="S886">
        <v>7</v>
      </c>
      <c r="T886" s="3" t="s">
        <v>24</v>
      </c>
      <c r="U886" s="3">
        <v>45489</v>
      </c>
    </row>
    <row r="887" spans="1:21" x14ac:dyDescent="0.25">
      <c r="A887">
        <v>212160</v>
      </c>
      <c r="B887">
        <v>133</v>
      </c>
      <c r="C887" t="s">
        <v>25</v>
      </c>
      <c r="D887" s="3">
        <v>42554</v>
      </c>
      <c r="E887" t="s">
        <v>100</v>
      </c>
      <c r="F887">
        <v>144</v>
      </c>
      <c r="G887">
        <v>1</v>
      </c>
      <c r="J887">
        <v>144</v>
      </c>
      <c r="K887">
        <v>100148124</v>
      </c>
      <c r="L887" s="19" t="s">
        <v>47</v>
      </c>
      <c r="M887">
        <v>0</v>
      </c>
      <c r="N887" t="s">
        <v>22</v>
      </c>
      <c r="O887" s="3">
        <v>42554</v>
      </c>
      <c r="P887" t="s">
        <v>28</v>
      </c>
      <c r="Q887">
        <v>144</v>
      </c>
      <c r="R887">
        <v>2016</v>
      </c>
      <c r="S887">
        <v>7</v>
      </c>
      <c r="T887" s="3" t="s">
        <v>24</v>
      </c>
      <c r="U887" s="3">
        <v>45489</v>
      </c>
    </row>
    <row r="888" spans="1:21" x14ac:dyDescent="0.25">
      <c r="A888">
        <v>212161</v>
      </c>
      <c r="B888">
        <v>328</v>
      </c>
      <c r="C888" t="s">
        <v>19</v>
      </c>
      <c r="D888" s="3">
        <v>42554</v>
      </c>
      <c r="E888" t="s">
        <v>30</v>
      </c>
      <c r="F888">
        <v>360</v>
      </c>
      <c r="G888">
        <v>1</v>
      </c>
      <c r="J888">
        <v>360</v>
      </c>
      <c r="K888">
        <v>100148125</v>
      </c>
      <c r="L888" s="19" t="s">
        <v>27</v>
      </c>
      <c r="M888">
        <v>0</v>
      </c>
      <c r="N888" t="s">
        <v>22</v>
      </c>
      <c r="O888" s="3">
        <v>42554</v>
      </c>
      <c r="P888" t="s">
        <v>23</v>
      </c>
      <c r="Q888">
        <v>360</v>
      </c>
      <c r="R888">
        <v>2016</v>
      </c>
      <c r="S888">
        <v>7</v>
      </c>
      <c r="T888" s="3" t="s">
        <v>24</v>
      </c>
      <c r="U888" s="3">
        <v>45489</v>
      </c>
    </row>
    <row r="889" spans="1:21" x14ac:dyDescent="0.25">
      <c r="A889">
        <v>212162</v>
      </c>
      <c r="B889">
        <v>329</v>
      </c>
      <c r="C889" t="s">
        <v>19</v>
      </c>
      <c r="D889" s="3">
        <v>42554</v>
      </c>
      <c r="E889" t="s">
        <v>206</v>
      </c>
      <c r="F889">
        <v>120</v>
      </c>
      <c r="G889">
        <v>1</v>
      </c>
      <c r="J889">
        <v>0</v>
      </c>
      <c r="K889">
        <v>100148126</v>
      </c>
      <c r="L889" s="19" t="s">
        <v>27</v>
      </c>
      <c r="M889">
        <v>0</v>
      </c>
      <c r="N889" t="s">
        <v>49</v>
      </c>
      <c r="O889" s="3">
        <v>42554</v>
      </c>
      <c r="P889" t="s">
        <v>23</v>
      </c>
      <c r="Q889">
        <v>120</v>
      </c>
      <c r="R889">
        <v>2016</v>
      </c>
      <c r="S889">
        <v>7</v>
      </c>
      <c r="T889" s="3" t="s">
        <v>24</v>
      </c>
      <c r="U889" s="3">
        <v>45489</v>
      </c>
    </row>
    <row r="890" spans="1:21" x14ac:dyDescent="0.25">
      <c r="A890">
        <v>212163</v>
      </c>
      <c r="B890">
        <v>330</v>
      </c>
      <c r="C890" t="s">
        <v>31</v>
      </c>
      <c r="D890" s="3">
        <v>42554</v>
      </c>
      <c r="E890" t="s">
        <v>276</v>
      </c>
      <c r="F890">
        <v>120</v>
      </c>
      <c r="G890">
        <v>1</v>
      </c>
      <c r="J890">
        <v>120</v>
      </c>
      <c r="K890">
        <v>100148127</v>
      </c>
      <c r="L890" s="19" t="s">
        <v>27</v>
      </c>
      <c r="M890">
        <v>0</v>
      </c>
      <c r="N890" t="s">
        <v>22</v>
      </c>
      <c r="O890" s="3">
        <v>42554</v>
      </c>
      <c r="P890" t="s">
        <v>34</v>
      </c>
      <c r="Q890">
        <v>120</v>
      </c>
      <c r="R890">
        <v>2016</v>
      </c>
      <c r="S890">
        <v>7</v>
      </c>
      <c r="T890" s="3" t="s">
        <v>24</v>
      </c>
      <c r="U890" s="3">
        <v>45489</v>
      </c>
    </row>
    <row r="891" spans="1:21" x14ac:dyDescent="0.25">
      <c r="A891">
        <v>212164</v>
      </c>
      <c r="B891">
        <v>331</v>
      </c>
      <c r="C891" t="s">
        <v>31</v>
      </c>
      <c r="D891" s="3">
        <v>42554</v>
      </c>
      <c r="E891" t="s">
        <v>478</v>
      </c>
      <c r="F891">
        <v>350</v>
      </c>
      <c r="G891">
        <v>1</v>
      </c>
      <c r="J891">
        <v>350</v>
      </c>
      <c r="K891">
        <v>100148128</v>
      </c>
      <c r="L891" s="19" t="s">
        <v>27</v>
      </c>
      <c r="M891">
        <v>0</v>
      </c>
      <c r="N891" t="s">
        <v>22</v>
      </c>
      <c r="O891" s="3">
        <v>42554</v>
      </c>
      <c r="P891" t="s">
        <v>34</v>
      </c>
      <c r="Q891">
        <v>350</v>
      </c>
      <c r="R891">
        <v>2016</v>
      </c>
      <c r="S891">
        <v>7</v>
      </c>
      <c r="T891" s="3" t="s">
        <v>24</v>
      </c>
      <c r="U891" s="3">
        <v>45489</v>
      </c>
    </row>
    <row r="892" spans="1:21" x14ac:dyDescent="0.25">
      <c r="A892">
        <v>212165</v>
      </c>
      <c r="B892">
        <v>332</v>
      </c>
      <c r="C892" t="s">
        <v>19</v>
      </c>
      <c r="D892" s="3">
        <v>42554</v>
      </c>
      <c r="E892" t="s">
        <v>48</v>
      </c>
      <c r="F892">
        <v>320</v>
      </c>
      <c r="G892">
        <v>1</v>
      </c>
      <c r="J892">
        <v>320</v>
      </c>
      <c r="K892">
        <v>100148129</v>
      </c>
      <c r="L892" s="19" t="s">
        <v>27</v>
      </c>
      <c r="M892">
        <v>0</v>
      </c>
      <c r="N892" t="s">
        <v>22</v>
      </c>
      <c r="O892" s="3">
        <v>42554</v>
      </c>
      <c r="P892" t="s">
        <v>23</v>
      </c>
      <c r="Q892">
        <v>320</v>
      </c>
      <c r="R892">
        <v>2016</v>
      </c>
      <c r="S892">
        <v>7</v>
      </c>
      <c r="T892" s="3" t="s">
        <v>24</v>
      </c>
      <c r="U892" s="3">
        <v>45489</v>
      </c>
    </row>
    <row r="893" spans="1:21" x14ac:dyDescent="0.25">
      <c r="A893">
        <v>212166</v>
      </c>
      <c r="B893">
        <v>333</v>
      </c>
      <c r="C893" t="s">
        <v>25</v>
      </c>
      <c r="D893" s="3">
        <v>42554</v>
      </c>
      <c r="E893" t="s">
        <v>89</v>
      </c>
      <c r="F893">
        <v>350</v>
      </c>
      <c r="G893">
        <v>1</v>
      </c>
      <c r="J893">
        <v>350</v>
      </c>
      <c r="K893">
        <v>100148130</v>
      </c>
      <c r="L893" s="19" t="s">
        <v>33</v>
      </c>
      <c r="M893">
        <v>0</v>
      </c>
      <c r="N893" t="s">
        <v>22</v>
      </c>
      <c r="O893" s="3">
        <v>42554</v>
      </c>
      <c r="P893" t="s">
        <v>28</v>
      </c>
      <c r="Q893">
        <v>350</v>
      </c>
      <c r="R893">
        <v>2016</v>
      </c>
      <c r="S893">
        <v>7</v>
      </c>
      <c r="T893" s="3" t="s">
        <v>24</v>
      </c>
      <c r="U893" s="3">
        <v>45489</v>
      </c>
    </row>
    <row r="894" spans="1:21" x14ac:dyDescent="0.25">
      <c r="A894">
        <v>212167</v>
      </c>
      <c r="B894">
        <v>334</v>
      </c>
      <c r="C894" t="s">
        <v>19</v>
      </c>
      <c r="D894" s="3">
        <v>42554</v>
      </c>
      <c r="E894" t="s">
        <v>89</v>
      </c>
      <c r="F894">
        <v>350</v>
      </c>
      <c r="G894">
        <v>1</v>
      </c>
      <c r="J894">
        <v>1150</v>
      </c>
      <c r="K894">
        <v>100148131</v>
      </c>
      <c r="L894" s="19" t="s">
        <v>33</v>
      </c>
      <c r="M894">
        <v>0</v>
      </c>
      <c r="N894" t="s">
        <v>22</v>
      </c>
      <c r="O894" s="3">
        <v>42554</v>
      </c>
      <c r="P894" t="s">
        <v>23</v>
      </c>
      <c r="Q894">
        <v>350</v>
      </c>
      <c r="R894">
        <v>2016</v>
      </c>
      <c r="S894">
        <v>7</v>
      </c>
      <c r="T894" s="3" t="s">
        <v>24</v>
      </c>
      <c r="U894" s="3">
        <v>45489</v>
      </c>
    </row>
    <row r="895" spans="1:21" x14ac:dyDescent="0.25">
      <c r="A895">
        <v>212168</v>
      </c>
      <c r="B895">
        <v>334</v>
      </c>
      <c r="C895" t="s">
        <v>19</v>
      </c>
      <c r="D895" s="3">
        <v>42554</v>
      </c>
      <c r="E895" t="s">
        <v>243</v>
      </c>
      <c r="F895">
        <v>800</v>
      </c>
      <c r="G895">
        <v>1</v>
      </c>
      <c r="J895">
        <v>1150</v>
      </c>
      <c r="K895">
        <v>100148131</v>
      </c>
      <c r="L895" s="19" t="s">
        <v>27</v>
      </c>
      <c r="M895">
        <v>0</v>
      </c>
      <c r="N895" t="s">
        <v>22</v>
      </c>
      <c r="O895" s="3">
        <v>42554</v>
      </c>
      <c r="P895" t="s">
        <v>23</v>
      </c>
      <c r="Q895">
        <v>800</v>
      </c>
      <c r="R895">
        <v>2016</v>
      </c>
      <c r="S895">
        <v>7</v>
      </c>
      <c r="T895" s="3" t="s">
        <v>24</v>
      </c>
      <c r="U895" s="3">
        <v>45489</v>
      </c>
    </row>
    <row r="896" spans="1:21" x14ac:dyDescent="0.25">
      <c r="A896">
        <v>212169</v>
      </c>
      <c r="B896">
        <v>140</v>
      </c>
      <c r="C896" t="s">
        <v>31</v>
      </c>
      <c r="D896" s="3">
        <v>42554</v>
      </c>
      <c r="E896" t="s">
        <v>479</v>
      </c>
      <c r="F896">
        <v>3299</v>
      </c>
      <c r="G896">
        <v>1</v>
      </c>
      <c r="J896">
        <v>3299</v>
      </c>
      <c r="K896">
        <v>100148132</v>
      </c>
      <c r="L896" s="19" t="s">
        <v>51</v>
      </c>
      <c r="M896">
        <v>0</v>
      </c>
      <c r="N896" t="s">
        <v>22</v>
      </c>
      <c r="O896" s="3">
        <v>42554</v>
      </c>
      <c r="P896" t="s">
        <v>34</v>
      </c>
      <c r="Q896" s="4">
        <v>3299</v>
      </c>
      <c r="R896">
        <v>2016</v>
      </c>
      <c r="S896">
        <v>7</v>
      </c>
      <c r="T896" s="3" t="s">
        <v>24</v>
      </c>
      <c r="U896" s="3">
        <v>45489</v>
      </c>
    </row>
    <row r="897" spans="1:21" x14ac:dyDescent="0.25">
      <c r="A897">
        <v>212170</v>
      </c>
      <c r="B897">
        <v>140</v>
      </c>
      <c r="C897" t="s">
        <v>25</v>
      </c>
      <c r="D897" s="3">
        <v>42554</v>
      </c>
      <c r="E897" t="s">
        <v>479</v>
      </c>
      <c r="F897">
        <v>3299</v>
      </c>
      <c r="G897">
        <v>1</v>
      </c>
      <c r="J897">
        <v>3299</v>
      </c>
      <c r="K897">
        <v>100148133</v>
      </c>
      <c r="L897" s="19" t="s">
        <v>51</v>
      </c>
      <c r="M897">
        <v>0</v>
      </c>
      <c r="N897" t="s">
        <v>39</v>
      </c>
      <c r="O897" s="3">
        <v>42554</v>
      </c>
      <c r="P897" t="s">
        <v>28</v>
      </c>
      <c r="Q897" s="4">
        <v>3299</v>
      </c>
      <c r="R897">
        <v>2016</v>
      </c>
      <c r="S897">
        <v>7</v>
      </c>
      <c r="T897" s="3" t="s">
        <v>24</v>
      </c>
      <c r="U897" s="3">
        <v>45489</v>
      </c>
    </row>
    <row r="898" spans="1:21" x14ac:dyDescent="0.25">
      <c r="A898">
        <v>212171</v>
      </c>
      <c r="B898">
        <v>335</v>
      </c>
      <c r="C898" t="s">
        <v>19</v>
      </c>
      <c r="D898" s="3">
        <v>42554</v>
      </c>
      <c r="E898" t="s">
        <v>48</v>
      </c>
      <c r="F898">
        <v>320</v>
      </c>
      <c r="G898">
        <v>1</v>
      </c>
      <c r="J898">
        <v>320</v>
      </c>
      <c r="K898">
        <v>100148134</v>
      </c>
      <c r="L898" s="19" t="s">
        <v>27</v>
      </c>
      <c r="M898">
        <v>0</v>
      </c>
      <c r="N898" t="s">
        <v>22</v>
      </c>
      <c r="O898" s="3">
        <v>42554</v>
      </c>
      <c r="P898" t="s">
        <v>23</v>
      </c>
      <c r="Q898">
        <v>320</v>
      </c>
      <c r="R898">
        <v>2016</v>
      </c>
      <c r="S898">
        <v>7</v>
      </c>
      <c r="T898" s="3" t="s">
        <v>24</v>
      </c>
      <c r="U898" s="3">
        <v>45489</v>
      </c>
    </row>
    <row r="899" spans="1:21" x14ac:dyDescent="0.25">
      <c r="A899">
        <v>212172</v>
      </c>
      <c r="B899">
        <v>336</v>
      </c>
      <c r="C899" t="s">
        <v>19</v>
      </c>
      <c r="D899" s="3">
        <v>42554</v>
      </c>
      <c r="E899" t="s">
        <v>480</v>
      </c>
      <c r="F899">
        <v>1200</v>
      </c>
      <c r="G899">
        <v>1</v>
      </c>
      <c r="J899">
        <v>1200</v>
      </c>
      <c r="K899">
        <v>100148135</v>
      </c>
      <c r="L899" s="19" t="s">
        <v>194</v>
      </c>
      <c r="M899">
        <v>0</v>
      </c>
      <c r="N899" t="s">
        <v>22</v>
      </c>
      <c r="O899" s="3">
        <v>42554</v>
      </c>
      <c r="P899" t="s">
        <v>23</v>
      </c>
      <c r="Q899" s="4">
        <v>1200</v>
      </c>
      <c r="R899">
        <v>2016</v>
      </c>
      <c r="S899">
        <v>7</v>
      </c>
      <c r="T899" s="3" t="s">
        <v>24</v>
      </c>
      <c r="U899" s="3">
        <v>45489</v>
      </c>
    </row>
    <row r="900" spans="1:21" x14ac:dyDescent="0.25">
      <c r="A900">
        <v>212173</v>
      </c>
      <c r="B900">
        <v>337</v>
      </c>
      <c r="C900" t="s">
        <v>19</v>
      </c>
      <c r="D900" s="3">
        <v>42554</v>
      </c>
      <c r="E900" t="s">
        <v>169</v>
      </c>
      <c r="F900">
        <v>1175</v>
      </c>
      <c r="G900">
        <v>1</v>
      </c>
      <c r="J900">
        <v>1175</v>
      </c>
      <c r="K900">
        <v>100148136</v>
      </c>
      <c r="L900" s="19" t="s">
        <v>170</v>
      </c>
      <c r="M900">
        <v>0</v>
      </c>
      <c r="N900" t="s">
        <v>22</v>
      </c>
      <c r="O900" s="3">
        <v>42554</v>
      </c>
      <c r="P900" t="s">
        <v>23</v>
      </c>
      <c r="Q900" s="4">
        <v>1175</v>
      </c>
      <c r="R900">
        <v>2016</v>
      </c>
      <c r="S900">
        <v>7</v>
      </c>
      <c r="T900" s="3" t="s">
        <v>24</v>
      </c>
      <c r="U900" s="3">
        <v>45489</v>
      </c>
    </row>
    <row r="901" spans="1:21" x14ac:dyDescent="0.25">
      <c r="A901">
        <v>212174</v>
      </c>
      <c r="B901">
        <v>338</v>
      </c>
      <c r="C901" t="s">
        <v>31</v>
      </c>
      <c r="D901" s="3">
        <v>42554</v>
      </c>
      <c r="E901" t="s">
        <v>481</v>
      </c>
      <c r="F901">
        <v>99</v>
      </c>
      <c r="G901">
        <v>1</v>
      </c>
      <c r="J901">
        <v>99</v>
      </c>
      <c r="K901">
        <v>100148137</v>
      </c>
      <c r="L901" s="19" t="s">
        <v>33</v>
      </c>
      <c r="M901">
        <v>0</v>
      </c>
      <c r="N901" t="s">
        <v>22</v>
      </c>
      <c r="O901" s="3">
        <v>42554</v>
      </c>
      <c r="P901" t="s">
        <v>34</v>
      </c>
      <c r="Q901">
        <v>99</v>
      </c>
      <c r="R901">
        <v>2016</v>
      </c>
      <c r="S901">
        <v>7</v>
      </c>
      <c r="T901" s="3" t="s">
        <v>24</v>
      </c>
      <c r="U901" s="3">
        <v>45489</v>
      </c>
    </row>
    <row r="902" spans="1:21" x14ac:dyDescent="0.25">
      <c r="A902">
        <v>212175</v>
      </c>
      <c r="B902">
        <v>339</v>
      </c>
      <c r="C902" t="s">
        <v>19</v>
      </c>
      <c r="D902" s="3">
        <v>42554</v>
      </c>
      <c r="E902" t="s">
        <v>111</v>
      </c>
      <c r="F902">
        <v>4200</v>
      </c>
      <c r="G902">
        <v>1</v>
      </c>
      <c r="J902">
        <v>4200</v>
      </c>
      <c r="K902">
        <v>100148138</v>
      </c>
      <c r="L902" s="19" t="s">
        <v>38</v>
      </c>
      <c r="M902">
        <v>0</v>
      </c>
      <c r="N902" t="s">
        <v>22</v>
      </c>
      <c r="O902" s="3">
        <v>42554</v>
      </c>
      <c r="P902" t="s">
        <v>23</v>
      </c>
      <c r="Q902" s="4">
        <v>4200</v>
      </c>
      <c r="R902">
        <v>2016</v>
      </c>
      <c r="S902">
        <v>7</v>
      </c>
      <c r="T902" s="3" t="s">
        <v>24</v>
      </c>
      <c r="U902" s="3">
        <v>45489</v>
      </c>
    </row>
    <row r="903" spans="1:21" x14ac:dyDescent="0.25">
      <c r="A903">
        <v>212176</v>
      </c>
      <c r="B903">
        <v>340</v>
      </c>
      <c r="C903" t="s">
        <v>19</v>
      </c>
      <c r="D903" s="3">
        <v>42554</v>
      </c>
      <c r="E903" t="s">
        <v>88</v>
      </c>
      <c r="F903">
        <v>380</v>
      </c>
      <c r="G903">
        <v>1</v>
      </c>
      <c r="J903">
        <v>605</v>
      </c>
      <c r="K903">
        <v>100148139</v>
      </c>
      <c r="L903" s="19" t="s">
        <v>33</v>
      </c>
      <c r="M903">
        <v>0</v>
      </c>
      <c r="N903" t="s">
        <v>22</v>
      </c>
      <c r="O903" s="3">
        <v>42554</v>
      </c>
      <c r="P903" t="s">
        <v>23</v>
      </c>
      <c r="Q903">
        <v>380</v>
      </c>
      <c r="R903">
        <v>2016</v>
      </c>
      <c r="S903">
        <v>7</v>
      </c>
      <c r="T903" s="3" t="s">
        <v>24</v>
      </c>
      <c r="U903" s="3">
        <v>45489</v>
      </c>
    </row>
    <row r="904" spans="1:21" x14ac:dyDescent="0.25">
      <c r="A904">
        <v>212177</v>
      </c>
      <c r="B904">
        <v>340</v>
      </c>
      <c r="C904" t="s">
        <v>19</v>
      </c>
      <c r="D904" s="3">
        <v>42554</v>
      </c>
      <c r="E904" t="s">
        <v>86</v>
      </c>
      <c r="F904">
        <v>150</v>
      </c>
      <c r="G904">
        <v>1</v>
      </c>
      <c r="J904">
        <v>605</v>
      </c>
      <c r="K904">
        <v>100148139</v>
      </c>
      <c r="L904" s="19" t="s">
        <v>33</v>
      </c>
      <c r="M904">
        <v>0</v>
      </c>
      <c r="N904" t="s">
        <v>22</v>
      </c>
      <c r="O904" s="3">
        <v>42554</v>
      </c>
      <c r="P904" t="s">
        <v>23</v>
      </c>
      <c r="Q904">
        <v>150</v>
      </c>
      <c r="R904">
        <v>2016</v>
      </c>
      <c r="S904">
        <v>7</v>
      </c>
      <c r="T904" s="3" t="s">
        <v>24</v>
      </c>
      <c r="U904" s="3">
        <v>45489</v>
      </c>
    </row>
    <row r="905" spans="1:21" x14ac:dyDescent="0.25">
      <c r="A905">
        <v>212178</v>
      </c>
      <c r="B905">
        <v>340</v>
      </c>
      <c r="C905" t="s">
        <v>19</v>
      </c>
      <c r="D905" s="3">
        <v>42554</v>
      </c>
      <c r="E905" t="s">
        <v>148</v>
      </c>
      <c r="F905">
        <v>75</v>
      </c>
      <c r="G905">
        <v>1</v>
      </c>
      <c r="J905">
        <v>605</v>
      </c>
      <c r="K905">
        <v>100148139</v>
      </c>
      <c r="L905" s="19" t="s">
        <v>33</v>
      </c>
      <c r="M905">
        <v>0</v>
      </c>
      <c r="N905" t="s">
        <v>22</v>
      </c>
      <c r="O905" s="3">
        <v>42554</v>
      </c>
      <c r="P905" t="s">
        <v>23</v>
      </c>
      <c r="Q905">
        <v>75</v>
      </c>
      <c r="R905">
        <v>2016</v>
      </c>
      <c r="S905">
        <v>7</v>
      </c>
      <c r="T905" s="3" t="s">
        <v>24</v>
      </c>
      <c r="U905" s="3">
        <v>45489</v>
      </c>
    </row>
    <row r="906" spans="1:21" x14ac:dyDescent="0.25">
      <c r="A906">
        <v>212179</v>
      </c>
      <c r="B906">
        <v>341</v>
      </c>
      <c r="C906" t="s">
        <v>25</v>
      </c>
      <c r="D906" s="3">
        <v>42554</v>
      </c>
      <c r="E906" t="s">
        <v>35</v>
      </c>
      <c r="F906">
        <v>80</v>
      </c>
      <c r="G906">
        <v>1</v>
      </c>
      <c r="J906">
        <v>240</v>
      </c>
      <c r="K906">
        <v>100148140</v>
      </c>
      <c r="L906" s="19" t="s">
        <v>33</v>
      </c>
      <c r="M906">
        <v>0</v>
      </c>
      <c r="N906" t="s">
        <v>22</v>
      </c>
      <c r="O906" s="3">
        <v>42554</v>
      </c>
      <c r="P906" t="s">
        <v>28</v>
      </c>
      <c r="Q906">
        <v>80</v>
      </c>
      <c r="R906">
        <v>2016</v>
      </c>
      <c r="S906">
        <v>7</v>
      </c>
      <c r="T906" s="3" t="s">
        <v>24</v>
      </c>
      <c r="U906" s="3">
        <v>45489</v>
      </c>
    </row>
    <row r="907" spans="1:21" x14ac:dyDescent="0.25">
      <c r="A907">
        <v>212180</v>
      </c>
      <c r="B907">
        <v>341</v>
      </c>
      <c r="C907" t="s">
        <v>25</v>
      </c>
      <c r="D907" s="3">
        <v>42554</v>
      </c>
      <c r="E907" t="s">
        <v>285</v>
      </c>
      <c r="F907">
        <v>80</v>
      </c>
      <c r="G907">
        <v>1</v>
      </c>
      <c r="J907">
        <v>240</v>
      </c>
      <c r="K907">
        <v>100148140</v>
      </c>
      <c r="L907" s="19" t="s">
        <v>33</v>
      </c>
      <c r="M907">
        <v>0</v>
      </c>
      <c r="N907" t="s">
        <v>22</v>
      </c>
      <c r="O907" s="3">
        <v>42554</v>
      </c>
      <c r="P907" t="s">
        <v>28</v>
      </c>
      <c r="Q907">
        <v>80</v>
      </c>
      <c r="R907">
        <v>2016</v>
      </c>
      <c r="S907">
        <v>7</v>
      </c>
      <c r="T907" s="3" t="s">
        <v>24</v>
      </c>
      <c r="U907" s="3">
        <v>45489</v>
      </c>
    </row>
    <row r="908" spans="1:21" x14ac:dyDescent="0.25">
      <c r="A908">
        <v>212181</v>
      </c>
      <c r="B908">
        <v>341</v>
      </c>
      <c r="C908" t="s">
        <v>25</v>
      </c>
      <c r="D908" s="3">
        <v>42554</v>
      </c>
      <c r="E908" t="s">
        <v>471</v>
      </c>
      <c r="F908">
        <v>80</v>
      </c>
      <c r="G908">
        <v>1</v>
      </c>
      <c r="J908">
        <v>240</v>
      </c>
      <c r="K908">
        <v>100148140</v>
      </c>
      <c r="L908" s="19" t="s">
        <v>33</v>
      </c>
      <c r="M908">
        <v>0</v>
      </c>
      <c r="N908" t="s">
        <v>22</v>
      </c>
      <c r="O908" s="3">
        <v>42554</v>
      </c>
      <c r="P908" t="s">
        <v>28</v>
      </c>
      <c r="Q908">
        <v>80</v>
      </c>
      <c r="R908">
        <v>2016</v>
      </c>
      <c r="S908">
        <v>7</v>
      </c>
      <c r="T908" s="3" t="s">
        <v>24</v>
      </c>
      <c r="U908" s="3">
        <v>45489</v>
      </c>
    </row>
    <row r="909" spans="1:21" x14ac:dyDescent="0.25">
      <c r="A909">
        <v>212182</v>
      </c>
      <c r="B909">
        <v>341</v>
      </c>
      <c r="C909" t="s">
        <v>19</v>
      </c>
      <c r="D909" s="3">
        <v>42554</v>
      </c>
      <c r="E909" t="s">
        <v>124</v>
      </c>
      <c r="F909">
        <v>80</v>
      </c>
      <c r="G909">
        <v>1</v>
      </c>
      <c r="J909">
        <v>80</v>
      </c>
      <c r="K909">
        <v>100148141</v>
      </c>
      <c r="L909" s="19" t="s">
        <v>33</v>
      </c>
      <c r="M909">
        <v>0</v>
      </c>
      <c r="N909" t="s">
        <v>22</v>
      </c>
      <c r="O909" s="3">
        <v>42554</v>
      </c>
      <c r="P909" t="s">
        <v>23</v>
      </c>
      <c r="Q909">
        <v>80</v>
      </c>
      <c r="R909">
        <v>2016</v>
      </c>
      <c r="S909">
        <v>7</v>
      </c>
      <c r="T909" s="3" t="s">
        <v>24</v>
      </c>
      <c r="U909" s="3">
        <v>45489</v>
      </c>
    </row>
    <row r="910" spans="1:21" x14ac:dyDescent="0.25">
      <c r="A910">
        <v>212183</v>
      </c>
      <c r="B910">
        <v>341</v>
      </c>
      <c r="C910" t="s">
        <v>19</v>
      </c>
      <c r="D910" s="3">
        <v>42554</v>
      </c>
      <c r="E910" t="s">
        <v>138</v>
      </c>
      <c r="F910">
        <v>90</v>
      </c>
      <c r="G910">
        <v>1</v>
      </c>
      <c r="J910">
        <v>90</v>
      </c>
      <c r="K910">
        <v>100148142</v>
      </c>
      <c r="L910" s="19" t="s">
        <v>33</v>
      </c>
      <c r="M910">
        <v>0</v>
      </c>
      <c r="N910" t="s">
        <v>22</v>
      </c>
      <c r="O910" s="3">
        <v>42554</v>
      </c>
      <c r="P910" t="s">
        <v>23</v>
      </c>
      <c r="Q910">
        <v>90</v>
      </c>
      <c r="R910">
        <v>2016</v>
      </c>
      <c r="S910">
        <v>7</v>
      </c>
      <c r="T910" s="3" t="s">
        <v>24</v>
      </c>
      <c r="U910" s="3">
        <v>45489</v>
      </c>
    </row>
    <row r="911" spans="1:21" x14ac:dyDescent="0.25">
      <c r="A911">
        <v>212184</v>
      </c>
      <c r="B911">
        <v>342</v>
      </c>
      <c r="C911" t="s">
        <v>19</v>
      </c>
      <c r="D911" s="3">
        <v>42554</v>
      </c>
      <c r="E911" t="s">
        <v>482</v>
      </c>
      <c r="F911">
        <v>340</v>
      </c>
      <c r="G911">
        <v>2</v>
      </c>
      <c r="J911">
        <v>680</v>
      </c>
      <c r="K911">
        <v>100148143</v>
      </c>
      <c r="L911" s="19" t="s">
        <v>33</v>
      </c>
      <c r="M911">
        <v>0</v>
      </c>
      <c r="N911" t="s">
        <v>201</v>
      </c>
      <c r="O911" s="3">
        <v>42554</v>
      </c>
      <c r="P911" t="s">
        <v>23</v>
      </c>
      <c r="Q911">
        <v>680</v>
      </c>
      <c r="R911">
        <v>2016</v>
      </c>
      <c r="S911">
        <v>7</v>
      </c>
      <c r="T911" s="3" t="s">
        <v>24</v>
      </c>
      <c r="U911" s="3">
        <v>45489</v>
      </c>
    </row>
    <row r="912" spans="1:21" x14ac:dyDescent="0.25">
      <c r="A912">
        <v>212185</v>
      </c>
      <c r="B912">
        <v>343</v>
      </c>
      <c r="C912" t="s">
        <v>19</v>
      </c>
      <c r="D912" s="3">
        <v>42554</v>
      </c>
      <c r="E912" t="s">
        <v>283</v>
      </c>
      <c r="F912">
        <v>90</v>
      </c>
      <c r="G912">
        <v>3</v>
      </c>
      <c r="J912">
        <v>1435</v>
      </c>
      <c r="K912">
        <v>100148144</v>
      </c>
      <c r="L912" s="19" t="s">
        <v>33</v>
      </c>
      <c r="M912">
        <v>0</v>
      </c>
      <c r="N912" t="s">
        <v>22</v>
      </c>
      <c r="O912" s="3">
        <v>42554</v>
      </c>
      <c r="P912" t="s">
        <v>23</v>
      </c>
      <c r="Q912">
        <v>270</v>
      </c>
      <c r="R912">
        <v>2016</v>
      </c>
      <c r="S912">
        <v>7</v>
      </c>
      <c r="T912" s="3" t="s">
        <v>24</v>
      </c>
      <c r="U912" s="3">
        <v>45489</v>
      </c>
    </row>
    <row r="913" spans="1:21" x14ac:dyDescent="0.25">
      <c r="A913">
        <v>212186</v>
      </c>
      <c r="B913">
        <v>343</v>
      </c>
      <c r="C913" t="s">
        <v>19</v>
      </c>
      <c r="D913" s="3">
        <v>42554</v>
      </c>
      <c r="E913" t="s">
        <v>483</v>
      </c>
      <c r="F913">
        <v>520</v>
      </c>
      <c r="G913">
        <v>1</v>
      </c>
      <c r="J913">
        <v>1435</v>
      </c>
      <c r="K913">
        <v>100148144</v>
      </c>
      <c r="L913" s="19" t="s">
        <v>33</v>
      </c>
      <c r="M913">
        <v>0</v>
      </c>
      <c r="N913" t="s">
        <v>22</v>
      </c>
      <c r="O913" s="3">
        <v>42554</v>
      </c>
      <c r="P913" t="s">
        <v>23</v>
      </c>
      <c r="Q913">
        <v>520</v>
      </c>
      <c r="R913">
        <v>2016</v>
      </c>
      <c r="S913">
        <v>7</v>
      </c>
      <c r="T913" s="3" t="s">
        <v>24</v>
      </c>
      <c r="U913" s="3">
        <v>45489</v>
      </c>
    </row>
    <row r="914" spans="1:21" x14ac:dyDescent="0.25">
      <c r="A914">
        <v>212187</v>
      </c>
      <c r="B914">
        <v>343</v>
      </c>
      <c r="C914" t="s">
        <v>19</v>
      </c>
      <c r="D914" s="3">
        <v>42554</v>
      </c>
      <c r="E914" t="s">
        <v>437</v>
      </c>
      <c r="F914">
        <v>285</v>
      </c>
      <c r="G914">
        <v>1</v>
      </c>
      <c r="J914">
        <v>1435</v>
      </c>
      <c r="K914">
        <v>100148144</v>
      </c>
      <c r="L914" s="19" t="s">
        <v>33</v>
      </c>
      <c r="M914">
        <v>0</v>
      </c>
      <c r="N914" t="s">
        <v>22</v>
      </c>
      <c r="O914" s="3">
        <v>42554</v>
      </c>
      <c r="P914" t="s">
        <v>23</v>
      </c>
      <c r="Q914">
        <v>285</v>
      </c>
      <c r="R914">
        <v>2016</v>
      </c>
      <c r="S914">
        <v>7</v>
      </c>
      <c r="T914" s="3" t="s">
        <v>24</v>
      </c>
      <c r="U914" s="3">
        <v>45489</v>
      </c>
    </row>
    <row r="915" spans="1:21" x14ac:dyDescent="0.25">
      <c r="A915">
        <v>212188</v>
      </c>
      <c r="B915">
        <v>343</v>
      </c>
      <c r="C915" t="s">
        <v>19</v>
      </c>
      <c r="D915" s="3">
        <v>42554</v>
      </c>
      <c r="E915" t="s">
        <v>124</v>
      </c>
      <c r="F915">
        <v>80</v>
      </c>
      <c r="G915">
        <v>2</v>
      </c>
      <c r="J915">
        <v>1435</v>
      </c>
      <c r="K915">
        <v>100148144</v>
      </c>
      <c r="L915" s="19" t="s">
        <v>33</v>
      </c>
      <c r="M915">
        <v>0</v>
      </c>
      <c r="N915" t="s">
        <v>22</v>
      </c>
      <c r="O915" s="3">
        <v>42554</v>
      </c>
      <c r="P915" t="s">
        <v>23</v>
      </c>
      <c r="Q915">
        <v>160</v>
      </c>
      <c r="R915">
        <v>2016</v>
      </c>
      <c r="S915">
        <v>7</v>
      </c>
      <c r="T915" s="3" t="s">
        <v>24</v>
      </c>
      <c r="U915" s="3">
        <v>45489</v>
      </c>
    </row>
    <row r="916" spans="1:21" x14ac:dyDescent="0.25">
      <c r="A916">
        <v>212189</v>
      </c>
      <c r="B916">
        <v>343</v>
      </c>
      <c r="C916" t="s">
        <v>19</v>
      </c>
      <c r="D916" s="3">
        <v>42554</v>
      </c>
      <c r="E916" t="s">
        <v>305</v>
      </c>
      <c r="F916">
        <v>100</v>
      </c>
      <c r="G916">
        <v>2</v>
      </c>
      <c r="J916">
        <v>1435</v>
      </c>
      <c r="K916">
        <v>100148144</v>
      </c>
      <c r="L916" s="19" t="s">
        <v>33</v>
      </c>
      <c r="M916">
        <v>0</v>
      </c>
      <c r="N916" t="s">
        <v>22</v>
      </c>
      <c r="O916" s="3">
        <v>42554</v>
      </c>
      <c r="P916" t="s">
        <v>23</v>
      </c>
      <c r="Q916">
        <v>200</v>
      </c>
      <c r="R916">
        <v>2016</v>
      </c>
      <c r="S916">
        <v>7</v>
      </c>
      <c r="T916" s="3" t="s">
        <v>24</v>
      </c>
      <c r="U916" s="3">
        <v>45489</v>
      </c>
    </row>
    <row r="917" spans="1:21" x14ac:dyDescent="0.25">
      <c r="A917">
        <v>212190</v>
      </c>
      <c r="B917">
        <v>341</v>
      </c>
      <c r="C917" t="s">
        <v>25</v>
      </c>
      <c r="D917" s="3">
        <v>42554</v>
      </c>
      <c r="E917" t="s">
        <v>285</v>
      </c>
      <c r="F917">
        <v>80</v>
      </c>
      <c r="G917">
        <v>1</v>
      </c>
      <c r="J917">
        <v>160</v>
      </c>
      <c r="K917">
        <v>100148145</v>
      </c>
      <c r="L917" s="19" t="s">
        <v>33</v>
      </c>
      <c r="M917">
        <v>0</v>
      </c>
      <c r="N917" t="s">
        <v>40</v>
      </c>
      <c r="O917" s="3">
        <v>42554</v>
      </c>
      <c r="P917" t="s">
        <v>28</v>
      </c>
      <c r="Q917">
        <v>80</v>
      </c>
      <c r="R917">
        <v>2016</v>
      </c>
      <c r="S917">
        <v>7</v>
      </c>
      <c r="T917" s="3" t="s">
        <v>24</v>
      </c>
      <c r="U917" s="3">
        <v>45489</v>
      </c>
    </row>
    <row r="918" spans="1:21" x14ac:dyDescent="0.25">
      <c r="A918">
        <v>212191</v>
      </c>
      <c r="B918">
        <v>341</v>
      </c>
      <c r="C918" t="s">
        <v>25</v>
      </c>
      <c r="D918" s="3">
        <v>42554</v>
      </c>
      <c r="E918" t="s">
        <v>35</v>
      </c>
      <c r="F918">
        <v>80</v>
      </c>
      <c r="G918">
        <v>1</v>
      </c>
      <c r="J918">
        <v>160</v>
      </c>
      <c r="K918">
        <v>100148145</v>
      </c>
      <c r="L918" s="19" t="s">
        <v>33</v>
      </c>
      <c r="M918">
        <v>0</v>
      </c>
      <c r="N918" t="s">
        <v>40</v>
      </c>
      <c r="O918" s="3">
        <v>42554</v>
      </c>
      <c r="P918" t="s">
        <v>28</v>
      </c>
      <c r="Q918">
        <v>80</v>
      </c>
      <c r="R918">
        <v>2016</v>
      </c>
      <c r="S918">
        <v>7</v>
      </c>
      <c r="T918" s="3" t="s">
        <v>24</v>
      </c>
      <c r="U918" s="3">
        <v>45489</v>
      </c>
    </row>
    <row r="919" spans="1:21" x14ac:dyDescent="0.25">
      <c r="A919">
        <v>212192</v>
      </c>
      <c r="B919">
        <v>344</v>
      </c>
      <c r="C919" t="s">
        <v>25</v>
      </c>
      <c r="D919" s="3">
        <v>42554</v>
      </c>
      <c r="E919" t="s">
        <v>484</v>
      </c>
      <c r="F919">
        <v>1019</v>
      </c>
      <c r="G919">
        <v>1</v>
      </c>
      <c r="J919">
        <v>1019</v>
      </c>
      <c r="K919">
        <v>100148146</v>
      </c>
      <c r="L919" s="19" t="s">
        <v>21</v>
      </c>
      <c r="M919">
        <v>0</v>
      </c>
      <c r="N919" t="s">
        <v>39</v>
      </c>
      <c r="O919" s="3">
        <v>42554</v>
      </c>
      <c r="P919" t="s">
        <v>28</v>
      </c>
      <c r="Q919" s="4">
        <v>1019</v>
      </c>
      <c r="R919">
        <v>2016</v>
      </c>
      <c r="S919">
        <v>7</v>
      </c>
      <c r="T919" s="3" t="s">
        <v>24</v>
      </c>
      <c r="U919" s="3">
        <v>45489</v>
      </c>
    </row>
    <row r="920" spans="1:21" x14ac:dyDescent="0.25">
      <c r="A920">
        <v>212193</v>
      </c>
      <c r="B920">
        <v>345</v>
      </c>
      <c r="C920" t="s">
        <v>19</v>
      </c>
      <c r="D920" s="3">
        <v>42554</v>
      </c>
      <c r="E920" t="s">
        <v>481</v>
      </c>
      <c r="F920">
        <v>99</v>
      </c>
      <c r="G920">
        <v>1</v>
      </c>
      <c r="J920">
        <v>99</v>
      </c>
      <c r="K920">
        <v>100148147</v>
      </c>
      <c r="L920" s="19" t="s">
        <v>33</v>
      </c>
      <c r="M920">
        <v>0</v>
      </c>
      <c r="N920" t="s">
        <v>22</v>
      </c>
      <c r="O920" s="3">
        <v>42554</v>
      </c>
      <c r="P920" t="s">
        <v>23</v>
      </c>
      <c r="Q920">
        <v>99</v>
      </c>
      <c r="R920">
        <v>2016</v>
      </c>
      <c r="S920">
        <v>7</v>
      </c>
      <c r="T920" s="3" t="s">
        <v>24</v>
      </c>
      <c r="U920" s="3">
        <v>45489</v>
      </c>
    </row>
    <row r="921" spans="1:21" x14ac:dyDescent="0.25">
      <c r="A921">
        <v>212194</v>
      </c>
      <c r="B921">
        <v>341</v>
      </c>
      <c r="C921" t="s">
        <v>19</v>
      </c>
      <c r="D921" s="3">
        <v>42554</v>
      </c>
      <c r="E921" t="s">
        <v>35</v>
      </c>
      <c r="F921">
        <v>80</v>
      </c>
      <c r="G921">
        <v>1</v>
      </c>
      <c r="J921">
        <v>240</v>
      </c>
      <c r="K921">
        <v>100148148</v>
      </c>
      <c r="L921" s="19" t="s">
        <v>33</v>
      </c>
      <c r="M921">
        <v>0</v>
      </c>
      <c r="N921" t="s">
        <v>22</v>
      </c>
      <c r="O921" s="3">
        <v>42554</v>
      </c>
      <c r="P921" t="s">
        <v>23</v>
      </c>
      <c r="Q921">
        <v>80</v>
      </c>
      <c r="R921">
        <v>2016</v>
      </c>
      <c r="S921">
        <v>7</v>
      </c>
      <c r="T921" s="3" t="s">
        <v>24</v>
      </c>
      <c r="U921" s="3">
        <v>45489</v>
      </c>
    </row>
    <row r="922" spans="1:21" x14ac:dyDescent="0.25">
      <c r="A922">
        <v>212195</v>
      </c>
      <c r="B922">
        <v>341</v>
      </c>
      <c r="C922" t="s">
        <v>19</v>
      </c>
      <c r="D922" s="3">
        <v>42554</v>
      </c>
      <c r="E922" t="s">
        <v>285</v>
      </c>
      <c r="F922">
        <v>80</v>
      </c>
      <c r="G922">
        <v>1</v>
      </c>
      <c r="J922">
        <v>240</v>
      </c>
      <c r="K922">
        <v>100148148</v>
      </c>
      <c r="L922" s="19" t="s">
        <v>33</v>
      </c>
      <c r="M922">
        <v>0</v>
      </c>
      <c r="N922" t="s">
        <v>22</v>
      </c>
      <c r="O922" s="3">
        <v>42554</v>
      </c>
      <c r="P922" t="s">
        <v>23</v>
      </c>
      <c r="Q922">
        <v>80</v>
      </c>
      <c r="R922">
        <v>2016</v>
      </c>
      <c r="S922">
        <v>7</v>
      </c>
      <c r="T922" s="3" t="s">
        <v>24</v>
      </c>
      <c r="U922" s="3">
        <v>45489</v>
      </c>
    </row>
    <row r="923" spans="1:21" x14ac:dyDescent="0.25">
      <c r="A923">
        <v>212196</v>
      </c>
      <c r="B923">
        <v>341</v>
      </c>
      <c r="C923" t="s">
        <v>19</v>
      </c>
      <c r="D923" s="3">
        <v>42554</v>
      </c>
      <c r="E923" t="s">
        <v>471</v>
      </c>
      <c r="F923">
        <v>80</v>
      </c>
      <c r="G923">
        <v>1</v>
      </c>
      <c r="J923">
        <v>240</v>
      </c>
      <c r="K923">
        <v>100148148</v>
      </c>
      <c r="L923" s="19" t="s">
        <v>33</v>
      </c>
      <c r="M923">
        <v>0</v>
      </c>
      <c r="N923" t="s">
        <v>22</v>
      </c>
      <c r="O923" s="3">
        <v>42554</v>
      </c>
      <c r="P923" t="s">
        <v>23</v>
      </c>
      <c r="Q923">
        <v>80</v>
      </c>
      <c r="R923">
        <v>2016</v>
      </c>
      <c r="S923">
        <v>7</v>
      </c>
      <c r="T923" s="3" t="s">
        <v>24</v>
      </c>
      <c r="U923" s="3">
        <v>45489</v>
      </c>
    </row>
    <row r="924" spans="1:21" x14ac:dyDescent="0.25">
      <c r="A924">
        <v>212197</v>
      </c>
      <c r="B924">
        <v>346</v>
      </c>
      <c r="C924" t="s">
        <v>19</v>
      </c>
      <c r="D924" s="3">
        <v>42554</v>
      </c>
      <c r="E924" t="s">
        <v>372</v>
      </c>
      <c r="F924">
        <v>585</v>
      </c>
      <c r="G924">
        <v>1</v>
      </c>
      <c r="J924">
        <v>585</v>
      </c>
      <c r="K924">
        <v>100148149</v>
      </c>
      <c r="L924" s="19" t="s">
        <v>170</v>
      </c>
      <c r="M924">
        <v>0</v>
      </c>
      <c r="N924" t="s">
        <v>22</v>
      </c>
      <c r="O924" s="3">
        <v>42554</v>
      </c>
      <c r="P924" t="s">
        <v>23</v>
      </c>
      <c r="Q924">
        <v>585</v>
      </c>
      <c r="R924">
        <v>2016</v>
      </c>
      <c r="S924">
        <v>7</v>
      </c>
      <c r="T924" s="3" t="s">
        <v>24</v>
      </c>
      <c r="U924" s="3">
        <v>45489</v>
      </c>
    </row>
    <row r="925" spans="1:21" x14ac:dyDescent="0.25">
      <c r="A925">
        <v>212199</v>
      </c>
      <c r="B925">
        <v>347</v>
      </c>
      <c r="C925" t="s">
        <v>25</v>
      </c>
      <c r="D925" s="3">
        <v>42554</v>
      </c>
      <c r="E925" t="s">
        <v>485</v>
      </c>
      <c r="F925">
        <v>1199</v>
      </c>
      <c r="G925">
        <v>1</v>
      </c>
      <c r="J925">
        <v>1199</v>
      </c>
      <c r="K925">
        <v>100148151</v>
      </c>
      <c r="L925" s="19" t="s">
        <v>51</v>
      </c>
      <c r="M925">
        <v>0</v>
      </c>
      <c r="N925" t="s">
        <v>174</v>
      </c>
      <c r="O925" s="3">
        <v>42554</v>
      </c>
      <c r="P925" t="s">
        <v>28</v>
      </c>
      <c r="Q925" s="4">
        <v>1199</v>
      </c>
      <c r="R925">
        <v>2016</v>
      </c>
      <c r="S925">
        <v>7</v>
      </c>
      <c r="T925" s="3" t="s">
        <v>24</v>
      </c>
      <c r="U925" s="3">
        <v>45489</v>
      </c>
    </row>
    <row r="926" spans="1:21" x14ac:dyDescent="0.25">
      <c r="A926">
        <v>212198</v>
      </c>
      <c r="B926">
        <v>348</v>
      </c>
      <c r="C926" t="s">
        <v>19</v>
      </c>
      <c r="D926" s="3">
        <v>42554</v>
      </c>
      <c r="E926" t="s">
        <v>363</v>
      </c>
      <c r="F926">
        <v>330</v>
      </c>
      <c r="G926">
        <v>1</v>
      </c>
      <c r="J926">
        <v>330</v>
      </c>
      <c r="K926">
        <v>100148150</v>
      </c>
      <c r="L926" s="19" t="s">
        <v>33</v>
      </c>
      <c r="M926">
        <v>0</v>
      </c>
      <c r="N926" t="s">
        <v>22</v>
      </c>
      <c r="O926" s="3">
        <v>42554</v>
      </c>
      <c r="P926" t="s">
        <v>23</v>
      </c>
      <c r="Q926">
        <v>330</v>
      </c>
      <c r="R926">
        <v>2016</v>
      </c>
      <c r="S926">
        <v>7</v>
      </c>
      <c r="T926" s="3" t="s">
        <v>24</v>
      </c>
      <c r="U926" s="3">
        <v>45489</v>
      </c>
    </row>
    <row r="927" spans="1:21" x14ac:dyDescent="0.25">
      <c r="A927">
        <v>212201</v>
      </c>
      <c r="B927">
        <v>349</v>
      </c>
      <c r="C927" t="s">
        <v>31</v>
      </c>
      <c r="D927" s="3">
        <v>42554</v>
      </c>
      <c r="E927" t="s">
        <v>486</v>
      </c>
      <c r="F927">
        <v>425</v>
      </c>
      <c r="G927">
        <v>1</v>
      </c>
      <c r="J927">
        <v>425</v>
      </c>
      <c r="K927">
        <v>100148152</v>
      </c>
      <c r="L927" s="19" t="s">
        <v>51</v>
      </c>
      <c r="M927">
        <v>0</v>
      </c>
      <c r="N927" t="s">
        <v>22</v>
      </c>
      <c r="O927" s="3">
        <v>42554</v>
      </c>
      <c r="P927" t="s">
        <v>34</v>
      </c>
      <c r="Q927">
        <v>425</v>
      </c>
      <c r="R927">
        <v>2016</v>
      </c>
      <c r="S927">
        <v>7</v>
      </c>
      <c r="T927" s="3" t="s">
        <v>24</v>
      </c>
      <c r="U927" s="3">
        <v>45489</v>
      </c>
    </row>
    <row r="928" spans="1:21" x14ac:dyDescent="0.25">
      <c r="A928">
        <v>212202</v>
      </c>
      <c r="B928">
        <v>350</v>
      </c>
      <c r="C928" t="s">
        <v>19</v>
      </c>
      <c r="D928" s="3">
        <v>42554</v>
      </c>
      <c r="E928" t="s">
        <v>487</v>
      </c>
      <c r="F928">
        <v>1200</v>
      </c>
      <c r="G928">
        <v>1</v>
      </c>
      <c r="J928">
        <v>1200</v>
      </c>
      <c r="K928">
        <v>100148153</v>
      </c>
      <c r="L928" s="19" t="s">
        <v>51</v>
      </c>
      <c r="M928">
        <v>0</v>
      </c>
      <c r="N928" t="s">
        <v>22</v>
      </c>
      <c r="O928" s="3">
        <v>42554</v>
      </c>
      <c r="P928" t="s">
        <v>23</v>
      </c>
      <c r="Q928" s="4">
        <v>1200</v>
      </c>
      <c r="R928">
        <v>2016</v>
      </c>
      <c r="S928">
        <v>7</v>
      </c>
      <c r="T928" s="3" t="s">
        <v>24</v>
      </c>
      <c r="U928" s="3">
        <v>45489</v>
      </c>
    </row>
    <row r="929" spans="1:21" x14ac:dyDescent="0.25">
      <c r="A929">
        <v>212204</v>
      </c>
      <c r="B929">
        <v>351</v>
      </c>
      <c r="C929" t="s">
        <v>71</v>
      </c>
      <c r="D929" s="3">
        <v>42554</v>
      </c>
      <c r="E929" t="s">
        <v>488</v>
      </c>
      <c r="F929">
        <v>299</v>
      </c>
      <c r="G929">
        <v>1</v>
      </c>
      <c r="J929">
        <v>299</v>
      </c>
      <c r="K929">
        <v>100148154</v>
      </c>
      <c r="L929" s="19" t="s">
        <v>27</v>
      </c>
      <c r="M929">
        <v>0</v>
      </c>
      <c r="N929" t="s">
        <v>22</v>
      </c>
      <c r="O929" s="3">
        <v>42554</v>
      </c>
      <c r="P929" t="s">
        <v>34</v>
      </c>
      <c r="Q929">
        <v>299</v>
      </c>
      <c r="R929">
        <v>2016</v>
      </c>
      <c r="S929">
        <v>7</v>
      </c>
      <c r="T929" s="3" t="s">
        <v>24</v>
      </c>
      <c r="U929" s="3">
        <v>45489</v>
      </c>
    </row>
    <row r="930" spans="1:21" x14ac:dyDescent="0.25">
      <c r="A930">
        <v>212205</v>
      </c>
      <c r="B930">
        <v>352</v>
      </c>
      <c r="C930" t="s">
        <v>25</v>
      </c>
      <c r="D930" s="3">
        <v>42554</v>
      </c>
      <c r="E930" t="s">
        <v>399</v>
      </c>
      <c r="F930">
        <v>570</v>
      </c>
      <c r="G930">
        <v>1</v>
      </c>
      <c r="J930">
        <v>5288</v>
      </c>
      <c r="K930">
        <v>100148155</v>
      </c>
      <c r="L930" s="19" t="s">
        <v>33</v>
      </c>
      <c r="M930">
        <v>0</v>
      </c>
      <c r="N930" t="s">
        <v>40</v>
      </c>
      <c r="O930" s="3">
        <v>42554</v>
      </c>
      <c r="P930" t="s">
        <v>28</v>
      </c>
      <c r="Q930">
        <v>570</v>
      </c>
      <c r="R930">
        <v>2016</v>
      </c>
      <c r="S930">
        <v>7</v>
      </c>
      <c r="T930" s="3" t="s">
        <v>24</v>
      </c>
      <c r="U930" s="3">
        <v>45489</v>
      </c>
    </row>
    <row r="931" spans="1:21" x14ac:dyDescent="0.25">
      <c r="A931">
        <v>212206</v>
      </c>
      <c r="B931">
        <v>352</v>
      </c>
      <c r="C931" t="s">
        <v>25</v>
      </c>
      <c r="D931" s="3">
        <v>42554</v>
      </c>
      <c r="E931" t="s">
        <v>93</v>
      </c>
      <c r="F931">
        <v>510</v>
      </c>
      <c r="G931">
        <v>1</v>
      </c>
      <c r="J931">
        <v>5288</v>
      </c>
      <c r="K931">
        <v>100148155</v>
      </c>
      <c r="L931" s="19" t="s">
        <v>33</v>
      </c>
      <c r="M931">
        <v>0</v>
      </c>
      <c r="N931" t="s">
        <v>40</v>
      </c>
      <c r="O931" s="3">
        <v>42554</v>
      </c>
      <c r="P931" t="s">
        <v>28</v>
      </c>
      <c r="Q931">
        <v>510</v>
      </c>
      <c r="R931">
        <v>2016</v>
      </c>
      <c r="S931">
        <v>7</v>
      </c>
      <c r="T931" s="3" t="s">
        <v>24</v>
      </c>
      <c r="U931" s="3">
        <v>45489</v>
      </c>
    </row>
    <row r="932" spans="1:21" x14ac:dyDescent="0.25">
      <c r="A932">
        <v>212207</v>
      </c>
      <c r="B932">
        <v>352</v>
      </c>
      <c r="C932" t="s">
        <v>25</v>
      </c>
      <c r="D932" s="3">
        <v>42554</v>
      </c>
      <c r="E932" t="s">
        <v>353</v>
      </c>
      <c r="F932">
        <v>600</v>
      </c>
      <c r="G932">
        <v>1</v>
      </c>
      <c r="J932">
        <v>5288</v>
      </c>
      <c r="K932">
        <v>100148155</v>
      </c>
      <c r="L932" s="19" t="s">
        <v>33</v>
      </c>
      <c r="M932">
        <v>0</v>
      </c>
      <c r="N932" t="s">
        <v>40</v>
      </c>
      <c r="O932" s="3">
        <v>42554</v>
      </c>
      <c r="P932" t="s">
        <v>28</v>
      </c>
      <c r="Q932">
        <v>600</v>
      </c>
      <c r="R932">
        <v>2016</v>
      </c>
      <c r="S932">
        <v>7</v>
      </c>
      <c r="T932" s="3" t="s">
        <v>24</v>
      </c>
      <c r="U932" s="3">
        <v>45489</v>
      </c>
    </row>
    <row r="933" spans="1:21" x14ac:dyDescent="0.25">
      <c r="A933">
        <v>212209</v>
      </c>
      <c r="B933">
        <v>352</v>
      </c>
      <c r="C933" t="s">
        <v>25</v>
      </c>
      <c r="D933" s="3">
        <v>42554</v>
      </c>
      <c r="E933" t="s">
        <v>105</v>
      </c>
      <c r="F933">
        <v>280</v>
      </c>
      <c r="G933">
        <v>2</v>
      </c>
      <c r="J933">
        <v>5288</v>
      </c>
      <c r="K933">
        <v>100148155</v>
      </c>
      <c r="L933" s="19" t="s">
        <v>33</v>
      </c>
      <c r="M933">
        <v>0</v>
      </c>
      <c r="N933" t="s">
        <v>40</v>
      </c>
      <c r="O933" s="3">
        <v>42554</v>
      </c>
      <c r="P933" t="s">
        <v>28</v>
      </c>
      <c r="Q933">
        <v>560</v>
      </c>
      <c r="R933">
        <v>2016</v>
      </c>
      <c r="S933">
        <v>7</v>
      </c>
      <c r="T933" s="3" t="s">
        <v>24</v>
      </c>
      <c r="U933" s="3">
        <v>45489</v>
      </c>
    </row>
    <row r="934" spans="1:21" x14ac:dyDescent="0.25">
      <c r="A934">
        <v>212210</v>
      </c>
      <c r="B934">
        <v>352</v>
      </c>
      <c r="C934" t="s">
        <v>25</v>
      </c>
      <c r="D934" s="3">
        <v>42554</v>
      </c>
      <c r="E934" t="s">
        <v>110</v>
      </c>
      <c r="F934">
        <v>435</v>
      </c>
      <c r="G934">
        <v>1</v>
      </c>
      <c r="J934">
        <v>5288</v>
      </c>
      <c r="K934">
        <v>100148155</v>
      </c>
      <c r="L934" s="19" t="s">
        <v>33</v>
      </c>
      <c r="M934">
        <v>0</v>
      </c>
      <c r="N934" t="s">
        <v>40</v>
      </c>
      <c r="O934" s="3">
        <v>42554</v>
      </c>
      <c r="P934" t="s">
        <v>28</v>
      </c>
      <c r="Q934">
        <v>435</v>
      </c>
      <c r="R934">
        <v>2016</v>
      </c>
      <c r="S934">
        <v>7</v>
      </c>
      <c r="T934" s="3" t="s">
        <v>24</v>
      </c>
      <c r="U934" s="3">
        <v>45489</v>
      </c>
    </row>
    <row r="935" spans="1:21" x14ac:dyDescent="0.25">
      <c r="A935">
        <v>212211</v>
      </c>
      <c r="B935">
        <v>352</v>
      </c>
      <c r="C935" t="s">
        <v>25</v>
      </c>
      <c r="D935" s="3">
        <v>42554</v>
      </c>
      <c r="E935" t="s">
        <v>73</v>
      </c>
      <c r="F935">
        <v>435</v>
      </c>
      <c r="G935">
        <v>1</v>
      </c>
      <c r="J935">
        <v>5288</v>
      </c>
      <c r="K935">
        <v>100148155</v>
      </c>
      <c r="L935" s="19" t="s">
        <v>33</v>
      </c>
      <c r="M935">
        <v>0</v>
      </c>
      <c r="N935" t="s">
        <v>40</v>
      </c>
      <c r="O935" s="3">
        <v>42554</v>
      </c>
      <c r="P935" t="s">
        <v>28</v>
      </c>
      <c r="Q935">
        <v>435</v>
      </c>
      <c r="R935">
        <v>2016</v>
      </c>
      <c r="S935">
        <v>7</v>
      </c>
      <c r="T935" s="3" t="s">
        <v>24</v>
      </c>
      <c r="U935" s="3">
        <v>45489</v>
      </c>
    </row>
    <row r="936" spans="1:21" x14ac:dyDescent="0.25">
      <c r="A936">
        <v>212212</v>
      </c>
      <c r="B936">
        <v>352</v>
      </c>
      <c r="C936" t="s">
        <v>25</v>
      </c>
      <c r="D936" s="3">
        <v>42554</v>
      </c>
      <c r="E936" t="s">
        <v>341</v>
      </c>
      <c r="F936">
        <v>280</v>
      </c>
      <c r="G936">
        <v>2</v>
      </c>
      <c r="J936">
        <v>5288</v>
      </c>
      <c r="K936">
        <v>100148155</v>
      </c>
      <c r="L936" s="19" t="s">
        <v>33</v>
      </c>
      <c r="M936">
        <v>0</v>
      </c>
      <c r="N936" t="s">
        <v>40</v>
      </c>
      <c r="O936" s="3">
        <v>42554</v>
      </c>
      <c r="P936" t="s">
        <v>28</v>
      </c>
      <c r="Q936">
        <v>560</v>
      </c>
      <c r="R936">
        <v>2016</v>
      </c>
      <c r="S936">
        <v>7</v>
      </c>
      <c r="T936" s="3" t="s">
        <v>24</v>
      </c>
      <c r="U936" s="3">
        <v>45489</v>
      </c>
    </row>
    <row r="937" spans="1:21" x14ac:dyDescent="0.25">
      <c r="A937">
        <v>212213</v>
      </c>
      <c r="B937">
        <v>352</v>
      </c>
      <c r="C937" t="s">
        <v>25</v>
      </c>
      <c r="D937" s="3">
        <v>42554</v>
      </c>
      <c r="E937" t="s">
        <v>94</v>
      </c>
      <c r="F937">
        <v>325</v>
      </c>
      <c r="G937">
        <v>2</v>
      </c>
      <c r="J937">
        <v>5288</v>
      </c>
      <c r="K937">
        <v>100148155</v>
      </c>
      <c r="L937" s="19" t="s">
        <v>33</v>
      </c>
      <c r="M937">
        <v>0</v>
      </c>
      <c r="N937" t="s">
        <v>40</v>
      </c>
      <c r="O937" s="3">
        <v>42554</v>
      </c>
      <c r="P937" t="s">
        <v>28</v>
      </c>
      <c r="Q937">
        <v>650</v>
      </c>
      <c r="R937">
        <v>2016</v>
      </c>
      <c r="S937">
        <v>7</v>
      </c>
      <c r="T937" s="3" t="s">
        <v>24</v>
      </c>
      <c r="U937" s="3">
        <v>45489</v>
      </c>
    </row>
    <row r="938" spans="1:21" x14ac:dyDescent="0.25">
      <c r="A938">
        <v>212214</v>
      </c>
      <c r="B938">
        <v>352</v>
      </c>
      <c r="C938" t="s">
        <v>25</v>
      </c>
      <c r="D938" s="3">
        <v>42554</v>
      </c>
      <c r="E938" t="s">
        <v>489</v>
      </c>
      <c r="F938">
        <v>234</v>
      </c>
      <c r="G938">
        <v>2</v>
      </c>
      <c r="J938">
        <v>5288</v>
      </c>
      <c r="K938">
        <v>100148155</v>
      </c>
      <c r="L938" s="19" t="s">
        <v>33</v>
      </c>
      <c r="M938">
        <v>0</v>
      </c>
      <c r="N938" t="s">
        <v>40</v>
      </c>
      <c r="O938" s="3">
        <v>42554</v>
      </c>
      <c r="P938" t="s">
        <v>28</v>
      </c>
      <c r="Q938">
        <v>468</v>
      </c>
      <c r="R938">
        <v>2016</v>
      </c>
      <c r="S938">
        <v>7</v>
      </c>
      <c r="T938" s="3" t="s">
        <v>24</v>
      </c>
      <c r="U938" s="3">
        <v>45489</v>
      </c>
    </row>
    <row r="939" spans="1:21" x14ac:dyDescent="0.25">
      <c r="A939">
        <v>212215</v>
      </c>
      <c r="B939">
        <v>352</v>
      </c>
      <c r="C939" t="s">
        <v>25</v>
      </c>
      <c r="D939" s="3">
        <v>42554</v>
      </c>
      <c r="E939" t="s">
        <v>490</v>
      </c>
      <c r="F939">
        <v>500</v>
      </c>
      <c r="G939">
        <v>1</v>
      </c>
      <c r="J939">
        <v>5288</v>
      </c>
      <c r="K939">
        <v>100148155</v>
      </c>
      <c r="L939" s="19" t="s">
        <v>33</v>
      </c>
      <c r="M939">
        <v>0</v>
      </c>
      <c r="N939" t="s">
        <v>40</v>
      </c>
      <c r="O939" s="3">
        <v>42554</v>
      </c>
      <c r="P939" t="s">
        <v>28</v>
      </c>
      <c r="Q939">
        <v>500</v>
      </c>
      <c r="R939">
        <v>2016</v>
      </c>
      <c r="S939">
        <v>7</v>
      </c>
      <c r="T939" s="3" t="s">
        <v>24</v>
      </c>
      <c r="U939" s="3">
        <v>45489</v>
      </c>
    </row>
    <row r="940" spans="1:21" x14ac:dyDescent="0.25">
      <c r="A940">
        <v>212216</v>
      </c>
      <c r="B940">
        <v>353</v>
      </c>
      <c r="C940" t="s">
        <v>19</v>
      </c>
      <c r="D940" s="3">
        <v>42554</v>
      </c>
      <c r="E940" t="s">
        <v>114</v>
      </c>
      <c r="F940">
        <v>370</v>
      </c>
      <c r="G940">
        <v>1</v>
      </c>
      <c r="J940">
        <v>370</v>
      </c>
      <c r="K940">
        <v>100148156</v>
      </c>
      <c r="L940" s="19" t="s">
        <v>33</v>
      </c>
      <c r="M940">
        <v>0</v>
      </c>
      <c r="N940" t="s">
        <v>22</v>
      </c>
      <c r="O940" s="3">
        <v>42554</v>
      </c>
      <c r="P940" t="s">
        <v>23</v>
      </c>
      <c r="Q940">
        <v>370</v>
      </c>
      <c r="R940">
        <v>2016</v>
      </c>
      <c r="S940">
        <v>7</v>
      </c>
      <c r="T940" s="3" t="s">
        <v>24</v>
      </c>
      <c r="U940" s="3">
        <v>45489</v>
      </c>
    </row>
    <row r="941" spans="1:21" x14ac:dyDescent="0.25">
      <c r="A941">
        <v>212217</v>
      </c>
      <c r="B941">
        <v>354</v>
      </c>
      <c r="C941" t="s">
        <v>19</v>
      </c>
      <c r="D941" s="3">
        <v>42554</v>
      </c>
      <c r="E941" t="s">
        <v>36</v>
      </c>
      <c r="F941">
        <v>170</v>
      </c>
      <c r="G941">
        <v>1</v>
      </c>
      <c r="J941">
        <v>60</v>
      </c>
      <c r="K941">
        <v>100148157</v>
      </c>
      <c r="L941" s="19" t="s">
        <v>33</v>
      </c>
      <c r="M941">
        <v>141.66</v>
      </c>
      <c r="N941" t="s">
        <v>22</v>
      </c>
      <c r="O941" s="3">
        <v>42554</v>
      </c>
      <c r="P941" t="s">
        <v>23</v>
      </c>
      <c r="Q941">
        <v>170</v>
      </c>
      <c r="R941">
        <v>2016</v>
      </c>
      <c r="S941">
        <v>7</v>
      </c>
      <c r="T941" s="3" t="s">
        <v>24</v>
      </c>
      <c r="U941" s="3">
        <v>45489</v>
      </c>
    </row>
    <row r="942" spans="1:21" x14ac:dyDescent="0.25">
      <c r="A942">
        <v>212218</v>
      </c>
      <c r="B942">
        <v>354</v>
      </c>
      <c r="C942" t="s">
        <v>19</v>
      </c>
      <c r="D942" s="3">
        <v>42554</v>
      </c>
      <c r="E942" t="s">
        <v>283</v>
      </c>
      <c r="F942">
        <v>90</v>
      </c>
      <c r="G942">
        <v>1</v>
      </c>
      <c r="J942">
        <v>60</v>
      </c>
      <c r="K942">
        <v>100148157</v>
      </c>
      <c r="L942" s="19" t="s">
        <v>33</v>
      </c>
      <c r="M942">
        <v>75</v>
      </c>
      <c r="N942" t="s">
        <v>22</v>
      </c>
      <c r="O942" s="3">
        <v>42554</v>
      </c>
      <c r="P942" t="s">
        <v>23</v>
      </c>
      <c r="Q942">
        <v>90</v>
      </c>
      <c r="R942">
        <v>2016</v>
      </c>
      <c r="S942">
        <v>7</v>
      </c>
      <c r="T942" s="3" t="s">
        <v>24</v>
      </c>
      <c r="U942" s="3">
        <v>45489</v>
      </c>
    </row>
    <row r="943" spans="1:21" x14ac:dyDescent="0.25">
      <c r="A943">
        <v>212219</v>
      </c>
      <c r="B943">
        <v>354</v>
      </c>
      <c r="C943" t="s">
        <v>19</v>
      </c>
      <c r="D943" s="3">
        <v>42554</v>
      </c>
      <c r="E943" t="s">
        <v>429</v>
      </c>
      <c r="F943">
        <v>100</v>
      </c>
      <c r="G943">
        <v>1</v>
      </c>
      <c r="J943">
        <v>60</v>
      </c>
      <c r="K943">
        <v>100148157</v>
      </c>
      <c r="L943" s="19" t="s">
        <v>33</v>
      </c>
      <c r="M943">
        <v>83.34</v>
      </c>
      <c r="N943" t="s">
        <v>22</v>
      </c>
      <c r="O943" s="3">
        <v>42554</v>
      </c>
      <c r="P943" t="s">
        <v>23</v>
      </c>
      <c r="Q943">
        <v>100</v>
      </c>
      <c r="R943">
        <v>2016</v>
      </c>
      <c r="S943">
        <v>7</v>
      </c>
      <c r="T943" s="3" t="s">
        <v>24</v>
      </c>
      <c r="U943" s="3">
        <v>45489</v>
      </c>
    </row>
    <row r="944" spans="1:21" x14ac:dyDescent="0.25">
      <c r="A944">
        <v>212220</v>
      </c>
      <c r="B944">
        <v>355</v>
      </c>
      <c r="C944" t="s">
        <v>25</v>
      </c>
      <c r="D944" s="3">
        <v>42554</v>
      </c>
      <c r="E944" t="s">
        <v>491</v>
      </c>
      <c r="F944">
        <v>12600</v>
      </c>
      <c r="G944">
        <v>1</v>
      </c>
      <c r="J944">
        <v>12600</v>
      </c>
      <c r="K944">
        <v>100148158</v>
      </c>
      <c r="L944" s="19" t="s">
        <v>42</v>
      </c>
      <c r="M944">
        <v>0</v>
      </c>
      <c r="N944" t="s">
        <v>22</v>
      </c>
      <c r="O944" s="3">
        <v>42554</v>
      </c>
      <c r="P944" t="s">
        <v>28</v>
      </c>
      <c r="Q944" s="4">
        <v>12600</v>
      </c>
      <c r="R944">
        <v>2016</v>
      </c>
      <c r="S944">
        <v>7</v>
      </c>
      <c r="T944" s="3" t="s">
        <v>24</v>
      </c>
      <c r="U944" s="3">
        <v>45489</v>
      </c>
    </row>
    <row r="945" spans="1:21" x14ac:dyDescent="0.25">
      <c r="A945">
        <v>212222</v>
      </c>
      <c r="B945">
        <v>354</v>
      </c>
      <c r="C945" t="s">
        <v>19</v>
      </c>
      <c r="D945" s="3">
        <v>42554</v>
      </c>
      <c r="E945" t="s">
        <v>89</v>
      </c>
      <c r="F945">
        <v>350</v>
      </c>
      <c r="G945">
        <v>1</v>
      </c>
      <c r="J945">
        <v>150</v>
      </c>
      <c r="K945">
        <v>100148159</v>
      </c>
      <c r="L945" s="19" t="s">
        <v>33</v>
      </c>
      <c r="M945">
        <v>200</v>
      </c>
      <c r="N945" t="s">
        <v>22</v>
      </c>
      <c r="O945" s="3">
        <v>42554</v>
      </c>
      <c r="P945" t="s">
        <v>23</v>
      </c>
      <c r="Q945">
        <v>350</v>
      </c>
      <c r="R945">
        <v>2016</v>
      </c>
      <c r="S945">
        <v>7</v>
      </c>
      <c r="T945" s="3" t="s">
        <v>24</v>
      </c>
      <c r="U945" s="3">
        <v>45489</v>
      </c>
    </row>
    <row r="946" spans="1:21" x14ac:dyDescent="0.25">
      <c r="A946">
        <v>212223</v>
      </c>
      <c r="B946">
        <v>111</v>
      </c>
      <c r="C946" t="s">
        <v>71</v>
      </c>
      <c r="D946" s="3">
        <v>42554</v>
      </c>
      <c r="E946" t="s">
        <v>285</v>
      </c>
      <c r="F946">
        <v>80</v>
      </c>
      <c r="G946">
        <v>1</v>
      </c>
      <c r="J946">
        <v>870</v>
      </c>
      <c r="K946">
        <v>100148160</v>
      </c>
      <c r="L946" s="19" t="s">
        <v>33</v>
      </c>
      <c r="M946">
        <v>0</v>
      </c>
      <c r="N946" t="s">
        <v>22</v>
      </c>
      <c r="O946" s="3">
        <v>42554</v>
      </c>
      <c r="P946" t="s">
        <v>34</v>
      </c>
      <c r="Q946">
        <v>80</v>
      </c>
      <c r="R946">
        <v>2016</v>
      </c>
      <c r="S946">
        <v>7</v>
      </c>
      <c r="T946" s="3" t="s">
        <v>24</v>
      </c>
      <c r="U946" s="3">
        <v>45489</v>
      </c>
    </row>
    <row r="947" spans="1:21" x14ac:dyDescent="0.25">
      <c r="A947">
        <v>212224</v>
      </c>
      <c r="B947">
        <v>111</v>
      </c>
      <c r="C947" t="s">
        <v>71</v>
      </c>
      <c r="D947" s="3">
        <v>42554</v>
      </c>
      <c r="E947" t="s">
        <v>105</v>
      </c>
      <c r="F947">
        <v>280</v>
      </c>
      <c r="G947">
        <v>1</v>
      </c>
      <c r="J947">
        <v>870</v>
      </c>
      <c r="K947">
        <v>100148160</v>
      </c>
      <c r="L947" s="19" t="s">
        <v>33</v>
      </c>
      <c r="M947">
        <v>0</v>
      </c>
      <c r="N947" t="s">
        <v>22</v>
      </c>
      <c r="O947" s="3">
        <v>42554</v>
      </c>
      <c r="P947" t="s">
        <v>34</v>
      </c>
      <c r="Q947">
        <v>280</v>
      </c>
      <c r="R947">
        <v>2016</v>
      </c>
      <c r="S947">
        <v>7</v>
      </c>
      <c r="T947" s="3" t="s">
        <v>24</v>
      </c>
      <c r="U947" s="3">
        <v>45489</v>
      </c>
    </row>
    <row r="948" spans="1:21" x14ac:dyDescent="0.25">
      <c r="A948">
        <v>212225</v>
      </c>
      <c r="B948">
        <v>111</v>
      </c>
      <c r="C948" t="s">
        <v>71</v>
      </c>
      <c r="D948" s="3">
        <v>42554</v>
      </c>
      <c r="E948" t="s">
        <v>124</v>
      </c>
      <c r="F948">
        <v>80</v>
      </c>
      <c r="G948">
        <v>1</v>
      </c>
      <c r="J948">
        <v>870</v>
      </c>
      <c r="K948">
        <v>100148160</v>
      </c>
      <c r="L948" s="19" t="s">
        <v>33</v>
      </c>
      <c r="M948">
        <v>0</v>
      </c>
      <c r="N948" t="s">
        <v>22</v>
      </c>
      <c r="O948" s="3">
        <v>42554</v>
      </c>
      <c r="P948" t="s">
        <v>34</v>
      </c>
      <c r="Q948">
        <v>80</v>
      </c>
      <c r="R948">
        <v>2016</v>
      </c>
      <c r="S948">
        <v>7</v>
      </c>
      <c r="T948" s="3" t="s">
        <v>24</v>
      </c>
      <c r="U948" s="3">
        <v>45489</v>
      </c>
    </row>
    <row r="949" spans="1:21" x14ac:dyDescent="0.25">
      <c r="A949">
        <v>212226</v>
      </c>
      <c r="B949">
        <v>111</v>
      </c>
      <c r="C949" t="s">
        <v>71</v>
      </c>
      <c r="D949" s="3">
        <v>42554</v>
      </c>
      <c r="E949" t="s">
        <v>305</v>
      </c>
      <c r="F949">
        <v>100</v>
      </c>
      <c r="G949">
        <v>1</v>
      </c>
      <c r="J949">
        <v>870</v>
      </c>
      <c r="K949">
        <v>100148160</v>
      </c>
      <c r="L949" s="19" t="s">
        <v>33</v>
      </c>
      <c r="M949">
        <v>0</v>
      </c>
      <c r="N949" t="s">
        <v>22</v>
      </c>
      <c r="O949" s="3">
        <v>42554</v>
      </c>
      <c r="P949" t="s">
        <v>34</v>
      </c>
      <c r="Q949">
        <v>100</v>
      </c>
      <c r="R949">
        <v>2016</v>
      </c>
      <c r="S949">
        <v>7</v>
      </c>
      <c r="T949" s="3" t="s">
        <v>24</v>
      </c>
      <c r="U949" s="3">
        <v>45489</v>
      </c>
    </row>
    <row r="950" spans="1:21" x14ac:dyDescent="0.25">
      <c r="A950">
        <v>212227</v>
      </c>
      <c r="B950">
        <v>111</v>
      </c>
      <c r="C950" t="s">
        <v>71</v>
      </c>
      <c r="D950" s="3">
        <v>42554</v>
      </c>
      <c r="E950" t="s">
        <v>363</v>
      </c>
      <c r="F950">
        <v>330</v>
      </c>
      <c r="G950">
        <v>1</v>
      </c>
      <c r="J950">
        <v>870</v>
      </c>
      <c r="K950">
        <v>100148160</v>
      </c>
      <c r="L950" s="19" t="s">
        <v>33</v>
      </c>
      <c r="M950">
        <v>0</v>
      </c>
      <c r="N950" t="s">
        <v>22</v>
      </c>
      <c r="O950" s="3">
        <v>42554</v>
      </c>
      <c r="P950" t="s">
        <v>34</v>
      </c>
      <c r="Q950">
        <v>330</v>
      </c>
      <c r="R950">
        <v>2016</v>
      </c>
      <c r="S950">
        <v>7</v>
      </c>
      <c r="T950" s="3" t="s">
        <v>24</v>
      </c>
      <c r="U950" s="3">
        <v>45489</v>
      </c>
    </row>
    <row r="951" spans="1:21" x14ac:dyDescent="0.25">
      <c r="A951">
        <v>212228</v>
      </c>
      <c r="B951">
        <v>356</v>
      </c>
      <c r="C951" t="s">
        <v>25</v>
      </c>
      <c r="D951" s="3">
        <v>42554</v>
      </c>
      <c r="E951" t="s">
        <v>492</v>
      </c>
      <c r="F951">
        <v>33999</v>
      </c>
      <c r="G951">
        <v>34</v>
      </c>
      <c r="J951">
        <v>1155966</v>
      </c>
      <c r="K951">
        <v>100148161</v>
      </c>
      <c r="L951" s="19" t="s">
        <v>38</v>
      </c>
      <c r="M951">
        <v>0</v>
      </c>
      <c r="N951" t="s">
        <v>40</v>
      </c>
      <c r="O951" s="3">
        <v>42554</v>
      </c>
      <c r="P951" t="s">
        <v>28</v>
      </c>
      <c r="Q951" s="4">
        <v>1155966</v>
      </c>
      <c r="R951">
        <v>2016</v>
      </c>
      <c r="S951">
        <v>7</v>
      </c>
      <c r="T951" s="3" t="s">
        <v>24</v>
      </c>
      <c r="U951" s="3">
        <v>45489</v>
      </c>
    </row>
    <row r="952" spans="1:21" x14ac:dyDescent="0.25">
      <c r="A952">
        <v>212229</v>
      </c>
      <c r="B952">
        <v>357</v>
      </c>
      <c r="C952" t="s">
        <v>19</v>
      </c>
      <c r="D952" s="3">
        <v>42554</v>
      </c>
      <c r="E952" t="s">
        <v>493</v>
      </c>
      <c r="F952">
        <v>2620</v>
      </c>
      <c r="G952">
        <v>1</v>
      </c>
      <c r="J952">
        <v>3395</v>
      </c>
      <c r="K952">
        <v>100148162</v>
      </c>
      <c r="L952" s="19" t="s">
        <v>38</v>
      </c>
      <c r="M952">
        <v>0</v>
      </c>
      <c r="N952" t="s">
        <v>22</v>
      </c>
      <c r="O952" s="3">
        <v>42554</v>
      </c>
      <c r="P952" t="s">
        <v>23</v>
      </c>
      <c r="Q952" s="4">
        <v>2620</v>
      </c>
      <c r="R952">
        <v>2016</v>
      </c>
      <c r="S952">
        <v>7</v>
      </c>
      <c r="T952" s="3" t="s">
        <v>24</v>
      </c>
      <c r="U952" s="3">
        <v>45489</v>
      </c>
    </row>
    <row r="953" spans="1:21" x14ac:dyDescent="0.25">
      <c r="A953">
        <v>212230</v>
      </c>
      <c r="B953">
        <v>357</v>
      </c>
      <c r="C953" t="s">
        <v>19</v>
      </c>
      <c r="D953" s="3">
        <v>42554</v>
      </c>
      <c r="E953" t="s">
        <v>382</v>
      </c>
      <c r="F953">
        <v>775</v>
      </c>
      <c r="G953">
        <v>1</v>
      </c>
      <c r="J953">
        <v>3395</v>
      </c>
      <c r="K953">
        <v>100148162</v>
      </c>
      <c r="L953" s="19" t="s">
        <v>170</v>
      </c>
      <c r="M953">
        <v>0</v>
      </c>
      <c r="N953" t="s">
        <v>22</v>
      </c>
      <c r="O953" s="3">
        <v>42554</v>
      </c>
      <c r="P953" t="s">
        <v>23</v>
      </c>
      <c r="Q953">
        <v>775</v>
      </c>
      <c r="R953">
        <v>2016</v>
      </c>
      <c r="S953">
        <v>7</v>
      </c>
      <c r="T953" s="3" t="s">
        <v>24</v>
      </c>
      <c r="U953" s="3">
        <v>45489</v>
      </c>
    </row>
    <row r="954" spans="1:21" x14ac:dyDescent="0.25">
      <c r="A954">
        <v>212231</v>
      </c>
      <c r="B954">
        <v>358</v>
      </c>
      <c r="C954" t="s">
        <v>19</v>
      </c>
      <c r="D954" s="3">
        <v>42554</v>
      </c>
      <c r="E954" t="s">
        <v>494</v>
      </c>
      <c r="F954">
        <v>999</v>
      </c>
      <c r="G954">
        <v>1</v>
      </c>
      <c r="J954">
        <v>999</v>
      </c>
      <c r="K954">
        <v>100148163</v>
      </c>
      <c r="L954" s="19" t="s">
        <v>51</v>
      </c>
      <c r="M954">
        <v>0</v>
      </c>
      <c r="N954" t="s">
        <v>201</v>
      </c>
      <c r="O954" s="3">
        <v>42554</v>
      </c>
      <c r="P954" t="s">
        <v>23</v>
      </c>
      <c r="Q954">
        <v>999</v>
      </c>
      <c r="R954">
        <v>2016</v>
      </c>
      <c r="S954">
        <v>7</v>
      </c>
      <c r="T954" s="3" t="s">
        <v>24</v>
      </c>
      <c r="U954" s="3">
        <v>45489</v>
      </c>
    </row>
    <row r="955" spans="1:21" x14ac:dyDescent="0.25">
      <c r="A955">
        <v>212233</v>
      </c>
      <c r="B955">
        <v>359</v>
      </c>
      <c r="C955" t="s">
        <v>19</v>
      </c>
      <c r="D955" s="3">
        <v>42554</v>
      </c>
      <c r="E955" t="s">
        <v>495</v>
      </c>
      <c r="F955">
        <v>999</v>
      </c>
      <c r="G955">
        <v>1</v>
      </c>
      <c r="J955">
        <v>999</v>
      </c>
      <c r="K955">
        <v>100148164</v>
      </c>
      <c r="L955" s="19" t="s">
        <v>21</v>
      </c>
      <c r="M955">
        <v>0</v>
      </c>
      <c r="N955" t="s">
        <v>22</v>
      </c>
      <c r="O955" s="3">
        <v>42554</v>
      </c>
      <c r="P955" t="s">
        <v>23</v>
      </c>
      <c r="Q955">
        <v>999</v>
      </c>
      <c r="R955">
        <v>2016</v>
      </c>
      <c r="S955">
        <v>7</v>
      </c>
      <c r="T955" s="3" t="s">
        <v>24</v>
      </c>
      <c r="U955" s="3">
        <v>45489</v>
      </c>
    </row>
    <row r="956" spans="1:21" x14ac:dyDescent="0.25">
      <c r="A956">
        <v>212235</v>
      </c>
      <c r="B956">
        <v>360</v>
      </c>
      <c r="C956" t="s">
        <v>19</v>
      </c>
      <c r="D956" s="3">
        <v>42554</v>
      </c>
      <c r="E956" t="s">
        <v>89</v>
      </c>
      <c r="F956">
        <v>350</v>
      </c>
      <c r="G956">
        <v>1</v>
      </c>
      <c r="J956">
        <v>150</v>
      </c>
      <c r="K956">
        <v>100148165</v>
      </c>
      <c r="L956" s="19" t="s">
        <v>33</v>
      </c>
      <c r="M956">
        <v>200</v>
      </c>
      <c r="N956" t="s">
        <v>22</v>
      </c>
      <c r="O956" s="3">
        <v>42554</v>
      </c>
      <c r="P956" t="s">
        <v>23</v>
      </c>
      <c r="Q956">
        <v>350</v>
      </c>
      <c r="R956">
        <v>2016</v>
      </c>
      <c r="S956">
        <v>7</v>
      </c>
      <c r="T956" s="3" t="s">
        <v>24</v>
      </c>
      <c r="U956" s="3">
        <v>45489</v>
      </c>
    </row>
    <row r="957" spans="1:21" x14ac:dyDescent="0.25">
      <c r="A957">
        <v>212236</v>
      </c>
      <c r="B957">
        <v>361</v>
      </c>
      <c r="C957" t="s">
        <v>19</v>
      </c>
      <c r="D957" s="3">
        <v>42554</v>
      </c>
      <c r="E957" t="s">
        <v>270</v>
      </c>
      <c r="F957">
        <v>280</v>
      </c>
      <c r="G957">
        <v>1</v>
      </c>
      <c r="J957">
        <v>840</v>
      </c>
      <c r="K957">
        <v>100148166</v>
      </c>
      <c r="L957" s="19" t="s">
        <v>27</v>
      </c>
      <c r="M957">
        <v>0</v>
      </c>
      <c r="N957" t="s">
        <v>22</v>
      </c>
      <c r="O957" s="3">
        <v>42554</v>
      </c>
      <c r="P957" t="s">
        <v>23</v>
      </c>
      <c r="Q957">
        <v>280</v>
      </c>
      <c r="R957">
        <v>2016</v>
      </c>
      <c r="S957">
        <v>7</v>
      </c>
      <c r="T957" s="3" t="s">
        <v>24</v>
      </c>
      <c r="U957" s="3">
        <v>45489</v>
      </c>
    </row>
    <row r="958" spans="1:21" x14ac:dyDescent="0.25">
      <c r="A958">
        <v>212237</v>
      </c>
      <c r="B958">
        <v>361</v>
      </c>
      <c r="C958" t="s">
        <v>19</v>
      </c>
      <c r="D958" s="3">
        <v>42554</v>
      </c>
      <c r="E958" t="s">
        <v>273</v>
      </c>
      <c r="F958">
        <v>280</v>
      </c>
      <c r="G958">
        <v>2</v>
      </c>
      <c r="J958">
        <v>840</v>
      </c>
      <c r="K958">
        <v>100148166</v>
      </c>
      <c r="L958" s="19" t="s">
        <v>27</v>
      </c>
      <c r="M958">
        <v>0</v>
      </c>
      <c r="N958" t="s">
        <v>22</v>
      </c>
      <c r="O958" s="3">
        <v>42554</v>
      </c>
      <c r="P958" t="s">
        <v>23</v>
      </c>
      <c r="Q958">
        <v>560</v>
      </c>
      <c r="R958">
        <v>2016</v>
      </c>
      <c r="S958">
        <v>7</v>
      </c>
      <c r="T958" s="3" t="s">
        <v>24</v>
      </c>
      <c r="U958" s="3">
        <v>45489</v>
      </c>
    </row>
    <row r="959" spans="1:21" x14ac:dyDescent="0.25">
      <c r="A959">
        <v>212238</v>
      </c>
      <c r="B959">
        <v>362</v>
      </c>
      <c r="C959" t="s">
        <v>31</v>
      </c>
      <c r="D959" s="3">
        <v>42554</v>
      </c>
      <c r="E959" t="s">
        <v>496</v>
      </c>
      <c r="F959">
        <v>1125</v>
      </c>
      <c r="G959">
        <v>1</v>
      </c>
      <c r="J959">
        <v>126</v>
      </c>
      <c r="K959">
        <v>100148167</v>
      </c>
      <c r="L959" s="19" t="s">
        <v>51</v>
      </c>
      <c r="M959">
        <v>0</v>
      </c>
      <c r="N959" t="s">
        <v>22</v>
      </c>
      <c r="O959" s="3">
        <v>42554</v>
      </c>
      <c r="P959" t="s">
        <v>34</v>
      </c>
      <c r="Q959" s="4">
        <v>1125</v>
      </c>
      <c r="R959">
        <v>2016</v>
      </c>
      <c r="S959">
        <v>7</v>
      </c>
      <c r="T959" s="3" t="s">
        <v>24</v>
      </c>
      <c r="U959" s="3">
        <v>45489</v>
      </c>
    </row>
    <row r="960" spans="1:21" x14ac:dyDescent="0.25">
      <c r="A960">
        <v>212240</v>
      </c>
      <c r="B960">
        <v>241</v>
      </c>
      <c r="C960" t="s">
        <v>31</v>
      </c>
      <c r="D960" s="3">
        <v>42554</v>
      </c>
      <c r="E960" t="s">
        <v>100</v>
      </c>
      <c r="F960">
        <v>144</v>
      </c>
      <c r="G960">
        <v>1</v>
      </c>
      <c r="J960">
        <v>144</v>
      </c>
      <c r="K960">
        <v>100148168</v>
      </c>
      <c r="L960" s="19" t="s">
        <v>47</v>
      </c>
      <c r="M960">
        <v>0</v>
      </c>
      <c r="N960" t="s">
        <v>22</v>
      </c>
      <c r="O960" s="3">
        <v>42554</v>
      </c>
      <c r="P960" t="s">
        <v>34</v>
      </c>
      <c r="Q960">
        <v>144</v>
      </c>
      <c r="R960">
        <v>2016</v>
      </c>
      <c r="S960">
        <v>7</v>
      </c>
      <c r="T960" s="3" t="s">
        <v>24</v>
      </c>
      <c r="U960" s="3">
        <v>45489</v>
      </c>
    </row>
    <row r="961" spans="1:21" x14ac:dyDescent="0.25">
      <c r="A961">
        <v>212241</v>
      </c>
      <c r="B961">
        <v>363</v>
      </c>
      <c r="C961" t="s">
        <v>19</v>
      </c>
      <c r="D961" s="3">
        <v>42554</v>
      </c>
      <c r="E961" t="s">
        <v>497</v>
      </c>
      <c r="F961">
        <v>1500</v>
      </c>
      <c r="G961">
        <v>1</v>
      </c>
      <c r="J961">
        <v>1500</v>
      </c>
      <c r="K961">
        <v>100148169</v>
      </c>
      <c r="L961" s="19" t="s">
        <v>51</v>
      </c>
      <c r="M961">
        <v>0</v>
      </c>
      <c r="N961" t="s">
        <v>22</v>
      </c>
      <c r="O961" s="3">
        <v>42554</v>
      </c>
      <c r="P961" t="s">
        <v>23</v>
      </c>
      <c r="Q961" s="4">
        <v>1500</v>
      </c>
      <c r="R961">
        <v>2016</v>
      </c>
      <c r="S961">
        <v>7</v>
      </c>
      <c r="T961" s="3" t="s">
        <v>24</v>
      </c>
      <c r="U961" s="3">
        <v>45489</v>
      </c>
    </row>
    <row r="962" spans="1:21" x14ac:dyDescent="0.25">
      <c r="A962">
        <v>212243</v>
      </c>
      <c r="B962">
        <v>241</v>
      </c>
      <c r="C962" t="s">
        <v>19</v>
      </c>
      <c r="D962" s="3">
        <v>42554</v>
      </c>
      <c r="E962" t="s">
        <v>498</v>
      </c>
      <c r="F962">
        <v>144</v>
      </c>
      <c r="G962">
        <v>1</v>
      </c>
      <c r="J962">
        <v>144</v>
      </c>
      <c r="K962">
        <v>100148170</v>
      </c>
      <c r="L962" s="19" t="s">
        <v>47</v>
      </c>
      <c r="M962">
        <v>0</v>
      </c>
      <c r="N962" t="s">
        <v>22</v>
      </c>
      <c r="O962" s="3">
        <v>42554</v>
      </c>
      <c r="P962" t="s">
        <v>23</v>
      </c>
      <c r="Q962">
        <v>144</v>
      </c>
      <c r="R962">
        <v>2016</v>
      </c>
      <c r="S962">
        <v>7</v>
      </c>
      <c r="T962" s="3" t="s">
        <v>24</v>
      </c>
      <c r="U962" s="3">
        <v>45489</v>
      </c>
    </row>
    <row r="963" spans="1:21" x14ac:dyDescent="0.25">
      <c r="A963">
        <v>212244</v>
      </c>
      <c r="B963">
        <v>364</v>
      </c>
      <c r="C963" t="s">
        <v>25</v>
      </c>
      <c r="D963" s="3">
        <v>42554</v>
      </c>
      <c r="E963" t="s">
        <v>499</v>
      </c>
      <c r="F963">
        <v>999</v>
      </c>
      <c r="G963">
        <v>1</v>
      </c>
      <c r="J963">
        <v>999</v>
      </c>
      <c r="K963">
        <v>100148171</v>
      </c>
      <c r="L963" s="19" t="s">
        <v>21</v>
      </c>
      <c r="M963">
        <v>0</v>
      </c>
      <c r="N963" t="s">
        <v>22</v>
      </c>
      <c r="O963" s="3">
        <v>42554</v>
      </c>
      <c r="P963" t="s">
        <v>28</v>
      </c>
      <c r="Q963">
        <v>999</v>
      </c>
      <c r="R963">
        <v>2016</v>
      </c>
      <c r="S963">
        <v>7</v>
      </c>
      <c r="T963" s="3" t="s">
        <v>24</v>
      </c>
      <c r="U963" s="3">
        <v>45489</v>
      </c>
    </row>
    <row r="964" spans="1:21" x14ac:dyDescent="0.25">
      <c r="A964">
        <v>212245</v>
      </c>
      <c r="B964">
        <v>365</v>
      </c>
      <c r="C964" t="s">
        <v>25</v>
      </c>
      <c r="D964" s="3">
        <v>42554</v>
      </c>
      <c r="E964" t="s">
        <v>190</v>
      </c>
      <c r="F964">
        <v>350</v>
      </c>
      <c r="G964">
        <v>1</v>
      </c>
      <c r="J964">
        <v>350</v>
      </c>
      <c r="K964">
        <v>100148172</v>
      </c>
      <c r="L964" s="19" t="s">
        <v>33</v>
      </c>
      <c r="M964">
        <v>0</v>
      </c>
      <c r="N964" t="s">
        <v>22</v>
      </c>
      <c r="O964" s="3">
        <v>42554</v>
      </c>
      <c r="P964" t="s">
        <v>28</v>
      </c>
      <c r="Q964">
        <v>350</v>
      </c>
      <c r="R964">
        <v>2016</v>
      </c>
      <c r="S964">
        <v>7</v>
      </c>
      <c r="T964" s="3" t="s">
        <v>24</v>
      </c>
      <c r="U964" s="3">
        <v>45489</v>
      </c>
    </row>
    <row r="965" spans="1:21" x14ac:dyDescent="0.25">
      <c r="A965">
        <v>212246</v>
      </c>
      <c r="B965">
        <v>366</v>
      </c>
      <c r="C965" t="s">
        <v>25</v>
      </c>
      <c r="D965" s="3">
        <v>42554</v>
      </c>
      <c r="E965" t="s">
        <v>500</v>
      </c>
      <c r="F965">
        <v>1450</v>
      </c>
      <c r="G965">
        <v>1</v>
      </c>
      <c r="J965">
        <v>1450</v>
      </c>
      <c r="K965">
        <v>100148173</v>
      </c>
      <c r="L965" s="19" t="s">
        <v>51</v>
      </c>
      <c r="M965">
        <v>0</v>
      </c>
      <c r="N965" t="s">
        <v>22</v>
      </c>
      <c r="O965" s="3">
        <v>42554</v>
      </c>
      <c r="P965" t="s">
        <v>28</v>
      </c>
      <c r="Q965" s="4">
        <v>1450</v>
      </c>
      <c r="R965">
        <v>2016</v>
      </c>
      <c r="S965">
        <v>7</v>
      </c>
      <c r="T965" s="3" t="s">
        <v>24</v>
      </c>
      <c r="U965" s="3">
        <v>45489</v>
      </c>
    </row>
    <row r="966" spans="1:21" x14ac:dyDescent="0.25">
      <c r="A966">
        <v>212248</v>
      </c>
      <c r="B966">
        <v>367</v>
      </c>
      <c r="C966" t="s">
        <v>19</v>
      </c>
      <c r="D966" s="3">
        <v>42554</v>
      </c>
      <c r="E966" t="s">
        <v>93</v>
      </c>
      <c r="F966">
        <v>510</v>
      </c>
      <c r="G966">
        <v>1</v>
      </c>
      <c r="J966">
        <v>510</v>
      </c>
      <c r="K966">
        <v>100148174</v>
      </c>
      <c r="L966" s="19" t="s">
        <v>33</v>
      </c>
      <c r="M966">
        <v>0</v>
      </c>
      <c r="N966" t="s">
        <v>22</v>
      </c>
      <c r="O966" s="3">
        <v>42554</v>
      </c>
      <c r="P966" t="s">
        <v>23</v>
      </c>
      <c r="Q966">
        <v>510</v>
      </c>
      <c r="R966">
        <v>2016</v>
      </c>
      <c r="S966">
        <v>7</v>
      </c>
      <c r="T966" s="3" t="s">
        <v>24</v>
      </c>
      <c r="U966" s="3">
        <v>45489</v>
      </c>
    </row>
    <row r="967" spans="1:21" x14ac:dyDescent="0.25">
      <c r="A967">
        <v>212249</v>
      </c>
      <c r="B967">
        <v>368</v>
      </c>
      <c r="C967" t="s">
        <v>25</v>
      </c>
      <c r="D967" s="3">
        <v>42554</v>
      </c>
      <c r="E967" t="s">
        <v>501</v>
      </c>
      <c r="F967">
        <v>6000</v>
      </c>
      <c r="G967">
        <v>1</v>
      </c>
      <c r="J967">
        <v>7933.86</v>
      </c>
      <c r="K967">
        <v>100148175</v>
      </c>
      <c r="L967" s="19" t="s">
        <v>51</v>
      </c>
      <c r="M967">
        <v>0</v>
      </c>
      <c r="N967" t="s">
        <v>40</v>
      </c>
      <c r="O967" s="3">
        <v>42554</v>
      </c>
      <c r="P967" t="s">
        <v>28</v>
      </c>
      <c r="Q967" s="4">
        <v>6000</v>
      </c>
      <c r="R967">
        <v>2016</v>
      </c>
      <c r="S967">
        <v>7</v>
      </c>
      <c r="T967" s="3" t="s">
        <v>24</v>
      </c>
      <c r="U967" s="3">
        <v>45489</v>
      </c>
    </row>
    <row r="968" spans="1:21" x14ac:dyDescent="0.25">
      <c r="A968">
        <v>212251</v>
      </c>
      <c r="B968">
        <v>369</v>
      </c>
      <c r="C968" t="s">
        <v>19</v>
      </c>
      <c r="D968" s="3">
        <v>42554</v>
      </c>
      <c r="E968" t="s">
        <v>355</v>
      </c>
      <c r="F968">
        <v>250</v>
      </c>
      <c r="G968">
        <v>1</v>
      </c>
      <c r="J968">
        <v>525</v>
      </c>
      <c r="K968">
        <v>100148176</v>
      </c>
      <c r="L968" s="19" t="s">
        <v>170</v>
      </c>
      <c r="M968">
        <v>0</v>
      </c>
      <c r="N968" t="s">
        <v>22</v>
      </c>
      <c r="O968" s="3">
        <v>42554</v>
      </c>
      <c r="P968" t="s">
        <v>23</v>
      </c>
      <c r="Q968">
        <v>250</v>
      </c>
      <c r="R968">
        <v>2016</v>
      </c>
      <c r="S968">
        <v>7</v>
      </c>
      <c r="T968" s="3" t="s">
        <v>24</v>
      </c>
      <c r="U968" s="3">
        <v>45489</v>
      </c>
    </row>
    <row r="969" spans="1:21" x14ac:dyDescent="0.25">
      <c r="A969">
        <v>212252</v>
      </c>
      <c r="B969">
        <v>369</v>
      </c>
      <c r="C969" t="s">
        <v>19</v>
      </c>
      <c r="D969" s="3">
        <v>42554</v>
      </c>
      <c r="E969" t="s">
        <v>502</v>
      </c>
      <c r="F969">
        <v>275</v>
      </c>
      <c r="G969">
        <v>1</v>
      </c>
      <c r="J969">
        <v>525</v>
      </c>
      <c r="K969">
        <v>100148176</v>
      </c>
      <c r="L969" s="19" t="s">
        <v>170</v>
      </c>
      <c r="M969">
        <v>0</v>
      </c>
      <c r="N969" t="s">
        <v>22</v>
      </c>
      <c r="O969" s="3">
        <v>42554</v>
      </c>
      <c r="P969" t="s">
        <v>23</v>
      </c>
      <c r="Q969">
        <v>275</v>
      </c>
      <c r="R969">
        <v>2016</v>
      </c>
      <c r="S969">
        <v>7</v>
      </c>
      <c r="T969" s="3" t="s">
        <v>24</v>
      </c>
      <c r="U969" s="3">
        <v>45489</v>
      </c>
    </row>
    <row r="970" spans="1:21" x14ac:dyDescent="0.25">
      <c r="A970">
        <v>212253</v>
      </c>
      <c r="B970">
        <v>370</v>
      </c>
      <c r="C970" t="s">
        <v>25</v>
      </c>
      <c r="D970" s="3">
        <v>42554</v>
      </c>
      <c r="E970" t="s">
        <v>503</v>
      </c>
      <c r="F970">
        <v>1500</v>
      </c>
      <c r="G970">
        <v>1</v>
      </c>
      <c r="J970">
        <v>1500</v>
      </c>
      <c r="K970">
        <v>100148177</v>
      </c>
      <c r="L970" s="19" t="s">
        <v>51</v>
      </c>
      <c r="M970">
        <v>0</v>
      </c>
      <c r="N970" t="s">
        <v>22</v>
      </c>
      <c r="O970" s="3">
        <v>42554</v>
      </c>
      <c r="P970" t="s">
        <v>28</v>
      </c>
      <c r="Q970" s="4">
        <v>1500</v>
      </c>
      <c r="R970">
        <v>2016</v>
      </c>
      <c r="S970">
        <v>7</v>
      </c>
      <c r="T970" s="3" t="s">
        <v>24</v>
      </c>
      <c r="U970" s="3">
        <v>45489</v>
      </c>
    </row>
    <row r="971" spans="1:21" x14ac:dyDescent="0.25">
      <c r="A971">
        <v>212255</v>
      </c>
      <c r="B971">
        <v>371</v>
      </c>
      <c r="C971" t="s">
        <v>19</v>
      </c>
      <c r="D971" s="3">
        <v>42554</v>
      </c>
      <c r="E971" t="s">
        <v>504</v>
      </c>
      <c r="F971">
        <v>2499</v>
      </c>
      <c r="G971">
        <v>1</v>
      </c>
      <c r="J971">
        <v>2499</v>
      </c>
      <c r="K971">
        <v>100148178</v>
      </c>
      <c r="L971" s="19" t="s">
        <v>51</v>
      </c>
      <c r="M971">
        <v>0</v>
      </c>
      <c r="N971" t="s">
        <v>22</v>
      </c>
      <c r="O971" s="3">
        <v>42554</v>
      </c>
      <c r="P971" t="s">
        <v>23</v>
      </c>
      <c r="Q971" s="4">
        <v>2499</v>
      </c>
      <c r="R971">
        <v>2016</v>
      </c>
      <c r="S971">
        <v>7</v>
      </c>
      <c r="T971" s="3" t="s">
        <v>24</v>
      </c>
      <c r="U971" s="3">
        <v>45489</v>
      </c>
    </row>
    <row r="972" spans="1:21" x14ac:dyDescent="0.25">
      <c r="A972">
        <v>212257</v>
      </c>
      <c r="B972">
        <v>48</v>
      </c>
      <c r="C972" t="s">
        <v>19</v>
      </c>
      <c r="D972" s="3">
        <v>42554</v>
      </c>
      <c r="E972" t="s">
        <v>48</v>
      </c>
      <c r="F972">
        <v>320</v>
      </c>
      <c r="G972">
        <v>1</v>
      </c>
      <c r="J972">
        <v>320</v>
      </c>
      <c r="K972">
        <v>100148179</v>
      </c>
      <c r="L972" s="19" t="s">
        <v>27</v>
      </c>
      <c r="M972">
        <v>0</v>
      </c>
      <c r="N972" t="s">
        <v>22</v>
      </c>
      <c r="O972" s="3">
        <v>42554</v>
      </c>
      <c r="P972" t="s">
        <v>23</v>
      </c>
      <c r="Q972">
        <v>320</v>
      </c>
      <c r="R972">
        <v>2016</v>
      </c>
      <c r="S972">
        <v>7</v>
      </c>
      <c r="T972" s="3" t="s">
        <v>24</v>
      </c>
      <c r="U972" s="3">
        <v>45489</v>
      </c>
    </row>
    <row r="973" spans="1:21" x14ac:dyDescent="0.25">
      <c r="A973">
        <v>212258</v>
      </c>
      <c r="B973">
        <v>372</v>
      </c>
      <c r="C973" t="s">
        <v>31</v>
      </c>
      <c r="D973" s="3">
        <v>42554</v>
      </c>
      <c r="E973" t="s">
        <v>505</v>
      </c>
      <c r="F973">
        <v>1500</v>
      </c>
      <c r="G973">
        <v>1</v>
      </c>
      <c r="J973">
        <v>1500</v>
      </c>
      <c r="K973">
        <v>100148180</v>
      </c>
      <c r="L973" s="19" t="s">
        <v>51</v>
      </c>
      <c r="M973">
        <v>0</v>
      </c>
      <c r="N973" t="s">
        <v>22</v>
      </c>
      <c r="O973" s="3">
        <v>42554</v>
      </c>
      <c r="P973" t="s">
        <v>34</v>
      </c>
      <c r="Q973" s="4">
        <v>1500</v>
      </c>
      <c r="R973">
        <v>2016</v>
      </c>
      <c r="S973">
        <v>7</v>
      </c>
      <c r="T973" s="3" t="s">
        <v>24</v>
      </c>
      <c r="U973" s="3">
        <v>45489</v>
      </c>
    </row>
    <row r="974" spans="1:21" x14ac:dyDescent="0.25">
      <c r="A974">
        <v>212260</v>
      </c>
      <c r="B974">
        <v>373</v>
      </c>
      <c r="C974" t="s">
        <v>19</v>
      </c>
      <c r="D974" s="3">
        <v>42554</v>
      </c>
      <c r="E974" t="s">
        <v>351</v>
      </c>
      <c r="F974">
        <v>180</v>
      </c>
      <c r="G974">
        <v>1</v>
      </c>
      <c r="J974">
        <v>180</v>
      </c>
      <c r="K974">
        <v>100148181</v>
      </c>
      <c r="L974" s="19" t="s">
        <v>27</v>
      </c>
      <c r="M974">
        <v>0</v>
      </c>
      <c r="N974" t="s">
        <v>22</v>
      </c>
      <c r="O974" s="3">
        <v>42554</v>
      </c>
      <c r="P974" t="s">
        <v>23</v>
      </c>
      <c r="Q974">
        <v>180</v>
      </c>
      <c r="R974">
        <v>2016</v>
      </c>
      <c r="S974">
        <v>7</v>
      </c>
      <c r="T974" s="3" t="s">
        <v>24</v>
      </c>
      <c r="U974" s="3">
        <v>45489</v>
      </c>
    </row>
    <row r="975" spans="1:21" x14ac:dyDescent="0.25">
      <c r="A975">
        <v>212261</v>
      </c>
      <c r="B975">
        <v>374</v>
      </c>
      <c r="C975" t="s">
        <v>19</v>
      </c>
      <c r="D975" s="3">
        <v>42554</v>
      </c>
      <c r="E975" t="s">
        <v>506</v>
      </c>
      <c r="F975">
        <v>405</v>
      </c>
      <c r="G975">
        <v>1</v>
      </c>
      <c r="J975">
        <v>405</v>
      </c>
      <c r="K975">
        <v>100148182</v>
      </c>
      <c r="L975" s="19" t="s">
        <v>27</v>
      </c>
      <c r="M975">
        <v>0</v>
      </c>
      <c r="N975" t="s">
        <v>22</v>
      </c>
      <c r="O975" s="3">
        <v>42554</v>
      </c>
      <c r="P975" t="s">
        <v>23</v>
      </c>
      <c r="Q975">
        <v>405</v>
      </c>
      <c r="R975">
        <v>2016</v>
      </c>
      <c r="S975">
        <v>7</v>
      </c>
      <c r="T975" s="3" t="s">
        <v>24</v>
      </c>
      <c r="U975" s="3">
        <v>45489</v>
      </c>
    </row>
    <row r="976" spans="1:21" x14ac:dyDescent="0.25">
      <c r="A976">
        <v>212262</v>
      </c>
      <c r="B976">
        <v>375</v>
      </c>
      <c r="C976" t="s">
        <v>31</v>
      </c>
      <c r="D976" s="3">
        <v>42554</v>
      </c>
      <c r="E976" t="s">
        <v>507</v>
      </c>
      <c r="F976">
        <v>165</v>
      </c>
      <c r="G976">
        <v>1</v>
      </c>
      <c r="J976">
        <v>165</v>
      </c>
      <c r="K976">
        <v>100148183</v>
      </c>
      <c r="L976" s="19" t="s">
        <v>27</v>
      </c>
      <c r="M976">
        <v>0</v>
      </c>
      <c r="N976" t="s">
        <v>22</v>
      </c>
      <c r="O976" s="3">
        <v>42554</v>
      </c>
      <c r="P976" t="s">
        <v>34</v>
      </c>
      <c r="Q976">
        <v>165</v>
      </c>
      <c r="R976">
        <v>2016</v>
      </c>
      <c r="S976">
        <v>7</v>
      </c>
      <c r="T976" s="3" t="s">
        <v>24</v>
      </c>
      <c r="U976" s="3">
        <v>45489</v>
      </c>
    </row>
    <row r="977" spans="1:21" x14ac:dyDescent="0.25">
      <c r="A977">
        <v>212263</v>
      </c>
      <c r="B977">
        <v>48</v>
      </c>
      <c r="C977" t="s">
        <v>19</v>
      </c>
      <c r="D977" s="3">
        <v>42554</v>
      </c>
      <c r="E977" t="s">
        <v>508</v>
      </c>
      <c r="F977">
        <v>143</v>
      </c>
      <c r="G977">
        <v>1</v>
      </c>
      <c r="J977">
        <v>143</v>
      </c>
      <c r="K977">
        <v>100148184</v>
      </c>
      <c r="L977" s="19" t="s">
        <v>27</v>
      </c>
      <c r="M977">
        <v>0</v>
      </c>
      <c r="N977" t="s">
        <v>22</v>
      </c>
      <c r="O977" s="3">
        <v>42554</v>
      </c>
      <c r="P977" t="s">
        <v>23</v>
      </c>
      <c r="Q977">
        <v>143</v>
      </c>
      <c r="R977">
        <v>2016</v>
      </c>
      <c r="S977">
        <v>7</v>
      </c>
      <c r="T977" s="3" t="s">
        <v>24</v>
      </c>
      <c r="U977" s="3">
        <v>45489</v>
      </c>
    </row>
    <row r="978" spans="1:21" x14ac:dyDescent="0.25">
      <c r="A978">
        <v>212265</v>
      </c>
      <c r="B978">
        <v>376</v>
      </c>
      <c r="C978" t="s">
        <v>19</v>
      </c>
      <c r="D978" s="3">
        <v>42554</v>
      </c>
      <c r="E978" t="s">
        <v>509</v>
      </c>
      <c r="F978">
        <v>890</v>
      </c>
      <c r="G978">
        <v>1</v>
      </c>
      <c r="J978">
        <v>2090</v>
      </c>
      <c r="K978">
        <v>100148185</v>
      </c>
      <c r="L978" s="19" t="s">
        <v>194</v>
      </c>
      <c r="M978">
        <v>0</v>
      </c>
      <c r="N978" t="s">
        <v>22</v>
      </c>
      <c r="O978" s="3">
        <v>42554</v>
      </c>
      <c r="P978" t="s">
        <v>23</v>
      </c>
      <c r="Q978">
        <v>890</v>
      </c>
      <c r="R978">
        <v>2016</v>
      </c>
      <c r="S978">
        <v>7</v>
      </c>
      <c r="T978" s="3" t="s">
        <v>24</v>
      </c>
      <c r="U978" s="3">
        <v>45489</v>
      </c>
    </row>
    <row r="979" spans="1:21" x14ac:dyDescent="0.25">
      <c r="A979">
        <v>212266</v>
      </c>
      <c r="B979">
        <v>376</v>
      </c>
      <c r="C979" t="s">
        <v>19</v>
      </c>
      <c r="D979" s="3">
        <v>42554</v>
      </c>
      <c r="E979" t="s">
        <v>510</v>
      </c>
      <c r="F979">
        <v>1200</v>
      </c>
      <c r="G979">
        <v>1</v>
      </c>
      <c r="J979">
        <v>2090</v>
      </c>
      <c r="K979">
        <v>100148185</v>
      </c>
      <c r="L979" s="19" t="s">
        <v>194</v>
      </c>
      <c r="M979">
        <v>0</v>
      </c>
      <c r="N979" t="s">
        <v>22</v>
      </c>
      <c r="O979" s="3">
        <v>42554</v>
      </c>
      <c r="P979" t="s">
        <v>23</v>
      </c>
      <c r="Q979" s="4">
        <v>1200</v>
      </c>
      <c r="R979">
        <v>2016</v>
      </c>
      <c r="S979">
        <v>7</v>
      </c>
      <c r="T979" s="3" t="s">
        <v>24</v>
      </c>
      <c r="U979" s="3">
        <v>45489</v>
      </c>
    </row>
    <row r="980" spans="1:21" x14ac:dyDescent="0.25">
      <c r="A980">
        <v>212267</v>
      </c>
      <c r="B980">
        <v>377</v>
      </c>
      <c r="C980" t="s">
        <v>25</v>
      </c>
      <c r="D980" s="3">
        <v>42554</v>
      </c>
      <c r="E980" t="s">
        <v>511</v>
      </c>
      <c r="F980">
        <v>1082</v>
      </c>
      <c r="G980">
        <v>1</v>
      </c>
      <c r="J980">
        <v>1082</v>
      </c>
      <c r="K980">
        <v>100148186</v>
      </c>
      <c r="L980" s="19" t="s">
        <v>51</v>
      </c>
      <c r="M980">
        <v>0</v>
      </c>
      <c r="N980" t="s">
        <v>22</v>
      </c>
      <c r="O980" s="3">
        <v>42554</v>
      </c>
      <c r="P980" t="s">
        <v>28</v>
      </c>
      <c r="Q980" s="4">
        <v>1082</v>
      </c>
      <c r="R980">
        <v>2016</v>
      </c>
      <c r="S980">
        <v>7</v>
      </c>
      <c r="T980" s="3" t="s">
        <v>24</v>
      </c>
      <c r="U980" s="3">
        <v>45489</v>
      </c>
    </row>
    <row r="981" spans="1:21" x14ac:dyDescent="0.25">
      <c r="A981">
        <v>212268</v>
      </c>
      <c r="B981">
        <v>378</v>
      </c>
      <c r="C981" t="s">
        <v>19</v>
      </c>
      <c r="D981" s="3">
        <v>42554</v>
      </c>
      <c r="E981" t="s">
        <v>251</v>
      </c>
      <c r="F981">
        <v>960</v>
      </c>
      <c r="G981">
        <v>2</v>
      </c>
      <c r="J981">
        <v>1920</v>
      </c>
      <c r="K981">
        <v>100148187</v>
      </c>
      <c r="L981" s="19" t="s">
        <v>194</v>
      </c>
      <c r="M981">
        <v>0</v>
      </c>
      <c r="N981" t="s">
        <v>22</v>
      </c>
      <c r="O981" s="3">
        <v>42554</v>
      </c>
      <c r="P981" t="s">
        <v>23</v>
      </c>
      <c r="Q981" s="4">
        <v>1920</v>
      </c>
      <c r="R981">
        <v>2016</v>
      </c>
      <c r="S981">
        <v>7</v>
      </c>
      <c r="T981" s="3" t="s">
        <v>24</v>
      </c>
      <c r="U981" s="3">
        <v>45489</v>
      </c>
    </row>
    <row r="982" spans="1:21" x14ac:dyDescent="0.25">
      <c r="A982">
        <v>212269</v>
      </c>
      <c r="B982">
        <v>93</v>
      </c>
      <c r="C982" t="s">
        <v>19</v>
      </c>
      <c r="D982" s="3">
        <v>42554</v>
      </c>
      <c r="E982" t="s">
        <v>438</v>
      </c>
      <c r="F982">
        <v>150</v>
      </c>
      <c r="G982">
        <v>1</v>
      </c>
      <c r="J982">
        <v>150</v>
      </c>
      <c r="K982">
        <v>100148188</v>
      </c>
      <c r="L982" s="19" t="s">
        <v>33</v>
      </c>
      <c r="M982">
        <v>0</v>
      </c>
      <c r="N982" t="s">
        <v>22</v>
      </c>
      <c r="O982" s="3">
        <v>42554</v>
      </c>
      <c r="P982" t="s">
        <v>23</v>
      </c>
      <c r="Q982">
        <v>150</v>
      </c>
      <c r="R982">
        <v>2016</v>
      </c>
      <c r="S982">
        <v>7</v>
      </c>
      <c r="T982" s="3" t="s">
        <v>24</v>
      </c>
      <c r="U982" s="3">
        <v>45489</v>
      </c>
    </row>
    <row r="983" spans="1:21" x14ac:dyDescent="0.25">
      <c r="A983">
        <v>212270</v>
      </c>
      <c r="B983">
        <v>379</v>
      </c>
      <c r="C983" t="s">
        <v>31</v>
      </c>
      <c r="D983" s="3">
        <v>42554</v>
      </c>
      <c r="E983" t="s">
        <v>512</v>
      </c>
      <c r="F983">
        <v>640</v>
      </c>
      <c r="G983">
        <v>1</v>
      </c>
      <c r="J983">
        <v>640</v>
      </c>
      <c r="K983">
        <v>100148189</v>
      </c>
      <c r="L983" s="19" t="s">
        <v>194</v>
      </c>
      <c r="M983">
        <v>0</v>
      </c>
      <c r="N983" t="s">
        <v>22</v>
      </c>
      <c r="O983" s="3">
        <v>42554</v>
      </c>
      <c r="P983" t="s">
        <v>34</v>
      </c>
      <c r="Q983">
        <v>640</v>
      </c>
      <c r="R983">
        <v>2016</v>
      </c>
      <c r="S983">
        <v>7</v>
      </c>
      <c r="T983" s="3" t="s">
        <v>24</v>
      </c>
      <c r="U983" s="3">
        <v>45489</v>
      </c>
    </row>
    <row r="984" spans="1:21" x14ac:dyDescent="0.25">
      <c r="A984">
        <v>212271</v>
      </c>
      <c r="B984">
        <v>378</v>
      </c>
      <c r="C984" t="s">
        <v>19</v>
      </c>
      <c r="D984" s="3">
        <v>42554</v>
      </c>
      <c r="E984" t="s">
        <v>513</v>
      </c>
      <c r="F984">
        <v>480</v>
      </c>
      <c r="G984">
        <v>2</v>
      </c>
      <c r="J984">
        <v>960</v>
      </c>
      <c r="K984">
        <v>100148190</v>
      </c>
      <c r="L984" s="19" t="s">
        <v>194</v>
      </c>
      <c r="M984">
        <v>0</v>
      </c>
      <c r="N984" t="s">
        <v>22</v>
      </c>
      <c r="O984" s="3">
        <v>42554</v>
      </c>
      <c r="P984" t="s">
        <v>23</v>
      </c>
      <c r="Q984">
        <v>960</v>
      </c>
      <c r="R984">
        <v>2016</v>
      </c>
      <c r="S984">
        <v>7</v>
      </c>
      <c r="T984" s="3" t="s">
        <v>24</v>
      </c>
      <c r="U984" s="3">
        <v>45489</v>
      </c>
    </row>
    <row r="985" spans="1:21" x14ac:dyDescent="0.25">
      <c r="A985">
        <v>212272</v>
      </c>
      <c r="B985">
        <v>380</v>
      </c>
      <c r="C985" t="s">
        <v>19</v>
      </c>
      <c r="D985" s="3">
        <v>42554</v>
      </c>
      <c r="E985" t="s">
        <v>514</v>
      </c>
      <c r="F985">
        <v>280</v>
      </c>
      <c r="G985">
        <v>1</v>
      </c>
      <c r="J985">
        <v>70</v>
      </c>
      <c r="K985">
        <v>100148191</v>
      </c>
      <c r="L985" s="19" t="s">
        <v>27</v>
      </c>
      <c r="M985">
        <v>0</v>
      </c>
      <c r="N985" t="s">
        <v>22</v>
      </c>
      <c r="O985" s="3">
        <v>42554</v>
      </c>
      <c r="P985" t="s">
        <v>23</v>
      </c>
      <c r="Q985">
        <v>280</v>
      </c>
      <c r="R985">
        <v>2016</v>
      </c>
      <c r="S985">
        <v>7</v>
      </c>
      <c r="T985" s="3" t="s">
        <v>24</v>
      </c>
      <c r="U985" s="3">
        <v>45489</v>
      </c>
    </row>
    <row r="986" spans="1:21" x14ac:dyDescent="0.25">
      <c r="A986">
        <v>212273</v>
      </c>
      <c r="B986">
        <v>380</v>
      </c>
      <c r="C986" t="s">
        <v>19</v>
      </c>
      <c r="D986" s="3">
        <v>42554</v>
      </c>
      <c r="E986" t="s">
        <v>515</v>
      </c>
      <c r="F986">
        <v>500</v>
      </c>
      <c r="G986">
        <v>1</v>
      </c>
      <c r="J986">
        <v>70</v>
      </c>
      <c r="K986">
        <v>100148191</v>
      </c>
      <c r="L986" s="19" t="s">
        <v>62</v>
      </c>
      <c r="M986">
        <v>0</v>
      </c>
      <c r="N986" t="s">
        <v>22</v>
      </c>
      <c r="O986" s="3">
        <v>42554</v>
      </c>
      <c r="P986" t="s">
        <v>23</v>
      </c>
      <c r="Q986">
        <v>500</v>
      </c>
      <c r="R986">
        <v>2016</v>
      </c>
      <c r="S986">
        <v>7</v>
      </c>
      <c r="T986" s="3" t="s">
        <v>24</v>
      </c>
      <c r="U986" s="3">
        <v>45489</v>
      </c>
    </row>
    <row r="987" spans="1:21" x14ac:dyDescent="0.25">
      <c r="A987">
        <v>212274</v>
      </c>
      <c r="B987">
        <v>378</v>
      </c>
      <c r="C987" t="s">
        <v>25</v>
      </c>
      <c r="D987" s="3">
        <v>42554</v>
      </c>
      <c r="E987" t="s">
        <v>251</v>
      </c>
      <c r="F987">
        <v>960</v>
      </c>
      <c r="G987">
        <v>2</v>
      </c>
      <c r="J987">
        <v>1920</v>
      </c>
      <c r="K987">
        <v>100148192</v>
      </c>
      <c r="L987" s="19" t="s">
        <v>194</v>
      </c>
      <c r="M987">
        <v>0</v>
      </c>
      <c r="N987" t="s">
        <v>22</v>
      </c>
      <c r="O987" s="3">
        <v>42554</v>
      </c>
      <c r="P987" t="s">
        <v>28</v>
      </c>
      <c r="Q987" s="4">
        <v>1920</v>
      </c>
      <c r="R987">
        <v>2016</v>
      </c>
      <c r="S987">
        <v>7</v>
      </c>
      <c r="T987" s="3" t="s">
        <v>24</v>
      </c>
      <c r="U987" s="3">
        <v>45489</v>
      </c>
    </row>
    <row r="988" spans="1:21" x14ac:dyDescent="0.25">
      <c r="A988">
        <v>212275</v>
      </c>
      <c r="B988">
        <v>381</v>
      </c>
      <c r="C988" t="s">
        <v>19</v>
      </c>
      <c r="D988" s="3">
        <v>42554</v>
      </c>
      <c r="E988" t="s">
        <v>125</v>
      </c>
      <c r="F988">
        <v>1</v>
      </c>
      <c r="G988">
        <v>1</v>
      </c>
      <c r="J988">
        <v>0</v>
      </c>
      <c r="K988">
        <v>100148193</v>
      </c>
      <c r="L988" s="19" t="s">
        <v>62</v>
      </c>
      <c r="M988">
        <v>1</v>
      </c>
      <c r="N988" t="s">
        <v>22</v>
      </c>
      <c r="O988" s="3">
        <v>42554</v>
      </c>
      <c r="P988" t="s">
        <v>23</v>
      </c>
      <c r="Q988">
        <v>1</v>
      </c>
      <c r="R988">
        <v>2016</v>
      </c>
      <c r="S988">
        <v>7</v>
      </c>
      <c r="T988" s="3" t="s">
        <v>24</v>
      </c>
      <c r="U988" s="3">
        <v>45489</v>
      </c>
    </row>
    <row r="989" spans="1:21" x14ac:dyDescent="0.25">
      <c r="A989">
        <v>212276</v>
      </c>
      <c r="B989">
        <v>382</v>
      </c>
      <c r="C989" t="s">
        <v>25</v>
      </c>
      <c r="D989" s="3">
        <v>42554</v>
      </c>
      <c r="E989" t="s">
        <v>516</v>
      </c>
      <c r="F989">
        <v>430</v>
      </c>
      <c r="G989">
        <v>1</v>
      </c>
      <c r="J989">
        <v>430</v>
      </c>
      <c r="K989">
        <v>100148194</v>
      </c>
      <c r="L989" s="19" t="s">
        <v>21</v>
      </c>
      <c r="M989">
        <v>0</v>
      </c>
      <c r="N989" t="s">
        <v>22</v>
      </c>
      <c r="O989" s="3">
        <v>42554</v>
      </c>
      <c r="P989" t="s">
        <v>28</v>
      </c>
      <c r="Q989">
        <v>430</v>
      </c>
      <c r="R989">
        <v>2016</v>
      </c>
      <c r="S989">
        <v>7</v>
      </c>
      <c r="T989" s="3" t="s">
        <v>24</v>
      </c>
      <c r="U989" s="3">
        <v>45489</v>
      </c>
    </row>
    <row r="990" spans="1:21" x14ac:dyDescent="0.25">
      <c r="A990">
        <v>212278</v>
      </c>
      <c r="B990">
        <v>383</v>
      </c>
      <c r="C990" t="s">
        <v>19</v>
      </c>
      <c r="D990" s="3">
        <v>42554</v>
      </c>
      <c r="E990" t="s">
        <v>517</v>
      </c>
      <c r="F990">
        <v>100</v>
      </c>
      <c r="G990">
        <v>1</v>
      </c>
      <c r="J990">
        <v>180</v>
      </c>
      <c r="K990">
        <v>100148195</v>
      </c>
      <c r="L990" s="19" t="s">
        <v>47</v>
      </c>
      <c r="M990">
        <v>52.63</v>
      </c>
      <c r="N990" t="s">
        <v>22</v>
      </c>
      <c r="O990" s="3">
        <v>42554</v>
      </c>
      <c r="P990" t="s">
        <v>23</v>
      </c>
      <c r="Q990">
        <v>100</v>
      </c>
      <c r="R990">
        <v>2016</v>
      </c>
      <c r="S990">
        <v>7</v>
      </c>
      <c r="T990" s="3" t="s">
        <v>24</v>
      </c>
      <c r="U990" s="3">
        <v>45489</v>
      </c>
    </row>
    <row r="991" spans="1:21" x14ac:dyDescent="0.25">
      <c r="A991">
        <v>212279</v>
      </c>
      <c r="B991">
        <v>383</v>
      </c>
      <c r="C991" t="s">
        <v>19</v>
      </c>
      <c r="D991" s="3">
        <v>42554</v>
      </c>
      <c r="E991" t="s">
        <v>518</v>
      </c>
      <c r="F991">
        <v>100</v>
      </c>
      <c r="G991">
        <v>1</v>
      </c>
      <c r="J991">
        <v>180</v>
      </c>
      <c r="K991">
        <v>100148195</v>
      </c>
      <c r="L991" s="19" t="s">
        <v>47</v>
      </c>
      <c r="M991">
        <v>52.63</v>
      </c>
      <c r="N991" t="s">
        <v>22</v>
      </c>
      <c r="O991" s="3">
        <v>42554</v>
      </c>
      <c r="P991" t="s">
        <v>23</v>
      </c>
      <c r="Q991">
        <v>100</v>
      </c>
      <c r="R991">
        <v>2016</v>
      </c>
      <c r="S991">
        <v>7</v>
      </c>
      <c r="T991" s="3" t="s">
        <v>24</v>
      </c>
      <c r="U991" s="3">
        <v>45489</v>
      </c>
    </row>
    <row r="992" spans="1:21" x14ac:dyDescent="0.25">
      <c r="A992">
        <v>212280</v>
      </c>
      <c r="B992">
        <v>383</v>
      </c>
      <c r="C992" t="s">
        <v>19</v>
      </c>
      <c r="D992" s="3">
        <v>42554</v>
      </c>
      <c r="E992" t="s">
        <v>519</v>
      </c>
      <c r="F992">
        <v>180</v>
      </c>
      <c r="G992">
        <v>1</v>
      </c>
      <c r="J992">
        <v>180</v>
      </c>
      <c r="K992">
        <v>100148195</v>
      </c>
      <c r="L992" s="19" t="s">
        <v>47</v>
      </c>
      <c r="M992">
        <v>94.74</v>
      </c>
      <c r="N992" t="s">
        <v>22</v>
      </c>
      <c r="O992" s="3">
        <v>42554</v>
      </c>
      <c r="P992" t="s">
        <v>23</v>
      </c>
      <c r="Q992">
        <v>180</v>
      </c>
      <c r="R992">
        <v>2016</v>
      </c>
      <c r="S992">
        <v>7</v>
      </c>
      <c r="T992" s="3" t="s">
        <v>24</v>
      </c>
      <c r="U992" s="3">
        <v>45489</v>
      </c>
    </row>
    <row r="993" spans="1:21" x14ac:dyDescent="0.25">
      <c r="A993">
        <v>212281</v>
      </c>
      <c r="B993">
        <v>384</v>
      </c>
      <c r="C993" t="s">
        <v>25</v>
      </c>
      <c r="D993" s="3">
        <v>42554</v>
      </c>
      <c r="E993" t="s">
        <v>520</v>
      </c>
      <c r="F993">
        <v>1500</v>
      </c>
      <c r="G993">
        <v>1</v>
      </c>
      <c r="J993">
        <v>1500</v>
      </c>
      <c r="K993">
        <v>100148196</v>
      </c>
      <c r="L993" s="19" t="s">
        <v>51</v>
      </c>
      <c r="M993">
        <v>0</v>
      </c>
      <c r="N993" t="s">
        <v>22</v>
      </c>
      <c r="O993" s="3">
        <v>42554</v>
      </c>
      <c r="P993" t="s">
        <v>28</v>
      </c>
      <c r="Q993" s="4">
        <v>1500</v>
      </c>
      <c r="R993">
        <v>2016</v>
      </c>
      <c r="S993">
        <v>7</v>
      </c>
      <c r="T993" s="3" t="s">
        <v>24</v>
      </c>
      <c r="U993" s="3">
        <v>45489</v>
      </c>
    </row>
    <row r="994" spans="1:21" x14ac:dyDescent="0.25">
      <c r="A994">
        <v>212283</v>
      </c>
      <c r="B994">
        <v>385</v>
      </c>
      <c r="C994" t="s">
        <v>25</v>
      </c>
      <c r="D994" s="3">
        <v>42554</v>
      </c>
      <c r="E994" t="s">
        <v>521</v>
      </c>
      <c r="F994">
        <v>625</v>
      </c>
      <c r="G994">
        <v>1</v>
      </c>
      <c r="J994">
        <v>625</v>
      </c>
      <c r="K994">
        <v>100148197</v>
      </c>
      <c r="L994" s="19" t="s">
        <v>170</v>
      </c>
      <c r="M994">
        <v>0</v>
      </c>
      <c r="N994" t="s">
        <v>22</v>
      </c>
      <c r="O994" s="3">
        <v>42554</v>
      </c>
      <c r="P994" t="s">
        <v>28</v>
      </c>
      <c r="Q994">
        <v>625</v>
      </c>
      <c r="R994">
        <v>2016</v>
      </c>
      <c r="S994">
        <v>7</v>
      </c>
      <c r="T994" s="3" t="s">
        <v>24</v>
      </c>
      <c r="U994" s="3">
        <v>45489</v>
      </c>
    </row>
    <row r="995" spans="1:21" x14ac:dyDescent="0.25">
      <c r="A995">
        <v>212284</v>
      </c>
      <c r="B995">
        <v>386</v>
      </c>
      <c r="C995" t="s">
        <v>19</v>
      </c>
      <c r="D995" s="3">
        <v>42554</v>
      </c>
      <c r="E995" t="s">
        <v>522</v>
      </c>
      <c r="F995">
        <v>2000</v>
      </c>
      <c r="G995">
        <v>1</v>
      </c>
      <c r="J995">
        <v>2639</v>
      </c>
      <c r="K995">
        <v>100148198</v>
      </c>
      <c r="L995" s="19" t="s">
        <v>21</v>
      </c>
      <c r="M995">
        <v>0</v>
      </c>
      <c r="N995" t="s">
        <v>39</v>
      </c>
      <c r="O995" s="3">
        <v>42554</v>
      </c>
      <c r="P995" t="s">
        <v>23</v>
      </c>
      <c r="Q995" s="4">
        <v>2000</v>
      </c>
      <c r="R995">
        <v>2016</v>
      </c>
      <c r="S995">
        <v>7</v>
      </c>
      <c r="T995" s="3" t="s">
        <v>24</v>
      </c>
      <c r="U995" s="3">
        <v>45489</v>
      </c>
    </row>
    <row r="996" spans="1:21" x14ac:dyDescent="0.25">
      <c r="A996">
        <v>212286</v>
      </c>
      <c r="B996">
        <v>386</v>
      </c>
      <c r="C996" t="s">
        <v>19</v>
      </c>
      <c r="D996" s="3">
        <v>42554</v>
      </c>
      <c r="E996" t="s">
        <v>523</v>
      </c>
      <c r="F996">
        <v>639</v>
      </c>
      <c r="G996">
        <v>1</v>
      </c>
      <c r="J996">
        <v>2639</v>
      </c>
      <c r="K996">
        <v>100148198</v>
      </c>
      <c r="L996" s="19" t="s">
        <v>21</v>
      </c>
      <c r="M996">
        <v>0</v>
      </c>
      <c r="N996" t="s">
        <v>39</v>
      </c>
      <c r="O996" s="3">
        <v>42554</v>
      </c>
      <c r="P996" t="s">
        <v>23</v>
      </c>
      <c r="Q996">
        <v>639</v>
      </c>
      <c r="R996">
        <v>2016</v>
      </c>
      <c r="S996">
        <v>7</v>
      </c>
      <c r="T996" s="3" t="s">
        <v>24</v>
      </c>
      <c r="U996" s="3">
        <v>45489</v>
      </c>
    </row>
    <row r="997" spans="1:21" x14ac:dyDescent="0.25">
      <c r="A997">
        <v>212287</v>
      </c>
      <c r="B997">
        <v>387</v>
      </c>
      <c r="C997" t="s">
        <v>19</v>
      </c>
      <c r="D997" s="3">
        <v>42554</v>
      </c>
      <c r="E997" t="s">
        <v>89</v>
      </c>
      <c r="F997">
        <v>350</v>
      </c>
      <c r="G997">
        <v>1</v>
      </c>
      <c r="J997">
        <v>150</v>
      </c>
      <c r="K997">
        <v>100148199</v>
      </c>
      <c r="L997" s="19" t="s">
        <v>33</v>
      </c>
      <c r="M997">
        <v>200</v>
      </c>
      <c r="N997" t="s">
        <v>22</v>
      </c>
      <c r="O997" s="3">
        <v>42554</v>
      </c>
      <c r="P997" t="s">
        <v>23</v>
      </c>
      <c r="Q997">
        <v>350</v>
      </c>
      <c r="R997">
        <v>2016</v>
      </c>
      <c r="S997">
        <v>7</v>
      </c>
      <c r="T997" s="3" t="s">
        <v>24</v>
      </c>
      <c r="U997" s="3">
        <v>45489</v>
      </c>
    </row>
    <row r="998" spans="1:21" x14ac:dyDescent="0.25">
      <c r="A998">
        <v>212288</v>
      </c>
      <c r="B998">
        <v>388</v>
      </c>
      <c r="C998" t="s">
        <v>19</v>
      </c>
      <c r="D998" s="3">
        <v>42554</v>
      </c>
      <c r="E998" t="s">
        <v>524</v>
      </c>
      <c r="F998">
        <v>900</v>
      </c>
      <c r="G998">
        <v>1</v>
      </c>
      <c r="J998">
        <v>1800</v>
      </c>
      <c r="K998">
        <v>100148200</v>
      </c>
      <c r="L998" s="19" t="s">
        <v>194</v>
      </c>
      <c r="M998">
        <v>0</v>
      </c>
      <c r="N998" t="s">
        <v>22</v>
      </c>
      <c r="O998" s="3">
        <v>42554</v>
      </c>
      <c r="P998" t="s">
        <v>23</v>
      </c>
      <c r="Q998">
        <v>900</v>
      </c>
      <c r="R998">
        <v>2016</v>
      </c>
      <c r="S998">
        <v>7</v>
      </c>
      <c r="T998" s="3" t="s">
        <v>24</v>
      </c>
      <c r="U998" s="3">
        <v>45489</v>
      </c>
    </row>
    <row r="999" spans="1:21" x14ac:dyDescent="0.25">
      <c r="A999">
        <v>212289</v>
      </c>
      <c r="B999">
        <v>388</v>
      </c>
      <c r="C999" t="s">
        <v>19</v>
      </c>
      <c r="D999" s="3">
        <v>42554</v>
      </c>
      <c r="E999" t="s">
        <v>525</v>
      </c>
      <c r="F999">
        <v>900</v>
      </c>
      <c r="G999">
        <v>1</v>
      </c>
      <c r="J999">
        <v>1800</v>
      </c>
      <c r="K999">
        <v>100148200</v>
      </c>
      <c r="L999" s="19" t="s">
        <v>194</v>
      </c>
      <c r="M999">
        <v>0</v>
      </c>
      <c r="N999" t="s">
        <v>22</v>
      </c>
      <c r="O999" s="3">
        <v>42554</v>
      </c>
      <c r="P999" t="s">
        <v>23</v>
      </c>
      <c r="Q999">
        <v>900</v>
      </c>
      <c r="R999">
        <v>2016</v>
      </c>
      <c r="S999">
        <v>7</v>
      </c>
      <c r="T999" s="3" t="s">
        <v>24</v>
      </c>
      <c r="U999" s="3">
        <v>45489</v>
      </c>
    </row>
    <row r="1000" spans="1:21" x14ac:dyDescent="0.25">
      <c r="A1000">
        <v>212290</v>
      </c>
      <c r="B1000">
        <v>389</v>
      </c>
      <c r="C1000" t="s">
        <v>19</v>
      </c>
      <c r="D1000" s="3">
        <v>42554</v>
      </c>
      <c r="E1000" t="s">
        <v>516</v>
      </c>
      <c r="F1000">
        <v>430</v>
      </c>
      <c r="G1000">
        <v>1</v>
      </c>
      <c r="J1000">
        <v>130</v>
      </c>
      <c r="K1000">
        <v>100148201</v>
      </c>
      <c r="L1000" s="19" t="s">
        <v>21</v>
      </c>
      <c r="M1000">
        <v>100</v>
      </c>
      <c r="N1000" t="s">
        <v>40</v>
      </c>
      <c r="O1000" s="3">
        <v>42554</v>
      </c>
      <c r="P1000" t="s">
        <v>23</v>
      </c>
      <c r="Q1000">
        <v>430</v>
      </c>
      <c r="R1000">
        <v>2016</v>
      </c>
      <c r="S1000">
        <v>7</v>
      </c>
      <c r="T1000" s="3" t="s">
        <v>24</v>
      </c>
      <c r="U1000" s="3">
        <v>45489</v>
      </c>
    </row>
    <row r="1001" spans="1:21" x14ac:dyDescent="0.25">
      <c r="A1001">
        <v>212292</v>
      </c>
      <c r="B1001">
        <v>382</v>
      </c>
      <c r="C1001" t="s">
        <v>19</v>
      </c>
      <c r="D1001" s="3">
        <v>42554</v>
      </c>
      <c r="E1001" t="s">
        <v>161</v>
      </c>
      <c r="F1001">
        <v>480</v>
      </c>
      <c r="G1001">
        <v>1</v>
      </c>
      <c r="J1001">
        <v>280</v>
      </c>
      <c r="K1001">
        <v>100148202</v>
      </c>
      <c r="L1001" s="19" t="s">
        <v>21</v>
      </c>
      <c r="M1001">
        <v>200</v>
      </c>
      <c r="N1001" t="s">
        <v>22</v>
      </c>
      <c r="O1001" s="3">
        <v>42554</v>
      </c>
      <c r="P1001" t="s">
        <v>23</v>
      </c>
      <c r="Q1001">
        <v>480</v>
      </c>
      <c r="R1001">
        <v>2016</v>
      </c>
      <c r="S1001">
        <v>7</v>
      </c>
      <c r="T1001" s="3" t="s">
        <v>24</v>
      </c>
      <c r="U1001" s="3">
        <v>45489</v>
      </c>
    </row>
    <row r="1002" spans="1:21" x14ac:dyDescent="0.25">
      <c r="A1002">
        <v>212294</v>
      </c>
      <c r="B1002">
        <v>382</v>
      </c>
      <c r="C1002" t="s">
        <v>19</v>
      </c>
      <c r="D1002" s="3">
        <v>42554</v>
      </c>
      <c r="E1002" t="s">
        <v>526</v>
      </c>
      <c r="F1002">
        <v>350</v>
      </c>
      <c r="G1002">
        <v>1</v>
      </c>
      <c r="J1002">
        <v>250</v>
      </c>
      <c r="K1002">
        <v>100148203</v>
      </c>
      <c r="L1002" s="19" t="s">
        <v>21</v>
      </c>
      <c r="M1002">
        <v>100</v>
      </c>
      <c r="N1002" t="s">
        <v>22</v>
      </c>
      <c r="O1002" s="3">
        <v>42554</v>
      </c>
      <c r="P1002" t="s">
        <v>23</v>
      </c>
      <c r="Q1002">
        <v>350</v>
      </c>
      <c r="R1002">
        <v>2016</v>
      </c>
      <c r="S1002">
        <v>7</v>
      </c>
      <c r="T1002" s="3" t="s">
        <v>24</v>
      </c>
      <c r="U1002" s="3">
        <v>45489</v>
      </c>
    </row>
    <row r="1003" spans="1:21" x14ac:dyDescent="0.25">
      <c r="A1003">
        <v>212296</v>
      </c>
      <c r="B1003">
        <v>390</v>
      </c>
      <c r="C1003" t="s">
        <v>19</v>
      </c>
      <c r="D1003" s="3">
        <v>42554</v>
      </c>
      <c r="E1003" t="s">
        <v>130</v>
      </c>
      <c r="F1003">
        <v>190</v>
      </c>
      <c r="G1003">
        <v>1</v>
      </c>
      <c r="J1003">
        <v>615</v>
      </c>
      <c r="K1003">
        <v>100148204</v>
      </c>
      <c r="L1003" s="19" t="s">
        <v>33</v>
      </c>
      <c r="M1003">
        <v>0</v>
      </c>
      <c r="N1003" t="s">
        <v>22</v>
      </c>
      <c r="O1003" s="3">
        <v>42554</v>
      </c>
      <c r="P1003" t="s">
        <v>23</v>
      </c>
      <c r="Q1003">
        <v>190</v>
      </c>
      <c r="R1003">
        <v>2016</v>
      </c>
      <c r="S1003">
        <v>7</v>
      </c>
      <c r="T1003" s="3" t="s">
        <v>24</v>
      </c>
      <c r="U1003" s="3">
        <v>45489</v>
      </c>
    </row>
    <row r="1004" spans="1:21" x14ac:dyDescent="0.25">
      <c r="A1004">
        <v>212297</v>
      </c>
      <c r="B1004">
        <v>390</v>
      </c>
      <c r="C1004" t="s">
        <v>19</v>
      </c>
      <c r="D1004" s="3">
        <v>42554</v>
      </c>
      <c r="E1004" t="s">
        <v>129</v>
      </c>
      <c r="F1004">
        <v>425</v>
      </c>
      <c r="G1004">
        <v>1</v>
      </c>
      <c r="J1004">
        <v>615</v>
      </c>
      <c r="K1004">
        <v>100148204</v>
      </c>
      <c r="L1004" s="19" t="s">
        <v>33</v>
      </c>
      <c r="M1004">
        <v>0</v>
      </c>
      <c r="N1004" t="s">
        <v>22</v>
      </c>
      <c r="O1004" s="3">
        <v>42554</v>
      </c>
      <c r="P1004" t="s">
        <v>23</v>
      </c>
      <c r="Q1004">
        <v>425</v>
      </c>
      <c r="R1004">
        <v>2016</v>
      </c>
      <c r="S1004">
        <v>7</v>
      </c>
      <c r="T1004" s="3" t="s">
        <v>24</v>
      </c>
      <c r="U1004" s="3">
        <v>45489</v>
      </c>
    </row>
    <row r="1005" spans="1:21" x14ac:dyDescent="0.25">
      <c r="A1005">
        <v>212298</v>
      </c>
      <c r="B1005">
        <v>391</v>
      </c>
      <c r="C1005" t="s">
        <v>19</v>
      </c>
      <c r="D1005" s="3">
        <v>42554</v>
      </c>
      <c r="E1005" t="s">
        <v>281</v>
      </c>
      <c r="F1005">
        <v>260</v>
      </c>
      <c r="G1005">
        <v>1</v>
      </c>
      <c r="J1005">
        <v>475</v>
      </c>
      <c r="K1005">
        <v>100148205</v>
      </c>
      <c r="L1005" s="19" t="s">
        <v>33</v>
      </c>
      <c r="M1005">
        <v>0</v>
      </c>
      <c r="N1005" t="s">
        <v>22</v>
      </c>
      <c r="O1005" s="3">
        <v>42554</v>
      </c>
      <c r="P1005" t="s">
        <v>23</v>
      </c>
      <c r="Q1005">
        <v>260</v>
      </c>
      <c r="R1005">
        <v>2016</v>
      </c>
      <c r="S1005">
        <v>7</v>
      </c>
      <c r="T1005" s="3" t="s">
        <v>24</v>
      </c>
      <c r="U1005" s="3">
        <v>45489</v>
      </c>
    </row>
    <row r="1006" spans="1:21" x14ac:dyDescent="0.25">
      <c r="A1006">
        <v>212299</v>
      </c>
      <c r="B1006">
        <v>391</v>
      </c>
      <c r="C1006" t="s">
        <v>19</v>
      </c>
      <c r="D1006" s="3">
        <v>42554</v>
      </c>
      <c r="E1006" t="s">
        <v>137</v>
      </c>
      <c r="F1006">
        <v>265</v>
      </c>
      <c r="G1006">
        <v>1</v>
      </c>
      <c r="J1006">
        <v>475</v>
      </c>
      <c r="K1006">
        <v>100148205</v>
      </c>
      <c r="L1006" s="19" t="s">
        <v>33</v>
      </c>
      <c r="M1006">
        <v>0</v>
      </c>
      <c r="N1006" t="s">
        <v>22</v>
      </c>
      <c r="O1006" s="3">
        <v>42554</v>
      </c>
      <c r="P1006" t="s">
        <v>23</v>
      </c>
      <c r="Q1006">
        <v>265</v>
      </c>
      <c r="R1006">
        <v>2016</v>
      </c>
      <c r="S1006">
        <v>7</v>
      </c>
      <c r="T1006" s="3" t="s">
        <v>24</v>
      </c>
      <c r="U1006" s="3">
        <v>45489</v>
      </c>
    </row>
    <row r="1007" spans="1:21" x14ac:dyDescent="0.25">
      <c r="A1007">
        <v>212300</v>
      </c>
      <c r="B1007">
        <v>391</v>
      </c>
      <c r="C1007" t="s">
        <v>19</v>
      </c>
      <c r="D1007" s="3">
        <v>42554</v>
      </c>
      <c r="E1007" t="s">
        <v>86</v>
      </c>
      <c r="F1007">
        <v>150</v>
      </c>
      <c r="G1007">
        <v>1</v>
      </c>
      <c r="J1007">
        <v>475</v>
      </c>
      <c r="K1007">
        <v>100148205</v>
      </c>
      <c r="L1007" s="19" t="s">
        <v>33</v>
      </c>
      <c r="M1007">
        <v>0</v>
      </c>
      <c r="N1007" t="s">
        <v>22</v>
      </c>
      <c r="O1007" s="3">
        <v>42554</v>
      </c>
      <c r="P1007" t="s">
        <v>23</v>
      </c>
      <c r="Q1007">
        <v>150</v>
      </c>
      <c r="R1007">
        <v>2016</v>
      </c>
      <c r="S1007">
        <v>7</v>
      </c>
      <c r="T1007" s="3" t="s">
        <v>24</v>
      </c>
      <c r="U1007" s="3">
        <v>45489</v>
      </c>
    </row>
    <row r="1008" spans="1:21" x14ac:dyDescent="0.25">
      <c r="A1008">
        <v>212301</v>
      </c>
      <c r="B1008">
        <v>323</v>
      </c>
      <c r="C1008" t="s">
        <v>25</v>
      </c>
      <c r="D1008" s="3">
        <v>42554</v>
      </c>
      <c r="E1008" t="s">
        <v>464</v>
      </c>
      <c r="F1008">
        <v>1190</v>
      </c>
      <c r="G1008">
        <v>1</v>
      </c>
      <c r="J1008">
        <v>10195</v>
      </c>
      <c r="K1008">
        <v>100148206</v>
      </c>
      <c r="L1008" s="19" t="s">
        <v>62</v>
      </c>
      <c r="M1008">
        <v>0</v>
      </c>
      <c r="N1008" t="s">
        <v>40</v>
      </c>
      <c r="O1008" s="3">
        <v>42554</v>
      </c>
      <c r="P1008" t="s">
        <v>28</v>
      </c>
      <c r="Q1008" s="4">
        <v>1190</v>
      </c>
      <c r="R1008">
        <v>2016</v>
      </c>
      <c r="S1008">
        <v>7</v>
      </c>
      <c r="T1008" s="3" t="s">
        <v>24</v>
      </c>
      <c r="U1008" s="3">
        <v>45489</v>
      </c>
    </row>
    <row r="1009" spans="1:21" x14ac:dyDescent="0.25">
      <c r="A1009">
        <v>212302</v>
      </c>
      <c r="B1009">
        <v>323</v>
      </c>
      <c r="C1009" t="s">
        <v>25</v>
      </c>
      <c r="D1009" s="3">
        <v>42554</v>
      </c>
      <c r="E1009" t="s">
        <v>468</v>
      </c>
      <c r="F1009">
        <v>3775</v>
      </c>
      <c r="G1009">
        <v>1</v>
      </c>
      <c r="J1009">
        <v>10195</v>
      </c>
      <c r="K1009">
        <v>100148206</v>
      </c>
      <c r="L1009" s="19" t="s">
        <v>21</v>
      </c>
      <c r="M1009">
        <v>0</v>
      </c>
      <c r="N1009" t="s">
        <v>40</v>
      </c>
      <c r="O1009" s="3">
        <v>42554</v>
      </c>
      <c r="P1009" t="s">
        <v>28</v>
      </c>
      <c r="Q1009" s="4">
        <v>3775</v>
      </c>
      <c r="R1009">
        <v>2016</v>
      </c>
      <c r="S1009">
        <v>7</v>
      </c>
      <c r="T1009" s="3" t="s">
        <v>24</v>
      </c>
      <c r="U1009" s="3">
        <v>45489</v>
      </c>
    </row>
    <row r="1010" spans="1:21" x14ac:dyDescent="0.25">
      <c r="A1010">
        <v>212303</v>
      </c>
      <c r="B1010">
        <v>323</v>
      </c>
      <c r="C1010" t="s">
        <v>25</v>
      </c>
      <c r="D1010" s="3">
        <v>42554</v>
      </c>
      <c r="E1010" t="s">
        <v>470</v>
      </c>
      <c r="F1010">
        <v>4500</v>
      </c>
      <c r="G1010">
        <v>1</v>
      </c>
      <c r="J1010">
        <v>10195</v>
      </c>
      <c r="K1010">
        <v>100148206</v>
      </c>
      <c r="L1010" s="19" t="s">
        <v>21</v>
      </c>
      <c r="M1010">
        <v>0</v>
      </c>
      <c r="N1010" t="s">
        <v>40</v>
      </c>
      <c r="O1010" s="3">
        <v>42554</v>
      </c>
      <c r="P1010" t="s">
        <v>28</v>
      </c>
      <c r="Q1010" s="4">
        <v>4500</v>
      </c>
      <c r="R1010">
        <v>2016</v>
      </c>
      <c r="S1010">
        <v>7</v>
      </c>
      <c r="T1010" s="3" t="s">
        <v>24</v>
      </c>
      <c r="U1010" s="3">
        <v>45489</v>
      </c>
    </row>
    <row r="1011" spans="1:21" x14ac:dyDescent="0.25">
      <c r="A1011">
        <v>212304</v>
      </c>
      <c r="B1011">
        <v>323</v>
      </c>
      <c r="C1011" t="s">
        <v>25</v>
      </c>
      <c r="D1011" s="3">
        <v>42554</v>
      </c>
      <c r="E1011" t="s">
        <v>295</v>
      </c>
      <c r="F1011">
        <v>260</v>
      </c>
      <c r="G1011">
        <v>1</v>
      </c>
      <c r="J1011">
        <v>10195</v>
      </c>
      <c r="K1011">
        <v>100148206</v>
      </c>
      <c r="L1011" s="19" t="s">
        <v>33</v>
      </c>
      <c r="M1011">
        <v>0</v>
      </c>
      <c r="N1011" t="s">
        <v>40</v>
      </c>
      <c r="O1011" s="3">
        <v>42554</v>
      </c>
      <c r="P1011" t="s">
        <v>28</v>
      </c>
      <c r="Q1011">
        <v>260</v>
      </c>
      <c r="R1011">
        <v>2016</v>
      </c>
      <c r="S1011">
        <v>7</v>
      </c>
      <c r="T1011" s="3" t="s">
        <v>24</v>
      </c>
      <c r="U1011" s="3">
        <v>45489</v>
      </c>
    </row>
    <row r="1012" spans="1:21" x14ac:dyDescent="0.25">
      <c r="A1012">
        <v>212305</v>
      </c>
      <c r="B1012">
        <v>323</v>
      </c>
      <c r="C1012" t="s">
        <v>25</v>
      </c>
      <c r="D1012" s="3">
        <v>42554</v>
      </c>
      <c r="E1012" t="s">
        <v>124</v>
      </c>
      <c r="F1012">
        <v>80</v>
      </c>
      <c r="G1012">
        <v>1</v>
      </c>
      <c r="J1012">
        <v>10195</v>
      </c>
      <c r="K1012">
        <v>100148206</v>
      </c>
      <c r="L1012" s="19" t="s">
        <v>33</v>
      </c>
      <c r="M1012">
        <v>0</v>
      </c>
      <c r="N1012" t="s">
        <v>40</v>
      </c>
      <c r="O1012" s="3">
        <v>42554</v>
      </c>
      <c r="P1012" t="s">
        <v>28</v>
      </c>
      <c r="Q1012">
        <v>80</v>
      </c>
      <c r="R1012">
        <v>2016</v>
      </c>
      <c r="S1012">
        <v>7</v>
      </c>
      <c r="T1012" s="3" t="s">
        <v>24</v>
      </c>
      <c r="U1012" s="3">
        <v>45489</v>
      </c>
    </row>
    <row r="1013" spans="1:21" x14ac:dyDescent="0.25">
      <c r="A1013">
        <v>212306</v>
      </c>
      <c r="B1013">
        <v>323</v>
      </c>
      <c r="C1013" t="s">
        <v>25</v>
      </c>
      <c r="D1013" s="3">
        <v>42554</v>
      </c>
      <c r="E1013" t="s">
        <v>471</v>
      </c>
      <c r="F1013">
        <v>80</v>
      </c>
      <c r="G1013">
        <v>1</v>
      </c>
      <c r="J1013">
        <v>10195</v>
      </c>
      <c r="K1013">
        <v>100148206</v>
      </c>
      <c r="L1013" s="19" t="s">
        <v>33</v>
      </c>
      <c r="M1013">
        <v>0</v>
      </c>
      <c r="N1013" t="s">
        <v>40</v>
      </c>
      <c r="O1013" s="3">
        <v>42554</v>
      </c>
      <c r="P1013" t="s">
        <v>28</v>
      </c>
      <c r="Q1013">
        <v>80</v>
      </c>
      <c r="R1013">
        <v>2016</v>
      </c>
      <c r="S1013">
        <v>7</v>
      </c>
      <c r="T1013" s="3" t="s">
        <v>24</v>
      </c>
      <c r="U1013" s="3">
        <v>45489</v>
      </c>
    </row>
    <row r="1014" spans="1:21" x14ac:dyDescent="0.25">
      <c r="A1014">
        <v>212307</v>
      </c>
      <c r="B1014">
        <v>323</v>
      </c>
      <c r="C1014" t="s">
        <v>25</v>
      </c>
      <c r="D1014" s="3">
        <v>42554</v>
      </c>
      <c r="E1014" t="s">
        <v>35</v>
      </c>
      <c r="F1014">
        <v>80</v>
      </c>
      <c r="G1014">
        <v>1</v>
      </c>
      <c r="J1014">
        <v>10195</v>
      </c>
      <c r="K1014">
        <v>100148206</v>
      </c>
      <c r="L1014" s="19" t="s">
        <v>33</v>
      </c>
      <c r="M1014">
        <v>0</v>
      </c>
      <c r="N1014" t="s">
        <v>40</v>
      </c>
      <c r="O1014" s="3">
        <v>42554</v>
      </c>
      <c r="P1014" t="s">
        <v>28</v>
      </c>
      <c r="Q1014">
        <v>80</v>
      </c>
      <c r="R1014">
        <v>2016</v>
      </c>
      <c r="S1014">
        <v>7</v>
      </c>
      <c r="T1014" s="3" t="s">
        <v>24</v>
      </c>
      <c r="U1014" s="3">
        <v>45489</v>
      </c>
    </row>
    <row r="1015" spans="1:21" x14ac:dyDescent="0.25">
      <c r="A1015">
        <v>212308</v>
      </c>
      <c r="B1015">
        <v>323</v>
      </c>
      <c r="C1015" t="s">
        <v>25</v>
      </c>
      <c r="D1015" s="3">
        <v>42554</v>
      </c>
      <c r="E1015" t="s">
        <v>86</v>
      </c>
      <c r="F1015">
        <v>150</v>
      </c>
      <c r="G1015">
        <v>1</v>
      </c>
      <c r="J1015">
        <v>10195</v>
      </c>
      <c r="K1015">
        <v>100148206</v>
      </c>
      <c r="L1015" s="19" t="s">
        <v>33</v>
      </c>
      <c r="M1015">
        <v>0</v>
      </c>
      <c r="N1015" t="s">
        <v>40</v>
      </c>
      <c r="O1015" s="3">
        <v>42554</v>
      </c>
      <c r="P1015" t="s">
        <v>28</v>
      </c>
      <c r="Q1015">
        <v>150</v>
      </c>
      <c r="R1015">
        <v>2016</v>
      </c>
      <c r="S1015">
        <v>7</v>
      </c>
      <c r="T1015" s="3" t="s">
        <v>24</v>
      </c>
      <c r="U1015" s="3">
        <v>45489</v>
      </c>
    </row>
    <row r="1016" spans="1:21" x14ac:dyDescent="0.25">
      <c r="A1016">
        <v>212309</v>
      </c>
      <c r="B1016">
        <v>323</v>
      </c>
      <c r="C1016" t="s">
        <v>25</v>
      </c>
      <c r="D1016" s="3">
        <v>42554</v>
      </c>
      <c r="E1016" t="s">
        <v>282</v>
      </c>
      <c r="F1016">
        <v>80</v>
      </c>
      <c r="G1016">
        <v>1</v>
      </c>
      <c r="J1016">
        <v>10195</v>
      </c>
      <c r="K1016">
        <v>100148206</v>
      </c>
      <c r="L1016" s="19" t="s">
        <v>33</v>
      </c>
      <c r="M1016">
        <v>0</v>
      </c>
      <c r="N1016" t="s">
        <v>40</v>
      </c>
      <c r="O1016" s="3">
        <v>42554</v>
      </c>
      <c r="P1016" t="s">
        <v>28</v>
      </c>
      <c r="Q1016">
        <v>80</v>
      </c>
      <c r="R1016">
        <v>2016</v>
      </c>
      <c r="S1016">
        <v>7</v>
      </c>
      <c r="T1016" s="3" t="s">
        <v>24</v>
      </c>
      <c r="U1016" s="3">
        <v>45489</v>
      </c>
    </row>
    <row r="1017" spans="1:21" x14ac:dyDescent="0.25">
      <c r="A1017">
        <v>212310</v>
      </c>
      <c r="B1017">
        <v>392</v>
      </c>
      <c r="C1017" t="s">
        <v>19</v>
      </c>
      <c r="D1017" s="3">
        <v>42554</v>
      </c>
      <c r="E1017" t="s">
        <v>105</v>
      </c>
      <c r="F1017">
        <v>280</v>
      </c>
      <c r="G1017">
        <v>2</v>
      </c>
      <c r="J1017">
        <v>1070</v>
      </c>
      <c r="K1017">
        <v>100148207</v>
      </c>
      <c r="L1017" s="19" t="s">
        <v>33</v>
      </c>
      <c r="M1017">
        <v>0</v>
      </c>
      <c r="N1017" t="s">
        <v>22</v>
      </c>
      <c r="O1017" s="3">
        <v>42554</v>
      </c>
      <c r="P1017" t="s">
        <v>23</v>
      </c>
      <c r="Q1017">
        <v>560</v>
      </c>
      <c r="R1017">
        <v>2016</v>
      </c>
      <c r="S1017">
        <v>7</v>
      </c>
      <c r="T1017" s="3" t="s">
        <v>24</v>
      </c>
      <c r="U1017" s="3">
        <v>45489</v>
      </c>
    </row>
    <row r="1018" spans="1:21" x14ac:dyDescent="0.25">
      <c r="A1018">
        <v>212311</v>
      </c>
      <c r="B1018">
        <v>392</v>
      </c>
      <c r="C1018" t="s">
        <v>19</v>
      </c>
      <c r="D1018" s="3">
        <v>42554</v>
      </c>
      <c r="E1018" t="s">
        <v>93</v>
      </c>
      <c r="F1018">
        <v>510</v>
      </c>
      <c r="G1018">
        <v>1</v>
      </c>
      <c r="J1018">
        <v>1070</v>
      </c>
      <c r="K1018">
        <v>100148207</v>
      </c>
      <c r="L1018" s="19" t="s">
        <v>33</v>
      </c>
      <c r="M1018">
        <v>0</v>
      </c>
      <c r="N1018" t="s">
        <v>22</v>
      </c>
      <c r="O1018" s="3">
        <v>42554</v>
      </c>
      <c r="P1018" t="s">
        <v>23</v>
      </c>
      <c r="Q1018">
        <v>510</v>
      </c>
      <c r="R1018">
        <v>2016</v>
      </c>
      <c r="S1018">
        <v>7</v>
      </c>
      <c r="T1018" s="3" t="s">
        <v>24</v>
      </c>
      <c r="U1018" s="3">
        <v>45489</v>
      </c>
    </row>
    <row r="1019" spans="1:21" x14ac:dyDescent="0.25">
      <c r="A1019">
        <v>212312</v>
      </c>
      <c r="B1019">
        <v>393</v>
      </c>
      <c r="C1019" t="s">
        <v>19</v>
      </c>
      <c r="D1019" s="3">
        <v>42555</v>
      </c>
      <c r="E1019" t="s">
        <v>527</v>
      </c>
      <c r="F1019">
        <v>1090</v>
      </c>
      <c r="G1019">
        <v>1</v>
      </c>
      <c r="J1019">
        <v>1090</v>
      </c>
      <c r="K1019">
        <v>100148208</v>
      </c>
      <c r="L1019" s="19" t="s">
        <v>38</v>
      </c>
      <c r="M1019">
        <v>0</v>
      </c>
      <c r="N1019" t="s">
        <v>22</v>
      </c>
      <c r="O1019" s="3">
        <v>42555</v>
      </c>
      <c r="P1019" t="s">
        <v>23</v>
      </c>
      <c r="Q1019" s="4">
        <v>1090</v>
      </c>
      <c r="R1019">
        <v>2016</v>
      </c>
      <c r="S1019">
        <v>7</v>
      </c>
      <c r="T1019" s="3" t="s">
        <v>24</v>
      </c>
      <c r="U1019" s="3">
        <v>45489</v>
      </c>
    </row>
    <row r="1020" spans="1:21" x14ac:dyDescent="0.25">
      <c r="A1020">
        <v>212313</v>
      </c>
      <c r="B1020">
        <v>394</v>
      </c>
      <c r="C1020" t="s">
        <v>25</v>
      </c>
      <c r="D1020" s="3">
        <v>42555</v>
      </c>
      <c r="E1020" t="s">
        <v>311</v>
      </c>
      <c r="F1020">
        <v>495</v>
      </c>
      <c r="G1020">
        <v>1</v>
      </c>
      <c r="J1020">
        <v>930</v>
      </c>
      <c r="K1020">
        <v>100148209</v>
      </c>
      <c r="L1020" s="19" t="s">
        <v>33</v>
      </c>
      <c r="M1020">
        <v>0</v>
      </c>
      <c r="N1020" t="s">
        <v>22</v>
      </c>
      <c r="O1020" s="3">
        <v>42555</v>
      </c>
      <c r="P1020" t="s">
        <v>28</v>
      </c>
      <c r="Q1020">
        <v>495</v>
      </c>
      <c r="R1020">
        <v>2016</v>
      </c>
      <c r="S1020">
        <v>7</v>
      </c>
      <c r="T1020" s="3" t="s">
        <v>24</v>
      </c>
      <c r="U1020" s="3">
        <v>45489</v>
      </c>
    </row>
    <row r="1021" spans="1:21" x14ac:dyDescent="0.25">
      <c r="A1021">
        <v>212314</v>
      </c>
      <c r="B1021">
        <v>394</v>
      </c>
      <c r="C1021" t="s">
        <v>25</v>
      </c>
      <c r="D1021" s="3">
        <v>42555</v>
      </c>
      <c r="E1021" t="s">
        <v>73</v>
      </c>
      <c r="F1021">
        <v>435</v>
      </c>
      <c r="G1021">
        <v>1</v>
      </c>
      <c r="J1021">
        <v>930</v>
      </c>
      <c r="K1021">
        <v>100148209</v>
      </c>
      <c r="L1021" s="19" t="s">
        <v>33</v>
      </c>
      <c r="M1021">
        <v>0</v>
      </c>
      <c r="N1021" t="s">
        <v>22</v>
      </c>
      <c r="O1021" s="3">
        <v>42555</v>
      </c>
      <c r="P1021" t="s">
        <v>28</v>
      </c>
      <c r="Q1021">
        <v>435</v>
      </c>
      <c r="R1021">
        <v>2016</v>
      </c>
      <c r="S1021">
        <v>7</v>
      </c>
      <c r="T1021" s="3" t="s">
        <v>24</v>
      </c>
      <c r="U1021" s="3">
        <v>45489</v>
      </c>
    </row>
    <row r="1022" spans="1:21" x14ac:dyDescent="0.25">
      <c r="A1022">
        <v>212315</v>
      </c>
      <c r="B1022">
        <v>36</v>
      </c>
      <c r="C1022" t="s">
        <v>31</v>
      </c>
      <c r="D1022" s="3">
        <v>42555</v>
      </c>
      <c r="E1022" t="s">
        <v>528</v>
      </c>
      <c r="F1022">
        <v>899</v>
      </c>
      <c r="G1022">
        <v>1</v>
      </c>
      <c r="J1022">
        <v>899</v>
      </c>
      <c r="K1022">
        <v>100148210</v>
      </c>
      <c r="L1022" s="19" t="s">
        <v>51</v>
      </c>
      <c r="M1022">
        <v>0</v>
      </c>
      <c r="N1022" t="s">
        <v>22</v>
      </c>
      <c r="O1022" s="3">
        <v>42555</v>
      </c>
      <c r="P1022" t="s">
        <v>34</v>
      </c>
      <c r="Q1022">
        <v>899</v>
      </c>
      <c r="R1022">
        <v>2016</v>
      </c>
      <c r="S1022">
        <v>7</v>
      </c>
      <c r="T1022" s="3" t="s">
        <v>24</v>
      </c>
      <c r="U1022" s="3">
        <v>45489</v>
      </c>
    </row>
    <row r="1023" spans="1:21" x14ac:dyDescent="0.25">
      <c r="A1023">
        <v>212317</v>
      </c>
      <c r="B1023">
        <v>395</v>
      </c>
      <c r="C1023" t="s">
        <v>19</v>
      </c>
      <c r="D1023" s="3">
        <v>42555</v>
      </c>
      <c r="E1023" t="s">
        <v>89</v>
      </c>
      <c r="F1023">
        <v>350</v>
      </c>
      <c r="G1023">
        <v>1</v>
      </c>
      <c r="J1023">
        <v>350</v>
      </c>
      <c r="K1023">
        <v>100148211</v>
      </c>
      <c r="L1023" s="19" t="s">
        <v>33</v>
      </c>
      <c r="M1023">
        <v>0</v>
      </c>
      <c r="N1023" t="s">
        <v>22</v>
      </c>
      <c r="O1023" s="3">
        <v>42555</v>
      </c>
      <c r="P1023" t="s">
        <v>23</v>
      </c>
      <c r="Q1023">
        <v>350</v>
      </c>
      <c r="R1023">
        <v>2016</v>
      </c>
      <c r="S1023">
        <v>7</v>
      </c>
      <c r="T1023" s="3" t="s">
        <v>24</v>
      </c>
      <c r="U1023" s="3">
        <v>45489</v>
      </c>
    </row>
    <row r="1024" spans="1:21" x14ac:dyDescent="0.25">
      <c r="A1024">
        <v>212318</v>
      </c>
      <c r="B1024">
        <v>396</v>
      </c>
      <c r="C1024" t="s">
        <v>19</v>
      </c>
      <c r="D1024" s="3">
        <v>42555</v>
      </c>
      <c r="E1024" t="s">
        <v>118</v>
      </c>
      <c r="F1024">
        <v>4750</v>
      </c>
      <c r="G1024">
        <v>1</v>
      </c>
      <c r="J1024">
        <v>10650</v>
      </c>
      <c r="K1024">
        <v>100148212</v>
      </c>
      <c r="L1024" s="19" t="s">
        <v>27</v>
      </c>
      <c r="M1024">
        <v>0</v>
      </c>
      <c r="N1024" t="s">
        <v>22</v>
      </c>
      <c r="O1024" s="3">
        <v>42555</v>
      </c>
      <c r="P1024" t="s">
        <v>23</v>
      </c>
      <c r="Q1024" s="4">
        <v>4750</v>
      </c>
      <c r="R1024">
        <v>2016</v>
      </c>
      <c r="S1024">
        <v>7</v>
      </c>
      <c r="T1024" s="3" t="s">
        <v>24</v>
      </c>
      <c r="U1024" s="3">
        <v>45489</v>
      </c>
    </row>
    <row r="1025" spans="1:21" x14ac:dyDescent="0.25">
      <c r="A1025">
        <v>212319</v>
      </c>
      <c r="B1025">
        <v>396</v>
      </c>
      <c r="C1025" t="s">
        <v>19</v>
      </c>
      <c r="D1025" s="3">
        <v>42555</v>
      </c>
      <c r="E1025" t="s">
        <v>529</v>
      </c>
      <c r="F1025">
        <v>2900</v>
      </c>
      <c r="G1025">
        <v>1</v>
      </c>
      <c r="J1025">
        <v>10650</v>
      </c>
      <c r="K1025">
        <v>100148212</v>
      </c>
      <c r="L1025" s="19" t="s">
        <v>27</v>
      </c>
      <c r="M1025">
        <v>0</v>
      </c>
      <c r="N1025" t="s">
        <v>22</v>
      </c>
      <c r="O1025" s="3">
        <v>42555</v>
      </c>
      <c r="P1025" t="s">
        <v>23</v>
      </c>
      <c r="Q1025" s="4">
        <v>2900</v>
      </c>
      <c r="R1025">
        <v>2016</v>
      </c>
      <c r="S1025">
        <v>7</v>
      </c>
      <c r="T1025" s="3" t="s">
        <v>24</v>
      </c>
      <c r="U1025" s="3">
        <v>45489</v>
      </c>
    </row>
    <row r="1026" spans="1:21" x14ac:dyDescent="0.25">
      <c r="A1026">
        <v>212320</v>
      </c>
      <c r="B1026">
        <v>396</v>
      </c>
      <c r="C1026" t="s">
        <v>19</v>
      </c>
      <c r="D1026" s="3">
        <v>42555</v>
      </c>
      <c r="E1026" t="s">
        <v>530</v>
      </c>
      <c r="F1026">
        <v>3000</v>
      </c>
      <c r="G1026">
        <v>1</v>
      </c>
      <c r="J1026">
        <v>10650</v>
      </c>
      <c r="K1026">
        <v>100148212</v>
      </c>
      <c r="L1026" s="19" t="s">
        <v>27</v>
      </c>
      <c r="M1026">
        <v>0</v>
      </c>
      <c r="N1026" t="s">
        <v>22</v>
      </c>
      <c r="O1026" s="3">
        <v>42555</v>
      </c>
      <c r="P1026" t="s">
        <v>23</v>
      </c>
      <c r="Q1026" s="4">
        <v>3000</v>
      </c>
      <c r="R1026">
        <v>2016</v>
      </c>
      <c r="S1026">
        <v>7</v>
      </c>
      <c r="T1026" s="3" t="s">
        <v>24</v>
      </c>
      <c r="U1026" s="3">
        <v>45489</v>
      </c>
    </row>
    <row r="1027" spans="1:21" x14ac:dyDescent="0.25">
      <c r="A1027">
        <v>212321</v>
      </c>
      <c r="B1027">
        <v>395</v>
      </c>
      <c r="C1027" t="s">
        <v>19</v>
      </c>
      <c r="D1027" s="3">
        <v>42555</v>
      </c>
      <c r="E1027" t="s">
        <v>89</v>
      </c>
      <c r="F1027">
        <v>350</v>
      </c>
      <c r="G1027">
        <v>1</v>
      </c>
      <c r="J1027">
        <v>350</v>
      </c>
      <c r="K1027">
        <v>100148213</v>
      </c>
      <c r="L1027" s="19" t="s">
        <v>33</v>
      </c>
      <c r="M1027">
        <v>0</v>
      </c>
      <c r="N1027" t="s">
        <v>22</v>
      </c>
      <c r="O1027" s="3">
        <v>42555</v>
      </c>
      <c r="P1027" t="s">
        <v>23</v>
      </c>
      <c r="Q1027">
        <v>350</v>
      </c>
      <c r="R1027">
        <v>2016</v>
      </c>
      <c r="S1027">
        <v>7</v>
      </c>
      <c r="T1027" s="3" t="s">
        <v>24</v>
      </c>
      <c r="U1027" s="3">
        <v>45489</v>
      </c>
    </row>
    <row r="1028" spans="1:21" x14ac:dyDescent="0.25">
      <c r="A1028">
        <v>212322</v>
      </c>
      <c r="B1028">
        <v>395</v>
      </c>
      <c r="C1028" t="s">
        <v>19</v>
      </c>
      <c r="D1028" s="3">
        <v>42555</v>
      </c>
      <c r="E1028" t="s">
        <v>89</v>
      </c>
      <c r="F1028">
        <v>350</v>
      </c>
      <c r="G1028">
        <v>1</v>
      </c>
      <c r="J1028">
        <v>350</v>
      </c>
      <c r="K1028">
        <v>100148214</v>
      </c>
      <c r="L1028" s="19" t="s">
        <v>33</v>
      </c>
      <c r="M1028">
        <v>0</v>
      </c>
      <c r="N1028" t="s">
        <v>22</v>
      </c>
      <c r="O1028" s="3">
        <v>42555</v>
      </c>
      <c r="P1028" t="s">
        <v>23</v>
      </c>
      <c r="Q1028">
        <v>350</v>
      </c>
      <c r="R1028">
        <v>2016</v>
      </c>
      <c r="S1028">
        <v>7</v>
      </c>
      <c r="T1028" s="3" t="s">
        <v>24</v>
      </c>
      <c r="U1028" s="3">
        <v>45489</v>
      </c>
    </row>
    <row r="1029" spans="1:21" x14ac:dyDescent="0.25">
      <c r="A1029">
        <v>212323</v>
      </c>
      <c r="B1029">
        <v>395</v>
      </c>
      <c r="C1029" t="s">
        <v>19</v>
      </c>
      <c r="D1029" s="3">
        <v>42555</v>
      </c>
      <c r="E1029" t="s">
        <v>89</v>
      </c>
      <c r="F1029">
        <v>350</v>
      </c>
      <c r="G1029">
        <v>1</v>
      </c>
      <c r="J1029">
        <v>350</v>
      </c>
      <c r="K1029">
        <v>100148215</v>
      </c>
      <c r="L1029" s="19" t="s">
        <v>33</v>
      </c>
      <c r="M1029">
        <v>0</v>
      </c>
      <c r="N1029" t="s">
        <v>22</v>
      </c>
      <c r="O1029" s="3">
        <v>42555</v>
      </c>
      <c r="P1029" t="s">
        <v>23</v>
      </c>
      <c r="Q1029">
        <v>350</v>
      </c>
      <c r="R1029">
        <v>2016</v>
      </c>
      <c r="S1029">
        <v>7</v>
      </c>
      <c r="T1029" s="3" t="s">
        <v>24</v>
      </c>
      <c r="U1029" s="3">
        <v>45489</v>
      </c>
    </row>
    <row r="1030" spans="1:21" x14ac:dyDescent="0.25">
      <c r="A1030">
        <v>212324</v>
      </c>
      <c r="B1030">
        <v>395</v>
      </c>
      <c r="C1030" t="s">
        <v>19</v>
      </c>
      <c r="D1030" s="3">
        <v>42555</v>
      </c>
      <c r="E1030" t="s">
        <v>89</v>
      </c>
      <c r="F1030">
        <v>350</v>
      </c>
      <c r="G1030">
        <v>1</v>
      </c>
      <c r="J1030">
        <v>350</v>
      </c>
      <c r="K1030">
        <v>100148216</v>
      </c>
      <c r="L1030" s="19" t="s">
        <v>33</v>
      </c>
      <c r="M1030">
        <v>0</v>
      </c>
      <c r="N1030" t="s">
        <v>22</v>
      </c>
      <c r="O1030" s="3">
        <v>42555</v>
      </c>
      <c r="P1030" t="s">
        <v>23</v>
      </c>
      <c r="Q1030">
        <v>350</v>
      </c>
      <c r="R1030">
        <v>2016</v>
      </c>
      <c r="S1030">
        <v>7</v>
      </c>
      <c r="T1030" s="3" t="s">
        <v>24</v>
      </c>
      <c r="U1030" s="3">
        <v>45489</v>
      </c>
    </row>
    <row r="1031" spans="1:21" x14ac:dyDescent="0.25">
      <c r="A1031">
        <v>212325</v>
      </c>
      <c r="B1031">
        <v>395</v>
      </c>
      <c r="C1031" t="s">
        <v>19</v>
      </c>
      <c r="D1031" s="3">
        <v>42555</v>
      </c>
      <c r="E1031" t="s">
        <v>124</v>
      </c>
      <c r="F1031">
        <v>80</v>
      </c>
      <c r="G1031">
        <v>1</v>
      </c>
      <c r="J1031">
        <v>80</v>
      </c>
      <c r="K1031">
        <v>100148217</v>
      </c>
      <c r="L1031" s="19" t="s">
        <v>33</v>
      </c>
      <c r="M1031">
        <v>0</v>
      </c>
      <c r="N1031" t="s">
        <v>22</v>
      </c>
      <c r="O1031" s="3">
        <v>42555</v>
      </c>
      <c r="P1031" t="s">
        <v>23</v>
      </c>
      <c r="Q1031">
        <v>80</v>
      </c>
      <c r="R1031">
        <v>2016</v>
      </c>
      <c r="S1031">
        <v>7</v>
      </c>
      <c r="T1031" s="3" t="s">
        <v>24</v>
      </c>
      <c r="U1031" s="3">
        <v>45489</v>
      </c>
    </row>
    <row r="1032" spans="1:21" x14ac:dyDescent="0.25">
      <c r="A1032">
        <v>212326</v>
      </c>
      <c r="B1032">
        <v>395</v>
      </c>
      <c r="C1032" t="s">
        <v>19</v>
      </c>
      <c r="D1032" s="3">
        <v>42555</v>
      </c>
      <c r="E1032" t="s">
        <v>531</v>
      </c>
      <c r="F1032">
        <v>80</v>
      </c>
      <c r="G1032">
        <v>1</v>
      </c>
      <c r="J1032">
        <v>80</v>
      </c>
      <c r="K1032">
        <v>100148218</v>
      </c>
      <c r="L1032" s="19" t="s">
        <v>33</v>
      </c>
      <c r="M1032">
        <v>0</v>
      </c>
      <c r="N1032" t="s">
        <v>22</v>
      </c>
      <c r="O1032" s="3">
        <v>42555</v>
      </c>
      <c r="P1032" t="s">
        <v>23</v>
      </c>
      <c r="Q1032">
        <v>80</v>
      </c>
      <c r="R1032">
        <v>2016</v>
      </c>
      <c r="S1032">
        <v>7</v>
      </c>
      <c r="T1032" s="3" t="s">
        <v>24</v>
      </c>
      <c r="U1032" s="3">
        <v>45489</v>
      </c>
    </row>
    <row r="1033" spans="1:21" x14ac:dyDescent="0.25">
      <c r="A1033">
        <v>212328</v>
      </c>
      <c r="B1033">
        <v>396</v>
      </c>
      <c r="C1033" t="s">
        <v>19</v>
      </c>
      <c r="D1033" s="3">
        <v>42555</v>
      </c>
      <c r="E1033" t="s">
        <v>532</v>
      </c>
      <c r="F1033">
        <v>4750</v>
      </c>
      <c r="G1033">
        <v>1</v>
      </c>
      <c r="J1033">
        <v>4750</v>
      </c>
      <c r="K1033">
        <v>100148220</v>
      </c>
      <c r="L1033" s="19" t="s">
        <v>27</v>
      </c>
      <c r="M1033">
        <v>0</v>
      </c>
      <c r="N1033" t="s">
        <v>22</v>
      </c>
      <c r="O1033" s="3">
        <v>42555</v>
      </c>
      <c r="P1033" t="s">
        <v>23</v>
      </c>
      <c r="Q1033" s="4">
        <v>4750</v>
      </c>
      <c r="R1033">
        <v>2016</v>
      </c>
      <c r="S1033">
        <v>7</v>
      </c>
      <c r="T1033" s="3" t="s">
        <v>24</v>
      </c>
      <c r="U1033" s="3">
        <v>45489</v>
      </c>
    </row>
    <row r="1034" spans="1:21" x14ac:dyDescent="0.25">
      <c r="A1034">
        <v>212327</v>
      </c>
      <c r="B1034">
        <v>395</v>
      </c>
      <c r="C1034" t="s">
        <v>19</v>
      </c>
      <c r="D1034" s="3">
        <v>42555</v>
      </c>
      <c r="E1034" t="s">
        <v>140</v>
      </c>
      <c r="F1034">
        <v>90</v>
      </c>
      <c r="G1034">
        <v>1</v>
      </c>
      <c r="J1034">
        <v>90</v>
      </c>
      <c r="K1034">
        <v>100148219</v>
      </c>
      <c r="L1034" s="19" t="s">
        <v>33</v>
      </c>
      <c r="M1034">
        <v>0</v>
      </c>
      <c r="N1034" t="s">
        <v>22</v>
      </c>
      <c r="O1034" s="3">
        <v>42555</v>
      </c>
      <c r="P1034" t="s">
        <v>23</v>
      </c>
      <c r="Q1034">
        <v>90</v>
      </c>
      <c r="R1034">
        <v>2016</v>
      </c>
      <c r="S1034">
        <v>7</v>
      </c>
      <c r="T1034" s="3" t="s">
        <v>24</v>
      </c>
      <c r="U1034" s="3">
        <v>45489</v>
      </c>
    </row>
    <row r="1035" spans="1:21" x14ac:dyDescent="0.25">
      <c r="A1035">
        <v>212329</v>
      </c>
      <c r="B1035">
        <v>395</v>
      </c>
      <c r="C1035" t="s">
        <v>19</v>
      </c>
      <c r="D1035" s="3">
        <v>42555</v>
      </c>
      <c r="E1035" t="s">
        <v>93</v>
      </c>
      <c r="F1035">
        <v>510</v>
      </c>
      <c r="G1035">
        <v>1</v>
      </c>
      <c r="J1035">
        <v>510</v>
      </c>
      <c r="K1035">
        <v>100148221</v>
      </c>
      <c r="L1035" s="19" t="s">
        <v>33</v>
      </c>
      <c r="M1035">
        <v>0</v>
      </c>
      <c r="N1035" t="s">
        <v>22</v>
      </c>
      <c r="O1035" s="3">
        <v>42555</v>
      </c>
      <c r="P1035" t="s">
        <v>23</v>
      </c>
      <c r="Q1035">
        <v>510</v>
      </c>
      <c r="R1035">
        <v>2016</v>
      </c>
      <c r="S1035">
        <v>7</v>
      </c>
      <c r="T1035" s="3" t="s">
        <v>24</v>
      </c>
      <c r="U1035" s="3">
        <v>45489</v>
      </c>
    </row>
    <row r="1036" spans="1:21" x14ac:dyDescent="0.25">
      <c r="A1036">
        <v>212330</v>
      </c>
      <c r="B1036">
        <v>397</v>
      </c>
      <c r="C1036" t="s">
        <v>19</v>
      </c>
      <c r="D1036" s="3">
        <v>42555</v>
      </c>
      <c r="E1036" t="s">
        <v>93</v>
      </c>
      <c r="F1036">
        <v>510</v>
      </c>
      <c r="G1036">
        <v>1</v>
      </c>
      <c r="J1036">
        <v>510</v>
      </c>
      <c r="K1036">
        <v>100148222</v>
      </c>
      <c r="L1036" s="19" t="s">
        <v>33</v>
      </c>
      <c r="M1036">
        <v>0</v>
      </c>
      <c r="N1036" t="s">
        <v>22</v>
      </c>
      <c r="O1036" s="3">
        <v>42555</v>
      </c>
      <c r="P1036" t="s">
        <v>23</v>
      </c>
      <c r="Q1036">
        <v>510</v>
      </c>
      <c r="R1036">
        <v>2016</v>
      </c>
      <c r="S1036">
        <v>7</v>
      </c>
      <c r="T1036" s="3" t="s">
        <v>24</v>
      </c>
      <c r="U1036" s="3">
        <v>45489</v>
      </c>
    </row>
    <row r="1037" spans="1:21" x14ac:dyDescent="0.25">
      <c r="A1037">
        <v>212331</v>
      </c>
      <c r="B1037">
        <v>398</v>
      </c>
      <c r="C1037" t="s">
        <v>19</v>
      </c>
      <c r="D1037" s="3">
        <v>42555</v>
      </c>
      <c r="E1037" t="s">
        <v>130</v>
      </c>
      <c r="F1037">
        <v>190</v>
      </c>
      <c r="G1037">
        <v>2</v>
      </c>
      <c r="J1037">
        <v>380</v>
      </c>
      <c r="K1037">
        <v>100148223</v>
      </c>
      <c r="L1037" s="19" t="s">
        <v>33</v>
      </c>
      <c r="M1037">
        <v>0</v>
      </c>
      <c r="N1037" t="s">
        <v>22</v>
      </c>
      <c r="O1037" s="3">
        <v>42555</v>
      </c>
      <c r="P1037" t="s">
        <v>23</v>
      </c>
      <c r="Q1037">
        <v>380</v>
      </c>
      <c r="R1037">
        <v>2016</v>
      </c>
      <c r="S1037">
        <v>7</v>
      </c>
      <c r="T1037" s="3" t="s">
        <v>24</v>
      </c>
      <c r="U1037" s="3">
        <v>45489</v>
      </c>
    </row>
    <row r="1038" spans="1:21" x14ac:dyDescent="0.25">
      <c r="A1038">
        <v>212332</v>
      </c>
      <c r="B1038">
        <v>399</v>
      </c>
      <c r="C1038" t="s">
        <v>19</v>
      </c>
      <c r="D1038" s="3">
        <v>42555</v>
      </c>
      <c r="E1038" t="s">
        <v>533</v>
      </c>
      <c r="F1038">
        <v>2400</v>
      </c>
      <c r="G1038">
        <v>1</v>
      </c>
      <c r="J1038">
        <v>7475</v>
      </c>
      <c r="K1038">
        <v>100148224</v>
      </c>
      <c r="L1038" s="19" t="s">
        <v>51</v>
      </c>
      <c r="M1038">
        <v>0</v>
      </c>
      <c r="N1038" t="s">
        <v>22</v>
      </c>
      <c r="O1038" s="3">
        <v>42555</v>
      </c>
      <c r="P1038" t="s">
        <v>23</v>
      </c>
      <c r="Q1038" s="4">
        <v>2400</v>
      </c>
      <c r="R1038">
        <v>2016</v>
      </c>
      <c r="S1038">
        <v>7</v>
      </c>
      <c r="T1038" s="3" t="s">
        <v>24</v>
      </c>
      <c r="U1038" s="3">
        <v>45489</v>
      </c>
    </row>
    <row r="1039" spans="1:21" x14ac:dyDescent="0.25">
      <c r="A1039">
        <v>212334</v>
      </c>
      <c r="B1039">
        <v>399</v>
      </c>
      <c r="C1039" t="s">
        <v>19</v>
      </c>
      <c r="D1039" s="3">
        <v>42555</v>
      </c>
      <c r="E1039" t="s">
        <v>534</v>
      </c>
      <c r="F1039">
        <v>1400</v>
      </c>
      <c r="G1039">
        <v>1</v>
      </c>
      <c r="J1039">
        <v>7475</v>
      </c>
      <c r="K1039">
        <v>100148224</v>
      </c>
      <c r="L1039" s="19" t="s">
        <v>51</v>
      </c>
      <c r="M1039">
        <v>0</v>
      </c>
      <c r="N1039" t="s">
        <v>22</v>
      </c>
      <c r="O1039" s="3">
        <v>42555</v>
      </c>
      <c r="P1039" t="s">
        <v>23</v>
      </c>
      <c r="Q1039" s="4">
        <v>1400</v>
      </c>
      <c r="R1039">
        <v>2016</v>
      </c>
      <c r="S1039">
        <v>7</v>
      </c>
      <c r="T1039" s="3" t="s">
        <v>24</v>
      </c>
      <c r="U1039" s="3">
        <v>45489</v>
      </c>
    </row>
    <row r="1040" spans="1:21" x14ac:dyDescent="0.25">
      <c r="A1040">
        <v>212336</v>
      </c>
      <c r="B1040">
        <v>399</v>
      </c>
      <c r="C1040" t="s">
        <v>19</v>
      </c>
      <c r="D1040" s="3">
        <v>42555</v>
      </c>
      <c r="E1040" t="s">
        <v>496</v>
      </c>
      <c r="F1040">
        <v>1125</v>
      </c>
      <c r="G1040">
        <v>1</v>
      </c>
      <c r="J1040">
        <v>7475</v>
      </c>
      <c r="K1040">
        <v>100148224</v>
      </c>
      <c r="L1040" s="19" t="s">
        <v>51</v>
      </c>
      <c r="M1040">
        <v>0</v>
      </c>
      <c r="N1040" t="s">
        <v>22</v>
      </c>
      <c r="O1040" s="3">
        <v>42555</v>
      </c>
      <c r="P1040" t="s">
        <v>23</v>
      </c>
      <c r="Q1040" s="4">
        <v>1125</v>
      </c>
      <c r="R1040">
        <v>2016</v>
      </c>
      <c r="S1040">
        <v>7</v>
      </c>
      <c r="T1040" s="3" t="s">
        <v>24</v>
      </c>
      <c r="U1040" s="3">
        <v>45489</v>
      </c>
    </row>
    <row r="1041" spans="1:21" x14ac:dyDescent="0.25">
      <c r="A1041">
        <v>212338</v>
      </c>
      <c r="B1041">
        <v>399</v>
      </c>
      <c r="C1041" t="s">
        <v>19</v>
      </c>
      <c r="D1041" s="3">
        <v>42555</v>
      </c>
      <c r="E1041" t="s">
        <v>535</v>
      </c>
      <c r="F1041">
        <v>2550</v>
      </c>
      <c r="G1041">
        <v>1</v>
      </c>
      <c r="J1041">
        <v>7475</v>
      </c>
      <c r="K1041">
        <v>100148224</v>
      </c>
      <c r="L1041" s="19" t="s">
        <v>51</v>
      </c>
      <c r="M1041">
        <v>0</v>
      </c>
      <c r="N1041" t="s">
        <v>22</v>
      </c>
      <c r="O1041" s="3">
        <v>42555</v>
      </c>
      <c r="P1041" t="s">
        <v>23</v>
      </c>
      <c r="Q1041" s="4">
        <v>2550</v>
      </c>
      <c r="R1041">
        <v>2016</v>
      </c>
      <c r="S1041">
        <v>7</v>
      </c>
      <c r="T1041" s="3" t="s">
        <v>24</v>
      </c>
      <c r="U1041" s="3">
        <v>45489</v>
      </c>
    </row>
    <row r="1042" spans="1:21" x14ac:dyDescent="0.25">
      <c r="A1042">
        <v>212339</v>
      </c>
      <c r="B1042">
        <v>400</v>
      </c>
      <c r="C1042" t="s">
        <v>25</v>
      </c>
      <c r="D1042" s="3">
        <v>42555</v>
      </c>
      <c r="E1042" t="s">
        <v>105</v>
      </c>
      <c r="F1042">
        <v>280</v>
      </c>
      <c r="G1042">
        <v>1</v>
      </c>
      <c r="J1042">
        <v>1165</v>
      </c>
      <c r="K1042">
        <v>100148225</v>
      </c>
      <c r="L1042" s="19" t="s">
        <v>33</v>
      </c>
      <c r="M1042">
        <v>0</v>
      </c>
      <c r="N1042" t="s">
        <v>40</v>
      </c>
      <c r="O1042" s="3">
        <v>42555</v>
      </c>
      <c r="P1042" t="s">
        <v>28</v>
      </c>
      <c r="Q1042">
        <v>280</v>
      </c>
      <c r="R1042">
        <v>2016</v>
      </c>
      <c r="S1042">
        <v>7</v>
      </c>
      <c r="T1042" s="3" t="s">
        <v>24</v>
      </c>
      <c r="U1042" s="3">
        <v>45489</v>
      </c>
    </row>
    <row r="1043" spans="1:21" x14ac:dyDescent="0.25">
      <c r="A1043">
        <v>212340</v>
      </c>
      <c r="B1043">
        <v>400</v>
      </c>
      <c r="C1043" t="s">
        <v>25</v>
      </c>
      <c r="D1043" s="3">
        <v>42555</v>
      </c>
      <c r="E1043" t="s">
        <v>73</v>
      </c>
      <c r="F1043">
        <v>435</v>
      </c>
      <c r="G1043">
        <v>1</v>
      </c>
      <c r="J1043">
        <v>1165</v>
      </c>
      <c r="K1043">
        <v>100148225</v>
      </c>
      <c r="L1043" s="19" t="s">
        <v>33</v>
      </c>
      <c r="M1043">
        <v>0</v>
      </c>
      <c r="N1043" t="s">
        <v>40</v>
      </c>
      <c r="O1043" s="3">
        <v>42555</v>
      </c>
      <c r="P1043" t="s">
        <v>28</v>
      </c>
      <c r="Q1043">
        <v>435</v>
      </c>
      <c r="R1043">
        <v>2016</v>
      </c>
      <c r="S1043">
        <v>7</v>
      </c>
      <c r="T1043" s="3" t="s">
        <v>24</v>
      </c>
      <c r="U1043" s="3">
        <v>45489</v>
      </c>
    </row>
    <row r="1044" spans="1:21" x14ac:dyDescent="0.25">
      <c r="A1044">
        <v>212341</v>
      </c>
      <c r="B1044">
        <v>400</v>
      </c>
      <c r="C1044" t="s">
        <v>25</v>
      </c>
      <c r="D1044" s="3">
        <v>42555</v>
      </c>
      <c r="E1044" t="s">
        <v>341</v>
      </c>
      <c r="F1044">
        <v>280</v>
      </c>
      <c r="G1044">
        <v>1</v>
      </c>
      <c r="J1044">
        <v>1165</v>
      </c>
      <c r="K1044">
        <v>100148225</v>
      </c>
      <c r="L1044" s="19" t="s">
        <v>33</v>
      </c>
      <c r="M1044">
        <v>0</v>
      </c>
      <c r="N1044" t="s">
        <v>40</v>
      </c>
      <c r="O1044" s="3">
        <v>42555</v>
      </c>
      <c r="P1044" t="s">
        <v>28</v>
      </c>
      <c r="Q1044">
        <v>280</v>
      </c>
      <c r="R1044">
        <v>2016</v>
      </c>
      <c r="S1044">
        <v>7</v>
      </c>
      <c r="T1044" s="3" t="s">
        <v>24</v>
      </c>
      <c r="U1044" s="3">
        <v>45489</v>
      </c>
    </row>
    <row r="1045" spans="1:21" x14ac:dyDescent="0.25">
      <c r="A1045">
        <v>212342</v>
      </c>
      <c r="B1045">
        <v>400</v>
      </c>
      <c r="C1045" t="s">
        <v>25</v>
      </c>
      <c r="D1045" s="3">
        <v>42555</v>
      </c>
      <c r="E1045" t="s">
        <v>177</v>
      </c>
      <c r="F1045">
        <v>170</v>
      </c>
      <c r="G1045">
        <v>1</v>
      </c>
      <c r="J1045">
        <v>1165</v>
      </c>
      <c r="K1045">
        <v>100148225</v>
      </c>
      <c r="L1045" s="19" t="s">
        <v>33</v>
      </c>
      <c r="M1045">
        <v>0</v>
      </c>
      <c r="N1045" t="s">
        <v>40</v>
      </c>
      <c r="O1045" s="3">
        <v>42555</v>
      </c>
      <c r="P1045" t="s">
        <v>28</v>
      </c>
      <c r="Q1045">
        <v>170</v>
      </c>
      <c r="R1045">
        <v>2016</v>
      </c>
      <c r="S1045">
        <v>7</v>
      </c>
      <c r="T1045" s="3" t="s">
        <v>24</v>
      </c>
      <c r="U1045" s="3">
        <v>45489</v>
      </c>
    </row>
    <row r="1046" spans="1:21" x14ac:dyDescent="0.25">
      <c r="A1046">
        <v>212343</v>
      </c>
      <c r="B1046">
        <v>401</v>
      </c>
      <c r="C1046" t="s">
        <v>19</v>
      </c>
      <c r="D1046" s="3">
        <v>42555</v>
      </c>
      <c r="E1046" t="s">
        <v>36</v>
      </c>
      <c r="F1046">
        <v>170</v>
      </c>
      <c r="G1046">
        <v>2</v>
      </c>
      <c r="J1046">
        <v>120</v>
      </c>
      <c r="K1046">
        <v>100148226</v>
      </c>
      <c r="L1046" s="19" t="s">
        <v>33</v>
      </c>
      <c r="M1046">
        <v>242.86</v>
      </c>
      <c r="N1046" t="s">
        <v>22</v>
      </c>
      <c r="O1046" s="3">
        <v>42555</v>
      </c>
      <c r="P1046" t="s">
        <v>23</v>
      </c>
      <c r="Q1046">
        <v>340</v>
      </c>
      <c r="R1046">
        <v>2016</v>
      </c>
      <c r="S1046">
        <v>7</v>
      </c>
      <c r="T1046" s="3" t="s">
        <v>24</v>
      </c>
      <c r="U1046" s="3">
        <v>45489</v>
      </c>
    </row>
    <row r="1047" spans="1:21" x14ac:dyDescent="0.25">
      <c r="A1047">
        <v>212344</v>
      </c>
      <c r="B1047">
        <v>401</v>
      </c>
      <c r="C1047" t="s">
        <v>19</v>
      </c>
      <c r="D1047" s="3">
        <v>42555</v>
      </c>
      <c r="E1047" t="s">
        <v>35</v>
      </c>
      <c r="F1047">
        <v>80</v>
      </c>
      <c r="G1047">
        <v>1</v>
      </c>
      <c r="J1047">
        <v>120</v>
      </c>
      <c r="K1047">
        <v>100148226</v>
      </c>
      <c r="L1047" s="19" t="s">
        <v>33</v>
      </c>
      <c r="M1047">
        <v>57.14</v>
      </c>
      <c r="N1047" t="s">
        <v>22</v>
      </c>
      <c r="O1047" s="3">
        <v>42555</v>
      </c>
      <c r="P1047" t="s">
        <v>23</v>
      </c>
      <c r="Q1047">
        <v>80</v>
      </c>
      <c r="R1047">
        <v>2016</v>
      </c>
      <c r="S1047">
        <v>7</v>
      </c>
      <c r="T1047" s="3" t="s">
        <v>24</v>
      </c>
      <c r="U1047" s="3">
        <v>45489</v>
      </c>
    </row>
    <row r="1048" spans="1:21" x14ac:dyDescent="0.25">
      <c r="A1048">
        <v>212345</v>
      </c>
      <c r="B1048">
        <v>401</v>
      </c>
      <c r="C1048" t="s">
        <v>19</v>
      </c>
      <c r="D1048" s="3">
        <v>42555</v>
      </c>
      <c r="E1048" t="s">
        <v>36</v>
      </c>
      <c r="F1048">
        <v>170</v>
      </c>
      <c r="G1048">
        <v>1</v>
      </c>
      <c r="J1048">
        <v>80</v>
      </c>
      <c r="K1048">
        <v>100148227</v>
      </c>
      <c r="L1048" s="19" t="s">
        <v>33</v>
      </c>
      <c r="M1048">
        <v>134.21</v>
      </c>
      <c r="N1048" t="s">
        <v>22</v>
      </c>
      <c r="O1048" s="3">
        <v>42555</v>
      </c>
      <c r="P1048" t="s">
        <v>23</v>
      </c>
      <c r="Q1048">
        <v>170</v>
      </c>
      <c r="R1048">
        <v>2016</v>
      </c>
      <c r="S1048">
        <v>7</v>
      </c>
      <c r="T1048" s="3" t="s">
        <v>24</v>
      </c>
      <c r="U1048" s="3">
        <v>45489</v>
      </c>
    </row>
    <row r="1049" spans="1:21" x14ac:dyDescent="0.25">
      <c r="A1049">
        <v>212346</v>
      </c>
      <c r="B1049">
        <v>401</v>
      </c>
      <c r="C1049" t="s">
        <v>19</v>
      </c>
      <c r="D1049" s="3">
        <v>42555</v>
      </c>
      <c r="E1049" t="s">
        <v>536</v>
      </c>
      <c r="F1049">
        <v>210</v>
      </c>
      <c r="G1049">
        <v>1</v>
      </c>
      <c r="J1049">
        <v>80</v>
      </c>
      <c r="K1049">
        <v>100148227</v>
      </c>
      <c r="L1049" s="19" t="s">
        <v>33</v>
      </c>
      <c r="M1049">
        <v>165.79</v>
      </c>
      <c r="N1049" t="s">
        <v>22</v>
      </c>
      <c r="O1049" s="3">
        <v>42555</v>
      </c>
      <c r="P1049" t="s">
        <v>23</v>
      </c>
      <c r="Q1049">
        <v>210</v>
      </c>
      <c r="R1049">
        <v>2016</v>
      </c>
      <c r="S1049">
        <v>7</v>
      </c>
      <c r="T1049" s="3" t="s">
        <v>24</v>
      </c>
      <c r="U1049" s="3">
        <v>45489</v>
      </c>
    </row>
    <row r="1050" spans="1:21" x14ac:dyDescent="0.25">
      <c r="A1050">
        <v>212347</v>
      </c>
      <c r="B1050">
        <v>402</v>
      </c>
      <c r="C1050" t="s">
        <v>31</v>
      </c>
      <c r="D1050" s="3">
        <v>42555</v>
      </c>
      <c r="E1050" t="s">
        <v>537</v>
      </c>
      <c r="F1050">
        <v>805</v>
      </c>
      <c r="G1050">
        <v>1</v>
      </c>
      <c r="J1050">
        <v>805</v>
      </c>
      <c r="K1050">
        <v>100148228</v>
      </c>
      <c r="L1050" s="19" t="s">
        <v>51</v>
      </c>
      <c r="M1050">
        <v>0</v>
      </c>
      <c r="N1050" t="s">
        <v>22</v>
      </c>
      <c r="O1050" s="3">
        <v>42555</v>
      </c>
      <c r="P1050" t="s">
        <v>34</v>
      </c>
      <c r="Q1050">
        <v>805</v>
      </c>
      <c r="R1050">
        <v>2016</v>
      </c>
      <c r="S1050">
        <v>7</v>
      </c>
      <c r="T1050" s="3" t="s">
        <v>24</v>
      </c>
      <c r="U1050" s="3">
        <v>45489</v>
      </c>
    </row>
    <row r="1051" spans="1:21" x14ac:dyDescent="0.25">
      <c r="A1051">
        <v>212348</v>
      </c>
      <c r="B1051">
        <v>403</v>
      </c>
      <c r="C1051" t="s">
        <v>25</v>
      </c>
      <c r="D1051" s="3">
        <v>42555</v>
      </c>
      <c r="E1051" t="s">
        <v>486</v>
      </c>
      <c r="F1051">
        <v>425</v>
      </c>
      <c r="G1051">
        <v>2</v>
      </c>
      <c r="J1051">
        <v>850</v>
      </c>
      <c r="K1051">
        <v>100148229</v>
      </c>
      <c r="L1051" s="19" t="s">
        <v>51</v>
      </c>
      <c r="M1051">
        <v>0</v>
      </c>
      <c r="N1051" t="s">
        <v>22</v>
      </c>
      <c r="O1051" s="3">
        <v>42555</v>
      </c>
      <c r="P1051" t="s">
        <v>28</v>
      </c>
      <c r="Q1051">
        <v>850</v>
      </c>
      <c r="R1051">
        <v>2016</v>
      </c>
      <c r="S1051">
        <v>7</v>
      </c>
      <c r="T1051" s="3" t="s">
        <v>24</v>
      </c>
      <c r="U1051" s="3">
        <v>45489</v>
      </c>
    </row>
    <row r="1052" spans="1:21" x14ac:dyDescent="0.25">
      <c r="A1052">
        <v>212349</v>
      </c>
      <c r="B1052">
        <v>401</v>
      </c>
      <c r="C1052" t="s">
        <v>19</v>
      </c>
      <c r="D1052" s="3">
        <v>42555</v>
      </c>
      <c r="E1052" t="s">
        <v>538</v>
      </c>
      <c r="F1052">
        <v>350</v>
      </c>
      <c r="G1052">
        <v>1</v>
      </c>
      <c r="J1052">
        <v>150</v>
      </c>
      <c r="K1052">
        <v>100148230</v>
      </c>
      <c r="L1052" s="19" t="s">
        <v>33</v>
      </c>
      <c r="M1052">
        <v>200</v>
      </c>
      <c r="N1052" t="s">
        <v>22</v>
      </c>
      <c r="O1052" s="3">
        <v>42555</v>
      </c>
      <c r="P1052" t="s">
        <v>23</v>
      </c>
      <c r="Q1052">
        <v>350</v>
      </c>
      <c r="R1052">
        <v>2016</v>
      </c>
      <c r="S1052">
        <v>7</v>
      </c>
      <c r="T1052" s="3" t="s">
        <v>24</v>
      </c>
      <c r="U1052" s="3">
        <v>45489</v>
      </c>
    </row>
    <row r="1053" spans="1:21" x14ac:dyDescent="0.25">
      <c r="A1053">
        <v>212350</v>
      </c>
      <c r="B1053">
        <v>404</v>
      </c>
      <c r="C1053" t="s">
        <v>25</v>
      </c>
      <c r="D1053" s="3">
        <v>42555</v>
      </c>
      <c r="E1053" t="s">
        <v>539</v>
      </c>
      <c r="F1053">
        <v>450</v>
      </c>
      <c r="G1053">
        <v>1</v>
      </c>
      <c r="J1053">
        <v>450</v>
      </c>
      <c r="K1053">
        <v>100148231</v>
      </c>
      <c r="L1053" s="19" t="s">
        <v>170</v>
      </c>
      <c r="M1053">
        <v>0</v>
      </c>
      <c r="N1053" t="s">
        <v>22</v>
      </c>
      <c r="O1053" s="3">
        <v>42555</v>
      </c>
      <c r="P1053" t="s">
        <v>28</v>
      </c>
      <c r="Q1053">
        <v>450</v>
      </c>
      <c r="R1053">
        <v>2016</v>
      </c>
      <c r="S1053">
        <v>7</v>
      </c>
      <c r="T1053" s="3" t="s">
        <v>24</v>
      </c>
      <c r="U1053" s="3">
        <v>45489</v>
      </c>
    </row>
    <row r="1054" spans="1:21" x14ac:dyDescent="0.25">
      <c r="A1054">
        <v>212351</v>
      </c>
      <c r="B1054">
        <v>401</v>
      </c>
      <c r="C1054" t="s">
        <v>19</v>
      </c>
      <c r="D1054" s="3">
        <v>42555</v>
      </c>
      <c r="E1054" t="s">
        <v>430</v>
      </c>
      <c r="F1054">
        <v>100</v>
      </c>
      <c r="G1054">
        <v>2</v>
      </c>
      <c r="J1054">
        <v>160</v>
      </c>
      <c r="K1054">
        <v>100148232</v>
      </c>
      <c r="L1054" s="19" t="s">
        <v>33</v>
      </c>
      <c r="M1054">
        <v>111.11</v>
      </c>
      <c r="N1054" t="s">
        <v>22</v>
      </c>
      <c r="O1054" s="3">
        <v>42555</v>
      </c>
      <c r="P1054" t="s">
        <v>23</v>
      </c>
      <c r="Q1054">
        <v>200</v>
      </c>
      <c r="R1054">
        <v>2016</v>
      </c>
      <c r="S1054">
        <v>7</v>
      </c>
      <c r="T1054" s="3" t="s">
        <v>24</v>
      </c>
      <c r="U1054" s="3">
        <v>45489</v>
      </c>
    </row>
    <row r="1055" spans="1:21" x14ac:dyDescent="0.25">
      <c r="A1055">
        <v>212352</v>
      </c>
      <c r="B1055">
        <v>401</v>
      </c>
      <c r="C1055" t="s">
        <v>19</v>
      </c>
      <c r="D1055" s="3">
        <v>42555</v>
      </c>
      <c r="E1055" t="s">
        <v>282</v>
      </c>
      <c r="F1055">
        <v>80</v>
      </c>
      <c r="G1055">
        <v>2</v>
      </c>
      <c r="J1055">
        <v>160</v>
      </c>
      <c r="K1055">
        <v>100148232</v>
      </c>
      <c r="L1055" s="19" t="s">
        <v>33</v>
      </c>
      <c r="M1055">
        <v>88.89</v>
      </c>
      <c r="N1055" t="s">
        <v>22</v>
      </c>
      <c r="O1055" s="3">
        <v>42555</v>
      </c>
      <c r="P1055" t="s">
        <v>23</v>
      </c>
      <c r="Q1055">
        <v>160</v>
      </c>
      <c r="R1055">
        <v>2016</v>
      </c>
      <c r="S1055">
        <v>7</v>
      </c>
      <c r="T1055" s="3" t="s">
        <v>24</v>
      </c>
      <c r="U1055" s="3">
        <v>45489</v>
      </c>
    </row>
    <row r="1056" spans="1:21" x14ac:dyDescent="0.25">
      <c r="A1056">
        <v>212353</v>
      </c>
      <c r="B1056">
        <v>401</v>
      </c>
      <c r="C1056" t="s">
        <v>19</v>
      </c>
      <c r="D1056" s="3">
        <v>42555</v>
      </c>
      <c r="E1056" t="s">
        <v>540</v>
      </c>
      <c r="F1056">
        <v>395</v>
      </c>
      <c r="G1056">
        <v>1</v>
      </c>
      <c r="J1056">
        <v>95</v>
      </c>
      <c r="K1056">
        <v>100148233</v>
      </c>
      <c r="L1056" s="19" t="s">
        <v>33</v>
      </c>
      <c r="M1056">
        <v>300</v>
      </c>
      <c r="N1056" t="s">
        <v>22</v>
      </c>
      <c r="O1056" s="3">
        <v>42555</v>
      </c>
      <c r="P1056" t="s">
        <v>23</v>
      </c>
      <c r="Q1056">
        <v>395</v>
      </c>
      <c r="R1056">
        <v>2016</v>
      </c>
      <c r="S1056">
        <v>7</v>
      </c>
      <c r="T1056" s="3" t="s">
        <v>24</v>
      </c>
      <c r="U1056" s="3">
        <v>45489</v>
      </c>
    </row>
    <row r="1057" spans="1:21" x14ac:dyDescent="0.25">
      <c r="A1057">
        <v>212354</v>
      </c>
      <c r="B1057">
        <v>402</v>
      </c>
      <c r="C1057" t="s">
        <v>31</v>
      </c>
      <c r="D1057" s="3">
        <v>42555</v>
      </c>
      <c r="E1057" t="s">
        <v>461</v>
      </c>
      <c r="F1057">
        <v>800</v>
      </c>
      <c r="G1057">
        <v>1</v>
      </c>
      <c r="J1057">
        <v>1600</v>
      </c>
      <c r="K1057">
        <v>100148234</v>
      </c>
      <c r="L1057" s="19" t="s">
        <v>51</v>
      </c>
      <c r="M1057">
        <v>0</v>
      </c>
      <c r="N1057" t="s">
        <v>22</v>
      </c>
      <c r="O1057" s="3">
        <v>42555</v>
      </c>
      <c r="P1057" t="s">
        <v>34</v>
      </c>
      <c r="Q1057">
        <v>800</v>
      </c>
      <c r="R1057">
        <v>2016</v>
      </c>
      <c r="S1057">
        <v>7</v>
      </c>
      <c r="T1057" s="3" t="s">
        <v>24</v>
      </c>
      <c r="U1057" s="3">
        <v>45489</v>
      </c>
    </row>
    <row r="1058" spans="1:21" x14ac:dyDescent="0.25">
      <c r="A1058">
        <v>212355</v>
      </c>
      <c r="B1058">
        <v>402</v>
      </c>
      <c r="C1058" t="s">
        <v>31</v>
      </c>
      <c r="D1058" s="3">
        <v>42555</v>
      </c>
      <c r="E1058" t="s">
        <v>541</v>
      </c>
      <c r="F1058">
        <v>800</v>
      </c>
      <c r="G1058">
        <v>1</v>
      </c>
      <c r="J1058">
        <v>1600</v>
      </c>
      <c r="K1058">
        <v>100148234</v>
      </c>
      <c r="L1058" s="19" t="s">
        <v>51</v>
      </c>
      <c r="M1058">
        <v>0</v>
      </c>
      <c r="N1058" t="s">
        <v>22</v>
      </c>
      <c r="O1058" s="3">
        <v>42555</v>
      </c>
      <c r="P1058" t="s">
        <v>34</v>
      </c>
      <c r="Q1058">
        <v>800</v>
      </c>
      <c r="R1058">
        <v>2016</v>
      </c>
      <c r="S1058">
        <v>7</v>
      </c>
      <c r="T1058" s="3" t="s">
        <v>24</v>
      </c>
      <c r="U1058" s="3">
        <v>45489</v>
      </c>
    </row>
    <row r="1059" spans="1:21" x14ac:dyDescent="0.25">
      <c r="A1059">
        <v>212356</v>
      </c>
      <c r="B1059">
        <v>405</v>
      </c>
      <c r="C1059" t="s">
        <v>19</v>
      </c>
      <c r="D1059" s="3">
        <v>42555</v>
      </c>
      <c r="E1059" t="s">
        <v>542</v>
      </c>
      <c r="F1059">
        <v>299</v>
      </c>
      <c r="G1059">
        <v>1</v>
      </c>
      <c r="J1059">
        <v>299</v>
      </c>
      <c r="K1059">
        <v>100148235</v>
      </c>
      <c r="L1059" s="19" t="s">
        <v>27</v>
      </c>
      <c r="M1059">
        <v>0</v>
      </c>
      <c r="N1059" t="s">
        <v>22</v>
      </c>
      <c r="O1059" s="3">
        <v>42555</v>
      </c>
      <c r="P1059" t="s">
        <v>23</v>
      </c>
      <c r="Q1059">
        <v>299</v>
      </c>
      <c r="R1059">
        <v>2016</v>
      </c>
      <c r="S1059">
        <v>7</v>
      </c>
      <c r="T1059" s="3" t="s">
        <v>24</v>
      </c>
      <c r="U1059" s="3">
        <v>45489</v>
      </c>
    </row>
    <row r="1060" spans="1:21" x14ac:dyDescent="0.25">
      <c r="A1060">
        <v>212357</v>
      </c>
      <c r="B1060">
        <v>406</v>
      </c>
      <c r="C1060" t="s">
        <v>19</v>
      </c>
      <c r="D1060" s="3">
        <v>42555</v>
      </c>
      <c r="E1060" t="s">
        <v>543</v>
      </c>
      <c r="F1060">
        <v>12500</v>
      </c>
      <c r="G1060">
        <v>1</v>
      </c>
      <c r="J1060">
        <v>12500</v>
      </c>
      <c r="K1060">
        <v>100148236</v>
      </c>
      <c r="L1060" s="19" t="s">
        <v>38</v>
      </c>
      <c r="M1060">
        <v>0</v>
      </c>
      <c r="N1060" t="s">
        <v>22</v>
      </c>
      <c r="O1060" s="3">
        <v>42555</v>
      </c>
      <c r="P1060" t="s">
        <v>23</v>
      </c>
      <c r="Q1060" s="4">
        <v>12500</v>
      </c>
      <c r="R1060">
        <v>2016</v>
      </c>
      <c r="S1060">
        <v>7</v>
      </c>
      <c r="T1060" s="3" t="s">
        <v>24</v>
      </c>
      <c r="U1060" s="3">
        <v>45489</v>
      </c>
    </row>
    <row r="1061" spans="1:21" x14ac:dyDescent="0.25">
      <c r="A1061">
        <v>212358</v>
      </c>
      <c r="B1061">
        <v>407</v>
      </c>
      <c r="C1061" t="s">
        <v>19</v>
      </c>
      <c r="D1061" s="3">
        <v>42555</v>
      </c>
      <c r="E1061" t="s">
        <v>544</v>
      </c>
      <c r="F1061">
        <v>865</v>
      </c>
      <c r="G1061">
        <v>1</v>
      </c>
      <c r="J1061">
        <v>365</v>
      </c>
      <c r="K1061">
        <v>100148237</v>
      </c>
      <c r="L1061" s="19" t="s">
        <v>59</v>
      </c>
      <c r="M1061">
        <v>500</v>
      </c>
      <c r="N1061" t="s">
        <v>22</v>
      </c>
      <c r="O1061" s="3">
        <v>42555</v>
      </c>
      <c r="P1061" t="s">
        <v>23</v>
      </c>
      <c r="Q1061">
        <v>865</v>
      </c>
      <c r="R1061">
        <v>2016</v>
      </c>
      <c r="S1061">
        <v>7</v>
      </c>
      <c r="T1061" s="3" t="s">
        <v>24</v>
      </c>
      <c r="U1061" s="3">
        <v>45489</v>
      </c>
    </row>
    <row r="1062" spans="1:21" x14ac:dyDescent="0.25">
      <c r="A1062">
        <v>212359</v>
      </c>
      <c r="B1062">
        <v>408</v>
      </c>
      <c r="C1062" t="s">
        <v>31</v>
      </c>
      <c r="D1062" s="3">
        <v>42555</v>
      </c>
      <c r="E1062" t="s">
        <v>545</v>
      </c>
      <c r="F1062">
        <v>9400</v>
      </c>
      <c r="G1062">
        <v>1</v>
      </c>
      <c r="J1062">
        <v>9400</v>
      </c>
      <c r="K1062">
        <v>100148238</v>
      </c>
      <c r="L1062" s="19" t="s">
        <v>38</v>
      </c>
      <c r="M1062">
        <v>0</v>
      </c>
      <c r="N1062" t="s">
        <v>22</v>
      </c>
      <c r="O1062" s="3">
        <v>42555</v>
      </c>
      <c r="P1062" t="s">
        <v>34</v>
      </c>
      <c r="Q1062" s="4">
        <v>9400</v>
      </c>
      <c r="R1062">
        <v>2016</v>
      </c>
      <c r="S1062">
        <v>7</v>
      </c>
      <c r="T1062" s="3" t="s">
        <v>24</v>
      </c>
      <c r="U1062" s="3">
        <v>45489</v>
      </c>
    </row>
    <row r="1063" spans="1:21" x14ac:dyDescent="0.25">
      <c r="A1063">
        <v>212360</v>
      </c>
      <c r="B1063">
        <v>32</v>
      </c>
      <c r="C1063" t="s">
        <v>19</v>
      </c>
      <c r="D1063" s="3">
        <v>42555</v>
      </c>
      <c r="E1063" t="s">
        <v>89</v>
      </c>
      <c r="F1063">
        <v>350</v>
      </c>
      <c r="G1063">
        <v>1</v>
      </c>
      <c r="J1063">
        <v>350</v>
      </c>
      <c r="K1063">
        <v>100148239</v>
      </c>
      <c r="L1063" s="19" t="s">
        <v>33</v>
      </c>
      <c r="M1063">
        <v>0</v>
      </c>
      <c r="N1063" t="s">
        <v>22</v>
      </c>
      <c r="O1063" s="3">
        <v>42555</v>
      </c>
      <c r="P1063" t="s">
        <v>23</v>
      </c>
      <c r="Q1063">
        <v>350</v>
      </c>
      <c r="R1063">
        <v>2016</v>
      </c>
      <c r="S1063">
        <v>7</v>
      </c>
      <c r="T1063" s="3" t="s">
        <v>24</v>
      </c>
      <c r="U1063" s="3">
        <v>45489</v>
      </c>
    </row>
    <row r="1064" spans="1:21" x14ac:dyDescent="0.25">
      <c r="A1064">
        <v>212361</v>
      </c>
      <c r="B1064">
        <v>409</v>
      </c>
      <c r="C1064" t="s">
        <v>25</v>
      </c>
      <c r="D1064" s="3">
        <v>42555</v>
      </c>
      <c r="E1064" t="s">
        <v>89</v>
      </c>
      <c r="F1064">
        <v>350</v>
      </c>
      <c r="G1064">
        <v>1</v>
      </c>
      <c r="J1064">
        <v>350</v>
      </c>
      <c r="K1064">
        <v>100148240</v>
      </c>
      <c r="L1064" s="19" t="s">
        <v>33</v>
      </c>
      <c r="M1064">
        <v>0</v>
      </c>
      <c r="N1064" t="s">
        <v>22</v>
      </c>
      <c r="O1064" s="3">
        <v>42555</v>
      </c>
      <c r="P1064" t="s">
        <v>28</v>
      </c>
      <c r="Q1064">
        <v>350</v>
      </c>
      <c r="R1064">
        <v>2016</v>
      </c>
      <c r="S1064">
        <v>7</v>
      </c>
      <c r="T1064" s="3" t="s">
        <v>24</v>
      </c>
      <c r="U1064" s="3">
        <v>45489</v>
      </c>
    </row>
    <row r="1065" spans="1:21" x14ac:dyDescent="0.25">
      <c r="A1065">
        <v>212362</v>
      </c>
      <c r="B1065">
        <v>56</v>
      </c>
      <c r="C1065" t="s">
        <v>19</v>
      </c>
      <c r="D1065" s="3">
        <v>42555</v>
      </c>
      <c r="E1065" t="s">
        <v>26</v>
      </c>
      <c r="F1065">
        <v>240</v>
      </c>
      <c r="G1065">
        <v>1</v>
      </c>
      <c r="J1065">
        <v>240</v>
      </c>
      <c r="K1065">
        <v>100148241</v>
      </c>
      <c r="L1065" s="19" t="s">
        <v>27</v>
      </c>
      <c r="M1065">
        <v>0</v>
      </c>
      <c r="N1065" t="s">
        <v>22</v>
      </c>
      <c r="O1065" s="3">
        <v>42555</v>
      </c>
      <c r="P1065" t="s">
        <v>23</v>
      </c>
      <c r="Q1065">
        <v>240</v>
      </c>
      <c r="R1065">
        <v>2016</v>
      </c>
      <c r="S1065">
        <v>7</v>
      </c>
      <c r="T1065" s="3" t="s">
        <v>24</v>
      </c>
      <c r="U1065" s="3">
        <v>45489</v>
      </c>
    </row>
    <row r="1066" spans="1:21" x14ac:dyDescent="0.25">
      <c r="A1066">
        <v>212363</v>
      </c>
      <c r="B1066">
        <v>36</v>
      </c>
      <c r="C1066" t="s">
        <v>25</v>
      </c>
      <c r="D1066" s="3">
        <v>42555</v>
      </c>
      <c r="E1066" t="s">
        <v>546</v>
      </c>
      <c r="F1066">
        <v>61460</v>
      </c>
      <c r="G1066">
        <v>1</v>
      </c>
      <c r="J1066">
        <v>61460</v>
      </c>
      <c r="K1066">
        <v>100148242</v>
      </c>
      <c r="L1066" s="19" t="s">
        <v>97</v>
      </c>
      <c r="M1066">
        <v>0</v>
      </c>
      <c r="N1066" t="s">
        <v>22</v>
      </c>
      <c r="O1066" s="3">
        <v>42555</v>
      </c>
      <c r="P1066" t="s">
        <v>28</v>
      </c>
      <c r="Q1066" s="4">
        <v>61460</v>
      </c>
      <c r="R1066">
        <v>2016</v>
      </c>
      <c r="S1066">
        <v>7</v>
      </c>
      <c r="T1066" s="3" t="s">
        <v>24</v>
      </c>
      <c r="U1066" s="3">
        <v>45489</v>
      </c>
    </row>
    <row r="1067" spans="1:21" x14ac:dyDescent="0.25">
      <c r="A1067">
        <v>212364</v>
      </c>
      <c r="B1067">
        <v>407</v>
      </c>
      <c r="C1067" t="s">
        <v>19</v>
      </c>
      <c r="D1067" s="3">
        <v>42555</v>
      </c>
      <c r="E1067" t="s">
        <v>89</v>
      </c>
      <c r="F1067">
        <v>350</v>
      </c>
      <c r="G1067">
        <v>1</v>
      </c>
      <c r="J1067">
        <v>150</v>
      </c>
      <c r="K1067">
        <v>100148243</v>
      </c>
      <c r="L1067" s="19" t="s">
        <v>33</v>
      </c>
      <c r="M1067">
        <v>200</v>
      </c>
      <c r="N1067" t="s">
        <v>22</v>
      </c>
      <c r="O1067" s="3">
        <v>42555</v>
      </c>
      <c r="P1067" t="s">
        <v>23</v>
      </c>
      <c r="Q1067">
        <v>350</v>
      </c>
      <c r="R1067">
        <v>2016</v>
      </c>
      <c r="S1067">
        <v>7</v>
      </c>
      <c r="T1067" s="3" t="s">
        <v>24</v>
      </c>
      <c r="U1067" s="3">
        <v>45489</v>
      </c>
    </row>
    <row r="1068" spans="1:21" x14ac:dyDescent="0.25">
      <c r="A1068">
        <v>212365</v>
      </c>
      <c r="B1068">
        <v>410</v>
      </c>
      <c r="C1068" t="s">
        <v>71</v>
      </c>
      <c r="D1068" s="3">
        <v>42555</v>
      </c>
      <c r="E1068" t="s">
        <v>547</v>
      </c>
      <c r="F1068">
        <v>695</v>
      </c>
      <c r="G1068">
        <v>1</v>
      </c>
      <c r="J1068">
        <v>0</v>
      </c>
      <c r="K1068">
        <v>100148244</v>
      </c>
      <c r="L1068" s="19" t="s">
        <v>51</v>
      </c>
      <c r="M1068">
        <v>0</v>
      </c>
      <c r="N1068" t="s">
        <v>49</v>
      </c>
      <c r="O1068" s="3">
        <v>42555</v>
      </c>
      <c r="P1068" t="s">
        <v>34</v>
      </c>
      <c r="Q1068">
        <v>695</v>
      </c>
      <c r="R1068">
        <v>2016</v>
      </c>
      <c r="S1068">
        <v>7</v>
      </c>
      <c r="T1068" s="3" t="s">
        <v>24</v>
      </c>
      <c r="U1068" s="3">
        <v>45489</v>
      </c>
    </row>
    <row r="1069" spans="1:21" x14ac:dyDescent="0.25">
      <c r="A1069">
        <v>212366</v>
      </c>
      <c r="B1069">
        <v>411</v>
      </c>
      <c r="C1069" t="s">
        <v>19</v>
      </c>
      <c r="D1069" s="3">
        <v>42555</v>
      </c>
      <c r="E1069" t="s">
        <v>548</v>
      </c>
      <c r="F1069">
        <v>1350</v>
      </c>
      <c r="G1069">
        <v>1</v>
      </c>
      <c r="J1069">
        <v>1350</v>
      </c>
      <c r="K1069">
        <v>100148245</v>
      </c>
      <c r="L1069" s="19" t="s">
        <v>21</v>
      </c>
      <c r="M1069">
        <v>0</v>
      </c>
      <c r="N1069" t="s">
        <v>22</v>
      </c>
      <c r="O1069" s="3">
        <v>42555</v>
      </c>
      <c r="P1069" t="s">
        <v>23</v>
      </c>
      <c r="Q1069" s="4">
        <v>1350</v>
      </c>
      <c r="R1069">
        <v>2016</v>
      </c>
      <c r="S1069">
        <v>7</v>
      </c>
      <c r="T1069" s="3" t="s">
        <v>24</v>
      </c>
      <c r="U1069" s="3">
        <v>45489</v>
      </c>
    </row>
    <row r="1070" spans="1:21" x14ac:dyDescent="0.25">
      <c r="A1070">
        <v>212367</v>
      </c>
      <c r="B1070">
        <v>228</v>
      </c>
      <c r="C1070" t="s">
        <v>19</v>
      </c>
      <c r="D1070" s="3">
        <v>42555</v>
      </c>
      <c r="E1070" t="s">
        <v>30</v>
      </c>
      <c r="F1070">
        <v>360</v>
      </c>
      <c r="G1070">
        <v>1</v>
      </c>
      <c r="J1070">
        <v>360</v>
      </c>
      <c r="K1070">
        <v>100148246</v>
      </c>
      <c r="L1070" s="19" t="s">
        <v>27</v>
      </c>
      <c r="M1070">
        <v>0</v>
      </c>
      <c r="N1070" t="s">
        <v>22</v>
      </c>
      <c r="O1070" s="3">
        <v>42555</v>
      </c>
      <c r="P1070" t="s">
        <v>23</v>
      </c>
      <c r="Q1070">
        <v>360</v>
      </c>
      <c r="R1070">
        <v>2016</v>
      </c>
      <c r="S1070">
        <v>7</v>
      </c>
      <c r="T1070" s="3" t="s">
        <v>24</v>
      </c>
      <c r="U1070" s="3">
        <v>45489</v>
      </c>
    </row>
    <row r="1071" spans="1:21" x14ac:dyDescent="0.25">
      <c r="A1071">
        <v>212368</v>
      </c>
      <c r="B1071">
        <v>412</v>
      </c>
      <c r="C1071" t="s">
        <v>19</v>
      </c>
      <c r="D1071" s="3">
        <v>42555</v>
      </c>
      <c r="E1071" t="s">
        <v>30</v>
      </c>
      <c r="F1071">
        <v>360</v>
      </c>
      <c r="G1071">
        <v>1</v>
      </c>
      <c r="J1071">
        <v>1140</v>
      </c>
      <c r="K1071">
        <v>100148247</v>
      </c>
      <c r="L1071" s="19" t="s">
        <v>27</v>
      </c>
      <c r="M1071">
        <v>53.73</v>
      </c>
      <c r="N1071" t="s">
        <v>22</v>
      </c>
      <c r="O1071" s="3">
        <v>42555</v>
      </c>
      <c r="P1071" t="s">
        <v>23</v>
      </c>
      <c r="Q1071">
        <v>360</v>
      </c>
      <c r="R1071">
        <v>2016</v>
      </c>
      <c r="S1071">
        <v>7</v>
      </c>
      <c r="T1071" s="3" t="s">
        <v>24</v>
      </c>
      <c r="U1071" s="3">
        <v>45489</v>
      </c>
    </row>
    <row r="1072" spans="1:21" x14ac:dyDescent="0.25">
      <c r="A1072">
        <v>212369</v>
      </c>
      <c r="B1072">
        <v>412</v>
      </c>
      <c r="C1072" t="s">
        <v>19</v>
      </c>
      <c r="D1072" s="3">
        <v>42555</v>
      </c>
      <c r="E1072" t="s">
        <v>89</v>
      </c>
      <c r="F1072">
        <v>350</v>
      </c>
      <c r="G1072">
        <v>1</v>
      </c>
      <c r="J1072">
        <v>1140</v>
      </c>
      <c r="K1072">
        <v>100148247</v>
      </c>
      <c r="L1072" s="19" t="s">
        <v>33</v>
      </c>
      <c r="M1072">
        <v>52.24</v>
      </c>
      <c r="N1072" t="s">
        <v>22</v>
      </c>
      <c r="O1072" s="3">
        <v>42555</v>
      </c>
      <c r="P1072" t="s">
        <v>23</v>
      </c>
      <c r="Q1072">
        <v>350</v>
      </c>
      <c r="R1072">
        <v>2016</v>
      </c>
      <c r="S1072">
        <v>7</v>
      </c>
      <c r="T1072" s="3" t="s">
        <v>24</v>
      </c>
      <c r="U1072" s="3">
        <v>45489</v>
      </c>
    </row>
    <row r="1073" spans="1:21" x14ac:dyDescent="0.25">
      <c r="A1073">
        <v>212370</v>
      </c>
      <c r="B1073">
        <v>412</v>
      </c>
      <c r="C1073" t="s">
        <v>19</v>
      </c>
      <c r="D1073" s="3">
        <v>42555</v>
      </c>
      <c r="E1073" t="s">
        <v>269</v>
      </c>
      <c r="F1073">
        <v>630</v>
      </c>
      <c r="G1073">
        <v>1</v>
      </c>
      <c r="J1073">
        <v>1140</v>
      </c>
      <c r="K1073">
        <v>100148247</v>
      </c>
      <c r="L1073" s="19" t="s">
        <v>47</v>
      </c>
      <c r="M1073">
        <v>94.03</v>
      </c>
      <c r="N1073" t="s">
        <v>22</v>
      </c>
      <c r="O1073" s="3">
        <v>42555</v>
      </c>
      <c r="P1073" t="s">
        <v>23</v>
      </c>
      <c r="Q1073">
        <v>630</v>
      </c>
      <c r="R1073">
        <v>2016</v>
      </c>
      <c r="S1073">
        <v>7</v>
      </c>
      <c r="T1073" s="3" t="s">
        <v>24</v>
      </c>
      <c r="U1073" s="3">
        <v>45489</v>
      </c>
    </row>
    <row r="1074" spans="1:21" x14ac:dyDescent="0.25">
      <c r="A1074">
        <v>212371</v>
      </c>
      <c r="B1074">
        <v>413</v>
      </c>
      <c r="C1074" t="s">
        <v>19</v>
      </c>
      <c r="D1074" s="3">
        <v>42555</v>
      </c>
      <c r="E1074" t="s">
        <v>549</v>
      </c>
      <c r="F1074">
        <v>420</v>
      </c>
      <c r="G1074">
        <v>1</v>
      </c>
      <c r="J1074">
        <v>420</v>
      </c>
      <c r="K1074">
        <v>100148248</v>
      </c>
      <c r="L1074" s="19" t="s">
        <v>21</v>
      </c>
      <c r="M1074">
        <v>0</v>
      </c>
      <c r="N1074" t="s">
        <v>22</v>
      </c>
      <c r="O1074" s="3">
        <v>42555</v>
      </c>
      <c r="P1074" t="s">
        <v>23</v>
      </c>
      <c r="Q1074">
        <v>420</v>
      </c>
      <c r="R1074">
        <v>2016</v>
      </c>
      <c r="S1074">
        <v>7</v>
      </c>
      <c r="T1074" s="3" t="s">
        <v>24</v>
      </c>
      <c r="U1074" s="3">
        <v>45489</v>
      </c>
    </row>
    <row r="1075" spans="1:21" x14ac:dyDescent="0.25">
      <c r="A1075">
        <v>212373</v>
      </c>
      <c r="B1075">
        <v>414</v>
      </c>
      <c r="C1075" t="s">
        <v>19</v>
      </c>
      <c r="D1075" s="3">
        <v>42555</v>
      </c>
      <c r="E1075" t="s">
        <v>400</v>
      </c>
      <c r="F1075">
        <v>190</v>
      </c>
      <c r="G1075">
        <v>1</v>
      </c>
      <c r="J1075">
        <v>190</v>
      </c>
      <c r="K1075">
        <v>100148249</v>
      </c>
      <c r="L1075" s="19" t="s">
        <v>170</v>
      </c>
      <c r="M1075">
        <v>0</v>
      </c>
      <c r="N1075" t="s">
        <v>22</v>
      </c>
      <c r="O1075" s="3">
        <v>42555</v>
      </c>
      <c r="P1075" t="s">
        <v>23</v>
      </c>
      <c r="Q1075">
        <v>190</v>
      </c>
      <c r="R1075">
        <v>2016</v>
      </c>
      <c r="S1075">
        <v>7</v>
      </c>
      <c r="T1075" s="3" t="s">
        <v>24</v>
      </c>
      <c r="U1075" s="3">
        <v>45489</v>
      </c>
    </row>
    <row r="1076" spans="1:21" x14ac:dyDescent="0.25">
      <c r="A1076">
        <v>212375</v>
      </c>
      <c r="B1076">
        <v>415</v>
      </c>
      <c r="C1076" t="s">
        <v>25</v>
      </c>
      <c r="D1076" s="3">
        <v>42555</v>
      </c>
      <c r="E1076" t="s">
        <v>550</v>
      </c>
      <c r="F1076">
        <v>1825</v>
      </c>
      <c r="G1076">
        <v>1</v>
      </c>
      <c r="J1076">
        <v>2205</v>
      </c>
      <c r="K1076">
        <v>100148251</v>
      </c>
      <c r="L1076" s="19" t="s">
        <v>51</v>
      </c>
      <c r="M1076">
        <v>0</v>
      </c>
      <c r="N1076" t="s">
        <v>22</v>
      </c>
      <c r="O1076" s="3">
        <v>42555</v>
      </c>
      <c r="P1076" t="s">
        <v>28</v>
      </c>
      <c r="Q1076" s="4">
        <v>1825</v>
      </c>
      <c r="R1076">
        <v>2016</v>
      </c>
      <c r="S1076">
        <v>7</v>
      </c>
      <c r="T1076" s="3" t="s">
        <v>24</v>
      </c>
      <c r="U1076" s="3">
        <v>45489</v>
      </c>
    </row>
    <row r="1077" spans="1:21" x14ac:dyDescent="0.25">
      <c r="A1077">
        <v>212376</v>
      </c>
      <c r="B1077">
        <v>415</v>
      </c>
      <c r="C1077" t="s">
        <v>25</v>
      </c>
      <c r="D1077" s="3">
        <v>42555</v>
      </c>
      <c r="E1077" t="s">
        <v>88</v>
      </c>
      <c r="F1077">
        <v>380</v>
      </c>
      <c r="G1077">
        <v>1</v>
      </c>
      <c r="J1077">
        <v>2205</v>
      </c>
      <c r="K1077">
        <v>100148251</v>
      </c>
      <c r="L1077" s="19" t="s">
        <v>33</v>
      </c>
      <c r="M1077">
        <v>0</v>
      </c>
      <c r="N1077" t="s">
        <v>22</v>
      </c>
      <c r="O1077" s="3">
        <v>42555</v>
      </c>
      <c r="P1077" t="s">
        <v>28</v>
      </c>
      <c r="Q1077">
        <v>380</v>
      </c>
      <c r="R1077">
        <v>2016</v>
      </c>
      <c r="S1077">
        <v>7</v>
      </c>
      <c r="T1077" s="3" t="s">
        <v>24</v>
      </c>
      <c r="U1077" s="3">
        <v>45489</v>
      </c>
    </row>
    <row r="1078" spans="1:21" x14ac:dyDescent="0.25">
      <c r="A1078">
        <v>212374</v>
      </c>
      <c r="B1078">
        <v>416</v>
      </c>
      <c r="C1078" t="s">
        <v>19</v>
      </c>
      <c r="D1078" s="3">
        <v>42555</v>
      </c>
      <c r="E1078" t="s">
        <v>551</v>
      </c>
      <c r="F1078">
        <v>325</v>
      </c>
      <c r="G1078">
        <v>1</v>
      </c>
      <c r="J1078">
        <v>325</v>
      </c>
      <c r="K1078">
        <v>100148250</v>
      </c>
      <c r="L1078" s="19" t="s">
        <v>51</v>
      </c>
      <c r="M1078">
        <v>0</v>
      </c>
      <c r="N1078" t="s">
        <v>22</v>
      </c>
      <c r="O1078" s="3">
        <v>42555</v>
      </c>
      <c r="P1078" t="s">
        <v>23</v>
      </c>
      <c r="Q1078">
        <v>325</v>
      </c>
      <c r="R1078">
        <v>2016</v>
      </c>
      <c r="S1078">
        <v>7</v>
      </c>
      <c r="T1078" s="3" t="s">
        <v>24</v>
      </c>
      <c r="U1078" s="3">
        <v>45489</v>
      </c>
    </row>
    <row r="1079" spans="1:21" x14ac:dyDescent="0.25">
      <c r="A1079">
        <v>212377</v>
      </c>
      <c r="B1079">
        <v>415</v>
      </c>
      <c r="C1079" t="s">
        <v>25</v>
      </c>
      <c r="D1079" s="3">
        <v>42555</v>
      </c>
      <c r="E1079" t="s">
        <v>550</v>
      </c>
      <c r="F1079">
        <v>1825</v>
      </c>
      <c r="G1079">
        <v>1</v>
      </c>
      <c r="J1079">
        <v>2205</v>
      </c>
      <c r="K1079">
        <v>100148252</v>
      </c>
      <c r="L1079" s="19" t="s">
        <v>51</v>
      </c>
      <c r="M1079">
        <v>0</v>
      </c>
      <c r="N1079" t="s">
        <v>39</v>
      </c>
      <c r="O1079" s="3">
        <v>42555</v>
      </c>
      <c r="P1079" t="s">
        <v>28</v>
      </c>
      <c r="Q1079" s="4">
        <v>1825</v>
      </c>
      <c r="R1079">
        <v>2016</v>
      </c>
      <c r="S1079">
        <v>7</v>
      </c>
      <c r="T1079" s="3" t="s">
        <v>24</v>
      </c>
      <c r="U1079" s="3">
        <v>45489</v>
      </c>
    </row>
    <row r="1080" spans="1:21" x14ac:dyDescent="0.25">
      <c r="A1080">
        <v>212378</v>
      </c>
      <c r="B1080">
        <v>415</v>
      </c>
      <c r="C1080" t="s">
        <v>25</v>
      </c>
      <c r="D1080" s="3">
        <v>42555</v>
      </c>
      <c r="E1080" t="s">
        <v>88</v>
      </c>
      <c r="F1080">
        <v>380</v>
      </c>
      <c r="G1080">
        <v>1</v>
      </c>
      <c r="J1080">
        <v>2205</v>
      </c>
      <c r="K1080">
        <v>100148252</v>
      </c>
      <c r="L1080" s="19" t="s">
        <v>33</v>
      </c>
      <c r="M1080">
        <v>0</v>
      </c>
      <c r="N1080" t="s">
        <v>39</v>
      </c>
      <c r="O1080" s="3">
        <v>42555</v>
      </c>
      <c r="P1080" t="s">
        <v>28</v>
      </c>
      <c r="Q1080">
        <v>380</v>
      </c>
      <c r="R1080">
        <v>2016</v>
      </c>
      <c r="S1080">
        <v>7</v>
      </c>
      <c r="T1080" s="3" t="s">
        <v>24</v>
      </c>
      <c r="U1080" s="3">
        <v>45489</v>
      </c>
    </row>
    <row r="1081" spans="1:21" x14ac:dyDescent="0.25">
      <c r="A1081">
        <v>212379</v>
      </c>
      <c r="B1081">
        <v>106</v>
      </c>
      <c r="C1081" t="s">
        <v>19</v>
      </c>
      <c r="D1081" s="3">
        <v>42555</v>
      </c>
      <c r="E1081" t="s">
        <v>491</v>
      </c>
      <c r="F1081">
        <v>12600</v>
      </c>
      <c r="G1081">
        <v>1</v>
      </c>
      <c r="J1081">
        <v>12600</v>
      </c>
      <c r="K1081">
        <v>100148253</v>
      </c>
      <c r="L1081" s="19" t="s">
        <v>42</v>
      </c>
      <c r="M1081">
        <v>0</v>
      </c>
      <c r="N1081" t="s">
        <v>22</v>
      </c>
      <c r="O1081" s="3">
        <v>42555</v>
      </c>
      <c r="P1081" t="s">
        <v>23</v>
      </c>
      <c r="Q1081" s="4">
        <v>12600</v>
      </c>
      <c r="R1081">
        <v>2016</v>
      </c>
      <c r="S1081">
        <v>7</v>
      </c>
      <c r="T1081" s="3" t="s">
        <v>24</v>
      </c>
      <c r="U1081" s="3">
        <v>45489</v>
      </c>
    </row>
    <row r="1082" spans="1:21" x14ac:dyDescent="0.25">
      <c r="A1082">
        <v>212381</v>
      </c>
      <c r="B1082">
        <v>417</v>
      </c>
      <c r="C1082" t="s">
        <v>25</v>
      </c>
      <c r="D1082" s="3">
        <v>42555</v>
      </c>
      <c r="E1082" t="s">
        <v>552</v>
      </c>
      <c r="F1082">
        <v>1352</v>
      </c>
      <c r="G1082">
        <v>1</v>
      </c>
      <c r="J1082">
        <v>2952</v>
      </c>
      <c r="K1082">
        <v>100148254</v>
      </c>
      <c r="L1082" s="19" t="s">
        <v>51</v>
      </c>
      <c r="M1082">
        <v>0</v>
      </c>
      <c r="N1082" t="s">
        <v>22</v>
      </c>
      <c r="O1082" s="3">
        <v>42555</v>
      </c>
      <c r="P1082" t="s">
        <v>28</v>
      </c>
      <c r="Q1082" s="4">
        <v>1352</v>
      </c>
      <c r="R1082">
        <v>2016</v>
      </c>
      <c r="S1082">
        <v>7</v>
      </c>
      <c r="T1082" s="3" t="s">
        <v>24</v>
      </c>
      <c r="U1082" s="3">
        <v>45489</v>
      </c>
    </row>
    <row r="1083" spans="1:21" x14ac:dyDescent="0.25">
      <c r="A1083">
        <v>212383</v>
      </c>
      <c r="B1083">
        <v>417</v>
      </c>
      <c r="C1083" t="s">
        <v>25</v>
      </c>
      <c r="D1083" s="3">
        <v>42555</v>
      </c>
      <c r="E1083" t="s">
        <v>553</v>
      </c>
      <c r="F1083">
        <v>1600</v>
      </c>
      <c r="G1083">
        <v>1</v>
      </c>
      <c r="J1083">
        <v>2952</v>
      </c>
      <c r="K1083">
        <v>100148254</v>
      </c>
      <c r="L1083" s="19" t="s">
        <v>51</v>
      </c>
      <c r="M1083">
        <v>0</v>
      </c>
      <c r="N1083" t="s">
        <v>22</v>
      </c>
      <c r="O1083" s="3">
        <v>42555</v>
      </c>
      <c r="P1083" t="s">
        <v>28</v>
      </c>
      <c r="Q1083" s="4">
        <v>1600</v>
      </c>
      <c r="R1083">
        <v>2016</v>
      </c>
      <c r="S1083">
        <v>7</v>
      </c>
      <c r="T1083" s="3" t="s">
        <v>24</v>
      </c>
      <c r="U1083" s="3">
        <v>45489</v>
      </c>
    </row>
    <row r="1084" spans="1:21" x14ac:dyDescent="0.25">
      <c r="A1084">
        <v>212385</v>
      </c>
      <c r="B1084">
        <v>415</v>
      </c>
      <c r="C1084" t="s">
        <v>19</v>
      </c>
      <c r="D1084" s="3">
        <v>42555</v>
      </c>
      <c r="E1084" t="s">
        <v>550</v>
      </c>
      <c r="F1084">
        <v>1825</v>
      </c>
      <c r="G1084">
        <v>1</v>
      </c>
      <c r="J1084">
        <v>2205</v>
      </c>
      <c r="K1084">
        <v>100148255</v>
      </c>
      <c r="L1084" s="19" t="s">
        <v>51</v>
      </c>
      <c r="M1084">
        <v>0</v>
      </c>
      <c r="N1084" t="s">
        <v>22</v>
      </c>
      <c r="O1084" s="3">
        <v>42555</v>
      </c>
      <c r="P1084" t="s">
        <v>23</v>
      </c>
      <c r="Q1084" s="4">
        <v>1825</v>
      </c>
      <c r="R1084">
        <v>2016</v>
      </c>
      <c r="S1084">
        <v>7</v>
      </c>
      <c r="T1084" s="3" t="s">
        <v>24</v>
      </c>
      <c r="U1084" s="3">
        <v>45489</v>
      </c>
    </row>
    <row r="1085" spans="1:21" x14ac:dyDescent="0.25">
      <c r="A1085">
        <v>212386</v>
      </c>
      <c r="B1085">
        <v>415</v>
      </c>
      <c r="C1085" t="s">
        <v>19</v>
      </c>
      <c r="D1085" s="3">
        <v>42555</v>
      </c>
      <c r="E1085" t="s">
        <v>88</v>
      </c>
      <c r="F1085">
        <v>380</v>
      </c>
      <c r="G1085">
        <v>1</v>
      </c>
      <c r="J1085">
        <v>2205</v>
      </c>
      <c r="K1085">
        <v>100148255</v>
      </c>
      <c r="L1085" s="19" t="s">
        <v>33</v>
      </c>
      <c r="M1085">
        <v>0</v>
      </c>
      <c r="N1085" t="s">
        <v>22</v>
      </c>
      <c r="O1085" s="3">
        <v>42555</v>
      </c>
      <c r="P1085" t="s">
        <v>23</v>
      </c>
      <c r="Q1085">
        <v>380</v>
      </c>
      <c r="R1085">
        <v>2016</v>
      </c>
      <c r="S1085">
        <v>7</v>
      </c>
      <c r="T1085" s="3" t="s">
        <v>24</v>
      </c>
      <c r="U1085" s="3">
        <v>45489</v>
      </c>
    </row>
    <row r="1086" spans="1:21" x14ac:dyDescent="0.25">
      <c r="A1086">
        <v>212387</v>
      </c>
      <c r="B1086">
        <v>418</v>
      </c>
      <c r="C1086" t="s">
        <v>19</v>
      </c>
      <c r="D1086" s="3">
        <v>42555</v>
      </c>
      <c r="E1086" t="s">
        <v>125</v>
      </c>
      <c r="F1086">
        <v>1</v>
      </c>
      <c r="G1086">
        <v>1</v>
      </c>
      <c r="J1086">
        <v>0</v>
      </c>
      <c r="K1086">
        <v>100148256</v>
      </c>
      <c r="L1086" s="19" t="s">
        <v>62</v>
      </c>
      <c r="M1086">
        <v>1</v>
      </c>
      <c r="N1086" t="s">
        <v>22</v>
      </c>
      <c r="O1086" s="3">
        <v>42555</v>
      </c>
      <c r="P1086" t="s">
        <v>23</v>
      </c>
      <c r="Q1086">
        <v>1</v>
      </c>
      <c r="R1086">
        <v>2016</v>
      </c>
      <c r="S1086">
        <v>7</v>
      </c>
      <c r="T1086" s="3" t="s">
        <v>24</v>
      </c>
      <c r="U1086" s="3">
        <v>45489</v>
      </c>
    </row>
    <row r="1087" spans="1:21" x14ac:dyDescent="0.25">
      <c r="A1087">
        <v>212388</v>
      </c>
      <c r="B1087">
        <v>419</v>
      </c>
      <c r="C1087" t="s">
        <v>19</v>
      </c>
      <c r="D1087" s="3">
        <v>42555</v>
      </c>
      <c r="E1087" t="s">
        <v>125</v>
      </c>
      <c r="F1087">
        <v>1</v>
      </c>
      <c r="G1087">
        <v>1</v>
      </c>
      <c r="J1087">
        <v>0</v>
      </c>
      <c r="K1087">
        <v>100148257</v>
      </c>
      <c r="L1087" s="19" t="s">
        <v>62</v>
      </c>
      <c r="M1087">
        <v>1</v>
      </c>
      <c r="N1087" t="s">
        <v>22</v>
      </c>
      <c r="O1087" s="3">
        <v>42555</v>
      </c>
      <c r="P1087" t="s">
        <v>23</v>
      </c>
      <c r="Q1087">
        <v>1</v>
      </c>
      <c r="R1087">
        <v>2016</v>
      </c>
      <c r="S1087">
        <v>7</v>
      </c>
      <c r="T1087" s="3" t="s">
        <v>24</v>
      </c>
      <c r="U1087" s="3">
        <v>45489</v>
      </c>
    </row>
    <row r="1088" spans="1:21" x14ac:dyDescent="0.25">
      <c r="A1088">
        <v>212389</v>
      </c>
      <c r="B1088">
        <v>420</v>
      </c>
      <c r="C1088" t="s">
        <v>19</v>
      </c>
      <c r="D1088" s="3">
        <v>42555</v>
      </c>
      <c r="E1088" t="s">
        <v>554</v>
      </c>
      <c r="F1088">
        <v>499</v>
      </c>
      <c r="G1088">
        <v>1</v>
      </c>
      <c r="J1088">
        <v>499</v>
      </c>
      <c r="K1088">
        <v>100148258</v>
      </c>
      <c r="L1088" s="19" t="s">
        <v>51</v>
      </c>
      <c r="M1088">
        <v>0</v>
      </c>
      <c r="N1088" t="s">
        <v>22</v>
      </c>
      <c r="O1088" s="3">
        <v>42555</v>
      </c>
      <c r="P1088" t="s">
        <v>23</v>
      </c>
      <c r="Q1088">
        <v>499</v>
      </c>
      <c r="R1088">
        <v>2016</v>
      </c>
      <c r="S1088">
        <v>7</v>
      </c>
      <c r="T1088" s="3" t="s">
        <v>24</v>
      </c>
      <c r="U1088" s="3">
        <v>45489</v>
      </c>
    </row>
    <row r="1089" spans="1:21" x14ac:dyDescent="0.25">
      <c r="A1089">
        <v>212390</v>
      </c>
      <c r="B1089">
        <v>421</v>
      </c>
      <c r="C1089" t="s">
        <v>25</v>
      </c>
      <c r="D1089" s="3">
        <v>42555</v>
      </c>
      <c r="E1089" t="s">
        <v>555</v>
      </c>
      <c r="F1089">
        <v>69999</v>
      </c>
      <c r="G1089">
        <v>1</v>
      </c>
      <c r="J1089">
        <v>69999</v>
      </c>
      <c r="K1089">
        <v>100148259</v>
      </c>
      <c r="L1089" s="19" t="s">
        <v>38</v>
      </c>
      <c r="M1089">
        <v>0</v>
      </c>
      <c r="N1089" t="s">
        <v>39</v>
      </c>
      <c r="O1089" s="3">
        <v>42555</v>
      </c>
      <c r="P1089" t="s">
        <v>28</v>
      </c>
      <c r="Q1089" s="4">
        <v>69999</v>
      </c>
      <c r="R1089">
        <v>2016</v>
      </c>
      <c r="S1089">
        <v>7</v>
      </c>
      <c r="T1089" s="3" t="s">
        <v>24</v>
      </c>
      <c r="U1089" s="3">
        <v>45489</v>
      </c>
    </row>
    <row r="1090" spans="1:21" x14ac:dyDescent="0.25">
      <c r="A1090">
        <v>212391</v>
      </c>
      <c r="B1090">
        <v>66</v>
      </c>
      <c r="C1090" t="s">
        <v>19</v>
      </c>
      <c r="D1090" s="3">
        <v>42555</v>
      </c>
      <c r="E1090" t="s">
        <v>556</v>
      </c>
      <c r="F1090">
        <v>1399</v>
      </c>
      <c r="G1090">
        <v>1</v>
      </c>
      <c r="J1090">
        <v>1399</v>
      </c>
      <c r="K1090">
        <v>100148260</v>
      </c>
      <c r="L1090" s="19" t="s">
        <v>47</v>
      </c>
      <c r="M1090">
        <v>0</v>
      </c>
      <c r="N1090" t="s">
        <v>22</v>
      </c>
      <c r="O1090" s="3">
        <v>42555</v>
      </c>
      <c r="P1090" t="s">
        <v>23</v>
      </c>
      <c r="Q1090" s="4">
        <v>1399</v>
      </c>
      <c r="R1090">
        <v>2016</v>
      </c>
      <c r="S1090">
        <v>7</v>
      </c>
      <c r="T1090" s="3" t="s">
        <v>24</v>
      </c>
      <c r="U1090" s="3">
        <v>45489</v>
      </c>
    </row>
    <row r="1091" spans="1:21" x14ac:dyDescent="0.25">
      <c r="A1091">
        <v>212392</v>
      </c>
      <c r="B1091">
        <v>101</v>
      </c>
      <c r="C1091" t="s">
        <v>25</v>
      </c>
      <c r="D1091" s="3">
        <v>42555</v>
      </c>
      <c r="E1091" t="s">
        <v>557</v>
      </c>
      <c r="F1091">
        <v>35640</v>
      </c>
      <c r="G1091">
        <v>1</v>
      </c>
      <c r="J1091">
        <v>35640</v>
      </c>
      <c r="K1091">
        <v>100148261</v>
      </c>
      <c r="L1091" s="19" t="s">
        <v>42</v>
      </c>
      <c r="M1091">
        <v>0</v>
      </c>
      <c r="N1091" t="s">
        <v>22</v>
      </c>
      <c r="O1091" s="3">
        <v>42555</v>
      </c>
      <c r="P1091" t="s">
        <v>28</v>
      </c>
      <c r="Q1091" s="4">
        <v>35640</v>
      </c>
      <c r="R1091">
        <v>2016</v>
      </c>
      <c r="S1091">
        <v>7</v>
      </c>
      <c r="T1091" s="3" t="s">
        <v>24</v>
      </c>
      <c r="U1091" s="3">
        <v>45489</v>
      </c>
    </row>
    <row r="1092" spans="1:21" x14ac:dyDescent="0.25">
      <c r="A1092">
        <v>212393</v>
      </c>
      <c r="B1092">
        <v>86</v>
      </c>
      <c r="C1092" t="s">
        <v>19</v>
      </c>
      <c r="D1092" s="3">
        <v>42555</v>
      </c>
      <c r="E1092" t="s">
        <v>30</v>
      </c>
      <c r="F1092">
        <v>360</v>
      </c>
      <c r="G1092">
        <v>1</v>
      </c>
      <c r="J1092">
        <v>360</v>
      </c>
      <c r="K1092">
        <v>100148262</v>
      </c>
      <c r="L1092" s="19" t="s">
        <v>27</v>
      </c>
      <c r="M1092">
        <v>0</v>
      </c>
      <c r="N1092" t="s">
        <v>22</v>
      </c>
      <c r="O1092" s="3">
        <v>42555</v>
      </c>
      <c r="P1092" t="s">
        <v>23</v>
      </c>
      <c r="Q1092">
        <v>360</v>
      </c>
      <c r="R1092">
        <v>2016</v>
      </c>
      <c r="S1092">
        <v>7</v>
      </c>
      <c r="T1092" s="3" t="s">
        <v>24</v>
      </c>
      <c r="U1092" s="3">
        <v>45489</v>
      </c>
    </row>
    <row r="1093" spans="1:21" x14ac:dyDescent="0.25">
      <c r="A1093">
        <v>212394</v>
      </c>
      <c r="B1093">
        <v>230</v>
      </c>
      <c r="C1093" t="s">
        <v>25</v>
      </c>
      <c r="D1093" s="3">
        <v>42555</v>
      </c>
      <c r="E1093" t="s">
        <v>245</v>
      </c>
      <c r="F1093">
        <v>655</v>
      </c>
      <c r="G1093">
        <v>1</v>
      </c>
      <c r="J1093">
        <v>655</v>
      </c>
      <c r="K1093">
        <v>100148263</v>
      </c>
      <c r="L1093" s="19" t="s">
        <v>33</v>
      </c>
      <c r="M1093">
        <v>0</v>
      </c>
      <c r="N1093" t="s">
        <v>174</v>
      </c>
      <c r="O1093" s="3">
        <v>42555</v>
      </c>
      <c r="P1093" t="s">
        <v>28</v>
      </c>
      <c r="Q1093">
        <v>655</v>
      </c>
      <c r="R1093">
        <v>2016</v>
      </c>
      <c r="S1093">
        <v>7</v>
      </c>
      <c r="T1093" s="3" t="s">
        <v>24</v>
      </c>
      <c r="U1093" s="3">
        <v>45489</v>
      </c>
    </row>
    <row r="1094" spans="1:21" x14ac:dyDescent="0.25">
      <c r="A1094">
        <v>212395</v>
      </c>
      <c r="B1094">
        <v>422</v>
      </c>
      <c r="C1094" t="s">
        <v>19</v>
      </c>
      <c r="D1094" s="3">
        <v>42555</v>
      </c>
      <c r="E1094" t="s">
        <v>191</v>
      </c>
      <c r="F1094">
        <v>180</v>
      </c>
      <c r="G1094">
        <v>1</v>
      </c>
      <c r="J1094">
        <v>180</v>
      </c>
      <c r="K1094">
        <v>100148264</v>
      </c>
      <c r="L1094" s="19" t="s">
        <v>27</v>
      </c>
      <c r="M1094">
        <v>0</v>
      </c>
      <c r="N1094" t="s">
        <v>22</v>
      </c>
      <c r="O1094" s="3">
        <v>42555</v>
      </c>
      <c r="P1094" t="s">
        <v>23</v>
      </c>
      <c r="Q1094">
        <v>180</v>
      </c>
      <c r="R1094">
        <v>2016</v>
      </c>
      <c r="S1094">
        <v>7</v>
      </c>
      <c r="T1094" s="3" t="s">
        <v>24</v>
      </c>
      <c r="U1094" s="3">
        <v>45489</v>
      </c>
    </row>
    <row r="1095" spans="1:21" x14ac:dyDescent="0.25">
      <c r="A1095">
        <v>212396</v>
      </c>
      <c r="B1095">
        <v>151</v>
      </c>
      <c r="C1095" t="s">
        <v>19</v>
      </c>
      <c r="D1095" s="3">
        <v>42555</v>
      </c>
      <c r="E1095" t="s">
        <v>558</v>
      </c>
      <c r="F1095">
        <v>180</v>
      </c>
      <c r="G1095">
        <v>1</v>
      </c>
      <c r="J1095">
        <v>180</v>
      </c>
      <c r="K1095">
        <v>100148265</v>
      </c>
      <c r="L1095" s="19" t="s">
        <v>27</v>
      </c>
      <c r="M1095">
        <v>0</v>
      </c>
      <c r="N1095" t="s">
        <v>22</v>
      </c>
      <c r="O1095" s="3">
        <v>42555</v>
      </c>
      <c r="P1095" t="s">
        <v>23</v>
      </c>
      <c r="Q1095">
        <v>180</v>
      </c>
      <c r="R1095">
        <v>2016</v>
      </c>
      <c r="S1095">
        <v>7</v>
      </c>
      <c r="T1095" s="3" t="s">
        <v>24</v>
      </c>
      <c r="U1095" s="3">
        <v>45489</v>
      </c>
    </row>
    <row r="1096" spans="1:21" x14ac:dyDescent="0.25">
      <c r="A1096">
        <v>212397</v>
      </c>
      <c r="B1096">
        <v>423</v>
      </c>
      <c r="C1096" t="s">
        <v>31</v>
      </c>
      <c r="D1096" s="3">
        <v>42555</v>
      </c>
      <c r="E1096" t="s">
        <v>559</v>
      </c>
      <c r="F1096">
        <v>4505</v>
      </c>
      <c r="G1096">
        <v>1</v>
      </c>
      <c r="J1096">
        <v>4505</v>
      </c>
      <c r="K1096">
        <v>100148266</v>
      </c>
      <c r="L1096" s="19" t="s">
        <v>38</v>
      </c>
      <c r="M1096">
        <v>0</v>
      </c>
      <c r="N1096" t="s">
        <v>22</v>
      </c>
      <c r="O1096" s="3">
        <v>42555</v>
      </c>
      <c r="P1096" t="s">
        <v>34</v>
      </c>
      <c r="Q1096" s="4">
        <v>4505</v>
      </c>
      <c r="R1096">
        <v>2016</v>
      </c>
      <c r="S1096">
        <v>7</v>
      </c>
      <c r="T1096" s="3" t="s">
        <v>24</v>
      </c>
      <c r="U1096" s="3">
        <v>45489</v>
      </c>
    </row>
    <row r="1097" spans="1:21" x14ac:dyDescent="0.25">
      <c r="A1097">
        <v>212398</v>
      </c>
      <c r="B1097">
        <v>64</v>
      </c>
      <c r="C1097" t="s">
        <v>31</v>
      </c>
      <c r="D1097" s="3">
        <v>42555</v>
      </c>
      <c r="E1097" t="s">
        <v>560</v>
      </c>
      <c r="F1097">
        <v>1375</v>
      </c>
      <c r="G1097">
        <v>1</v>
      </c>
      <c r="J1097">
        <v>1375</v>
      </c>
      <c r="K1097">
        <v>100148267</v>
      </c>
      <c r="L1097" s="19" t="s">
        <v>170</v>
      </c>
      <c r="M1097">
        <v>0</v>
      </c>
      <c r="N1097" t="s">
        <v>22</v>
      </c>
      <c r="O1097" s="3">
        <v>42555</v>
      </c>
      <c r="P1097" t="s">
        <v>34</v>
      </c>
      <c r="Q1097" s="4">
        <v>1375</v>
      </c>
      <c r="R1097">
        <v>2016</v>
      </c>
      <c r="S1097">
        <v>7</v>
      </c>
      <c r="T1097" s="3" t="s">
        <v>24</v>
      </c>
      <c r="U1097" s="3">
        <v>45489</v>
      </c>
    </row>
    <row r="1098" spans="1:21" x14ac:dyDescent="0.25">
      <c r="A1098">
        <v>212399</v>
      </c>
      <c r="B1098">
        <v>64</v>
      </c>
      <c r="C1098" t="s">
        <v>31</v>
      </c>
      <c r="D1098" s="3">
        <v>42555</v>
      </c>
      <c r="E1098" t="s">
        <v>321</v>
      </c>
      <c r="F1098">
        <v>2950</v>
      </c>
      <c r="G1098">
        <v>1</v>
      </c>
      <c r="J1098">
        <v>2950</v>
      </c>
      <c r="K1098">
        <v>100148268</v>
      </c>
      <c r="L1098" s="19" t="s">
        <v>97</v>
      </c>
      <c r="M1098">
        <v>0</v>
      </c>
      <c r="N1098" t="s">
        <v>22</v>
      </c>
      <c r="O1098" s="3">
        <v>42555</v>
      </c>
      <c r="P1098" t="s">
        <v>34</v>
      </c>
      <c r="Q1098" s="4">
        <v>2950</v>
      </c>
      <c r="R1098">
        <v>2016</v>
      </c>
      <c r="S1098">
        <v>7</v>
      </c>
      <c r="T1098" s="3" t="s">
        <v>24</v>
      </c>
      <c r="U1098" s="3">
        <v>45489</v>
      </c>
    </row>
    <row r="1099" spans="1:21" x14ac:dyDescent="0.25">
      <c r="A1099">
        <v>212400</v>
      </c>
      <c r="B1099">
        <v>424</v>
      </c>
      <c r="C1099" t="s">
        <v>19</v>
      </c>
      <c r="D1099" s="3">
        <v>42555</v>
      </c>
      <c r="E1099" t="s">
        <v>89</v>
      </c>
      <c r="F1099">
        <v>350</v>
      </c>
      <c r="G1099">
        <v>2</v>
      </c>
      <c r="J1099">
        <v>700</v>
      </c>
      <c r="K1099">
        <v>100148269</v>
      </c>
      <c r="L1099" s="19" t="s">
        <v>33</v>
      </c>
      <c r="M1099">
        <v>0</v>
      </c>
      <c r="N1099" t="s">
        <v>22</v>
      </c>
      <c r="O1099" s="3">
        <v>42555</v>
      </c>
      <c r="P1099" t="s">
        <v>23</v>
      </c>
      <c r="Q1099">
        <v>700</v>
      </c>
      <c r="R1099">
        <v>2016</v>
      </c>
      <c r="S1099">
        <v>7</v>
      </c>
      <c r="T1099" s="3" t="s">
        <v>24</v>
      </c>
      <c r="U1099" s="3">
        <v>45489</v>
      </c>
    </row>
    <row r="1100" spans="1:21" x14ac:dyDescent="0.25">
      <c r="A1100">
        <v>212401</v>
      </c>
      <c r="B1100">
        <v>425</v>
      </c>
      <c r="C1100" t="s">
        <v>25</v>
      </c>
      <c r="D1100" s="3">
        <v>42555</v>
      </c>
      <c r="E1100" t="s">
        <v>561</v>
      </c>
      <c r="F1100">
        <v>3290</v>
      </c>
      <c r="G1100">
        <v>2</v>
      </c>
      <c r="J1100">
        <v>6580</v>
      </c>
      <c r="K1100">
        <v>100148270</v>
      </c>
      <c r="L1100" s="19" t="s">
        <v>51</v>
      </c>
      <c r="M1100">
        <v>0</v>
      </c>
      <c r="N1100" t="s">
        <v>40</v>
      </c>
      <c r="O1100" s="3">
        <v>42555</v>
      </c>
      <c r="P1100" t="s">
        <v>28</v>
      </c>
      <c r="Q1100" s="4">
        <v>6580</v>
      </c>
      <c r="R1100">
        <v>2016</v>
      </c>
      <c r="S1100">
        <v>7</v>
      </c>
      <c r="T1100" s="3" t="s">
        <v>24</v>
      </c>
      <c r="U1100" s="3">
        <v>45489</v>
      </c>
    </row>
    <row r="1101" spans="1:21" x14ac:dyDescent="0.25">
      <c r="A1101">
        <v>212403</v>
      </c>
      <c r="B1101">
        <v>426</v>
      </c>
      <c r="C1101" t="s">
        <v>25</v>
      </c>
      <c r="D1101" s="3">
        <v>42555</v>
      </c>
      <c r="E1101" t="s">
        <v>93</v>
      </c>
      <c r="F1101">
        <v>510</v>
      </c>
      <c r="G1101">
        <v>1</v>
      </c>
      <c r="J1101">
        <v>860</v>
      </c>
      <c r="K1101">
        <v>100148271</v>
      </c>
      <c r="L1101" s="19" t="s">
        <v>33</v>
      </c>
      <c r="M1101">
        <v>0</v>
      </c>
      <c r="N1101" t="s">
        <v>174</v>
      </c>
      <c r="O1101" s="3">
        <v>42555</v>
      </c>
      <c r="P1101" t="s">
        <v>28</v>
      </c>
      <c r="Q1101">
        <v>510</v>
      </c>
      <c r="R1101">
        <v>2016</v>
      </c>
      <c r="S1101">
        <v>7</v>
      </c>
      <c r="T1101" s="3" t="s">
        <v>24</v>
      </c>
      <c r="U1101" s="3">
        <v>45489</v>
      </c>
    </row>
    <row r="1102" spans="1:21" x14ac:dyDescent="0.25">
      <c r="A1102">
        <v>212404</v>
      </c>
      <c r="B1102">
        <v>426</v>
      </c>
      <c r="C1102" t="s">
        <v>25</v>
      </c>
      <c r="D1102" s="3">
        <v>42555</v>
      </c>
      <c r="E1102" t="s">
        <v>89</v>
      </c>
      <c r="F1102">
        <v>350</v>
      </c>
      <c r="G1102">
        <v>1</v>
      </c>
      <c r="J1102">
        <v>860</v>
      </c>
      <c r="K1102">
        <v>100148271</v>
      </c>
      <c r="L1102" s="19" t="s">
        <v>33</v>
      </c>
      <c r="M1102">
        <v>0</v>
      </c>
      <c r="N1102" t="s">
        <v>174</v>
      </c>
      <c r="O1102" s="3">
        <v>42555</v>
      </c>
      <c r="P1102" t="s">
        <v>28</v>
      </c>
      <c r="Q1102">
        <v>350</v>
      </c>
      <c r="R1102">
        <v>2016</v>
      </c>
      <c r="S1102">
        <v>7</v>
      </c>
      <c r="T1102" s="3" t="s">
        <v>24</v>
      </c>
      <c r="U1102" s="3">
        <v>45489</v>
      </c>
    </row>
    <row r="1103" spans="1:21" x14ac:dyDescent="0.25">
      <c r="A1103">
        <v>212405</v>
      </c>
      <c r="B1103">
        <v>427</v>
      </c>
      <c r="C1103" t="s">
        <v>25</v>
      </c>
      <c r="D1103" s="3">
        <v>42555</v>
      </c>
      <c r="E1103" t="s">
        <v>125</v>
      </c>
      <c r="F1103">
        <v>1</v>
      </c>
      <c r="G1103">
        <v>1</v>
      </c>
      <c r="J1103">
        <v>2</v>
      </c>
      <c r="K1103">
        <v>100148272</v>
      </c>
      <c r="L1103" s="19" t="s">
        <v>62</v>
      </c>
      <c r="M1103">
        <v>0</v>
      </c>
      <c r="N1103" t="s">
        <v>22</v>
      </c>
      <c r="O1103" s="3">
        <v>42555</v>
      </c>
      <c r="P1103" t="s">
        <v>28</v>
      </c>
      <c r="Q1103">
        <v>1</v>
      </c>
      <c r="R1103">
        <v>2016</v>
      </c>
      <c r="S1103">
        <v>7</v>
      </c>
      <c r="T1103" s="3" t="s">
        <v>24</v>
      </c>
      <c r="U1103" s="3">
        <v>45489</v>
      </c>
    </row>
    <row r="1104" spans="1:21" x14ac:dyDescent="0.25">
      <c r="A1104">
        <v>212406</v>
      </c>
      <c r="B1104">
        <v>427</v>
      </c>
      <c r="C1104" t="s">
        <v>25</v>
      </c>
      <c r="D1104" s="3">
        <v>42555</v>
      </c>
      <c r="E1104" t="s">
        <v>106</v>
      </c>
      <c r="F1104">
        <v>1</v>
      </c>
      <c r="G1104">
        <v>1</v>
      </c>
      <c r="J1104">
        <v>2</v>
      </c>
      <c r="K1104">
        <v>100148272</v>
      </c>
      <c r="L1104" s="19" t="s">
        <v>62</v>
      </c>
      <c r="M1104">
        <v>0</v>
      </c>
      <c r="N1104" t="s">
        <v>22</v>
      </c>
      <c r="O1104" s="3">
        <v>42555</v>
      </c>
      <c r="P1104" t="s">
        <v>28</v>
      </c>
      <c r="Q1104">
        <v>1</v>
      </c>
      <c r="R1104">
        <v>2016</v>
      </c>
      <c r="S1104">
        <v>7</v>
      </c>
      <c r="T1104" s="3" t="s">
        <v>24</v>
      </c>
      <c r="U1104" s="3">
        <v>45489</v>
      </c>
    </row>
    <row r="1105" spans="1:21" x14ac:dyDescent="0.25">
      <c r="A1105">
        <v>212407</v>
      </c>
      <c r="B1105">
        <v>428</v>
      </c>
      <c r="C1105" t="s">
        <v>25</v>
      </c>
      <c r="D1105" s="3">
        <v>42555</v>
      </c>
      <c r="E1105" t="s">
        <v>125</v>
      </c>
      <c r="F1105">
        <v>1</v>
      </c>
      <c r="G1105">
        <v>1</v>
      </c>
      <c r="J1105">
        <v>1</v>
      </c>
      <c r="K1105">
        <v>100148273</v>
      </c>
      <c r="L1105" s="19" t="s">
        <v>62</v>
      </c>
      <c r="M1105">
        <v>0</v>
      </c>
      <c r="N1105" t="s">
        <v>22</v>
      </c>
      <c r="O1105" s="3">
        <v>42555</v>
      </c>
      <c r="P1105" t="s">
        <v>28</v>
      </c>
      <c r="Q1105">
        <v>1</v>
      </c>
      <c r="R1105">
        <v>2016</v>
      </c>
      <c r="S1105">
        <v>7</v>
      </c>
      <c r="T1105" s="3" t="s">
        <v>24</v>
      </c>
      <c r="U1105" s="3">
        <v>45489</v>
      </c>
    </row>
    <row r="1106" spans="1:21" x14ac:dyDescent="0.25">
      <c r="A1106">
        <v>212408</v>
      </c>
      <c r="B1106">
        <v>427</v>
      </c>
      <c r="C1106" t="s">
        <v>19</v>
      </c>
      <c r="D1106" s="3">
        <v>42555</v>
      </c>
      <c r="E1106" t="s">
        <v>106</v>
      </c>
      <c r="F1106">
        <v>1</v>
      </c>
      <c r="G1106">
        <v>1</v>
      </c>
      <c r="J1106">
        <v>0</v>
      </c>
      <c r="K1106">
        <v>100148274</v>
      </c>
      <c r="L1106" s="19" t="s">
        <v>62</v>
      </c>
      <c r="M1106">
        <v>1</v>
      </c>
      <c r="N1106" t="s">
        <v>22</v>
      </c>
      <c r="O1106" s="3">
        <v>42555</v>
      </c>
      <c r="P1106" t="s">
        <v>23</v>
      </c>
      <c r="Q1106">
        <v>1</v>
      </c>
      <c r="R1106">
        <v>2016</v>
      </c>
      <c r="S1106">
        <v>7</v>
      </c>
      <c r="T1106" s="3" t="s">
        <v>24</v>
      </c>
      <c r="U1106" s="3">
        <v>45489</v>
      </c>
    </row>
    <row r="1107" spans="1:21" x14ac:dyDescent="0.25">
      <c r="A1107">
        <v>212409</v>
      </c>
      <c r="B1107">
        <v>21</v>
      </c>
      <c r="C1107" t="s">
        <v>25</v>
      </c>
      <c r="D1107" s="3">
        <v>42555</v>
      </c>
      <c r="E1107" t="s">
        <v>507</v>
      </c>
      <c r="F1107">
        <v>165</v>
      </c>
      <c r="G1107">
        <v>2</v>
      </c>
      <c r="J1107">
        <v>330</v>
      </c>
      <c r="K1107">
        <v>100148275</v>
      </c>
      <c r="L1107" s="19" t="s">
        <v>27</v>
      </c>
      <c r="M1107">
        <v>0</v>
      </c>
      <c r="N1107" t="s">
        <v>22</v>
      </c>
      <c r="O1107" s="3">
        <v>42555</v>
      </c>
      <c r="P1107" t="s">
        <v>28</v>
      </c>
      <c r="Q1107">
        <v>330</v>
      </c>
      <c r="R1107">
        <v>2016</v>
      </c>
      <c r="S1107">
        <v>7</v>
      </c>
      <c r="T1107" s="3" t="s">
        <v>24</v>
      </c>
      <c r="U1107" s="3">
        <v>45489</v>
      </c>
    </row>
    <row r="1108" spans="1:21" x14ac:dyDescent="0.25">
      <c r="A1108">
        <v>212410</v>
      </c>
      <c r="B1108">
        <v>424</v>
      </c>
      <c r="C1108" t="s">
        <v>19</v>
      </c>
      <c r="D1108" s="3">
        <v>42555</v>
      </c>
      <c r="E1108" t="s">
        <v>30</v>
      </c>
      <c r="F1108">
        <v>360</v>
      </c>
      <c r="G1108">
        <v>1</v>
      </c>
      <c r="J1108">
        <v>360</v>
      </c>
      <c r="K1108">
        <v>100148276</v>
      </c>
      <c r="L1108" s="19" t="s">
        <v>27</v>
      </c>
      <c r="M1108">
        <v>0</v>
      </c>
      <c r="N1108" t="s">
        <v>22</v>
      </c>
      <c r="O1108" s="3">
        <v>42555</v>
      </c>
      <c r="P1108" t="s">
        <v>23</v>
      </c>
      <c r="Q1108">
        <v>360</v>
      </c>
      <c r="R1108">
        <v>2016</v>
      </c>
      <c r="S1108">
        <v>7</v>
      </c>
      <c r="T1108" s="3" t="s">
        <v>24</v>
      </c>
      <c r="U1108" s="3">
        <v>45489</v>
      </c>
    </row>
    <row r="1109" spans="1:21" x14ac:dyDescent="0.25">
      <c r="A1109">
        <v>212411</v>
      </c>
      <c r="B1109">
        <v>429</v>
      </c>
      <c r="C1109" t="s">
        <v>19</v>
      </c>
      <c r="D1109" s="3">
        <v>42555</v>
      </c>
      <c r="E1109" t="s">
        <v>89</v>
      </c>
      <c r="F1109">
        <v>350</v>
      </c>
      <c r="G1109">
        <v>1</v>
      </c>
      <c r="J1109">
        <v>350</v>
      </c>
      <c r="K1109">
        <v>100148277</v>
      </c>
      <c r="L1109" s="19" t="s">
        <v>33</v>
      </c>
      <c r="M1109">
        <v>0</v>
      </c>
      <c r="N1109" t="s">
        <v>22</v>
      </c>
      <c r="O1109" s="3">
        <v>42555</v>
      </c>
      <c r="P1109" t="s">
        <v>23</v>
      </c>
      <c r="Q1109">
        <v>350</v>
      </c>
      <c r="R1109">
        <v>2016</v>
      </c>
      <c r="S1109">
        <v>7</v>
      </c>
      <c r="T1109" s="3" t="s">
        <v>24</v>
      </c>
      <c r="U1109" s="3">
        <v>45489</v>
      </c>
    </row>
    <row r="1110" spans="1:21" x14ac:dyDescent="0.25">
      <c r="A1110">
        <v>212412</v>
      </c>
      <c r="B1110">
        <v>430</v>
      </c>
      <c r="C1110" t="s">
        <v>19</v>
      </c>
      <c r="D1110" s="3">
        <v>42555</v>
      </c>
      <c r="E1110" t="s">
        <v>125</v>
      </c>
      <c r="F1110">
        <v>1</v>
      </c>
      <c r="G1110">
        <v>1</v>
      </c>
      <c r="J1110">
        <v>0</v>
      </c>
      <c r="K1110">
        <v>100148278</v>
      </c>
      <c r="L1110" s="19" t="s">
        <v>62</v>
      </c>
      <c r="M1110">
        <v>1</v>
      </c>
      <c r="N1110" t="s">
        <v>22</v>
      </c>
      <c r="O1110" s="3">
        <v>42555</v>
      </c>
      <c r="P1110" t="s">
        <v>23</v>
      </c>
      <c r="Q1110">
        <v>1</v>
      </c>
      <c r="R1110">
        <v>2016</v>
      </c>
      <c r="S1110">
        <v>7</v>
      </c>
      <c r="T1110" s="3" t="s">
        <v>24</v>
      </c>
      <c r="U1110" s="3">
        <v>45489</v>
      </c>
    </row>
    <row r="1111" spans="1:21" x14ac:dyDescent="0.25">
      <c r="A1111">
        <v>212413</v>
      </c>
      <c r="B1111">
        <v>431</v>
      </c>
      <c r="C1111" t="s">
        <v>25</v>
      </c>
      <c r="D1111" s="3">
        <v>42555</v>
      </c>
      <c r="E1111" t="s">
        <v>490</v>
      </c>
      <c r="F1111">
        <v>500</v>
      </c>
      <c r="G1111">
        <v>1</v>
      </c>
      <c r="J1111">
        <v>500</v>
      </c>
      <c r="K1111">
        <v>100148279</v>
      </c>
      <c r="L1111" s="19" t="s">
        <v>33</v>
      </c>
      <c r="M1111">
        <v>0</v>
      </c>
      <c r="N1111" t="s">
        <v>40</v>
      </c>
      <c r="O1111" s="3">
        <v>42555</v>
      </c>
      <c r="P1111" t="s">
        <v>28</v>
      </c>
      <c r="Q1111">
        <v>500</v>
      </c>
      <c r="R1111">
        <v>2016</v>
      </c>
      <c r="S1111">
        <v>7</v>
      </c>
      <c r="T1111" s="3" t="s">
        <v>24</v>
      </c>
      <c r="U1111" s="3">
        <v>45489</v>
      </c>
    </row>
    <row r="1112" spans="1:21" x14ac:dyDescent="0.25">
      <c r="A1112">
        <v>212414</v>
      </c>
      <c r="B1112">
        <v>432</v>
      </c>
      <c r="C1112" t="s">
        <v>25</v>
      </c>
      <c r="D1112" s="3">
        <v>42555</v>
      </c>
      <c r="E1112" t="s">
        <v>439</v>
      </c>
      <c r="F1112">
        <v>700</v>
      </c>
      <c r="G1112">
        <v>1</v>
      </c>
      <c r="J1112">
        <v>0</v>
      </c>
      <c r="K1112">
        <v>100148280</v>
      </c>
      <c r="L1112" s="19" t="s">
        <v>51</v>
      </c>
      <c r="M1112">
        <v>0</v>
      </c>
      <c r="N1112" t="s">
        <v>298</v>
      </c>
      <c r="O1112" s="3">
        <v>42555</v>
      </c>
      <c r="P1112" t="s">
        <v>28</v>
      </c>
      <c r="Q1112">
        <v>700</v>
      </c>
      <c r="R1112">
        <v>2016</v>
      </c>
      <c r="S1112">
        <v>7</v>
      </c>
      <c r="T1112" s="3" t="s">
        <v>24</v>
      </c>
      <c r="U1112" s="3">
        <v>45489</v>
      </c>
    </row>
    <row r="1113" spans="1:21" x14ac:dyDescent="0.25">
      <c r="A1113">
        <v>212416</v>
      </c>
      <c r="B1113">
        <v>433</v>
      </c>
      <c r="C1113" t="s">
        <v>19</v>
      </c>
      <c r="D1113" s="3">
        <v>42555</v>
      </c>
      <c r="E1113" t="s">
        <v>93</v>
      </c>
      <c r="F1113">
        <v>510</v>
      </c>
      <c r="G1113">
        <v>1</v>
      </c>
      <c r="J1113">
        <v>310</v>
      </c>
      <c r="K1113">
        <v>100148281</v>
      </c>
      <c r="L1113" s="19" t="s">
        <v>33</v>
      </c>
      <c r="M1113">
        <v>200</v>
      </c>
      <c r="N1113" t="s">
        <v>22</v>
      </c>
      <c r="O1113" s="3">
        <v>42555</v>
      </c>
      <c r="P1113" t="s">
        <v>23</v>
      </c>
      <c r="Q1113">
        <v>510</v>
      </c>
      <c r="R1113">
        <v>2016</v>
      </c>
      <c r="S1113">
        <v>7</v>
      </c>
      <c r="T1113" s="3" t="s">
        <v>24</v>
      </c>
      <c r="U1113" s="3">
        <v>45489</v>
      </c>
    </row>
    <row r="1114" spans="1:21" x14ac:dyDescent="0.25">
      <c r="A1114">
        <v>212417</v>
      </c>
      <c r="B1114">
        <v>432</v>
      </c>
      <c r="C1114" t="s">
        <v>25</v>
      </c>
      <c r="D1114" s="3">
        <v>42555</v>
      </c>
      <c r="E1114" t="s">
        <v>562</v>
      </c>
      <c r="F1114">
        <v>399</v>
      </c>
      <c r="G1114">
        <v>1</v>
      </c>
      <c r="J1114">
        <v>0</v>
      </c>
      <c r="K1114">
        <v>100148282</v>
      </c>
      <c r="L1114" s="19" t="s">
        <v>59</v>
      </c>
      <c r="M1114">
        <v>0</v>
      </c>
      <c r="N1114" t="s">
        <v>298</v>
      </c>
      <c r="O1114" s="3">
        <v>42555</v>
      </c>
      <c r="P1114" t="s">
        <v>28</v>
      </c>
      <c r="Q1114">
        <v>399</v>
      </c>
      <c r="R1114">
        <v>2016</v>
      </c>
      <c r="S1114">
        <v>7</v>
      </c>
      <c r="T1114" s="3" t="s">
        <v>24</v>
      </c>
      <c r="U1114" s="3">
        <v>45489</v>
      </c>
    </row>
    <row r="1115" spans="1:21" x14ac:dyDescent="0.25">
      <c r="A1115">
        <v>212418</v>
      </c>
      <c r="B1115">
        <v>434</v>
      </c>
      <c r="C1115" t="s">
        <v>19</v>
      </c>
      <c r="D1115" s="3">
        <v>42555</v>
      </c>
      <c r="E1115" t="s">
        <v>563</v>
      </c>
      <c r="F1115">
        <v>161.25</v>
      </c>
      <c r="G1115">
        <v>1</v>
      </c>
      <c r="J1115">
        <v>161.25</v>
      </c>
      <c r="K1115">
        <v>100148283</v>
      </c>
      <c r="L1115" s="19" t="s">
        <v>47</v>
      </c>
      <c r="M1115">
        <v>0</v>
      </c>
      <c r="N1115" t="s">
        <v>22</v>
      </c>
      <c r="O1115" s="3">
        <v>42555</v>
      </c>
      <c r="P1115" t="s">
        <v>23</v>
      </c>
      <c r="Q1115">
        <v>161</v>
      </c>
      <c r="R1115">
        <v>2016</v>
      </c>
      <c r="S1115">
        <v>7</v>
      </c>
      <c r="T1115" s="3" t="s">
        <v>24</v>
      </c>
      <c r="U1115" s="3">
        <v>45489</v>
      </c>
    </row>
    <row r="1116" spans="1:21" x14ac:dyDescent="0.25">
      <c r="A1116">
        <v>212420</v>
      </c>
      <c r="B1116">
        <v>435</v>
      </c>
      <c r="C1116" t="s">
        <v>19</v>
      </c>
      <c r="D1116" s="3">
        <v>42555</v>
      </c>
      <c r="E1116" t="s">
        <v>253</v>
      </c>
      <c r="F1116">
        <v>490</v>
      </c>
      <c r="G1116">
        <v>1</v>
      </c>
      <c r="J1116">
        <v>490</v>
      </c>
      <c r="K1116">
        <v>100148285</v>
      </c>
      <c r="L1116" s="19" t="s">
        <v>59</v>
      </c>
      <c r="M1116">
        <v>0</v>
      </c>
      <c r="N1116" t="s">
        <v>22</v>
      </c>
      <c r="O1116" s="3">
        <v>42555</v>
      </c>
      <c r="P1116" t="s">
        <v>23</v>
      </c>
      <c r="Q1116">
        <v>490</v>
      </c>
      <c r="R1116">
        <v>2016</v>
      </c>
      <c r="S1116">
        <v>7</v>
      </c>
      <c r="T1116" s="3" t="s">
        <v>24</v>
      </c>
      <c r="U1116" s="3">
        <v>45489</v>
      </c>
    </row>
    <row r="1117" spans="1:21" x14ac:dyDescent="0.25">
      <c r="A1117">
        <v>212419</v>
      </c>
      <c r="B1117">
        <v>432</v>
      </c>
      <c r="C1117" t="s">
        <v>25</v>
      </c>
      <c r="D1117" s="3">
        <v>42555</v>
      </c>
      <c r="E1117" t="s">
        <v>562</v>
      </c>
      <c r="F1117">
        <v>399</v>
      </c>
      <c r="G1117">
        <v>1</v>
      </c>
      <c r="J1117">
        <v>0</v>
      </c>
      <c r="K1117">
        <v>100148284</v>
      </c>
      <c r="L1117" s="19" t="s">
        <v>59</v>
      </c>
      <c r="M1117">
        <v>0</v>
      </c>
      <c r="N1117" t="s">
        <v>49</v>
      </c>
      <c r="O1117" s="3">
        <v>42555</v>
      </c>
      <c r="P1117" t="s">
        <v>28</v>
      </c>
      <c r="Q1117">
        <v>399</v>
      </c>
      <c r="R1117">
        <v>2016</v>
      </c>
      <c r="S1117">
        <v>7</v>
      </c>
      <c r="T1117" s="3" t="s">
        <v>24</v>
      </c>
      <c r="U1117" s="3">
        <v>45489</v>
      </c>
    </row>
    <row r="1118" spans="1:21" x14ac:dyDescent="0.25">
      <c r="A1118">
        <v>212421</v>
      </c>
      <c r="B1118">
        <v>436</v>
      </c>
      <c r="C1118" t="s">
        <v>25</v>
      </c>
      <c r="D1118" s="3">
        <v>42555</v>
      </c>
      <c r="E1118" t="s">
        <v>564</v>
      </c>
      <c r="F1118">
        <v>6999</v>
      </c>
      <c r="G1118">
        <v>1</v>
      </c>
      <c r="J1118">
        <v>6999</v>
      </c>
      <c r="K1118">
        <v>100148286</v>
      </c>
      <c r="L1118" s="19" t="s">
        <v>42</v>
      </c>
      <c r="M1118">
        <v>0</v>
      </c>
      <c r="N1118" t="s">
        <v>22</v>
      </c>
      <c r="O1118" s="3">
        <v>42555</v>
      </c>
      <c r="P1118" t="s">
        <v>28</v>
      </c>
      <c r="Q1118" s="4">
        <v>6999</v>
      </c>
      <c r="R1118">
        <v>2016</v>
      </c>
      <c r="S1118">
        <v>7</v>
      </c>
      <c r="T1118" s="3" t="s">
        <v>24</v>
      </c>
      <c r="U1118" s="3">
        <v>45489</v>
      </c>
    </row>
    <row r="1119" spans="1:21" x14ac:dyDescent="0.25">
      <c r="A1119">
        <v>212422</v>
      </c>
      <c r="B1119">
        <v>437</v>
      </c>
      <c r="C1119" t="s">
        <v>19</v>
      </c>
      <c r="D1119" s="3">
        <v>42555</v>
      </c>
      <c r="E1119" t="s">
        <v>125</v>
      </c>
      <c r="F1119">
        <v>1</v>
      </c>
      <c r="G1119">
        <v>1</v>
      </c>
      <c r="J1119">
        <v>0</v>
      </c>
      <c r="K1119">
        <v>100148287</v>
      </c>
      <c r="L1119" s="19" t="s">
        <v>62</v>
      </c>
      <c r="M1119">
        <v>1</v>
      </c>
      <c r="N1119" t="s">
        <v>22</v>
      </c>
      <c r="O1119" s="3">
        <v>42555</v>
      </c>
      <c r="P1119" t="s">
        <v>23</v>
      </c>
      <c r="Q1119">
        <v>1</v>
      </c>
      <c r="R1119">
        <v>2016</v>
      </c>
      <c r="S1119">
        <v>7</v>
      </c>
      <c r="T1119" s="3" t="s">
        <v>24</v>
      </c>
      <c r="U1119" s="3">
        <v>45489</v>
      </c>
    </row>
    <row r="1120" spans="1:21" x14ac:dyDescent="0.25">
      <c r="A1120">
        <v>212423</v>
      </c>
      <c r="B1120">
        <v>435</v>
      </c>
      <c r="C1120" t="s">
        <v>71</v>
      </c>
      <c r="D1120" s="3">
        <v>42555</v>
      </c>
      <c r="E1120" t="s">
        <v>253</v>
      </c>
      <c r="F1120">
        <v>490</v>
      </c>
      <c r="G1120">
        <v>1</v>
      </c>
      <c r="J1120">
        <v>490</v>
      </c>
      <c r="K1120">
        <v>100148288</v>
      </c>
      <c r="L1120" s="19" t="s">
        <v>59</v>
      </c>
      <c r="M1120">
        <v>0</v>
      </c>
      <c r="N1120" t="s">
        <v>22</v>
      </c>
      <c r="O1120" s="3">
        <v>42555</v>
      </c>
      <c r="P1120" t="s">
        <v>34</v>
      </c>
      <c r="Q1120">
        <v>490</v>
      </c>
      <c r="R1120">
        <v>2016</v>
      </c>
      <c r="S1120">
        <v>7</v>
      </c>
      <c r="T1120" s="3" t="s">
        <v>24</v>
      </c>
      <c r="U1120" s="3">
        <v>45489</v>
      </c>
    </row>
    <row r="1121" spans="1:21" x14ac:dyDescent="0.25">
      <c r="A1121">
        <v>212424</v>
      </c>
      <c r="B1121">
        <v>438</v>
      </c>
      <c r="C1121" t="s">
        <v>31</v>
      </c>
      <c r="D1121" s="3">
        <v>42555</v>
      </c>
      <c r="E1121" t="s">
        <v>565</v>
      </c>
      <c r="F1121">
        <v>22800</v>
      </c>
      <c r="G1121">
        <v>1</v>
      </c>
      <c r="J1121">
        <v>22800</v>
      </c>
      <c r="K1121">
        <v>100148289</v>
      </c>
      <c r="L1121" s="19" t="s">
        <v>42</v>
      </c>
      <c r="M1121">
        <v>0</v>
      </c>
      <c r="N1121" t="s">
        <v>22</v>
      </c>
      <c r="O1121" s="3">
        <v>42555</v>
      </c>
      <c r="P1121" t="s">
        <v>34</v>
      </c>
      <c r="Q1121" s="4">
        <v>22800</v>
      </c>
      <c r="R1121">
        <v>2016</v>
      </c>
      <c r="S1121">
        <v>7</v>
      </c>
      <c r="T1121" s="3" t="s">
        <v>24</v>
      </c>
      <c r="U1121" s="3">
        <v>45489</v>
      </c>
    </row>
    <row r="1122" spans="1:21" x14ac:dyDescent="0.25">
      <c r="A1122">
        <v>212425</v>
      </c>
      <c r="B1122">
        <v>439</v>
      </c>
      <c r="C1122" t="s">
        <v>19</v>
      </c>
      <c r="D1122" s="3">
        <v>42555</v>
      </c>
      <c r="E1122" t="s">
        <v>505</v>
      </c>
      <c r="F1122">
        <v>1500</v>
      </c>
      <c r="G1122">
        <v>1</v>
      </c>
      <c r="J1122">
        <v>1500</v>
      </c>
      <c r="K1122">
        <v>100148290</v>
      </c>
      <c r="L1122" s="19" t="s">
        <v>51</v>
      </c>
      <c r="M1122">
        <v>0</v>
      </c>
      <c r="N1122" t="s">
        <v>22</v>
      </c>
      <c r="O1122" s="3">
        <v>42555</v>
      </c>
      <c r="P1122" t="s">
        <v>23</v>
      </c>
      <c r="Q1122" s="4">
        <v>1500</v>
      </c>
      <c r="R1122">
        <v>2016</v>
      </c>
      <c r="S1122">
        <v>7</v>
      </c>
      <c r="T1122" s="3" t="s">
        <v>24</v>
      </c>
      <c r="U1122" s="3">
        <v>45489</v>
      </c>
    </row>
    <row r="1123" spans="1:21" x14ac:dyDescent="0.25">
      <c r="A1123">
        <v>212427</v>
      </c>
      <c r="B1123">
        <v>440</v>
      </c>
      <c r="C1123" t="s">
        <v>19</v>
      </c>
      <c r="D1123" s="3">
        <v>42555</v>
      </c>
      <c r="E1123" t="s">
        <v>566</v>
      </c>
      <c r="F1123">
        <v>800</v>
      </c>
      <c r="G1123">
        <v>1</v>
      </c>
      <c r="J1123">
        <v>680</v>
      </c>
      <c r="K1123">
        <v>100148291</v>
      </c>
      <c r="L1123" s="19" t="s">
        <v>194</v>
      </c>
      <c r="M1123">
        <v>0</v>
      </c>
      <c r="N1123" t="s">
        <v>22</v>
      </c>
      <c r="O1123" s="3">
        <v>42555</v>
      </c>
      <c r="P1123" t="s">
        <v>23</v>
      </c>
      <c r="Q1123">
        <v>800</v>
      </c>
      <c r="R1123">
        <v>2016</v>
      </c>
      <c r="S1123">
        <v>7</v>
      </c>
      <c r="T1123" s="3" t="s">
        <v>24</v>
      </c>
      <c r="U1123" s="3">
        <v>45489</v>
      </c>
    </row>
    <row r="1124" spans="1:21" x14ac:dyDescent="0.25">
      <c r="A1124">
        <v>212428</v>
      </c>
      <c r="B1124">
        <v>440</v>
      </c>
      <c r="C1124" t="s">
        <v>19</v>
      </c>
      <c r="D1124" s="3">
        <v>42555</v>
      </c>
      <c r="E1124" t="s">
        <v>567</v>
      </c>
      <c r="F1124">
        <v>480</v>
      </c>
      <c r="G1124">
        <v>1</v>
      </c>
      <c r="J1124">
        <v>680</v>
      </c>
      <c r="K1124">
        <v>100148291</v>
      </c>
      <c r="L1124" s="19" t="s">
        <v>194</v>
      </c>
      <c r="M1124">
        <v>0</v>
      </c>
      <c r="N1124" t="s">
        <v>22</v>
      </c>
      <c r="O1124" s="3">
        <v>42555</v>
      </c>
      <c r="P1124" t="s">
        <v>23</v>
      </c>
      <c r="Q1124">
        <v>480</v>
      </c>
      <c r="R1124">
        <v>2016</v>
      </c>
      <c r="S1124">
        <v>7</v>
      </c>
      <c r="T1124" s="3" t="s">
        <v>24</v>
      </c>
      <c r="U1124" s="3">
        <v>45489</v>
      </c>
    </row>
    <row r="1125" spans="1:21" x14ac:dyDescent="0.25">
      <c r="A1125">
        <v>212429</v>
      </c>
      <c r="B1125">
        <v>433</v>
      </c>
      <c r="C1125" t="s">
        <v>31</v>
      </c>
      <c r="D1125" s="3">
        <v>42555</v>
      </c>
      <c r="E1125" t="s">
        <v>288</v>
      </c>
      <c r="F1125">
        <v>699</v>
      </c>
      <c r="G1125">
        <v>1</v>
      </c>
      <c r="J1125">
        <v>499</v>
      </c>
      <c r="K1125">
        <v>100148292</v>
      </c>
      <c r="L1125" s="19" t="s">
        <v>51</v>
      </c>
      <c r="M1125">
        <v>200</v>
      </c>
      <c r="N1125" t="s">
        <v>22</v>
      </c>
      <c r="O1125" s="3">
        <v>42555</v>
      </c>
      <c r="P1125" t="s">
        <v>34</v>
      </c>
      <c r="Q1125">
        <v>699</v>
      </c>
      <c r="R1125">
        <v>2016</v>
      </c>
      <c r="S1125">
        <v>7</v>
      </c>
      <c r="T1125" s="3" t="s">
        <v>24</v>
      </c>
      <c r="U1125" s="3">
        <v>45489</v>
      </c>
    </row>
    <row r="1126" spans="1:21" x14ac:dyDescent="0.25">
      <c r="A1126">
        <v>212431</v>
      </c>
      <c r="B1126">
        <v>441</v>
      </c>
      <c r="C1126" t="s">
        <v>19</v>
      </c>
      <c r="D1126" s="3">
        <v>42555</v>
      </c>
      <c r="E1126" t="s">
        <v>188</v>
      </c>
      <c r="F1126">
        <v>150</v>
      </c>
      <c r="G1126">
        <v>6</v>
      </c>
      <c r="J1126">
        <v>1535</v>
      </c>
      <c r="K1126">
        <v>100148293</v>
      </c>
      <c r="L1126" s="19" t="s">
        <v>33</v>
      </c>
      <c r="M1126">
        <v>0</v>
      </c>
      <c r="N1126" t="s">
        <v>22</v>
      </c>
      <c r="O1126" s="3">
        <v>42555</v>
      </c>
      <c r="P1126" t="s">
        <v>23</v>
      </c>
      <c r="Q1126">
        <v>900</v>
      </c>
      <c r="R1126">
        <v>2016</v>
      </c>
      <c r="S1126">
        <v>7</v>
      </c>
      <c r="T1126" s="3" t="s">
        <v>24</v>
      </c>
      <c r="U1126" s="3">
        <v>45489</v>
      </c>
    </row>
    <row r="1127" spans="1:21" x14ac:dyDescent="0.25">
      <c r="A1127">
        <v>212432</v>
      </c>
      <c r="B1127">
        <v>441</v>
      </c>
      <c r="C1127" t="s">
        <v>19</v>
      </c>
      <c r="D1127" s="3">
        <v>42555</v>
      </c>
      <c r="E1127" t="s">
        <v>129</v>
      </c>
      <c r="F1127">
        <v>425</v>
      </c>
      <c r="G1127">
        <v>1</v>
      </c>
      <c r="J1127">
        <v>1535</v>
      </c>
      <c r="K1127">
        <v>100148293</v>
      </c>
      <c r="L1127" s="19" t="s">
        <v>33</v>
      </c>
      <c r="M1127">
        <v>0</v>
      </c>
      <c r="N1127" t="s">
        <v>22</v>
      </c>
      <c r="O1127" s="3">
        <v>42555</v>
      </c>
      <c r="P1127" t="s">
        <v>23</v>
      </c>
      <c r="Q1127">
        <v>425</v>
      </c>
      <c r="R1127">
        <v>2016</v>
      </c>
      <c r="S1127">
        <v>7</v>
      </c>
      <c r="T1127" s="3" t="s">
        <v>24</v>
      </c>
      <c r="U1127" s="3">
        <v>45489</v>
      </c>
    </row>
    <row r="1128" spans="1:21" x14ac:dyDescent="0.25">
      <c r="A1128">
        <v>212433</v>
      </c>
      <c r="B1128">
        <v>441</v>
      </c>
      <c r="C1128" t="s">
        <v>19</v>
      </c>
      <c r="D1128" s="3">
        <v>42555</v>
      </c>
      <c r="E1128" t="s">
        <v>568</v>
      </c>
      <c r="F1128">
        <v>210</v>
      </c>
      <c r="G1128">
        <v>1</v>
      </c>
      <c r="J1128">
        <v>1535</v>
      </c>
      <c r="K1128">
        <v>100148293</v>
      </c>
      <c r="L1128" s="19" t="s">
        <v>33</v>
      </c>
      <c r="M1128">
        <v>0</v>
      </c>
      <c r="N1128" t="s">
        <v>22</v>
      </c>
      <c r="O1128" s="3">
        <v>42555</v>
      </c>
      <c r="P1128" t="s">
        <v>23</v>
      </c>
      <c r="Q1128">
        <v>210</v>
      </c>
      <c r="R1128">
        <v>2016</v>
      </c>
      <c r="S1128">
        <v>7</v>
      </c>
      <c r="T1128" s="3" t="s">
        <v>24</v>
      </c>
      <c r="U1128" s="3">
        <v>45489</v>
      </c>
    </row>
    <row r="1129" spans="1:21" x14ac:dyDescent="0.25">
      <c r="A1129">
        <v>212434</v>
      </c>
      <c r="B1129">
        <v>304</v>
      </c>
      <c r="C1129" t="s">
        <v>31</v>
      </c>
      <c r="D1129" s="3">
        <v>42555</v>
      </c>
      <c r="E1129" t="s">
        <v>208</v>
      </c>
      <c r="F1129">
        <v>165</v>
      </c>
      <c r="G1129">
        <v>1</v>
      </c>
      <c r="J1129">
        <v>165</v>
      </c>
      <c r="K1129">
        <v>100148294</v>
      </c>
      <c r="L1129" s="19" t="s">
        <v>27</v>
      </c>
      <c r="M1129">
        <v>0</v>
      </c>
      <c r="N1129" t="s">
        <v>22</v>
      </c>
      <c r="O1129" s="3">
        <v>42555</v>
      </c>
      <c r="P1129" t="s">
        <v>34</v>
      </c>
      <c r="Q1129">
        <v>165</v>
      </c>
      <c r="R1129">
        <v>2016</v>
      </c>
      <c r="S1129">
        <v>7</v>
      </c>
      <c r="T1129" s="3" t="s">
        <v>24</v>
      </c>
      <c r="U1129" s="3">
        <v>45489</v>
      </c>
    </row>
    <row r="1130" spans="1:21" x14ac:dyDescent="0.25">
      <c r="A1130">
        <v>212435</v>
      </c>
      <c r="B1130">
        <v>442</v>
      </c>
      <c r="C1130" t="s">
        <v>19</v>
      </c>
      <c r="D1130" s="3">
        <v>42555</v>
      </c>
      <c r="E1130" t="s">
        <v>569</v>
      </c>
      <c r="F1130">
        <v>6900</v>
      </c>
      <c r="G1130">
        <v>1</v>
      </c>
      <c r="J1130">
        <v>6900</v>
      </c>
      <c r="K1130">
        <v>100148295</v>
      </c>
      <c r="L1130" s="19" t="s">
        <v>27</v>
      </c>
      <c r="M1130">
        <v>0</v>
      </c>
      <c r="N1130" t="s">
        <v>22</v>
      </c>
      <c r="O1130" s="3">
        <v>42555</v>
      </c>
      <c r="P1130" t="s">
        <v>23</v>
      </c>
      <c r="Q1130" s="4">
        <v>6900</v>
      </c>
      <c r="R1130">
        <v>2016</v>
      </c>
      <c r="S1130">
        <v>7</v>
      </c>
      <c r="T1130" s="3" t="s">
        <v>24</v>
      </c>
      <c r="U1130" s="3">
        <v>45489</v>
      </c>
    </row>
    <row r="1131" spans="1:21" x14ac:dyDescent="0.25">
      <c r="A1131">
        <v>212436</v>
      </c>
      <c r="B1131">
        <v>304</v>
      </c>
      <c r="C1131" t="s">
        <v>31</v>
      </c>
      <c r="D1131" s="3">
        <v>42555</v>
      </c>
      <c r="E1131" t="s">
        <v>570</v>
      </c>
      <c r="F1131">
        <v>165</v>
      </c>
      <c r="G1131">
        <v>1</v>
      </c>
      <c r="J1131">
        <v>165</v>
      </c>
      <c r="K1131">
        <v>100148296</v>
      </c>
      <c r="L1131" s="19" t="s">
        <v>27</v>
      </c>
      <c r="M1131">
        <v>0</v>
      </c>
      <c r="N1131" t="s">
        <v>22</v>
      </c>
      <c r="O1131" s="3">
        <v>42555</v>
      </c>
      <c r="P1131" t="s">
        <v>34</v>
      </c>
      <c r="Q1131">
        <v>165</v>
      </c>
      <c r="R1131">
        <v>2016</v>
      </c>
      <c r="S1131">
        <v>7</v>
      </c>
      <c r="T1131" s="3" t="s">
        <v>24</v>
      </c>
      <c r="U1131" s="3">
        <v>45489</v>
      </c>
    </row>
    <row r="1132" spans="1:21" x14ac:dyDescent="0.25">
      <c r="A1132">
        <v>212437</v>
      </c>
      <c r="B1132">
        <v>443</v>
      </c>
      <c r="C1132" t="s">
        <v>19</v>
      </c>
      <c r="D1132" s="3">
        <v>42555</v>
      </c>
      <c r="E1132" t="s">
        <v>571</v>
      </c>
      <c r="F1132">
        <v>220</v>
      </c>
      <c r="G1132">
        <v>1</v>
      </c>
      <c r="J1132">
        <v>220</v>
      </c>
      <c r="K1132">
        <v>100148297</v>
      </c>
      <c r="L1132" s="19" t="s">
        <v>33</v>
      </c>
      <c r="M1132">
        <v>0</v>
      </c>
      <c r="N1132" t="s">
        <v>22</v>
      </c>
      <c r="O1132" s="3">
        <v>42555</v>
      </c>
      <c r="P1132" t="s">
        <v>23</v>
      </c>
      <c r="Q1132">
        <v>220</v>
      </c>
      <c r="R1132">
        <v>2016</v>
      </c>
      <c r="S1132">
        <v>7</v>
      </c>
      <c r="T1132" s="3" t="s">
        <v>24</v>
      </c>
      <c r="U1132" s="3">
        <v>45489</v>
      </c>
    </row>
    <row r="1133" spans="1:21" x14ac:dyDescent="0.25">
      <c r="A1133">
        <v>212438</v>
      </c>
      <c r="B1133">
        <v>444</v>
      </c>
      <c r="C1133" t="s">
        <v>25</v>
      </c>
      <c r="D1133" s="3">
        <v>42555</v>
      </c>
      <c r="E1133" t="s">
        <v>572</v>
      </c>
      <c r="F1133">
        <v>174</v>
      </c>
      <c r="G1133">
        <v>2</v>
      </c>
      <c r="J1133">
        <v>517</v>
      </c>
      <c r="K1133">
        <v>100148298</v>
      </c>
      <c r="L1133" s="19" t="s">
        <v>51</v>
      </c>
      <c r="M1133">
        <v>0</v>
      </c>
      <c r="N1133" t="s">
        <v>22</v>
      </c>
      <c r="O1133" s="3">
        <v>42555</v>
      </c>
      <c r="P1133" t="s">
        <v>28</v>
      </c>
      <c r="Q1133">
        <v>348</v>
      </c>
      <c r="R1133">
        <v>2016</v>
      </c>
      <c r="S1133">
        <v>7</v>
      </c>
      <c r="T1133" s="3" t="s">
        <v>24</v>
      </c>
      <c r="U1133" s="3">
        <v>45489</v>
      </c>
    </row>
    <row r="1134" spans="1:21" x14ac:dyDescent="0.25">
      <c r="A1134">
        <v>212440</v>
      </c>
      <c r="B1134">
        <v>444</v>
      </c>
      <c r="C1134" t="s">
        <v>25</v>
      </c>
      <c r="D1134" s="3">
        <v>42555</v>
      </c>
      <c r="E1134" t="s">
        <v>573</v>
      </c>
      <c r="F1134">
        <v>169</v>
      </c>
      <c r="G1134">
        <v>1</v>
      </c>
      <c r="J1134">
        <v>517</v>
      </c>
      <c r="K1134">
        <v>100148298</v>
      </c>
      <c r="L1134" s="19" t="s">
        <v>51</v>
      </c>
      <c r="M1134">
        <v>0</v>
      </c>
      <c r="N1134" t="s">
        <v>22</v>
      </c>
      <c r="O1134" s="3">
        <v>42555</v>
      </c>
      <c r="P1134" t="s">
        <v>28</v>
      </c>
      <c r="Q1134">
        <v>169</v>
      </c>
      <c r="R1134">
        <v>2016</v>
      </c>
      <c r="S1134">
        <v>7</v>
      </c>
      <c r="T1134" s="3" t="s">
        <v>24</v>
      </c>
      <c r="U1134" s="3">
        <v>45489</v>
      </c>
    </row>
    <row r="1135" spans="1:21" x14ac:dyDescent="0.25">
      <c r="A1135">
        <v>212442</v>
      </c>
      <c r="B1135">
        <v>434</v>
      </c>
      <c r="C1135" t="s">
        <v>19</v>
      </c>
      <c r="D1135" s="3">
        <v>42555</v>
      </c>
      <c r="E1135" t="s">
        <v>574</v>
      </c>
      <c r="F1135">
        <v>100</v>
      </c>
      <c r="G1135">
        <v>2</v>
      </c>
      <c r="J1135">
        <v>200</v>
      </c>
      <c r="K1135">
        <v>100148299</v>
      </c>
      <c r="L1135" s="19" t="s">
        <v>47</v>
      </c>
      <c r="M1135">
        <v>0</v>
      </c>
      <c r="N1135" t="s">
        <v>22</v>
      </c>
      <c r="O1135" s="3">
        <v>42555</v>
      </c>
      <c r="P1135" t="s">
        <v>23</v>
      </c>
      <c r="Q1135">
        <v>200</v>
      </c>
      <c r="R1135">
        <v>2016</v>
      </c>
      <c r="S1135">
        <v>7</v>
      </c>
      <c r="T1135" s="3" t="s">
        <v>24</v>
      </c>
      <c r="U1135" s="3">
        <v>45489</v>
      </c>
    </row>
    <row r="1136" spans="1:21" x14ac:dyDescent="0.25">
      <c r="A1136">
        <v>212443</v>
      </c>
      <c r="B1136">
        <v>43</v>
      </c>
      <c r="C1136" t="s">
        <v>19</v>
      </c>
      <c r="D1136" s="3">
        <v>42555</v>
      </c>
      <c r="E1136" t="s">
        <v>141</v>
      </c>
      <c r="F1136">
        <v>250</v>
      </c>
      <c r="G1136">
        <v>1</v>
      </c>
      <c r="J1136">
        <v>250</v>
      </c>
      <c r="K1136">
        <v>100148300</v>
      </c>
      <c r="L1136" s="19" t="s">
        <v>27</v>
      </c>
      <c r="M1136">
        <v>0</v>
      </c>
      <c r="N1136" t="s">
        <v>22</v>
      </c>
      <c r="O1136" s="3">
        <v>42555</v>
      </c>
      <c r="P1136" t="s">
        <v>23</v>
      </c>
      <c r="Q1136">
        <v>250</v>
      </c>
      <c r="R1136">
        <v>2016</v>
      </c>
      <c r="S1136">
        <v>7</v>
      </c>
      <c r="T1136" s="3" t="s">
        <v>24</v>
      </c>
      <c r="U1136" s="3">
        <v>45489</v>
      </c>
    </row>
    <row r="1137" spans="1:21" x14ac:dyDescent="0.25">
      <c r="A1137">
        <v>212444</v>
      </c>
      <c r="B1137">
        <v>445</v>
      </c>
      <c r="C1137" t="s">
        <v>25</v>
      </c>
      <c r="D1137" s="3">
        <v>42555</v>
      </c>
      <c r="E1137" t="s">
        <v>125</v>
      </c>
      <c r="F1137">
        <v>1</v>
      </c>
      <c r="G1137">
        <v>4</v>
      </c>
      <c r="J1137">
        <v>4</v>
      </c>
      <c r="K1137">
        <v>100148301</v>
      </c>
      <c r="L1137" s="19" t="s">
        <v>62</v>
      </c>
      <c r="M1137">
        <v>0</v>
      </c>
      <c r="N1137" t="s">
        <v>22</v>
      </c>
      <c r="O1137" s="3">
        <v>42555</v>
      </c>
      <c r="P1137" t="s">
        <v>28</v>
      </c>
      <c r="Q1137">
        <v>4</v>
      </c>
      <c r="R1137">
        <v>2016</v>
      </c>
      <c r="S1137">
        <v>7</v>
      </c>
      <c r="T1137" s="3" t="s">
        <v>24</v>
      </c>
      <c r="U1137" s="3">
        <v>45489</v>
      </c>
    </row>
    <row r="1138" spans="1:21" x14ac:dyDescent="0.25">
      <c r="A1138">
        <v>212445</v>
      </c>
      <c r="B1138">
        <v>446</v>
      </c>
      <c r="C1138" t="s">
        <v>31</v>
      </c>
      <c r="D1138" s="3">
        <v>42555</v>
      </c>
      <c r="E1138" t="s">
        <v>302</v>
      </c>
      <c r="F1138">
        <v>1315</v>
      </c>
      <c r="G1138">
        <v>1</v>
      </c>
      <c r="J1138">
        <v>1315</v>
      </c>
      <c r="K1138">
        <v>100148302</v>
      </c>
      <c r="L1138" s="19" t="s">
        <v>42</v>
      </c>
      <c r="M1138">
        <v>0</v>
      </c>
      <c r="N1138" t="s">
        <v>22</v>
      </c>
      <c r="O1138" s="3">
        <v>42555</v>
      </c>
      <c r="P1138" t="s">
        <v>34</v>
      </c>
      <c r="Q1138" s="4">
        <v>1315</v>
      </c>
      <c r="R1138">
        <v>2016</v>
      </c>
      <c r="S1138">
        <v>7</v>
      </c>
      <c r="T1138" s="3" t="s">
        <v>24</v>
      </c>
      <c r="U1138" s="3">
        <v>45489</v>
      </c>
    </row>
    <row r="1139" spans="1:21" x14ac:dyDescent="0.25">
      <c r="A1139">
        <v>212446</v>
      </c>
      <c r="B1139">
        <v>447</v>
      </c>
      <c r="C1139" t="s">
        <v>31</v>
      </c>
      <c r="D1139" s="3">
        <v>42555</v>
      </c>
      <c r="E1139" t="s">
        <v>575</v>
      </c>
      <c r="F1139">
        <v>980</v>
      </c>
      <c r="G1139">
        <v>1</v>
      </c>
      <c r="J1139">
        <v>980</v>
      </c>
      <c r="K1139">
        <v>100148303</v>
      </c>
      <c r="L1139" s="19" t="s">
        <v>576</v>
      </c>
      <c r="M1139">
        <v>0</v>
      </c>
      <c r="N1139" t="s">
        <v>22</v>
      </c>
      <c r="O1139" s="3">
        <v>42555</v>
      </c>
      <c r="P1139" t="s">
        <v>34</v>
      </c>
      <c r="Q1139">
        <v>980</v>
      </c>
      <c r="R1139">
        <v>2016</v>
      </c>
      <c r="S1139">
        <v>7</v>
      </c>
      <c r="T1139" s="3" t="s">
        <v>24</v>
      </c>
      <c r="U1139" s="3">
        <v>45489</v>
      </c>
    </row>
    <row r="1140" spans="1:21" x14ac:dyDescent="0.25">
      <c r="A1140">
        <v>212447</v>
      </c>
      <c r="B1140">
        <v>448</v>
      </c>
      <c r="C1140" t="s">
        <v>19</v>
      </c>
      <c r="D1140" s="3">
        <v>42555</v>
      </c>
      <c r="E1140" t="s">
        <v>30</v>
      </c>
      <c r="F1140">
        <v>360</v>
      </c>
      <c r="G1140">
        <v>1</v>
      </c>
      <c r="J1140">
        <v>360</v>
      </c>
      <c r="K1140">
        <v>100148304</v>
      </c>
      <c r="L1140" s="19" t="s">
        <v>27</v>
      </c>
      <c r="M1140">
        <v>0</v>
      </c>
      <c r="N1140" t="s">
        <v>22</v>
      </c>
      <c r="O1140" s="3">
        <v>42555</v>
      </c>
      <c r="P1140" t="s">
        <v>23</v>
      </c>
      <c r="Q1140">
        <v>360</v>
      </c>
      <c r="R1140">
        <v>2016</v>
      </c>
      <c r="S1140">
        <v>7</v>
      </c>
      <c r="T1140" s="3" t="s">
        <v>24</v>
      </c>
      <c r="U1140" s="3">
        <v>45489</v>
      </c>
    </row>
    <row r="1141" spans="1:21" x14ac:dyDescent="0.25">
      <c r="A1141">
        <v>212448</v>
      </c>
      <c r="B1141">
        <v>43</v>
      </c>
      <c r="C1141" t="s">
        <v>19</v>
      </c>
      <c r="D1141" s="3">
        <v>42555</v>
      </c>
      <c r="E1141" t="s">
        <v>577</v>
      </c>
      <c r="F1141">
        <v>535</v>
      </c>
      <c r="G1141">
        <v>1</v>
      </c>
      <c r="J1141">
        <v>535</v>
      </c>
      <c r="K1141">
        <v>100148305</v>
      </c>
      <c r="L1141" s="19" t="s">
        <v>170</v>
      </c>
      <c r="M1141">
        <v>0</v>
      </c>
      <c r="N1141" t="s">
        <v>22</v>
      </c>
      <c r="O1141" s="3">
        <v>42555</v>
      </c>
      <c r="P1141" t="s">
        <v>23</v>
      </c>
      <c r="Q1141">
        <v>535</v>
      </c>
      <c r="R1141">
        <v>2016</v>
      </c>
      <c r="S1141">
        <v>7</v>
      </c>
      <c r="T1141" s="3" t="s">
        <v>24</v>
      </c>
      <c r="U1141" s="3">
        <v>45489</v>
      </c>
    </row>
    <row r="1142" spans="1:21" x14ac:dyDescent="0.25">
      <c r="A1142">
        <v>212450</v>
      </c>
      <c r="B1142">
        <v>449</v>
      </c>
      <c r="C1142" t="s">
        <v>19</v>
      </c>
      <c r="D1142" s="3">
        <v>42555</v>
      </c>
      <c r="E1142" t="s">
        <v>89</v>
      </c>
      <c r="F1142">
        <v>350</v>
      </c>
      <c r="G1142">
        <v>1</v>
      </c>
      <c r="J1142">
        <v>630</v>
      </c>
      <c r="K1142">
        <v>100148307</v>
      </c>
      <c r="L1142" s="19" t="s">
        <v>33</v>
      </c>
      <c r="M1142">
        <v>0</v>
      </c>
      <c r="N1142" t="s">
        <v>22</v>
      </c>
      <c r="O1142" s="3">
        <v>42555</v>
      </c>
      <c r="P1142" t="s">
        <v>23</v>
      </c>
      <c r="Q1142">
        <v>350</v>
      </c>
      <c r="R1142">
        <v>2016</v>
      </c>
      <c r="S1142">
        <v>7</v>
      </c>
      <c r="T1142" s="3" t="s">
        <v>24</v>
      </c>
      <c r="U1142" s="3">
        <v>45489</v>
      </c>
    </row>
    <row r="1143" spans="1:21" x14ac:dyDescent="0.25">
      <c r="A1143">
        <v>212451</v>
      </c>
      <c r="B1143">
        <v>449</v>
      </c>
      <c r="C1143" t="s">
        <v>19</v>
      </c>
      <c r="D1143" s="3">
        <v>42555</v>
      </c>
      <c r="E1143" t="s">
        <v>105</v>
      </c>
      <c r="F1143">
        <v>280</v>
      </c>
      <c r="G1143">
        <v>1</v>
      </c>
      <c r="J1143">
        <v>630</v>
      </c>
      <c r="K1143">
        <v>100148307</v>
      </c>
      <c r="L1143" s="19" t="s">
        <v>33</v>
      </c>
      <c r="M1143">
        <v>0</v>
      </c>
      <c r="N1143" t="s">
        <v>22</v>
      </c>
      <c r="O1143" s="3">
        <v>42555</v>
      </c>
      <c r="P1143" t="s">
        <v>23</v>
      </c>
      <c r="Q1143">
        <v>280</v>
      </c>
      <c r="R1143">
        <v>2016</v>
      </c>
      <c r="S1143">
        <v>7</v>
      </c>
      <c r="T1143" s="3" t="s">
        <v>24</v>
      </c>
      <c r="U1143" s="3">
        <v>45489</v>
      </c>
    </row>
    <row r="1144" spans="1:21" x14ac:dyDescent="0.25">
      <c r="A1144">
        <v>212449</v>
      </c>
      <c r="B1144">
        <v>450</v>
      </c>
      <c r="C1144" t="s">
        <v>19</v>
      </c>
      <c r="D1144" s="3">
        <v>42555</v>
      </c>
      <c r="E1144" t="s">
        <v>578</v>
      </c>
      <c r="F1144">
        <v>1890</v>
      </c>
      <c r="G1144">
        <v>1</v>
      </c>
      <c r="J1144">
        <v>1890</v>
      </c>
      <c r="K1144">
        <v>100148306</v>
      </c>
      <c r="L1144" s="19" t="s">
        <v>38</v>
      </c>
      <c r="M1144">
        <v>0</v>
      </c>
      <c r="N1144" t="s">
        <v>22</v>
      </c>
      <c r="O1144" s="3">
        <v>42555</v>
      </c>
      <c r="P1144" t="s">
        <v>23</v>
      </c>
      <c r="Q1144" s="4">
        <v>1890</v>
      </c>
      <c r="R1144">
        <v>2016</v>
      </c>
      <c r="S1144">
        <v>7</v>
      </c>
      <c r="T1144" s="3" t="s">
        <v>24</v>
      </c>
      <c r="U1144" s="3">
        <v>45489</v>
      </c>
    </row>
    <row r="1145" spans="1:21" x14ac:dyDescent="0.25">
      <c r="A1145">
        <v>212452</v>
      </c>
      <c r="B1145">
        <v>451</v>
      </c>
      <c r="C1145" t="s">
        <v>19</v>
      </c>
      <c r="D1145" s="3">
        <v>42555</v>
      </c>
      <c r="E1145" t="s">
        <v>191</v>
      </c>
      <c r="F1145">
        <v>180</v>
      </c>
      <c r="G1145">
        <v>1</v>
      </c>
      <c r="J1145">
        <v>180</v>
      </c>
      <c r="K1145">
        <v>100148308</v>
      </c>
      <c r="L1145" s="19" t="s">
        <v>27</v>
      </c>
      <c r="M1145">
        <v>0</v>
      </c>
      <c r="N1145" t="s">
        <v>22</v>
      </c>
      <c r="O1145" s="3">
        <v>42555</v>
      </c>
      <c r="P1145" t="s">
        <v>23</v>
      </c>
      <c r="Q1145">
        <v>180</v>
      </c>
      <c r="R1145">
        <v>2016</v>
      </c>
      <c r="S1145">
        <v>7</v>
      </c>
      <c r="T1145" s="3" t="s">
        <v>24</v>
      </c>
      <c r="U1145" s="3">
        <v>45489</v>
      </c>
    </row>
    <row r="1146" spans="1:21" x14ac:dyDescent="0.25">
      <c r="A1146">
        <v>212453</v>
      </c>
      <c r="B1146">
        <v>451</v>
      </c>
      <c r="C1146" t="s">
        <v>19</v>
      </c>
      <c r="D1146" s="3">
        <v>42555</v>
      </c>
      <c r="E1146" t="s">
        <v>579</v>
      </c>
      <c r="F1146">
        <v>120</v>
      </c>
      <c r="G1146">
        <v>1</v>
      </c>
      <c r="J1146">
        <v>120</v>
      </c>
      <c r="K1146">
        <v>100148309</v>
      </c>
      <c r="L1146" s="19" t="s">
        <v>47</v>
      </c>
      <c r="M1146">
        <v>0</v>
      </c>
      <c r="N1146" t="s">
        <v>22</v>
      </c>
      <c r="O1146" s="3">
        <v>42555</v>
      </c>
      <c r="P1146" t="s">
        <v>23</v>
      </c>
      <c r="Q1146">
        <v>120</v>
      </c>
      <c r="R1146">
        <v>2016</v>
      </c>
      <c r="S1146">
        <v>7</v>
      </c>
      <c r="T1146" s="3" t="s">
        <v>24</v>
      </c>
      <c r="U1146" s="3">
        <v>45489</v>
      </c>
    </row>
    <row r="1147" spans="1:21" x14ac:dyDescent="0.25">
      <c r="A1147">
        <v>212454</v>
      </c>
      <c r="B1147">
        <v>43</v>
      </c>
      <c r="C1147" t="s">
        <v>19</v>
      </c>
      <c r="D1147" s="3">
        <v>42555</v>
      </c>
      <c r="E1147" t="s">
        <v>30</v>
      </c>
      <c r="F1147">
        <v>360</v>
      </c>
      <c r="G1147">
        <v>1</v>
      </c>
      <c r="J1147">
        <v>360</v>
      </c>
      <c r="K1147">
        <v>100148310</v>
      </c>
      <c r="L1147" s="19" t="s">
        <v>27</v>
      </c>
      <c r="M1147">
        <v>0</v>
      </c>
      <c r="N1147" t="s">
        <v>22</v>
      </c>
      <c r="O1147" s="3">
        <v>42555</v>
      </c>
      <c r="P1147" t="s">
        <v>23</v>
      </c>
      <c r="Q1147">
        <v>360</v>
      </c>
      <c r="R1147">
        <v>2016</v>
      </c>
      <c r="S1147">
        <v>7</v>
      </c>
      <c r="T1147" s="3" t="s">
        <v>24</v>
      </c>
      <c r="U1147" s="3">
        <v>45489</v>
      </c>
    </row>
    <row r="1148" spans="1:21" x14ac:dyDescent="0.25">
      <c r="A1148">
        <v>212455</v>
      </c>
      <c r="B1148">
        <v>133</v>
      </c>
      <c r="C1148" t="s">
        <v>25</v>
      </c>
      <c r="D1148" s="3">
        <v>42555</v>
      </c>
      <c r="E1148" t="s">
        <v>100</v>
      </c>
      <c r="F1148">
        <v>144</v>
      </c>
      <c r="G1148">
        <v>1</v>
      </c>
      <c r="J1148">
        <v>144</v>
      </c>
      <c r="K1148">
        <v>100148311</v>
      </c>
      <c r="L1148" s="19" t="s">
        <v>47</v>
      </c>
      <c r="M1148">
        <v>0</v>
      </c>
      <c r="N1148" t="s">
        <v>22</v>
      </c>
      <c r="O1148" s="3">
        <v>42555</v>
      </c>
      <c r="P1148" t="s">
        <v>28</v>
      </c>
      <c r="Q1148">
        <v>144</v>
      </c>
      <c r="R1148">
        <v>2016</v>
      </c>
      <c r="S1148">
        <v>7</v>
      </c>
      <c r="T1148" s="3" t="s">
        <v>24</v>
      </c>
      <c r="U1148" s="3">
        <v>45489</v>
      </c>
    </row>
    <row r="1149" spans="1:21" x14ac:dyDescent="0.25">
      <c r="A1149">
        <v>212456</v>
      </c>
      <c r="B1149">
        <v>304</v>
      </c>
      <c r="C1149" t="s">
        <v>31</v>
      </c>
      <c r="D1149" s="3">
        <v>42555</v>
      </c>
      <c r="E1149" t="s">
        <v>507</v>
      </c>
      <c r="F1149">
        <v>165</v>
      </c>
      <c r="G1149">
        <v>1</v>
      </c>
      <c r="J1149">
        <v>165</v>
      </c>
      <c r="K1149">
        <v>100148312</v>
      </c>
      <c r="L1149" s="19" t="s">
        <v>27</v>
      </c>
      <c r="M1149">
        <v>0</v>
      </c>
      <c r="N1149" t="s">
        <v>22</v>
      </c>
      <c r="O1149" s="3">
        <v>42555</v>
      </c>
      <c r="P1149" t="s">
        <v>34</v>
      </c>
      <c r="Q1149">
        <v>165</v>
      </c>
      <c r="R1149">
        <v>2016</v>
      </c>
      <c r="S1149">
        <v>7</v>
      </c>
      <c r="T1149" s="3" t="s">
        <v>24</v>
      </c>
      <c r="U1149" s="3">
        <v>45489</v>
      </c>
    </row>
    <row r="1150" spans="1:21" x14ac:dyDescent="0.25">
      <c r="A1150">
        <v>212457</v>
      </c>
      <c r="B1150">
        <v>43</v>
      </c>
      <c r="C1150" t="s">
        <v>19</v>
      </c>
      <c r="D1150" s="3">
        <v>42555</v>
      </c>
      <c r="E1150" t="s">
        <v>30</v>
      </c>
      <c r="F1150">
        <v>360</v>
      </c>
      <c r="G1150">
        <v>1</v>
      </c>
      <c r="J1150">
        <v>360</v>
      </c>
      <c r="K1150">
        <v>100148313</v>
      </c>
      <c r="L1150" s="19" t="s">
        <v>27</v>
      </c>
      <c r="M1150">
        <v>0</v>
      </c>
      <c r="N1150" t="s">
        <v>22</v>
      </c>
      <c r="O1150" s="3">
        <v>42555</v>
      </c>
      <c r="P1150" t="s">
        <v>23</v>
      </c>
      <c r="Q1150">
        <v>360</v>
      </c>
      <c r="R1150">
        <v>2016</v>
      </c>
      <c r="S1150">
        <v>7</v>
      </c>
      <c r="T1150" s="3" t="s">
        <v>24</v>
      </c>
      <c r="U1150" s="3">
        <v>45489</v>
      </c>
    </row>
    <row r="1151" spans="1:21" x14ac:dyDescent="0.25">
      <c r="A1151">
        <v>212458</v>
      </c>
      <c r="B1151">
        <v>43</v>
      </c>
      <c r="C1151" t="s">
        <v>19</v>
      </c>
      <c r="D1151" s="3">
        <v>42555</v>
      </c>
      <c r="E1151" t="s">
        <v>30</v>
      </c>
      <c r="F1151">
        <v>360</v>
      </c>
      <c r="G1151">
        <v>1</v>
      </c>
      <c r="J1151">
        <v>360</v>
      </c>
      <c r="K1151">
        <v>100148314</v>
      </c>
      <c r="L1151" s="19" t="s">
        <v>27</v>
      </c>
      <c r="M1151">
        <v>0</v>
      </c>
      <c r="N1151" t="s">
        <v>22</v>
      </c>
      <c r="O1151" s="3">
        <v>42555</v>
      </c>
      <c r="P1151" t="s">
        <v>23</v>
      </c>
      <c r="Q1151">
        <v>360</v>
      </c>
      <c r="R1151">
        <v>2016</v>
      </c>
      <c r="S1151">
        <v>7</v>
      </c>
      <c r="T1151" s="3" t="s">
        <v>24</v>
      </c>
      <c r="U1151" s="3">
        <v>45489</v>
      </c>
    </row>
    <row r="1152" spans="1:21" x14ac:dyDescent="0.25">
      <c r="A1152">
        <v>212459</v>
      </c>
      <c r="B1152">
        <v>43</v>
      </c>
      <c r="C1152" t="s">
        <v>19</v>
      </c>
      <c r="D1152" s="3">
        <v>42555</v>
      </c>
      <c r="E1152" t="s">
        <v>228</v>
      </c>
      <c r="F1152">
        <v>80</v>
      </c>
      <c r="G1152">
        <v>1</v>
      </c>
      <c r="J1152">
        <v>80</v>
      </c>
      <c r="K1152">
        <v>100148315</v>
      </c>
      <c r="L1152" s="19" t="s">
        <v>27</v>
      </c>
      <c r="M1152">
        <v>0</v>
      </c>
      <c r="N1152" t="s">
        <v>22</v>
      </c>
      <c r="O1152" s="3">
        <v>42555</v>
      </c>
      <c r="P1152" t="s">
        <v>23</v>
      </c>
      <c r="Q1152">
        <v>80</v>
      </c>
      <c r="R1152">
        <v>2016</v>
      </c>
      <c r="S1152">
        <v>7</v>
      </c>
      <c r="T1152" s="3" t="s">
        <v>24</v>
      </c>
      <c r="U1152" s="3">
        <v>45489</v>
      </c>
    </row>
    <row r="1153" spans="1:21" x14ac:dyDescent="0.25">
      <c r="A1153">
        <v>212460</v>
      </c>
      <c r="B1153">
        <v>43</v>
      </c>
      <c r="C1153" t="s">
        <v>19</v>
      </c>
      <c r="D1153" s="3">
        <v>42555</v>
      </c>
      <c r="E1153" t="s">
        <v>580</v>
      </c>
      <c r="F1153">
        <v>80</v>
      </c>
      <c r="G1153">
        <v>1</v>
      </c>
      <c r="J1153">
        <v>80</v>
      </c>
      <c r="K1153">
        <v>100148316</v>
      </c>
      <c r="L1153" s="19" t="s">
        <v>47</v>
      </c>
      <c r="M1153">
        <v>0</v>
      </c>
      <c r="N1153" t="s">
        <v>22</v>
      </c>
      <c r="O1153" s="3">
        <v>42555</v>
      </c>
      <c r="P1153" t="s">
        <v>23</v>
      </c>
      <c r="Q1153">
        <v>80</v>
      </c>
      <c r="R1153">
        <v>2016</v>
      </c>
      <c r="S1153">
        <v>7</v>
      </c>
      <c r="T1153" s="3" t="s">
        <v>24</v>
      </c>
      <c r="U1153" s="3">
        <v>45489</v>
      </c>
    </row>
    <row r="1154" spans="1:21" x14ac:dyDescent="0.25">
      <c r="A1154">
        <v>212461</v>
      </c>
      <c r="B1154">
        <v>452</v>
      </c>
      <c r="C1154" t="s">
        <v>19</v>
      </c>
      <c r="D1154" s="3">
        <v>42555</v>
      </c>
      <c r="E1154" t="s">
        <v>151</v>
      </c>
      <c r="F1154">
        <v>1050</v>
      </c>
      <c r="G1154">
        <v>1</v>
      </c>
      <c r="J1154">
        <v>1050</v>
      </c>
      <c r="K1154">
        <v>100148317</v>
      </c>
      <c r="L1154" s="19" t="s">
        <v>38</v>
      </c>
      <c r="M1154">
        <v>0</v>
      </c>
      <c r="N1154" t="s">
        <v>22</v>
      </c>
      <c r="O1154" s="3">
        <v>42555</v>
      </c>
      <c r="P1154" t="s">
        <v>23</v>
      </c>
      <c r="Q1154" s="4">
        <v>1050</v>
      </c>
      <c r="R1154">
        <v>2016</v>
      </c>
      <c r="S1154">
        <v>7</v>
      </c>
      <c r="T1154" s="3" t="s">
        <v>24</v>
      </c>
      <c r="U1154" s="3">
        <v>45489</v>
      </c>
    </row>
    <row r="1155" spans="1:21" x14ac:dyDescent="0.25">
      <c r="A1155">
        <v>212462</v>
      </c>
      <c r="B1155">
        <v>453</v>
      </c>
      <c r="C1155" t="s">
        <v>25</v>
      </c>
      <c r="D1155" s="3">
        <v>42555</v>
      </c>
      <c r="E1155" t="s">
        <v>581</v>
      </c>
      <c r="F1155">
        <v>999</v>
      </c>
      <c r="G1155">
        <v>1</v>
      </c>
      <c r="J1155">
        <v>999</v>
      </c>
      <c r="K1155">
        <v>100148318</v>
      </c>
      <c r="L1155" s="19" t="s">
        <v>21</v>
      </c>
      <c r="M1155">
        <v>0</v>
      </c>
      <c r="N1155" t="s">
        <v>22</v>
      </c>
      <c r="O1155" s="3">
        <v>42555</v>
      </c>
      <c r="P1155" t="s">
        <v>28</v>
      </c>
      <c r="Q1155">
        <v>999</v>
      </c>
      <c r="R1155">
        <v>2016</v>
      </c>
      <c r="S1155">
        <v>7</v>
      </c>
      <c r="T1155" s="3" t="s">
        <v>24</v>
      </c>
      <c r="U1155" s="3">
        <v>45489</v>
      </c>
    </row>
    <row r="1156" spans="1:21" x14ac:dyDescent="0.25">
      <c r="A1156">
        <v>212463</v>
      </c>
      <c r="B1156">
        <v>43</v>
      </c>
      <c r="C1156" t="s">
        <v>19</v>
      </c>
      <c r="D1156" s="3">
        <v>42555</v>
      </c>
      <c r="E1156" t="s">
        <v>582</v>
      </c>
      <c r="F1156">
        <v>140</v>
      </c>
      <c r="G1156">
        <v>1</v>
      </c>
      <c r="J1156">
        <v>140</v>
      </c>
      <c r="K1156">
        <v>100148319</v>
      </c>
      <c r="L1156" s="19" t="s">
        <v>27</v>
      </c>
      <c r="M1156">
        <v>0</v>
      </c>
      <c r="N1156" t="s">
        <v>22</v>
      </c>
      <c r="O1156" s="3">
        <v>42555</v>
      </c>
      <c r="P1156" t="s">
        <v>23</v>
      </c>
      <c r="Q1156">
        <v>140</v>
      </c>
      <c r="R1156">
        <v>2016</v>
      </c>
      <c r="S1156">
        <v>7</v>
      </c>
      <c r="T1156" s="3" t="s">
        <v>24</v>
      </c>
      <c r="U1156" s="3">
        <v>45489</v>
      </c>
    </row>
    <row r="1157" spans="1:21" x14ac:dyDescent="0.25">
      <c r="A1157">
        <v>212464</v>
      </c>
      <c r="B1157">
        <v>454</v>
      </c>
      <c r="C1157" t="s">
        <v>25</v>
      </c>
      <c r="D1157" s="3">
        <v>42555</v>
      </c>
      <c r="E1157" t="s">
        <v>583</v>
      </c>
      <c r="F1157">
        <v>350</v>
      </c>
      <c r="G1157">
        <v>1</v>
      </c>
      <c r="J1157">
        <v>350</v>
      </c>
      <c r="K1157">
        <v>100148320</v>
      </c>
      <c r="L1157" s="19" t="s">
        <v>21</v>
      </c>
      <c r="M1157">
        <v>0</v>
      </c>
      <c r="N1157" t="s">
        <v>174</v>
      </c>
      <c r="O1157" s="3">
        <v>42555</v>
      </c>
      <c r="P1157" t="s">
        <v>28</v>
      </c>
      <c r="Q1157">
        <v>350</v>
      </c>
      <c r="R1157">
        <v>2016</v>
      </c>
      <c r="S1157">
        <v>7</v>
      </c>
      <c r="T1157" s="3" t="s">
        <v>24</v>
      </c>
      <c r="U1157" s="3">
        <v>45489</v>
      </c>
    </row>
    <row r="1158" spans="1:21" x14ac:dyDescent="0.25">
      <c r="A1158">
        <v>212466</v>
      </c>
      <c r="B1158">
        <v>455</v>
      </c>
      <c r="C1158" t="s">
        <v>19</v>
      </c>
      <c r="D1158" s="3">
        <v>42555</v>
      </c>
      <c r="E1158" t="s">
        <v>433</v>
      </c>
      <c r="F1158">
        <v>775</v>
      </c>
      <c r="G1158">
        <v>1</v>
      </c>
      <c r="J1158">
        <v>2150</v>
      </c>
      <c r="K1158">
        <v>100148321</v>
      </c>
      <c r="L1158" s="19" t="s">
        <v>170</v>
      </c>
      <c r="M1158">
        <v>0</v>
      </c>
      <c r="N1158" t="s">
        <v>22</v>
      </c>
      <c r="O1158" s="3">
        <v>42555</v>
      </c>
      <c r="P1158" t="s">
        <v>23</v>
      </c>
      <c r="Q1158">
        <v>775</v>
      </c>
      <c r="R1158">
        <v>2016</v>
      </c>
      <c r="S1158">
        <v>7</v>
      </c>
      <c r="T1158" s="3" t="s">
        <v>24</v>
      </c>
      <c r="U1158" s="3">
        <v>45489</v>
      </c>
    </row>
    <row r="1159" spans="1:21" x14ac:dyDescent="0.25">
      <c r="A1159">
        <v>212467</v>
      </c>
      <c r="B1159">
        <v>455</v>
      </c>
      <c r="C1159" t="s">
        <v>19</v>
      </c>
      <c r="D1159" s="3">
        <v>42555</v>
      </c>
      <c r="E1159" t="s">
        <v>368</v>
      </c>
      <c r="F1159">
        <v>1375</v>
      </c>
      <c r="G1159">
        <v>1</v>
      </c>
      <c r="J1159">
        <v>2150</v>
      </c>
      <c r="K1159">
        <v>100148321</v>
      </c>
      <c r="L1159" s="19" t="s">
        <v>170</v>
      </c>
      <c r="M1159">
        <v>0</v>
      </c>
      <c r="N1159" t="s">
        <v>22</v>
      </c>
      <c r="O1159" s="3">
        <v>42555</v>
      </c>
      <c r="P1159" t="s">
        <v>23</v>
      </c>
      <c r="Q1159" s="4">
        <v>1375</v>
      </c>
      <c r="R1159">
        <v>2016</v>
      </c>
      <c r="S1159">
        <v>7</v>
      </c>
      <c r="T1159" s="3" t="s">
        <v>24</v>
      </c>
      <c r="U1159" s="3">
        <v>45489</v>
      </c>
    </row>
    <row r="1160" spans="1:21" x14ac:dyDescent="0.25">
      <c r="A1160">
        <v>212470</v>
      </c>
      <c r="B1160">
        <v>453</v>
      </c>
      <c r="C1160" t="s">
        <v>25</v>
      </c>
      <c r="D1160" s="3">
        <v>42555</v>
      </c>
      <c r="E1160" t="s">
        <v>584</v>
      </c>
      <c r="F1160">
        <v>1295</v>
      </c>
      <c r="G1160">
        <v>1</v>
      </c>
      <c r="J1160">
        <v>1295</v>
      </c>
      <c r="K1160">
        <v>100148325</v>
      </c>
      <c r="L1160" s="19" t="s">
        <v>21</v>
      </c>
      <c r="M1160">
        <v>0</v>
      </c>
      <c r="N1160" t="s">
        <v>22</v>
      </c>
      <c r="O1160" s="3">
        <v>42555</v>
      </c>
      <c r="P1160" t="s">
        <v>28</v>
      </c>
      <c r="Q1160" s="4">
        <v>1295</v>
      </c>
      <c r="R1160">
        <v>2016</v>
      </c>
      <c r="S1160">
        <v>7</v>
      </c>
      <c r="T1160" s="3" t="s">
        <v>24</v>
      </c>
      <c r="U1160" s="3">
        <v>45489</v>
      </c>
    </row>
    <row r="1161" spans="1:21" x14ac:dyDescent="0.25">
      <c r="A1161">
        <v>212469</v>
      </c>
      <c r="B1161">
        <v>114</v>
      </c>
      <c r="C1161" t="s">
        <v>19</v>
      </c>
      <c r="D1161" s="3">
        <v>42555</v>
      </c>
      <c r="E1161" t="s">
        <v>30</v>
      </c>
      <c r="F1161">
        <v>360</v>
      </c>
      <c r="G1161">
        <v>1</v>
      </c>
      <c r="J1161">
        <v>360</v>
      </c>
      <c r="K1161">
        <v>100148323</v>
      </c>
      <c r="L1161" s="19" t="s">
        <v>27</v>
      </c>
      <c r="M1161">
        <v>0</v>
      </c>
      <c r="N1161" t="s">
        <v>22</v>
      </c>
      <c r="O1161" s="3">
        <v>42555</v>
      </c>
      <c r="P1161" t="s">
        <v>23</v>
      </c>
      <c r="Q1161">
        <v>360</v>
      </c>
      <c r="R1161">
        <v>2016</v>
      </c>
      <c r="S1161">
        <v>7</v>
      </c>
      <c r="T1161" s="3" t="s">
        <v>24</v>
      </c>
      <c r="U1161" s="3">
        <v>45489</v>
      </c>
    </row>
    <row r="1162" spans="1:21" x14ac:dyDescent="0.25">
      <c r="A1162">
        <v>212468</v>
      </c>
      <c r="B1162">
        <v>43</v>
      </c>
      <c r="C1162" t="s">
        <v>19</v>
      </c>
      <c r="D1162" s="3">
        <v>42555</v>
      </c>
      <c r="E1162" t="s">
        <v>351</v>
      </c>
      <c r="F1162">
        <v>180</v>
      </c>
      <c r="G1162">
        <v>1</v>
      </c>
      <c r="J1162">
        <v>180</v>
      </c>
      <c r="K1162">
        <v>100148322</v>
      </c>
      <c r="L1162" s="19" t="s">
        <v>27</v>
      </c>
      <c r="M1162">
        <v>0</v>
      </c>
      <c r="N1162" t="s">
        <v>22</v>
      </c>
      <c r="O1162" s="3">
        <v>42555</v>
      </c>
      <c r="P1162" t="s">
        <v>23</v>
      </c>
      <c r="Q1162">
        <v>180</v>
      </c>
      <c r="R1162">
        <v>2016</v>
      </c>
      <c r="S1162">
        <v>7</v>
      </c>
      <c r="T1162" s="3" t="s">
        <v>24</v>
      </c>
      <c r="U1162" s="3">
        <v>45489</v>
      </c>
    </row>
    <row r="1163" spans="1:21" x14ac:dyDescent="0.25">
      <c r="A1163">
        <v>212472</v>
      </c>
      <c r="B1163">
        <v>456</v>
      </c>
      <c r="C1163" t="s">
        <v>19</v>
      </c>
      <c r="D1163" s="3">
        <v>42555</v>
      </c>
      <c r="E1163" t="s">
        <v>585</v>
      </c>
      <c r="F1163">
        <v>130</v>
      </c>
      <c r="G1163">
        <v>1</v>
      </c>
      <c r="J1163">
        <v>130</v>
      </c>
      <c r="K1163">
        <v>100148324</v>
      </c>
      <c r="L1163" s="19" t="s">
        <v>33</v>
      </c>
      <c r="M1163">
        <v>0</v>
      </c>
      <c r="N1163" t="s">
        <v>22</v>
      </c>
      <c r="O1163" s="3">
        <v>42555</v>
      </c>
      <c r="P1163" t="s">
        <v>23</v>
      </c>
      <c r="Q1163">
        <v>130</v>
      </c>
      <c r="R1163">
        <v>2016</v>
      </c>
      <c r="S1163">
        <v>7</v>
      </c>
      <c r="T1163" s="3" t="s">
        <v>24</v>
      </c>
      <c r="U1163" s="3">
        <v>45489</v>
      </c>
    </row>
    <row r="1164" spans="1:21" x14ac:dyDescent="0.25">
      <c r="A1164">
        <v>212473</v>
      </c>
      <c r="B1164">
        <v>114</v>
      </c>
      <c r="C1164" t="s">
        <v>19</v>
      </c>
      <c r="D1164" s="3">
        <v>42555</v>
      </c>
      <c r="E1164" t="s">
        <v>30</v>
      </c>
      <c r="F1164">
        <v>360</v>
      </c>
      <c r="G1164">
        <v>1</v>
      </c>
      <c r="J1164">
        <v>360</v>
      </c>
      <c r="K1164">
        <v>100148326</v>
      </c>
      <c r="L1164" s="19" t="s">
        <v>27</v>
      </c>
      <c r="M1164">
        <v>0</v>
      </c>
      <c r="N1164" t="s">
        <v>22</v>
      </c>
      <c r="O1164" s="3">
        <v>42555</v>
      </c>
      <c r="P1164" t="s">
        <v>23</v>
      </c>
      <c r="Q1164">
        <v>360</v>
      </c>
      <c r="R1164">
        <v>2016</v>
      </c>
      <c r="S1164">
        <v>7</v>
      </c>
      <c r="T1164" s="3" t="s">
        <v>24</v>
      </c>
      <c r="U1164" s="3">
        <v>45489</v>
      </c>
    </row>
    <row r="1165" spans="1:21" x14ac:dyDescent="0.25">
      <c r="A1165">
        <v>212474</v>
      </c>
      <c r="B1165">
        <v>43</v>
      </c>
      <c r="C1165" t="s">
        <v>19</v>
      </c>
      <c r="D1165" s="3">
        <v>42555</v>
      </c>
      <c r="E1165" t="s">
        <v>228</v>
      </c>
      <c r="F1165">
        <v>80</v>
      </c>
      <c r="G1165">
        <v>1</v>
      </c>
      <c r="J1165">
        <v>80</v>
      </c>
      <c r="K1165">
        <v>100148327</v>
      </c>
      <c r="L1165" s="19" t="s">
        <v>27</v>
      </c>
      <c r="M1165">
        <v>0</v>
      </c>
      <c r="N1165" t="s">
        <v>22</v>
      </c>
      <c r="O1165" s="3">
        <v>42555</v>
      </c>
      <c r="P1165" t="s">
        <v>23</v>
      </c>
      <c r="Q1165">
        <v>80</v>
      </c>
      <c r="R1165">
        <v>2016</v>
      </c>
      <c r="S1165">
        <v>7</v>
      </c>
      <c r="T1165" s="3" t="s">
        <v>24</v>
      </c>
      <c r="U1165" s="3">
        <v>45489</v>
      </c>
    </row>
    <row r="1166" spans="1:21" x14ac:dyDescent="0.25">
      <c r="A1166">
        <v>212475</v>
      </c>
      <c r="B1166">
        <v>456</v>
      </c>
      <c r="C1166" t="s">
        <v>19</v>
      </c>
      <c r="D1166" s="3">
        <v>42555</v>
      </c>
      <c r="E1166" t="s">
        <v>36</v>
      </c>
      <c r="F1166">
        <v>170</v>
      </c>
      <c r="G1166">
        <v>1</v>
      </c>
      <c r="J1166">
        <v>170</v>
      </c>
      <c r="K1166">
        <v>100148328</v>
      </c>
      <c r="L1166" s="19" t="s">
        <v>33</v>
      </c>
      <c r="M1166">
        <v>0</v>
      </c>
      <c r="N1166" t="s">
        <v>22</v>
      </c>
      <c r="O1166" s="3">
        <v>42555</v>
      </c>
      <c r="P1166" t="s">
        <v>23</v>
      </c>
      <c r="Q1166">
        <v>170</v>
      </c>
      <c r="R1166">
        <v>2016</v>
      </c>
      <c r="S1166">
        <v>7</v>
      </c>
      <c r="T1166" s="3" t="s">
        <v>24</v>
      </c>
      <c r="U1166" s="3">
        <v>45489</v>
      </c>
    </row>
    <row r="1167" spans="1:21" x14ac:dyDescent="0.25">
      <c r="A1167">
        <v>212476</v>
      </c>
      <c r="B1167">
        <v>114</v>
      </c>
      <c r="C1167" t="s">
        <v>19</v>
      </c>
      <c r="D1167" s="3">
        <v>42555</v>
      </c>
      <c r="E1167" t="s">
        <v>30</v>
      </c>
      <c r="F1167">
        <v>360</v>
      </c>
      <c r="G1167">
        <v>1</v>
      </c>
      <c r="J1167">
        <v>360</v>
      </c>
      <c r="K1167">
        <v>100148329</v>
      </c>
      <c r="L1167" s="19" t="s">
        <v>27</v>
      </c>
      <c r="M1167">
        <v>0</v>
      </c>
      <c r="N1167" t="s">
        <v>22</v>
      </c>
      <c r="O1167" s="3">
        <v>42555</v>
      </c>
      <c r="P1167" t="s">
        <v>23</v>
      </c>
      <c r="Q1167">
        <v>360</v>
      </c>
      <c r="R1167">
        <v>2016</v>
      </c>
      <c r="S1167">
        <v>7</v>
      </c>
      <c r="T1167" s="3" t="s">
        <v>24</v>
      </c>
      <c r="U1167" s="3">
        <v>45489</v>
      </c>
    </row>
    <row r="1168" spans="1:21" x14ac:dyDescent="0.25">
      <c r="A1168">
        <v>212477</v>
      </c>
      <c r="B1168">
        <v>457</v>
      </c>
      <c r="C1168" t="s">
        <v>19</v>
      </c>
      <c r="D1168" s="3">
        <v>42555</v>
      </c>
      <c r="E1168" t="s">
        <v>341</v>
      </c>
      <c r="F1168">
        <v>280</v>
      </c>
      <c r="G1168">
        <v>1</v>
      </c>
      <c r="J1168">
        <v>280</v>
      </c>
      <c r="K1168">
        <v>100148330</v>
      </c>
      <c r="L1168" s="19" t="s">
        <v>33</v>
      </c>
      <c r="M1168">
        <v>0</v>
      </c>
      <c r="N1168" t="s">
        <v>22</v>
      </c>
      <c r="O1168" s="3">
        <v>42555</v>
      </c>
      <c r="P1168" t="s">
        <v>23</v>
      </c>
      <c r="Q1168">
        <v>280</v>
      </c>
      <c r="R1168">
        <v>2016</v>
      </c>
      <c r="S1168">
        <v>7</v>
      </c>
      <c r="T1168" s="3" t="s">
        <v>24</v>
      </c>
      <c r="U1168" s="3">
        <v>45489</v>
      </c>
    </row>
    <row r="1169" spans="1:21" x14ac:dyDescent="0.25">
      <c r="A1169">
        <v>212478</v>
      </c>
      <c r="B1169">
        <v>304</v>
      </c>
      <c r="C1169" t="s">
        <v>31</v>
      </c>
      <c r="D1169" s="3">
        <v>42555</v>
      </c>
      <c r="E1169" t="s">
        <v>570</v>
      </c>
      <c r="F1169">
        <v>165</v>
      </c>
      <c r="G1169">
        <v>1</v>
      </c>
      <c r="J1169">
        <v>165</v>
      </c>
      <c r="K1169">
        <v>100148331</v>
      </c>
      <c r="L1169" s="19" t="s">
        <v>27</v>
      </c>
      <c r="M1169">
        <v>0</v>
      </c>
      <c r="N1169" t="s">
        <v>22</v>
      </c>
      <c r="O1169" s="3">
        <v>42555</v>
      </c>
      <c r="P1169" t="s">
        <v>34</v>
      </c>
      <c r="Q1169">
        <v>165</v>
      </c>
      <c r="R1169">
        <v>2016</v>
      </c>
      <c r="S1169">
        <v>7</v>
      </c>
      <c r="T1169" s="3" t="s">
        <v>24</v>
      </c>
      <c r="U1169" s="3">
        <v>45489</v>
      </c>
    </row>
    <row r="1170" spans="1:21" x14ac:dyDescent="0.25">
      <c r="A1170">
        <v>212479</v>
      </c>
      <c r="B1170">
        <v>458</v>
      </c>
      <c r="C1170" t="s">
        <v>25</v>
      </c>
      <c r="D1170" s="3">
        <v>42555</v>
      </c>
      <c r="E1170" t="s">
        <v>586</v>
      </c>
      <c r="F1170">
        <v>71999</v>
      </c>
      <c r="G1170">
        <v>1</v>
      </c>
      <c r="J1170">
        <v>71999</v>
      </c>
      <c r="K1170">
        <v>100148332</v>
      </c>
      <c r="L1170" s="19" t="s">
        <v>38</v>
      </c>
      <c r="M1170">
        <v>0</v>
      </c>
      <c r="N1170" t="s">
        <v>22</v>
      </c>
      <c r="O1170" s="3">
        <v>42555</v>
      </c>
      <c r="P1170" t="s">
        <v>28</v>
      </c>
      <c r="Q1170" s="4">
        <v>71999</v>
      </c>
      <c r="R1170">
        <v>2016</v>
      </c>
      <c r="S1170">
        <v>7</v>
      </c>
      <c r="T1170" s="3" t="s">
        <v>24</v>
      </c>
      <c r="U1170" s="3">
        <v>45489</v>
      </c>
    </row>
    <row r="1171" spans="1:21" x14ac:dyDescent="0.25">
      <c r="A1171">
        <v>212480</v>
      </c>
      <c r="B1171">
        <v>459</v>
      </c>
      <c r="C1171" t="s">
        <v>25</v>
      </c>
      <c r="D1171" s="3">
        <v>42555</v>
      </c>
      <c r="E1171" t="s">
        <v>312</v>
      </c>
      <c r="F1171">
        <v>33685</v>
      </c>
      <c r="G1171">
        <v>1</v>
      </c>
      <c r="J1171">
        <v>33685</v>
      </c>
      <c r="K1171">
        <v>100148333</v>
      </c>
      <c r="L1171" s="19" t="s">
        <v>42</v>
      </c>
      <c r="M1171">
        <v>0</v>
      </c>
      <c r="N1171" t="s">
        <v>22</v>
      </c>
      <c r="O1171" s="3">
        <v>42555</v>
      </c>
      <c r="P1171" t="s">
        <v>28</v>
      </c>
      <c r="Q1171" s="4">
        <v>33685</v>
      </c>
      <c r="R1171">
        <v>2016</v>
      </c>
      <c r="S1171">
        <v>7</v>
      </c>
      <c r="T1171" s="3" t="s">
        <v>24</v>
      </c>
      <c r="U1171" s="3">
        <v>45489</v>
      </c>
    </row>
    <row r="1172" spans="1:21" x14ac:dyDescent="0.25">
      <c r="A1172">
        <v>212481</v>
      </c>
      <c r="B1172">
        <v>318</v>
      </c>
      <c r="C1172" t="s">
        <v>31</v>
      </c>
      <c r="D1172" s="3">
        <v>42555</v>
      </c>
      <c r="E1172" t="s">
        <v>587</v>
      </c>
      <c r="F1172">
        <v>330</v>
      </c>
      <c r="G1172">
        <v>1</v>
      </c>
      <c r="J1172">
        <v>330</v>
      </c>
      <c r="K1172">
        <v>100148334</v>
      </c>
      <c r="L1172" s="19" t="s">
        <v>27</v>
      </c>
      <c r="M1172">
        <v>0</v>
      </c>
      <c r="N1172" t="s">
        <v>22</v>
      </c>
      <c r="O1172" s="3">
        <v>42555</v>
      </c>
      <c r="P1172" t="s">
        <v>34</v>
      </c>
      <c r="Q1172">
        <v>330</v>
      </c>
      <c r="R1172">
        <v>2016</v>
      </c>
      <c r="S1172">
        <v>7</v>
      </c>
      <c r="T1172" s="3" t="s">
        <v>24</v>
      </c>
      <c r="U1172" s="3">
        <v>45489</v>
      </c>
    </row>
    <row r="1173" spans="1:21" x14ac:dyDescent="0.25">
      <c r="A1173">
        <v>212482</v>
      </c>
      <c r="B1173">
        <v>445</v>
      </c>
      <c r="C1173" t="s">
        <v>25</v>
      </c>
      <c r="D1173" s="3">
        <v>42555</v>
      </c>
      <c r="E1173" t="s">
        <v>125</v>
      </c>
      <c r="F1173">
        <v>1</v>
      </c>
      <c r="G1173">
        <v>1</v>
      </c>
      <c r="J1173">
        <v>1</v>
      </c>
      <c r="K1173">
        <v>100148335</v>
      </c>
      <c r="L1173" s="19" t="s">
        <v>62</v>
      </c>
      <c r="M1173">
        <v>0</v>
      </c>
      <c r="N1173" t="s">
        <v>22</v>
      </c>
      <c r="O1173" s="3">
        <v>42555</v>
      </c>
      <c r="P1173" t="s">
        <v>28</v>
      </c>
      <c r="Q1173">
        <v>1</v>
      </c>
      <c r="R1173">
        <v>2016</v>
      </c>
      <c r="S1173">
        <v>7</v>
      </c>
      <c r="T1173" s="3" t="s">
        <v>24</v>
      </c>
      <c r="U1173" s="3">
        <v>45489</v>
      </c>
    </row>
    <row r="1174" spans="1:21" x14ac:dyDescent="0.25">
      <c r="A1174">
        <v>212483</v>
      </c>
      <c r="B1174">
        <v>460</v>
      </c>
      <c r="C1174" t="s">
        <v>25</v>
      </c>
      <c r="D1174" s="3">
        <v>42555</v>
      </c>
      <c r="E1174" t="s">
        <v>125</v>
      </c>
      <c r="F1174">
        <v>1</v>
      </c>
      <c r="G1174">
        <v>1</v>
      </c>
      <c r="J1174">
        <v>1</v>
      </c>
      <c r="K1174">
        <v>100148336</v>
      </c>
      <c r="L1174" s="19" t="s">
        <v>62</v>
      </c>
      <c r="M1174">
        <v>0</v>
      </c>
      <c r="N1174" t="s">
        <v>22</v>
      </c>
      <c r="O1174" s="3">
        <v>42555</v>
      </c>
      <c r="P1174" t="s">
        <v>28</v>
      </c>
      <c r="Q1174">
        <v>1</v>
      </c>
      <c r="R1174">
        <v>2016</v>
      </c>
      <c r="S1174">
        <v>7</v>
      </c>
      <c r="T1174" s="3" t="s">
        <v>24</v>
      </c>
      <c r="U1174" s="3">
        <v>45489</v>
      </c>
    </row>
    <row r="1175" spans="1:21" x14ac:dyDescent="0.25">
      <c r="A1175">
        <v>212484</v>
      </c>
      <c r="B1175">
        <v>282</v>
      </c>
      <c r="C1175" t="s">
        <v>19</v>
      </c>
      <c r="D1175" s="3">
        <v>42555</v>
      </c>
      <c r="E1175" t="s">
        <v>364</v>
      </c>
      <c r="F1175">
        <v>210</v>
      </c>
      <c r="G1175">
        <v>1</v>
      </c>
      <c r="J1175">
        <v>210</v>
      </c>
      <c r="K1175">
        <v>100148337</v>
      </c>
      <c r="L1175" s="19" t="s">
        <v>33</v>
      </c>
      <c r="M1175">
        <v>0</v>
      </c>
      <c r="N1175" t="s">
        <v>22</v>
      </c>
      <c r="O1175" s="3">
        <v>42555</v>
      </c>
      <c r="P1175" t="s">
        <v>23</v>
      </c>
      <c r="Q1175">
        <v>210</v>
      </c>
      <c r="R1175">
        <v>2016</v>
      </c>
      <c r="S1175">
        <v>7</v>
      </c>
      <c r="T1175" s="3" t="s">
        <v>24</v>
      </c>
      <c r="U1175" s="3">
        <v>45489</v>
      </c>
    </row>
    <row r="1176" spans="1:21" x14ac:dyDescent="0.25">
      <c r="A1176">
        <v>212485</v>
      </c>
      <c r="B1176">
        <v>461</v>
      </c>
      <c r="C1176" t="s">
        <v>19</v>
      </c>
      <c r="D1176" s="3">
        <v>42555</v>
      </c>
      <c r="E1176" t="s">
        <v>30</v>
      </c>
      <c r="F1176">
        <v>360</v>
      </c>
      <c r="G1176">
        <v>1</v>
      </c>
      <c r="J1176">
        <v>360</v>
      </c>
      <c r="K1176">
        <v>100148338</v>
      </c>
      <c r="L1176" s="19" t="s">
        <v>27</v>
      </c>
      <c r="M1176">
        <v>0</v>
      </c>
      <c r="N1176" t="s">
        <v>22</v>
      </c>
      <c r="O1176" s="3">
        <v>42555</v>
      </c>
      <c r="P1176" t="s">
        <v>23</v>
      </c>
      <c r="Q1176">
        <v>360</v>
      </c>
      <c r="R1176">
        <v>2016</v>
      </c>
      <c r="S1176">
        <v>7</v>
      </c>
      <c r="T1176" s="3" t="s">
        <v>24</v>
      </c>
      <c r="U1176" s="3">
        <v>45489</v>
      </c>
    </row>
    <row r="1177" spans="1:21" x14ac:dyDescent="0.25">
      <c r="A1177">
        <v>212486</v>
      </c>
      <c r="B1177">
        <v>462</v>
      </c>
      <c r="C1177" t="s">
        <v>25</v>
      </c>
      <c r="D1177" s="3">
        <v>42555</v>
      </c>
      <c r="E1177" t="s">
        <v>152</v>
      </c>
      <c r="F1177">
        <v>3750</v>
      </c>
      <c r="G1177">
        <v>2</v>
      </c>
      <c r="J1177">
        <v>7500</v>
      </c>
      <c r="K1177">
        <v>100148339</v>
      </c>
      <c r="L1177" s="19" t="s">
        <v>51</v>
      </c>
      <c r="M1177">
        <v>0</v>
      </c>
      <c r="N1177" t="s">
        <v>40</v>
      </c>
      <c r="O1177" s="3">
        <v>42555</v>
      </c>
      <c r="P1177" t="s">
        <v>28</v>
      </c>
      <c r="Q1177" s="4">
        <v>7500</v>
      </c>
      <c r="R1177">
        <v>2016</v>
      </c>
      <c r="S1177">
        <v>7</v>
      </c>
      <c r="T1177" s="3" t="s">
        <v>24</v>
      </c>
      <c r="U1177" s="3">
        <v>45489</v>
      </c>
    </row>
    <row r="1178" spans="1:21" x14ac:dyDescent="0.25">
      <c r="A1178">
        <v>212487</v>
      </c>
      <c r="B1178">
        <v>36</v>
      </c>
      <c r="C1178" t="s">
        <v>19</v>
      </c>
      <c r="D1178" s="3">
        <v>42555</v>
      </c>
      <c r="E1178" t="s">
        <v>330</v>
      </c>
      <c r="F1178">
        <v>480</v>
      </c>
      <c r="G1178">
        <v>1</v>
      </c>
      <c r="J1178">
        <v>480</v>
      </c>
      <c r="K1178">
        <v>100148340</v>
      </c>
      <c r="L1178" s="19" t="s">
        <v>194</v>
      </c>
      <c r="M1178">
        <v>0</v>
      </c>
      <c r="N1178" t="s">
        <v>22</v>
      </c>
      <c r="O1178" s="3">
        <v>42555</v>
      </c>
      <c r="P1178" t="s">
        <v>23</v>
      </c>
      <c r="Q1178">
        <v>480</v>
      </c>
      <c r="R1178">
        <v>2016</v>
      </c>
      <c r="S1178">
        <v>7</v>
      </c>
      <c r="T1178" s="3" t="s">
        <v>24</v>
      </c>
      <c r="U1178" s="3">
        <v>45489</v>
      </c>
    </row>
    <row r="1179" spans="1:21" x14ac:dyDescent="0.25">
      <c r="A1179">
        <v>212488</v>
      </c>
      <c r="B1179">
        <v>463</v>
      </c>
      <c r="C1179" t="s">
        <v>19</v>
      </c>
      <c r="D1179" s="3">
        <v>42555</v>
      </c>
      <c r="E1179" t="s">
        <v>588</v>
      </c>
      <c r="F1179">
        <v>1100</v>
      </c>
      <c r="G1179">
        <v>1</v>
      </c>
      <c r="J1179">
        <v>5420</v>
      </c>
      <c r="K1179">
        <v>100148341</v>
      </c>
      <c r="L1179" s="19" t="s">
        <v>66</v>
      </c>
      <c r="M1179">
        <v>0</v>
      </c>
      <c r="N1179" t="s">
        <v>22</v>
      </c>
      <c r="O1179" s="3">
        <v>42555</v>
      </c>
      <c r="P1179" t="s">
        <v>23</v>
      </c>
      <c r="Q1179" s="4">
        <v>1100</v>
      </c>
      <c r="R1179">
        <v>2016</v>
      </c>
      <c r="S1179">
        <v>7</v>
      </c>
      <c r="T1179" s="3" t="s">
        <v>24</v>
      </c>
      <c r="U1179" s="3">
        <v>45489</v>
      </c>
    </row>
    <row r="1180" spans="1:21" x14ac:dyDescent="0.25">
      <c r="A1180">
        <v>212489</v>
      </c>
      <c r="B1180">
        <v>463</v>
      </c>
      <c r="C1180" t="s">
        <v>19</v>
      </c>
      <c r="D1180" s="3">
        <v>42555</v>
      </c>
      <c r="E1180" t="s">
        <v>184</v>
      </c>
      <c r="F1180">
        <v>2800</v>
      </c>
      <c r="G1180">
        <v>1</v>
      </c>
      <c r="J1180">
        <v>5420</v>
      </c>
      <c r="K1180">
        <v>100148341</v>
      </c>
      <c r="L1180" s="19" t="s">
        <v>66</v>
      </c>
      <c r="M1180">
        <v>0</v>
      </c>
      <c r="N1180" t="s">
        <v>22</v>
      </c>
      <c r="O1180" s="3">
        <v>42555</v>
      </c>
      <c r="P1180" t="s">
        <v>23</v>
      </c>
      <c r="Q1180" s="4">
        <v>2800</v>
      </c>
      <c r="R1180">
        <v>2016</v>
      </c>
      <c r="S1180">
        <v>7</v>
      </c>
      <c r="T1180" s="3" t="s">
        <v>24</v>
      </c>
      <c r="U1180" s="3">
        <v>45489</v>
      </c>
    </row>
    <row r="1181" spans="1:21" x14ac:dyDescent="0.25">
      <c r="A1181">
        <v>212490</v>
      </c>
      <c r="B1181">
        <v>463</v>
      </c>
      <c r="C1181" t="s">
        <v>19</v>
      </c>
      <c r="D1181" s="3">
        <v>42555</v>
      </c>
      <c r="E1181" t="s">
        <v>589</v>
      </c>
      <c r="F1181">
        <v>1520</v>
      </c>
      <c r="G1181">
        <v>1</v>
      </c>
      <c r="J1181">
        <v>5420</v>
      </c>
      <c r="K1181">
        <v>100148341</v>
      </c>
      <c r="L1181" s="19" t="s">
        <v>66</v>
      </c>
      <c r="M1181">
        <v>0</v>
      </c>
      <c r="N1181" t="s">
        <v>22</v>
      </c>
      <c r="O1181" s="3">
        <v>42555</v>
      </c>
      <c r="P1181" t="s">
        <v>23</v>
      </c>
      <c r="Q1181" s="4">
        <v>1520</v>
      </c>
      <c r="R1181">
        <v>2016</v>
      </c>
      <c r="S1181">
        <v>7</v>
      </c>
      <c r="T1181" s="3" t="s">
        <v>24</v>
      </c>
      <c r="U1181" s="3">
        <v>45489</v>
      </c>
    </row>
    <row r="1182" spans="1:21" x14ac:dyDescent="0.25">
      <c r="A1182">
        <v>212491</v>
      </c>
      <c r="B1182">
        <v>464</v>
      </c>
      <c r="C1182" t="s">
        <v>71</v>
      </c>
      <c r="D1182" s="3">
        <v>42555</v>
      </c>
      <c r="E1182" t="s">
        <v>590</v>
      </c>
      <c r="F1182">
        <v>285</v>
      </c>
      <c r="G1182">
        <v>2</v>
      </c>
      <c r="J1182">
        <v>570</v>
      </c>
      <c r="K1182">
        <v>100148342</v>
      </c>
      <c r="L1182" s="19" t="s">
        <v>27</v>
      </c>
      <c r="M1182">
        <v>0</v>
      </c>
      <c r="N1182" t="s">
        <v>22</v>
      </c>
      <c r="O1182" s="3">
        <v>42555</v>
      </c>
      <c r="P1182" t="s">
        <v>34</v>
      </c>
      <c r="Q1182">
        <v>570</v>
      </c>
      <c r="R1182">
        <v>2016</v>
      </c>
      <c r="S1182">
        <v>7</v>
      </c>
      <c r="T1182" s="3" t="s">
        <v>24</v>
      </c>
      <c r="U1182" s="3">
        <v>45489</v>
      </c>
    </row>
    <row r="1183" spans="1:21" x14ac:dyDescent="0.25">
      <c r="A1183">
        <v>212493</v>
      </c>
      <c r="B1183">
        <v>465</v>
      </c>
      <c r="C1183" t="s">
        <v>19</v>
      </c>
      <c r="D1183" s="3">
        <v>42555</v>
      </c>
      <c r="E1183" t="s">
        <v>92</v>
      </c>
      <c r="F1183">
        <v>251</v>
      </c>
      <c r="G1183">
        <v>1</v>
      </c>
      <c r="J1183">
        <v>51</v>
      </c>
      <c r="K1183">
        <v>100148344</v>
      </c>
      <c r="L1183" s="19" t="s">
        <v>47</v>
      </c>
      <c r="M1183">
        <v>0</v>
      </c>
      <c r="N1183" t="s">
        <v>22</v>
      </c>
      <c r="O1183" s="3">
        <v>42555</v>
      </c>
      <c r="P1183" t="s">
        <v>23</v>
      </c>
      <c r="Q1183">
        <v>251</v>
      </c>
      <c r="R1183">
        <v>2016</v>
      </c>
      <c r="S1183">
        <v>7</v>
      </c>
      <c r="T1183" s="3" t="s">
        <v>24</v>
      </c>
      <c r="U1183" s="3">
        <v>45489</v>
      </c>
    </row>
    <row r="1184" spans="1:21" x14ac:dyDescent="0.25">
      <c r="A1184">
        <v>212492</v>
      </c>
      <c r="B1184">
        <v>130</v>
      </c>
      <c r="C1184" t="s">
        <v>19</v>
      </c>
      <c r="D1184" s="3">
        <v>42555</v>
      </c>
      <c r="E1184" t="s">
        <v>163</v>
      </c>
      <c r="F1184">
        <v>4530</v>
      </c>
      <c r="G1184">
        <v>1</v>
      </c>
      <c r="J1184">
        <v>4530</v>
      </c>
      <c r="K1184">
        <v>100148343</v>
      </c>
      <c r="L1184" s="19" t="s">
        <v>38</v>
      </c>
      <c r="M1184">
        <v>0</v>
      </c>
      <c r="N1184" t="s">
        <v>22</v>
      </c>
      <c r="O1184" s="3">
        <v>42555</v>
      </c>
      <c r="P1184" t="s">
        <v>23</v>
      </c>
      <c r="Q1184" s="4">
        <v>4530</v>
      </c>
      <c r="R1184">
        <v>2016</v>
      </c>
      <c r="S1184">
        <v>7</v>
      </c>
      <c r="T1184" s="3" t="s">
        <v>24</v>
      </c>
      <c r="U1184" s="3">
        <v>45489</v>
      </c>
    </row>
    <row r="1185" spans="1:21" x14ac:dyDescent="0.25">
      <c r="A1185">
        <v>212494</v>
      </c>
      <c r="B1185">
        <v>466</v>
      </c>
      <c r="C1185" t="s">
        <v>19</v>
      </c>
      <c r="D1185" s="3">
        <v>42555</v>
      </c>
      <c r="E1185" t="s">
        <v>591</v>
      </c>
      <c r="F1185">
        <v>512</v>
      </c>
      <c r="G1185">
        <v>2</v>
      </c>
      <c r="J1185">
        <v>1024</v>
      </c>
      <c r="K1185">
        <v>100148345</v>
      </c>
      <c r="L1185" s="19" t="s">
        <v>51</v>
      </c>
      <c r="M1185">
        <v>0</v>
      </c>
      <c r="N1185" t="s">
        <v>22</v>
      </c>
      <c r="O1185" s="3">
        <v>42555</v>
      </c>
      <c r="P1185" t="s">
        <v>23</v>
      </c>
      <c r="Q1185" s="4">
        <v>1024</v>
      </c>
      <c r="R1185">
        <v>2016</v>
      </c>
      <c r="S1185">
        <v>7</v>
      </c>
      <c r="T1185" s="3" t="s">
        <v>24</v>
      </c>
      <c r="U1185" s="3">
        <v>45489</v>
      </c>
    </row>
    <row r="1186" spans="1:21" x14ac:dyDescent="0.25">
      <c r="A1186">
        <v>212495</v>
      </c>
      <c r="B1186">
        <v>467</v>
      </c>
      <c r="C1186" t="s">
        <v>19</v>
      </c>
      <c r="D1186" s="3">
        <v>42555</v>
      </c>
      <c r="E1186" t="s">
        <v>592</v>
      </c>
      <c r="F1186">
        <v>4500</v>
      </c>
      <c r="G1186">
        <v>1</v>
      </c>
      <c r="J1186">
        <v>9300</v>
      </c>
      <c r="K1186">
        <v>100148346</v>
      </c>
      <c r="L1186" s="19" t="s">
        <v>59</v>
      </c>
      <c r="M1186">
        <v>0</v>
      </c>
      <c r="N1186" t="s">
        <v>39</v>
      </c>
      <c r="O1186" s="3">
        <v>42555</v>
      </c>
      <c r="P1186" t="s">
        <v>23</v>
      </c>
      <c r="Q1186" s="4">
        <v>4500</v>
      </c>
      <c r="R1186">
        <v>2016</v>
      </c>
      <c r="S1186">
        <v>7</v>
      </c>
      <c r="T1186" s="3" t="s">
        <v>24</v>
      </c>
      <c r="U1186" s="3">
        <v>45489</v>
      </c>
    </row>
    <row r="1187" spans="1:21" x14ac:dyDescent="0.25">
      <c r="A1187">
        <v>212496</v>
      </c>
      <c r="B1187">
        <v>467</v>
      </c>
      <c r="C1187" t="s">
        <v>19</v>
      </c>
      <c r="D1187" s="3">
        <v>42555</v>
      </c>
      <c r="E1187" t="s">
        <v>593</v>
      </c>
      <c r="F1187">
        <v>4800</v>
      </c>
      <c r="G1187">
        <v>1</v>
      </c>
      <c r="J1187">
        <v>9300</v>
      </c>
      <c r="K1187">
        <v>100148346</v>
      </c>
      <c r="L1187" s="19" t="s">
        <v>59</v>
      </c>
      <c r="M1187">
        <v>0</v>
      </c>
      <c r="N1187" t="s">
        <v>39</v>
      </c>
      <c r="O1187" s="3">
        <v>42555</v>
      </c>
      <c r="P1187" t="s">
        <v>23</v>
      </c>
      <c r="Q1187" s="4">
        <v>4800</v>
      </c>
      <c r="R1187">
        <v>2016</v>
      </c>
      <c r="S1187">
        <v>7</v>
      </c>
      <c r="T1187" s="3" t="s">
        <v>24</v>
      </c>
      <c r="U1187" s="3">
        <v>45489</v>
      </c>
    </row>
    <row r="1188" spans="1:21" x14ac:dyDescent="0.25">
      <c r="A1188">
        <v>212497</v>
      </c>
      <c r="B1188">
        <v>468</v>
      </c>
      <c r="C1188" t="s">
        <v>19</v>
      </c>
      <c r="D1188" s="3">
        <v>42555</v>
      </c>
      <c r="E1188" t="s">
        <v>30</v>
      </c>
      <c r="F1188">
        <v>360</v>
      </c>
      <c r="G1188">
        <v>4</v>
      </c>
      <c r="J1188">
        <v>1440</v>
      </c>
      <c r="K1188">
        <v>100148347</v>
      </c>
      <c r="L1188" s="19" t="s">
        <v>27</v>
      </c>
      <c r="M1188">
        <v>0</v>
      </c>
      <c r="N1188" t="s">
        <v>22</v>
      </c>
      <c r="O1188" s="3">
        <v>42555</v>
      </c>
      <c r="P1188" t="s">
        <v>23</v>
      </c>
      <c r="Q1188" s="4">
        <v>1440</v>
      </c>
      <c r="R1188">
        <v>2016</v>
      </c>
      <c r="S1188">
        <v>7</v>
      </c>
      <c r="T1188" s="3" t="s">
        <v>24</v>
      </c>
      <c r="U1188" s="3">
        <v>45489</v>
      </c>
    </row>
    <row r="1189" spans="1:21" x14ac:dyDescent="0.25">
      <c r="A1189">
        <v>212498</v>
      </c>
      <c r="B1189">
        <v>380</v>
      </c>
      <c r="C1189" t="s">
        <v>19</v>
      </c>
      <c r="D1189" s="3">
        <v>42555</v>
      </c>
      <c r="E1189" t="s">
        <v>594</v>
      </c>
      <c r="F1189">
        <v>2996</v>
      </c>
      <c r="G1189">
        <v>1</v>
      </c>
      <c r="J1189">
        <v>1106</v>
      </c>
      <c r="K1189">
        <v>100148348</v>
      </c>
      <c r="L1189" s="19" t="s">
        <v>21</v>
      </c>
      <c r="M1189">
        <v>0</v>
      </c>
      <c r="N1189" t="s">
        <v>22</v>
      </c>
      <c r="O1189" s="3">
        <v>42555</v>
      </c>
      <c r="P1189" t="s">
        <v>23</v>
      </c>
      <c r="Q1189" s="4">
        <v>2996</v>
      </c>
      <c r="R1189">
        <v>2016</v>
      </c>
      <c r="S1189">
        <v>7</v>
      </c>
      <c r="T1189" s="3" t="s">
        <v>24</v>
      </c>
      <c r="U1189" s="3">
        <v>45489</v>
      </c>
    </row>
    <row r="1190" spans="1:21" x14ac:dyDescent="0.25">
      <c r="A1190">
        <v>212499</v>
      </c>
      <c r="B1190">
        <v>468</v>
      </c>
      <c r="C1190" t="s">
        <v>19</v>
      </c>
      <c r="D1190" s="3">
        <v>42555</v>
      </c>
      <c r="E1190" t="s">
        <v>48</v>
      </c>
      <c r="F1190">
        <v>320</v>
      </c>
      <c r="G1190">
        <v>4</v>
      </c>
      <c r="J1190">
        <v>1280</v>
      </c>
      <c r="K1190">
        <v>100148349</v>
      </c>
      <c r="L1190" s="19" t="s">
        <v>27</v>
      </c>
      <c r="M1190">
        <v>0</v>
      </c>
      <c r="N1190" t="s">
        <v>22</v>
      </c>
      <c r="O1190" s="3">
        <v>42555</v>
      </c>
      <c r="P1190" t="s">
        <v>23</v>
      </c>
      <c r="Q1190" s="4">
        <v>1280</v>
      </c>
      <c r="R1190">
        <v>2016</v>
      </c>
      <c r="S1190">
        <v>7</v>
      </c>
      <c r="T1190" s="3" t="s">
        <v>24</v>
      </c>
      <c r="U1190" s="3">
        <v>45489</v>
      </c>
    </row>
    <row r="1191" spans="1:21" x14ac:dyDescent="0.25">
      <c r="A1191">
        <v>212500</v>
      </c>
      <c r="B1191">
        <v>469</v>
      </c>
      <c r="C1191" t="s">
        <v>19</v>
      </c>
      <c r="D1191" s="3">
        <v>42555</v>
      </c>
      <c r="E1191" t="s">
        <v>120</v>
      </c>
      <c r="F1191">
        <v>520</v>
      </c>
      <c r="G1191">
        <v>1</v>
      </c>
      <c r="J1191">
        <v>520</v>
      </c>
      <c r="K1191">
        <v>100148350</v>
      </c>
      <c r="L1191" s="19" t="s">
        <v>33</v>
      </c>
      <c r="M1191">
        <v>0</v>
      </c>
      <c r="N1191" t="s">
        <v>22</v>
      </c>
      <c r="O1191" s="3">
        <v>42555</v>
      </c>
      <c r="P1191" t="s">
        <v>23</v>
      </c>
      <c r="Q1191">
        <v>520</v>
      </c>
      <c r="R1191">
        <v>2016</v>
      </c>
      <c r="S1191">
        <v>7</v>
      </c>
      <c r="T1191" s="3" t="s">
        <v>24</v>
      </c>
      <c r="U1191" s="3">
        <v>45489</v>
      </c>
    </row>
    <row r="1192" spans="1:21" x14ac:dyDescent="0.25">
      <c r="A1192">
        <v>212501</v>
      </c>
      <c r="B1192">
        <v>470</v>
      </c>
      <c r="C1192" t="s">
        <v>25</v>
      </c>
      <c r="D1192" s="3">
        <v>42555</v>
      </c>
      <c r="E1192" t="s">
        <v>595</v>
      </c>
      <c r="F1192">
        <v>1500</v>
      </c>
      <c r="G1192">
        <v>1</v>
      </c>
      <c r="J1192">
        <v>1500</v>
      </c>
      <c r="K1192">
        <v>100148351</v>
      </c>
      <c r="L1192" s="19" t="s">
        <v>51</v>
      </c>
      <c r="M1192">
        <v>0</v>
      </c>
      <c r="N1192" t="s">
        <v>22</v>
      </c>
      <c r="O1192" s="3">
        <v>42555</v>
      </c>
      <c r="P1192" t="s">
        <v>28</v>
      </c>
      <c r="Q1192" s="4">
        <v>1500</v>
      </c>
      <c r="R1192">
        <v>2016</v>
      </c>
      <c r="S1192">
        <v>7</v>
      </c>
      <c r="T1192" s="3" t="s">
        <v>24</v>
      </c>
      <c r="U1192" s="3">
        <v>45489</v>
      </c>
    </row>
    <row r="1193" spans="1:21" x14ac:dyDescent="0.25">
      <c r="A1193">
        <v>212503</v>
      </c>
      <c r="B1193">
        <v>42</v>
      </c>
      <c r="C1193" t="s">
        <v>31</v>
      </c>
      <c r="D1193" s="3">
        <v>42555</v>
      </c>
      <c r="E1193" t="s">
        <v>596</v>
      </c>
      <c r="F1193">
        <v>6850</v>
      </c>
      <c r="G1193">
        <v>1</v>
      </c>
      <c r="J1193">
        <v>6850</v>
      </c>
      <c r="K1193">
        <v>100148352</v>
      </c>
      <c r="L1193" s="19" t="s">
        <v>21</v>
      </c>
      <c r="M1193">
        <v>0</v>
      </c>
      <c r="N1193" t="s">
        <v>22</v>
      </c>
      <c r="O1193" s="3">
        <v>42555</v>
      </c>
      <c r="P1193" t="s">
        <v>34</v>
      </c>
      <c r="Q1193" s="4">
        <v>6850</v>
      </c>
      <c r="R1193">
        <v>2016</v>
      </c>
      <c r="S1193">
        <v>7</v>
      </c>
      <c r="T1193" s="3" t="s">
        <v>24</v>
      </c>
      <c r="U1193" s="3">
        <v>45489</v>
      </c>
    </row>
    <row r="1194" spans="1:21" x14ac:dyDescent="0.25">
      <c r="A1194">
        <v>212504</v>
      </c>
      <c r="B1194">
        <v>471</v>
      </c>
      <c r="C1194" t="s">
        <v>19</v>
      </c>
      <c r="D1194" s="3">
        <v>42555</v>
      </c>
      <c r="E1194" t="s">
        <v>233</v>
      </c>
      <c r="F1194">
        <v>260</v>
      </c>
      <c r="G1194">
        <v>2</v>
      </c>
      <c r="J1194">
        <v>520</v>
      </c>
      <c r="K1194">
        <v>100148353</v>
      </c>
      <c r="L1194" s="19" t="s">
        <v>33</v>
      </c>
      <c r="M1194">
        <v>0</v>
      </c>
      <c r="N1194" t="s">
        <v>22</v>
      </c>
      <c r="O1194" s="3">
        <v>42555</v>
      </c>
      <c r="P1194" t="s">
        <v>23</v>
      </c>
      <c r="Q1194">
        <v>520</v>
      </c>
      <c r="R1194">
        <v>2016</v>
      </c>
      <c r="S1194">
        <v>7</v>
      </c>
      <c r="T1194" s="3" t="s">
        <v>24</v>
      </c>
      <c r="U1194" s="3">
        <v>45489</v>
      </c>
    </row>
    <row r="1195" spans="1:21" x14ac:dyDescent="0.25">
      <c r="A1195">
        <v>212505</v>
      </c>
      <c r="B1195">
        <v>472</v>
      </c>
      <c r="C1195" t="s">
        <v>25</v>
      </c>
      <c r="D1195" s="3">
        <v>42555</v>
      </c>
      <c r="E1195" t="s">
        <v>125</v>
      </c>
      <c r="F1195">
        <v>1</v>
      </c>
      <c r="G1195">
        <v>1</v>
      </c>
      <c r="J1195">
        <v>1</v>
      </c>
      <c r="K1195">
        <v>100148354</v>
      </c>
      <c r="L1195" s="19" t="s">
        <v>62</v>
      </c>
      <c r="M1195">
        <v>0</v>
      </c>
      <c r="N1195" t="s">
        <v>22</v>
      </c>
      <c r="O1195" s="3">
        <v>42555</v>
      </c>
      <c r="P1195" t="s">
        <v>28</v>
      </c>
      <c r="Q1195">
        <v>1</v>
      </c>
      <c r="R1195">
        <v>2016</v>
      </c>
      <c r="S1195">
        <v>7</v>
      </c>
      <c r="T1195" s="3" t="s">
        <v>24</v>
      </c>
      <c r="U1195" s="3">
        <v>45489</v>
      </c>
    </row>
    <row r="1196" spans="1:21" x14ac:dyDescent="0.25">
      <c r="A1196">
        <v>212506</v>
      </c>
      <c r="B1196">
        <v>473</v>
      </c>
      <c r="C1196" t="s">
        <v>19</v>
      </c>
      <c r="D1196" s="3">
        <v>42555</v>
      </c>
      <c r="E1196" t="s">
        <v>597</v>
      </c>
      <c r="F1196">
        <v>14500</v>
      </c>
      <c r="G1196">
        <v>1</v>
      </c>
      <c r="J1196">
        <v>32088</v>
      </c>
      <c r="K1196">
        <v>100148355</v>
      </c>
      <c r="L1196" s="19" t="s">
        <v>51</v>
      </c>
      <c r="M1196">
        <v>0</v>
      </c>
      <c r="N1196" t="s">
        <v>22</v>
      </c>
      <c r="O1196" s="3">
        <v>42555</v>
      </c>
      <c r="P1196" t="s">
        <v>23</v>
      </c>
      <c r="Q1196" s="4">
        <v>14500</v>
      </c>
      <c r="R1196">
        <v>2016</v>
      </c>
      <c r="S1196">
        <v>7</v>
      </c>
      <c r="T1196" s="3" t="s">
        <v>24</v>
      </c>
      <c r="U1196" s="3">
        <v>45489</v>
      </c>
    </row>
    <row r="1197" spans="1:21" x14ac:dyDescent="0.25">
      <c r="A1197">
        <v>212508</v>
      </c>
      <c r="B1197">
        <v>473</v>
      </c>
      <c r="C1197" t="s">
        <v>19</v>
      </c>
      <c r="D1197" s="3">
        <v>42555</v>
      </c>
      <c r="E1197" t="s">
        <v>598</v>
      </c>
      <c r="F1197">
        <v>1950</v>
      </c>
      <c r="G1197">
        <v>1</v>
      </c>
      <c r="J1197">
        <v>32088</v>
      </c>
      <c r="K1197">
        <v>100148355</v>
      </c>
      <c r="L1197" s="19" t="s">
        <v>51</v>
      </c>
      <c r="M1197">
        <v>0</v>
      </c>
      <c r="N1197" t="s">
        <v>22</v>
      </c>
      <c r="O1197" s="3">
        <v>42555</v>
      </c>
      <c r="P1197" t="s">
        <v>23</v>
      </c>
      <c r="Q1197" s="4">
        <v>1950</v>
      </c>
      <c r="R1197">
        <v>2016</v>
      </c>
      <c r="S1197">
        <v>7</v>
      </c>
      <c r="T1197" s="3" t="s">
        <v>24</v>
      </c>
      <c r="U1197" s="3">
        <v>45489</v>
      </c>
    </row>
    <row r="1198" spans="1:21" x14ac:dyDescent="0.25">
      <c r="A1198">
        <v>212510</v>
      </c>
      <c r="B1198">
        <v>473</v>
      </c>
      <c r="C1198" t="s">
        <v>19</v>
      </c>
      <c r="D1198" s="3">
        <v>42555</v>
      </c>
      <c r="E1198" t="s">
        <v>599</v>
      </c>
      <c r="F1198">
        <v>1499</v>
      </c>
      <c r="G1198">
        <v>1</v>
      </c>
      <c r="J1198">
        <v>32088</v>
      </c>
      <c r="K1198">
        <v>100148355</v>
      </c>
      <c r="L1198" s="19" t="s">
        <v>51</v>
      </c>
      <c r="M1198">
        <v>0</v>
      </c>
      <c r="N1198" t="s">
        <v>22</v>
      </c>
      <c r="O1198" s="3">
        <v>42555</v>
      </c>
      <c r="P1198" t="s">
        <v>23</v>
      </c>
      <c r="Q1198" s="4">
        <v>1499</v>
      </c>
      <c r="R1198">
        <v>2016</v>
      </c>
      <c r="S1198">
        <v>7</v>
      </c>
      <c r="T1198" s="3" t="s">
        <v>24</v>
      </c>
      <c r="U1198" s="3">
        <v>45489</v>
      </c>
    </row>
    <row r="1199" spans="1:21" x14ac:dyDescent="0.25">
      <c r="A1199">
        <v>212512</v>
      </c>
      <c r="B1199">
        <v>473</v>
      </c>
      <c r="C1199" t="s">
        <v>19</v>
      </c>
      <c r="D1199" s="3">
        <v>42555</v>
      </c>
      <c r="E1199" t="s">
        <v>600</v>
      </c>
      <c r="F1199">
        <v>899</v>
      </c>
      <c r="G1199">
        <v>1</v>
      </c>
      <c r="J1199">
        <v>32088</v>
      </c>
      <c r="K1199">
        <v>100148355</v>
      </c>
      <c r="L1199" s="19" t="s">
        <v>51</v>
      </c>
      <c r="M1199">
        <v>0</v>
      </c>
      <c r="N1199" t="s">
        <v>22</v>
      </c>
      <c r="O1199" s="3">
        <v>42555</v>
      </c>
      <c r="P1199" t="s">
        <v>23</v>
      </c>
      <c r="Q1199">
        <v>899</v>
      </c>
      <c r="R1199">
        <v>2016</v>
      </c>
      <c r="S1199">
        <v>7</v>
      </c>
      <c r="T1199" s="3" t="s">
        <v>24</v>
      </c>
      <c r="U1199" s="3">
        <v>45489</v>
      </c>
    </row>
    <row r="1200" spans="1:21" x14ac:dyDescent="0.25">
      <c r="A1200">
        <v>212514</v>
      </c>
      <c r="B1200">
        <v>473</v>
      </c>
      <c r="C1200" t="s">
        <v>19</v>
      </c>
      <c r="D1200" s="3">
        <v>42555</v>
      </c>
      <c r="E1200" t="s">
        <v>601</v>
      </c>
      <c r="F1200">
        <v>4000</v>
      </c>
      <c r="G1200">
        <v>1</v>
      </c>
      <c r="J1200">
        <v>32088</v>
      </c>
      <c r="K1200">
        <v>100148355</v>
      </c>
      <c r="L1200" s="19" t="s">
        <v>51</v>
      </c>
      <c r="M1200">
        <v>0</v>
      </c>
      <c r="N1200" t="s">
        <v>22</v>
      </c>
      <c r="O1200" s="3">
        <v>42555</v>
      </c>
      <c r="P1200" t="s">
        <v>23</v>
      </c>
      <c r="Q1200" s="4">
        <v>4000</v>
      </c>
      <c r="R1200">
        <v>2016</v>
      </c>
      <c r="S1200">
        <v>7</v>
      </c>
      <c r="T1200" s="3" t="s">
        <v>24</v>
      </c>
      <c r="U1200" s="3">
        <v>45489</v>
      </c>
    </row>
    <row r="1201" spans="1:21" x14ac:dyDescent="0.25">
      <c r="A1201">
        <v>212516</v>
      </c>
      <c r="B1201">
        <v>473</v>
      </c>
      <c r="C1201" t="s">
        <v>19</v>
      </c>
      <c r="D1201" s="3">
        <v>42555</v>
      </c>
      <c r="E1201" t="s">
        <v>602</v>
      </c>
      <c r="F1201">
        <v>4400</v>
      </c>
      <c r="G1201">
        <v>1</v>
      </c>
      <c r="J1201">
        <v>32088</v>
      </c>
      <c r="K1201">
        <v>100148355</v>
      </c>
      <c r="L1201" s="19" t="s">
        <v>51</v>
      </c>
      <c r="M1201">
        <v>0</v>
      </c>
      <c r="N1201" t="s">
        <v>22</v>
      </c>
      <c r="O1201" s="3">
        <v>42555</v>
      </c>
      <c r="P1201" t="s">
        <v>23</v>
      </c>
      <c r="Q1201" s="4">
        <v>4400</v>
      </c>
      <c r="R1201">
        <v>2016</v>
      </c>
      <c r="S1201">
        <v>7</v>
      </c>
      <c r="T1201" s="3" t="s">
        <v>24</v>
      </c>
      <c r="U1201" s="3">
        <v>45489</v>
      </c>
    </row>
    <row r="1202" spans="1:21" x14ac:dyDescent="0.25">
      <c r="A1202">
        <v>212517</v>
      </c>
      <c r="B1202">
        <v>473</v>
      </c>
      <c r="C1202" t="s">
        <v>19</v>
      </c>
      <c r="D1202" s="3">
        <v>42555</v>
      </c>
      <c r="E1202" t="s">
        <v>603</v>
      </c>
      <c r="F1202">
        <v>470</v>
      </c>
      <c r="G1202">
        <v>1</v>
      </c>
      <c r="J1202">
        <v>32088</v>
      </c>
      <c r="K1202">
        <v>100148355</v>
      </c>
      <c r="L1202" s="19" t="s">
        <v>576</v>
      </c>
      <c r="M1202">
        <v>0</v>
      </c>
      <c r="N1202" t="s">
        <v>22</v>
      </c>
      <c r="O1202" s="3">
        <v>42555</v>
      </c>
      <c r="P1202" t="s">
        <v>23</v>
      </c>
      <c r="Q1202">
        <v>470</v>
      </c>
      <c r="R1202">
        <v>2016</v>
      </c>
      <c r="S1202">
        <v>7</v>
      </c>
      <c r="T1202" s="3" t="s">
        <v>24</v>
      </c>
      <c r="U1202" s="3">
        <v>45489</v>
      </c>
    </row>
    <row r="1203" spans="1:21" x14ac:dyDescent="0.25">
      <c r="A1203">
        <v>212518</v>
      </c>
      <c r="B1203">
        <v>473</v>
      </c>
      <c r="C1203" t="s">
        <v>19</v>
      </c>
      <c r="D1203" s="3">
        <v>42555</v>
      </c>
      <c r="E1203" t="s">
        <v>604</v>
      </c>
      <c r="F1203">
        <v>920</v>
      </c>
      <c r="G1203">
        <v>1</v>
      </c>
      <c r="J1203">
        <v>32088</v>
      </c>
      <c r="K1203">
        <v>100148355</v>
      </c>
      <c r="L1203" s="19" t="s">
        <v>576</v>
      </c>
      <c r="M1203">
        <v>0</v>
      </c>
      <c r="N1203" t="s">
        <v>22</v>
      </c>
      <c r="O1203" s="3">
        <v>42555</v>
      </c>
      <c r="P1203" t="s">
        <v>23</v>
      </c>
      <c r="Q1203">
        <v>920</v>
      </c>
      <c r="R1203">
        <v>2016</v>
      </c>
      <c r="S1203">
        <v>7</v>
      </c>
      <c r="T1203" s="3" t="s">
        <v>24</v>
      </c>
      <c r="U1203" s="3">
        <v>45489</v>
      </c>
    </row>
    <row r="1204" spans="1:21" x14ac:dyDescent="0.25">
      <c r="A1204">
        <v>212519</v>
      </c>
      <c r="B1204">
        <v>473</v>
      </c>
      <c r="C1204" t="s">
        <v>19</v>
      </c>
      <c r="D1204" s="3">
        <v>42555</v>
      </c>
      <c r="E1204" t="s">
        <v>605</v>
      </c>
      <c r="F1204">
        <v>1000</v>
      </c>
      <c r="G1204">
        <v>1</v>
      </c>
      <c r="J1204">
        <v>32088</v>
      </c>
      <c r="K1204">
        <v>100148355</v>
      </c>
      <c r="L1204" s="19" t="s">
        <v>576</v>
      </c>
      <c r="M1204">
        <v>0</v>
      </c>
      <c r="N1204" t="s">
        <v>22</v>
      </c>
      <c r="O1204" s="3">
        <v>42555</v>
      </c>
      <c r="P1204" t="s">
        <v>23</v>
      </c>
      <c r="Q1204" s="4">
        <v>1000</v>
      </c>
      <c r="R1204">
        <v>2016</v>
      </c>
      <c r="S1204">
        <v>7</v>
      </c>
      <c r="T1204" s="3" t="s">
        <v>24</v>
      </c>
      <c r="U1204" s="3">
        <v>45489</v>
      </c>
    </row>
    <row r="1205" spans="1:21" x14ac:dyDescent="0.25">
      <c r="A1205">
        <v>212520</v>
      </c>
      <c r="B1205">
        <v>473</v>
      </c>
      <c r="C1205" t="s">
        <v>19</v>
      </c>
      <c r="D1205" s="3">
        <v>42555</v>
      </c>
      <c r="E1205" t="s">
        <v>606</v>
      </c>
      <c r="F1205">
        <v>450</v>
      </c>
      <c r="G1205">
        <v>1</v>
      </c>
      <c r="J1205">
        <v>32088</v>
      </c>
      <c r="K1205">
        <v>100148355</v>
      </c>
      <c r="L1205" s="19" t="s">
        <v>576</v>
      </c>
      <c r="M1205">
        <v>0</v>
      </c>
      <c r="N1205" t="s">
        <v>22</v>
      </c>
      <c r="O1205" s="3">
        <v>42555</v>
      </c>
      <c r="P1205" t="s">
        <v>23</v>
      </c>
      <c r="Q1205">
        <v>450</v>
      </c>
      <c r="R1205">
        <v>2016</v>
      </c>
      <c r="S1205">
        <v>7</v>
      </c>
      <c r="T1205" s="3" t="s">
        <v>24</v>
      </c>
      <c r="U1205" s="3">
        <v>45489</v>
      </c>
    </row>
    <row r="1206" spans="1:21" x14ac:dyDescent="0.25">
      <c r="A1206">
        <v>212521</v>
      </c>
      <c r="B1206">
        <v>473</v>
      </c>
      <c r="C1206" t="s">
        <v>19</v>
      </c>
      <c r="D1206" s="3">
        <v>42555</v>
      </c>
      <c r="E1206" t="s">
        <v>607</v>
      </c>
      <c r="F1206">
        <v>2000</v>
      </c>
      <c r="G1206">
        <v>1</v>
      </c>
      <c r="J1206">
        <v>32088</v>
      </c>
      <c r="K1206">
        <v>100148355</v>
      </c>
      <c r="L1206" s="19" t="s">
        <v>47</v>
      </c>
      <c r="M1206">
        <v>0</v>
      </c>
      <c r="N1206" t="s">
        <v>22</v>
      </c>
      <c r="O1206" s="3">
        <v>42555</v>
      </c>
      <c r="P1206" t="s">
        <v>23</v>
      </c>
      <c r="Q1206" s="4">
        <v>2000</v>
      </c>
      <c r="R1206">
        <v>2016</v>
      </c>
      <c r="S1206">
        <v>7</v>
      </c>
      <c r="T1206" s="3" t="s">
        <v>24</v>
      </c>
      <c r="U1206" s="3">
        <v>45489</v>
      </c>
    </row>
    <row r="1207" spans="1:21" x14ac:dyDescent="0.25">
      <c r="A1207">
        <v>212522</v>
      </c>
      <c r="B1207">
        <v>474</v>
      </c>
      <c r="C1207" t="s">
        <v>25</v>
      </c>
      <c r="D1207" s="3">
        <v>42555</v>
      </c>
      <c r="E1207" t="s">
        <v>608</v>
      </c>
      <c r="F1207">
        <v>800</v>
      </c>
      <c r="G1207">
        <v>1</v>
      </c>
      <c r="J1207">
        <v>800</v>
      </c>
      <c r="K1207">
        <v>100148356</v>
      </c>
      <c r="L1207" s="19" t="s">
        <v>38</v>
      </c>
      <c r="M1207">
        <v>0</v>
      </c>
      <c r="N1207" t="s">
        <v>22</v>
      </c>
      <c r="O1207" s="3">
        <v>42555</v>
      </c>
      <c r="P1207" t="s">
        <v>28</v>
      </c>
      <c r="Q1207">
        <v>800</v>
      </c>
      <c r="R1207">
        <v>2016</v>
      </c>
      <c r="S1207">
        <v>7</v>
      </c>
      <c r="T1207" s="3" t="s">
        <v>24</v>
      </c>
      <c r="U1207" s="3">
        <v>45489</v>
      </c>
    </row>
    <row r="1208" spans="1:21" x14ac:dyDescent="0.25">
      <c r="A1208">
        <v>212523</v>
      </c>
      <c r="B1208">
        <v>475</v>
      </c>
      <c r="C1208" t="s">
        <v>25</v>
      </c>
      <c r="D1208" s="3">
        <v>42555</v>
      </c>
      <c r="E1208" t="s">
        <v>93</v>
      </c>
      <c r="F1208">
        <v>510</v>
      </c>
      <c r="G1208">
        <v>1</v>
      </c>
      <c r="J1208">
        <v>510</v>
      </c>
      <c r="K1208">
        <v>100148357</v>
      </c>
      <c r="L1208" s="19" t="s">
        <v>33</v>
      </c>
      <c r="M1208">
        <v>0</v>
      </c>
      <c r="N1208" t="s">
        <v>22</v>
      </c>
      <c r="O1208" s="3">
        <v>42555</v>
      </c>
      <c r="P1208" t="s">
        <v>28</v>
      </c>
      <c r="Q1208">
        <v>510</v>
      </c>
      <c r="R1208">
        <v>2016</v>
      </c>
      <c r="S1208">
        <v>7</v>
      </c>
      <c r="T1208" s="3" t="s">
        <v>24</v>
      </c>
      <c r="U1208" s="3">
        <v>45489</v>
      </c>
    </row>
    <row r="1209" spans="1:21" x14ac:dyDescent="0.25">
      <c r="A1209">
        <v>212524</v>
      </c>
      <c r="B1209">
        <v>476</v>
      </c>
      <c r="C1209" t="s">
        <v>19</v>
      </c>
      <c r="D1209" s="3">
        <v>42555</v>
      </c>
      <c r="E1209" t="s">
        <v>609</v>
      </c>
      <c r="F1209">
        <v>525</v>
      </c>
      <c r="G1209">
        <v>2</v>
      </c>
      <c r="J1209">
        <v>0</v>
      </c>
      <c r="K1209">
        <v>100148358</v>
      </c>
      <c r="L1209" s="19" t="s">
        <v>170</v>
      </c>
      <c r="M1209">
        <v>0</v>
      </c>
      <c r="N1209" t="s">
        <v>298</v>
      </c>
      <c r="O1209" s="3">
        <v>42555</v>
      </c>
      <c r="P1209" t="s">
        <v>23</v>
      </c>
      <c r="Q1209" s="4">
        <v>1050</v>
      </c>
      <c r="R1209">
        <v>2016</v>
      </c>
      <c r="S1209">
        <v>7</v>
      </c>
      <c r="T1209" s="3" t="s">
        <v>24</v>
      </c>
      <c r="U1209" s="3">
        <v>45489</v>
      </c>
    </row>
    <row r="1210" spans="1:21" x14ac:dyDescent="0.25">
      <c r="A1210">
        <v>212525</v>
      </c>
      <c r="B1210">
        <v>477</v>
      </c>
      <c r="C1210" t="s">
        <v>25</v>
      </c>
      <c r="D1210" s="3">
        <v>42555</v>
      </c>
      <c r="E1210" t="s">
        <v>610</v>
      </c>
      <c r="F1210">
        <v>5050</v>
      </c>
      <c r="G1210">
        <v>2</v>
      </c>
      <c r="J1210">
        <v>20800</v>
      </c>
      <c r="K1210">
        <v>100148359</v>
      </c>
      <c r="L1210" s="19" t="s">
        <v>38</v>
      </c>
      <c r="M1210">
        <v>0</v>
      </c>
      <c r="N1210" t="s">
        <v>22</v>
      </c>
      <c r="O1210" s="3">
        <v>42555</v>
      </c>
      <c r="P1210" t="s">
        <v>28</v>
      </c>
      <c r="Q1210" s="4">
        <v>10100</v>
      </c>
      <c r="R1210">
        <v>2016</v>
      </c>
      <c r="S1210">
        <v>7</v>
      </c>
      <c r="T1210" s="3" t="s">
        <v>24</v>
      </c>
      <c r="U1210" s="3">
        <v>45489</v>
      </c>
    </row>
    <row r="1211" spans="1:21" x14ac:dyDescent="0.25">
      <c r="A1211">
        <v>212526</v>
      </c>
      <c r="B1211">
        <v>477</v>
      </c>
      <c r="C1211" t="s">
        <v>25</v>
      </c>
      <c r="D1211" s="3">
        <v>42555</v>
      </c>
      <c r="E1211" t="s">
        <v>611</v>
      </c>
      <c r="F1211">
        <v>5350</v>
      </c>
      <c r="G1211">
        <v>2</v>
      </c>
      <c r="J1211">
        <v>20800</v>
      </c>
      <c r="K1211">
        <v>100148359</v>
      </c>
      <c r="L1211" s="19" t="s">
        <v>38</v>
      </c>
      <c r="M1211">
        <v>0</v>
      </c>
      <c r="N1211" t="s">
        <v>22</v>
      </c>
      <c r="O1211" s="3">
        <v>42555</v>
      </c>
      <c r="P1211" t="s">
        <v>28</v>
      </c>
      <c r="Q1211" s="4">
        <v>10700</v>
      </c>
      <c r="R1211">
        <v>2016</v>
      </c>
      <c r="S1211">
        <v>7</v>
      </c>
      <c r="T1211" s="3" t="s">
        <v>24</v>
      </c>
      <c r="U1211" s="3">
        <v>45489</v>
      </c>
    </row>
    <row r="1212" spans="1:21" x14ac:dyDescent="0.25">
      <c r="A1212">
        <v>212527</v>
      </c>
      <c r="B1212">
        <v>478</v>
      </c>
      <c r="C1212" t="s">
        <v>25</v>
      </c>
      <c r="D1212" s="3">
        <v>42555</v>
      </c>
      <c r="E1212" t="s">
        <v>148</v>
      </c>
      <c r="F1212">
        <v>75</v>
      </c>
      <c r="G1212">
        <v>1</v>
      </c>
      <c r="J1212">
        <v>75</v>
      </c>
      <c r="K1212">
        <v>100148360</v>
      </c>
      <c r="L1212" s="19" t="s">
        <v>33</v>
      </c>
      <c r="M1212">
        <v>0</v>
      </c>
      <c r="N1212" t="s">
        <v>201</v>
      </c>
      <c r="O1212" s="3">
        <v>42555</v>
      </c>
      <c r="P1212" t="s">
        <v>28</v>
      </c>
      <c r="Q1212">
        <v>75</v>
      </c>
      <c r="R1212">
        <v>2016</v>
      </c>
      <c r="S1212">
        <v>7</v>
      </c>
      <c r="T1212" s="3" t="s">
        <v>24</v>
      </c>
      <c r="U1212" s="3">
        <v>45489</v>
      </c>
    </row>
    <row r="1213" spans="1:21" x14ac:dyDescent="0.25">
      <c r="A1213">
        <v>212528</v>
      </c>
      <c r="B1213">
        <v>294</v>
      </c>
      <c r="C1213" t="s">
        <v>19</v>
      </c>
      <c r="D1213" s="3">
        <v>42555</v>
      </c>
      <c r="E1213" t="s">
        <v>89</v>
      </c>
      <c r="F1213">
        <v>350</v>
      </c>
      <c r="G1213">
        <v>1</v>
      </c>
      <c r="J1213">
        <v>350</v>
      </c>
      <c r="K1213">
        <v>100148361</v>
      </c>
      <c r="L1213" s="19" t="s">
        <v>33</v>
      </c>
      <c r="M1213">
        <v>0</v>
      </c>
      <c r="N1213" t="s">
        <v>22</v>
      </c>
      <c r="O1213" s="3">
        <v>42555</v>
      </c>
      <c r="P1213" t="s">
        <v>23</v>
      </c>
      <c r="Q1213">
        <v>350</v>
      </c>
      <c r="R1213">
        <v>2016</v>
      </c>
      <c r="S1213">
        <v>7</v>
      </c>
      <c r="T1213" s="3" t="s">
        <v>24</v>
      </c>
      <c r="U1213" s="3">
        <v>45489</v>
      </c>
    </row>
    <row r="1214" spans="1:21" x14ac:dyDescent="0.25">
      <c r="A1214">
        <v>212529</v>
      </c>
      <c r="B1214">
        <v>294</v>
      </c>
      <c r="C1214" t="s">
        <v>19</v>
      </c>
      <c r="D1214" s="3">
        <v>42555</v>
      </c>
      <c r="E1214" t="s">
        <v>89</v>
      </c>
      <c r="F1214">
        <v>350</v>
      </c>
      <c r="G1214">
        <v>1</v>
      </c>
      <c r="J1214">
        <v>350</v>
      </c>
      <c r="K1214">
        <v>100148362</v>
      </c>
      <c r="L1214" s="19" t="s">
        <v>33</v>
      </c>
      <c r="M1214">
        <v>0</v>
      </c>
      <c r="N1214" t="s">
        <v>22</v>
      </c>
      <c r="O1214" s="3">
        <v>42555</v>
      </c>
      <c r="P1214" t="s">
        <v>23</v>
      </c>
      <c r="Q1214">
        <v>350</v>
      </c>
      <c r="R1214">
        <v>2016</v>
      </c>
      <c r="S1214">
        <v>7</v>
      </c>
      <c r="T1214" s="3" t="s">
        <v>24</v>
      </c>
      <c r="U1214" s="3">
        <v>45489</v>
      </c>
    </row>
    <row r="1215" spans="1:21" x14ac:dyDescent="0.25">
      <c r="A1215">
        <v>212530</v>
      </c>
      <c r="B1215">
        <v>36</v>
      </c>
      <c r="C1215" t="s">
        <v>19</v>
      </c>
      <c r="D1215" s="3">
        <v>42555</v>
      </c>
      <c r="E1215" t="s">
        <v>612</v>
      </c>
      <c r="F1215">
        <v>999</v>
      </c>
      <c r="G1215">
        <v>1</v>
      </c>
      <c r="J1215">
        <v>999</v>
      </c>
      <c r="K1215">
        <v>100148363</v>
      </c>
      <c r="L1215" s="19" t="s">
        <v>51</v>
      </c>
      <c r="M1215">
        <v>0</v>
      </c>
      <c r="N1215" t="s">
        <v>22</v>
      </c>
      <c r="O1215" s="3">
        <v>42555</v>
      </c>
      <c r="P1215" t="s">
        <v>23</v>
      </c>
      <c r="Q1215">
        <v>999</v>
      </c>
      <c r="R1215">
        <v>2016</v>
      </c>
      <c r="S1215">
        <v>7</v>
      </c>
      <c r="T1215" s="3" t="s">
        <v>24</v>
      </c>
      <c r="U1215" s="3">
        <v>45489</v>
      </c>
    </row>
    <row r="1216" spans="1:21" x14ac:dyDescent="0.25">
      <c r="A1216">
        <v>212531</v>
      </c>
      <c r="B1216">
        <v>479</v>
      </c>
      <c r="C1216" t="s">
        <v>19</v>
      </c>
      <c r="D1216" s="3">
        <v>42555</v>
      </c>
      <c r="E1216" t="s">
        <v>306</v>
      </c>
      <c r="F1216">
        <v>3900</v>
      </c>
      <c r="G1216">
        <v>1</v>
      </c>
      <c r="J1216">
        <v>3900</v>
      </c>
      <c r="K1216">
        <v>100148364</v>
      </c>
      <c r="L1216" s="19" t="s">
        <v>42</v>
      </c>
      <c r="M1216">
        <v>0</v>
      </c>
      <c r="N1216" t="s">
        <v>22</v>
      </c>
      <c r="O1216" s="3">
        <v>42555</v>
      </c>
      <c r="P1216" t="s">
        <v>23</v>
      </c>
      <c r="Q1216" s="4">
        <v>3900</v>
      </c>
      <c r="R1216">
        <v>2016</v>
      </c>
      <c r="S1216">
        <v>7</v>
      </c>
      <c r="T1216" s="3" t="s">
        <v>24</v>
      </c>
      <c r="U1216" s="3">
        <v>45489</v>
      </c>
    </row>
    <row r="1217" spans="1:21" x14ac:dyDescent="0.25">
      <c r="A1217">
        <v>212532</v>
      </c>
      <c r="B1217">
        <v>480</v>
      </c>
      <c r="C1217" t="s">
        <v>19</v>
      </c>
      <c r="D1217" s="3">
        <v>42555</v>
      </c>
      <c r="E1217" t="s">
        <v>125</v>
      </c>
      <c r="F1217">
        <v>1</v>
      </c>
      <c r="G1217">
        <v>1</v>
      </c>
      <c r="J1217">
        <v>0</v>
      </c>
      <c r="K1217">
        <v>100148365</v>
      </c>
      <c r="L1217" s="19" t="s">
        <v>62</v>
      </c>
      <c r="M1217">
        <v>1</v>
      </c>
      <c r="N1217" t="s">
        <v>22</v>
      </c>
      <c r="O1217" s="3">
        <v>42555</v>
      </c>
      <c r="P1217" t="s">
        <v>23</v>
      </c>
      <c r="Q1217">
        <v>1</v>
      </c>
      <c r="R1217">
        <v>2016</v>
      </c>
      <c r="S1217">
        <v>7</v>
      </c>
      <c r="T1217" s="3" t="s">
        <v>24</v>
      </c>
      <c r="U1217" s="3">
        <v>45489</v>
      </c>
    </row>
    <row r="1218" spans="1:21" x14ac:dyDescent="0.25">
      <c r="A1218">
        <v>212533</v>
      </c>
      <c r="B1218">
        <v>466</v>
      </c>
      <c r="C1218" t="s">
        <v>19</v>
      </c>
      <c r="D1218" s="3">
        <v>42555</v>
      </c>
      <c r="E1218" t="s">
        <v>228</v>
      </c>
      <c r="F1218">
        <v>80</v>
      </c>
      <c r="G1218">
        <v>1</v>
      </c>
      <c r="J1218">
        <v>80</v>
      </c>
      <c r="K1218">
        <v>100148366</v>
      </c>
      <c r="L1218" s="19" t="s">
        <v>27</v>
      </c>
      <c r="M1218">
        <v>0</v>
      </c>
      <c r="N1218" t="s">
        <v>22</v>
      </c>
      <c r="O1218" s="3">
        <v>42555</v>
      </c>
      <c r="P1218" t="s">
        <v>23</v>
      </c>
      <c r="Q1218">
        <v>80</v>
      </c>
      <c r="R1218">
        <v>2016</v>
      </c>
      <c r="S1218">
        <v>7</v>
      </c>
      <c r="T1218" s="3" t="s">
        <v>24</v>
      </c>
      <c r="U1218" s="3">
        <v>45489</v>
      </c>
    </row>
    <row r="1219" spans="1:21" x14ac:dyDescent="0.25">
      <c r="A1219">
        <v>212534</v>
      </c>
      <c r="B1219">
        <v>481</v>
      </c>
      <c r="C1219" t="s">
        <v>71</v>
      </c>
      <c r="D1219" s="3">
        <v>42555</v>
      </c>
      <c r="E1219" t="s">
        <v>613</v>
      </c>
      <c r="F1219">
        <v>1999</v>
      </c>
      <c r="G1219">
        <v>2</v>
      </c>
      <c r="J1219">
        <v>14397</v>
      </c>
      <c r="K1219">
        <v>100148367</v>
      </c>
      <c r="L1219" s="19" t="s">
        <v>51</v>
      </c>
      <c r="M1219">
        <v>0</v>
      </c>
      <c r="N1219" t="s">
        <v>201</v>
      </c>
      <c r="O1219" s="3">
        <v>42555</v>
      </c>
      <c r="P1219" t="s">
        <v>34</v>
      </c>
      <c r="Q1219" s="4">
        <v>3998</v>
      </c>
      <c r="R1219">
        <v>2016</v>
      </c>
      <c r="S1219">
        <v>7</v>
      </c>
      <c r="T1219" s="3" t="s">
        <v>24</v>
      </c>
      <c r="U1219" s="3">
        <v>45489</v>
      </c>
    </row>
    <row r="1220" spans="1:21" x14ac:dyDescent="0.25">
      <c r="A1220">
        <v>212536</v>
      </c>
      <c r="B1220">
        <v>481</v>
      </c>
      <c r="C1220" t="s">
        <v>71</v>
      </c>
      <c r="D1220" s="3">
        <v>42555</v>
      </c>
      <c r="E1220" t="s">
        <v>614</v>
      </c>
      <c r="F1220">
        <v>1999</v>
      </c>
      <c r="G1220">
        <v>1</v>
      </c>
      <c r="J1220">
        <v>14397</v>
      </c>
      <c r="K1220">
        <v>100148367</v>
      </c>
      <c r="L1220" s="19" t="s">
        <v>51</v>
      </c>
      <c r="M1220">
        <v>0</v>
      </c>
      <c r="N1220" t="s">
        <v>201</v>
      </c>
      <c r="O1220" s="3">
        <v>42555</v>
      </c>
      <c r="P1220" t="s">
        <v>34</v>
      </c>
      <c r="Q1220" s="4">
        <v>1999</v>
      </c>
      <c r="R1220">
        <v>2016</v>
      </c>
      <c r="S1220">
        <v>7</v>
      </c>
      <c r="T1220" s="3" t="s">
        <v>24</v>
      </c>
      <c r="U1220" s="3">
        <v>45489</v>
      </c>
    </row>
    <row r="1221" spans="1:21" x14ac:dyDescent="0.25">
      <c r="A1221">
        <v>212538</v>
      </c>
      <c r="B1221">
        <v>481</v>
      </c>
      <c r="C1221" t="s">
        <v>71</v>
      </c>
      <c r="D1221" s="3">
        <v>42555</v>
      </c>
      <c r="E1221" t="s">
        <v>615</v>
      </c>
      <c r="F1221">
        <v>3800</v>
      </c>
      <c r="G1221">
        <v>1</v>
      </c>
      <c r="J1221">
        <v>14397</v>
      </c>
      <c r="K1221">
        <v>100148367</v>
      </c>
      <c r="L1221" s="19" t="s">
        <v>51</v>
      </c>
      <c r="M1221">
        <v>0</v>
      </c>
      <c r="N1221" t="s">
        <v>201</v>
      </c>
      <c r="O1221" s="3">
        <v>42555</v>
      </c>
      <c r="P1221" t="s">
        <v>34</v>
      </c>
      <c r="Q1221" s="4">
        <v>3800</v>
      </c>
      <c r="R1221">
        <v>2016</v>
      </c>
      <c r="S1221">
        <v>7</v>
      </c>
      <c r="T1221" s="3" t="s">
        <v>24</v>
      </c>
      <c r="U1221" s="3">
        <v>45489</v>
      </c>
    </row>
    <row r="1222" spans="1:21" x14ac:dyDescent="0.25">
      <c r="A1222">
        <v>212540</v>
      </c>
      <c r="B1222">
        <v>481</v>
      </c>
      <c r="C1222" t="s">
        <v>71</v>
      </c>
      <c r="D1222" s="3">
        <v>42555</v>
      </c>
      <c r="E1222" t="s">
        <v>616</v>
      </c>
      <c r="F1222">
        <v>4600</v>
      </c>
      <c r="G1222">
        <v>1</v>
      </c>
      <c r="J1222">
        <v>14397</v>
      </c>
      <c r="K1222">
        <v>100148367</v>
      </c>
      <c r="L1222" s="19" t="s">
        <v>51</v>
      </c>
      <c r="M1222">
        <v>0</v>
      </c>
      <c r="N1222" t="s">
        <v>201</v>
      </c>
      <c r="O1222" s="3">
        <v>42555</v>
      </c>
      <c r="P1222" t="s">
        <v>34</v>
      </c>
      <c r="Q1222" s="4">
        <v>4600</v>
      </c>
      <c r="R1222">
        <v>2016</v>
      </c>
      <c r="S1222">
        <v>7</v>
      </c>
      <c r="T1222" s="3" t="s">
        <v>24</v>
      </c>
      <c r="U1222" s="3">
        <v>45489</v>
      </c>
    </row>
    <row r="1223" spans="1:21" x14ac:dyDescent="0.25">
      <c r="A1223">
        <v>212542</v>
      </c>
      <c r="B1223">
        <v>482</v>
      </c>
      <c r="C1223" t="s">
        <v>19</v>
      </c>
      <c r="D1223" s="3">
        <v>42555</v>
      </c>
      <c r="E1223" t="s">
        <v>617</v>
      </c>
      <c r="F1223">
        <v>720</v>
      </c>
      <c r="G1223">
        <v>1</v>
      </c>
      <c r="J1223">
        <v>520</v>
      </c>
      <c r="K1223">
        <v>100148368</v>
      </c>
      <c r="L1223" s="19" t="s">
        <v>576</v>
      </c>
      <c r="M1223">
        <v>200</v>
      </c>
      <c r="N1223" t="s">
        <v>22</v>
      </c>
      <c r="O1223" s="3">
        <v>42555</v>
      </c>
      <c r="P1223" t="s">
        <v>23</v>
      </c>
      <c r="Q1223">
        <v>720</v>
      </c>
      <c r="R1223">
        <v>2016</v>
      </c>
      <c r="S1223">
        <v>7</v>
      </c>
      <c r="T1223" s="3" t="s">
        <v>24</v>
      </c>
      <c r="U1223" s="3">
        <v>45489</v>
      </c>
    </row>
    <row r="1224" spans="1:21" x14ac:dyDescent="0.25">
      <c r="A1224">
        <v>212544</v>
      </c>
      <c r="B1224">
        <v>482</v>
      </c>
      <c r="C1224" t="s">
        <v>19</v>
      </c>
      <c r="D1224" s="3">
        <v>42555</v>
      </c>
      <c r="E1224" t="s">
        <v>617</v>
      </c>
      <c r="F1224">
        <v>720</v>
      </c>
      <c r="G1224">
        <v>1</v>
      </c>
      <c r="J1224">
        <v>520</v>
      </c>
      <c r="K1224">
        <v>100148369</v>
      </c>
      <c r="L1224" s="19" t="s">
        <v>576</v>
      </c>
      <c r="M1224">
        <v>200</v>
      </c>
      <c r="N1224" t="s">
        <v>22</v>
      </c>
      <c r="O1224" s="3">
        <v>42555</v>
      </c>
      <c r="P1224" t="s">
        <v>23</v>
      </c>
      <c r="Q1224">
        <v>720</v>
      </c>
      <c r="R1224">
        <v>2016</v>
      </c>
      <c r="S1224">
        <v>7</v>
      </c>
      <c r="T1224" s="3" t="s">
        <v>24</v>
      </c>
      <c r="U1224" s="3">
        <v>45489</v>
      </c>
    </row>
    <row r="1225" spans="1:21" x14ac:dyDescent="0.25">
      <c r="A1225">
        <v>212546</v>
      </c>
      <c r="B1225">
        <v>481</v>
      </c>
      <c r="C1225" t="s">
        <v>19</v>
      </c>
      <c r="D1225" s="3">
        <v>42555</v>
      </c>
      <c r="E1225" t="s">
        <v>618</v>
      </c>
      <c r="F1225">
        <v>1400</v>
      </c>
      <c r="G1225">
        <v>1</v>
      </c>
      <c r="J1225">
        <v>1400</v>
      </c>
      <c r="K1225">
        <v>100148370</v>
      </c>
      <c r="L1225" s="19" t="s">
        <v>51</v>
      </c>
      <c r="M1225">
        <v>0</v>
      </c>
      <c r="N1225" t="s">
        <v>201</v>
      </c>
      <c r="O1225" s="3">
        <v>42555</v>
      </c>
      <c r="P1225" t="s">
        <v>23</v>
      </c>
      <c r="Q1225" s="4">
        <v>1400</v>
      </c>
      <c r="R1225">
        <v>2016</v>
      </c>
      <c r="S1225">
        <v>7</v>
      </c>
      <c r="T1225" s="3" t="s">
        <v>24</v>
      </c>
      <c r="U1225" s="3">
        <v>45489</v>
      </c>
    </row>
    <row r="1226" spans="1:21" x14ac:dyDescent="0.25">
      <c r="A1226">
        <v>212548</v>
      </c>
      <c r="B1226">
        <v>483</v>
      </c>
      <c r="C1226" t="s">
        <v>25</v>
      </c>
      <c r="D1226" s="3">
        <v>42555</v>
      </c>
      <c r="E1226" t="s">
        <v>89</v>
      </c>
      <c r="F1226">
        <v>350</v>
      </c>
      <c r="G1226">
        <v>1</v>
      </c>
      <c r="J1226">
        <v>150</v>
      </c>
      <c r="K1226">
        <v>100148371</v>
      </c>
      <c r="L1226" s="19" t="s">
        <v>33</v>
      </c>
      <c r="M1226">
        <v>200</v>
      </c>
      <c r="N1226" t="s">
        <v>201</v>
      </c>
      <c r="O1226" s="3">
        <v>42555</v>
      </c>
      <c r="P1226" t="s">
        <v>28</v>
      </c>
      <c r="Q1226">
        <v>350</v>
      </c>
      <c r="R1226">
        <v>2016</v>
      </c>
      <c r="S1226">
        <v>7</v>
      </c>
      <c r="T1226" s="3" t="s">
        <v>24</v>
      </c>
      <c r="U1226" s="3">
        <v>45489</v>
      </c>
    </row>
    <row r="1227" spans="1:21" x14ac:dyDescent="0.25">
      <c r="A1227">
        <v>212549</v>
      </c>
      <c r="B1227">
        <v>103</v>
      </c>
      <c r="C1227" t="s">
        <v>19</v>
      </c>
      <c r="D1227" s="3">
        <v>42555</v>
      </c>
      <c r="E1227" t="s">
        <v>619</v>
      </c>
      <c r="F1227">
        <v>399</v>
      </c>
      <c r="G1227">
        <v>1</v>
      </c>
      <c r="J1227">
        <v>399</v>
      </c>
      <c r="K1227">
        <v>100148372</v>
      </c>
      <c r="L1227" s="19" t="s">
        <v>21</v>
      </c>
      <c r="M1227">
        <v>0</v>
      </c>
      <c r="N1227" t="s">
        <v>22</v>
      </c>
      <c r="O1227" s="3">
        <v>42555</v>
      </c>
      <c r="P1227" t="s">
        <v>23</v>
      </c>
      <c r="Q1227">
        <v>399</v>
      </c>
      <c r="R1227">
        <v>2016</v>
      </c>
      <c r="S1227">
        <v>7</v>
      </c>
      <c r="T1227" s="3" t="s">
        <v>24</v>
      </c>
      <c r="U1227" s="3">
        <v>45489</v>
      </c>
    </row>
    <row r="1228" spans="1:21" x14ac:dyDescent="0.25">
      <c r="A1228">
        <v>212551</v>
      </c>
      <c r="B1228">
        <v>407</v>
      </c>
      <c r="C1228" t="s">
        <v>25</v>
      </c>
      <c r="D1228" s="3">
        <v>42555</v>
      </c>
      <c r="E1228" t="s">
        <v>436</v>
      </c>
      <c r="F1228">
        <v>340</v>
      </c>
      <c r="G1228">
        <v>1</v>
      </c>
      <c r="J1228">
        <v>340</v>
      </c>
      <c r="K1228">
        <v>100148373</v>
      </c>
      <c r="L1228" s="19" t="s">
        <v>33</v>
      </c>
      <c r="M1228">
        <v>0</v>
      </c>
      <c r="N1228" t="s">
        <v>22</v>
      </c>
      <c r="O1228" s="3">
        <v>42555</v>
      </c>
      <c r="P1228" t="s">
        <v>28</v>
      </c>
      <c r="Q1228">
        <v>340</v>
      </c>
      <c r="R1228">
        <v>2016</v>
      </c>
      <c r="S1228">
        <v>7</v>
      </c>
      <c r="T1228" s="3" t="s">
        <v>24</v>
      </c>
      <c r="U1228" s="3">
        <v>45489</v>
      </c>
    </row>
    <row r="1229" spans="1:21" x14ac:dyDescent="0.25">
      <c r="A1229">
        <v>212552</v>
      </c>
      <c r="B1229">
        <v>484</v>
      </c>
      <c r="C1229" t="s">
        <v>19</v>
      </c>
      <c r="D1229" s="3">
        <v>42555</v>
      </c>
      <c r="E1229" t="s">
        <v>620</v>
      </c>
      <c r="F1229">
        <v>2500</v>
      </c>
      <c r="G1229">
        <v>1</v>
      </c>
      <c r="J1229">
        <v>2500</v>
      </c>
      <c r="K1229">
        <v>100148374</v>
      </c>
      <c r="L1229" s="19" t="s">
        <v>47</v>
      </c>
      <c r="M1229">
        <v>0</v>
      </c>
      <c r="N1229" t="s">
        <v>22</v>
      </c>
      <c r="O1229" s="3">
        <v>42555</v>
      </c>
      <c r="P1229" t="s">
        <v>23</v>
      </c>
      <c r="Q1229" s="4">
        <v>2500</v>
      </c>
      <c r="R1229">
        <v>2016</v>
      </c>
      <c r="S1229">
        <v>7</v>
      </c>
      <c r="T1229" s="3" t="s">
        <v>24</v>
      </c>
      <c r="U1229" s="3">
        <v>45489</v>
      </c>
    </row>
    <row r="1230" spans="1:21" x14ac:dyDescent="0.25">
      <c r="A1230">
        <v>212553</v>
      </c>
      <c r="B1230">
        <v>485</v>
      </c>
      <c r="C1230" t="s">
        <v>19</v>
      </c>
      <c r="D1230" s="3">
        <v>42555</v>
      </c>
      <c r="E1230" t="s">
        <v>621</v>
      </c>
      <c r="F1230">
        <v>455</v>
      </c>
      <c r="G1230">
        <v>1</v>
      </c>
      <c r="J1230">
        <v>255</v>
      </c>
      <c r="K1230">
        <v>100148375</v>
      </c>
      <c r="L1230" s="19" t="s">
        <v>51</v>
      </c>
      <c r="M1230">
        <v>200</v>
      </c>
      <c r="N1230" t="s">
        <v>22</v>
      </c>
      <c r="O1230" s="3">
        <v>42555</v>
      </c>
      <c r="P1230" t="s">
        <v>23</v>
      </c>
      <c r="Q1230">
        <v>455</v>
      </c>
      <c r="R1230">
        <v>2016</v>
      </c>
      <c r="S1230">
        <v>7</v>
      </c>
      <c r="T1230" s="3" t="s">
        <v>24</v>
      </c>
      <c r="U1230" s="3">
        <v>45489</v>
      </c>
    </row>
    <row r="1231" spans="1:21" x14ac:dyDescent="0.25">
      <c r="A1231">
        <v>212554</v>
      </c>
      <c r="B1231">
        <v>407</v>
      </c>
      <c r="C1231" t="s">
        <v>19</v>
      </c>
      <c r="D1231" s="3">
        <v>42555</v>
      </c>
      <c r="E1231" t="s">
        <v>89</v>
      </c>
      <c r="F1231">
        <v>350</v>
      </c>
      <c r="G1231">
        <v>1</v>
      </c>
      <c r="J1231">
        <v>150</v>
      </c>
      <c r="K1231">
        <v>100148376</v>
      </c>
      <c r="L1231" s="19" t="s">
        <v>33</v>
      </c>
      <c r="M1231">
        <v>200</v>
      </c>
      <c r="N1231" t="s">
        <v>22</v>
      </c>
      <c r="O1231" s="3">
        <v>42555</v>
      </c>
      <c r="P1231" t="s">
        <v>23</v>
      </c>
      <c r="Q1231">
        <v>350</v>
      </c>
      <c r="R1231">
        <v>2016</v>
      </c>
      <c r="S1231">
        <v>7</v>
      </c>
      <c r="T1231" s="3" t="s">
        <v>24</v>
      </c>
      <c r="U1231" s="3">
        <v>45489</v>
      </c>
    </row>
    <row r="1232" spans="1:21" x14ac:dyDescent="0.25">
      <c r="A1232">
        <v>212555</v>
      </c>
      <c r="B1232">
        <v>407</v>
      </c>
      <c r="C1232" t="s">
        <v>19</v>
      </c>
      <c r="D1232" s="3">
        <v>42555</v>
      </c>
      <c r="E1232" t="s">
        <v>89</v>
      </c>
      <c r="F1232">
        <v>350</v>
      </c>
      <c r="G1232">
        <v>1</v>
      </c>
      <c r="J1232">
        <v>150</v>
      </c>
      <c r="K1232">
        <v>100148377</v>
      </c>
      <c r="L1232" s="19" t="s">
        <v>33</v>
      </c>
      <c r="M1232">
        <v>200</v>
      </c>
      <c r="N1232" t="s">
        <v>22</v>
      </c>
      <c r="O1232" s="3">
        <v>42555</v>
      </c>
      <c r="P1232" t="s">
        <v>23</v>
      </c>
      <c r="Q1232">
        <v>350</v>
      </c>
      <c r="R1232">
        <v>2016</v>
      </c>
      <c r="S1232">
        <v>7</v>
      </c>
      <c r="T1232" s="3" t="s">
        <v>24</v>
      </c>
      <c r="U1232" s="3">
        <v>45489</v>
      </c>
    </row>
    <row r="1233" spans="1:21" x14ac:dyDescent="0.25">
      <c r="A1233">
        <v>212556</v>
      </c>
      <c r="B1233">
        <v>407</v>
      </c>
      <c r="C1233" t="s">
        <v>19</v>
      </c>
      <c r="D1233" s="3">
        <v>42555</v>
      </c>
      <c r="E1233" t="s">
        <v>89</v>
      </c>
      <c r="F1233">
        <v>350</v>
      </c>
      <c r="G1233">
        <v>1</v>
      </c>
      <c r="J1233">
        <v>150</v>
      </c>
      <c r="K1233">
        <v>100148378</v>
      </c>
      <c r="L1233" s="19" t="s">
        <v>33</v>
      </c>
      <c r="M1233">
        <v>200</v>
      </c>
      <c r="N1233" t="s">
        <v>22</v>
      </c>
      <c r="O1233" s="3">
        <v>42555</v>
      </c>
      <c r="P1233" t="s">
        <v>23</v>
      </c>
      <c r="Q1233">
        <v>350</v>
      </c>
      <c r="R1233">
        <v>2016</v>
      </c>
      <c r="S1233">
        <v>7</v>
      </c>
      <c r="T1233" s="3" t="s">
        <v>24</v>
      </c>
      <c r="U1233" s="3">
        <v>45489</v>
      </c>
    </row>
    <row r="1234" spans="1:21" x14ac:dyDescent="0.25">
      <c r="A1234">
        <v>212557</v>
      </c>
      <c r="B1234">
        <v>79</v>
      </c>
      <c r="C1234" t="s">
        <v>31</v>
      </c>
      <c r="D1234" s="3">
        <v>42555</v>
      </c>
      <c r="E1234" t="s">
        <v>622</v>
      </c>
      <c r="F1234">
        <v>16500</v>
      </c>
      <c r="G1234">
        <v>1</v>
      </c>
      <c r="J1234">
        <v>16500</v>
      </c>
      <c r="K1234">
        <v>100148379</v>
      </c>
      <c r="L1234" s="19" t="s">
        <v>38</v>
      </c>
      <c r="M1234">
        <v>0</v>
      </c>
      <c r="N1234" t="s">
        <v>22</v>
      </c>
      <c r="O1234" s="3">
        <v>42555</v>
      </c>
      <c r="P1234" t="s">
        <v>34</v>
      </c>
      <c r="Q1234" s="4">
        <v>16500</v>
      </c>
      <c r="R1234">
        <v>2016</v>
      </c>
      <c r="S1234">
        <v>7</v>
      </c>
      <c r="T1234" s="3" t="s">
        <v>24</v>
      </c>
      <c r="U1234" s="3">
        <v>45489</v>
      </c>
    </row>
    <row r="1235" spans="1:21" x14ac:dyDescent="0.25">
      <c r="A1235">
        <v>212558</v>
      </c>
      <c r="B1235">
        <v>486</v>
      </c>
      <c r="C1235" t="s">
        <v>19</v>
      </c>
      <c r="D1235" s="3">
        <v>42555</v>
      </c>
      <c r="E1235" t="s">
        <v>421</v>
      </c>
      <c r="F1235">
        <v>6900</v>
      </c>
      <c r="G1235">
        <v>1</v>
      </c>
      <c r="J1235">
        <v>7710</v>
      </c>
      <c r="K1235">
        <v>100148380</v>
      </c>
      <c r="L1235" s="19" t="s">
        <v>38</v>
      </c>
      <c r="M1235">
        <v>0</v>
      </c>
      <c r="N1235" t="s">
        <v>22</v>
      </c>
      <c r="O1235" s="3">
        <v>42555</v>
      </c>
      <c r="P1235" t="s">
        <v>23</v>
      </c>
      <c r="Q1235" s="4">
        <v>6900</v>
      </c>
      <c r="R1235">
        <v>2016</v>
      </c>
      <c r="S1235">
        <v>7</v>
      </c>
      <c r="T1235" s="3" t="s">
        <v>24</v>
      </c>
      <c r="U1235" s="3">
        <v>45489</v>
      </c>
    </row>
    <row r="1236" spans="1:21" x14ac:dyDescent="0.25">
      <c r="A1236">
        <v>212559</v>
      </c>
      <c r="B1236">
        <v>486</v>
      </c>
      <c r="C1236" t="s">
        <v>19</v>
      </c>
      <c r="D1236" s="3">
        <v>42555</v>
      </c>
      <c r="E1236" t="s">
        <v>623</v>
      </c>
      <c r="F1236">
        <v>810</v>
      </c>
      <c r="G1236">
        <v>1</v>
      </c>
      <c r="J1236">
        <v>7710</v>
      </c>
      <c r="K1236">
        <v>100148380</v>
      </c>
      <c r="L1236" s="19" t="s">
        <v>42</v>
      </c>
      <c r="M1236">
        <v>0</v>
      </c>
      <c r="N1236" t="s">
        <v>22</v>
      </c>
      <c r="O1236" s="3">
        <v>42555</v>
      </c>
      <c r="P1236" t="s">
        <v>23</v>
      </c>
      <c r="Q1236">
        <v>810</v>
      </c>
      <c r="R1236">
        <v>2016</v>
      </c>
      <c r="S1236">
        <v>7</v>
      </c>
      <c r="T1236" s="3" t="s">
        <v>24</v>
      </c>
      <c r="U1236" s="3">
        <v>45489</v>
      </c>
    </row>
    <row r="1237" spans="1:21" x14ac:dyDescent="0.25">
      <c r="A1237">
        <v>212560</v>
      </c>
      <c r="B1237">
        <v>431</v>
      </c>
      <c r="C1237" t="s">
        <v>25</v>
      </c>
      <c r="D1237" s="3">
        <v>42555</v>
      </c>
      <c r="E1237" t="s">
        <v>188</v>
      </c>
      <c r="F1237">
        <v>150</v>
      </c>
      <c r="G1237">
        <v>2</v>
      </c>
      <c r="J1237">
        <v>580</v>
      </c>
      <c r="K1237">
        <v>100148381</v>
      </c>
      <c r="L1237" s="19" t="s">
        <v>33</v>
      </c>
      <c r="M1237">
        <v>0</v>
      </c>
      <c r="N1237" t="s">
        <v>22</v>
      </c>
      <c r="O1237" s="3">
        <v>42555</v>
      </c>
      <c r="P1237" t="s">
        <v>28</v>
      </c>
      <c r="Q1237">
        <v>300</v>
      </c>
      <c r="R1237">
        <v>2016</v>
      </c>
      <c r="S1237">
        <v>7</v>
      </c>
      <c r="T1237" s="3" t="s">
        <v>24</v>
      </c>
      <c r="U1237" s="3">
        <v>45489</v>
      </c>
    </row>
    <row r="1238" spans="1:21" x14ac:dyDescent="0.25">
      <c r="A1238">
        <v>212561</v>
      </c>
      <c r="B1238">
        <v>431</v>
      </c>
      <c r="C1238" t="s">
        <v>25</v>
      </c>
      <c r="D1238" s="3">
        <v>42555</v>
      </c>
      <c r="E1238" t="s">
        <v>105</v>
      </c>
      <c r="F1238">
        <v>280</v>
      </c>
      <c r="G1238">
        <v>1</v>
      </c>
      <c r="J1238">
        <v>580</v>
      </c>
      <c r="K1238">
        <v>100148381</v>
      </c>
      <c r="L1238" s="19" t="s">
        <v>33</v>
      </c>
      <c r="M1238">
        <v>0</v>
      </c>
      <c r="N1238" t="s">
        <v>22</v>
      </c>
      <c r="O1238" s="3">
        <v>42555</v>
      </c>
      <c r="P1238" t="s">
        <v>28</v>
      </c>
      <c r="Q1238">
        <v>280</v>
      </c>
      <c r="R1238">
        <v>2016</v>
      </c>
      <c r="S1238">
        <v>7</v>
      </c>
      <c r="T1238" s="3" t="s">
        <v>24</v>
      </c>
      <c r="U1238" s="3">
        <v>45489</v>
      </c>
    </row>
    <row r="1239" spans="1:21" x14ac:dyDescent="0.25">
      <c r="A1239">
        <v>212562</v>
      </c>
      <c r="B1239">
        <v>407</v>
      </c>
      <c r="C1239" t="s">
        <v>19</v>
      </c>
      <c r="D1239" s="3">
        <v>42555</v>
      </c>
      <c r="E1239" t="s">
        <v>89</v>
      </c>
      <c r="F1239">
        <v>350</v>
      </c>
      <c r="G1239">
        <v>1</v>
      </c>
      <c r="J1239">
        <v>150</v>
      </c>
      <c r="K1239">
        <v>100148382</v>
      </c>
      <c r="L1239" s="19" t="s">
        <v>33</v>
      </c>
      <c r="M1239">
        <v>200</v>
      </c>
      <c r="N1239" t="s">
        <v>22</v>
      </c>
      <c r="O1239" s="3">
        <v>42555</v>
      </c>
      <c r="P1239" t="s">
        <v>23</v>
      </c>
      <c r="Q1239">
        <v>350</v>
      </c>
      <c r="R1239">
        <v>2016</v>
      </c>
      <c r="S1239">
        <v>7</v>
      </c>
      <c r="T1239" s="3" t="s">
        <v>24</v>
      </c>
      <c r="U1239" s="3">
        <v>45489</v>
      </c>
    </row>
    <row r="1240" spans="1:21" x14ac:dyDescent="0.25">
      <c r="A1240">
        <v>212563</v>
      </c>
      <c r="B1240">
        <v>487</v>
      </c>
      <c r="C1240" t="s">
        <v>19</v>
      </c>
      <c r="D1240" s="3">
        <v>42555</v>
      </c>
      <c r="E1240" t="s">
        <v>624</v>
      </c>
      <c r="F1240">
        <v>719</v>
      </c>
      <c r="G1240">
        <v>1</v>
      </c>
      <c r="J1240">
        <v>719</v>
      </c>
      <c r="K1240">
        <v>100148383</v>
      </c>
      <c r="L1240" s="19" t="s">
        <v>21</v>
      </c>
      <c r="M1240">
        <v>0</v>
      </c>
      <c r="N1240" t="s">
        <v>22</v>
      </c>
      <c r="O1240" s="3">
        <v>42555</v>
      </c>
      <c r="P1240" t="s">
        <v>23</v>
      </c>
      <c r="Q1240">
        <v>719</v>
      </c>
      <c r="R1240">
        <v>2016</v>
      </c>
      <c r="S1240">
        <v>7</v>
      </c>
      <c r="T1240" s="3" t="s">
        <v>24</v>
      </c>
      <c r="U1240" s="3">
        <v>45489</v>
      </c>
    </row>
    <row r="1241" spans="1:21" x14ac:dyDescent="0.25">
      <c r="A1241">
        <v>212564</v>
      </c>
      <c r="B1241">
        <v>488</v>
      </c>
      <c r="C1241" t="s">
        <v>19</v>
      </c>
      <c r="D1241" s="3">
        <v>42555</v>
      </c>
      <c r="E1241" t="s">
        <v>421</v>
      </c>
      <c r="F1241">
        <v>6900</v>
      </c>
      <c r="G1241">
        <v>1</v>
      </c>
      <c r="J1241">
        <v>6900</v>
      </c>
      <c r="K1241">
        <v>100148384</v>
      </c>
      <c r="L1241" s="19" t="s">
        <v>38</v>
      </c>
      <c r="M1241">
        <v>0</v>
      </c>
      <c r="N1241" t="s">
        <v>22</v>
      </c>
      <c r="O1241" s="3">
        <v>42555</v>
      </c>
      <c r="P1241" t="s">
        <v>23</v>
      </c>
      <c r="Q1241" s="4">
        <v>6900</v>
      </c>
      <c r="R1241">
        <v>2016</v>
      </c>
      <c r="S1241">
        <v>7</v>
      </c>
      <c r="T1241" s="3" t="s">
        <v>24</v>
      </c>
      <c r="U1241" s="3">
        <v>45489</v>
      </c>
    </row>
    <row r="1242" spans="1:21" x14ac:dyDescent="0.25">
      <c r="A1242">
        <v>212565</v>
      </c>
      <c r="B1242">
        <v>489</v>
      </c>
      <c r="C1242" t="s">
        <v>31</v>
      </c>
      <c r="D1242" s="3">
        <v>42555</v>
      </c>
      <c r="E1242" t="s">
        <v>625</v>
      </c>
      <c r="F1242">
        <v>13895</v>
      </c>
      <c r="G1242">
        <v>1</v>
      </c>
      <c r="J1242">
        <v>13895</v>
      </c>
      <c r="K1242">
        <v>100148385</v>
      </c>
      <c r="L1242" s="19" t="s">
        <v>42</v>
      </c>
      <c r="M1242">
        <v>0</v>
      </c>
      <c r="N1242" t="s">
        <v>22</v>
      </c>
      <c r="O1242" s="3">
        <v>42555</v>
      </c>
      <c r="P1242" t="s">
        <v>34</v>
      </c>
      <c r="Q1242" s="4">
        <v>13895</v>
      </c>
      <c r="R1242">
        <v>2016</v>
      </c>
      <c r="S1242">
        <v>7</v>
      </c>
      <c r="T1242" s="3" t="s">
        <v>24</v>
      </c>
      <c r="U1242" s="3">
        <v>45489</v>
      </c>
    </row>
    <row r="1243" spans="1:21" x14ac:dyDescent="0.25">
      <c r="A1243">
        <v>212566</v>
      </c>
      <c r="B1243">
        <v>353</v>
      </c>
      <c r="C1243" t="s">
        <v>25</v>
      </c>
      <c r="D1243" s="3">
        <v>42555</v>
      </c>
      <c r="E1243" t="s">
        <v>560</v>
      </c>
      <c r="F1243">
        <v>1375</v>
      </c>
      <c r="G1243">
        <v>1</v>
      </c>
      <c r="J1243">
        <v>1375</v>
      </c>
      <c r="K1243">
        <v>100148386</v>
      </c>
      <c r="L1243" s="19" t="s">
        <v>170</v>
      </c>
      <c r="M1243">
        <v>0</v>
      </c>
      <c r="N1243" t="s">
        <v>22</v>
      </c>
      <c r="O1243" s="3">
        <v>42555</v>
      </c>
      <c r="P1243" t="s">
        <v>28</v>
      </c>
      <c r="Q1243" s="4">
        <v>1375</v>
      </c>
      <c r="R1243">
        <v>2016</v>
      </c>
      <c r="S1243">
        <v>7</v>
      </c>
      <c r="T1243" s="3" t="s">
        <v>24</v>
      </c>
      <c r="U1243" s="3">
        <v>45489</v>
      </c>
    </row>
    <row r="1244" spans="1:21" x14ac:dyDescent="0.25">
      <c r="A1244">
        <v>212567</v>
      </c>
      <c r="B1244">
        <v>490</v>
      </c>
      <c r="C1244" t="s">
        <v>25</v>
      </c>
      <c r="D1244" s="3">
        <v>42555</v>
      </c>
      <c r="E1244" t="s">
        <v>148</v>
      </c>
      <c r="F1244">
        <v>75</v>
      </c>
      <c r="G1244">
        <v>2</v>
      </c>
      <c r="J1244">
        <v>245</v>
      </c>
      <c r="K1244">
        <v>100148387</v>
      </c>
      <c r="L1244" s="19" t="s">
        <v>33</v>
      </c>
      <c r="M1244">
        <v>0</v>
      </c>
      <c r="N1244" t="s">
        <v>22</v>
      </c>
      <c r="O1244" s="3">
        <v>42555</v>
      </c>
      <c r="P1244" t="s">
        <v>28</v>
      </c>
      <c r="Q1244">
        <v>150</v>
      </c>
      <c r="R1244">
        <v>2016</v>
      </c>
      <c r="S1244">
        <v>7</v>
      </c>
      <c r="T1244" s="3" t="s">
        <v>24</v>
      </c>
      <c r="U1244" s="3">
        <v>45489</v>
      </c>
    </row>
    <row r="1245" spans="1:21" x14ac:dyDescent="0.25">
      <c r="A1245">
        <v>212568</v>
      </c>
      <c r="B1245">
        <v>490</v>
      </c>
      <c r="C1245" t="s">
        <v>25</v>
      </c>
      <c r="D1245" s="3">
        <v>42555</v>
      </c>
      <c r="E1245" t="s">
        <v>626</v>
      </c>
      <c r="F1245">
        <v>95</v>
      </c>
      <c r="G1245">
        <v>1</v>
      </c>
      <c r="J1245">
        <v>245</v>
      </c>
      <c r="K1245">
        <v>100148387</v>
      </c>
      <c r="L1245" s="19" t="s">
        <v>33</v>
      </c>
      <c r="M1245">
        <v>0</v>
      </c>
      <c r="N1245" t="s">
        <v>22</v>
      </c>
      <c r="O1245" s="3">
        <v>42555</v>
      </c>
      <c r="P1245" t="s">
        <v>28</v>
      </c>
      <c r="Q1245">
        <v>95</v>
      </c>
      <c r="R1245">
        <v>2016</v>
      </c>
      <c r="S1245">
        <v>7</v>
      </c>
      <c r="T1245" s="3" t="s">
        <v>24</v>
      </c>
      <c r="U1245" s="3">
        <v>45489</v>
      </c>
    </row>
    <row r="1246" spans="1:21" x14ac:dyDescent="0.25">
      <c r="A1246">
        <v>212569</v>
      </c>
      <c r="B1246">
        <v>491</v>
      </c>
      <c r="C1246" t="s">
        <v>19</v>
      </c>
      <c r="D1246" s="3">
        <v>42555</v>
      </c>
      <c r="E1246" t="s">
        <v>627</v>
      </c>
      <c r="F1246">
        <v>325</v>
      </c>
      <c r="G1246">
        <v>1</v>
      </c>
      <c r="J1246">
        <v>200</v>
      </c>
      <c r="K1246">
        <v>100148388</v>
      </c>
      <c r="L1246" s="19" t="s">
        <v>51</v>
      </c>
      <c r="M1246">
        <v>0</v>
      </c>
      <c r="N1246" t="s">
        <v>22</v>
      </c>
      <c r="O1246" s="3">
        <v>42555</v>
      </c>
      <c r="P1246" t="s">
        <v>23</v>
      </c>
      <c r="Q1246">
        <v>325</v>
      </c>
      <c r="R1246">
        <v>2016</v>
      </c>
      <c r="S1246">
        <v>7</v>
      </c>
      <c r="T1246" s="3" t="s">
        <v>24</v>
      </c>
      <c r="U1246" s="3">
        <v>45489</v>
      </c>
    </row>
    <row r="1247" spans="1:21" x14ac:dyDescent="0.25">
      <c r="A1247">
        <v>212570</v>
      </c>
      <c r="B1247">
        <v>4</v>
      </c>
      <c r="C1247" t="s">
        <v>19</v>
      </c>
      <c r="D1247" s="3">
        <v>42555</v>
      </c>
      <c r="E1247" t="s">
        <v>30</v>
      </c>
      <c r="F1247">
        <v>360</v>
      </c>
      <c r="G1247">
        <v>1</v>
      </c>
      <c r="J1247">
        <v>160</v>
      </c>
      <c r="K1247">
        <v>100148389</v>
      </c>
      <c r="L1247" s="19" t="s">
        <v>27</v>
      </c>
      <c r="M1247">
        <v>200</v>
      </c>
      <c r="N1247" t="s">
        <v>22</v>
      </c>
      <c r="O1247" s="3">
        <v>42555</v>
      </c>
      <c r="P1247" t="s">
        <v>23</v>
      </c>
      <c r="Q1247">
        <v>360</v>
      </c>
      <c r="R1247">
        <v>2016</v>
      </c>
      <c r="S1247">
        <v>7</v>
      </c>
      <c r="T1247" s="3" t="s">
        <v>24</v>
      </c>
      <c r="U1247" s="3">
        <v>45489</v>
      </c>
    </row>
    <row r="1248" spans="1:21" x14ac:dyDescent="0.25">
      <c r="A1248">
        <v>212571</v>
      </c>
      <c r="B1248">
        <v>353</v>
      </c>
      <c r="C1248" t="s">
        <v>31</v>
      </c>
      <c r="D1248" s="3">
        <v>42556</v>
      </c>
      <c r="E1248" t="s">
        <v>368</v>
      </c>
      <c r="F1248">
        <v>1375</v>
      </c>
      <c r="G1248">
        <v>1</v>
      </c>
      <c r="J1248">
        <v>1375</v>
      </c>
      <c r="K1248">
        <v>100148390</v>
      </c>
      <c r="L1248" s="19" t="s">
        <v>170</v>
      </c>
      <c r="M1248">
        <v>0</v>
      </c>
      <c r="N1248" t="s">
        <v>22</v>
      </c>
      <c r="O1248" s="3">
        <v>42556</v>
      </c>
      <c r="P1248" t="s">
        <v>34</v>
      </c>
      <c r="Q1248" s="4">
        <v>1375</v>
      </c>
      <c r="R1248">
        <v>2016</v>
      </c>
      <c r="S1248">
        <v>7</v>
      </c>
      <c r="T1248" s="3" t="s">
        <v>24</v>
      </c>
      <c r="U1248" s="3">
        <v>45489</v>
      </c>
    </row>
    <row r="1249" spans="1:21" x14ac:dyDescent="0.25">
      <c r="A1249">
        <v>212572</v>
      </c>
      <c r="B1249">
        <v>492</v>
      </c>
      <c r="C1249" t="s">
        <v>31</v>
      </c>
      <c r="D1249" s="3">
        <v>42556</v>
      </c>
      <c r="E1249" t="s">
        <v>210</v>
      </c>
      <c r="F1249">
        <v>165</v>
      </c>
      <c r="G1249">
        <v>1</v>
      </c>
      <c r="J1249">
        <v>165</v>
      </c>
      <c r="K1249">
        <v>100148391</v>
      </c>
      <c r="L1249" s="19" t="s">
        <v>27</v>
      </c>
      <c r="M1249">
        <v>0</v>
      </c>
      <c r="N1249" t="s">
        <v>22</v>
      </c>
      <c r="O1249" s="3">
        <v>42556</v>
      </c>
      <c r="P1249" t="s">
        <v>34</v>
      </c>
      <c r="Q1249">
        <v>165</v>
      </c>
      <c r="R1249">
        <v>2016</v>
      </c>
      <c r="S1249">
        <v>7</v>
      </c>
      <c r="T1249" s="3" t="s">
        <v>24</v>
      </c>
      <c r="U1249" s="3">
        <v>45489</v>
      </c>
    </row>
    <row r="1250" spans="1:21" x14ac:dyDescent="0.25">
      <c r="A1250">
        <v>212573</v>
      </c>
      <c r="B1250">
        <v>493</v>
      </c>
      <c r="C1250" t="s">
        <v>25</v>
      </c>
      <c r="D1250" s="3">
        <v>42556</v>
      </c>
      <c r="E1250" t="s">
        <v>628</v>
      </c>
      <c r="F1250">
        <v>410</v>
      </c>
      <c r="G1250">
        <v>1</v>
      </c>
      <c r="J1250">
        <v>410</v>
      </c>
      <c r="K1250">
        <v>100148392</v>
      </c>
      <c r="L1250" s="19" t="s">
        <v>33</v>
      </c>
      <c r="M1250">
        <v>0</v>
      </c>
      <c r="N1250" t="s">
        <v>22</v>
      </c>
      <c r="O1250" s="3">
        <v>42556</v>
      </c>
      <c r="P1250" t="s">
        <v>28</v>
      </c>
      <c r="Q1250">
        <v>410</v>
      </c>
      <c r="R1250">
        <v>2016</v>
      </c>
      <c r="S1250">
        <v>7</v>
      </c>
      <c r="T1250" s="3" t="s">
        <v>24</v>
      </c>
      <c r="U1250" s="3">
        <v>45489</v>
      </c>
    </row>
    <row r="1251" spans="1:21" x14ac:dyDescent="0.25">
      <c r="A1251">
        <v>212574</v>
      </c>
      <c r="B1251">
        <v>494</v>
      </c>
      <c r="C1251" t="s">
        <v>31</v>
      </c>
      <c r="D1251" s="3">
        <v>42556</v>
      </c>
      <c r="E1251" t="s">
        <v>628</v>
      </c>
      <c r="F1251">
        <v>410</v>
      </c>
      <c r="G1251">
        <v>1</v>
      </c>
      <c r="J1251">
        <v>110</v>
      </c>
      <c r="K1251">
        <v>100148393</v>
      </c>
      <c r="L1251" s="19" t="s">
        <v>33</v>
      </c>
      <c r="M1251">
        <v>300</v>
      </c>
      <c r="N1251" t="s">
        <v>22</v>
      </c>
      <c r="O1251" s="3">
        <v>42556</v>
      </c>
      <c r="P1251" t="s">
        <v>34</v>
      </c>
      <c r="Q1251">
        <v>410</v>
      </c>
      <c r="R1251">
        <v>2016</v>
      </c>
      <c r="S1251">
        <v>7</v>
      </c>
      <c r="T1251" s="3" t="s">
        <v>24</v>
      </c>
      <c r="U1251" s="3">
        <v>45489</v>
      </c>
    </row>
    <row r="1252" spans="1:21" x14ac:dyDescent="0.25">
      <c r="A1252">
        <v>212575</v>
      </c>
      <c r="B1252">
        <v>495</v>
      </c>
      <c r="C1252" t="s">
        <v>25</v>
      </c>
      <c r="D1252" s="3">
        <v>42556</v>
      </c>
      <c r="E1252" t="s">
        <v>125</v>
      </c>
      <c r="F1252">
        <v>1</v>
      </c>
      <c r="G1252">
        <v>1</v>
      </c>
      <c r="J1252">
        <v>1</v>
      </c>
      <c r="K1252">
        <v>100148394</v>
      </c>
      <c r="L1252" s="19" t="s">
        <v>62</v>
      </c>
      <c r="M1252">
        <v>0</v>
      </c>
      <c r="N1252" t="s">
        <v>22</v>
      </c>
      <c r="O1252" s="3">
        <v>42556</v>
      </c>
      <c r="P1252" t="s">
        <v>28</v>
      </c>
      <c r="Q1252">
        <v>1</v>
      </c>
      <c r="R1252">
        <v>2016</v>
      </c>
      <c r="S1252">
        <v>7</v>
      </c>
      <c r="T1252" s="3" t="s">
        <v>24</v>
      </c>
      <c r="U1252" s="3">
        <v>45489</v>
      </c>
    </row>
    <row r="1253" spans="1:21" x14ac:dyDescent="0.25">
      <c r="A1253">
        <v>212576</v>
      </c>
      <c r="B1253">
        <v>496</v>
      </c>
      <c r="C1253" t="s">
        <v>31</v>
      </c>
      <c r="D1253" s="3">
        <v>42556</v>
      </c>
      <c r="E1253" t="s">
        <v>628</v>
      </c>
      <c r="F1253">
        <v>410</v>
      </c>
      <c r="G1253">
        <v>1</v>
      </c>
      <c r="J1253">
        <v>110</v>
      </c>
      <c r="K1253">
        <v>100148395</v>
      </c>
      <c r="L1253" s="19" t="s">
        <v>33</v>
      </c>
      <c r="M1253">
        <v>300</v>
      </c>
      <c r="N1253" t="s">
        <v>22</v>
      </c>
      <c r="O1253" s="3">
        <v>42556</v>
      </c>
      <c r="P1253" t="s">
        <v>34</v>
      </c>
      <c r="Q1253">
        <v>410</v>
      </c>
      <c r="R1253">
        <v>2016</v>
      </c>
      <c r="S1253">
        <v>7</v>
      </c>
      <c r="T1253" s="3" t="s">
        <v>24</v>
      </c>
      <c r="U1253" s="3">
        <v>45489</v>
      </c>
    </row>
    <row r="1254" spans="1:21" x14ac:dyDescent="0.25">
      <c r="A1254">
        <v>212577</v>
      </c>
      <c r="B1254">
        <v>496</v>
      </c>
      <c r="C1254" t="s">
        <v>31</v>
      </c>
      <c r="D1254" s="3">
        <v>42556</v>
      </c>
      <c r="E1254" t="s">
        <v>628</v>
      </c>
      <c r="F1254">
        <v>410</v>
      </c>
      <c r="G1254">
        <v>1</v>
      </c>
      <c r="J1254">
        <v>210</v>
      </c>
      <c r="K1254">
        <v>100148396</v>
      </c>
      <c r="L1254" s="19" t="s">
        <v>33</v>
      </c>
      <c r="M1254">
        <v>200</v>
      </c>
      <c r="N1254" t="s">
        <v>22</v>
      </c>
      <c r="O1254" s="3">
        <v>42556</v>
      </c>
      <c r="P1254" t="s">
        <v>34</v>
      </c>
      <c r="Q1254">
        <v>410</v>
      </c>
      <c r="R1254">
        <v>2016</v>
      </c>
      <c r="S1254">
        <v>7</v>
      </c>
      <c r="T1254" s="3" t="s">
        <v>24</v>
      </c>
      <c r="U1254" s="3">
        <v>45489</v>
      </c>
    </row>
    <row r="1255" spans="1:21" x14ac:dyDescent="0.25">
      <c r="A1255">
        <v>212579</v>
      </c>
      <c r="B1255">
        <v>479</v>
      </c>
      <c r="C1255" t="s">
        <v>25</v>
      </c>
      <c r="D1255" s="3">
        <v>42556</v>
      </c>
      <c r="E1255" t="s">
        <v>188</v>
      </c>
      <c r="F1255">
        <v>150</v>
      </c>
      <c r="G1255">
        <v>2</v>
      </c>
      <c r="J1255">
        <v>300</v>
      </c>
      <c r="K1255">
        <v>100148398</v>
      </c>
      <c r="L1255" s="19" t="s">
        <v>33</v>
      </c>
      <c r="M1255">
        <v>0</v>
      </c>
      <c r="N1255" t="s">
        <v>22</v>
      </c>
      <c r="O1255" s="3">
        <v>42556</v>
      </c>
      <c r="P1255" t="s">
        <v>28</v>
      </c>
      <c r="Q1255">
        <v>300</v>
      </c>
      <c r="R1255">
        <v>2016</v>
      </c>
      <c r="S1255">
        <v>7</v>
      </c>
      <c r="T1255" s="3" t="s">
        <v>24</v>
      </c>
      <c r="U1255" s="3">
        <v>45489</v>
      </c>
    </row>
    <row r="1256" spans="1:21" x14ac:dyDescent="0.25">
      <c r="A1256">
        <v>212578</v>
      </c>
      <c r="B1256">
        <v>497</v>
      </c>
      <c r="C1256" t="s">
        <v>19</v>
      </c>
      <c r="D1256" s="3">
        <v>42556</v>
      </c>
      <c r="E1256" t="s">
        <v>629</v>
      </c>
      <c r="F1256">
        <v>700</v>
      </c>
      <c r="G1256">
        <v>1</v>
      </c>
      <c r="J1256">
        <v>700</v>
      </c>
      <c r="K1256">
        <v>100148397</v>
      </c>
      <c r="L1256" s="19" t="s">
        <v>38</v>
      </c>
      <c r="M1256">
        <v>0</v>
      </c>
      <c r="N1256" t="s">
        <v>22</v>
      </c>
      <c r="O1256" s="3">
        <v>42556</v>
      </c>
      <c r="P1256" t="s">
        <v>23</v>
      </c>
      <c r="Q1256">
        <v>700</v>
      </c>
      <c r="R1256">
        <v>2016</v>
      </c>
      <c r="S1256">
        <v>7</v>
      </c>
      <c r="T1256" s="3" t="s">
        <v>24</v>
      </c>
      <c r="U1256" s="3">
        <v>45489</v>
      </c>
    </row>
    <row r="1257" spans="1:21" x14ac:dyDescent="0.25">
      <c r="A1257">
        <v>212580</v>
      </c>
      <c r="B1257">
        <v>498</v>
      </c>
      <c r="C1257" t="s">
        <v>19</v>
      </c>
      <c r="D1257" s="3">
        <v>42556</v>
      </c>
      <c r="E1257" t="s">
        <v>55</v>
      </c>
      <c r="F1257">
        <v>899.25</v>
      </c>
      <c r="G1257">
        <v>1</v>
      </c>
      <c r="J1257">
        <v>1798.25</v>
      </c>
      <c r="K1257">
        <v>100148399</v>
      </c>
      <c r="L1257" s="19" t="s">
        <v>47</v>
      </c>
      <c r="M1257">
        <v>0</v>
      </c>
      <c r="N1257" t="s">
        <v>22</v>
      </c>
      <c r="O1257" s="3">
        <v>42556</v>
      </c>
      <c r="P1257" t="s">
        <v>23</v>
      </c>
      <c r="Q1257">
        <v>899</v>
      </c>
      <c r="R1257">
        <v>2016</v>
      </c>
      <c r="S1257">
        <v>7</v>
      </c>
      <c r="T1257" s="3" t="s">
        <v>24</v>
      </c>
      <c r="U1257" s="3">
        <v>45489</v>
      </c>
    </row>
    <row r="1258" spans="1:21" x14ac:dyDescent="0.25">
      <c r="A1258">
        <v>212581</v>
      </c>
      <c r="B1258">
        <v>498</v>
      </c>
      <c r="C1258" t="s">
        <v>19</v>
      </c>
      <c r="D1258" s="3">
        <v>42556</v>
      </c>
      <c r="E1258" t="s">
        <v>56</v>
      </c>
      <c r="F1258">
        <v>899</v>
      </c>
      <c r="G1258">
        <v>1</v>
      </c>
      <c r="J1258">
        <v>1798.25</v>
      </c>
      <c r="K1258">
        <v>100148399</v>
      </c>
      <c r="L1258" s="19" t="s">
        <v>47</v>
      </c>
      <c r="M1258">
        <v>0</v>
      </c>
      <c r="N1258" t="s">
        <v>22</v>
      </c>
      <c r="O1258" s="3">
        <v>42556</v>
      </c>
      <c r="P1258" t="s">
        <v>23</v>
      </c>
      <c r="Q1258">
        <v>899</v>
      </c>
      <c r="R1258">
        <v>2016</v>
      </c>
      <c r="S1258">
        <v>7</v>
      </c>
      <c r="T1258" s="3" t="s">
        <v>24</v>
      </c>
      <c r="U1258" s="3">
        <v>45489</v>
      </c>
    </row>
    <row r="1259" spans="1:21" x14ac:dyDescent="0.25">
      <c r="A1259">
        <v>212582</v>
      </c>
      <c r="B1259">
        <v>496</v>
      </c>
      <c r="C1259" t="s">
        <v>19</v>
      </c>
      <c r="D1259" s="3">
        <v>42556</v>
      </c>
      <c r="E1259" t="s">
        <v>630</v>
      </c>
      <c r="F1259">
        <v>375</v>
      </c>
      <c r="G1259">
        <v>1</v>
      </c>
      <c r="J1259">
        <v>175</v>
      </c>
      <c r="K1259">
        <v>100148400</v>
      </c>
      <c r="L1259" s="19" t="s">
        <v>33</v>
      </c>
      <c r="M1259">
        <v>200</v>
      </c>
      <c r="N1259" t="s">
        <v>22</v>
      </c>
      <c r="O1259" s="3">
        <v>42556</v>
      </c>
      <c r="P1259" t="s">
        <v>23</v>
      </c>
      <c r="Q1259">
        <v>375</v>
      </c>
      <c r="R1259">
        <v>2016</v>
      </c>
      <c r="S1259">
        <v>7</v>
      </c>
      <c r="T1259" s="3" t="s">
        <v>24</v>
      </c>
      <c r="U1259" s="3">
        <v>45489</v>
      </c>
    </row>
    <row r="1260" spans="1:21" x14ac:dyDescent="0.25">
      <c r="A1260">
        <v>212583</v>
      </c>
      <c r="B1260">
        <v>496</v>
      </c>
      <c r="C1260" t="s">
        <v>19</v>
      </c>
      <c r="D1260" s="3">
        <v>42556</v>
      </c>
      <c r="E1260" t="s">
        <v>631</v>
      </c>
      <c r="F1260">
        <v>448</v>
      </c>
      <c r="G1260">
        <v>1</v>
      </c>
      <c r="J1260">
        <v>248</v>
      </c>
      <c r="K1260">
        <v>100148401</v>
      </c>
      <c r="L1260" s="19" t="s">
        <v>33</v>
      </c>
      <c r="M1260">
        <v>200</v>
      </c>
      <c r="N1260" t="s">
        <v>22</v>
      </c>
      <c r="O1260" s="3">
        <v>42556</v>
      </c>
      <c r="P1260" t="s">
        <v>23</v>
      </c>
      <c r="Q1260">
        <v>448</v>
      </c>
      <c r="R1260">
        <v>2016</v>
      </c>
      <c r="S1260">
        <v>7</v>
      </c>
      <c r="T1260" s="3" t="s">
        <v>24</v>
      </c>
      <c r="U1260" s="3">
        <v>45489</v>
      </c>
    </row>
    <row r="1261" spans="1:21" x14ac:dyDescent="0.25">
      <c r="A1261">
        <v>212584</v>
      </c>
      <c r="B1261">
        <v>496</v>
      </c>
      <c r="C1261" t="s">
        <v>19</v>
      </c>
      <c r="D1261" s="3">
        <v>42556</v>
      </c>
      <c r="E1261" t="s">
        <v>632</v>
      </c>
      <c r="F1261">
        <v>260</v>
      </c>
      <c r="G1261">
        <v>1</v>
      </c>
      <c r="J1261">
        <v>190</v>
      </c>
      <c r="K1261">
        <v>100148402</v>
      </c>
      <c r="L1261" s="19" t="s">
        <v>33</v>
      </c>
      <c r="M1261">
        <v>133.33000000000001</v>
      </c>
      <c r="N1261" t="s">
        <v>22</v>
      </c>
      <c r="O1261" s="3">
        <v>42556</v>
      </c>
      <c r="P1261" t="s">
        <v>23</v>
      </c>
      <c r="Q1261">
        <v>260</v>
      </c>
      <c r="R1261">
        <v>2016</v>
      </c>
      <c r="S1261">
        <v>7</v>
      </c>
      <c r="T1261" s="3" t="s">
        <v>24</v>
      </c>
      <c r="U1261" s="3">
        <v>45489</v>
      </c>
    </row>
    <row r="1262" spans="1:21" x14ac:dyDescent="0.25">
      <c r="A1262">
        <v>212585</v>
      </c>
      <c r="B1262">
        <v>496</v>
      </c>
      <c r="C1262" t="s">
        <v>19</v>
      </c>
      <c r="D1262" s="3">
        <v>42556</v>
      </c>
      <c r="E1262" t="s">
        <v>633</v>
      </c>
      <c r="F1262">
        <v>130</v>
      </c>
      <c r="G1262">
        <v>1</v>
      </c>
      <c r="J1262">
        <v>190</v>
      </c>
      <c r="K1262">
        <v>100148402</v>
      </c>
      <c r="L1262" s="19" t="s">
        <v>33</v>
      </c>
      <c r="M1262">
        <v>66.67</v>
      </c>
      <c r="N1262" t="s">
        <v>22</v>
      </c>
      <c r="O1262" s="3">
        <v>42556</v>
      </c>
      <c r="P1262" t="s">
        <v>23</v>
      </c>
      <c r="Q1262">
        <v>130</v>
      </c>
      <c r="R1262">
        <v>2016</v>
      </c>
      <c r="S1262">
        <v>7</v>
      </c>
      <c r="T1262" s="3" t="s">
        <v>24</v>
      </c>
      <c r="U1262" s="3">
        <v>45489</v>
      </c>
    </row>
    <row r="1263" spans="1:21" x14ac:dyDescent="0.25">
      <c r="A1263">
        <v>212586</v>
      </c>
      <c r="B1263">
        <v>496</v>
      </c>
      <c r="C1263" t="s">
        <v>19</v>
      </c>
      <c r="D1263" s="3">
        <v>42556</v>
      </c>
      <c r="E1263" t="s">
        <v>634</v>
      </c>
      <c r="F1263">
        <v>390</v>
      </c>
      <c r="G1263">
        <v>1</v>
      </c>
      <c r="J1263">
        <v>190</v>
      </c>
      <c r="K1263">
        <v>100148403</v>
      </c>
      <c r="L1263" s="19" t="s">
        <v>33</v>
      </c>
      <c r="M1263">
        <v>200</v>
      </c>
      <c r="N1263" t="s">
        <v>22</v>
      </c>
      <c r="O1263" s="3">
        <v>42556</v>
      </c>
      <c r="P1263" t="s">
        <v>23</v>
      </c>
      <c r="Q1263">
        <v>390</v>
      </c>
      <c r="R1263">
        <v>2016</v>
      </c>
      <c r="S1263">
        <v>7</v>
      </c>
      <c r="T1263" s="3" t="s">
        <v>24</v>
      </c>
      <c r="U1263" s="3">
        <v>45489</v>
      </c>
    </row>
    <row r="1264" spans="1:21" x14ac:dyDescent="0.25">
      <c r="A1264">
        <v>212587</v>
      </c>
      <c r="B1264">
        <v>499</v>
      </c>
      <c r="C1264" t="s">
        <v>19</v>
      </c>
      <c r="D1264" s="3">
        <v>42556</v>
      </c>
      <c r="E1264" t="s">
        <v>130</v>
      </c>
      <c r="F1264">
        <v>190</v>
      </c>
      <c r="G1264">
        <v>3</v>
      </c>
      <c r="J1264">
        <v>1050</v>
      </c>
      <c r="K1264">
        <v>100148404</v>
      </c>
      <c r="L1264" s="19" t="s">
        <v>33</v>
      </c>
      <c r="M1264">
        <v>0</v>
      </c>
      <c r="N1264" t="s">
        <v>22</v>
      </c>
      <c r="O1264" s="3">
        <v>42556</v>
      </c>
      <c r="P1264" t="s">
        <v>23</v>
      </c>
      <c r="Q1264">
        <v>570</v>
      </c>
      <c r="R1264">
        <v>2016</v>
      </c>
      <c r="S1264">
        <v>7</v>
      </c>
      <c r="T1264" s="3" t="s">
        <v>24</v>
      </c>
      <c r="U1264" s="3">
        <v>45489</v>
      </c>
    </row>
    <row r="1265" spans="1:21" x14ac:dyDescent="0.25">
      <c r="A1265">
        <v>212588</v>
      </c>
      <c r="B1265">
        <v>499</v>
      </c>
      <c r="C1265" t="s">
        <v>19</v>
      </c>
      <c r="D1265" s="3">
        <v>42556</v>
      </c>
      <c r="E1265" t="s">
        <v>363</v>
      </c>
      <c r="F1265">
        <v>330</v>
      </c>
      <c r="G1265">
        <v>1</v>
      </c>
      <c r="J1265">
        <v>1050</v>
      </c>
      <c r="K1265">
        <v>100148404</v>
      </c>
      <c r="L1265" s="19" t="s">
        <v>33</v>
      </c>
      <c r="M1265">
        <v>0</v>
      </c>
      <c r="N1265" t="s">
        <v>22</v>
      </c>
      <c r="O1265" s="3">
        <v>42556</v>
      </c>
      <c r="P1265" t="s">
        <v>23</v>
      </c>
      <c r="Q1265">
        <v>330</v>
      </c>
      <c r="R1265">
        <v>2016</v>
      </c>
      <c r="S1265">
        <v>7</v>
      </c>
      <c r="T1265" s="3" t="s">
        <v>24</v>
      </c>
      <c r="U1265" s="3">
        <v>45489</v>
      </c>
    </row>
    <row r="1266" spans="1:21" x14ac:dyDescent="0.25">
      <c r="A1266">
        <v>212589</v>
      </c>
      <c r="B1266">
        <v>499</v>
      </c>
      <c r="C1266" t="s">
        <v>19</v>
      </c>
      <c r="D1266" s="3">
        <v>42556</v>
      </c>
      <c r="E1266" t="s">
        <v>188</v>
      </c>
      <c r="F1266">
        <v>150</v>
      </c>
      <c r="G1266">
        <v>1</v>
      </c>
      <c r="J1266">
        <v>1050</v>
      </c>
      <c r="K1266">
        <v>100148404</v>
      </c>
      <c r="L1266" s="19" t="s">
        <v>33</v>
      </c>
      <c r="M1266">
        <v>0</v>
      </c>
      <c r="N1266" t="s">
        <v>22</v>
      </c>
      <c r="O1266" s="3">
        <v>42556</v>
      </c>
      <c r="P1266" t="s">
        <v>23</v>
      </c>
      <c r="Q1266">
        <v>150</v>
      </c>
      <c r="R1266">
        <v>2016</v>
      </c>
      <c r="S1266">
        <v>7</v>
      </c>
      <c r="T1266" s="3" t="s">
        <v>24</v>
      </c>
      <c r="U1266" s="3">
        <v>45489</v>
      </c>
    </row>
    <row r="1267" spans="1:21" x14ac:dyDescent="0.25">
      <c r="A1267">
        <v>212590</v>
      </c>
      <c r="B1267">
        <v>500</v>
      </c>
      <c r="C1267" t="s">
        <v>19</v>
      </c>
      <c r="D1267" s="3">
        <v>42556</v>
      </c>
      <c r="E1267" t="s">
        <v>635</v>
      </c>
      <c r="F1267">
        <v>350</v>
      </c>
      <c r="G1267">
        <v>1</v>
      </c>
      <c r="J1267">
        <v>150</v>
      </c>
      <c r="K1267">
        <v>100148405</v>
      </c>
      <c r="L1267" s="19" t="s">
        <v>59</v>
      </c>
      <c r="M1267">
        <v>200</v>
      </c>
      <c r="N1267" t="s">
        <v>22</v>
      </c>
      <c r="O1267" s="3">
        <v>42556</v>
      </c>
      <c r="P1267" t="s">
        <v>23</v>
      </c>
      <c r="Q1267">
        <v>350</v>
      </c>
      <c r="R1267">
        <v>2016</v>
      </c>
      <c r="S1267">
        <v>7</v>
      </c>
      <c r="T1267" s="3" t="s">
        <v>24</v>
      </c>
      <c r="U1267" s="3">
        <v>45489</v>
      </c>
    </row>
    <row r="1268" spans="1:21" x14ac:dyDescent="0.25">
      <c r="A1268">
        <v>212591</v>
      </c>
      <c r="B1268">
        <v>500</v>
      </c>
      <c r="C1268" t="s">
        <v>19</v>
      </c>
      <c r="D1268" s="3">
        <v>42556</v>
      </c>
      <c r="E1268" t="s">
        <v>636</v>
      </c>
      <c r="F1268">
        <v>250</v>
      </c>
      <c r="G1268">
        <v>1</v>
      </c>
      <c r="J1268">
        <v>199</v>
      </c>
      <c r="K1268">
        <v>100148406</v>
      </c>
      <c r="L1268" s="19" t="s">
        <v>59</v>
      </c>
      <c r="M1268">
        <v>125.31</v>
      </c>
      <c r="N1268" t="s">
        <v>22</v>
      </c>
      <c r="O1268" s="3">
        <v>42556</v>
      </c>
      <c r="P1268" t="s">
        <v>23</v>
      </c>
      <c r="Q1268">
        <v>250</v>
      </c>
      <c r="R1268">
        <v>2016</v>
      </c>
      <c r="S1268">
        <v>7</v>
      </c>
      <c r="T1268" s="3" t="s">
        <v>24</v>
      </c>
      <c r="U1268" s="3">
        <v>45489</v>
      </c>
    </row>
    <row r="1269" spans="1:21" x14ac:dyDescent="0.25">
      <c r="A1269">
        <v>212592</v>
      </c>
      <c r="B1269">
        <v>500</v>
      </c>
      <c r="C1269" t="s">
        <v>19</v>
      </c>
      <c r="D1269" s="3">
        <v>42556</v>
      </c>
      <c r="E1269" t="s">
        <v>58</v>
      </c>
      <c r="F1269">
        <v>149</v>
      </c>
      <c r="G1269">
        <v>1</v>
      </c>
      <c r="J1269">
        <v>199</v>
      </c>
      <c r="K1269">
        <v>100148406</v>
      </c>
      <c r="L1269" s="19" t="s">
        <v>59</v>
      </c>
      <c r="M1269">
        <v>74.69</v>
      </c>
      <c r="N1269" t="s">
        <v>22</v>
      </c>
      <c r="O1269" s="3">
        <v>42556</v>
      </c>
      <c r="P1269" t="s">
        <v>23</v>
      </c>
      <c r="Q1269">
        <v>149</v>
      </c>
      <c r="R1269">
        <v>2016</v>
      </c>
      <c r="S1269">
        <v>7</v>
      </c>
      <c r="T1269" s="3" t="s">
        <v>24</v>
      </c>
      <c r="U1269" s="3">
        <v>45489</v>
      </c>
    </row>
    <row r="1270" spans="1:21" x14ac:dyDescent="0.25">
      <c r="A1270">
        <v>212593</v>
      </c>
      <c r="B1270">
        <v>500</v>
      </c>
      <c r="C1270" t="s">
        <v>19</v>
      </c>
      <c r="D1270" s="3">
        <v>42556</v>
      </c>
      <c r="E1270" t="s">
        <v>637</v>
      </c>
      <c r="F1270">
        <v>500</v>
      </c>
      <c r="G1270">
        <v>1</v>
      </c>
      <c r="J1270">
        <v>200</v>
      </c>
      <c r="K1270">
        <v>100148407</v>
      </c>
      <c r="L1270" s="19" t="s">
        <v>27</v>
      </c>
      <c r="M1270">
        <v>300</v>
      </c>
      <c r="N1270" t="s">
        <v>22</v>
      </c>
      <c r="O1270" s="3">
        <v>42556</v>
      </c>
      <c r="P1270" t="s">
        <v>23</v>
      </c>
      <c r="Q1270">
        <v>500</v>
      </c>
      <c r="R1270">
        <v>2016</v>
      </c>
      <c r="S1270">
        <v>7</v>
      </c>
      <c r="T1270" s="3" t="s">
        <v>24</v>
      </c>
      <c r="U1270" s="3">
        <v>45489</v>
      </c>
    </row>
    <row r="1271" spans="1:21" x14ac:dyDescent="0.25">
      <c r="A1271">
        <v>212594</v>
      </c>
      <c r="B1271">
        <v>500</v>
      </c>
      <c r="C1271" t="s">
        <v>19</v>
      </c>
      <c r="D1271" s="3">
        <v>42556</v>
      </c>
      <c r="E1271" t="s">
        <v>638</v>
      </c>
      <c r="F1271">
        <v>405</v>
      </c>
      <c r="G1271">
        <v>1</v>
      </c>
      <c r="J1271">
        <v>205</v>
      </c>
      <c r="K1271">
        <v>100148408</v>
      </c>
      <c r="L1271" s="19" t="s">
        <v>27</v>
      </c>
      <c r="M1271">
        <v>200</v>
      </c>
      <c r="N1271" t="s">
        <v>22</v>
      </c>
      <c r="O1271" s="3">
        <v>42556</v>
      </c>
      <c r="P1271" t="s">
        <v>23</v>
      </c>
      <c r="Q1271">
        <v>405</v>
      </c>
      <c r="R1271">
        <v>2016</v>
      </c>
      <c r="S1271">
        <v>7</v>
      </c>
      <c r="T1271" s="3" t="s">
        <v>24</v>
      </c>
      <c r="U1271" s="3">
        <v>45489</v>
      </c>
    </row>
    <row r="1272" spans="1:21" x14ac:dyDescent="0.25">
      <c r="A1272">
        <v>212595</v>
      </c>
      <c r="B1272">
        <v>501</v>
      </c>
      <c r="C1272" t="s">
        <v>25</v>
      </c>
      <c r="D1272" s="3">
        <v>42556</v>
      </c>
      <c r="E1272" t="s">
        <v>555</v>
      </c>
      <c r="F1272">
        <v>69999</v>
      </c>
      <c r="G1272">
        <v>1</v>
      </c>
      <c r="J1272">
        <v>69999</v>
      </c>
      <c r="K1272">
        <v>100148409</v>
      </c>
      <c r="L1272" s="19" t="s">
        <v>38</v>
      </c>
      <c r="M1272">
        <v>0</v>
      </c>
      <c r="N1272" t="s">
        <v>39</v>
      </c>
      <c r="O1272" s="3">
        <v>42556</v>
      </c>
      <c r="P1272" t="s">
        <v>28</v>
      </c>
      <c r="Q1272" s="4">
        <v>69999</v>
      </c>
      <c r="R1272">
        <v>2016</v>
      </c>
      <c r="S1272">
        <v>7</v>
      </c>
      <c r="T1272" s="3" t="s">
        <v>24</v>
      </c>
      <c r="U1272" s="3">
        <v>45489</v>
      </c>
    </row>
    <row r="1273" spans="1:21" x14ac:dyDescent="0.25">
      <c r="A1273">
        <v>212596</v>
      </c>
      <c r="B1273">
        <v>502</v>
      </c>
      <c r="C1273" t="s">
        <v>19</v>
      </c>
      <c r="D1273" s="3">
        <v>42556</v>
      </c>
      <c r="E1273" t="s">
        <v>639</v>
      </c>
      <c r="F1273">
        <v>1549</v>
      </c>
      <c r="G1273">
        <v>1</v>
      </c>
      <c r="J1273">
        <v>1549</v>
      </c>
      <c r="K1273">
        <v>100148410</v>
      </c>
      <c r="L1273" s="19" t="s">
        <v>51</v>
      </c>
      <c r="M1273">
        <v>0</v>
      </c>
      <c r="N1273" t="s">
        <v>22</v>
      </c>
      <c r="O1273" s="3">
        <v>42556</v>
      </c>
      <c r="P1273" t="s">
        <v>23</v>
      </c>
      <c r="Q1273" s="4">
        <v>1549</v>
      </c>
      <c r="R1273">
        <v>2016</v>
      </c>
      <c r="S1273">
        <v>7</v>
      </c>
      <c r="T1273" s="3" t="s">
        <v>24</v>
      </c>
      <c r="U1273" s="3">
        <v>45489</v>
      </c>
    </row>
    <row r="1274" spans="1:21" x14ac:dyDescent="0.25">
      <c r="A1274">
        <v>212597</v>
      </c>
      <c r="B1274">
        <v>503</v>
      </c>
      <c r="C1274" t="s">
        <v>25</v>
      </c>
      <c r="D1274" s="3">
        <v>42556</v>
      </c>
      <c r="E1274" t="s">
        <v>640</v>
      </c>
      <c r="F1274">
        <v>1761</v>
      </c>
      <c r="G1274">
        <v>1</v>
      </c>
      <c r="J1274">
        <v>1761</v>
      </c>
      <c r="K1274">
        <v>100148411</v>
      </c>
      <c r="L1274" s="19" t="s">
        <v>170</v>
      </c>
      <c r="M1274">
        <v>0</v>
      </c>
      <c r="N1274" t="s">
        <v>22</v>
      </c>
      <c r="O1274" s="3">
        <v>42556</v>
      </c>
      <c r="P1274" t="s">
        <v>28</v>
      </c>
      <c r="Q1274" s="4">
        <v>1761</v>
      </c>
      <c r="R1274">
        <v>2016</v>
      </c>
      <c r="S1274">
        <v>7</v>
      </c>
      <c r="T1274" s="3" t="s">
        <v>24</v>
      </c>
      <c r="U1274" s="3">
        <v>45489</v>
      </c>
    </row>
    <row r="1275" spans="1:21" x14ac:dyDescent="0.25">
      <c r="A1275">
        <v>212598</v>
      </c>
      <c r="B1275">
        <v>504</v>
      </c>
      <c r="C1275" t="s">
        <v>31</v>
      </c>
      <c r="D1275" s="3">
        <v>42556</v>
      </c>
      <c r="E1275" t="s">
        <v>73</v>
      </c>
      <c r="F1275">
        <v>435</v>
      </c>
      <c r="G1275">
        <v>1</v>
      </c>
      <c r="J1275">
        <v>435</v>
      </c>
      <c r="K1275">
        <v>100148412</v>
      </c>
      <c r="L1275" s="19" t="s">
        <v>33</v>
      </c>
      <c r="M1275">
        <v>0</v>
      </c>
      <c r="N1275" t="s">
        <v>22</v>
      </c>
      <c r="O1275" s="3">
        <v>42556</v>
      </c>
      <c r="P1275" t="s">
        <v>34</v>
      </c>
      <c r="Q1275">
        <v>435</v>
      </c>
      <c r="R1275">
        <v>2016</v>
      </c>
      <c r="S1275">
        <v>7</v>
      </c>
      <c r="T1275" s="3" t="s">
        <v>24</v>
      </c>
      <c r="U1275" s="3">
        <v>45489</v>
      </c>
    </row>
    <row r="1276" spans="1:21" x14ac:dyDescent="0.25">
      <c r="A1276">
        <v>212599</v>
      </c>
      <c r="B1276">
        <v>505</v>
      </c>
      <c r="C1276" t="s">
        <v>25</v>
      </c>
      <c r="D1276" s="3">
        <v>42556</v>
      </c>
      <c r="E1276" t="s">
        <v>242</v>
      </c>
      <c r="F1276">
        <v>800</v>
      </c>
      <c r="G1276">
        <v>1</v>
      </c>
      <c r="J1276">
        <v>800</v>
      </c>
      <c r="K1276">
        <v>100148413</v>
      </c>
      <c r="L1276" s="19" t="s">
        <v>27</v>
      </c>
      <c r="M1276">
        <v>0</v>
      </c>
      <c r="N1276" t="s">
        <v>22</v>
      </c>
      <c r="O1276" s="3">
        <v>42556</v>
      </c>
      <c r="P1276" t="s">
        <v>28</v>
      </c>
      <c r="Q1276">
        <v>800</v>
      </c>
      <c r="R1276">
        <v>2016</v>
      </c>
      <c r="S1276">
        <v>7</v>
      </c>
      <c r="T1276" s="3" t="s">
        <v>24</v>
      </c>
      <c r="U1276" s="3">
        <v>45489</v>
      </c>
    </row>
    <row r="1277" spans="1:21" x14ac:dyDescent="0.25">
      <c r="A1277">
        <v>212600</v>
      </c>
      <c r="B1277">
        <v>506</v>
      </c>
      <c r="C1277" t="s">
        <v>19</v>
      </c>
      <c r="D1277" s="3">
        <v>42556</v>
      </c>
      <c r="E1277" t="s">
        <v>641</v>
      </c>
      <c r="F1277">
        <v>480</v>
      </c>
      <c r="G1277">
        <v>1</v>
      </c>
      <c r="J1277">
        <v>480</v>
      </c>
      <c r="K1277">
        <v>100148414</v>
      </c>
      <c r="L1277" s="19" t="s">
        <v>194</v>
      </c>
      <c r="M1277">
        <v>0</v>
      </c>
      <c r="N1277" t="s">
        <v>22</v>
      </c>
      <c r="O1277" s="3">
        <v>42556</v>
      </c>
      <c r="P1277" t="s">
        <v>23</v>
      </c>
      <c r="Q1277">
        <v>480</v>
      </c>
      <c r="R1277">
        <v>2016</v>
      </c>
      <c r="S1277">
        <v>7</v>
      </c>
      <c r="T1277" s="3" t="s">
        <v>24</v>
      </c>
      <c r="U1277" s="3">
        <v>45489</v>
      </c>
    </row>
    <row r="1278" spans="1:21" x14ac:dyDescent="0.25">
      <c r="A1278">
        <v>212601</v>
      </c>
      <c r="B1278">
        <v>507</v>
      </c>
      <c r="C1278" t="s">
        <v>25</v>
      </c>
      <c r="D1278" s="3">
        <v>42556</v>
      </c>
      <c r="E1278" t="s">
        <v>629</v>
      </c>
      <c r="F1278">
        <v>700</v>
      </c>
      <c r="G1278">
        <v>1</v>
      </c>
      <c r="J1278">
        <v>700</v>
      </c>
      <c r="K1278">
        <v>100148415</v>
      </c>
      <c r="L1278" s="19" t="s">
        <v>38</v>
      </c>
      <c r="M1278">
        <v>0</v>
      </c>
      <c r="N1278" t="s">
        <v>22</v>
      </c>
      <c r="O1278" s="3">
        <v>42556</v>
      </c>
      <c r="P1278" t="s">
        <v>28</v>
      </c>
      <c r="Q1278">
        <v>700</v>
      </c>
      <c r="R1278">
        <v>2016</v>
      </c>
      <c r="S1278">
        <v>7</v>
      </c>
      <c r="T1278" s="3" t="s">
        <v>24</v>
      </c>
      <c r="U1278" s="3">
        <v>45489</v>
      </c>
    </row>
    <row r="1279" spans="1:21" x14ac:dyDescent="0.25">
      <c r="A1279">
        <v>212602</v>
      </c>
      <c r="B1279">
        <v>122</v>
      </c>
      <c r="C1279" t="s">
        <v>19</v>
      </c>
      <c r="D1279" s="3">
        <v>42556</v>
      </c>
      <c r="E1279" t="s">
        <v>225</v>
      </c>
      <c r="F1279">
        <v>860</v>
      </c>
      <c r="G1279">
        <v>1</v>
      </c>
      <c r="J1279">
        <v>1160</v>
      </c>
      <c r="K1279">
        <v>100148416</v>
      </c>
      <c r="L1279" s="19" t="s">
        <v>21</v>
      </c>
      <c r="M1279">
        <v>0</v>
      </c>
      <c r="N1279" t="s">
        <v>22</v>
      </c>
      <c r="O1279" s="3">
        <v>42556</v>
      </c>
      <c r="P1279" t="s">
        <v>23</v>
      </c>
      <c r="Q1279">
        <v>860</v>
      </c>
      <c r="R1279">
        <v>2016</v>
      </c>
      <c r="S1279">
        <v>7</v>
      </c>
      <c r="T1279" s="3" t="s">
        <v>24</v>
      </c>
      <c r="U1279" s="3">
        <v>45489</v>
      </c>
    </row>
    <row r="1280" spans="1:21" x14ac:dyDescent="0.25">
      <c r="A1280">
        <v>212603</v>
      </c>
      <c r="B1280">
        <v>122</v>
      </c>
      <c r="C1280" t="s">
        <v>19</v>
      </c>
      <c r="D1280" s="3">
        <v>42556</v>
      </c>
      <c r="E1280" t="s">
        <v>226</v>
      </c>
      <c r="F1280">
        <v>300</v>
      </c>
      <c r="G1280">
        <v>1</v>
      </c>
      <c r="J1280">
        <v>1160</v>
      </c>
      <c r="K1280">
        <v>100148416</v>
      </c>
      <c r="L1280" s="19" t="s">
        <v>47</v>
      </c>
      <c r="M1280">
        <v>0</v>
      </c>
      <c r="N1280" t="s">
        <v>22</v>
      </c>
      <c r="O1280" s="3">
        <v>42556</v>
      </c>
      <c r="P1280" t="s">
        <v>23</v>
      </c>
      <c r="Q1280">
        <v>300</v>
      </c>
      <c r="R1280">
        <v>2016</v>
      </c>
      <c r="S1280">
        <v>7</v>
      </c>
      <c r="T1280" s="3" t="s">
        <v>24</v>
      </c>
      <c r="U1280" s="3">
        <v>45489</v>
      </c>
    </row>
    <row r="1281" spans="1:21" x14ac:dyDescent="0.25">
      <c r="A1281">
        <v>212604</v>
      </c>
      <c r="B1281">
        <v>508</v>
      </c>
      <c r="C1281" t="s">
        <v>19</v>
      </c>
      <c r="D1281" s="3">
        <v>42556</v>
      </c>
      <c r="E1281" t="s">
        <v>642</v>
      </c>
      <c r="F1281">
        <v>3600</v>
      </c>
      <c r="G1281">
        <v>1</v>
      </c>
      <c r="J1281">
        <v>264</v>
      </c>
      <c r="K1281">
        <v>100148417</v>
      </c>
      <c r="L1281" s="19" t="s">
        <v>42</v>
      </c>
      <c r="M1281">
        <v>0</v>
      </c>
      <c r="N1281" t="s">
        <v>22</v>
      </c>
      <c r="O1281" s="3">
        <v>42556</v>
      </c>
      <c r="P1281" t="s">
        <v>23</v>
      </c>
      <c r="Q1281" s="4">
        <v>3600</v>
      </c>
      <c r="R1281">
        <v>2016</v>
      </c>
      <c r="S1281">
        <v>7</v>
      </c>
      <c r="T1281" s="3" t="s">
        <v>24</v>
      </c>
      <c r="U1281" s="3">
        <v>45489</v>
      </c>
    </row>
    <row r="1282" spans="1:21" x14ac:dyDescent="0.25">
      <c r="A1282">
        <v>212605</v>
      </c>
      <c r="B1282">
        <v>509</v>
      </c>
      <c r="C1282" t="s">
        <v>25</v>
      </c>
      <c r="D1282" s="3">
        <v>42556</v>
      </c>
      <c r="E1282" t="s">
        <v>643</v>
      </c>
      <c r="F1282">
        <v>33000</v>
      </c>
      <c r="G1282">
        <v>1</v>
      </c>
      <c r="J1282">
        <v>33000</v>
      </c>
      <c r="K1282">
        <v>100148418</v>
      </c>
      <c r="L1282" s="19" t="s">
        <v>38</v>
      </c>
      <c r="M1282">
        <v>0</v>
      </c>
      <c r="N1282" t="s">
        <v>22</v>
      </c>
      <c r="O1282" s="3">
        <v>42556</v>
      </c>
      <c r="P1282" t="s">
        <v>28</v>
      </c>
      <c r="Q1282" s="4">
        <v>33000</v>
      </c>
      <c r="R1282">
        <v>2016</v>
      </c>
      <c r="S1282">
        <v>7</v>
      </c>
      <c r="T1282" s="3" t="s">
        <v>24</v>
      </c>
      <c r="U1282" s="3">
        <v>45489</v>
      </c>
    </row>
    <row r="1283" spans="1:21" x14ac:dyDescent="0.25">
      <c r="A1283">
        <v>212606</v>
      </c>
      <c r="B1283">
        <v>510</v>
      </c>
      <c r="C1283" t="s">
        <v>19</v>
      </c>
      <c r="D1283" s="3">
        <v>42556</v>
      </c>
      <c r="E1283" t="s">
        <v>644</v>
      </c>
      <c r="F1283">
        <v>120</v>
      </c>
      <c r="G1283">
        <v>1</v>
      </c>
      <c r="J1283">
        <v>480</v>
      </c>
      <c r="K1283">
        <v>100148419</v>
      </c>
      <c r="L1283" s="19" t="s">
        <v>27</v>
      </c>
      <c r="M1283">
        <v>0</v>
      </c>
      <c r="N1283" t="s">
        <v>22</v>
      </c>
      <c r="O1283" s="3">
        <v>42556</v>
      </c>
      <c r="P1283" t="s">
        <v>23</v>
      </c>
      <c r="Q1283">
        <v>120</v>
      </c>
      <c r="R1283">
        <v>2016</v>
      </c>
      <c r="S1283">
        <v>7</v>
      </c>
      <c r="T1283" s="3" t="s">
        <v>24</v>
      </c>
      <c r="U1283" s="3">
        <v>45489</v>
      </c>
    </row>
    <row r="1284" spans="1:21" x14ac:dyDescent="0.25">
      <c r="A1284">
        <v>212607</v>
      </c>
      <c r="B1284">
        <v>510</v>
      </c>
      <c r="C1284" t="s">
        <v>19</v>
      </c>
      <c r="D1284" s="3">
        <v>42556</v>
      </c>
      <c r="E1284" t="s">
        <v>30</v>
      </c>
      <c r="F1284">
        <v>360</v>
      </c>
      <c r="G1284">
        <v>1</v>
      </c>
      <c r="J1284">
        <v>480</v>
      </c>
      <c r="K1284">
        <v>100148419</v>
      </c>
      <c r="L1284" s="19" t="s">
        <v>27</v>
      </c>
      <c r="M1284">
        <v>0</v>
      </c>
      <c r="N1284" t="s">
        <v>22</v>
      </c>
      <c r="O1284" s="3">
        <v>42556</v>
      </c>
      <c r="P1284" t="s">
        <v>23</v>
      </c>
      <c r="Q1284">
        <v>360</v>
      </c>
      <c r="R1284">
        <v>2016</v>
      </c>
      <c r="S1284">
        <v>7</v>
      </c>
      <c r="T1284" s="3" t="s">
        <v>24</v>
      </c>
      <c r="U1284" s="3">
        <v>45489</v>
      </c>
    </row>
    <row r="1285" spans="1:21" x14ac:dyDescent="0.25">
      <c r="A1285">
        <v>212608</v>
      </c>
      <c r="B1285">
        <v>511</v>
      </c>
      <c r="C1285" t="s">
        <v>25</v>
      </c>
      <c r="D1285" s="3">
        <v>42556</v>
      </c>
      <c r="E1285" t="s">
        <v>645</v>
      </c>
      <c r="F1285">
        <v>1240</v>
      </c>
      <c r="G1285">
        <v>1</v>
      </c>
      <c r="J1285">
        <v>1740</v>
      </c>
      <c r="K1285">
        <v>100148420</v>
      </c>
      <c r="L1285" s="19" t="s">
        <v>51</v>
      </c>
      <c r="M1285">
        <v>0</v>
      </c>
      <c r="N1285" t="s">
        <v>174</v>
      </c>
      <c r="O1285" s="3">
        <v>42556</v>
      </c>
      <c r="P1285" t="s">
        <v>28</v>
      </c>
      <c r="Q1285" s="4">
        <v>1240</v>
      </c>
      <c r="R1285">
        <v>2016</v>
      </c>
      <c r="S1285">
        <v>7</v>
      </c>
      <c r="T1285" s="3" t="s">
        <v>24</v>
      </c>
      <c r="U1285" s="3">
        <v>45489</v>
      </c>
    </row>
    <row r="1286" spans="1:21" x14ac:dyDescent="0.25">
      <c r="A1286">
        <v>212610</v>
      </c>
      <c r="B1286">
        <v>511</v>
      </c>
      <c r="C1286" t="s">
        <v>25</v>
      </c>
      <c r="D1286" s="3">
        <v>42556</v>
      </c>
      <c r="E1286" t="s">
        <v>231</v>
      </c>
      <c r="F1286">
        <v>500</v>
      </c>
      <c r="G1286">
        <v>1</v>
      </c>
      <c r="J1286">
        <v>1740</v>
      </c>
      <c r="K1286">
        <v>100148420</v>
      </c>
      <c r="L1286" s="19" t="s">
        <v>51</v>
      </c>
      <c r="M1286">
        <v>0</v>
      </c>
      <c r="N1286" t="s">
        <v>174</v>
      </c>
      <c r="O1286" s="3">
        <v>42556</v>
      </c>
      <c r="P1286" t="s">
        <v>28</v>
      </c>
      <c r="Q1286">
        <v>500</v>
      </c>
      <c r="R1286">
        <v>2016</v>
      </c>
      <c r="S1286">
        <v>7</v>
      </c>
      <c r="T1286" s="3" t="s">
        <v>24</v>
      </c>
      <c r="U1286" s="3">
        <v>45489</v>
      </c>
    </row>
    <row r="1287" spans="1:21" x14ac:dyDescent="0.25">
      <c r="A1287">
        <v>212613</v>
      </c>
      <c r="B1287">
        <v>512</v>
      </c>
      <c r="C1287" t="s">
        <v>19</v>
      </c>
      <c r="D1287" s="3">
        <v>42556</v>
      </c>
      <c r="E1287" t="s">
        <v>89</v>
      </c>
      <c r="F1287">
        <v>350</v>
      </c>
      <c r="G1287">
        <v>1</v>
      </c>
      <c r="J1287">
        <v>350</v>
      </c>
      <c r="K1287">
        <v>100148422</v>
      </c>
      <c r="L1287" s="19" t="s">
        <v>33</v>
      </c>
      <c r="M1287">
        <v>0</v>
      </c>
      <c r="N1287" t="s">
        <v>22</v>
      </c>
      <c r="O1287" s="3">
        <v>42556</v>
      </c>
      <c r="P1287" t="s">
        <v>23</v>
      </c>
      <c r="Q1287">
        <v>350</v>
      </c>
      <c r="R1287">
        <v>2016</v>
      </c>
      <c r="S1287">
        <v>7</v>
      </c>
      <c r="T1287" s="3" t="s">
        <v>24</v>
      </c>
      <c r="U1287" s="3">
        <v>45489</v>
      </c>
    </row>
    <row r="1288" spans="1:21" x14ac:dyDescent="0.25">
      <c r="A1288">
        <v>212612</v>
      </c>
      <c r="B1288">
        <v>513</v>
      </c>
      <c r="C1288" t="s">
        <v>25</v>
      </c>
      <c r="D1288" s="3">
        <v>42556</v>
      </c>
      <c r="E1288" t="s">
        <v>646</v>
      </c>
      <c r="F1288">
        <v>5975</v>
      </c>
      <c r="G1288">
        <v>1</v>
      </c>
      <c r="J1288">
        <v>5975</v>
      </c>
      <c r="K1288">
        <v>100148421</v>
      </c>
      <c r="L1288" s="19" t="s">
        <v>21</v>
      </c>
      <c r="M1288">
        <v>0</v>
      </c>
      <c r="N1288" t="s">
        <v>40</v>
      </c>
      <c r="O1288" s="3">
        <v>42556</v>
      </c>
      <c r="P1288" t="s">
        <v>28</v>
      </c>
      <c r="Q1288" s="4">
        <v>5975</v>
      </c>
      <c r="R1288">
        <v>2016</v>
      </c>
      <c r="S1288">
        <v>7</v>
      </c>
      <c r="T1288" s="3" t="s">
        <v>24</v>
      </c>
      <c r="U1288" s="3">
        <v>45489</v>
      </c>
    </row>
    <row r="1289" spans="1:21" x14ac:dyDescent="0.25">
      <c r="A1289">
        <v>212614</v>
      </c>
      <c r="B1289">
        <v>514</v>
      </c>
      <c r="C1289" t="s">
        <v>19</v>
      </c>
      <c r="D1289" s="3">
        <v>42556</v>
      </c>
      <c r="E1289" t="s">
        <v>647</v>
      </c>
      <c r="F1289">
        <v>65</v>
      </c>
      <c r="G1289">
        <v>3</v>
      </c>
      <c r="J1289">
        <v>0</v>
      </c>
      <c r="K1289">
        <v>100148423</v>
      </c>
      <c r="L1289" s="19" t="s">
        <v>47</v>
      </c>
      <c r="M1289">
        <v>195</v>
      </c>
      <c r="N1289" t="s">
        <v>22</v>
      </c>
      <c r="O1289" s="3">
        <v>42556</v>
      </c>
      <c r="P1289" t="s">
        <v>23</v>
      </c>
      <c r="Q1289">
        <v>195</v>
      </c>
      <c r="R1289">
        <v>2016</v>
      </c>
      <c r="S1289">
        <v>7</v>
      </c>
      <c r="T1289" s="3" t="s">
        <v>24</v>
      </c>
      <c r="U1289" s="3">
        <v>45489</v>
      </c>
    </row>
    <row r="1290" spans="1:21" x14ac:dyDescent="0.25">
      <c r="A1290">
        <v>212615</v>
      </c>
      <c r="B1290">
        <v>514</v>
      </c>
      <c r="C1290" t="s">
        <v>19</v>
      </c>
      <c r="D1290" s="3">
        <v>42556</v>
      </c>
      <c r="E1290" t="s">
        <v>648</v>
      </c>
      <c r="F1290">
        <v>142</v>
      </c>
      <c r="G1290">
        <v>1</v>
      </c>
      <c r="J1290">
        <v>0</v>
      </c>
      <c r="K1290">
        <v>100148424</v>
      </c>
      <c r="L1290" s="19" t="s">
        <v>47</v>
      </c>
      <c r="M1290">
        <v>142</v>
      </c>
      <c r="N1290" t="s">
        <v>22</v>
      </c>
      <c r="O1290" s="3">
        <v>42556</v>
      </c>
      <c r="P1290" t="s">
        <v>23</v>
      </c>
      <c r="Q1290">
        <v>142</v>
      </c>
      <c r="R1290">
        <v>2016</v>
      </c>
      <c r="S1290">
        <v>7</v>
      </c>
      <c r="T1290" s="3" t="s">
        <v>24</v>
      </c>
      <c r="U1290" s="3">
        <v>45489</v>
      </c>
    </row>
    <row r="1291" spans="1:21" x14ac:dyDescent="0.25">
      <c r="A1291">
        <v>212616</v>
      </c>
      <c r="B1291">
        <v>514</v>
      </c>
      <c r="C1291" t="s">
        <v>19</v>
      </c>
      <c r="D1291" s="3">
        <v>42556</v>
      </c>
      <c r="E1291" t="s">
        <v>315</v>
      </c>
      <c r="F1291">
        <v>55</v>
      </c>
      <c r="G1291">
        <v>1</v>
      </c>
      <c r="J1291">
        <v>0</v>
      </c>
      <c r="K1291">
        <v>100148424</v>
      </c>
      <c r="L1291" s="19" t="s">
        <v>47</v>
      </c>
      <c r="M1291">
        <v>55</v>
      </c>
      <c r="N1291" t="s">
        <v>22</v>
      </c>
      <c r="O1291" s="3">
        <v>42556</v>
      </c>
      <c r="P1291" t="s">
        <v>23</v>
      </c>
      <c r="Q1291">
        <v>55</v>
      </c>
      <c r="R1291">
        <v>2016</v>
      </c>
      <c r="S1291">
        <v>7</v>
      </c>
      <c r="T1291" s="3" t="s">
        <v>24</v>
      </c>
      <c r="U1291" s="3">
        <v>45489</v>
      </c>
    </row>
    <row r="1292" spans="1:21" x14ac:dyDescent="0.25">
      <c r="A1292">
        <v>212617</v>
      </c>
      <c r="B1292">
        <v>514</v>
      </c>
      <c r="C1292" t="s">
        <v>19</v>
      </c>
      <c r="D1292" s="3">
        <v>42556</v>
      </c>
      <c r="E1292" t="s">
        <v>649</v>
      </c>
      <c r="F1292">
        <v>91</v>
      </c>
      <c r="G1292">
        <v>2</v>
      </c>
      <c r="J1292">
        <v>0</v>
      </c>
      <c r="K1292">
        <v>100148425</v>
      </c>
      <c r="L1292" s="19" t="s">
        <v>47</v>
      </c>
      <c r="M1292">
        <v>182</v>
      </c>
      <c r="N1292" t="s">
        <v>22</v>
      </c>
      <c r="O1292" s="3">
        <v>42556</v>
      </c>
      <c r="P1292" t="s">
        <v>23</v>
      </c>
      <c r="Q1292">
        <v>182</v>
      </c>
      <c r="R1292">
        <v>2016</v>
      </c>
      <c r="S1292">
        <v>7</v>
      </c>
      <c r="T1292" s="3" t="s">
        <v>24</v>
      </c>
      <c r="U1292" s="3">
        <v>45489</v>
      </c>
    </row>
    <row r="1293" spans="1:21" x14ac:dyDescent="0.25">
      <c r="A1293">
        <v>212618</v>
      </c>
      <c r="B1293">
        <v>514</v>
      </c>
      <c r="C1293" t="s">
        <v>19</v>
      </c>
      <c r="D1293" s="3">
        <v>42556</v>
      </c>
      <c r="E1293" t="s">
        <v>650</v>
      </c>
      <c r="F1293">
        <v>180</v>
      </c>
      <c r="G1293">
        <v>1</v>
      </c>
      <c r="J1293">
        <v>0</v>
      </c>
      <c r="K1293">
        <v>100148426</v>
      </c>
      <c r="L1293" s="19" t="s">
        <v>47</v>
      </c>
      <c r="M1293">
        <v>180</v>
      </c>
      <c r="N1293" t="s">
        <v>22</v>
      </c>
      <c r="O1293" s="3">
        <v>42556</v>
      </c>
      <c r="P1293" t="s">
        <v>23</v>
      </c>
      <c r="Q1293">
        <v>180</v>
      </c>
      <c r="R1293">
        <v>2016</v>
      </c>
      <c r="S1293">
        <v>7</v>
      </c>
      <c r="T1293" s="3" t="s">
        <v>24</v>
      </c>
      <c r="U1293" s="3">
        <v>45489</v>
      </c>
    </row>
    <row r="1294" spans="1:21" x14ac:dyDescent="0.25">
      <c r="A1294">
        <v>212619</v>
      </c>
      <c r="B1294">
        <v>514</v>
      </c>
      <c r="C1294" t="s">
        <v>19</v>
      </c>
      <c r="D1294" s="3">
        <v>42556</v>
      </c>
      <c r="E1294" t="s">
        <v>651</v>
      </c>
      <c r="F1294">
        <v>215</v>
      </c>
      <c r="G1294">
        <v>1</v>
      </c>
      <c r="J1294">
        <v>15</v>
      </c>
      <c r="K1294">
        <v>100148427</v>
      </c>
      <c r="L1294" s="19" t="s">
        <v>47</v>
      </c>
      <c r="M1294">
        <v>200</v>
      </c>
      <c r="N1294" t="s">
        <v>22</v>
      </c>
      <c r="O1294" s="3">
        <v>42556</v>
      </c>
      <c r="P1294" t="s">
        <v>23</v>
      </c>
      <c r="Q1294">
        <v>215</v>
      </c>
      <c r="R1294">
        <v>2016</v>
      </c>
      <c r="S1294">
        <v>7</v>
      </c>
      <c r="T1294" s="3" t="s">
        <v>24</v>
      </c>
      <c r="U1294" s="3">
        <v>45489</v>
      </c>
    </row>
    <row r="1295" spans="1:21" x14ac:dyDescent="0.25">
      <c r="A1295">
        <v>212620</v>
      </c>
      <c r="B1295">
        <v>23</v>
      </c>
      <c r="C1295" t="s">
        <v>25</v>
      </c>
      <c r="D1295" s="3">
        <v>42556</v>
      </c>
      <c r="E1295" t="s">
        <v>652</v>
      </c>
      <c r="F1295">
        <v>770</v>
      </c>
      <c r="G1295">
        <v>1</v>
      </c>
      <c r="J1295">
        <v>2080</v>
      </c>
      <c r="K1295">
        <v>100148428</v>
      </c>
      <c r="L1295" s="19" t="s">
        <v>47</v>
      </c>
      <c r="M1295">
        <v>0</v>
      </c>
      <c r="N1295" t="s">
        <v>22</v>
      </c>
      <c r="O1295" s="3">
        <v>42556</v>
      </c>
      <c r="P1295" t="s">
        <v>28</v>
      </c>
      <c r="Q1295">
        <v>770</v>
      </c>
      <c r="R1295">
        <v>2016</v>
      </c>
      <c r="S1295">
        <v>7</v>
      </c>
      <c r="T1295" s="3" t="s">
        <v>24</v>
      </c>
      <c r="U1295" s="3">
        <v>45489</v>
      </c>
    </row>
    <row r="1296" spans="1:21" x14ac:dyDescent="0.25">
      <c r="A1296">
        <v>212621</v>
      </c>
      <c r="B1296">
        <v>23</v>
      </c>
      <c r="C1296" t="s">
        <v>25</v>
      </c>
      <c r="D1296" s="3">
        <v>42556</v>
      </c>
      <c r="E1296" t="s">
        <v>653</v>
      </c>
      <c r="F1296">
        <v>380</v>
      </c>
      <c r="G1296">
        <v>1</v>
      </c>
      <c r="J1296">
        <v>2080</v>
      </c>
      <c r="K1296">
        <v>100148428</v>
      </c>
      <c r="L1296" s="19" t="s">
        <v>47</v>
      </c>
      <c r="M1296">
        <v>0</v>
      </c>
      <c r="N1296" t="s">
        <v>22</v>
      </c>
      <c r="O1296" s="3">
        <v>42556</v>
      </c>
      <c r="P1296" t="s">
        <v>28</v>
      </c>
      <c r="Q1296">
        <v>380</v>
      </c>
      <c r="R1296">
        <v>2016</v>
      </c>
      <c r="S1296">
        <v>7</v>
      </c>
      <c r="T1296" s="3" t="s">
        <v>24</v>
      </c>
      <c r="U1296" s="3">
        <v>45489</v>
      </c>
    </row>
    <row r="1297" spans="1:21" x14ac:dyDescent="0.25">
      <c r="A1297">
        <v>212622</v>
      </c>
      <c r="B1297">
        <v>23</v>
      </c>
      <c r="C1297" t="s">
        <v>25</v>
      </c>
      <c r="D1297" s="3">
        <v>42556</v>
      </c>
      <c r="E1297" t="s">
        <v>315</v>
      </c>
      <c r="F1297">
        <v>55</v>
      </c>
      <c r="G1297">
        <v>1</v>
      </c>
      <c r="J1297">
        <v>2080</v>
      </c>
      <c r="K1297">
        <v>100148428</v>
      </c>
      <c r="L1297" s="19" t="s">
        <v>47</v>
      </c>
      <c r="M1297">
        <v>0</v>
      </c>
      <c r="N1297" t="s">
        <v>22</v>
      </c>
      <c r="O1297" s="3">
        <v>42556</v>
      </c>
      <c r="P1297" t="s">
        <v>28</v>
      </c>
      <c r="Q1297">
        <v>55</v>
      </c>
      <c r="R1297">
        <v>2016</v>
      </c>
      <c r="S1297">
        <v>7</v>
      </c>
      <c r="T1297" s="3" t="s">
        <v>24</v>
      </c>
      <c r="U1297" s="3">
        <v>45489</v>
      </c>
    </row>
    <row r="1298" spans="1:21" x14ac:dyDescent="0.25">
      <c r="A1298">
        <v>212623</v>
      </c>
      <c r="B1298">
        <v>23</v>
      </c>
      <c r="C1298" t="s">
        <v>25</v>
      </c>
      <c r="D1298" s="3">
        <v>42556</v>
      </c>
      <c r="E1298" t="s">
        <v>654</v>
      </c>
      <c r="F1298">
        <v>875</v>
      </c>
      <c r="G1298">
        <v>1</v>
      </c>
      <c r="J1298">
        <v>2080</v>
      </c>
      <c r="K1298">
        <v>100148428</v>
      </c>
      <c r="L1298" s="19" t="s">
        <v>62</v>
      </c>
      <c r="M1298">
        <v>0</v>
      </c>
      <c r="N1298" t="s">
        <v>22</v>
      </c>
      <c r="O1298" s="3">
        <v>42556</v>
      </c>
      <c r="P1298" t="s">
        <v>28</v>
      </c>
      <c r="Q1298">
        <v>875</v>
      </c>
      <c r="R1298">
        <v>2016</v>
      </c>
      <c r="S1298">
        <v>7</v>
      </c>
      <c r="T1298" s="3" t="s">
        <v>24</v>
      </c>
      <c r="U1298" s="3">
        <v>45489</v>
      </c>
    </row>
    <row r="1299" spans="1:21" x14ac:dyDescent="0.25">
      <c r="A1299">
        <v>212624</v>
      </c>
      <c r="B1299">
        <v>514</v>
      </c>
      <c r="C1299" t="s">
        <v>19</v>
      </c>
      <c r="D1299" s="3">
        <v>42556</v>
      </c>
      <c r="E1299" t="s">
        <v>655</v>
      </c>
      <c r="F1299">
        <v>110</v>
      </c>
      <c r="G1299">
        <v>1</v>
      </c>
      <c r="J1299">
        <v>0</v>
      </c>
      <c r="K1299">
        <v>100148429</v>
      </c>
      <c r="L1299" s="19" t="s">
        <v>47</v>
      </c>
      <c r="M1299">
        <v>110</v>
      </c>
      <c r="N1299" t="s">
        <v>22</v>
      </c>
      <c r="O1299" s="3">
        <v>42556</v>
      </c>
      <c r="P1299" t="s">
        <v>23</v>
      </c>
      <c r="Q1299">
        <v>110</v>
      </c>
      <c r="R1299">
        <v>2016</v>
      </c>
      <c r="S1299">
        <v>7</v>
      </c>
      <c r="T1299" s="3" t="s">
        <v>24</v>
      </c>
      <c r="U1299" s="3">
        <v>45489</v>
      </c>
    </row>
    <row r="1300" spans="1:21" x14ac:dyDescent="0.25">
      <c r="A1300">
        <v>212625</v>
      </c>
      <c r="B1300">
        <v>514</v>
      </c>
      <c r="C1300" t="s">
        <v>19</v>
      </c>
      <c r="D1300" s="3">
        <v>42556</v>
      </c>
      <c r="E1300" t="s">
        <v>656</v>
      </c>
      <c r="F1300">
        <v>70</v>
      </c>
      <c r="G1300">
        <v>1</v>
      </c>
      <c r="J1300">
        <v>0</v>
      </c>
      <c r="K1300">
        <v>100148429</v>
      </c>
      <c r="L1300" s="19" t="s">
        <v>47</v>
      </c>
      <c r="M1300">
        <v>70</v>
      </c>
      <c r="N1300" t="s">
        <v>22</v>
      </c>
      <c r="O1300" s="3">
        <v>42556</v>
      </c>
      <c r="P1300" t="s">
        <v>23</v>
      </c>
      <c r="Q1300">
        <v>70</v>
      </c>
      <c r="R1300">
        <v>2016</v>
      </c>
      <c r="S1300">
        <v>7</v>
      </c>
      <c r="T1300" s="3" t="s">
        <v>24</v>
      </c>
      <c r="U1300" s="3">
        <v>45489</v>
      </c>
    </row>
    <row r="1301" spans="1:21" x14ac:dyDescent="0.25">
      <c r="A1301">
        <v>212626</v>
      </c>
      <c r="B1301">
        <v>514</v>
      </c>
      <c r="C1301" t="s">
        <v>19</v>
      </c>
      <c r="D1301" s="3">
        <v>42556</v>
      </c>
      <c r="E1301" t="s">
        <v>657</v>
      </c>
      <c r="F1301">
        <v>208</v>
      </c>
      <c r="G1301">
        <v>1</v>
      </c>
      <c r="J1301">
        <v>8</v>
      </c>
      <c r="K1301">
        <v>100148430</v>
      </c>
      <c r="L1301" s="19" t="s">
        <v>47</v>
      </c>
      <c r="M1301">
        <v>200</v>
      </c>
      <c r="N1301" t="s">
        <v>22</v>
      </c>
      <c r="O1301" s="3">
        <v>42556</v>
      </c>
      <c r="P1301" t="s">
        <v>23</v>
      </c>
      <c r="Q1301">
        <v>208</v>
      </c>
      <c r="R1301">
        <v>2016</v>
      </c>
      <c r="S1301">
        <v>7</v>
      </c>
      <c r="T1301" s="3" t="s">
        <v>24</v>
      </c>
      <c r="U1301" s="3">
        <v>45489</v>
      </c>
    </row>
    <row r="1302" spans="1:21" x14ac:dyDescent="0.25">
      <c r="A1302">
        <v>212627</v>
      </c>
      <c r="B1302">
        <v>514</v>
      </c>
      <c r="C1302" t="s">
        <v>19</v>
      </c>
      <c r="D1302" s="3">
        <v>42556</v>
      </c>
      <c r="E1302" t="s">
        <v>658</v>
      </c>
      <c r="F1302">
        <v>195</v>
      </c>
      <c r="G1302">
        <v>1</v>
      </c>
      <c r="J1302">
        <v>0</v>
      </c>
      <c r="K1302">
        <v>100148431</v>
      </c>
      <c r="L1302" s="19" t="s">
        <v>47</v>
      </c>
      <c r="M1302">
        <v>195</v>
      </c>
      <c r="N1302" t="s">
        <v>22</v>
      </c>
      <c r="O1302" s="3">
        <v>42556</v>
      </c>
      <c r="P1302" t="s">
        <v>23</v>
      </c>
      <c r="Q1302">
        <v>195</v>
      </c>
      <c r="R1302">
        <v>2016</v>
      </c>
      <c r="S1302">
        <v>7</v>
      </c>
      <c r="T1302" s="3" t="s">
        <v>24</v>
      </c>
      <c r="U1302" s="3">
        <v>45489</v>
      </c>
    </row>
    <row r="1303" spans="1:21" x14ac:dyDescent="0.25">
      <c r="A1303">
        <v>212628</v>
      </c>
      <c r="B1303">
        <v>515</v>
      </c>
      <c r="C1303" t="s">
        <v>19</v>
      </c>
      <c r="D1303" s="3">
        <v>42556</v>
      </c>
      <c r="E1303" t="s">
        <v>488</v>
      </c>
      <c r="F1303">
        <v>299</v>
      </c>
      <c r="G1303">
        <v>1</v>
      </c>
      <c r="J1303">
        <v>299</v>
      </c>
      <c r="K1303">
        <v>100148432</v>
      </c>
      <c r="L1303" s="19" t="s">
        <v>27</v>
      </c>
      <c r="M1303">
        <v>0</v>
      </c>
      <c r="N1303" t="s">
        <v>22</v>
      </c>
      <c r="O1303" s="3">
        <v>42556</v>
      </c>
      <c r="P1303" t="s">
        <v>23</v>
      </c>
      <c r="Q1303">
        <v>299</v>
      </c>
      <c r="R1303">
        <v>2016</v>
      </c>
      <c r="S1303">
        <v>7</v>
      </c>
      <c r="T1303" s="3" t="s">
        <v>24</v>
      </c>
      <c r="U1303" s="3">
        <v>45489</v>
      </c>
    </row>
    <row r="1304" spans="1:21" x14ac:dyDescent="0.25">
      <c r="A1304">
        <v>212629</v>
      </c>
      <c r="B1304">
        <v>516</v>
      </c>
      <c r="C1304" t="s">
        <v>19</v>
      </c>
      <c r="D1304" s="3">
        <v>42556</v>
      </c>
      <c r="E1304" t="s">
        <v>48</v>
      </c>
      <c r="F1304">
        <v>320</v>
      </c>
      <c r="G1304">
        <v>1</v>
      </c>
      <c r="J1304">
        <v>320</v>
      </c>
      <c r="K1304">
        <v>100148433</v>
      </c>
      <c r="L1304" s="19" t="s">
        <v>27</v>
      </c>
      <c r="M1304">
        <v>0</v>
      </c>
      <c r="N1304" t="s">
        <v>22</v>
      </c>
      <c r="O1304" s="3">
        <v>42556</v>
      </c>
      <c r="P1304" t="s">
        <v>23</v>
      </c>
      <c r="Q1304">
        <v>320</v>
      </c>
      <c r="R1304">
        <v>2016</v>
      </c>
      <c r="S1304">
        <v>7</v>
      </c>
      <c r="T1304" s="3" t="s">
        <v>24</v>
      </c>
      <c r="U1304" s="3">
        <v>45489</v>
      </c>
    </row>
    <row r="1305" spans="1:21" x14ac:dyDescent="0.25">
      <c r="A1305">
        <v>212630</v>
      </c>
      <c r="B1305">
        <v>517</v>
      </c>
      <c r="C1305" t="s">
        <v>25</v>
      </c>
      <c r="D1305" s="3">
        <v>42556</v>
      </c>
      <c r="E1305" t="s">
        <v>399</v>
      </c>
      <c r="F1305">
        <v>570</v>
      </c>
      <c r="G1305">
        <v>1</v>
      </c>
      <c r="J1305">
        <v>570</v>
      </c>
      <c r="K1305">
        <v>100148434</v>
      </c>
      <c r="L1305" s="19" t="s">
        <v>33</v>
      </c>
      <c r="M1305">
        <v>0</v>
      </c>
      <c r="N1305" t="s">
        <v>22</v>
      </c>
      <c r="O1305" s="3">
        <v>42556</v>
      </c>
      <c r="P1305" t="s">
        <v>28</v>
      </c>
      <c r="Q1305">
        <v>570</v>
      </c>
      <c r="R1305">
        <v>2016</v>
      </c>
      <c r="S1305">
        <v>7</v>
      </c>
      <c r="T1305" s="3" t="s">
        <v>24</v>
      </c>
      <c r="U1305" s="3">
        <v>45489</v>
      </c>
    </row>
    <row r="1306" spans="1:21" x14ac:dyDescent="0.25">
      <c r="A1306">
        <v>212631</v>
      </c>
      <c r="B1306">
        <v>518</v>
      </c>
      <c r="C1306" t="s">
        <v>19</v>
      </c>
      <c r="D1306" s="3">
        <v>42556</v>
      </c>
      <c r="E1306" t="s">
        <v>659</v>
      </c>
      <c r="F1306">
        <v>1175</v>
      </c>
      <c r="G1306">
        <v>1</v>
      </c>
      <c r="J1306">
        <v>1175</v>
      </c>
      <c r="K1306">
        <v>100148435</v>
      </c>
      <c r="L1306" s="19" t="s">
        <v>170</v>
      </c>
      <c r="M1306">
        <v>0</v>
      </c>
      <c r="N1306" t="s">
        <v>22</v>
      </c>
      <c r="O1306" s="3">
        <v>42556</v>
      </c>
      <c r="P1306" t="s">
        <v>23</v>
      </c>
      <c r="Q1306" s="4">
        <v>1175</v>
      </c>
      <c r="R1306">
        <v>2016</v>
      </c>
      <c r="S1306">
        <v>7</v>
      </c>
      <c r="T1306" s="3" t="s">
        <v>24</v>
      </c>
      <c r="U1306" s="3">
        <v>45489</v>
      </c>
    </row>
    <row r="1307" spans="1:21" x14ac:dyDescent="0.25">
      <c r="A1307">
        <v>212632</v>
      </c>
      <c r="B1307">
        <v>394</v>
      </c>
      <c r="C1307" t="s">
        <v>25</v>
      </c>
      <c r="D1307" s="3">
        <v>42556</v>
      </c>
      <c r="E1307" t="s">
        <v>311</v>
      </c>
      <c r="F1307">
        <v>495</v>
      </c>
      <c r="G1307">
        <v>2</v>
      </c>
      <c r="J1307">
        <v>2190</v>
      </c>
      <c r="K1307">
        <v>100148436</v>
      </c>
      <c r="L1307" s="19" t="s">
        <v>33</v>
      </c>
      <c r="M1307">
        <v>0</v>
      </c>
      <c r="N1307" t="s">
        <v>39</v>
      </c>
      <c r="O1307" s="3">
        <v>42556</v>
      </c>
      <c r="P1307" t="s">
        <v>28</v>
      </c>
      <c r="Q1307">
        <v>990</v>
      </c>
      <c r="R1307">
        <v>2016</v>
      </c>
      <c r="S1307">
        <v>7</v>
      </c>
      <c r="T1307" s="3" t="s">
        <v>24</v>
      </c>
      <c r="U1307" s="3">
        <v>45489</v>
      </c>
    </row>
    <row r="1308" spans="1:21" x14ac:dyDescent="0.25">
      <c r="A1308">
        <v>212633</v>
      </c>
      <c r="B1308">
        <v>394</v>
      </c>
      <c r="C1308" t="s">
        <v>25</v>
      </c>
      <c r="D1308" s="3">
        <v>42556</v>
      </c>
      <c r="E1308" t="s">
        <v>73</v>
      </c>
      <c r="F1308">
        <v>435</v>
      </c>
      <c r="G1308">
        <v>2</v>
      </c>
      <c r="J1308">
        <v>2190</v>
      </c>
      <c r="K1308">
        <v>100148436</v>
      </c>
      <c r="L1308" s="19" t="s">
        <v>33</v>
      </c>
      <c r="M1308">
        <v>0</v>
      </c>
      <c r="N1308" t="s">
        <v>39</v>
      </c>
      <c r="O1308" s="3">
        <v>42556</v>
      </c>
      <c r="P1308" t="s">
        <v>28</v>
      </c>
      <c r="Q1308">
        <v>870</v>
      </c>
      <c r="R1308">
        <v>2016</v>
      </c>
      <c r="S1308">
        <v>7</v>
      </c>
      <c r="T1308" s="3" t="s">
        <v>24</v>
      </c>
      <c r="U1308" s="3">
        <v>45489</v>
      </c>
    </row>
    <row r="1309" spans="1:21" x14ac:dyDescent="0.25">
      <c r="A1309">
        <v>212634</v>
      </c>
      <c r="B1309">
        <v>394</v>
      </c>
      <c r="C1309" t="s">
        <v>25</v>
      </c>
      <c r="D1309" s="3">
        <v>42556</v>
      </c>
      <c r="E1309" t="s">
        <v>363</v>
      </c>
      <c r="F1309">
        <v>330</v>
      </c>
      <c r="G1309">
        <v>1</v>
      </c>
      <c r="J1309">
        <v>2190</v>
      </c>
      <c r="K1309">
        <v>100148436</v>
      </c>
      <c r="L1309" s="19" t="s">
        <v>33</v>
      </c>
      <c r="M1309">
        <v>0</v>
      </c>
      <c r="N1309" t="s">
        <v>39</v>
      </c>
      <c r="O1309" s="3">
        <v>42556</v>
      </c>
      <c r="P1309" t="s">
        <v>28</v>
      </c>
      <c r="Q1309">
        <v>330</v>
      </c>
      <c r="R1309">
        <v>2016</v>
      </c>
      <c r="S1309">
        <v>7</v>
      </c>
      <c r="T1309" s="3" t="s">
        <v>24</v>
      </c>
      <c r="U1309" s="3">
        <v>45489</v>
      </c>
    </row>
    <row r="1310" spans="1:21" x14ac:dyDescent="0.25">
      <c r="A1310">
        <v>212635</v>
      </c>
      <c r="B1310">
        <v>519</v>
      </c>
      <c r="C1310" t="s">
        <v>31</v>
      </c>
      <c r="D1310" s="3">
        <v>42556</v>
      </c>
      <c r="E1310" t="s">
        <v>660</v>
      </c>
      <c r="F1310">
        <v>1499</v>
      </c>
      <c r="G1310">
        <v>1</v>
      </c>
      <c r="J1310">
        <v>1499</v>
      </c>
      <c r="K1310">
        <v>100148437</v>
      </c>
      <c r="L1310" s="19" t="s">
        <v>21</v>
      </c>
      <c r="M1310">
        <v>0</v>
      </c>
      <c r="N1310" t="s">
        <v>22</v>
      </c>
      <c r="O1310" s="3">
        <v>42556</v>
      </c>
      <c r="P1310" t="s">
        <v>34</v>
      </c>
      <c r="Q1310" s="4">
        <v>1499</v>
      </c>
      <c r="R1310">
        <v>2016</v>
      </c>
      <c r="S1310">
        <v>7</v>
      </c>
      <c r="T1310" s="3" t="s">
        <v>24</v>
      </c>
      <c r="U1310" s="3">
        <v>45489</v>
      </c>
    </row>
    <row r="1311" spans="1:21" x14ac:dyDescent="0.25">
      <c r="A1311">
        <v>212636</v>
      </c>
      <c r="B1311">
        <v>520</v>
      </c>
      <c r="C1311" t="s">
        <v>25</v>
      </c>
      <c r="D1311" s="3">
        <v>42556</v>
      </c>
      <c r="E1311" t="s">
        <v>373</v>
      </c>
      <c r="F1311">
        <v>626</v>
      </c>
      <c r="G1311">
        <v>1</v>
      </c>
      <c r="J1311">
        <v>626</v>
      </c>
      <c r="K1311">
        <v>100148438</v>
      </c>
      <c r="L1311" s="19" t="s">
        <v>51</v>
      </c>
      <c r="M1311">
        <v>0</v>
      </c>
      <c r="N1311" t="s">
        <v>39</v>
      </c>
      <c r="O1311" s="3">
        <v>42556</v>
      </c>
      <c r="P1311" t="s">
        <v>28</v>
      </c>
      <c r="Q1311">
        <v>626</v>
      </c>
      <c r="R1311">
        <v>2016</v>
      </c>
      <c r="S1311">
        <v>7</v>
      </c>
      <c r="T1311" s="3" t="s">
        <v>24</v>
      </c>
      <c r="U1311" s="3">
        <v>45489</v>
      </c>
    </row>
    <row r="1312" spans="1:21" x14ac:dyDescent="0.25">
      <c r="A1312">
        <v>212637</v>
      </c>
      <c r="B1312">
        <v>521</v>
      </c>
      <c r="C1312" t="s">
        <v>25</v>
      </c>
      <c r="D1312" s="3">
        <v>42556</v>
      </c>
      <c r="E1312" t="s">
        <v>489</v>
      </c>
      <c r="F1312">
        <v>234</v>
      </c>
      <c r="G1312">
        <v>1</v>
      </c>
      <c r="J1312">
        <v>234</v>
      </c>
      <c r="K1312">
        <v>100148439</v>
      </c>
      <c r="L1312" s="19" t="s">
        <v>33</v>
      </c>
      <c r="M1312">
        <v>0</v>
      </c>
      <c r="N1312" t="s">
        <v>22</v>
      </c>
      <c r="O1312" s="3">
        <v>42556</v>
      </c>
      <c r="P1312" t="s">
        <v>28</v>
      </c>
      <c r="Q1312">
        <v>234</v>
      </c>
      <c r="R1312">
        <v>2016</v>
      </c>
      <c r="S1312">
        <v>7</v>
      </c>
      <c r="T1312" s="3" t="s">
        <v>24</v>
      </c>
      <c r="U1312" s="3">
        <v>45489</v>
      </c>
    </row>
    <row r="1313" spans="1:21" x14ac:dyDescent="0.25">
      <c r="A1313">
        <v>212638</v>
      </c>
      <c r="B1313">
        <v>248</v>
      </c>
      <c r="C1313" t="s">
        <v>19</v>
      </c>
      <c r="D1313" s="3">
        <v>42556</v>
      </c>
      <c r="E1313" t="s">
        <v>30</v>
      </c>
      <c r="F1313">
        <v>360</v>
      </c>
      <c r="G1313">
        <v>1</v>
      </c>
      <c r="J1313">
        <v>160</v>
      </c>
      <c r="K1313">
        <v>100148440</v>
      </c>
      <c r="L1313" s="19" t="s">
        <v>27</v>
      </c>
      <c r="M1313">
        <v>200</v>
      </c>
      <c r="N1313" t="s">
        <v>22</v>
      </c>
      <c r="O1313" s="3">
        <v>42556</v>
      </c>
      <c r="P1313" t="s">
        <v>23</v>
      </c>
      <c r="Q1313">
        <v>360</v>
      </c>
      <c r="R1313">
        <v>2016</v>
      </c>
      <c r="S1313">
        <v>7</v>
      </c>
      <c r="T1313" s="3" t="s">
        <v>24</v>
      </c>
      <c r="U1313" s="3">
        <v>45489</v>
      </c>
    </row>
    <row r="1314" spans="1:21" x14ac:dyDescent="0.25">
      <c r="A1314">
        <v>212639</v>
      </c>
      <c r="B1314">
        <v>522</v>
      </c>
      <c r="C1314" t="s">
        <v>31</v>
      </c>
      <c r="D1314" s="3">
        <v>42556</v>
      </c>
      <c r="E1314" t="s">
        <v>661</v>
      </c>
      <c r="F1314">
        <v>1500</v>
      </c>
      <c r="G1314">
        <v>1</v>
      </c>
      <c r="J1314">
        <v>1500</v>
      </c>
      <c r="K1314">
        <v>100148441</v>
      </c>
      <c r="L1314" s="19" t="s">
        <v>51</v>
      </c>
      <c r="M1314">
        <v>0</v>
      </c>
      <c r="N1314" t="s">
        <v>22</v>
      </c>
      <c r="O1314" s="3">
        <v>42556</v>
      </c>
      <c r="P1314" t="s">
        <v>34</v>
      </c>
      <c r="Q1314" s="4">
        <v>1500</v>
      </c>
      <c r="R1314">
        <v>2016</v>
      </c>
      <c r="S1314">
        <v>7</v>
      </c>
      <c r="T1314" s="3" t="s">
        <v>24</v>
      </c>
      <c r="U1314" s="3">
        <v>45489</v>
      </c>
    </row>
    <row r="1315" spans="1:21" x14ac:dyDescent="0.25">
      <c r="A1315">
        <v>212641</v>
      </c>
      <c r="B1315">
        <v>523</v>
      </c>
      <c r="C1315" t="s">
        <v>19</v>
      </c>
      <c r="D1315" s="3">
        <v>42556</v>
      </c>
      <c r="E1315" t="s">
        <v>662</v>
      </c>
      <c r="F1315">
        <v>60</v>
      </c>
      <c r="G1315">
        <v>1</v>
      </c>
      <c r="J1315">
        <v>60</v>
      </c>
      <c r="K1315">
        <v>100148442</v>
      </c>
      <c r="L1315" s="19" t="s">
        <v>170</v>
      </c>
      <c r="M1315">
        <v>0</v>
      </c>
      <c r="N1315" t="s">
        <v>22</v>
      </c>
      <c r="O1315" s="3">
        <v>42556</v>
      </c>
      <c r="P1315" t="s">
        <v>23</v>
      </c>
      <c r="Q1315">
        <v>60</v>
      </c>
      <c r="R1315">
        <v>2016</v>
      </c>
      <c r="S1315">
        <v>7</v>
      </c>
      <c r="T1315" s="3" t="s">
        <v>24</v>
      </c>
      <c r="U1315" s="3">
        <v>45489</v>
      </c>
    </row>
    <row r="1316" spans="1:21" x14ac:dyDescent="0.25">
      <c r="A1316">
        <v>212642</v>
      </c>
      <c r="B1316">
        <v>524</v>
      </c>
      <c r="C1316" t="s">
        <v>31</v>
      </c>
      <c r="D1316" s="3">
        <v>42556</v>
      </c>
      <c r="E1316" t="s">
        <v>160</v>
      </c>
      <c r="F1316">
        <v>799</v>
      </c>
      <c r="G1316">
        <v>1</v>
      </c>
      <c r="J1316">
        <v>1099</v>
      </c>
      <c r="K1316">
        <v>100148443</v>
      </c>
      <c r="L1316" s="19" t="s">
        <v>38</v>
      </c>
      <c r="M1316">
        <v>0</v>
      </c>
      <c r="N1316" t="s">
        <v>22</v>
      </c>
      <c r="O1316" s="3">
        <v>42556</v>
      </c>
      <c r="P1316" t="s">
        <v>34</v>
      </c>
      <c r="Q1316">
        <v>799</v>
      </c>
      <c r="R1316">
        <v>2016</v>
      </c>
      <c r="S1316">
        <v>7</v>
      </c>
      <c r="T1316" s="3" t="s">
        <v>24</v>
      </c>
      <c r="U1316" s="3">
        <v>45489</v>
      </c>
    </row>
    <row r="1317" spans="1:21" x14ac:dyDescent="0.25">
      <c r="A1317">
        <v>212643</v>
      </c>
      <c r="B1317">
        <v>524</v>
      </c>
      <c r="C1317" t="s">
        <v>31</v>
      </c>
      <c r="D1317" s="3">
        <v>42556</v>
      </c>
      <c r="E1317" t="s">
        <v>158</v>
      </c>
      <c r="F1317">
        <v>300</v>
      </c>
      <c r="G1317">
        <v>1</v>
      </c>
      <c r="J1317">
        <v>1099</v>
      </c>
      <c r="K1317">
        <v>100148443</v>
      </c>
      <c r="L1317" s="19" t="s">
        <v>38</v>
      </c>
      <c r="M1317">
        <v>0</v>
      </c>
      <c r="N1317" t="s">
        <v>22</v>
      </c>
      <c r="O1317" s="3">
        <v>42556</v>
      </c>
      <c r="P1317" t="s">
        <v>34</v>
      </c>
      <c r="Q1317">
        <v>300</v>
      </c>
      <c r="R1317">
        <v>2016</v>
      </c>
      <c r="S1317">
        <v>7</v>
      </c>
      <c r="T1317" s="3" t="s">
        <v>24</v>
      </c>
      <c r="U1317" s="3">
        <v>45489</v>
      </c>
    </row>
    <row r="1318" spans="1:21" x14ac:dyDescent="0.25">
      <c r="A1318">
        <v>212644</v>
      </c>
      <c r="B1318">
        <v>525</v>
      </c>
      <c r="C1318" t="s">
        <v>19</v>
      </c>
      <c r="D1318" s="3">
        <v>42556</v>
      </c>
      <c r="E1318" t="s">
        <v>640</v>
      </c>
      <c r="F1318">
        <v>1761</v>
      </c>
      <c r="G1318">
        <v>1</v>
      </c>
      <c r="J1318">
        <v>0</v>
      </c>
      <c r="K1318">
        <v>100148444</v>
      </c>
      <c r="L1318" s="19" t="s">
        <v>170</v>
      </c>
      <c r="M1318">
        <v>0</v>
      </c>
      <c r="N1318" t="s">
        <v>298</v>
      </c>
      <c r="O1318" s="3">
        <v>42556</v>
      </c>
      <c r="P1318" t="s">
        <v>23</v>
      </c>
      <c r="Q1318" s="4">
        <v>1761</v>
      </c>
      <c r="R1318">
        <v>2016</v>
      </c>
      <c r="S1318">
        <v>7</v>
      </c>
      <c r="T1318" s="3" t="s">
        <v>24</v>
      </c>
      <c r="U1318" s="3">
        <v>45489</v>
      </c>
    </row>
    <row r="1319" spans="1:21" x14ac:dyDescent="0.25">
      <c r="A1319">
        <v>212645</v>
      </c>
      <c r="B1319">
        <v>525</v>
      </c>
      <c r="C1319" t="s">
        <v>19</v>
      </c>
      <c r="D1319" s="3">
        <v>42556</v>
      </c>
      <c r="E1319" t="s">
        <v>663</v>
      </c>
      <c r="F1319">
        <v>450</v>
      </c>
      <c r="G1319">
        <v>2</v>
      </c>
      <c r="J1319">
        <v>0</v>
      </c>
      <c r="K1319">
        <v>100148445</v>
      </c>
      <c r="L1319" s="19" t="s">
        <v>170</v>
      </c>
      <c r="M1319">
        <v>0</v>
      </c>
      <c r="N1319" t="s">
        <v>298</v>
      </c>
      <c r="O1319" s="3">
        <v>42556</v>
      </c>
      <c r="P1319" t="s">
        <v>23</v>
      </c>
      <c r="Q1319">
        <v>900</v>
      </c>
      <c r="R1319">
        <v>2016</v>
      </c>
      <c r="S1319">
        <v>7</v>
      </c>
      <c r="T1319" s="3" t="s">
        <v>24</v>
      </c>
      <c r="U1319" s="3">
        <v>45489</v>
      </c>
    </row>
    <row r="1320" spans="1:21" x14ac:dyDescent="0.25">
      <c r="A1320">
        <v>212646</v>
      </c>
      <c r="B1320">
        <v>526</v>
      </c>
      <c r="C1320" t="s">
        <v>19</v>
      </c>
      <c r="D1320" s="3">
        <v>42556</v>
      </c>
      <c r="E1320" t="s">
        <v>664</v>
      </c>
      <c r="F1320">
        <v>1400</v>
      </c>
      <c r="G1320">
        <v>1</v>
      </c>
      <c r="J1320">
        <v>1400</v>
      </c>
      <c r="K1320">
        <v>100148446</v>
      </c>
      <c r="L1320" s="19" t="s">
        <v>66</v>
      </c>
      <c r="M1320">
        <v>0</v>
      </c>
      <c r="N1320" t="s">
        <v>22</v>
      </c>
      <c r="O1320" s="3">
        <v>42556</v>
      </c>
      <c r="P1320" t="s">
        <v>23</v>
      </c>
      <c r="Q1320" s="4">
        <v>1400</v>
      </c>
      <c r="R1320">
        <v>2016</v>
      </c>
      <c r="S1320">
        <v>7</v>
      </c>
      <c r="T1320" s="3" t="s">
        <v>24</v>
      </c>
      <c r="U1320" s="3">
        <v>45489</v>
      </c>
    </row>
    <row r="1321" spans="1:21" x14ac:dyDescent="0.25">
      <c r="A1321">
        <v>212647</v>
      </c>
      <c r="B1321">
        <v>527</v>
      </c>
      <c r="C1321" t="s">
        <v>19</v>
      </c>
      <c r="D1321" s="3">
        <v>42556</v>
      </c>
      <c r="E1321" t="s">
        <v>305</v>
      </c>
      <c r="F1321">
        <v>100</v>
      </c>
      <c r="G1321">
        <v>4</v>
      </c>
      <c r="J1321">
        <v>1515</v>
      </c>
      <c r="K1321">
        <v>100148447</v>
      </c>
      <c r="L1321" s="19" t="s">
        <v>33</v>
      </c>
      <c r="M1321">
        <v>0</v>
      </c>
      <c r="N1321" t="s">
        <v>22</v>
      </c>
      <c r="O1321" s="3">
        <v>42556</v>
      </c>
      <c r="P1321" t="s">
        <v>23</v>
      </c>
      <c r="Q1321">
        <v>400</v>
      </c>
      <c r="R1321">
        <v>2016</v>
      </c>
      <c r="S1321">
        <v>7</v>
      </c>
      <c r="T1321" s="3" t="s">
        <v>24</v>
      </c>
      <c r="U1321" s="3">
        <v>45489</v>
      </c>
    </row>
    <row r="1322" spans="1:21" x14ac:dyDescent="0.25">
      <c r="A1322">
        <v>212648</v>
      </c>
      <c r="B1322">
        <v>527</v>
      </c>
      <c r="C1322" t="s">
        <v>19</v>
      </c>
      <c r="D1322" s="3">
        <v>42556</v>
      </c>
      <c r="E1322" t="s">
        <v>146</v>
      </c>
      <c r="F1322">
        <v>150</v>
      </c>
      <c r="G1322">
        <v>2</v>
      </c>
      <c r="J1322">
        <v>1515</v>
      </c>
      <c r="K1322">
        <v>100148447</v>
      </c>
      <c r="L1322" s="19" t="s">
        <v>33</v>
      </c>
      <c r="M1322">
        <v>0</v>
      </c>
      <c r="N1322" t="s">
        <v>22</v>
      </c>
      <c r="O1322" s="3">
        <v>42556</v>
      </c>
      <c r="P1322" t="s">
        <v>23</v>
      </c>
      <c r="Q1322">
        <v>300</v>
      </c>
      <c r="R1322">
        <v>2016</v>
      </c>
      <c r="S1322">
        <v>7</v>
      </c>
      <c r="T1322" s="3" t="s">
        <v>24</v>
      </c>
      <c r="U1322" s="3">
        <v>45489</v>
      </c>
    </row>
    <row r="1323" spans="1:21" x14ac:dyDescent="0.25">
      <c r="A1323">
        <v>212649</v>
      </c>
      <c r="B1323">
        <v>527</v>
      </c>
      <c r="C1323" t="s">
        <v>19</v>
      </c>
      <c r="D1323" s="3">
        <v>42556</v>
      </c>
      <c r="E1323" t="s">
        <v>284</v>
      </c>
      <c r="F1323">
        <v>150</v>
      </c>
      <c r="G1323">
        <v>2</v>
      </c>
      <c r="J1323">
        <v>1515</v>
      </c>
      <c r="K1323">
        <v>100148447</v>
      </c>
      <c r="L1323" s="19" t="s">
        <v>33</v>
      </c>
      <c r="M1323">
        <v>0</v>
      </c>
      <c r="N1323" t="s">
        <v>22</v>
      </c>
      <c r="O1323" s="3">
        <v>42556</v>
      </c>
      <c r="P1323" t="s">
        <v>23</v>
      </c>
      <c r="Q1323">
        <v>300</v>
      </c>
      <c r="R1323">
        <v>2016</v>
      </c>
      <c r="S1323">
        <v>7</v>
      </c>
      <c r="T1323" s="3" t="s">
        <v>24</v>
      </c>
      <c r="U1323" s="3">
        <v>45489</v>
      </c>
    </row>
    <row r="1324" spans="1:21" x14ac:dyDescent="0.25">
      <c r="A1324">
        <v>212650</v>
      </c>
      <c r="B1324">
        <v>527</v>
      </c>
      <c r="C1324" t="s">
        <v>19</v>
      </c>
      <c r="D1324" s="3">
        <v>42556</v>
      </c>
      <c r="E1324" t="s">
        <v>73</v>
      </c>
      <c r="F1324">
        <v>435</v>
      </c>
      <c r="G1324">
        <v>1</v>
      </c>
      <c r="J1324">
        <v>1515</v>
      </c>
      <c r="K1324">
        <v>100148447</v>
      </c>
      <c r="L1324" s="19" t="s">
        <v>33</v>
      </c>
      <c r="M1324">
        <v>0</v>
      </c>
      <c r="N1324" t="s">
        <v>22</v>
      </c>
      <c r="O1324" s="3">
        <v>42556</v>
      </c>
      <c r="P1324" t="s">
        <v>23</v>
      </c>
      <c r="Q1324">
        <v>435</v>
      </c>
      <c r="R1324">
        <v>2016</v>
      </c>
      <c r="S1324">
        <v>7</v>
      </c>
      <c r="T1324" s="3" t="s">
        <v>24</v>
      </c>
      <c r="U1324" s="3">
        <v>45489</v>
      </c>
    </row>
    <row r="1325" spans="1:21" x14ac:dyDescent="0.25">
      <c r="A1325">
        <v>212651</v>
      </c>
      <c r="B1325">
        <v>527</v>
      </c>
      <c r="C1325" t="s">
        <v>19</v>
      </c>
      <c r="D1325" s="3">
        <v>42556</v>
      </c>
      <c r="E1325" t="s">
        <v>124</v>
      </c>
      <c r="F1325">
        <v>80</v>
      </c>
      <c r="G1325">
        <v>1</v>
      </c>
      <c r="J1325">
        <v>1515</v>
      </c>
      <c r="K1325">
        <v>100148447</v>
      </c>
      <c r="L1325" s="19" t="s">
        <v>33</v>
      </c>
      <c r="M1325">
        <v>0</v>
      </c>
      <c r="N1325" t="s">
        <v>22</v>
      </c>
      <c r="O1325" s="3">
        <v>42556</v>
      </c>
      <c r="P1325" t="s">
        <v>23</v>
      </c>
      <c r="Q1325">
        <v>80</v>
      </c>
      <c r="R1325">
        <v>2016</v>
      </c>
      <c r="S1325">
        <v>7</v>
      </c>
      <c r="T1325" s="3" t="s">
        <v>24</v>
      </c>
      <c r="U1325" s="3">
        <v>45489</v>
      </c>
    </row>
    <row r="1326" spans="1:21" x14ac:dyDescent="0.25">
      <c r="A1326">
        <v>212652</v>
      </c>
      <c r="B1326">
        <v>528</v>
      </c>
      <c r="C1326" t="s">
        <v>19</v>
      </c>
      <c r="D1326" s="3">
        <v>42556</v>
      </c>
      <c r="E1326" t="s">
        <v>106</v>
      </c>
      <c r="F1326">
        <v>1</v>
      </c>
      <c r="G1326">
        <v>1</v>
      </c>
      <c r="J1326">
        <v>0</v>
      </c>
      <c r="K1326">
        <v>100148448</v>
      </c>
      <c r="L1326" s="19" t="s">
        <v>62</v>
      </c>
      <c r="M1326">
        <v>1</v>
      </c>
      <c r="N1326" t="s">
        <v>22</v>
      </c>
      <c r="O1326" s="3">
        <v>42556</v>
      </c>
      <c r="P1326" t="s">
        <v>23</v>
      </c>
      <c r="Q1326">
        <v>1</v>
      </c>
      <c r="R1326">
        <v>2016</v>
      </c>
      <c r="S1326">
        <v>7</v>
      </c>
      <c r="T1326" s="3" t="s">
        <v>24</v>
      </c>
      <c r="U1326" s="3">
        <v>45489</v>
      </c>
    </row>
    <row r="1327" spans="1:21" x14ac:dyDescent="0.25">
      <c r="A1327">
        <v>212653</v>
      </c>
      <c r="B1327">
        <v>529</v>
      </c>
      <c r="C1327" t="s">
        <v>19</v>
      </c>
      <c r="D1327" s="3">
        <v>42556</v>
      </c>
      <c r="E1327" t="s">
        <v>665</v>
      </c>
      <c r="F1327">
        <v>200</v>
      </c>
      <c r="G1327">
        <v>1</v>
      </c>
      <c r="J1327">
        <v>754</v>
      </c>
      <c r="K1327">
        <v>100148449</v>
      </c>
      <c r="L1327" s="19" t="s">
        <v>33</v>
      </c>
      <c r="M1327">
        <v>0</v>
      </c>
      <c r="N1327" t="s">
        <v>22</v>
      </c>
      <c r="O1327" s="3">
        <v>42556</v>
      </c>
      <c r="P1327" t="s">
        <v>23</v>
      </c>
      <c r="Q1327">
        <v>200</v>
      </c>
      <c r="R1327">
        <v>2016</v>
      </c>
      <c r="S1327">
        <v>7</v>
      </c>
      <c r="T1327" s="3" t="s">
        <v>24</v>
      </c>
      <c r="U1327" s="3">
        <v>45489</v>
      </c>
    </row>
    <row r="1328" spans="1:21" x14ac:dyDescent="0.25">
      <c r="A1328">
        <v>212654</v>
      </c>
      <c r="B1328">
        <v>529</v>
      </c>
      <c r="C1328" t="s">
        <v>19</v>
      </c>
      <c r="D1328" s="3">
        <v>42556</v>
      </c>
      <c r="E1328" t="s">
        <v>666</v>
      </c>
      <c r="F1328">
        <v>144</v>
      </c>
      <c r="G1328">
        <v>1</v>
      </c>
      <c r="J1328">
        <v>754</v>
      </c>
      <c r="K1328">
        <v>100148449</v>
      </c>
      <c r="L1328" s="19" t="s">
        <v>33</v>
      </c>
      <c r="M1328">
        <v>0</v>
      </c>
      <c r="N1328" t="s">
        <v>22</v>
      </c>
      <c r="O1328" s="3">
        <v>42556</v>
      </c>
      <c r="P1328" t="s">
        <v>23</v>
      </c>
      <c r="Q1328">
        <v>144</v>
      </c>
      <c r="R1328">
        <v>2016</v>
      </c>
      <c r="S1328">
        <v>7</v>
      </c>
      <c r="T1328" s="3" t="s">
        <v>24</v>
      </c>
      <c r="U1328" s="3">
        <v>45489</v>
      </c>
    </row>
    <row r="1329" spans="1:21" x14ac:dyDescent="0.25">
      <c r="A1329">
        <v>212655</v>
      </c>
      <c r="B1329">
        <v>529</v>
      </c>
      <c r="C1329" t="s">
        <v>19</v>
      </c>
      <c r="D1329" s="3">
        <v>42556</v>
      </c>
      <c r="E1329" t="s">
        <v>282</v>
      </c>
      <c r="F1329">
        <v>80</v>
      </c>
      <c r="G1329">
        <v>1</v>
      </c>
      <c r="J1329">
        <v>754</v>
      </c>
      <c r="K1329">
        <v>100148449</v>
      </c>
      <c r="L1329" s="19" t="s">
        <v>33</v>
      </c>
      <c r="M1329">
        <v>0</v>
      </c>
      <c r="N1329" t="s">
        <v>22</v>
      </c>
      <c r="O1329" s="3">
        <v>42556</v>
      </c>
      <c r="P1329" t="s">
        <v>23</v>
      </c>
      <c r="Q1329">
        <v>80</v>
      </c>
      <c r="R1329">
        <v>2016</v>
      </c>
      <c r="S1329">
        <v>7</v>
      </c>
      <c r="T1329" s="3" t="s">
        <v>24</v>
      </c>
      <c r="U1329" s="3">
        <v>45489</v>
      </c>
    </row>
    <row r="1330" spans="1:21" x14ac:dyDescent="0.25">
      <c r="A1330">
        <v>212656</v>
      </c>
      <c r="B1330">
        <v>529</v>
      </c>
      <c r="C1330" t="s">
        <v>19</v>
      </c>
      <c r="D1330" s="3">
        <v>42556</v>
      </c>
      <c r="E1330" t="s">
        <v>363</v>
      </c>
      <c r="F1330">
        <v>330</v>
      </c>
      <c r="G1330">
        <v>1</v>
      </c>
      <c r="J1330">
        <v>754</v>
      </c>
      <c r="K1330">
        <v>100148449</v>
      </c>
      <c r="L1330" s="19" t="s">
        <v>33</v>
      </c>
      <c r="M1330">
        <v>0</v>
      </c>
      <c r="N1330" t="s">
        <v>22</v>
      </c>
      <c r="O1330" s="3">
        <v>42556</v>
      </c>
      <c r="P1330" t="s">
        <v>23</v>
      </c>
      <c r="Q1330">
        <v>330</v>
      </c>
      <c r="R1330">
        <v>2016</v>
      </c>
      <c r="S1330">
        <v>7</v>
      </c>
      <c r="T1330" s="3" t="s">
        <v>24</v>
      </c>
      <c r="U1330" s="3">
        <v>45489</v>
      </c>
    </row>
    <row r="1331" spans="1:21" x14ac:dyDescent="0.25">
      <c r="A1331">
        <v>212657</v>
      </c>
      <c r="B1331">
        <v>530</v>
      </c>
      <c r="C1331" t="s">
        <v>25</v>
      </c>
      <c r="D1331" s="3">
        <v>42556</v>
      </c>
      <c r="E1331" t="s">
        <v>501</v>
      </c>
      <c r="F1331">
        <v>6000</v>
      </c>
      <c r="G1331">
        <v>1</v>
      </c>
      <c r="J1331">
        <v>17000</v>
      </c>
      <c r="K1331">
        <v>100148450</v>
      </c>
      <c r="L1331" s="19" t="s">
        <v>51</v>
      </c>
      <c r="M1331">
        <v>0</v>
      </c>
      <c r="N1331" t="s">
        <v>40</v>
      </c>
      <c r="O1331" s="3">
        <v>42556</v>
      </c>
      <c r="P1331" t="s">
        <v>28</v>
      </c>
      <c r="Q1331" s="4">
        <v>6000</v>
      </c>
      <c r="R1331">
        <v>2016</v>
      </c>
      <c r="S1331">
        <v>7</v>
      </c>
      <c r="T1331" s="3" t="s">
        <v>24</v>
      </c>
      <c r="U1331" s="3">
        <v>45489</v>
      </c>
    </row>
    <row r="1332" spans="1:21" x14ac:dyDescent="0.25">
      <c r="A1332">
        <v>212659</v>
      </c>
      <c r="B1332">
        <v>530</v>
      </c>
      <c r="C1332" t="s">
        <v>25</v>
      </c>
      <c r="D1332" s="3">
        <v>42556</v>
      </c>
      <c r="E1332" t="s">
        <v>667</v>
      </c>
      <c r="F1332">
        <v>5500</v>
      </c>
      <c r="G1332">
        <v>1</v>
      </c>
      <c r="J1332">
        <v>17000</v>
      </c>
      <c r="K1332">
        <v>100148450</v>
      </c>
      <c r="L1332" s="19" t="s">
        <v>51</v>
      </c>
      <c r="M1332">
        <v>0</v>
      </c>
      <c r="N1332" t="s">
        <v>40</v>
      </c>
      <c r="O1332" s="3">
        <v>42556</v>
      </c>
      <c r="P1332" t="s">
        <v>28</v>
      </c>
      <c r="Q1332" s="4">
        <v>5500</v>
      </c>
      <c r="R1332">
        <v>2016</v>
      </c>
      <c r="S1332">
        <v>7</v>
      </c>
      <c r="T1332" s="3" t="s">
        <v>24</v>
      </c>
      <c r="U1332" s="3">
        <v>45489</v>
      </c>
    </row>
    <row r="1333" spans="1:21" x14ac:dyDescent="0.25">
      <c r="A1333">
        <v>212661</v>
      </c>
      <c r="B1333">
        <v>530</v>
      </c>
      <c r="C1333" t="s">
        <v>25</v>
      </c>
      <c r="D1333" s="3">
        <v>42556</v>
      </c>
      <c r="E1333" t="s">
        <v>668</v>
      </c>
      <c r="F1333">
        <v>5500</v>
      </c>
      <c r="G1333">
        <v>1</v>
      </c>
      <c r="J1333">
        <v>17000</v>
      </c>
      <c r="K1333">
        <v>100148450</v>
      </c>
      <c r="L1333" s="19" t="s">
        <v>51</v>
      </c>
      <c r="M1333">
        <v>0</v>
      </c>
      <c r="N1333" t="s">
        <v>40</v>
      </c>
      <c r="O1333" s="3">
        <v>42556</v>
      </c>
      <c r="P1333" t="s">
        <v>28</v>
      </c>
      <c r="Q1333" s="4">
        <v>5500</v>
      </c>
      <c r="R1333">
        <v>2016</v>
      </c>
      <c r="S1333">
        <v>7</v>
      </c>
      <c r="T1333" s="3" t="s">
        <v>24</v>
      </c>
      <c r="U1333" s="3">
        <v>45489</v>
      </c>
    </row>
    <row r="1334" spans="1:21" x14ac:dyDescent="0.25">
      <c r="A1334">
        <v>212663</v>
      </c>
      <c r="B1334">
        <v>531</v>
      </c>
      <c r="C1334" t="s">
        <v>25</v>
      </c>
      <c r="D1334" s="3">
        <v>42556</v>
      </c>
      <c r="E1334" t="s">
        <v>669</v>
      </c>
      <c r="F1334">
        <v>1275</v>
      </c>
      <c r="G1334">
        <v>1</v>
      </c>
      <c r="J1334">
        <v>1275</v>
      </c>
      <c r="K1334">
        <v>100148451</v>
      </c>
      <c r="L1334" s="19" t="s">
        <v>51</v>
      </c>
      <c r="M1334">
        <v>0</v>
      </c>
      <c r="N1334" t="s">
        <v>22</v>
      </c>
      <c r="O1334" s="3">
        <v>42556</v>
      </c>
      <c r="P1334" t="s">
        <v>28</v>
      </c>
      <c r="Q1334" s="4">
        <v>1275</v>
      </c>
      <c r="R1334">
        <v>2016</v>
      </c>
      <c r="S1334">
        <v>7</v>
      </c>
      <c r="T1334" s="3" t="s">
        <v>24</v>
      </c>
      <c r="U1334" s="3">
        <v>45489</v>
      </c>
    </row>
    <row r="1335" spans="1:21" x14ac:dyDescent="0.25">
      <c r="A1335">
        <v>212665</v>
      </c>
      <c r="B1335">
        <v>531</v>
      </c>
      <c r="C1335" t="s">
        <v>31</v>
      </c>
      <c r="D1335" s="3">
        <v>42556</v>
      </c>
      <c r="E1335" t="s">
        <v>669</v>
      </c>
      <c r="F1335">
        <v>1275</v>
      </c>
      <c r="G1335">
        <v>1</v>
      </c>
      <c r="J1335">
        <v>775</v>
      </c>
      <c r="K1335">
        <v>100148452</v>
      </c>
      <c r="L1335" s="19" t="s">
        <v>51</v>
      </c>
      <c r="M1335">
        <v>500</v>
      </c>
      <c r="N1335" t="s">
        <v>22</v>
      </c>
      <c r="O1335" s="3">
        <v>42556</v>
      </c>
      <c r="P1335" t="s">
        <v>34</v>
      </c>
      <c r="Q1335" s="4">
        <v>1275</v>
      </c>
      <c r="R1335">
        <v>2016</v>
      </c>
      <c r="S1335">
        <v>7</v>
      </c>
      <c r="T1335" s="3" t="s">
        <v>24</v>
      </c>
      <c r="U1335" s="3">
        <v>45489</v>
      </c>
    </row>
    <row r="1336" spans="1:21" x14ac:dyDescent="0.25">
      <c r="A1336">
        <v>212667</v>
      </c>
      <c r="B1336">
        <v>530</v>
      </c>
      <c r="C1336" t="s">
        <v>25</v>
      </c>
      <c r="D1336" s="3">
        <v>42556</v>
      </c>
      <c r="E1336" t="s">
        <v>667</v>
      </c>
      <c r="F1336">
        <v>5500</v>
      </c>
      <c r="G1336">
        <v>1</v>
      </c>
      <c r="J1336">
        <v>16000</v>
      </c>
      <c r="K1336">
        <v>100148453</v>
      </c>
      <c r="L1336" s="19" t="s">
        <v>51</v>
      </c>
      <c r="M1336">
        <v>0</v>
      </c>
      <c r="N1336" t="s">
        <v>39</v>
      </c>
      <c r="O1336" s="3">
        <v>42556</v>
      </c>
      <c r="P1336" t="s">
        <v>28</v>
      </c>
      <c r="Q1336" s="4">
        <v>5500</v>
      </c>
      <c r="R1336">
        <v>2016</v>
      </c>
      <c r="S1336">
        <v>7</v>
      </c>
      <c r="T1336" s="3" t="s">
        <v>24</v>
      </c>
      <c r="U1336" s="3">
        <v>45489</v>
      </c>
    </row>
    <row r="1337" spans="1:21" x14ac:dyDescent="0.25">
      <c r="A1337">
        <v>212669</v>
      </c>
      <c r="B1337">
        <v>530</v>
      </c>
      <c r="C1337" t="s">
        <v>25</v>
      </c>
      <c r="D1337" s="3">
        <v>42556</v>
      </c>
      <c r="E1337" t="s">
        <v>501</v>
      </c>
      <c r="F1337">
        <v>6000</v>
      </c>
      <c r="G1337">
        <v>1</v>
      </c>
      <c r="J1337">
        <v>16000</v>
      </c>
      <c r="K1337">
        <v>100148453</v>
      </c>
      <c r="L1337" s="19" t="s">
        <v>51</v>
      </c>
      <c r="M1337">
        <v>0</v>
      </c>
      <c r="N1337" t="s">
        <v>39</v>
      </c>
      <c r="O1337" s="3">
        <v>42556</v>
      </c>
      <c r="P1337" t="s">
        <v>28</v>
      </c>
      <c r="Q1337" s="4">
        <v>6000</v>
      </c>
      <c r="R1337">
        <v>2016</v>
      </c>
      <c r="S1337">
        <v>7</v>
      </c>
      <c r="T1337" s="3" t="s">
        <v>24</v>
      </c>
      <c r="U1337" s="3">
        <v>45489</v>
      </c>
    </row>
    <row r="1338" spans="1:21" x14ac:dyDescent="0.25">
      <c r="A1338">
        <v>212671</v>
      </c>
      <c r="B1338">
        <v>530</v>
      </c>
      <c r="C1338" t="s">
        <v>25</v>
      </c>
      <c r="D1338" s="3">
        <v>42556</v>
      </c>
      <c r="E1338" t="s">
        <v>670</v>
      </c>
      <c r="F1338">
        <v>4500</v>
      </c>
      <c r="G1338">
        <v>1</v>
      </c>
      <c r="J1338">
        <v>16000</v>
      </c>
      <c r="K1338">
        <v>100148453</v>
      </c>
      <c r="L1338" s="19" t="s">
        <v>51</v>
      </c>
      <c r="M1338">
        <v>0</v>
      </c>
      <c r="N1338" t="s">
        <v>39</v>
      </c>
      <c r="O1338" s="3">
        <v>42556</v>
      </c>
      <c r="P1338" t="s">
        <v>28</v>
      </c>
      <c r="Q1338" s="4">
        <v>4500</v>
      </c>
      <c r="R1338">
        <v>2016</v>
      </c>
      <c r="S1338">
        <v>7</v>
      </c>
      <c r="T1338" s="3" t="s">
        <v>24</v>
      </c>
      <c r="U1338" s="3">
        <v>45489</v>
      </c>
    </row>
    <row r="1339" spans="1:21" x14ac:dyDescent="0.25">
      <c r="A1339">
        <v>212673</v>
      </c>
      <c r="B1339">
        <v>530</v>
      </c>
      <c r="C1339" t="s">
        <v>31</v>
      </c>
      <c r="D1339" s="3">
        <v>42556</v>
      </c>
      <c r="E1339" t="s">
        <v>501</v>
      </c>
      <c r="F1339">
        <v>6000</v>
      </c>
      <c r="G1339">
        <v>1</v>
      </c>
      <c r="J1339">
        <v>10500</v>
      </c>
      <c r="K1339">
        <v>100148454</v>
      </c>
      <c r="L1339" s="19" t="s">
        <v>51</v>
      </c>
      <c r="M1339">
        <v>0</v>
      </c>
      <c r="N1339" t="s">
        <v>39</v>
      </c>
      <c r="O1339" s="3">
        <v>42556</v>
      </c>
      <c r="P1339" t="s">
        <v>34</v>
      </c>
      <c r="Q1339" s="4">
        <v>6000</v>
      </c>
      <c r="R1339">
        <v>2016</v>
      </c>
      <c r="S1339">
        <v>7</v>
      </c>
      <c r="T1339" s="3" t="s">
        <v>24</v>
      </c>
      <c r="U1339" s="3">
        <v>45489</v>
      </c>
    </row>
    <row r="1340" spans="1:21" x14ac:dyDescent="0.25">
      <c r="A1340">
        <v>212675</v>
      </c>
      <c r="B1340">
        <v>530</v>
      </c>
      <c r="C1340" t="s">
        <v>31</v>
      </c>
      <c r="D1340" s="3">
        <v>42556</v>
      </c>
      <c r="E1340" t="s">
        <v>670</v>
      </c>
      <c r="F1340">
        <v>4500</v>
      </c>
      <c r="G1340">
        <v>1</v>
      </c>
      <c r="J1340">
        <v>10500</v>
      </c>
      <c r="K1340">
        <v>100148454</v>
      </c>
      <c r="L1340" s="19" t="s">
        <v>51</v>
      </c>
      <c r="M1340">
        <v>0</v>
      </c>
      <c r="N1340" t="s">
        <v>39</v>
      </c>
      <c r="O1340" s="3">
        <v>42556</v>
      </c>
      <c r="P1340" t="s">
        <v>34</v>
      </c>
      <c r="Q1340" s="4">
        <v>4500</v>
      </c>
      <c r="R1340">
        <v>2016</v>
      </c>
      <c r="S1340">
        <v>7</v>
      </c>
      <c r="T1340" s="3" t="s">
        <v>24</v>
      </c>
      <c r="U1340" s="3">
        <v>45489</v>
      </c>
    </row>
    <row r="1341" spans="1:21" x14ac:dyDescent="0.25">
      <c r="A1341">
        <v>212677</v>
      </c>
      <c r="B1341">
        <v>532</v>
      </c>
      <c r="C1341" t="s">
        <v>31</v>
      </c>
      <c r="D1341" s="3">
        <v>42556</v>
      </c>
      <c r="E1341" t="s">
        <v>671</v>
      </c>
      <c r="F1341">
        <v>10950</v>
      </c>
      <c r="G1341">
        <v>2</v>
      </c>
      <c r="J1341">
        <v>21900</v>
      </c>
      <c r="K1341">
        <v>100148455</v>
      </c>
      <c r="L1341" s="19" t="s">
        <v>170</v>
      </c>
      <c r="M1341">
        <v>0</v>
      </c>
      <c r="N1341" t="s">
        <v>22</v>
      </c>
      <c r="O1341" s="3">
        <v>42556</v>
      </c>
      <c r="P1341" t="s">
        <v>34</v>
      </c>
      <c r="Q1341" s="4">
        <v>21900</v>
      </c>
      <c r="R1341">
        <v>2016</v>
      </c>
      <c r="S1341">
        <v>7</v>
      </c>
      <c r="T1341" s="3" t="s">
        <v>24</v>
      </c>
      <c r="U1341" s="3">
        <v>45489</v>
      </c>
    </row>
    <row r="1342" spans="1:21" x14ac:dyDescent="0.25">
      <c r="A1342">
        <v>212678</v>
      </c>
      <c r="B1342">
        <v>533</v>
      </c>
      <c r="C1342" t="s">
        <v>19</v>
      </c>
      <c r="D1342" s="3">
        <v>42556</v>
      </c>
      <c r="E1342" t="s">
        <v>672</v>
      </c>
      <c r="F1342">
        <v>465</v>
      </c>
      <c r="G1342">
        <v>1</v>
      </c>
      <c r="J1342">
        <v>465</v>
      </c>
      <c r="K1342">
        <v>100148456</v>
      </c>
      <c r="L1342" s="19" t="s">
        <v>62</v>
      </c>
      <c r="M1342">
        <v>0</v>
      </c>
      <c r="N1342" t="s">
        <v>22</v>
      </c>
      <c r="O1342" s="3">
        <v>42556</v>
      </c>
      <c r="P1342" t="s">
        <v>23</v>
      </c>
      <c r="Q1342">
        <v>465</v>
      </c>
      <c r="R1342">
        <v>2016</v>
      </c>
      <c r="S1342">
        <v>7</v>
      </c>
      <c r="T1342" s="3" t="s">
        <v>24</v>
      </c>
      <c r="U1342" s="3">
        <v>45489</v>
      </c>
    </row>
    <row r="1343" spans="1:21" x14ac:dyDescent="0.25">
      <c r="A1343">
        <v>212679</v>
      </c>
      <c r="B1343">
        <v>36</v>
      </c>
      <c r="C1343" t="s">
        <v>31</v>
      </c>
      <c r="D1343" s="3">
        <v>42556</v>
      </c>
      <c r="E1343" t="s">
        <v>673</v>
      </c>
      <c r="F1343">
        <v>2338</v>
      </c>
      <c r="G1343">
        <v>1</v>
      </c>
      <c r="J1343">
        <v>2338</v>
      </c>
      <c r="K1343">
        <v>100148457</v>
      </c>
      <c r="L1343" s="19" t="s">
        <v>21</v>
      </c>
      <c r="M1343">
        <v>0</v>
      </c>
      <c r="N1343" t="s">
        <v>22</v>
      </c>
      <c r="O1343" s="3">
        <v>42556</v>
      </c>
      <c r="P1343" t="s">
        <v>34</v>
      </c>
      <c r="Q1343" s="4">
        <v>2338</v>
      </c>
      <c r="R1343">
        <v>2016</v>
      </c>
      <c r="S1343">
        <v>7</v>
      </c>
      <c r="T1343" s="3" t="s">
        <v>24</v>
      </c>
      <c r="U1343" s="3">
        <v>45489</v>
      </c>
    </row>
    <row r="1344" spans="1:21" x14ac:dyDescent="0.25">
      <c r="A1344">
        <v>212680</v>
      </c>
      <c r="B1344">
        <v>534</v>
      </c>
      <c r="C1344" t="s">
        <v>19</v>
      </c>
      <c r="D1344" s="3">
        <v>42556</v>
      </c>
      <c r="E1344" t="s">
        <v>354</v>
      </c>
      <c r="F1344">
        <v>19370</v>
      </c>
      <c r="G1344">
        <v>1</v>
      </c>
      <c r="J1344">
        <v>19370</v>
      </c>
      <c r="K1344">
        <v>100148458</v>
      </c>
      <c r="L1344" s="19" t="s">
        <v>38</v>
      </c>
      <c r="M1344">
        <v>0</v>
      </c>
      <c r="N1344" t="s">
        <v>39</v>
      </c>
      <c r="O1344" s="3">
        <v>42556</v>
      </c>
      <c r="P1344" t="s">
        <v>23</v>
      </c>
      <c r="Q1344" s="4">
        <v>19370</v>
      </c>
      <c r="R1344">
        <v>2016</v>
      </c>
      <c r="S1344">
        <v>7</v>
      </c>
      <c r="T1344" s="3" t="s">
        <v>24</v>
      </c>
      <c r="U1344" s="3">
        <v>45489</v>
      </c>
    </row>
    <row r="1345" spans="1:21" x14ac:dyDescent="0.25">
      <c r="A1345">
        <v>212681</v>
      </c>
      <c r="B1345">
        <v>535</v>
      </c>
      <c r="C1345" t="s">
        <v>25</v>
      </c>
      <c r="D1345" s="3">
        <v>42556</v>
      </c>
      <c r="E1345" t="s">
        <v>674</v>
      </c>
      <c r="F1345">
        <v>1500</v>
      </c>
      <c r="G1345">
        <v>1</v>
      </c>
      <c r="J1345">
        <v>2550</v>
      </c>
      <c r="K1345">
        <v>100148459</v>
      </c>
      <c r="L1345" s="19" t="s">
        <v>51</v>
      </c>
      <c r="M1345">
        <v>0</v>
      </c>
      <c r="N1345" t="s">
        <v>22</v>
      </c>
      <c r="O1345" s="3">
        <v>42556</v>
      </c>
      <c r="P1345" t="s">
        <v>28</v>
      </c>
      <c r="Q1345" s="4">
        <v>1500</v>
      </c>
      <c r="R1345">
        <v>2016</v>
      </c>
      <c r="S1345">
        <v>7</v>
      </c>
      <c r="T1345" s="3" t="s">
        <v>24</v>
      </c>
      <c r="U1345" s="3">
        <v>45489</v>
      </c>
    </row>
    <row r="1346" spans="1:21" x14ac:dyDescent="0.25">
      <c r="A1346">
        <v>212683</v>
      </c>
      <c r="B1346">
        <v>535</v>
      </c>
      <c r="C1346" t="s">
        <v>25</v>
      </c>
      <c r="D1346" s="3">
        <v>42556</v>
      </c>
      <c r="E1346" t="s">
        <v>448</v>
      </c>
      <c r="F1346">
        <v>1050</v>
      </c>
      <c r="G1346">
        <v>1</v>
      </c>
      <c r="J1346">
        <v>2550</v>
      </c>
      <c r="K1346">
        <v>100148459</v>
      </c>
      <c r="L1346" s="19" t="s">
        <v>42</v>
      </c>
      <c r="M1346">
        <v>0</v>
      </c>
      <c r="N1346" t="s">
        <v>22</v>
      </c>
      <c r="O1346" s="3">
        <v>42556</v>
      </c>
      <c r="P1346" t="s">
        <v>28</v>
      </c>
      <c r="Q1346" s="4">
        <v>1050</v>
      </c>
      <c r="R1346">
        <v>2016</v>
      </c>
      <c r="S1346">
        <v>7</v>
      </c>
      <c r="T1346" s="3" t="s">
        <v>24</v>
      </c>
      <c r="U1346" s="3">
        <v>45489</v>
      </c>
    </row>
    <row r="1347" spans="1:21" x14ac:dyDescent="0.25">
      <c r="A1347">
        <v>212684</v>
      </c>
      <c r="B1347">
        <v>536</v>
      </c>
      <c r="C1347" t="s">
        <v>19</v>
      </c>
      <c r="D1347" s="3">
        <v>42556</v>
      </c>
      <c r="E1347" t="s">
        <v>675</v>
      </c>
      <c r="F1347">
        <v>3499</v>
      </c>
      <c r="G1347">
        <v>1</v>
      </c>
      <c r="J1347">
        <v>3679</v>
      </c>
      <c r="K1347">
        <v>100148460</v>
      </c>
      <c r="L1347" s="19" t="s">
        <v>38</v>
      </c>
      <c r="M1347">
        <v>0</v>
      </c>
      <c r="N1347" t="s">
        <v>22</v>
      </c>
      <c r="O1347" s="3">
        <v>42556</v>
      </c>
      <c r="P1347" t="s">
        <v>23</v>
      </c>
      <c r="Q1347" s="4">
        <v>3499</v>
      </c>
      <c r="R1347">
        <v>2016</v>
      </c>
      <c r="S1347">
        <v>7</v>
      </c>
      <c r="T1347" s="3" t="s">
        <v>24</v>
      </c>
      <c r="U1347" s="3">
        <v>45489</v>
      </c>
    </row>
    <row r="1348" spans="1:21" x14ac:dyDescent="0.25">
      <c r="A1348">
        <v>212685</v>
      </c>
      <c r="B1348">
        <v>536</v>
      </c>
      <c r="C1348" t="s">
        <v>19</v>
      </c>
      <c r="D1348" s="3">
        <v>42556</v>
      </c>
      <c r="E1348" t="s">
        <v>430</v>
      </c>
      <c r="F1348">
        <v>100</v>
      </c>
      <c r="G1348">
        <v>1</v>
      </c>
      <c r="J1348">
        <v>3679</v>
      </c>
      <c r="K1348">
        <v>100148460</v>
      </c>
      <c r="L1348" s="19" t="s">
        <v>33</v>
      </c>
      <c r="M1348">
        <v>0</v>
      </c>
      <c r="N1348" t="s">
        <v>22</v>
      </c>
      <c r="O1348" s="3">
        <v>42556</v>
      </c>
      <c r="P1348" t="s">
        <v>23</v>
      </c>
      <c r="Q1348">
        <v>100</v>
      </c>
      <c r="R1348">
        <v>2016</v>
      </c>
      <c r="S1348">
        <v>7</v>
      </c>
      <c r="T1348" s="3" t="s">
        <v>24</v>
      </c>
      <c r="U1348" s="3">
        <v>45489</v>
      </c>
    </row>
    <row r="1349" spans="1:21" x14ac:dyDescent="0.25">
      <c r="A1349">
        <v>212686</v>
      </c>
      <c r="B1349">
        <v>536</v>
      </c>
      <c r="C1349" t="s">
        <v>19</v>
      </c>
      <c r="D1349" s="3">
        <v>42556</v>
      </c>
      <c r="E1349" t="s">
        <v>447</v>
      </c>
      <c r="F1349">
        <v>80</v>
      </c>
      <c r="G1349">
        <v>1</v>
      </c>
      <c r="J1349">
        <v>3679</v>
      </c>
      <c r="K1349">
        <v>100148460</v>
      </c>
      <c r="L1349" s="19" t="s">
        <v>33</v>
      </c>
      <c r="M1349">
        <v>0</v>
      </c>
      <c r="N1349" t="s">
        <v>22</v>
      </c>
      <c r="O1349" s="3">
        <v>42556</v>
      </c>
      <c r="P1349" t="s">
        <v>23</v>
      </c>
      <c r="Q1349">
        <v>80</v>
      </c>
      <c r="R1349">
        <v>2016</v>
      </c>
      <c r="S1349">
        <v>7</v>
      </c>
      <c r="T1349" s="3" t="s">
        <v>24</v>
      </c>
      <c r="U1349" s="3">
        <v>45489</v>
      </c>
    </row>
    <row r="1350" spans="1:21" x14ac:dyDescent="0.25">
      <c r="A1350">
        <v>212687</v>
      </c>
      <c r="B1350">
        <v>537</v>
      </c>
      <c r="C1350" t="s">
        <v>19</v>
      </c>
      <c r="D1350" s="3">
        <v>42556</v>
      </c>
      <c r="E1350" t="s">
        <v>603</v>
      </c>
      <c r="F1350">
        <v>470</v>
      </c>
      <c r="G1350">
        <v>1</v>
      </c>
      <c r="J1350">
        <v>9250</v>
      </c>
      <c r="K1350">
        <v>100148461</v>
      </c>
      <c r="L1350" s="19" t="s">
        <v>576</v>
      </c>
      <c r="M1350">
        <v>0</v>
      </c>
      <c r="N1350" t="s">
        <v>22</v>
      </c>
      <c r="O1350" s="3">
        <v>42556</v>
      </c>
      <c r="P1350" t="s">
        <v>23</v>
      </c>
      <c r="Q1350">
        <v>470</v>
      </c>
      <c r="R1350">
        <v>2016</v>
      </c>
      <c r="S1350">
        <v>7</v>
      </c>
      <c r="T1350" s="3" t="s">
        <v>24</v>
      </c>
      <c r="U1350" s="3">
        <v>45489</v>
      </c>
    </row>
    <row r="1351" spans="1:21" x14ac:dyDescent="0.25">
      <c r="A1351">
        <v>212688</v>
      </c>
      <c r="B1351">
        <v>537</v>
      </c>
      <c r="C1351" t="s">
        <v>19</v>
      </c>
      <c r="D1351" s="3">
        <v>42556</v>
      </c>
      <c r="E1351" t="s">
        <v>676</v>
      </c>
      <c r="F1351">
        <v>460</v>
      </c>
      <c r="G1351">
        <v>1</v>
      </c>
      <c r="J1351">
        <v>9250</v>
      </c>
      <c r="K1351">
        <v>100148461</v>
      </c>
      <c r="L1351" s="19" t="s">
        <v>576</v>
      </c>
      <c r="M1351">
        <v>0</v>
      </c>
      <c r="N1351" t="s">
        <v>22</v>
      </c>
      <c r="O1351" s="3">
        <v>42556</v>
      </c>
      <c r="P1351" t="s">
        <v>23</v>
      </c>
      <c r="Q1351">
        <v>460</v>
      </c>
      <c r="R1351">
        <v>2016</v>
      </c>
      <c r="S1351">
        <v>7</v>
      </c>
      <c r="T1351" s="3" t="s">
        <v>24</v>
      </c>
      <c r="U1351" s="3">
        <v>45489</v>
      </c>
    </row>
    <row r="1352" spans="1:21" x14ac:dyDescent="0.25">
      <c r="A1352">
        <v>212689</v>
      </c>
      <c r="B1352">
        <v>537</v>
      </c>
      <c r="C1352" t="s">
        <v>19</v>
      </c>
      <c r="D1352" s="3">
        <v>42556</v>
      </c>
      <c r="E1352" t="s">
        <v>677</v>
      </c>
      <c r="F1352">
        <v>930</v>
      </c>
      <c r="G1352">
        <v>1</v>
      </c>
      <c r="J1352">
        <v>9250</v>
      </c>
      <c r="K1352">
        <v>100148461</v>
      </c>
      <c r="L1352" s="19" t="s">
        <v>576</v>
      </c>
      <c r="M1352">
        <v>0</v>
      </c>
      <c r="N1352" t="s">
        <v>22</v>
      </c>
      <c r="O1352" s="3">
        <v>42556</v>
      </c>
      <c r="P1352" t="s">
        <v>23</v>
      </c>
      <c r="Q1352">
        <v>930</v>
      </c>
      <c r="R1352">
        <v>2016</v>
      </c>
      <c r="S1352">
        <v>7</v>
      </c>
      <c r="T1352" s="3" t="s">
        <v>24</v>
      </c>
      <c r="U1352" s="3">
        <v>45489</v>
      </c>
    </row>
    <row r="1353" spans="1:21" x14ac:dyDescent="0.25">
      <c r="A1353">
        <v>212690</v>
      </c>
      <c r="B1353">
        <v>537</v>
      </c>
      <c r="C1353" t="s">
        <v>19</v>
      </c>
      <c r="D1353" s="3">
        <v>42556</v>
      </c>
      <c r="E1353" t="s">
        <v>678</v>
      </c>
      <c r="F1353">
        <v>460</v>
      </c>
      <c r="G1353">
        <v>1</v>
      </c>
      <c r="J1353">
        <v>9250</v>
      </c>
      <c r="K1353">
        <v>100148461</v>
      </c>
      <c r="L1353" s="19" t="s">
        <v>576</v>
      </c>
      <c r="M1353">
        <v>0</v>
      </c>
      <c r="N1353" t="s">
        <v>22</v>
      </c>
      <c r="O1353" s="3">
        <v>42556</v>
      </c>
      <c r="P1353" t="s">
        <v>23</v>
      </c>
      <c r="Q1353">
        <v>460</v>
      </c>
      <c r="R1353">
        <v>2016</v>
      </c>
      <c r="S1353">
        <v>7</v>
      </c>
      <c r="T1353" s="3" t="s">
        <v>24</v>
      </c>
      <c r="U1353" s="3">
        <v>45489</v>
      </c>
    </row>
    <row r="1354" spans="1:21" x14ac:dyDescent="0.25">
      <c r="A1354">
        <v>212691</v>
      </c>
      <c r="B1354">
        <v>537</v>
      </c>
      <c r="C1354" t="s">
        <v>19</v>
      </c>
      <c r="D1354" s="3">
        <v>42556</v>
      </c>
      <c r="E1354" t="s">
        <v>679</v>
      </c>
      <c r="F1354">
        <v>550</v>
      </c>
      <c r="G1354">
        <v>1</v>
      </c>
      <c r="J1354">
        <v>9250</v>
      </c>
      <c r="K1354">
        <v>100148461</v>
      </c>
      <c r="L1354" s="19" t="s">
        <v>576</v>
      </c>
      <c r="M1354">
        <v>0</v>
      </c>
      <c r="N1354" t="s">
        <v>22</v>
      </c>
      <c r="O1354" s="3">
        <v>42556</v>
      </c>
      <c r="P1354" t="s">
        <v>23</v>
      </c>
      <c r="Q1354">
        <v>550</v>
      </c>
      <c r="R1354">
        <v>2016</v>
      </c>
      <c r="S1354">
        <v>7</v>
      </c>
      <c r="T1354" s="3" t="s">
        <v>24</v>
      </c>
      <c r="U1354" s="3">
        <v>45489</v>
      </c>
    </row>
    <row r="1355" spans="1:21" x14ac:dyDescent="0.25">
      <c r="A1355">
        <v>212692</v>
      </c>
      <c r="B1355">
        <v>537</v>
      </c>
      <c r="C1355" t="s">
        <v>19</v>
      </c>
      <c r="D1355" s="3">
        <v>42556</v>
      </c>
      <c r="E1355" t="s">
        <v>680</v>
      </c>
      <c r="F1355">
        <v>930</v>
      </c>
      <c r="G1355">
        <v>1</v>
      </c>
      <c r="J1355">
        <v>9250</v>
      </c>
      <c r="K1355">
        <v>100148461</v>
      </c>
      <c r="L1355" s="19" t="s">
        <v>576</v>
      </c>
      <c r="M1355">
        <v>0</v>
      </c>
      <c r="N1355" t="s">
        <v>22</v>
      </c>
      <c r="O1355" s="3">
        <v>42556</v>
      </c>
      <c r="P1355" t="s">
        <v>23</v>
      </c>
      <c r="Q1355">
        <v>930</v>
      </c>
      <c r="R1355">
        <v>2016</v>
      </c>
      <c r="S1355">
        <v>7</v>
      </c>
      <c r="T1355" s="3" t="s">
        <v>24</v>
      </c>
      <c r="U1355" s="3">
        <v>45489</v>
      </c>
    </row>
    <row r="1356" spans="1:21" x14ac:dyDescent="0.25">
      <c r="A1356">
        <v>212693</v>
      </c>
      <c r="B1356">
        <v>537</v>
      </c>
      <c r="C1356" t="s">
        <v>19</v>
      </c>
      <c r="D1356" s="3">
        <v>42556</v>
      </c>
      <c r="E1356" t="s">
        <v>681</v>
      </c>
      <c r="F1356">
        <v>550</v>
      </c>
      <c r="G1356">
        <v>1</v>
      </c>
      <c r="J1356">
        <v>9250</v>
      </c>
      <c r="K1356">
        <v>100148461</v>
      </c>
      <c r="L1356" s="19" t="s">
        <v>576</v>
      </c>
      <c r="M1356">
        <v>0</v>
      </c>
      <c r="N1356" t="s">
        <v>22</v>
      </c>
      <c r="O1356" s="3">
        <v>42556</v>
      </c>
      <c r="P1356" t="s">
        <v>23</v>
      </c>
      <c r="Q1356">
        <v>550</v>
      </c>
      <c r="R1356">
        <v>2016</v>
      </c>
      <c r="S1356">
        <v>7</v>
      </c>
      <c r="T1356" s="3" t="s">
        <v>24</v>
      </c>
      <c r="U1356" s="3">
        <v>45489</v>
      </c>
    </row>
    <row r="1357" spans="1:21" x14ac:dyDescent="0.25">
      <c r="A1357">
        <v>212694</v>
      </c>
      <c r="B1357">
        <v>537</v>
      </c>
      <c r="C1357" t="s">
        <v>19</v>
      </c>
      <c r="D1357" s="3">
        <v>42556</v>
      </c>
      <c r="E1357" t="s">
        <v>682</v>
      </c>
      <c r="F1357">
        <v>460</v>
      </c>
      <c r="G1357">
        <v>1</v>
      </c>
      <c r="J1357">
        <v>9250</v>
      </c>
      <c r="K1357">
        <v>100148461</v>
      </c>
      <c r="L1357" s="19" t="s">
        <v>576</v>
      </c>
      <c r="M1357">
        <v>0</v>
      </c>
      <c r="N1357" t="s">
        <v>22</v>
      </c>
      <c r="O1357" s="3">
        <v>42556</v>
      </c>
      <c r="P1357" t="s">
        <v>23</v>
      </c>
      <c r="Q1357">
        <v>460</v>
      </c>
      <c r="R1357">
        <v>2016</v>
      </c>
      <c r="S1357">
        <v>7</v>
      </c>
      <c r="T1357" s="3" t="s">
        <v>24</v>
      </c>
      <c r="U1357" s="3">
        <v>45489</v>
      </c>
    </row>
    <row r="1358" spans="1:21" x14ac:dyDescent="0.25">
      <c r="A1358">
        <v>212695</v>
      </c>
      <c r="B1358">
        <v>537</v>
      </c>
      <c r="C1358" t="s">
        <v>19</v>
      </c>
      <c r="D1358" s="3">
        <v>42556</v>
      </c>
      <c r="E1358" t="s">
        <v>606</v>
      </c>
      <c r="F1358">
        <v>450</v>
      </c>
      <c r="G1358">
        <v>1</v>
      </c>
      <c r="J1358">
        <v>9250</v>
      </c>
      <c r="K1358">
        <v>100148461</v>
      </c>
      <c r="L1358" s="19" t="s">
        <v>576</v>
      </c>
      <c r="M1358">
        <v>0</v>
      </c>
      <c r="N1358" t="s">
        <v>22</v>
      </c>
      <c r="O1358" s="3">
        <v>42556</v>
      </c>
      <c r="P1358" t="s">
        <v>23</v>
      </c>
      <c r="Q1358">
        <v>450</v>
      </c>
      <c r="R1358">
        <v>2016</v>
      </c>
      <c r="S1358">
        <v>7</v>
      </c>
      <c r="T1358" s="3" t="s">
        <v>24</v>
      </c>
      <c r="U1358" s="3">
        <v>45489</v>
      </c>
    </row>
    <row r="1359" spans="1:21" x14ac:dyDescent="0.25">
      <c r="A1359">
        <v>212696</v>
      </c>
      <c r="B1359">
        <v>537</v>
      </c>
      <c r="C1359" t="s">
        <v>19</v>
      </c>
      <c r="D1359" s="3">
        <v>42556</v>
      </c>
      <c r="E1359" t="s">
        <v>683</v>
      </c>
      <c r="F1359">
        <v>400</v>
      </c>
      <c r="G1359">
        <v>1</v>
      </c>
      <c r="J1359">
        <v>9250</v>
      </c>
      <c r="K1359">
        <v>100148461</v>
      </c>
      <c r="L1359" s="19" t="s">
        <v>576</v>
      </c>
      <c r="M1359">
        <v>0</v>
      </c>
      <c r="N1359" t="s">
        <v>22</v>
      </c>
      <c r="O1359" s="3">
        <v>42556</v>
      </c>
      <c r="P1359" t="s">
        <v>23</v>
      </c>
      <c r="Q1359">
        <v>400</v>
      </c>
      <c r="R1359">
        <v>2016</v>
      </c>
      <c r="S1359">
        <v>7</v>
      </c>
      <c r="T1359" s="3" t="s">
        <v>24</v>
      </c>
      <c r="U1359" s="3">
        <v>45489</v>
      </c>
    </row>
    <row r="1360" spans="1:21" x14ac:dyDescent="0.25">
      <c r="A1360">
        <v>212697</v>
      </c>
      <c r="B1360">
        <v>537</v>
      </c>
      <c r="C1360" t="s">
        <v>19</v>
      </c>
      <c r="D1360" s="3">
        <v>42556</v>
      </c>
      <c r="E1360" t="s">
        <v>604</v>
      </c>
      <c r="F1360">
        <v>920</v>
      </c>
      <c r="G1360">
        <v>1</v>
      </c>
      <c r="J1360">
        <v>9250</v>
      </c>
      <c r="K1360">
        <v>100148461</v>
      </c>
      <c r="L1360" s="19" t="s">
        <v>576</v>
      </c>
      <c r="M1360">
        <v>0</v>
      </c>
      <c r="N1360" t="s">
        <v>22</v>
      </c>
      <c r="O1360" s="3">
        <v>42556</v>
      </c>
      <c r="P1360" t="s">
        <v>23</v>
      </c>
      <c r="Q1360">
        <v>920</v>
      </c>
      <c r="R1360">
        <v>2016</v>
      </c>
      <c r="S1360">
        <v>7</v>
      </c>
      <c r="T1360" s="3" t="s">
        <v>24</v>
      </c>
      <c r="U1360" s="3">
        <v>45489</v>
      </c>
    </row>
    <row r="1361" spans="1:21" x14ac:dyDescent="0.25">
      <c r="A1361">
        <v>212698</v>
      </c>
      <c r="B1361">
        <v>537</v>
      </c>
      <c r="C1361" t="s">
        <v>19</v>
      </c>
      <c r="D1361" s="3">
        <v>42556</v>
      </c>
      <c r="E1361" t="s">
        <v>684</v>
      </c>
      <c r="F1361">
        <v>1100</v>
      </c>
      <c r="G1361">
        <v>1</v>
      </c>
      <c r="J1361">
        <v>9250</v>
      </c>
      <c r="K1361">
        <v>100148461</v>
      </c>
      <c r="L1361" s="19" t="s">
        <v>576</v>
      </c>
      <c r="M1361">
        <v>0</v>
      </c>
      <c r="N1361" t="s">
        <v>22</v>
      </c>
      <c r="O1361" s="3">
        <v>42556</v>
      </c>
      <c r="P1361" t="s">
        <v>23</v>
      </c>
      <c r="Q1361" s="4">
        <v>1100</v>
      </c>
      <c r="R1361">
        <v>2016</v>
      </c>
      <c r="S1361">
        <v>7</v>
      </c>
      <c r="T1361" s="3" t="s">
        <v>24</v>
      </c>
      <c r="U1361" s="3">
        <v>45489</v>
      </c>
    </row>
    <row r="1362" spans="1:21" x14ac:dyDescent="0.25">
      <c r="A1362">
        <v>212699</v>
      </c>
      <c r="B1362">
        <v>537</v>
      </c>
      <c r="C1362" t="s">
        <v>19</v>
      </c>
      <c r="D1362" s="3">
        <v>42556</v>
      </c>
      <c r="E1362" t="s">
        <v>685</v>
      </c>
      <c r="F1362">
        <v>470</v>
      </c>
      <c r="G1362">
        <v>1</v>
      </c>
      <c r="J1362">
        <v>9250</v>
      </c>
      <c r="K1362">
        <v>100148461</v>
      </c>
      <c r="L1362" s="19" t="s">
        <v>576</v>
      </c>
      <c r="M1362">
        <v>0</v>
      </c>
      <c r="N1362" t="s">
        <v>22</v>
      </c>
      <c r="O1362" s="3">
        <v>42556</v>
      </c>
      <c r="P1362" t="s">
        <v>23</v>
      </c>
      <c r="Q1362">
        <v>470</v>
      </c>
      <c r="R1362">
        <v>2016</v>
      </c>
      <c r="S1362">
        <v>7</v>
      </c>
      <c r="T1362" s="3" t="s">
        <v>24</v>
      </c>
      <c r="U1362" s="3">
        <v>45489</v>
      </c>
    </row>
    <row r="1363" spans="1:21" x14ac:dyDescent="0.25">
      <c r="A1363">
        <v>212700</v>
      </c>
      <c r="B1363">
        <v>537</v>
      </c>
      <c r="C1363" t="s">
        <v>19</v>
      </c>
      <c r="D1363" s="3">
        <v>42556</v>
      </c>
      <c r="E1363" t="s">
        <v>686</v>
      </c>
      <c r="F1363">
        <v>550</v>
      </c>
      <c r="G1363">
        <v>1</v>
      </c>
      <c r="J1363">
        <v>9250</v>
      </c>
      <c r="K1363">
        <v>100148461</v>
      </c>
      <c r="L1363" s="19" t="s">
        <v>576</v>
      </c>
      <c r="M1363">
        <v>0</v>
      </c>
      <c r="N1363" t="s">
        <v>22</v>
      </c>
      <c r="O1363" s="3">
        <v>42556</v>
      </c>
      <c r="P1363" t="s">
        <v>23</v>
      </c>
      <c r="Q1363">
        <v>550</v>
      </c>
      <c r="R1363">
        <v>2016</v>
      </c>
      <c r="S1363">
        <v>7</v>
      </c>
      <c r="T1363" s="3" t="s">
        <v>24</v>
      </c>
      <c r="U1363" s="3">
        <v>45489</v>
      </c>
    </row>
    <row r="1364" spans="1:21" x14ac:dyDescent="0.25">
      <c r="A1364">
        <v>212701</v>
      </c>
      <c r="B1364">
        <v>537</v>
      </c>
      <c r="C1364" t="s">
        <v>19</v>
      </c>
      <c r="D1364" s="3">
        <v>42556</v>
      </c>
      <c r="E1364" t="s">
        <v>687</v>
      </c>
      <c r="F1364">
        <v>550</v>
      </c>
      <c r="G1364">
        <v>1</v>
      </c>
      <c r="J1364">
        <v>9250</v>
      </c>
      <c r="K1364">
        <v>100148461</v>
      </c>
      <c r="L1364" s="19" t="s">
        <v>576</v>
      </c>
      <c r="M1364">
        <v>0</v>
      </c>
      <c r="N1364" t="s">
        <v>22</v>
      </c>
      <c r="O1364" s="3">
        <v>42556</v>
      </c>
      <c r="P1364" t="s">
        <v>23</v>
      </c>
      <c r="Q1364">
        <v>550</v>
      </c>
      <c r="R1364">
        <v>2016</v>
      </c>
      <c r="S1364">
        <v>7</v>
      </c>
      <c r="T1364" s="3" t="s">
        <v>24</v>
      </c>
      <c r="U1364" s="3">
        <v>45489</v>
      </c>
    </row>
    <row r="1365" spans="1:21" x14ac:dyDescent="0.25">
      <c r="A1365">
        <v>212702</v>
      </c>
      <c r="B1365">
        <v>538</v>
      </c>
      <c r="C1365" t="s">
        <v>31</v>
      </c>
      <c r="D1365" s="3">
        <v>42556</v>
      </c>
      <c r="E1365" t="s">
        <v>688</v>
      </c>
      <c r="F1365">
        <v>6900</v>
      </c>
      <c r="G1365">
        <v>1</v>
      </c>
      <c r="J1365">
        <v>6900</v>
      </c>
      <c r="K1365">
        <v>100148462</v>
      </c>
      <c r="L1365" s="19" t="s">
        <v>38</v>
      </c>
      <c r="M1365">
        <v>0</v>
      </c>
      <c r="N1365" t="s">
        <v>22</v>
      </c>
      <c r="O1365" s="3">
        <v>42556</v>
      </c>
      <c r="P1365" t="s">
        <v>34</v>
      </c>
      <c r="Q1365" s="4">
        <v>6900</v>
      </c>
      <c r="R1365">
        <v>2016</v>
      </c>
      <c r="S1365">
        <v>7</v>
      </c>
      <c r="T1365" s="3" t="s">
        <v>24</v>
      </c>
      <c r="U1365" s="3">
        <v>45489</v>
      </c>
    </row>
    <row r="1366" spans="1:21" x14ac:dyDescent="0.25">
      <c r="A1366">
        <v>212703</v>
      </c>
      <c r="B1366">
        <v>539</v>
      </c>
      <c r="C1366" t="s">
        <v>19</v>
      </c>
      <c r="D1366" s="3">
        <v>42556</v>
      </c>
      <c r="E1366" t="s">
        <v>88</v>
      </c>
      <c r="F1366">
        <v>380</v>
      </c>
      <c r="G1366">
        <v>1</v>
      </c>
      <c r="J1366">
        <v>180</v>
      </c>
      <c r="K1366">
        <v>100148463</v>
      </c>
      <c r="L1366" s="19" t="s">
        <v>33</v>
      </c>
      <c r="M1366">
        <v>200</v>
      </c>
      <c r="N1366" t="s">
        <v>22</v>
      </c>
      <c r="O1366" s="3">
        <v>42556</v>
      </c>
      <c r="P1366" t="s">
        <v>23</v>
      </c>
      <c r="Q1366">
        <v>380</v>
      </c>
      <c r="R1366">
        <v>2016</v>
      </c>
      <c r="S1366">
        <v>7</v>
      </c>
      <c r="T1366" s="3" t="s">
        <v>24</v>
      </c>
      <c r="U1366" s="3">
        <v>45489</v>
      </c>
    </row>
    <row r="1367" spans="1:21" x14ac:dyDescent="0.25">
      <c r="A1367">
        <v>212704</v>
      </c>
      <c r="B1367">
        <v>531</v>
      </c>
      <c r="C1367" t="s">
        <v>31</v>
      </c>
      <c r="D1367" s="3">
        <v>42556</v>
      </c>
      <c r="E1367" t="s">
        <v>110</v>
      </c>
      <c r="F1367">
        <v>435</v>
      </c>
      <c r="G1367">
        <v>1</v>
      </c>
      <c r="J1367">
        <v>135</v>
      </c>
      <c r="K1367">
        <v>100148464</v>
      </c>
      <c r="L1367" s="19" t="s">
        <v>33</v>
      </c>
      <c r="M1367">
        <v>300</v>
      </c>
      <c r="N1367" t="s">
        <v>22</v>
      </c>
      <c r="O1367" s="3">
        <v>42556</v>
      </c>
      <c r="P1367" t="s">
        <v>34</v>
      </c>
      <c r="Q1367">
        <v>435</v>
      </c>
      <c r="R1367">
        <v>2016</v>
      </c>
      <c r="S1367">
        <v>7</v>
      </c>
      <c r="T1367" s="3" t="s">
        <v>24</v>
      </c>
      <c r="U1367" s="3">
        <v>45489</v>
      </c>
    </row>
    <row r="1368" spans="1:21" x14ac:dyDescent="0.25">
      <c r="A1368">
        <v>212705</v>
      </c>
      <c r="B1368">
        <v>540</v>
      </c>
      <c r="C1368" t="s">
        <v>31</v>
      </c>
      <c r="D1368" s="3">
        <v>42556</v>
      </c>
      <c r="E1368" t="s">
        <v>442</v>
      </c>
      <c r="F1368">
        <v>1424</v>
      </c>
      <c r="G1368">
        <v>1</v>
      </c>
      <c r="J1368">
        <v>9052</v>
      </c>
      <c r="K1368">
        <v>100148465</v>
      </c>
      <c r="L1368" s="19" t="s">
        <v>21</v>
      </c>
      <c r="M1368">
        <v>0</v>
      </c>
      <c r="N1368" t="s">
        <v>22</v>
      </c>
      <c r="O1368" s="3">
        <v>42556</v>
      </c>
      <c r="P1368" t="s">
        <v>34</v>
      </c>
      <c r="Q1368" s="4">
        <v>1424</v>
      </c>
      <c r="R1368">
        <v>2016</v>
      </c>
      <c r="S1368">
        <v>7</v>
      </c>
      <c r="T1368" s="3" t="s">
        <v>24</v>
      </c>
      <c r="U1368" s="3">
        <v>45489</v>
      </c>
    </row>
    <row r="1369" spans="1:21" x14ac:dyDescent="0.25">
      <c r="A1369">
        <v>212706</v>
      </c>
      <c r="B1369">
        <v>540</v>
      </c>
      <c r="C1369" t="s">
        <v>31</v>
      </c>
      <c r="D1369" s="3">
        <v>42556</v>
      </c>
      <c r="E1369" t="s">
        <v>689</v>
      </c>
      <c r="F1369">
        <v>1424</v>
      </c>
      <c r="G1369">
        <v>1</v>
      </c>
      <c r="J1369">
        <v>9052</v>
      </c>
      <c r="K1369">
        <v>100148465</v>
      </c>
      <c r="L1369" s="19" t="s">
        <v>21</v>
      </c>
      <c r="M1369">
        <v>0</v>
      </c>
      <c r="N1369" t="s">
        <v>22</v>
      </c>
      <c r="O1369" s="3">
        <v>42556</v>
      </c>
      <c r="P1369" t="s">
        <v>34</v>
      </c>
      <c r="Q1369" s="4">
        <v>1424</v>
      </c>
      <c r="R1369">
        <v>2016</v>
      </c>
      <c r="S1369">
        <v>7</v>
      </c>
      <c r="T1369" s="3" t="s">
        <v>24</v>
      </c>
      <c r="U1369" s="3">
        <v>45489</v>
      </c>
    </row>
    <row r="1370" spans="1:21" x14ac:dyDescent="0.25">
      <c r="A1370">
        <v>212707</v>
      </c>
      <c r="B1370">
        <v>540</v>
      </c>
      <c r="C1370" t="s">
        <v>31</v>
      </c>
      <c r="D1370" s="3">
        <v>42556</v>
      </c>
      <c r="E1370" t="s">
        <v>690</v>
      </c>
      <c r="F1370">
        <v>3209</v>
      </c>
      <c r="G1370">
        <v>1</v>
      </c>
      <c r="J1370">
        <v>9052</v>
      </c>
      <c r="K1370">
        <v>100148465</v>
      </c>
      <c r="L1370" s="19" t="s">
        <v>21</v>
      </c>
      <c r="M1370">
        <v>0</v>
      </c>
      <c r="N1370" t="s">
        <v>22</v>
      </c>
      <c r="O1370" s="3">
        <v>42556</v>
      </c>
      <c r="P1370" t="s">
        <v>34</v>
      </c>
      <c r="Q1370" s="4">
        <v>3209</v>
      </c>
      <c r="R1370">
        <v>2016</v>
      </c>
      <c r="S1370">
        <v>7</v>
      </c>
      <c r="T1370" s="3" t="s">
        <v>24</v>
      </c>
      <c r="U1370" s="3">
        <v>45489</v>
      </c>
    </row>
    <row r="1371" spans="1:21" x14ac:dyDescent="0.25">
      <c r="A1371">
        <v>212708</v>
      </c>
      <c r="B1371">
        <v>540</v>
      </c>
      <c r="C1371" t="s">
        <v>31</v>
      </c>
      <c r="D1371" s="3">
        <v>42556</v>
      </c>
      <c r="E1371" t="s">
        <v>691</v>
      </c>
      <c r="F1371">
        <v>2995</v>
      </c>
      <c r="G1371">
        <v>1</v>
      </c>
      <c r="J1371">
        <v>9052</v>
      </c>
      <c r="K1371">
        <v>100148465</v>
      </c>
      <c r="L1371" s="19" t="s">
        <v>21</v>
      </c>
      <c r="M1371">
        <v>0</v>
      </c>
      <c r="N1371" t="s">
        <v>22</v>
      </c>
      <c r="O1371" s="3">
        <v>42556</v>
      </c>
      <c r="P1371" t="s">
        <v>34</v>
      </c>
      <c r="Q1371" s="4">
        <v>2995</v>
      </c>
      <c r="R1371">
        <v>2016</v>
      </c>
      <c r="S1371">
        <v>7</v>
      </c>
      <c r="T1371" s="3" t="s">
        <v>24</v>
      </c>
      <c r="U1371" s="3">
        <v>45489</v>
      </c>
    </row>
    <row r="1372" spans="1:21" x14ac:dyDescent="0.25">
      <c r="A1372">
        <v>212709</v>
      </c>
      <c r="B1372">
        <v>541</v>
      </c>
      <c r="C1372" t="s">
        <v>31</v>
      </c>
      <c r="D1372" s="3">
        <v>42556</v>
      </c>
      <c r="E1372" t="s">
        <v>692</v>
      </c>
      <c r="F1372">
        <v>999</v>
      </c>
      <c r="G1372">
        <v>1</v>
      </c>
      <c r="J1372">
        <v>999</v>
      </c>
      <c r="K1372">
        <v>100148466</v>
      </c>
      <c r="L1372" s="19" t="s">
        <v>51</v>
      </c>
      <c r="M1372">
        <v>0</v>
      </c>
      <c r="N1372" t="s">
        <v>22</v>
      </c>
      <c r="O1372" s="3">
        <v>42556</v>
      </c>
      <c r="P1372" t="s">
        <v>34</v>
      </c>
      <c r="Q1372">
        <v>999</v>
      </c>
      <c r="R1372">
        <v>2016</v>
      </c>
      <c r="S1372">
        <v>7</v>
      </c>
      <c r="T1372" s="3" t="s">
        <v>24</v>
      </c>
      <c r="U1372" s="3">
        <v>45489</v>
      </c>
    </row>
    <row r="1373" spans="1:21" x14ac:dyDescent="0.25">
      <c r="A1373">
        <v>212711</v>
      </c>
      <c r="B1373">
        <v>542</v>
      </c>
      <c r="C1373" t="s">
        <v>19</v>
      </c>
      <c r="D1373" s="3">
        <v>42556</v>
      </c>
      <c r="E1373" t="s">
        <v>404</v>
      </c>
      <c r="F1373">
        <v>1300</v>
      </c>
      <c r="G1373">
        <v>1</v>
      </c>
      <c r="J1373">
        <v>1300</v>
      </c>
      <c r="K1373">
        <v>100148467</v>
      </c>
      <c r="L1373" s="19" t="s">
        <v>47</v>
      </c>
      <c r="M1373">
        <v>0</v>
      </c>
      <c r="N1373" t="s">
        <v>22</v>
      </c>
      <c r="O1373" s="3">
        <v>42556</v>
      </c>
      <c r="P1373" t="s">
        <v>23</v>
      </c>
      <c r="Q1373" s="4">
        <v>1300</v>
      </c>
      <c r="R1373">
        <v>2016</v>
      </c>
      <c r="S1373">
        <v>7</v>
      </c>
      <c r="T1373" s="3" t="s">
        <v>24</v>
      </c>
      <c r="U1373" s="3">
        <v>45489</v>
      </c>
    </row>
    <row r="1374" spans="1:21" x14ac:dyDescent="0.25">
      <c r="A1374">
        <v>212712</v>
      </c>
      <c r="B1374">
        <v>543</v>
      </c>
      <c r="C1374" t="s">
        <v>25</v>
      </c>
      <c r="D1374" s="3">
        <v>42556</v>
      </c>
      <c r="E1374" t="s">
        <v>152</v>
      </c>
      <c r="F1374">
        <v>3750</v>
      </c>
      <c r="G1374">
        <v>1</v>
      </c>
      <c r="J1374">
        <v>3750</v>
      </c>
      <c r="K1374">
        <v>100148468</v>
      </c>
      <c r="L1374" s="19" t="s">
        <v>51</v>
      </c>
      <c r="M1374">
        <v>0</v>
      </c>
      <c r="N1374" t="s">
        <v>22</v>
      </c>
      <c r="O1374" s="3">
        <v>42556</v>
      </c>
      <c r="P1374" t="s">
        <v>28</v>
      </c>
      <c r="Q1374" s="4">
        <v>3750</v>
      </c>
      <c r="R1374">
        <v>2016</v>
      </c>
      <c r="S1374">
        <v>7</v>
      </c>
      <c r="T1374" s="3" t="s">
        <v>24</v>
      </c>
      <c r="U1374" s="3">
        <v>45489</v>
      </c>
    </row>
    <row r="1375" spans="1:21" x14ac:dyDescent="0.25">
      <c r="A1375">
        <v>212713</v>
      </c>
      <c r="B1375">
        <v>543</v>
      </c>
      <c r="C1375" t="s">
        <v>19</v>
      </c>
      <c r="D1375" s="3">
        <v>42556</v>
      </c>
      <c r="E1375" t="s">
        <v>152</v>
      </c>
      <c r="F1375">
        <v>3750</v>
      </c>
      <c r="G1375">
        <v>1</v>
      </c>
      <c r="J1375">
        <v>3750</v>
      </c>
      <c r="K1375">
        <v>100148469</v>
      </c>
      <c r="L1375" s="19" t="s">
        <v>51</v>
      </c>
      <c r="M1375">
        <v>0</v>
      </c>
      <c r="N1375" t="s">
        <v>39</v>
      </c>
      <c r="O1375" s="3">
        <v>42556</v>
      </c>
      <c r="P1375" t="s">
        <v>23</v>
      </c>
      <c r="Q1375" s="4">
        <v>3750</v>
      </c>
      <c r="R1375">
        <v>2016</v>
      </c>
      <c r="S1375">
        <v>7</v>
      </c>
      <c r="T1375" s="3" t="s">
        <v>24</v>
      </c>
      <c r="U1375" s="3">
        <v>45489</v>
      </c>
    </row>
    <row r="1376" spans="1:21" x14ac:dyDescent="0.25">
      <c r="A1376">
        <v>212714</v>
      </c>
      <c r="B1376">
        <v>543</v>
      </c>
      <c r="C1376" t="s">
        <v>25</v>
      </c>
      <c r="D1376" s="3">
        <v>42556</v>
      </c>
      <c r="E1376" t="s">
        <v>345</v>
      </c>
      <c r="F1376">
        <v>20104</v>
      </c>
      <c r="G1376">
        <v>1</v>
      </c>
      <c r="J1376">
        <v>20104</v>
      </c>
      <c r="K1376">
        <v>100148470</v>
      </c>
      <c r="L1376" s="19" t="s">
        <v>97</v>
      </c>
      <c r="M1376">
        <v>0</v>
      </c>
      <c r="N1376" t="s">
        <v>39</v>
      </c>
      <c r="O1376" s="3">
        <v>42556</v>
      </c>
      <c r="P1376" t="s">
        <v>28</v>
      </c>
      <c r="Q1376" s="4">
        <v>20104</v>
      </c>
      <c r="R1376">
        <v>2016</v>
      </c>
      <c r="S1376">
        <v>7</v>
      </c>
      <c r="T1376" s="3" t="s">
        <v>24</v>
      </c>
      <c r="U1376" s="3">
        <v>45489</v>
      </c>
    </row>
    <row r="1377" spans="1:21" x14ac:dyDescent="0.25">
      <c r="A1377">
        <v>212715</v>
      </c>
      <c r="B1377">
        <v>544</v>
      </c>
      <c r="C1377" t="s">
        <v>19</v>
      </c>
      <c r="D1377" s="3">
        <v>42556</v>
      </c>
      <c r="E1377" t="s">
        <v>693</v>
      </c>
      <c r="F1377">
        <v>7350</v>
      </c>
      <c r="G1377">
        <v>1</v>
      </c>
      <c r="J1377">
        <v>7350</v>
      </c>
      <c r="K1377">
        <v>100148471</v>
      </c>
      <c r="L1377" s="19" t="s">
        <v>38</v>
      </c>
      <c r="M1377">
        <v>0</v>
      </c>
      <c r="N1377" t="s">
        <v>22</v>
      </c>
      <c r="O1377" s="3">
        <v>42556</v>
      </c>
      <c r="P1377" t="s">
        <v>23</v>
      </c>
      <c r="Q1377" s="4">
        <v>7350</v>
      </c>
      <c r="R1377">
        <v>2016</v>
      </c>
      <c r="S1377">
        <v>7</v>
      </c>
      <c r="T1377" s="3" t="s">
        <v>24</v>
      </c>
      <c r="U1377" s="3">
        <v>45489</v>
      </c>
    </row>
    <row r="1378" spans="1:21" x14ac:dyDescent="0.25">
      <c r="A1378">
        <v>212716</v>
      </c>
      <c r="B1378">
        <v>412</v>
      </c>
      <c r="C1378" t="s">
        <v>19</v>
      </c>
      <c r="D1378" s="3">
        <v>42556</v>
      </c>
      <c r="E1378" t="s">
        <v>48</v>
      </c>
      <c r="F1378">
        <v>320</v>
      </c>
      <c r="G1378">
        <v>1</v>
      </c>
      <c r="J1378">
        <v>320</v>
      </c>
      <c r="K1378">
        <v>100148472</v>
      </c>
      <c r="L1378" s="19" t="s">
        <v>27</v>
      </c>
      <c r="M1378">
        <v>0</v>
      </c>
      <c r="N1378" t="s">
        <v>22</v>
      </c>
      <c r="O1378" s="3">
        <v>42556</v>
      </c>
      <c r="P1378" t="s">
        <v>23</v>
      </c>
      <c r="Q1378">
        <v>320</v>
      </c>
      <c r="R1378">
        <v>2016</v>
      </c>
      <c r="S1378">
        <v>7</v>
      </c>
      <c r="T1378" s="3" t="s">
        <v>24</v>
      </c>
      <c r="U1378" s="3">
        <v>45489</v>
      </c>
    </row>
    <row r="1379" spans="1:21" x14ac:dyDescent="0.25">
      <c r="A1379">
        <v>212717</v>
      </c>
      <c r="B1379">
        <v>43</v>
      </c>
      <c r="C1379" t="s">
        <v>19</v>
      </c>
      <c r="D1379" s="3">
        <v>42556</v>
      </c>
      <c r="E1379" t="s">
        <v>30</v>
      </c>
      <c r="F1379">
        <v>360</v>
      </c>
      <c r="G1379">
        <v>1</v>
      </c>
      <c r="J1379">
        <v>360</v>
      </c>
      <c r="K1379">
        <v>100148473</v>
      </c>
      <c r="L1379" s="19" t="s">
        <v>27</v>
      </c>
      <c r="M1379">
        <v>0</v>
      </c>
      <c r="N1379" t="s">
        <v>22</v>
      </c>
      <c r="O1379" s="3">
        <v>42556</v>
      </c>
      <c r="P1379" t="s">
        <v>23</v>
      </c>
      <c r="Q1379">
        <v>360</v>
      </c>
      <c r="R1379">
        <v>2016</v>
      </c>
      <c r="S1379">
        <v>7</v>
      </c>
      <c r="T1379" s="3" t="s">
        <v>24</v>
      </c>
      <c r="U1379" s="3">
        <v>45489</v>
      </c>
    </row>
    <row r="1380" spans="1:21" x14ac:dyDescent="0.25">
      <c r="A1380">
        <v>212719</v>
      </c>
      <c r="B1380">
        <v>545</v>
      </c>
      <c r="C1380" t="s">
        <v>31</v>
      </c>
      <c r="D1380" s="3">
        <v>42556</v>
      </c>
      <c r="E1380" t="s">
        <v>694</v>
      </c>
      <c r="F1380">
        <v>799</v>
      </c>
      <c r="G1380">
        <v>1</v>
      </c>
      <c r="J1380">
        <v>799</v>
      </c>
      <c r="K1380">
        <v>100148475</v>
      </c>
      <c r="L1380" s="19" t="s">
        <v>59</v>
      </c>
      <c r="M1380">
        <v>0</v>
      </c>
      <c r="N1380" t="s">
        <v>22</v>
      </c>
      <c r="O1380" s="3">
        <v>42556</v>
      </c>
      <c r="P1380" t="s">
        <v>34</v>
      </c>
      <c r="Q1380">
        <v>799</v>
      </c>
      <c r="R1380">
        <v>2016</v>
      </c>
      <c r="S1380">
        <v>7</v>
      </c>
      <c r="T1380" s="3" t="s">
        <v>24</v>
      </c>
      <c r="U1380" s="3">
        <v>45489</v>
      </c>
    </row>
    <row r="1381" spans="1:21" x14ac:dyDescent="0.25">
      <c r="A1381">
        <v>212718</v>
      </c>
      <c r="B1381">
        <v>43</v>
      </c>
      <c r="C1381" t="s">
        <v>19</v>
      </c>
      <c r="D1381" s="3">
        <v>42556</v>
      </c>
      <c r="E1381" t="s">
        <v>48</v>
      </c>
      <c r="F1381">
        <v>320</v>
      </c>
      <c r="G1381">
        <v>1</v>
      </c>
      <c r="J1381">
        <v>320</v>
      </c>
      <c r="K1381">
        <v>100148474</v>
      </c>
      <c r="L1381" s="19" t="s">
        <v>27</v>
      </c>
      <c r="M1381">
        <v>0</v>
      </c>
      <c r="N1381" t="s">
        <v>22</v>
      </c>
      <c r="O1381" s="3">
        <v>42556</v>
      </c>
      <c r="P1381" t="s">
        <v>23</v>
      </c>
      <c r="Q1381">
        <v>320</v>
      </c>
      <c r="R1381">
        <v>2016</v>
      </c>
      <c r="S1381">
        <v>7</v>
      </c>
      <c r="T1381" s="3" t="s">
        <v>24</v>
      </c>
      <c r="U1381" s="3">
        <v>45489</v>
      </c>
    </row>
    <row r="1382" spans="1:21" x14ac:dyDescent="0.25">
      <c r="A1382">
        <v>212720</v>
      </c>
      <c r="B1382">
        <v>43</v>
      </c>
      <c r="C1382" t="s">
        <v>31</v>
      </c>
      <c r="D1382" s="3">
        <v>42556</v>
      </c>
      <c r="E1382" t="s">
        <v>48</v>
      </c>
      <c r="F1382">
        <v>320</v>
      </c>
      <c r="G1382">
        <v>1</v>
      </c>
      <c r="J1382">
        <v>320</v>
      </c>
      <c r="K1382">
        <v>100148476</v>
      </c>
      <c r="L1382" s="19" t="s">
        <v>27</v>
      </c>
      <c r="M1382">
        <v>0</v>
      </c>
      <c r="N1382" t="s">
        <v>22</v>
      </c>
      <c r="O1382" s="3">
        <v>42556</v>
      </c>
      <c r="P1382" t="s">
        <v>34</v>
      </c>
      <c r="Q1382">
        <v>320</v>
      </c>
      <c r="R1382">
        <v>2016</v>
      </c>
      <c r="S1382">
        <v>7</v>
      </c>
      <c r="T1382" s="3" t="s">
        <v>24</v>
      </c>
      <c r="U1382" s="3">
        <v>45489</v>
      </c>
    </row>
    <row r="1383" spans="1:21" x14ac:dyDescent="0.25">
      <c r="A1383">
        <v>212721</v>
      </c>
      <c r="B1383">
        <v>43</v>
      </c>
      <c r="C1383" t="s">
        <v>19</v>
      </c>
      <c r="D1383" s="3">
        <v>42556</v>
      </c>
      <c r="E1383" t="s">
        <v>30</v>
      </c>
      <c r="F1383">
        <v>360</v>
      </c>
      <c r="G1383">
        <v>1</v>
      </c>
      <c r="J1383">
        <v>360</v>
      </c>
      <c r="K1383">
        <v>100148477</v>
      </c>
      <c r="L1383" s="19" t="s">
        <v>27</v>
      </c>
      <c r="M1383">
        <v>0</v>
      </c>
      <c r="N1383" t="s">
        <v>22</v>
      </c>
      <c r="O1383" s="3">
        <v>42556</v>
      </c>
      <c r="P1383" t="s">
        <v>23</v>
      </c>
      <c r="Q1383">
        <v>360</v>
      </c>
      <c r="R1383">
        <v>2016</v>
      </c>
      <c r="S1383">
        <v>7</v>
      </c>
      <c r="T1383" s="3" t="s">
        <v>24</v>
      </c>
      <c r="U1383" s="3">
        <v>45489</v>
      </c>
    </row>
    <row r="1384" spans="1:21" x14ac:dyDescent="0.25">
      <c r="A1384">
        <v>212722</v>
      </c>
      <c r="B1384">
        <v>43</v>
      </c>
      <c r="C1384" t="s">
        <v>19</v>
      </c>
      <c r="D1384" s="3">
        <v>42556</v>
      </c>
      <c r="E1384" t="s">
        <v>30</v>
      </c>
      <c r="F1384">
        <v>360</v>
      </c>
      <c r="G1384">
        <v>1</v>
      </c>
      <c r="J1384">
        <v>360</v>
      </c>
      <c r="K1384">
        <v>100148478</v>
      </c>
      <c r="L1384" s="19" t="s">
        <v>27</v>
      </c>
      <c r="M1384">
        <v>0</v>
      </c>
      <c r="N1384" t="s">
        <v>22</v>
      </c>
      <c r="O1384" s="3">
        <v>42556</v>
      </c>
      <c r="P1384" t="s">
        <v>23</v>
      </c>
      <c r="Q1384">
        <v>360</v>
      </c>
      <c r="R1384">
        <v>2016</v>
      </c>
      <c r="S1384">
        <v>7</v>
      </c>
      <c r="T1384" s="3" t="s">
        <v>24</v>
      </c>
      <c r="U1384" s="3">
        <v>45489</v>
      </c>
    </row>
    <row r="1385" spans="1:21" x14ac:dyDescent="0.25">
      <c r="A1385">
        <v>212723</v>
      </c>
      <c r="B1385">
        <v>43</v>
      </c>
      <c r="C1385" t="s">
        <v>19</v>
      </c>
      <c r="D1385" s="3">
        <v>42556</v>
      </c>
      <c r="E1385" t="s">
        <v>228</v>
      </c>
      <c r="F1385">
        <v>80</v>
      </c>
      <c r="G1385">
        <v>1</v>
      </c>
      <c r="J1385">
        <v>80</v>
      </c>
      <c r="K1385">
        <v>100148479</v>
      </c>
      <c r="L1385" s="19" t="s">
        <v>27</v>
      </c>
      <c r="M1385">
        <v>0</v>
      </c>
      <c r="N1385" t="s">
        <v>22</v>
      </c>
      <c r="O1385" s="3">
        <v>42556</v>
      </c>
      <c r="P1385" t="s">
        <v>23</v>
      </c>
      <c r="Q1385">
        <v>80</v>
      </c>
      <c r="R1385">
        <v>2016</v>
      </c>
      <c r="S1385">
        <v>7</v>
      </c>
      <c r="T1385" s="3" t="s">
        <v>24</v>
      </c>
      <c r="U1385" s="3">
        <v>45489</v>
      </c>
    </row>
    <row r="1386" spans="1:21" x14ac:dyDescent="0.25">
      <c r="A1386">
        <v>212724</v>
      </c>
      <c r="B1386">
        <v>43</v>
      </c>
      <c r="C1386" t="s">
        <v>19</v>
      </c>
      <c r="D1386" s="3">
        <v>42556</v>
      </c>
      <c r="E1386" t="s">
        <v>276</v>
      </c>
      <c r="F1386">
        <v>120</v>
      </c>
      <c r="G1386">
        <v>1</v>
      </c>
      <c r="J1386">
        <v>120</v>
      </c>
      <c r="K1386">
        <v>100148480</v>
      </c>
      <c r="L1386" s="19" t="s">
        <v>27</v>
      </c>
      <c r="M1386">
        <v>0</v>
      </c>
      <c r="N1386" t="s">
        <v>22</v>
      </c>
      <c r="O1386" s="3">
        <v>42556</v>
      </c>
      <c r="P1386" t="s">
        <v>23</v>
      </c>
      <c r="Q1386">
        <v>120</v>
      </c>
      <c r="R1386">
        <v>2016</v>
      </c>
      <c r="S1386">
        <v>7</v>
      </c>
      <c r="T1386" s="3" t="s">
        <v>24</v>
      </c>
      <c r="U1386" s="3">
        <v>45489</v>
      </c>
    </row>
    <row r="1387" spans="1:21" x14ac:dyDescent="0.25">
      <c r="A1387">
        <v>212725</v>
      </c>
      <c r="B1387">
        <v>43</v>
      </c>
      <c r="C1387" t="s">
        <v>19</v>
      </c>
      <c r="D1387" s="3">
        <v>42556</v>
      </c>
      <c r="E1387" t="s">
        <v>139</v>
      </c>
      <c r="F1387">
        <v>120</v>
      </c>
      <c r="G1387">
        <v>1</v>
      </c>
      <c r="J1387">
        <v>120</v>
      </c>
      <c r="K1387">
        <v>100148481</v>
      </c>
      <c r="L1387" s="19" t="s">
        <v>27</v>
      </c>
      <c r="M1387">
        <v>0</v>
      </c>
      <c r="N1387" t="s">
        <v>22</v>
      </c>
      <c r="O1387" s="3">
        <v>42556</v>
      </c>
      <c r="P1387" t="s">
        <v>23</v>
      </c>
      <c r="Q1387">
        <v>120</v>
      </c>
      <c r="R1387">
        <v>2016</v>
      </c>
      <c r="S1387">
        <v>7</v>
      </c>
      <c r="T1387" s="3" t="s">
        <v>24</v>
      </c>
      <c r="U1387" s="3">
        <v>45489</v>
      </c>
    </row>
    <row r="1388" spans="1:21" x14ac:dyDescent="0.25">
      <c r="A1388">
        <v>212726</v>
      </c>
      <c r="B1388">
        <v>43</v>
      </c>
      <c r="C1388" t="s">
        <v>19</v>
      </c>
      <c r="D1388" s="3">
        <v>42556</v>
      </c>
      <c r="E1388" t="s">
        <v>255</v>
      </c>
      <c r="F1388">
        <v>140</v>
      </c>
      <c r="G1388">
        <v>1</v>
      </c>
      <c r="J1388">
        <v>140</v>
      </c>
      <c r="K1388">
        <v>100148482</v>
      </c>
      <c r="L1388" s="19" t="s">
        <v>27</v>
      </c>
      <c r="M1388">
        <v>0</v>
      </c>
      <c r="N1388" t="s">
        <v>22</v>
      </c>
      <c r="O1388" s="3">
        <v>42556</v>
      </c>
      <c r="P1388" t="s">
        <v>23</v>
      </c>
      <c r="Q1388">
        <v>140</v>
      </c>
      <c r="R1388">
        <v>2016</v>
      </c>
      <c r="S1388">
        <v>7</v>
      </c>
      <c r="T1388" s="3" t="s">
        <v>24</v>
      </c>
      <c r="U1388" s="3">
        <v>45489</v>
      </c>
    </row>
    <row r="1389" spans="1:21" x14ac:dyDescent="0.25">
      <c r="A1389">
        <v>212727</v>
      </c>
      <c r="B1389">
        <v>43</v>
      </c>
      <c r="C1389" t="s">
        <v>19</v>
      </c>
      <c r="D1389" s="3">
        <v>42556</v>
      </c>
      <c r="E1389" t="s">
        <v>228</v>
      </c>
      <c r="F1389">
        <v>80</v>
      </c>
      <c r="G1389">
        <v>1</v>
      </c>
      <c r="J1389">
        <v>80</v>
      </c>
      <c r="K1389">
        <v>100148483</v>
      </c>
      <c r="L1389" s="19" t="s">
        <v>27</v>
      </c>
      <c r="M1389">
        <v>0</v>
      </c>
      <c r="N1389" t="s">
        <v>22</v>
      </c>
      <c r="O1389" s="3">
        <v>42556</v>
      </c>
      <c r="P1389" t="s">
        <v>23</v>
      </c>
      <c r="Q1389">
        <v>80</v>
      </c>
      <c r="R1389">
        <v>2016</v>
      </c>
      <c r="S1389">
        <v>7</v>
      </c>
      <c r="T1389" s="3" t="s">
        <v>24</v>
      </c>
      <c r="U1389" s="3">
        <v>45489</v>
      </c>
    </row>
    <row r="1390" spans="1:21" x14ac:dyDescent="0.25">
      <c r="A1390">
        <v>212728</v>
      </c>
      <c r="B1390">
        <v>43</v>
      </c>
      <c r="C1390" t="s">
        <v>19</v>
      </c>
      <c r="D1390" s="3">
        <v>42556</v>
      </c>
      <c r="E1390" t="s">
        <v>228</v>
      </c>
      <c r="F1390">
        <v>80</v>
      </c>
      <c r="G1390">
        <v>1</v>
      </c>
      <c r="J1390">
        <v>80</v>
      </c>
      <c r="K1390">
        <v>100148484</v>
      </c>
      <c r="L1390" s="19" t="s">
        <v>27</v>
      </c>
      <c r="M1390">
        <v>0</v>
      </c>
      <c r="N1390" t="s">
        <v>22</v>
      </c>
      <c r="O1390" s="3">
        <v>42556</v>
      </c>
      <c r="P1390" t="s">
        <v>23</v>
      </c>
      <c r="Q1390">
        <v>80</v>
      </c>
      <c r="R1390">
        <v>2016</v>
      </c>
      <c r="S1390">
        <v>7</v>
      </c>
      <c r="T1390" s="3" t="s">
        <v>24</v>
      </c>
      <c r="U1390" s="3">
        <v>45489</v>
      </c>
    </row>
    <row r="1391" spans="1:21" x14ac:dyDescent="0.25">
      <c r="A1391">
        <v>212729</v>
      </c>
      <c r="B1391">
        <v>43</v>
      </c>
      <c r="C1391" t="s">
        <v>31</v>
      </c>
      <c r="D1391" s="3">
        <v>42556</v>
      </c>
      <c r="E1391" t="s">
        <v>695</v>
      </c>
      <c r="F1391">
        <v>120</v>
      </c>
      <c r="G1391">
        <v>1</v>
      </c>
      <c r="J1391">
        <v>120</v>
      </c>
      <c r="K1391">
        <v>100148485</v>
      </c>
      <c r="L1391" s="19" t="s">
        <v>27</v>
      </c>
      <c r="M1391">
        <v>0</v>
      </c>
      <c r="N1391" t="s">
        <v>22</v>
      </c>
      <c r="O1391" s="3">
        <v>42556</v>
      </c>
      <c r="P1391" t="s">
        <v>34</v>
      </c>
      <c r="Q1391">
        <v>120</v>
      </c>
      <c r="R1391">
        <v>2016</v>
      </c>
      <c r="S1391">
        <v>7</v>
      </c>
      <c r="T1391" s="3" t="s">
        <v>24</v>
      </c>
      <c r="U1391" s="3">
        <v>45489</v>
      </c>
    </row>
    <row r="1392" spans="1:21" x14ac:dyDescent="0.25">
      <c r="A1392">
        <v>212730</v>
      </c>
      <c r="B1392">
        <v>43</v>
      </c>
      <c r="C1392" t="s">
        <v>19</v>
      </c>
      <c r="D1392" s="3">
        <v>42556</v>
      </c>
      <c r="E1392" t="s">
        <v>228</v>
      </c>
      <c r="F1392">
        <v>80</v>
      </c>
      <c r="G1392">
        <v>1</v>
      </c>
      <c r="J1392">
        <v>80</v>
      </c>
      <c r="K1392">
        <v>100148486</v>
      </c>
      <c r="L1392" s="19" t="s">
        <v>27</v>
      </c>
      <c r="M1392">
        <v>0</v>
      </c>
      <c r="N1392" t="s">
        <v>22</v>
      </c>
      <c r="O1392" s="3">
        <v>42556</v>
      </c>
      <c r="P1392" t="s">
        <v>23</v>
      </c>
      <c r="Q1392">
        <v>80</v>
      </c>
      <c r="R1392">
        <v>2016</v>
      </c>
      <c r="S1392">
        <v>7</v>
      </c>
      <c r="T1392" s="3" t="s">
        <v>24</v>
      </c>
      <c r="U1392" s="3">
        <v>45489</v>
      </c>
    </row>
    <row r="1393" spans="1:21" x14ac:dyDescent="0.25">
      <c r="A1393">
        <v>212731</v>
      </c>
      <c r="B1393">
        <v>43</v>
      </c>
      <c r="C1393" t="s">
        <v>19</v>
      </c>
      <c r="D1393" s="3">
        <v>42556</v>
      </c>
      <c r="E1393" t="s">
        <v>48</v>
      </c>
      <c r="F1393">
        <v>320</v>
      </c>
      <c r="G1393">
        <v>1</v>
      </c>
      <c r="J1393">
        <v>320</v>
      </c>
      <c r="K1393">
        <v>100148487</v>
      </c>
      <c r="L1393" s="19" t="s">
        <v>27</v>
      </c>
      <c r="M1393">
        <v>0</v>
      </c>
      <c r="N1393" t="s">
        <v>22</v>
      </c>
      <c r="O1393" s="3">
        <v>42556</v>
      </c>
      <c r="P1393" t="s">
        <v>23</v>
      </c>
      <c r="Q1393">
        <v>320</v>
      </c>
      <c r="R1393">
        <v>2016</v>
      </c>
      <c r="S1393">
        <v>7</v>
      </c>
      <c r="T1393" s="3" t="s">
        <v>24</v>
      </c>
      <c r="U1393" s="3">
        <v>45489</v>
      </c>
    </row>
    <row r="1394" spans="1:21" x14ac:dyDescent="0.25">
      <c r="A1394">
        <v>212732</v>
      </c>
      <c r="B1394">
        <v>43</v>
      </c>
      <c r="C1394" t="s">
        <v>19</v>
      </c>
      <c r="D1394" s="3">
        <v>42556</v>
      </c>
      <c r="E1394" t="s">
        <v>351</v>
      </c>
      <c r="F1394">
        <v>180</v>
      </c>
      <c r="G1394">
        <v>1</v>
      </c>
      <c r="J1394">
        <v>180</v>
      </c>
      <c r="K1394">
        <v>100148488</v>
      </c>
      <c r="L1394" s="19" t="s">
        <v>27</v>
      </c>
      <c r="M1394">
        <v>0</v>
      </c>
      <c r="N1394" t="s">
        <v>22</v>
      </c>
      <c r="O1394" s="3">
        <v>42556</v>
      </c>
      <c r="P1394" t="s">
        <v>23</v>
      </c>
      <c r="Q1394">
        <v>180</v>
      </c>
      <c r="R1394">
        <v>2016</v>
      </c>
      <c r="S1394">
        <v>7</v>
      </c>
      <c r="T1394" s="3" t="s">
        <v>24</v>
      </c>
      <c r="U1394" s="3">
        <v>45489</v>
      </c>
    </row>
    <row r="1395" spans="1:21" x14ac:dyDescent="0.25">
      <c r="A1395">
        <v>212733</v>
      </c>
      <c r="B1395">
        <v>43</v>
      </c>
      <c r="C1395" t="s">
        <v>19</v>
      </c>
      <c r="D1395" s="3">
        <v>42556</v>
      </c>
      <c r="E1395" t="s">
        <v>255</v>
      </c>
      <c r="F1395">
        <v>140</v>
      </c>
      <c r="G1395">
        <v>1</v>
      </c>
      <c r="J1395">
        <v>140</v>
      </c>
      <c r="K1395">
        <v>100148489</v>
      </c>
      <c r="L1395" s="19" t="s">
        <v>27</v>
      </c>
      <c r="M1395">
        <v>0</v>
      </c>
      <c r="N1395" t="s">
        <v>22</v>
      </c>
      <c r="O1395" s="3">
        <v>42556</v>
      </c>
      <c r="P1395" t="s">
        <v>23</v>
      </c>
      <c r="Q1395">
        <v>140</v>
      </c>
      <c r="R1395">
        <v>2016</v>
      </c>
      <c r="S1395">
        <v>7</v>
      </c>
      <c r="T1395" s="3" t="s">
        <v>24</v>
      </c>
      <c r="U1395" s="3">
        <v>45489</v>
      </c>
    </row>
    <row r="1396" spans="1:21" x14ac:dyDescent="0.25">
      <c r="A1396">
        <v>212734</v>
      </c>
      <c r="B1396">
        <v>43</v>
      </c>
      <c r="C1396" t="s">
        <v>19</v>
      </c>
      <c r="D1396" s="3">
        <v>42556</v>
      </c>
      <c r="E1396" t="s">
        <v>276</v>
      </c>
      <c r="F1396">
        <v>120</v>
      </c>
      <c r="G1396">
        <v>1</v>
      </c>
      <c r="J1396">
        <v>120</v>
      </c>
      <c r="K1396">
        <v>100148490</v>
      </c>
      <c r="L1396" s="19" t="s">
        <v>27</v>
      </c>
      <c r="M1396">
        <v>0</v>
      </c>
      <c r="N1396" t="s">
        <v>22</v>
      </c>
      <c r="O1396" s="3">
        <v>42556</v>
      </c>
      <c r="P1396" t="s">
        <v>23</v>
      </c>
      <c r="Q1396">
        <v>120</v>
      </c>
      <c r="R1396">
        <v>2016</v>
      </c>
      <c r="S1396">
        <v>7</v>
      </c>
      <c r="T1396" s="3" t="s">
        <v>24</v>
      </c>
      <c r="U1396" s="3">
        <v>45489</v>
      </c>
    </row>
    <row r="1397" spans="1:21" x14ac:dyDescent="0.25">
      <c r="A1397">
        <v>212735</v>
      </c>
      <c r="B1397">
        <v>43</v>
      </c>
      <c r="C1397" t="s">
        <v>19</v>
      </c>
      <c r="D1397" s="3">
        <v>42556</v>
      </c>
      <c r="E1397" t="s">
        <v>228</v>
      </c>
      <c r="F1397">
        <v>80</v>
      </c>
      <c r="G1397">
        <v>1</v>
      </c>
      <c r="J1397">
        <v>80</v>
      </c>
      <c r="K1397">
        <v>100148491</v>
      </c>
      <c r="L1397" s="19" t="s">
        <v>27</v>
      </c>
      <c r="M1397">
        <v>0</v>
      </c>
      <c r="N1397" t="s">
        <v>22</v>
      </c>
      <c r="O1397" s="3">
        <v>42556</v>
      </c>
      <c r="P1397" t="s">
        <v>23</v>
      </c>
      <c r="Q1397">
        <v>80</v>
      </c>
      <c r="R1397">
        <v>2016</v>
      </c>
      <c r="S1397">
        <v>7</v>
      </c>
      <c r="T1397" s="3" t="s">
        <v>24</v>
      </c>
      <c r="U1397" s="3">
        <v>45489</v>
      </c>
    </row>
    <row r="1398" spans="1:21" x14ac:dyDescent="0.25">
      <c r="A1398">
        <v>212736</v>
      </c>
      <c r="B1398">
        <v>546</v>
      </c>
      <c r="C1398" t="s">
        <v>25</v>
      </c>
      <c r="D1398" s="3">
        <v>42556</v>
      </c>
      <c r="E1398" t="s">
        <v>696</v>
      </c>
      <c r="F1398">
        <v>1445</v>
      </c>
      <c r="G1398">
        <v>1</v>
      </c>
      <c r="J1398">
        <v>1445</v>
      </c>
      <c r="K1398">
        <v>100148492</v>
      </c>
      <c r="L1398" s="19" t="s">
        <v>194</v>
      </c>
      <c r="M1398">
        <v>0</v>
      </c>
      <c r="N1398" t="s">
        <v>22</v>
      </c>
      <c r="O1398" s="3">
        <v>42556</v>
      </c>
      <c r="P1398" t="s">
        <v>28</v>
      </c>
      <c r="Q1398" s="4">
        <v>1445</v>
      </c>
      <c r="R1398">
        <v>2016</v>
      </c>
      <c r="S1398">
        <v>7</v>
      </c>
      <c r="T1398" s="3" t="s">
        <v>24</v>
      </c>
      <c r="U1398" s="3">
        <v>45489</v>
      </c>
    </row>
    <row r="1399" spans="1:21" x14ac:dyDescent="0.25">
      <c r="A1399">
        <v>212737</v>
      </c>
      <c r="B1399">
        <v>547</v>
      </c>
      <c r="C1399" t="s">
        <v>25</v>
      </c>
      <c r="D1399" s="3">
        <v>42556</v>
      </c>
      <c r="E1399" t="s">
        <v>37</v>
      </c>
      <c r="F1399">
        <v>96499</v>
      </c>
      <c r="G1399">
        <v>3</v>
      </c>
      <c r="J1399">
        <v>289497</v>
      </c>
      <c r="K1399">
        <v>100148493</v>
      </c>
      <c r="L1399" s="19" t="s">
        <v>38</v>
      </c>
      <c r="M1399">
        <v>0</v>
      </c>
      <c r="N1399" t="s">
        <v>39</v>
      </c>
      <c r="O1399" s="3">
        <v>42556</v>
      </c>
      <c r="P1399" t="s">
        <v>28</v>
      </c>
      <c r="Q1399" s="4">
        <v>289497</v>
      </c>
      <c r="R1399">
        <v>2016</v>
      </c>
      <c r="S1399">
        <v>7</v>
      </c>
      <c r="T1399" s="3" t="s">
        <v>24</v>
      </c>
      <c r="U1399" s="3">
        <v>45489</v>
      </c>
    </row>
    <row r="1400" spans="1:21" x14ac:dyDescent="0.25">
      <c r="A1400">
        <v>212738</v>
      </c>
      <c r="B1400">
        <v>548</v>
      </c>
      <c r="C1400" t="s">
        <v>31</v>
      </c>
      <c r="D1400" s="3">
        <v>42556</v>
      </c>
      <c r="E1400" t="s">
        <v>697</v>
      </c>
      <c r="F1400">
        <v>999</v>
      </c>
      <c r="G1400">
        <v>1</v>
      </c>
      <c r="J1400">
        <v>999</v>
      </c>
      <c r="K1400">
        <v>100148494</v>
      </c>
      <c r="L1400" s="19" t="s">
        <v>194</v>
      </c>
      <c r="M1400">
        <v>0</v>
      </c>
      <c r="N1400" t="s">
        <v>22</v>
      </c>
      <c r="O1400" s="3">
        <v>42556</v>
      </c>
      <c r="P1400" t="s">
        <v>34</v>
      </c>
      <c r="Q1400">
        <v>999</v>
      </c>
      <c r="R1400">
        <v>2016</v>
      </c>
      <c r="S1400">
        <v>7</v>
      </c>
      <c r="T1400" s="3" t="s">
        <v>24</v>
      </c>
      <c r="U1400" s="3">
        <v>45489</v>
      </c>
    </row>
    <row r="1401" spans="1:21" x14ac:dyDescent="0.25">
      <c r="A1401">
        <v>212739</v>
      </c>
      <c r="B1401">
        <v>549</v>
      </c>
      <c r="C1401" t="s">
        <v>19</v>
      </c>
      <c r="D1401" s="3">
        <v>42556</v>
      </c>
      <c r="E1401" t="s">
        <v>372</v>
      </c>
      <c r="F1401">
        <v>585</v>
      </c>
      <c r="G1401">
        <v>1</v>
      </c>
      <c r="J1401">
        <v>585</v>
      </c>
      <c r="K1401">
        <v>100148495</v>
      </c>
      <c r="L1401" s="19" t="s">
        <v>170</v>
      </c>
      <c r="M1401">
        <v>0</v>
      </c>
      <c r="N1401" t="s">
        <v>22</v>
      </c>
      <c r="O1401" s="3">
        <v>42556</v>
      </c>
      <c r="P1401" t="s">
        <v>23</v>
      </c>
      <c r="Q1401">
        <v>585</v>
      </c>
      <c r="R1401">
        <v>2016</v>
      </c>
      <c r="S1401">
        <v>7</v>
      </c>
      <c r="T1401" s="3" t="s">
        <v>24</v>
      </c>
      <c r="U1401" s="3">
        <v>45489</v>
      </c>
    </row>
    <row r="1402" spans="1:21" x14ac:dyDescent="0.25">
      <c r="A1402">
        <v>212740</v>
      </c>
      <c r="B1402">
        <v>550</v>
      </c>
      <c r="C1402" t="s">
        <v>31</v>
      </c>
      <c r="D1402" s="3">
        <v>42556</v>
      </c>
      <c r="E1402" t="s">
        <v>698</v>
      </c>
      <c r="F1402">
        <v>891</v>
      </c>
      <c r="G1402">
        <v>1</v>
      </c>
      <c r="J1402">
        <v>891</v>
      </c>
      <c r="K1402">
        <v>100148496</v>
      </c>
      <c r="L1402" s="19" t="s">
        <v>97</v>
      </c>
      <c r="M1402">
        <v>0</v>
      </c>
      <c r="N1402" t="s">
        <v>22</v>
      </c>
      <c r="O1402" s="3">
        <v>42556</v>
      </c>
      <c r="P1402" t="s">
        <v>34</v>
      </c>
      <c r="Q1402">
        <v>891</v>
      </c>
      <c r="R1402">
        <v>2016</v>
      </c>
      <c r="S1402">
        <v>7</v>
      </c>
      <c r="T1402" s="3" t="s">
        <v>24</v>
      </c>
      <c r="U1402" s="3">
        <v>45489</v>
      </c>
    </row>
    <row r="1403" spans="1:21" x14ac:dyDescent="0.25">
      <c r="A1403">
        <v>212741</v>
      </c>
      <c r="B1403">
        <v>159</v>
      </c>
      <c r="C1403" t="s">
        <v>25</v>
      </c>
      <c r="D1403" s="3">
        <v>42556</v>
      </c>
      <c r="E1403" t="s">
        <v>73</v>
      </c>
      <c r="F1403">
        <v>435</v>
      </c>
      <c r="G1403">
        <v>1</v>
      </c>
      <c r="J1403">
        <v>1435</v>
      </c>
      <c r="K1403">
        <v>100148497</v>
      </c>
      <c r="L1403" s="19" t="s">
        <v>33</v>
      </c>
      <c r="M1403">
        <v>0</v>
      </c>
      <c r="N1403" t="s">
        <v>22</v>
      </c>
      <c r="O1403" s="3">
        <v>42556</v>
      </c>
      <c r="P1403" t="s">
        <v>28</v>
      </c>
      <c r="Q1403">
        <v>435</v>
      </c>
      <c r="R1403">
        <v>2016</v>
      </c>
      <c r="S1403">
        <v>7</v>
      </c>
      <c r="T1403" s="3" t="s">
        <v>24</v>
      </c>
      <c r="U1403" s="3">
        <v>45489</v>
      </c>
    </row>
    <row r="1404" spans="1:21" x14ac:dyDescent="0.25">
      <c r="A1404">
        <v>212742</v>
      </c>
      <c r="B1404">
        <v>159</v>
      </c>
      <c r="C1404" t="s">
        <v>25</v>
      </c>
      <c r="D1404" s="3">
        <v>42556</v>
      </c>
      <c r="E1404" t="s">
        <v>483</v>
      </c>
      <c r="F1404">
        <v>520</v>
      </c>
      <c r="G1404">
        <v>1</v>
      </c>
      <c r="J1404">
        <v>1435</v>
      </c>
      <c r="K1404">
        <v>100148497</v>
      </c>
      <c r="L1404" s="19" t="s">
        <v>33</v>
      </c>
      <c r="M1404">
        <v>0</v>
      </c>
      <c r="N1404" t="s">
        <v>22</v>
      </c>
      <c r="O1404" s="3">
        <v>42556</v>
      </c>
      <c r="P1404" t="s">
        <v>28</v>
      </c>
      <c r="Q1404">
        <v>520</v>
      </c>
      <c r="R1404">
        <v>2016</v>
      </c>
      <c r="S1404">
        <v>7</v>
      </c>
      <c r="T1404" s="3" t="s">
        <v>24</v>
      </c>
      <c r="U1404" s="3">
        <v>45489</v>
      </c>
    </row>
    <row r="1405" spans="1:21" x14ac:dyDescent="0.25">
      <c r="A1405">
        <v>212743</v>
      </c>
      <c r="B1405">
        <v>159</v>
      </c>
      <c r="C1405" t="s">
        <v>25</v>
      </c>
      <c r="D1405" s="3">
        <v>42556</v>
      </c>
      <c r="E1405" t="s">
        <v>699</v>
      </c>
      <c r="F1405">
        <v>210</v>
      </c>
      <c r="G1405">
        <v>1</v>
      </c>
      <c r="J1405">
        <v>1435</v>
      </c>
      <c r="K1405">
        <v>100148497</v>
      </c>
      <c r="L1405" s="19" t="s">
        <v>33</v>
      </c>
      <c r="M1405">
        <v>0</v>
      </c>
      <c r="N1405" t="s">
        <v>22</v>
      </c>
      <c r="O1405" s="3">
        <v>42556</v>
      </c>
      <c r="P1405" t="s">
        <v>28</v>
      </c>
      <c r="Q1405">
        <v>210</v>
      </c>
      <c r="R1405">
        <v>2016</v>
      </c>
      <c r="S1405">
        <v>7</v>
      </c>
      <c r="T1405" s="3" t="s">
        <v>24</v>
      </c>
      <c r="U1405" s="3">
        <v>45489</v>
      </c>
    </row>
    <row r="1406" spans="1:21" x14ac:dyDescent="0.25">
      <c r="A1406">
        <v>212744</v>
      </c>
      <c r="B1406">
        <v>159</v>
      </c>
      <c r="C1406" t="s">
        <v>25</v>
      </c>
      <c r="D1406" s="3">
        <v>42556</v>
      </c>
      <c r="E1406" t="s">
        <v>283</v>
      </c>
      <c r="F1406">
        <v>90</v>
      </c>
      <c r="G1406">
        <v>1</v>
      </c>
      <c r="J1406">
        <v>1435</v>
      </c>
      <c r="K1406">
        <v>100148497</v>
      </c>
      <c r="L1406" s="19" t="s">
        <v>33</v>
      </c>
      <c r="M1406">
        <v>0</v>
      </c>
      <c r="N1406" t="s">
        <v>22</v>
      </c>
      <c r="O1406" s="3">
        <v>42556</v>
      </c>
      <c r="P1406" t="s">
        <v>28</v>
      </c>
      <c r="Q1406">
        <v>90</v>
      </c>
      <c r="R1406">
        <v>2016</v>
      </c>
      <c r="S1406">
        <v>7</v>
      </c>
      <c r="T1406" s="3" t="s">
        <v>24</v>
      </c>
      <c r="U1406" s="3">
        <v>45489</v>
      </c>
    </row>
    <row r="1407" spans="1:21" x14ac:dyDescent="0.25">
      <c r="A1407">
        <v>212745</v>
      </c>
      <c r="B1407">
        <v>159</v>
      </c>
      <c r="C1407" t="s">
        <v>25</v>
      </c>
      <c r="D1407" s="3">
        <v>42556</v>
      </c>
      <c r="E1407" t="s">
        <v>282</v>
      </c>
      <c r="F1407">
        <v>80</v>
      </c>
      <c r="G1407">
        <v>1</v>
      </c>
      <c r="J1407">
        <v>1435</v>
      </c>
      <c r="K1407">
        <v>100148497</v>
      </c>
      <c r="L1407" s="19" t="s">
        <v>33</v>
      </c>
      <c r="M1407">
        <v>0</v>
      </c>
      <c r="N1407" t="s">
        <v>22</v>
      </c>
      <c r="O1407" s="3">
        <v>42556</v>
      </c>
      <c r="P1407" t="s">
        <v>28</v>
      </c>
      <c r="Q1407">
        <v>80</v>
      </c>
      <c r="R1407">
        <v>2016</v>
      </c>
      <c r="S1407">
        <v>7</v>
      </c>
      <c r="T1407" s="3" t="s">
        <v>24</v>
      </c>
      <c r="U1407" s="3">
        <v>45489</v>
      </c>
    </row>
    <row r="1408" spans="1:21" x14ac:dyDescent="0.25">
      <c r="A1408">
        <v>212746</v>
      </c>
      <c r="B1408">
        <v>159</v>
      </c>
      <c r="C1408" t="s">
        <v>25</v>
      </c>
      <c r="D1408" s="3">
        <v>42556</v>
      </c>
      <c r="E1408" t="s">
        <v>430</v>
      </c>
      <c r="F1408">
        <v>100</v>
      </c>
      <c r="G1408">
        <v>1</v>
      </c>
      <c r="J1408">
        <v>1435</v>
      </c>
      <c r="K1408">
        <v>100148497</v>
      </c>
      <c r="L1408" s="19" t="s">
        <v>33</v>
      </c>
      <c r="M1408">
        <v>0</v>
      </c>
      <c r="N1408" t="s">
        <v>22</v>
      </c>
      <c r="O1408" s="3">
        <v>42556</v>
      </c>
      <c r="P1408" t="s">
        <v>28</v>
      </c>
      <c r="Q1408">
        <v>100</v>
      </c>
      <c r="R1408">
        <v>2016</v>
      </c>
      <c r="S1408">
        <v>7</v>
      </c>
      <c r="T1408" s="3" t="s">
        <v>24</v>
      </c>
      <c r="U1408" s="3">
        <v>45489</v>
      </c>
    </row>
    <row r="1409" spans="1:21" x14ac:dyDescent="0.25">
      <c r="A1409">
        <v>212747</v>
      </c>
      <c r="B1409">
        <v>551</v>
      </c>
      <c r="C1409" t="s">
        <v>25</v>
      </c>
      <c r="D1409" s="3">
        <v>42556</v>
      </c>
      <c r="E1409" t="s">
        <v>675</v>
      </c>
      <c r="F1409">
        <v>3499</v>
      </c>
      <c r="G1409">
        <v>9</v>
      </c>
      <c r="J1409">
        <v>31491</v>
      </c>
      <c r="K1409">
        <v>100148498</v>
      </c>
      <c r="L1409" s="19" t="s">
        <v>38</v>
      </c>
      <c r="M1409">
        <v>0</v>
      </c>
      <c r="N1409" t="s">
        <v>22</v>
      </c>
      <c r="O1409" s="3">
        <v>42556</v>
      </c>
      <c r="P1409" t="s">
        <v>28</v>
      </c>
      <c r="Q1409" s="4">
        <v>31491</v>
      </c>
      <c r="R1409">
        <v>2016</v>
      </c>
      <c r="S1409">
        <v>7</v>
      </c>
      <c r="T1409" s="3" t="s">
        <v>24</v>
      </c>
      <c r="U1409" s="3">
        <v>45489</v>
      </c>
    </row>
    <row r="1410" spans="1:21" x14ac:dyDescent="0.25">
      <c r="A1410">
        <v>212748</v>
      </c>
      <c r="B1410">
        <v>552</v>
      </c>
      <c r="C1410" t="s">
        <v>19</v>
      </c>
      <c r="D1410" s="3">
        <v>42556</v>
      </c>
      <c r="E1410" t="s">
        <v>446</v>
      </c>
      <c r="F1410">
        <v>1274</v>
      </c>
      <c r="G1410">
        <v>1</v>
      </c>
      <c r="J1410">
        <v>1274</v>
      </c>
      <c r="K1410">
        <v>100148499</v>
      </c>
      <c r="L1410" s="19" t="s">
        <v>21</v>
      </c>
      <c r="M1410">
        <v>0</v>
      </c>
      <c r="N1410" t="s">
        <v>22</v>
      </c>
      <c r="O1410" s="3">
        <v>42556</v>
      </c>
      <c r="P1410" t="s">
        <v>23</v>
      </c>
      <c r="Q1410" s="4">
        <v>1274</v>
      </c>
      <c r="R1410">
        <v>2016</v>
      </c>
      <c r="S1410">
        <v>7</v>
      </c>
      <c r="T1410" s="3" t="s">
        <v>24</v>
      </c>
      <c r="U1410" s="3">
        <v>45489</v>
      </c>
    </row>
    <row r="1411" spans="1:21" x14ac:dyDescent="0.25">
      <c r="A1411">
        <v>212749</v>
      </c>
      <c r="B1411">
        <v>553</v>
      </c>
      <c r="C1411" t="s">
        <v>19</v>
      </c>
      <c r="D1411" s="3">
        <v>42556</v>
      </c>
      <c r="E1411" t="s">
        <v>89</v>
      </c>
      <c r="F1411">
        <v>350</v>
      </c>
      <c r="G1411">
        <v>1</v>
      </c>
      <c r="J1411">
        <v>350</v>
      </c>
      <c r="K1411">
        <v>100148500</v>
      </c>
      <c r="L1411" s="19" t="s">
        <v>33</v>
      </c>
      <c r="M1411">
        <v>0</v>
      </c>
      <c r="N1411" t="s">
        <v>22</v>
      </c>
      <c r="O1411" s="3">
        <v>42556</v>
      </c>
      <c r="P1411" t="s">
        <v>23</v>
      </c>
      <c r="Q1411">
        <v>350</v>
      </c>
      <c r="R1411">
        <v>2016</v>
      </c>
      <c r="S1411">
        <v>7</v>
      </c>
      <c r="T1411" s="3" t="s">
        <v>24</v>
      </c>
      <c r="U1411" s="3">
        <v>45489</v>
      </c>
    </row>
    <row r="1412" spans="1:21" x14ac:dyDescent="0.25">
      <c r="A1412">
        <v>212750</v>
      </c>
      <c r="B1412">
        <v>553</v>
      </c>
      <c r="C1412" t="s">
        <v>31</v>
      </c>
      <c r="D1412" s="3">
        <v>42556</v>
      </c>
      <c r="E1412" t="s">
        <v>700</v>
      </c>
      <c r="F1412">
        <v>169</v>
      </c>
      <c r="G1412">
        <v>2</v>
      </c>
      <c r="J1412">
        <v>438</v>
      </c>
      <c r="K1412">
        <v>100148501</v>
      </c>
      <c r="L1412" s="19" t="s">
        <v>51</v>
      </c>
      <c r="M1412">
        <v>0</v>
      </c>
      <c r="N1412" t="s">
        <v>22</v>
      </c>
      <c r="O1412" s="3">
        <v>42556</v>
      </c>
      <c r="P1412" t="s">
        <v>34</v>
      </c>
      <c r="Q1412">
        <v>338</v>
      </c>
      <c r="R1412">
        <v>2016</v>
      </c>
      <c r="S1412">
        <v>7</v>
      </c>
      <c r="T1412" s="3" t="s">
        <v>24</v>
      </c>
      <c r="U1412" s="3">
        <v>45489</v>
      </c>
    </row>
    <row r="1413" spans="1:21" x14ac:dyDescent="0.25">
      <c r="A1413">
        <v>212752</v>
      </c>
      <c r="B1413">
        <v>553</v>
      </c>
      <c r="C1413" t="s">
        <v>31</v>
      </c>
      <c r="D1413" s="3">
        <v>42556</v>
      </c>
      <c r="E1413" t="s">
        <v>430</v>
      </c>
      <c r="F1413">
        <v>100</v>
      </c>
      <c r="G1413">
        <v>1</v>
      </c>
      <c r="J1413">
        <v>438</v>
      </c>
      <c r="K1413">
        <v>100148501</v>
      </c>
      <c r="L1413" s="19" t="s">
        <v>33</v>
      </c>
      <c r="M1413">
        <v>0</v>
      </c>
      <c r="N1413" t="s">
        <v>22</v>
      </c>
      <c r="O1413" s="3">
        <v>42556</v>
      </c>
      <c r="P1413" t="s">
        <v>34</v>
      </c>
      <c r="Q1413">
        <v>100</v>
      </c>
      <c r="R1413">
        <v>2016</v>
      </c>
      <c r="S1413">
        <v>7</v>
      </c>
      <c r="T1413" s="3" t="s">
        <v>24</v>
      </c>
      <c r="U1413" s="3">
        <v>45489</v>
      </c>
    </row>
    <row r="1414" spans="1:21" x14ac:dyDescent="0.25">
      <c r="A1414">
        <v>212753</v>
      </c>
      <c r="B1414">
        <v>554</v>
      </c>
      <c r="C1414" t="s">
        <v>25</v>
      </c>
      <c r="D1414" s="3">
        <v>42556</v>
      </c>
      <c r="E1414" t="s">
        <v>56</v>
      </c>
      <c r="F1414">
        <v>899</v>
      </c>
      <c r="G1414">
        <v>1</v>
      </c>
      <c r="J1414">
        <v>899</v>
      </c>
      <c r="K1414">
        <v>100148502</v>
      </c>
      <c r="L1414" s="19" t="s">
        <v>47</v>
      </c>
      <c r="M1414">
        <v>0</v>
      </c>
      <c r="N1414" t="s">
        <v>22</v>
      </c>
      <c r="O1414" s="3">
        <v>42556</v>
      </c>
      <c r="P1414" t="s">
        <v>28</v>
      </c>
      <c r="Q1414">
        <v>899</v>
      </c>
      <c r="R1414">
        <v>2016</v>
      </c>
      <c r="S1414">
        <v>7</v>
      </c>
      <c r="T1414" s="3" t="s">
        <v>24</v>
      </c>
      <c r="U1414" s="3">
        <v>45489</v>
      </c>
    </row>
    <row r="1415" spans="1:21" x14ac:dyDescent="0.25">
      <c r="A1415">
        <v>212754</v>
      </c>
      <c r="B1415">
        <v>555</v>
      </c>
      <c r="C1415" t="s">
        <v>19</v>
      </c>
      <c r="D1415" s="3">
        <v>42556</v>
      </c>
      <c r="E1415" t="s">
        <v>701</v>
      </c>
      <c r="F1415">
        <v>260</v>
      </c>
      <c r="G1415">
        <v>1</v>
      </c>
      <c r="J1415">
        <v>260</v>
      </c>
      <c r="K1415">
        <v>100148503</v>
      </c>
      <c r="L1415" s="19" t="s">
        <v>27</v>
      </c>
      <c r="M1415">
        <v>0</v>
      </c>
      <c r="N1415" t="s">
        <v>22</v>
      </c>
      <c r="O1415" s="3">
        <v>42556</v>
      </c>
      <c r="P1415" t="s">
        <v>23</v>
      </c>
      <c r="Q1415">
        <v>260</v>
      </c>
      <c r="R1415">
        <v>2016</v>
      </c>
      <c r="S1415">
        <v>7</v>
      </c>
      <c r="T1415" s="3" t="s">
        <v>24</v>
      </c>
      <c r="U1415" s="3">
        <v>45489</v>
      </c>
    </row>
    <row r="1416" spans="1:21" x14ac:dyDescent="0.25">
      <c r="A1416">
        <v>212755</v>
      </c>
      <c r="B1416">
        <v>556</v>
      </c>
      <c r="C1416" t="s">
        <v>25</v>
      </c>
      <c r="D1416" s="3">
        <v>42557</v>
      </c>
      <c r="E1416" t="s">
        <v>608</v>
      </c>
      <c r="F1416">
        <v>800</v>
      </c>
      <c r="G1416">
        <v>1</v>
      </c>
      <c r="J1416">
        <v>800</v>
      </c>
      <c r="K1416">
        <v>100148504</v>
      </c>
      <c r="L1416" s="19" t="s">
        <v>38</v>
      </c>
      <c r="M1416">
        <v>0</v>
      </c>
      <c r="N1416" t="s">
        <v>39</v>
      </c>
      <c r="O1416" s="3">
        <v>42557</v>
      </c>
      <c r="P1416" t="s">
        <v>28</v>
      </c>
      <c r="Q1416">
        <v>800</v>
      </c>
      <c r="R1416">
        <v>2016</v>
      </c>
      <c r="S1416">
        <v>7</v>
      </c>
      <c r="T1416" s="3" t="s">
        <v>24</v>
      </c>
      <c r="U1416" s="3">
        <v>45489</v>
      </c>
    </row>
    <row r="1417" spans="1:21" x14ac:dyDescent="0.25">
      <c r="A1417">
        <v>212756</v>
      </c>
      <c r="B1417">
        <v>557</v>
      </c>
      <c r="C1417" t="s">
        <v>25</v>
      </c>
      <c r="D1417" s="3">
        <v>42557</v>
      </c>
      <c r="E1417" t="s">
        <v>702</v>
      </c>
      <c r="F1417">
        <v>1699</v>
      </c>
      <c r="G1417">
        <v>1</v>
      </c>
      <c r="J1417">
        <v>1699</v>
      </c>
      <c r="K1417">
        <v>100148505</v>
      </c>
      <c r="L1417" s="19" t="s">
        <v>51</v>
      </c>
      <c r="M1417">
        <v>0</v>
      </c>
      <c r="N1417" t="s">
        <v>39</v>
      </c>
      <c r="O1417" s="3">
        <v>42557</v>
      </c>
      <c r="P1417" t="s">
        <v>28</v>
      </c>
      <c r="Q1417" s="4">
        <v>1699</v>
      </c>
      <c r="R1417">
        <v>2016</v>
      </c>
      <c r="S1417">
        <v>7</v>
      </c>
      <c r="T1417" s="3" t="s">
        <v>24</v>
      </c>
      <c r="U1417" s="3">
        <v>45489</v>
      </c>
    </row>
    <row r="1418" spans="1:21" x14ac:dyDescent="0.25">
      <c r="A1418">
        <v>212758</v>
      </c>
      <c r="B1418">
        <v>558</v>
      </c>
      <c r="C1418" t="s">
        <v>19</v>
      </c>
      <c r="D1418" s="3">
        <v>42557</v>
      </c>
      <c r="E1418" t="s">
        <v>703</v>
      </c>
      <c r="F1418">
        <v>699</v>
      </c>
      <c r="G1418">
        <v>1</v>
      </c>
      <c r="J1418">
        <v>0</v>
      </c>
      <c r="K1418">
        <v>100148506</v>
      </c>
      <c r="L1418" s="19" t="s">
        <v>51</v>
      </c>
      <c r="M1418">
        <v>0</v>
      </c>
      <c r="N1418" t="s">
        <v>49</v>
      </c>
      <c r="O1418" s="3">
        <v>42557</v>
      </c>
      <c r="P1418" t="s">
        <v>23</v>
      </c>
      <c r="Q1418">
        <v>699</v>
      </c>
      <c r="R1418">
        <v>2016</v>
      </c>
      <c r="S1418">
        <v>7</v>
      </c>
      <c r="T1418" s="3" t="s">
        <v>24</v>
      </c>
      <c r="U1418" s="3">
        <v>45489</v>
      </c>
    </row>
    <row r="1419" spans="1:21" x14ac:dyDescent="0.25">
      <c r="A1419">
        <v>212760</v>
      </c>
      <c r="B1419">
        <v>558</v>
      </c>
      <c r="C1419" t="s">
        <v>19</v>
      </c>
      <c r="D1419" s="3">
        <v>42557</v>
      </c>
      <c r="E1419" t="s">
        <v>704</v>
      </c>
      <c r="F1419">
        <v>525</v>
      </c>
      <c r="G1419">
        <v>1</v>
      </c>
      <c r="J1419">
        <v>0</v>
      </c>
      <c r="K1419">
        <v>100148506</v>
      </c>
      <c r="L1419" s="19" t="s">
        <v>27</v>
      </c>
      <c r="M1419">
        <v>0</v>
      </c>
      <c r="N1419" t="s">
        <v>49</v>
      </c>
      <c r="O1419" s="3">
        <v>42557</v>
      </c>
      <c r="P1419" t="s">
        <v>23</v>
      </c>
      <c r="Q1419">
        <v>525</v>
      </c>
      <c r="R1419">
        <v>2016</v>
      </c>
      <c r="S1419">
        <v>7</v>
      </c>
      <c r="T1419" s="3" t="s">
        <v>24</v>
      </c>
      <c r="U1419" s="3">
        <v>45489</v>
      </c>
    </row>
    <row r="1420" spans="1:21" x14ac:dyDescent="0.25">
      <c r="A1420">
        <v>212761</v>
      </c>
      <c r="B1420">
        <v>559</v>
      </c>
      <c r="C1420" t="s">
        <v>19</v>
      </c>
      <c r="D1420" s="3">
        <v>42557</v>
      </c>
      <c r="E1420" t="s">
        <v>306</v>
      </c>
      <c r="F1420">
        <v>3900</v>
      </c>
      <c r="G1420">
        <v>1</v>
      </c>
      <c r="J1420">
        <v>3900</v>
      </c>
      <c r="K1420">
        <v>100148507</v>
      </c>
      <c r="L1420" s="19" t="s">
        <v>42</v>
      </c>
      <c r="M1420">
        <v>0</v>
      </c>
      <c r="N1420" t="s">
        <v>22</v>
      </c>
      <c r="O1420" s="3">
        <v>42557</v>
      </c>
      <c r="P1420" t="s">
        <v>23</v>
      </c>
      <c r="Q1420" s="4">
        <v>3900</v>
      </c>
      <c r="R1420">
        <v>2016</v>
      </c>
      <c r="S1420">
        <v>7</v>
      </c>
      <c r="T1420" s="3" t="s">
        <v>24</v>
      </c>
      <c r="U1420" s="3">
        <v>45489</v>
      </c>
    </row>
    <row r="1421" spans="1:21" x14ac:dyDescent="0.25">
      <c r="A1421">
        <v>212762</v>
      </c>
      <c r="B1421">
        <v>232</v>
      </c>
      <c r="C1421" t="s">
        <v>31</v>
      </c>
      <c r="D1421" s="3">
        <v>42557</v>
      </c>
      <c r="E1421" t="s">
        <v>705</v>
      </c>
      <c r="F1421">
        <v>790</v>
      </c>
      <c r="G1421">
        <v>1</v>
      </c>
      <c r="J1421">
        <v>790</v>
      </c>
      <c r="K1421">
        <v>100148508</v>
      </c>
      <c r="L1421" s="19" t="s">
        <v>38</v>
      </c>
      <c r="M1421">
        <v>0</v>
      </c>
      <c r="N1421" t="s">
        <v>22</v>
      </c>
      <c r="O1421" s="3">
        <v>42557</v>
      </c>
      <c r="P1421" t="s">
        <v>34</v>
      </c>
      <c r="Q1421">
        <v>790</v>
      </c>
      <c r="R1421">
        <v>2016</v>
      </c>
      <c r="S1421">
        <v>7</v>
      </c>
      <c r="T1421" s="3" t="s">
        <v>24</v>
      </c>
      <c r="U1421" s="3">
        <v>45489</v>
      </c>
    </row>
    <row r="1422" spans="1:21" x14ac:dyDescent="0.25">
      <c r="A1422">
        <v>212763</v>
      </c>
      <c r="B1422">
        <v>560</v>
      </c>
      <c r="C1422" t="s">
        <v>25</v>
      </c>
      <c r="D1422" s="3">
        <v>42557</v>
      </c>
      <c r="E1422" t="s">
        <v>293</v>
      </c>
      <c r="F1422">
        <v>999</v>
      </c>
      <c r="G1422">
        <v>1</v>
      </c>
      <c r="J1422">
        <v>999</v>
      </c>
      <c r="K1422">
        <v>100148509</v>
      </c>
      <c r="L1422" s="19" t="s">
        <v>51</v>
      </c>
      <c r="M1422">
        <v>0</v>
      </c>
      <c r="N1422" t="s">
        <v>201</v>
      </c>
      <c r="O1422" s="3">
        <v>42557</v>
      </c>
      <c r="P1422" t="s">
        <v>28</v>
      </c>
      <c r="Q1422">
        <v>999</v>
      </c>
      <c r="R1422">
        <v>2016</v>
      </c>
      <c r="S1422">
        <v>7</v>
      </c>
      <c r="T1422" s="3" t="s">
        <v>24</v>
      </c>
      <c r="U1422" s="3">
        <v>45489</v>
      </c>
    </row>
    <row r="1423" spans="1:21" x14ac:dyDescent="0.25">
      <c r="A1423">
        <v>212764</v>
      </c>
      <c r="B1423">
        <v>561</v>
      </c>
      <c r="C1423" t="s">
        <v>25</v>
      </c>
      <c r="D1423" s="3">
        <v>42557</v>
      </c>
      <c r="E1423" t="s">
        <v>706</v>
      </c>
      <c r="F1423">
        <v>790</v>
      </c>
      <c r="G1423">
        <v>1</v>
      </c>
      <c r="J1423">
        <v>790</v>
      </c>
      <c r="K1423">
        <v>100148510</v>
      </c>
      <c r="L1423" s="19" t="s">
        <v>97</v>
      </c>
      <c r="M1423">
        <v>0</v>
      </c>
      <c r="N1423" t="s">
        <v>22</v>
      </c>
      <c r="O1423" s="3">
        <v>42557</v>
      </c>
      <c r="P1423" t="s">
        <v>28</v>
      </c>
      <c r="Q1423">
        <v>790</v>
      </c>
      <c r="R1423">
        <v>2016</v>
      </c>
      <c r="S1423">
        <v>7</v>
      </c>
      <c r="T1423" s="3" t="s">
        <v>24</v>
      </c>
      <c r="U1423" s="3">
        <v>45489</v>
      </c>
    </row>
    <row r="1424" spans="1:21" x14ac:dyDescent="0.25">
      <c r="A1424">
        <v>212765</v>
      </c>
      <c r="B1424">
        <v>561</v>
      </c>
      <c r="C1424" t="s">
        <v>25</v>
      </c>
      <c r="D1424" s="3">
        <v>42557</v>
      </c>
      <c r="E1424" t="s">
        <v>707</v>
      </c>
      <c r="F1424">
        <v>799</v>
      </c>
      <c r="G1424">
        <v>1</v>
      </c>
      <c r="J1424">
        <v>799</v>
      </c>
      <c r="K1424">
        <v>100148511</v>
      </c>
      <c r="L1424" s="19" t="s">
        <v>59</v>
      </c>
      <c r="M1424">
        <v>0</v>
      </c>
      <c r="N1424" t="s">
        <v>22</v>
      </c>
      <c r="O1424" s="3">
        <v>42557</v>
      </c>
      <c r="P1424" t="s">
        <v>28</v>
      </c>
      <c r="Q1424">
        <v>799</v>
      </c>
      <c r="R1424">
        <v>2016</v>
      </c>
      <c r="S1424">
        <v>7</v>
      </c>
      <c r="T1424" s="3" t="s">
        <v>24</v>
      </c>
      <c r="U1424" s="3">
        <v>45489</v>
      </c>
    </row>
    <row r="1425" spans="1:21" x14ac:dyDescent="0.25">
      <c r="A1425">
        <v>212766</v>
      </c>
      <c r="B1425">
        <v>562</v>
      </c>
      <c r="C1425" t="s">
        <v>25</v>
      </c>
      <c r="D1425" s="3">
        <v>42557</v>
      </c>
      <c r="E1425" t="s">
        <v>708</v>
      </c>
      <c r="F1425">
        <v>2200</v>
      </c>
      <c r="G1425">
        <v>1</v>
      </c>
      <c r="J1425">
        <v>2200</v>
      </c>
      <c r="K1425">
        <v>100148512</v>
      </c>
      <c r="L1425" s="19" t="s">
        <v>51</v>
      </c>
      <c r="M1425">
        <v>0</v>
      </c>
      <c r="N1425" t="s">
        <v>22</v>
      </c>
      <c r="O1425" s="3">
        <v>42557</v>
      </c>
      <c r="P1425" t="s">
        <v>28</v>
      </c>
      <c r="Q1425" s="4">
        <v>2200</v>
      </c>
      <c r="R1425">
        <v>2016</v>
      </c>
      <c r="S1425">
        <v>7</v>
      </c>
      <c r="T1425" s="3" t="s">
        <v>24</v>
      </c>
      <c r="U1425" s="3">
        <v>45489</v>
      </c>
    </row>
    <row r="1426" spans="1:21" x14ac:dyDescent="0.25">
      <c r="A1426">
        <v>212768</v>
      </c>
      <c r="B1426">
        <v>563</v>
      </c>
      <c r="C1426" t="s">
        <v>25</v>
      </c>
      <c r="D1426" s="3">
        <v>42557</v>
      </c>
      <c r="E1426" t="s">
        <v>709</v>
      </c>
      <c r="F1426">
        <v>2200</v>
      </c>
      <c r="G1426">
        <v>1</v>
      </c>
      <c r="J1426">
        <v>2200</v>
      </c>
      <c r="K1426">
        <v>100148513</v>
      </c>
      <c r="L1426" s="19" t="s">
        <v>51</v>
      </c>
      <c r="M1426">
        <v>0</v>
      </c>
      <c r="N1426" t="s">
        <v>22</v>
      </c>
      <c r="O1426" s="3">
        <v>42557</v>
      </c>
      <c r="P1426" t="s">
        <v>28</v>
      </c>
      <c r="Q1426" s="4">
        <v>2200</v>
      </c>
      <c r="R1426">
        <v>2016</v>
      </c>
      <c r="S1426">
        <v>7</v>
      </c>
      <c r="T1426" s="3" t="s">
        <v>24</v>
      </c>
      <c r="U1426" s="3">
        <v>45489</v>
      </c>
    </row>
    <row r="1427" spans="1:21" x14ac:dyDescent="0.25">
      <c r="A1427">
        <v>212770</v>
      </c>
      <c r="B1427">
        <v>564</v>
      </c>
      <c r="C1427" t="s">
        <v>19</v>
      </c>
      <c r="D1427" s="3">
        <v>42557</v>
      </c>
      <c r="E1427" t="s">
        <v>225</v>
      </c>
      <c r="F1427">
        <v>860</v>
      </c>
      <c r="G1427">
        <v>1</v>
      </c>
      <c r="J1427">
        <v>860</v>
      </c>
      <c r="K1427">
        <v>100148514</v>
      </c>
      <c r="L1427" s="19" t="s">
        <v>21</v>
      </c>
      <c r="M1427">
        <v>0</v>
      </c>
      <c r="N1427" t="s">
        <v>22</v>
      </c>
      <c r="O1427" s="3">
        <v>42557</v>
      </c>
      <c r="P1427" t="s">
        <v>23</v>
      </c>
      <c r="Q1427">
        <v>860</v>
      </c>
      <c r="R1427">
        <v>2016</v>
      </c>
      <c r="S1427">
        <v>7</v>
      </c>
      <c r="T1427" s="3" t="s">
        <v>24</v>
      </c>
      <c r="U1427" s="3">
        <v>45489</v>
      </c>
    </row>
    <row r="1428" spans="1:21" x14ac:dyDescent="0.25">
      <c r="A1428">
        <v>212771</v>
      </c>
      <c r="B1428">
        <v>565</v>
      </c>
      <c r="C1428" t="s">
        <v>19</v>
      </c>
      <c r="D1428" s="3">
        <v>42557</v>
      </c>
      <c r="E1428" t="s">
        <v>710</v>
      </c>
      <c r="F1428">
        <v>552</v>
      </c>
      <c r="G1428">
        <v>1</v>
      </c>
      <c r="J1428">
        <v>872</v>
      </c>
      <c r="K1428">
        <v>100148515</v>
      </c>
      <c r="L1428" s="19" t="s">
        <v>27</v>
      </c>
      <c r="M1428">
        <v>0</v>
      </c>
      <c r="N1428" t="s">
        <v>22</v>
      </c>
      <c r="O1428" s="3">
        <v>42557</v>
      </c>
      <c r="P1428" t="s">
        <v>23</v>
      </c>
      <c r="Q1428">
        <v>552</v>
      </c>
      <c r="R1428">
        <v>2016</v>
      </c>
      <c r="S1428">
        <v>7</v>
      </c>
      <c r="T1428" s="3" t="s">
        <v>24</v>
      </c>
      <c r="U1428" s="3">
        <v>45489</v>
      </c>
    </row>
    <row r="1429" spans="1:21" x14ac:dyDescent="0.25">
      <c r="A1429">
        <v>212772</v>
      </c>
      <c r="B1429">
        <v>565</v>
      </c>
      <c r="C1429" t="s">
        <v>19</v>
      </c>
      <c r="D1429" s="3">
        <v>42557</v>
      </c>
      <c r="E1429" t="s">
        <v>711</v>
      </c>
      <c r="F1429">
        <v>320</v>
      </c>
      <c r="G1429">
        <v>1</v>
      </c>
      <c r="J1429">
        <v>872</v>
      </c>
      <c r="K1429">
        <v>100148515</v>
      </c>
      <c r="L1429" s="19" t="s">
        <v>194</v>
      </c>
      <c r="M1429">
        <v>0</v>
      </c>
      <c r="N1429" t="s">
        <v>22</v>
      </c>
      <c r="O1429" s="3">
        <v>42557</v>
      </c>
      <c r="P1429" t="s">
        <v>23</v>
      </c>
      <c r="Q1429">
        <v>320</v>
      </c>
      <c r="R1429">
        <v>2016</v>
      </c>
      <c r="S1429">
        <v>7</v>
      </c>
      <c r="T1429" s="3" t="s">
        <v>24</v>
      </c>
      <c r="U1429" s="3">
        <v>45489</v>
      </c>
    </row>
    <row r="1430" spans="1:21" x14ac:dyDescent="0.25">
      <c r="A1430">
        <v>212773</v>
      </c>
      <c r="B1430">
        <v>566</v>
      </c>
      <c r="C1430" t="s">
        <v>19</v>
      </c>
      <c r="D1430" s="3">
        <v>42557</v>
      </c>
      <c r="E1430" t="s">
        <v>712</v>
      </c>
      <c r="F1430">
        <v>151</v>
      </c>
      <c r="G1430">
        <v>7</v>
      </c>
      <c r="J1430">
        <v>557</v>
      </c>
      <c r="K1430">
        <v>100148516</v>
      </c>
      <c r="L1430" s="19" t="s">
        <v>42</v>
      </c>
      <c r="M1430">
        <v>500</v>
      </c>
      <c r="N1430" t="s">
        <v>22</v>
      </c>
      <c r="O1430" s="3">
        <v>42557</v>
      </c>
      <c r="P1430" t="s">
        <v>23</v>
      </c>
      <c r="Q1430" s="4">
        <v>1057</v>
      </c>
      <c r="R1430">
        <v>2016</v>
      </c>
      <c r="S1430">
        <v>7</v>
      </c>
      <c r="T1430" s="3" t="s">
        <v>24</v>
      </c>
      <c r="U1430" s="3">
        <v>45489</v>
      </c>
    </row>
    <row r="1431" spans="1:21" x14ac:dyDescent="0.25">
      <c r="A1431">
        <v>212774</v>
      </c>
      <c r="B1431">
        <v>567</v>
      </c>
      <c r="C1431" t="s">
        <v>19</v>
      </c>
      <c r="D1431" s="3">
        <v>42557</v>
      </c>
      <c r="E1431" t="s">
        <v>713</v>
      </c>
      <c r="F1431">
        <v>770</v>
      </c>
      <c r="G1431">
        <v>2</v>
      </c>
      <c r="J1431">
        <v>1040</v>
      </c>
      <c r="K1431">
        <v>100148517</v>
      </c>
      <c r="L1431" s="19" t="s">
        <v>47</v>
      </c>
      <c r="M1431">
        <v>500</v>
      </c>
      <c r="N1431" t="s">
        <v>22</v>
      </c>
      <c r="O1431" s="3">
        <v>42557</v>
      </c>
      <c r="P1431" t="s">
        <v>23</v>
      </c>
      <c r="Q1431" s="4">
        <v>1540</v>
      </c>
      <c r="R1431">
        <v>2016</v>
      </c>
      <c r="S1431">
        <v>7</v>
      </c>
      <c r="T1431" s="3" t="s">
        <v>24</v>
      </c>
      <c r="U1431" s="3">
        <v>45489</v>
      </c>
    </row>
    <row r="1432" spans="1:21" x14ac:dyDescent="0.25">
      <c r="A1432">
        <v>212775</v>
      </c>
      <c r="B1432">
        <v>568</v>
      </c>
      <c r="C1432" t="s">
        <v>25</v>
      </c>
      <c r="D1432" s="3">
        <v>42557</v>
      </c>
      <c r="E1432" t="s">
        <v>577</v>
      </c>
      <c r="F1432">
        <v>535</v>
      </c>
      <c r="G1432">
        <v>1</v>
      </c>
      <c r="J1432">
        <v>535</v>
      </c>
      <c r="K1432">
        <v>100148518</v>
      </c>
      <c r="L1432" s="19" t="s">
        <v>170</v>
      </c>
      <c r="M1432">
        <v>0</v>
      </c>
      <c r="N1432" t="s">
        <v>22</v>
      </c>
      <c r="O1432" s="3">
        <v>42557</v>
      </c>
      <c r="P1432" t="s">
        <v>28</v>
      </c>
      <c r="Q1432">
        <v>535</v>
      </c>
      <c r="R1432">
        <v>2016</v>
      </c>
      <c r="S1432">
        <v>7</v>
      </c>
      <c r="T1432" s="3" t="s">
        <v>24</v>
      </c>
      <c r="U1432" s="3">
        <v>45489</v>
      </c>
    </row>
    <row r="1433" spans="1:21" x14ac:dyDescent="0.25">
      <c r="A1433">
        <v>212776</v>
      </c>
      <c r="B1433">
        <v>569</v>
      </c>
      <c r="C1433" t="s">
        <v>25</v>
      </c>
      <c r="D1433" s="3">
        <v>42557</v>
      </c>
      <c r="E1433" t="s">
        <v>56</v>
      </c>
      <c r="F1433">
        <v>899</v>
      </c>
      <c r="G1433">
        <v>1</v>
      </c>
      <c r="J1433">
        <v>899</v>
      </c>
      <c r="K1433">
        <v>100148519</v>
      </c>
      <c r="L1433" s="19" t="s">
        <v>47</v>
      </c>
      <c r="M1433">
        <v>0</v>
      </c>
      <c r="N1433" t="s">
        <v>22</v>
      </c>
      <c r="O1433" s="3">
        <v>42557</v>
      </c>
      <c r="P1433" t="s">
        <v>28</v>
      </c>
      <c r="Q1433">
        <v>899</v>
      </c>
      <c r="R1433">
        <v>2016</v>
      </c>
      <c r="S1433">
        <v>7</v>
      </c>
      <c r="T1433" s="3" t="s">
        <v>24</v>
      </c>
      <c r="U1433" s="3">
        <v>45489</v>
      </c>
    </row>
    <row r="1434" spans="1:21" x14ac:dyDescent="0.25">
      <c r="A1434">
        <v>212777</v>
      </c>
      <c r="B1434">
        <v>566</v>
      </c>
      <c r="C1434" t="s">
        <v>31</v>
      </c>
      <c r="D1434" s="3">
        <v>42557</v>
      </c>
      <c r="E1434" t="s">
        <v>714</v>
      </c>
      <c r="F1434">
        <v>1275</v>
      </c>
      <c r="G1434">
        <v>1</v>
      </c>
      <c r="J1434">
        <v>775</v>
      </c>
      <c r="K1434">
        <v>100148520</v>
      </c>
      <c r="L1434" s="19" t="s">
        <v>183</v>
      </c>
      <c r="M1434">
        <v>500</v>
      </c>
      <c r="N1434" t="s">
        <v>22</v>
      </c>
      <c r="O1434" s="3">
        <v>42557</v>
      </c>
      <c r="P1434" t="s">
        <v>34</v>
      </c>
      <c r="Q1434" s="4">
        <v>1275</v>
      </c>
      <c r="R1434">
        <v>2016</v>
      </c>
      <c r="S1434">
        <v>7</v>
      </c>
      <c r="T1434" s="3" t="s">
        <v>24</v>
      </c>
      <c r="U1434" s="3">
        <v>45489</v>
      </c>
    </row>
    <row r="1435" spans="1:21" x14ac:dyDescent="0.25">
      <c r="A1435">
        <v>212778</v>
      </c>
      <c r="B1435">
        <v>344</v>
      </c>
      <c r="C1435" t="s">
        <v>19</v>
      </c>
      <c r="D1435" s="3">
        <v>42557</v>
      </c>
      <c r="E1435" t="s">
        <v>95</v>
      </c>
      <c r="F1435">
        <v>300</v>
      </c>
      <c r="G1435">
        <v>1</v>
      </c>
      <c r="J1435">
        <v>1249</v>
      </c>
      <c r="K1435">
        <v>100148521</v>
      </c>
      <c r="L1435" s="19" t="s">
        <v>27</v>
      </c>
      <c r="M1435">
        <v>0</v>
      </c>
      <c r="N1435" t="s">
        <v>39</v>
      </c>
      <c r="O1435" s="3">
        <v>42557</v>
      </c>
      <c r="P1435" t="s">
        <v>23</v>
      </c>
      <c r="Q1435">
        <v>300</v>
      </c>
      <c r="R1435">
        <v>2016</v>
      </c>
      <c r="S1435">
        <v>7</v>
      </c>
      <c r="T1435" s="3" t="s">
        <v>24</v>
      </c>
      <c r="U1435" s="3">
        <v>45489</v>
      </c>
    </row>
    <row r="1436" spans="1:21" x14ac:dyDescent="0.25">
      <c r="A1436">
        <v>212779</v>
      </c>
      <c r="B1436">
        <v>344</v>
      </c>
      <c r="C1436" t="s">
        <v>19</v>
      </c>
      <c r="D1436" s="3">
        <v>42557</v>
      </c>
      <c r="E1436" t="s">
        <v>141</v>
      </c>
      <c r="F1436">
        <v>250</v>
      </c>
      <c r="G1436">
        <v>1</v>
      </c>
      <c r="J1436">
        <v>1249</v>
      </c>
      <c r="K1436">
        <v>100148521</v>
      </c>
      <c r="L1436" s="19" t="s">
        <v>27</v>
      </c>
      <c r="M1436">
        <v>0</v>
      </c>
      <c r="N1436" t="s">
        <v>39</v>
      </c>
      <c r="O1436" s="3">
        <v>42557</v>
      </c>
      <c r="P1436" t="s">
        <v>23</v>
      </c>
      <c r="Q1436">
        <v>250</v>
      </c>
      <c r="R1436">
        <v>2016</v>
      </c>
      <c r="S1436">
        <v>7</v>
      </c>
      <c r="T1436" s="3" t="s">
        <v>24</v>
      </c>
      <c r="U1436" s="3">
        <v>45489</v>
      </c>
    </row>
    <row r="1437" spans="1:21" x14ac:dyDescent="0.25">
      <c r="A1437">
        <v>212780</v>
      </c>
      <c r="B1437">
        <v>344</v>
      </c>
      <c r="C1437" t="s">
        <v>19</v>
      </c>
      <c r="D1437" s="3">
        <v>42557</v>
      </c>
      <c r="E1437" t="s">
        <v>715</v>
      </c>
      <c r="F1437">
        <v>699</v>
      </c>
      <c r="G1437">
        <v>1</v>
      </c>
      <c r="J1437">
        <v>1249</v>
      </c>
      <c r="K1437">
        <v>100148521</v>
      </c>
      <c r="L1437" s="19" t="s">
        <v>42</v>
      </c>
      <c r="M1437">
        <v>0</v>
      </c>
      <c r="N1437" t="s">
        <v>39</v>
      </c>
      <c r="O1437" s="3">
        <v>42557</v>
      </c>
      <c r="P1437" t="s">
        <v>23</v>
      </c>
      <c r="Q1437">
        <v>699</v>
      </c>
      <c r="R1437">
        <v>2016</v>
      </c>
      <c r="S1437">
        <v>7</v>
      </c>
      <c r="T1437" s="3" t="s">
        <v>24</v>
      </c>
      <c r="U1437" s="3">
        <v>45489</v>
      </c>
    </row>
    <row r="1438" spans="1:21" x14ac:dyDescent="0.25">
      <c r="A1438">
        <v>212781</v>
      </c>
      <c r="B1438">
        <v>570</v>
      </c>
      <c r="C1438" t="s">
        <v>25</v>
      </c>
      <c r="D1438" s="3">
        <v>42557</v>
      </c>
      <c r="E1438" t="s">
        <v>716</v>
      </c>
      <c r="F1438">
        <v>399</v>
      </c>
      <c r="G1438">
        <v>1</v>
      </c>
      <c r="J1438">
        <v>399</v>
      </c>
      <c r="K1438">
        <v>100148522</v>
      </c>
      <c r="L1438" s="19" t="s">
        <v>21</v>
      </c>
      <c r="M1438">
        <v>0</v>
      </c>
      <c r="N1438" t="s">
        <v>22</v>
      </c>
      <c r="O1438" s="3">
        <v>42557</v>
      </c>
      <c r="P1438" t="s">
        <v>28</v>
      </c>
      <c r="Q1438">
        <v>399</v>
      </c>
      <c r="R1438">
        <v>2016</v>
      </c>
      <c r="S1438">
        <v>7</v>
      </c>
      <c r="T1438" s="3" t="s">
        <v>24</v>
      </c>
      <c r="U1438" s="3">
        <v>45489</v>
      </c>
    </row>
    <row r="1439" spans="1:21" x14ac:dyDescent="0.25">
      <c r="A1439">
        <v>212783</v>
      </c>
      <c r="B1439">
        <v>571</v>
      </c>
      <c r="C1439" t="s">
        <v>25</v>
      </c>
      <c r="D1439" s="3">
        <v>42557</v>
      </c>
      <c r="E1439" t="s">
        <v>227</v>
      </c>
      <c r="F1439">
        <v>1765</v>
      </c>
      <c r="G1439">
        <v>1</v>
      </c>
      <c r="J1439">
        <v>1765</v>
      </c>
      <c r="K1439">
        <v>100148523</v>
      </c>
      <c r="L1439" s="19" t="s">
        <v>38</v>
      </c>
      <c r="M1439">
        <v>0</v>
      </c>
      <c r="N1439" t="s">
        <v>22</v>
      </c>
      <c r="O1439" s="3">
        <v>42557</v>
      </c>
      <c r="P1439" t="s">
        <v>28</v>
      </c>
      <c r="Q1439" s="4">
        <v>1765</v>
      </c>
      <c r="R1439">
        <v>2016</v>
      </c>
      <c r="S1439">
        <v>7</v>
      </c>
      <c r="T1439" s="3" t="s">
        <v>24</v>
      </c>
      <c r="U1439" s="3">
        <v>45489</v>
      </c>
    </row>
    <row r="1440" spans="1:21" x14ac:dyDescent="0.25">
      <c r="A1440">
        <v>212784</v>
      </c>
      <c r="B1440">
        <v>572</v>
      </c>
      <c r="C1440" t="s">
        <v>19</v>
      </c>
      <c r="D1440" s="3">
        <v>42557</v>
      </c>
      <c r="E1440" t="s">
        <v>717</v>
      </c>
      <c r="F1440">
        <v>3486</v>
      </c>
      <c r="G1440">
        <v>1</v>
      </c>
      <c r="J1440">
        <v>6224</v>
      </c>
      <c r="K1440">
        <v>100148524</v>
      </c>
      <c r="L1440" s="19" t="s">
        <v>576</v>
      </c>
      <c r="M1440">
        <v>0</v>
      </c>
      <c r="N1440" t="s">
        <v>22</v>
      </c>
      <c r="O1440" s="3">
        <v>42557</v>
      </c>
      <c r="P1440" t="s">
        <v>23</v>
      </c>
      <c r="Q1440" s="4">
        <v>3486</v>
      </c>
      <c r="R1440">
        <v>2016</v>
      </c>
      <c r="S1440">
        <v>7</v>
      </c>
      <c r="T1440" s="3" t="s">
        <v>24</v>
      </c>
      <c r="U1440" s="3">
        <v>45489</v>
      </c>
    </row>
    <row r="1441" spans="1:21" x14ac:dyDescent="0.25">
      <c r="A1441">
        <v>212785</v>
      </c>
      <c r="B1441">
        <v>572</v>
      </c>
      <c r="C1441" t="s">
        <v>19</v>
      </c>
      <c r="D1441" s="3">
        <v>42557</v>
      </c>
      <c r="E1441" t="s">
        <v>718</v>
      </c>
      <c r="F1441">
        <v>2738</v>
      </c>
      <c r="G1441">
        <v>1</v>
      </c>
      <c r="J1441">
        <v>6224</v>
      </c>
      <c r="K1441">
        <v>100148524</v>
      </c>
      <c r="L1441" s="19" t="s">
        <v>576</v>
      </c>
      <c r="M1441">
        <v>0</v>
      </c>
      <c r="N1441" t="s">
        <v>22</v>
      </c>
      <c r="O1441" s="3">
        <v>42557</v>
      </c>
      <c r="P1441" t="s">
        <v>23</v>
      </c>
      <c r="Q1441" s="4">
        <v>2738</v>
      </c>
      <c r="R1441">
        <v>2016</v>
      </c>
      <c r="S1441">
        <v>7</v>
      </c>
      <c r="T1441" s="3" t="s">
        <v>24</v>
      </c>
      <c r="U1441" s="3">
        <v>45489</v>
      </c>
    </row>
    <row r="1442" spans="1:21" x14ac:dyDescent="0.25">
      <c r="A1442">
        <v>212786</v>
      </c>
      <c r="B1442">
        <v>573</v>
      </c>
      <c r="C1442" t="s">
        <v>31</v>
      </c>
      <c r="D1442" s="3">
        <v>42557</v>
      </c>
      <c r="E1442" t="s">
        <v>204</v>
      </c>
      <c r="F1442">
        <v>512</v>
      </c>
      <c r="G1442">
        <v>1</v>
      </c>
      <c r="J1442">
        <v>512</v>
      </c>
      <c r="K1442">
        <v>100148525</v>
      </c>
      <c r="L1442" s="19" t="s">
        <v>51</v>
      </c>
      <c r="M1442">
        <v>0</v>
      </c>
      <c r="N1442" t="s">
        <v>22</v>
      </c>
      <c r="O1442" s="3">
        <v>42557</v>
      </c>
      <c r="P1442" t="s">
        <v>34</v>
      </c>
      <c r="Q1442">
        <v>512</v>
      </c>
      <c r="R1442">
        <v>2016</v>
      </c>
      <c r="S1442">
        <v>7</v>
      </c>
      <c r="T1442" s="3" t="s">
        <v>24</v>
      </c>
      <c r="U1442" s="3">
        <v>45489</v>
      </c>
    </row>
    <row r="1443" spans="1:21" x14ac:dyDescent="0.25">
      <c r="A1443">
        <v>212787</v>
      </c>
      <c r="B1443">
        <v>574</v>
      </c>
      <c r="C1443" t="s">
        <v>25</v>
      </c>
      <c r="D1443" s="3">
        <v>42557</v>
      </c>
      <c r="E1443" t="s">
        <v>89</v>
      </c>
      <c r="F1443">
        <v>350</v>
      </c>
      <c r="G1443">
        <v>1</v>
      </c>
      <c r="J1443">
        <v>350</v>
      </c>
      <c r="K1443">
        <v>100148526</v>
      </c>
      <c r="L1443" s="19" t="s">
        <v>33</v>
      </c>
      <c r="M1443">
        <v>0</v>
      </c>
      <c r="N1443" t="s">
        <v>22</v>
      </c>
      <c r="O1443" s="3">
        <v>42557</v>
      </c>
      <c r="P1443" t="s">
        <v>28</v>
      </c>
      <c r="Q1443">
        <v>350</v>
      </c>
      <c r="R1443">
        <v>2016</v>
      </c>
      <c r="S1443">
        <v>7</v>
      </c>
      <c r="T1443" s="3" t="s">
        <v>24</v>
      </c>
      <c r="U1443" s="3">
        <v>45489</v>
      </c>
    </row>
    <row r="1444" spans="1:21" x14ac:dyDescent="0.25">
      <c r="A1444">
        <v>212788</v>
      </c>
      <c r="B1444">
        <v>575</v>
      </c>
      <c r="C1444" t="s">
        <v>25</v>
      </c>
      <c r="D1444" s="3">
        <v>42557</v>
      </c>
      <c r="E1444" t="s">
        <v>719</v>
      </c>
      <c r="F1444">
        <v>874</v>
      </c>
      <c r="G1444">
        <v>1</v>
      </c>
      <c r="J1444">
        <v>874</v>
      </c>
      <c r="K1444">
        <v>100148527</v>
      </c>
      <c r="L1444" s="19" t="s">
        <v>47</v>
      </c>
      <c r="M1444">
        <v>0</v>
      </c>
      <c r="N1444" t="s">
        <v>22</v>
      </c>
      <c r="O1444" s="3">
        <v>42557</v>
      </c>
      <c r="P1444" t="s">
        <v>28</v>
      </c>
      <c r="Q1444">
        <v>874</v>
      </c>
      <c r="R1444">
        <v>2016</v>
      </c>
      <c r="S1444">
        <v>7</v>
      </c>
      <c r="T1444" s="3" t="s">
        <v>24</v>
      </c>
      <c r="U1444" s="3">
        <v>45489</v>
      </c>
    </row>
    <row r="1445" spans="1:21" x14ac:dyDescent="0.25">
      <c r="A1445">
        <v>212789</v>
      </c>
      <c r="B1445">
        <v>576</v>
      </c>
      <c r="C1445" t="s">
        <v>19</v>
      </c>
      <c r="D1445" s="3">
        <v>42557</v>
      </c>
      <c r="E1445" t="s">
        <v>720</v>
      </c>
      <c r="F1445">
        <v>260</v>
      </c>
      <c r="G1445">
        <v>1</v>
      </c>
      <c r="J1445">
        <v>260</v>
      </c>
      <c r="K1445">
        <v>100148528</v>
      </c>
      <c r="L1445" s="19" t="s">
        <v>27</v>
      </c>
      <c r="M1445">
        <v>0</v>
      </c>
      <c r="N1445" t="s">
        <v>22</v>
      </c>
      <c r="O1445" s="3">
        <v>42557</v>
      </c>
      <c r="P1445" t="s">
        <v>23</v>
      </c>
      <c r="Q1445">
        <v>260</v>
      </c>
      <c r="R1445">
        <v>2016</v>
      </c>
      <c r="S1445">
        <v>7</v>
      </c>
      <c r="T1445" s="3" t="s">
        <v>24</v>
      </c>
      <c r="U1445" s="3">
        <v>45489</v>
      </c>
    </row>
    <row r="1446" spans="1:21" x14ac:dyDescent="0.25">
      <c r="A1446">
        <v>212790</v>
      </c>
      <c r="B1446">
        <v>577</v>
      </c>
      <c r="C1446" t="s">
        <v>19</v>
      </c>
      <c r="D1446" s="3">
        <v>42557</v>
      </c>
      <c r="E1446" t="s">
        <v>721</v>
      </c>
      <c r="F1446">
        <v>2100</v>
      </c>
      <c r="G1446">
        <v>1</v>
      </c>
      <c r="J1446">
        <v>2100</v>
      </c>
      <c r="K1446">
        <v>100148529</v>
      </c>
      <c r="L1446" s="19" t="s">
        <v>51</v>
      </c>
      <c r="M1446">
        <v>0</v>
      </c>
      <c r="N1446" t="s">
        <v>22</v>
      </c>
      <c r="O1446" s="3">
        <v>42557</v>
      </c>
      <c r="P1446" t="s">
        <v>23</v>
      </c>
      <c r="Q1446" s="4">
        <v>2100</v>
      </c>
      <c r="R1446">
        <v>2016</v>
      </c>
      <c r="S1446">
        <v>7</v>
      </c>
      <c r="T1446" s="3" t="s">
        <v>24</v>
      </c>
      <c r="U1446" s="3">
        <v>45489</v>
      </c>
    </row>
    <row r="1447" spans="1:21" x14ac:dyDescent="0.25">
      <c r="A1447">
        <v>212791</v>
      </c>
      <c r="B1447">
        <v>578</v>
      </c>
      <c r="C1447" t="s">
        <v>31</v>
      </c>
      <c r="D1447" s="3">
        <v>42557</v>
      </c>
      <c r="E1447" t="s">
        <v>722</v>
      </c>
      <c r="F1447">
        <v>860</v>
      </c>
      <c r="G1447">
        <v>1</v>
      </c>
      <c r="J1447">
        <v>860</v>
      </c>
      <c r="K1447">
        <v>100148530</v>
      </c>
      <c r="L1447" s="19" t="s">
        <v>62</v>
      </c>
      <c r="M1447">
        <v>0</v>
      </c>
      <c r="N1447" t="s">
        <v>22</v>
      </c>
      <c r="O1447" s="3">
        <v>42557</v>
      </c>
      <c r="P1447" t="s">
        <v>34</v>
      </c>
      <c r="Q1447">
        <v>860</v>
      </c>
      <c r="R1447">
        <v>2016</v>
      </c>
      <c r="S1447">
        <v>7</v>
      </c>
      <c r="T1447" s="3" t="s">
        <v>24</v>
      </c>
      <c r="U1447" s="3">
        <v>45489</v>
      </c>
    </row>
    <row r="1448" spans="1:21" x14ac:dyDescent="0.25">
      <c r="A1448">
        <v>212792</v>
      </c>
      <c r="B1448">
        <v>579</v>
      </c>
      <c r="C1448" t="s">
        <v>25</v>
      </c>
      <c r="D1448" s="3">
        <v>42557</v>
      </c>
      <c r="E1448" t="s">
        <v>714</v>
      </c>
      <c r="F1448">
        <v>1275</v>
      </c>
      <c r="G1448">
        <v>1</v>
      </c>
      <c r="J1448">
        <v>1275</v>
      </c>
      <c r="K1448">
        <v>100148531</v>
      </c>
      <c r="L1448" s="19" t="s">
        <v>183</v>
      </c>
      <c r="M1448">
        <v>0</v>
      </c>
      <c r="N1448" t="s">
        <v>22</v>
      </c>
      <c r="O1448" s="3">
        <v>42557</v>
      </c>
      <c r="P1448" t="s">
        <v>28</v>
      </c>
      <c r="Q1448" s="4">
        <v>1275</v>
      </c>
      <c r="R1448">
        <v>2016</v>
      </c>
      <c r="S1448">
        <v>7</v>
      </c>
      <c r="T1448" s="3" t="s">
        <v>24</v>
      </c>
      <c r="U1448" s="3">
        <v>45489</v>
      </c>
    </row>
    <row r="1449" spans="1:21" x14ac:dyDescent="0.25">
      <c r="A1449">
        <v>212793</v>
      </c>
      <c r="B1449">
        <v>580</v>
      </c>
      <c r="C1449" t="s">
        <v>25</v>
      </c>
      <c r="D1449" s="3">
        <v>42557</v>
      </c>
      <c r="E1449" t="s">
        <v>483</v>
      </c>
      <c r="F1449">
        <v>520</v>
      </c>
      <c r="G1449">
        <v>1</v>
      </c>
      <c r="J1449">
        <v>520</v>
      </c>
      <c r="K1449">
        <v>100148532</v>
      </c>
      <c r="L1449" s="19" t="s">
        <v>33</v>
      </c>
      <c r="M1449">
        <v>0</v>
      </c>
      <c r="N1449" t="s">
        <v>40</v>
      </c>
      <c r="O1449" s="3">
        <v>42557</v>
      </c>
      <c r="P1449" t="s">
        <v>28</v>
      </c>
      <c r="Q1449">
        <v>520</v>
      </c>
      <c r="R1449">
        <v>2016</v>
      </c>
      <c r="S1449">
        <v>7</v>
      </c>
      <c r="T1449" s="3" t="s">
        <v>24</v>
      </c>
      <c r="U1449" s="3">
        <v>45489</v>
      </c>
    </row>
    <row r="1450" spans="1:21" x14ac:dyDescent="0.25">
      <c r="A1450">
        <v>212794</v>
      </c>
      <c r="B1450">
        <v>580</v>
      </c>
      <c r="C1450" t="s">
        <v>25</v>
      </c>
      <c r="D1450" s="3">
        <v>42557</v>
      </c>
      <c r="E1450" t="s">
        <v>483</v>
      </c>
      <c r="F1450">
        <v>520</v>
      </c>
      <c r="G1450">
        <v>1</v>
      </c>
      <c r="J1450">
        <v>520</v>
      </c>
      <c r="K1450">
        <v>100148533</v>
      </c>
      <c r="L1450" s="19" t="s">
        <v>33</v>
      </c>
      <c r="M1450">
        <v>0</v>
      </c>
      <c r="N1450" t="s">
        <v>201</v>
      </c>
      <c r="O1450" s="3">
        <v>42557</v>
      </c>
      <c r="P1450" t="s">
        <v>28</v>
      </c>
      <c r="Q1450">
        <v>520</v>
      </c>
      <c r="R1450">
        <v>2016</v>
      </c>
      <c r="S1450">
        <v>7</v>
      </c>
      <c r="T1450" s="3" t="s">
        <v>24</v>
      </c>
      <c r="U1450" s="3">
        <v>45489</v>
      </c>
    </row>
    <row r="1451" spans="1:21" x14ac:dyDescent="0.25">
      <c r="A1451">
        <v>212795</v>
      </c>
      <c r="B1451">
        <v>579</v>
      </c>
      <c r="C1451" t="s">
        <v>19</v>
      </c>
      <c r="D1451" s="3">
        <v>42557</v>
      </c>
      <c r="E1451" t="s">
        <v>89</v>
      </c>
      <c r="F1451">
        <v>350</v>
      </c>
      <c r="G1451">
        <v>1</v>
      </c>
      <c r="J1451">
        <v>350</v>
      </c>
      <c r="K1451">
        <v>100148534</v>
      </c>
      <c r="L1451" s="19" t="s">
        <v>33</v>
      </c>
      <c r="M1451">
        <v>0</v>
      </c>
      <c r="N1451" t="s">
        <v>22</v>
      </c>
      <c r="O1451" s="3">
        <v>42557</v>
      </c>
      <c r="P1451" t="s">
        <v>23</v>
      </c>
      <c r="Q1451">
        <v>350</v>
      </c>
      <c r="R1451">
        <v>2016</v>
      </c>
      <c r="S1451">
        <v>7</v>
      </c>
      <c r="T1451" s="3" t="s">
        <v>24</v>
      </c>
      <c r="U1451" s="3">
        <v>45489</v>
      </c>
    </row>
    <row r="1452" spans="1:21" x14ac:dyDescent="0.25">
      <c r="A1452">
        <v>212796</v>
      </c>
      <c r="B1452">
        <v>566</v>
      </c>
      <c r="C1452" t="s">
        <v>19</v>
      </c>
      <c r="D1452" s="3">
        <v>42557</v>
      </c>
      <c r="E1452" t="s">
        <v>723</v>
      </c>
      <c r="F1452">
        <v>1950</v>
      </c>
      <c r="G1452">
        <v>1</v>
      </c>
      <c r="J1452">
        <v>1950</v>
      </c>
      <c r="K1452">
        <v>100148535</v>
      </c>
      <c r="L1452" s="19" t="s">
        <v>21</v>
      </c>
      <c r="M1452">
        <v>0</v>
      </c>
      <c r="N1452" t="s">
        <v>22</v>
      </c>
      <c r="O1452" s="3">
        <v>42557</v>
      </c>
      <c r="P1452" t="s">
        <v>23</v>
      </c>
      <c r="Q1452" s="4">
        <v>1950</v>
      </c>
      <c r="R1452">
        <v>2016</v>
      </c>
      <c r="S1452">
        <v>7</v>
      </c>
      <c r="T1452" s="3" t="s">
        <v>24</v>
      </c>
      <c r="U1452" s="3">
        <v>45489</v>
      </c>
    </row>
    <row r="1453" spans="1:21" x14ac:dyDescent="0.25">
      <c r="A1453">
        <v>212798</v>
      </c>
      <c r="B1453">
        <v>187</v>
      </c>
      <c r="C1453" t="s">
        <v>19</v>
      </c>
      <c r="D1453" s="3">
        <v>42557</v>
      </c>
      <c r="E1453" t="s">
        <v>314</v>
      </c>
      <c r="F1453">
        <v>630</v>
      </c>
      <c r="G1453">
        <v>1</v>
      </c>
      <c r="J1453">
        <v>630</v>
      </c>
      <c r="K1453">
        <v>100148536</v>
      </c>
      <c r="L1453" s="19" t="s">
        <v>47</v>
      </c>
      <c r="M1453">
        <v>0</v>
      </c>
      <c r="N1453" t="s">
        <v>22</v>
      </c>
      <c r="O1453" s="3">
        <v>42557</v>
      </c>
      <c r="P1453" t="s">
        <v>23</v>
      </c>
      <c r="Q1453">
        <v>630</v>
      </c>
      <c r="R1453">
        <v>2016</v>
      </c>
      <c r="S1453">
        <v>7</v>
      </c>
      <c r="T1453" s="3" t="s">
        <v>24</v>
      </c>
      <c r="U1453" s="3">
        <v>45489</v>
      </c>
    </row>
    <row r="1454" spans="1:21" x14ac:dyDescent="0.25">
      <c r="A1454">
        <v>212799</v>
      </c>
      <c r="B1454">
        <v>581</v>
      </c>
      <c r="C1454" t="s">
        <v>19</v>
      </c>
      <c r="D1454" s="3">
        <v>42557</v>
      </c>
      <c r="E1454" t="s">
        <v>724</v>
      </c>
      <c r="F1454">
        <v>280</v>
      </c>
      <c r="G1454">
        <v>1</v>
      </c>
      <c r="J1454">
        <v>280</v>
      </c>
      <c r="K1454">
        <v>100148537</v>
      </c>
      <c r="L1454" s="19" t="s">
        <v>27</v>
      </c>
      <c r="M1454">
        <v>0</v>
      </c>
      <c r="N1454" t="s">
        <v>22</v>
      </c>
      <c r="O1454" s="3">
        <v>42557</v>
      </c>
      <c r="P1454" t="s">
        <v>23</v>
      </c>
      <c r="Q1454">
        <v>280</v>
      </c>
      <c r="R1454">
        <v>2016</v>
      </c>
      <c r="S1454">
        <v>7</v>
      </c>
      <c r="T1454" s="3" t="s">
        <v>24</v>
      </c>
      <c r="U1454" s="3">
        <v>45489</v>
      </c>
    </row>
    <row r="1455" spans="1:21" x14ac:dyDescent="0.25">
      <c r="A1455">
        <v>212800</v>
      </c>
      <c r="B1455">
        <v>582</v>
      </c>
      <c r="C1455" t="s">
        <v>19</v>
      </c>
      <c r="D1455" s="3">
        <v>42557</v>
      </c>
      <c r="E1455" t="s">
        <v>725</v>
      </c>
      <c r="F1455">
        <v>1300</v>
      </c>
      <c r="G1455">
        <v>1</v>
      </c>
      <c r="J1455">
        <v>1300</v>
      </c>
      <c r="K1455">
        <v>100148538</v>
      </c>
      <c r="L1455" s="19" t="s">
        <v>62</v>
      </c>
      <c r="M1455">
        <v>0</v>
      </c>
      <c r="N1455" t="s">
        <v>22</v>
      </c>
      <c r="O1455" s="3">
        <v>42557</v>
      </c>
      <c r="P1455" t="s">
        <v>23</v>
      </c>
      <c r="Q1455" s="4">
        <v>1300</v>
      </c>
      <c r="R1455">
        <v>2016</v>
      </c>
      <c r="S1455">
        <v>7</v>
      </c>
      <c r="T1455" s="3" t="s">
        <v>24</v>
      </c>
      <c r="U1455" s="3">
        <v>45489</v>
      </c>
    </row>
    <row r="1456" spans="1:21" x14ac:dyDescent="0.25">
      <c r="A1456">
        <v>212801</v>
      </c>
      <c r="B1456">
        <v>479</v>
      </c>
      <c r="C1456" t="s">
        <v>19</v>
      </c>
      <c r="D1456" s="3">
        <v>42557</v>
      </c>
      <c r="E1456" t="s">
        <v>726</v>
      </c>
      <c r="F1456">
        <v>327</v>
      </c>
      <c r="G1456">
        <v>3</v>
      </c>
      <c r="J1456">
        <v>556</v>
      </c>
      <c r="K1456">
        <v>100148539</v>
      </c>
      <c r="L1456" s="19" t="s">
        <v>42</v>
      </c>
      <c r="M1456">
        <v>464.49</v>
      </c>
      <c r="N1456" t="s">
        <v>22</v>
      </c>
      <c r="O1456" s="3">
        <v>42557</v>
      </c>
      <c r="P1456" t="s">
        <v>23</v>
      </c>
      <c r="Q1456">
        <v>981</v>
      </c>
      <c r="R1456">
        <v>2016</v>
      </c>
      <c r="S1456">
        <v>7</v>
      </c>
      <c r="T1456" s="3" t="s">
        <v>24</v>
      </c>
      <c r="U1456" s="3">
        <v>45489</v>
      </c>
    </row>
    <row r="1457" spans="1:21" x14ac:dyDescent="0.25">
      <c r="A1457">
        <v>212802</v>
      </c>
      <c r="B1457">
        <v>479</v>
      </c>
      <c r="C1457" t="s">
        <v>19</v>
      </c>
      <c r="D1457" s="3">
        <v>42557</v>
      </c>
      <c r="E1457" t="s">
        <v>148</v>
      </c>
      <c r="F1457">
        <v>75</v>
      </c>
      <c r="G1457">
        <v>1</v>
      </c>
      <c r="J1457">
        <v>556</v>
      </c>
      <c r="K1457">
        <v>100148539</v>
      </c>
      <c r="L1457" s="19" t="s">
        <v>33</v>
      </c>
      <c r="M1457">
        <v>35.51</v>
      </c>
      <c r="N1457" t="s">
        <v>22</v>
      </c>
      <c r="O1457" s="3">
        <v>42557</v>
      </c>
      <c r="P1457" t="s">
        <v>23</v>
      </c>
      <c r="Q1457">
        <v>75</v>
      </c>
      <c r="R1457">
        <v>2016</v>
      </c>
      <c r="S1457">
        <v>7</v>
      </c>
      <c r="T1457" s="3" t="s">
        <v>24</v>
      </c>
      <c r="U1457" s="3">
        <v>45489</v>
      </c>
    </row>
    <row r="1458" spans="1:21" x14ac:dyDescent="0.25">
      <c r="A1458">
        <v>212803</v>
      </c>
      <c r="B1458">
        <v>583</v>
      </c>
      <c r="C1458" t="s">
        <v>19</v>
      </c>
      <c r="D1458" s="3">
        <v>42557</v>
      </c>
      <c r="E1458" t="s">
        <v>89</v>
      </c>
      <c r="F1458">
        <v>350</v>
      </c>
      <c r="G1458">
        <v>3</v>
      </c>
      <c r="J1458">
        <v>550</v>
      </c>
      <c r="K1458">
        <v>100148540</v>
      </c>
      <c r="L1458" s="19" t="s">
        <v>33</v>
      </c>
      <c r="M1458">
        <v>500</v>
      </c>
      <c r="N1458" t="s">
        <v>22</v>
      </c>
      <c r="O1458" s="3">
        <v>42557</v>
      </c>
      <c r="P1458" t="s">
        <v>23</v>
      </c>
      <c r="Q1458" s="4">
        <v>1050</v>
      </c>
      <c r="R1458">
        <v>2016</v>
      </c>
      <c r="S1458">
        <v>7</v>
      </c>
      <c r="T1458" s="3" t="s">
        <v>24</v>
      </c>
      <c r="U1458" s="3">
        <v>45489</v>
      </c>
    </row>
    <row r="1459" spans="1:21" x14ac:dyDescent="0.25">
      <c r="A1459">
        <v>212804</v>
      </c>
      <c r="B1459">
        <v>584</v>
      </c>
      <c r="C1459" t="s">
        <v>25</v>
      </c>
      <c r="D1459" s="3">
        <v>42557</v>
      </c>
      <c r="E1459" t="s">
        <v>293</v>
      </c>
      <c r="F1459">
        <v>999</v>
      </c>
      <c r="G1459">
        <v>2</v>
      </c>
      <c r="J1459">
        <v>1998</v>
      </c>
      <c r="K1459">
        <v>100148541</v>
      </c>
      <c r="L1459" s="19" t="s">
        <v>51</v>
      </c>
      <c r="M1459">
        <v>0</v>
      </c>
      <c r="N1459" t="s">
        <v>22</v>
      </c>
      <c r="O1459" s="3">
        <v>42557</v>
      </c>
      <c r="P1459" t="s">
        <v>28</v>
      </c>
      <c r="Q1459" s="4">
        <v>1998</v>
      </c>
      <c r="R1459">
        <v>2016</v>
      </c>
      <c r="S1459">
        <v>7</v>
      </c>
      <c r="T1459" s="3" t="s">
        <v>24</v>
      </c>
      <c r="U1459" s="3">
        <v>45489</v>
      </c>
    </row>
    <row r="1460" spans="1:21" x14ac:dyDescent="0.25">
      <c r="A1460">
        <v>212805</v>
      </c>
      <c r="B1460">
        <v>159</v>
      </c>
      <c r="C1460" t="s">
        <v>25</v>
      </c>
      <c r="D1460" s="3">
        <v>42557</v>
      </c>
      <c r="E1460" t="s">
        <v>73</v>
      </c>
      <c r="F1460">
        <v>435</v>
      </c>
      <c r="G1460">
        <v>1</v>
      </c>
      <c r="J1460">
        <v>435</v>
      </c>
      <c r="K1460">
        <v>100148542</v>
      </c>
      <c r="L1460" s="19" t="s">
        <v>33</v>
      </c>
      <c r="M1460">
        <v>0</v>
      </c>
      <c r="N1460" t="s">
        <v>22</v>
      </c>
      <c r="O1460" s="3">
        <v>42557</v>
      </c>
      <c r="P1460" t="s">
        <v>28</v>
      </c>
      <c r="Q1460">
        <v>435</v>
      </c>
      <c r="R1460">
        <v>2016</v>
      </c>
      <c r="S1460">
        <v>7</v>
      </c>
      <c r="T1460" s="3" t="s">
        <v>24</v>
      </c>
      <c r="U1460" s="3">
        <v>45489</v>
      </c>
    </row>
    <row r="1461" spans="1:21" x14ac:dyDescent="0.25">
      <c r="A1461">
        <v>212806</v>
      </c>
      <c r="B1461">
        <v>585</v>
      </c>
      <c r="C1461" t="s">
        <v>19</v>
      </c>
      <c r="D1461" s="3">
        <v>42557</v>
      </c>
      <c r="E1461" t="s">
        <v>89</v>
      </c>
      <c r="F1461">
        <v>350</v>
      </c>
      <c r="G1461">
        <v>3</v>
      </c>
      <c r="J1461">
        <v>550</v>
      </c>
      <c r="K1461">
        <v>100148543</v>
      </c>
      <c r="L1461" s="19" t="s">
        <v>33</v>
      </c>
      <c r="M1461">
        <v>500</v>
      </c>
      <c r="N1461" t="s">
        <v>22</v>
      </c>
      <c r="O1461" s="3">
        <v>42557</v>
      </c>
      <c r="P1461" t="s">
        <v>23</v>
      </c>
      <c r="Q1461" s="4">
        <v>1050</v>
      </c>
      <c r="R1461">
        <v>2016</v>
      </c>
      <c r="S1461">
        <v>7</v>
      </c>
      <c r="T1461" s="3" t="s">
        <v>24</v>
      </c>
      <c r="U1461" s="3">
        <v>45489</v>
      </c>
    </row>
    <row r="1462" spans="1:21" x14ac:dyDescent="0.25">
      <c r="A1462">
        <v>212807</v>
      </c>
      <c r="B1462">
        <v>159</v>
      </c>
      <c r="C1462" t="s">
        <v>25</v>
      </c>
      <c r="D1462" s="3">
        <v>42557</v>
      </c>
      <c r="E1462" t="s">
        <v>73</v>
      </c>
      <c r="F1462">
        <v>435</v>
      </c>
      <c r="G1462">
        <v>1</v>
      </c>
      <c r="J1462">
        <v>1330</v>
      </c>
      <c r="K1462">
        <v>100148544</v>
      </c>
      <c r="L1462" s="19" t="s">
        <v>33</v>
      </c>
      <c r="M1462">
        <v>0</v>
      </c>
      <c r="N1462" t="s">
        <v>40</v>
      </c>
      <c r="O1462" s="3">
        <v>42557</v>
      </c>
      <c r="P1462" t="s">
        <v>28</v>
      </c>
      <c r="Q1462">
        <v>435</v>
      </c>
      <c r="R1462">
        <v>2016</v>
      </c>
      <c r="S1462">
        <v>7</v>
      </c>
      <c r="T1462" s="3" t="s">
        <v>24</v>
      </c>
      <c r="U1462" s="3">
        <v>45489</v>
      </c>
    </row>
    <row r="1463" spans="1:21" x14ac:dyDescent="0.25">
      <c r="A1463">
        <v>212808</v>
      </c>
      <c r="B1463">
        <v>159</v>
      </c>
      <c r="C1463" t="s">
        <v>25</v>
      </c>
      <c r="D1463" s="3">
        <v>42557</v>
      </c>
      <c r="E1463" t="s">
        <v>727</v>
      </c>
      <c r="F1463">
        <v>895</v>
      </c>
      <c r="G1463">
        <v>1</v>
      </c>
      <c r="J1463">
        <v>1330</v>
      </c>
      <c r="K1463">
        <v>100148544</v>
      </c>
      <c r="L1463" s="19" t="s">
        <v>51</v>
      </c>
      <c r="M1463">
        <v>0</v>
      </c>
      <c r="N1463" t="s">
        <v>40</v>
      </c>
      <c r="O1463" s="3">
        <v>42557</v>
      </c>
      <c r="P1463" t="s">
        <v>28</v>
      </c>
      <c r="Q1463">
        <v>895</v>
      </c>
      <c r="R1463">
        <v>2016</v>
      </c>
      <c r="S1463">
        <v>7</v>
      </c>
      <c r="T1463" s="3" t="s">
        <v>24</v>
      </c>
      <c r="U1463" s="3">
        <v>45489</v>
      </c>
    </row>
    <row r="1464" spans="1:21" x14ac:dyDescent="0.25">
      <c r="A1464">
        <v>212809</v>
      </c>
      <c r="B1464">
        <v>586</v>
      </c>
      <c r="C1464" t="s">
        <v>19</v>
      </c>
      <c r="D1464" s="3">
        <v>42557</v>
      </c>
      <c r="E1464" t="s">
        <v>728</v>
      </c>
      <c r="F1464">
        <v>2253</v>
      </c>
      <c r="G1464">
        <v>1</v>
      </c>
      <c r="J1464">
        <v>2253</v>
      </c>
      <c r="K1464">
        <v>100148545</v>
      </c>
      <c r="L1464" s="19" t="s">
        <v>21</v>
      </c>
      <c r="M1464">
        <v>0</v>
      </c>
      <c r="N1464" t="s">
        <v>22</v>
      </c>
      <c r="O1464" s="3">
        <v>42557</v>
      </c>
      <c r="P1464" t="s">
        <v>23</v>
      </c>
      <c r="Q1464" s="4">
        <v>2253</v>
      </c>
      <c r="R1464">
        <v>2016</v>
      </c>
      <c r="S1464">
        <v>7</v>
      </c>
      <c r="T1464" s="3" t="s">
        <v>24</v>
      </c>
      <c r="U1464" s="3">
        <v>45489</v>
      </c>
    </row>
    <row r="1465" spans="1:21" x14ac:dyDescent="0.25">
      <c r="A1465">
        <v>212810</v>
      </c>
      <c r="B1465">
        <v>586</v>
      </c>
      <c r="C1465" t="s">
        <v>19</v>
      </c>
      <c r="D1465" s="3">
        <v>42557</v>
      </c>
      <c r="E1465" t="s">
        <v>729</v>
      </c>
      <c r="F1465">
        <v>2338</v>
      </c>
      <c r="G1465">
        <v>1</v>
      </c>
      <c r="J1465">
        <v>2338</v>
      </c>
      <c r="K1465">
        <v>100148546</v>
      </c>
      <c r="L1465" s="19" t="s">
        <v>21</v>
      </c>
      <c r="M1465">
        <v>0</v>
      </c>
      <c r="N1465" t="s">
        <v>22</v>
      </c>
      <c r="O1465" s="3">
        <v>42557</v>
      </c>
      <c r="P1465" t="s">
        <v>23</v>
      </c>
      <c r="Q1465" s="4">
        <v>2338</v>
      </c>
      <c r="R1465">
        <v>2016</v>
      </c>
      <c r="S1465">
        <v>7</v>
      </c>
      <c r="T1465" s="3" t="s">
        <v>24</v>
      </c>
      <c r="U1465" s="3">
        <v>45489</v>
      </c>
    </row>
    <row r="1466" spans="1:21" x14ac:dyDescent="0.25">
      <c r="A1466">
        <v>212811</v>
      </c>
      <c r="B1466">
        <v>586</v>
      </c>
      <c r="C1466" t="s">
        <v>19</v>
      </c>
      <c r="D1466" s="3">
        <v>42557</v>
      </c>
      <c r="E1466" t="s">
        <v>730</v>
      </c>
      <c r="F1466">
        <v>3209</v>
      </c>
      <c r="G1466">
        <v>1</v>
      </c>
      <c r="J1466">
        <v>3209</v>
      </c>
      <c r="K1466">
        <v>100148547</v>
      </c>
      <c r="L1466" s="19" t="s">
        <v>21</v>
      </c>
      <c r="M1466">
        <v>0</v>
      </c>
      <c r="N1466" t="s">
        <v>22</v>
      </c>
      <c r="O1466" s="3">
        <v>42557</v>
      </c>
      <c r="P1466" t="s">
        <v>23</v>
      </c>
      <c r="Q1466" s="4">
        <v>3209</v>
      </c>
      <c r="R1466">
        <v>2016</v>
      </c>
      <c r="S1466">
        <v>7</v>
      </c>
      <c r="T1466" s="3" t="s">
        <v>24</v>
      </c>
      <c r="U1466" s="3">
        <v>45489</v>
      </c>
    </row>
    <row r="1467" spans="1:21" x14ac:dyDescent="0.25">
      <c r="A1467">
        <v>212812</v>
      </c>
      <c r="B1467">
        <v>587</v>
      </c>
      <c r="C1467" t="s">
        <v>31</v>
      </c>
      <c r="D1467" s="3">
        <v>42557</v>
      </c>
      <c r="E1467" t="s">
        <v>152</v>
      </c>
      <c r="F1467">
        <v>3750</v>
      </c>
      <c r="G1467">
        <v>1</v>
      </c>
      <c r="J1467">
        <v>3250</v>
      </c>
      <c r="K1467">
        <v>100148548</v>
      </c>
      <c r="L1467" s="19" t="s">
        <v>51</v>
      </c>
      <c r="M1467">
        <v>500</v>
      </c>
      <c r="N1467" t="s">
        <v>22</v>
      </c>
      <c r="O1467" s="3">
        <v>42557</v>
      </c>
      <c r="P1467" t="s">
        <v>34</v>
      </c>
      <c r="Q1467" s="4">
        <v>3750</v>
      </c>
      <c r="R1467">
        <v>2016</v>
      </c>
      <c r="S1467">
        <v>7</v>
      </c>
      <c r="T1467" s="3" t="s">
        <v>24</v>
      </c>
      <c r="U1467" s="3">
        <v>45489</v>
      </c>
    </row>
    <row r="1468" spans="1:21" x14ac:dyDescent="0.25">
      <c r="A1468">
        <v>212813</v>
      </c>
      <c r="B1468">
        <v>291</v>
      </c>
      <c r="C1468" t="s">
        <v>19</v>
      </c>
      <c r="D1468" s="3">
        <v>42557</v>
      </c>
      <c r="E1468" t="s">
        <v>433</v>
      </c>
      <c r="F1468">
        <v>775</v>
      </c>
      <c r="G1468">
        <v>1</v>
      </c>
      <c r="J1468">
        <v>775</v>
      </c>
      <c r="K1468">
        <v>100148549</v>
      </c>
      <c r="L1468" s="19" t="s">
        <v>170</v>
      </c>
      <c r="M1468">
        <v>0</v>
      </c>
      <c r="N1468" t="s">
        <v>22</v>
      </c>
      <c r="O1468" s="3">
        <v>42557</v>
      </c>
      <c r="P1468" t="s">
        <v>23</v>
      </c>
      <c r="Q1468">
        <v>775</v>
      </c>
      <c r="R1468">
        <v>2016</v>
      </c>
      <c r="S1468">
        <v>7</v>
      </c>
      <c r="T1468" s="3" t="s">
        <v>24</v>
      </c>
      <c r="U1468" s="3">
        <v>45489</v>
      </c>
    </row>
    <row r="1469" spans="1:21" x14ac:dyDescent="0.25">
      <c r="A1469">
        <v>212814</v>
      </c>
      <c r="B1469">
        <v>159</v>
      </c>
      <c r="C1469" t="s">
        <v>25</v>
      </c>
      <c r="D1469" s="3">
        <v>42557</v>
      </c>
      <c r="E1469" t="s">
        <v>73</v>
      </c>
      <c r="F1469">
        <v>435</v>
      </c>
      <c r="G1469">
        <v>1</v>
      </c>
      <c r="J1469">
        <v>1435</v>
      </c>
      <c r="K1469">
        <v>100148550</v>
      </c>
      <c r="L1469" s="19" t="s">
        <v>33</v>
      </c>
      <c r="M1469">
        <v>0</v>
      </c>
      <c r="N1469" t="s">
        <v>39</v>
      </c>
      <c r="O1469" s="3">
        <v>42557</v>
      </c>
      <c r="P1469" t="s">
        <v>28</v>
      </c>
      <c r="Q1469">
        <v>435</v>
      </c>
      <c r="R1469">
        <v>2016</v>
      </c>
      <c r="S1469">
        <v>7</v>
      </c>
      <c r="T1469" s="3" t="s">
        <v>24</v>
      </c>
      <c r="U1469" s="3">
        <v>45489</v>
      </c>
    </row>
    <row r="1470" spans="1:21" x14ac:dyDescent="0.25">
      <c r="A1470">
        <v>212815</v>
      </c>
      <c r="B1470">
        <v>159</v>
      </c>
      <c r="C1470" t="s">
        <v>25</v>
      </c>
      <c r="D1470" s="3">
        <v>42557</v>
      </c>
      <c r="E1470" t="s">
        <v>483</v>
      </c>
      <c r="F1470">
        <v>520</v>
      </c>
      <c r="G1470">
        <v>1</v>
      </c>
      <c r="J1470">
        <v>1435</v>
      </c>
      <c r="K1470">
        <v>100148550</v>
      </c>
      <c r="L1470" s="19" t="s">
        <v>33</v>
      </c>
      <c r="M1470">
        <v>0</v>
      </c>
      <c r="N1470" t="s">
        <v>39</v>
      </c>
      <c r="O1470" s="3">
        <v>42557</v>
      </c>
      <c r="P1470" t="s">
        <v>28</v>
      </c>
      <c r="Q1470">
        <v>520</v>
      </c>
      <c r="R1470">
        <v>2016</v>
      </c>
      <c r="S1470">
        <v>7</v>
      </c>
      <c r="T1470" s="3" t="s">
        <v>24</v>
      </c>
      <c r="U1470" s="3">
        <v>45489</v>
      </c>
    </row>
    <row r="1471" spans="1:21" x14ac:dyDescent="0.25">
      <c r="A1471">
        <v>212816</v>
      </c>
      <c r="B1471">
        <v>159</v>
      </c>
      <c r="C1471" t="s">
        <v>25</v>
      </c>
      <c r="D1471" s="3">
        <v>42557</v>
      </c>
      <c r="E1471" t="s">
        <v>699</v>
      </c>
      <c r="F1471">
        <v>210</v>
      </c>
      <c r="G1471">
        <v>1</v>
      </c>
      <c r="J1471">
        <v>1435</v>
      </c>
      <c r="K1471">
        <v>100148550</v>
      </c>
      <c r="L1471" s="19" t="s">
        <v>33</v>
      </c>
      <c r="M1471">
        <v>0</v>
      </c>
      <c r="N1471" t="s">
        <v>39</v>
      </c>
      <c r="O1471" s="3">
        <v>42557</v>
      </c>
      <c r="P1471" t="s">
        <v>28</v>
      </c>
      <c r="Q1471">
        <v>210</v>
      </c>
      <c r="R1471">
        <v>2016</v>
      </c>
      <c r="S1471">
        <v>7</v>
      </c>
      <c r="T1471" s="3" t="s">
        <v>24</v>
      </c>
      <c r="U1471" s="3">
        <v>45489</v>
      </c>
    </row>
    <row r="1472" spans="1:21" x14ac:dyDescent="0.25">
      <c r="A1472">
        <v>212817</v>
      </c>
      <c r="B1472">
        <v>159</v>
      </c>
      <c r="C1472" t="s">
        <v>25</v>
      </c>
      <c r="D1472" s="3">
        <v>42557</v>
      </c>
      <c r="E1472" t="s">
        <v>283</v>
      </c>
      <c r="F1472">
        <v>90</v>
      </c>
      <c r="G1472">
        <v>1</v>
      </c>
      <c r="J1472">
        <v>1435</v>
      </c>
      <c r="K1472">
        <v>100148550</v>
      </c>
      <c r="L1472" s="19" t="s">
        <v>33</v>
      </c>
      <c r="M1472">
        <v>0</v>
      </c>
      <c r="N1472" t="s">
        <v>39</v>
      </c>
      <c r="O1472" s="3">
        <v>42557</v>
      </c>
      <c r="P1472" t="s">
        <v>28</v>
      </c>
      <c r="Q1472">
        <v>90</v>
      </c>
      <c r="R1472">
        <v>2016</v>
      </c>
      <c r="S1472">
        <v>7</v>
      </c>
      <c r="T1472" s="3" t="s">
        <v>24</v>
      </c>
      <c r="U1472" s="3">
        <v>45489</v>
      </c>
    </row>
    <row r="1473" spans="1:21" x14ac:dyDescent="0.25">
      <c r="A1473">
        <v>212818</v>
      </c>
      <c r="B1473">
        <v>159</v>
      </c>
      <c r="C1473" t="s">
        <v>25</v>
      </c>
      <c r="D1473" s="3">
        <v>42557</v>
      </c>
      <c r="E1473" t="s">
        <v>282</v>
      </c>
      <c r="F1473">
        <v>80</v>
      </c>
      <c r="G1473">
        <v>1</v>
      </c>
      <c r="J1473">
        <v>1435</v>
      </c>
      <c r="K1473">
        <v>100148550</v>
      </c>
      <c r="L1473" s="19" t="s">
        <v>33</v>
      </c>
      <c r="M1473">
        <v>0</v>
      </c>
      <c r="N1473" t="s">
        <v>39</v>
      </c>
      <c r="O1473" s="3">
        <v>42557</v>
      </c>
      <c r="P1473" t="s">
        <v>28</v>
      </c>
      <c r="Q1473">
        <v>80</v>
      </c>
      <c r="R1473">
        <v>2016</v>
      </c>
      <c r="S1473">
        <v>7</v>
      </c>
      <c r="T1473" s="3" t="s">
        <v>24</v>
      </c>
      <c r="U1473" s="3">
        <v>45489</v>
      </c>
    </row>
    <row r="1474" spans="1:21" x14ac:dyDescent="0.25">
      <c r="A1474">
        <v>212819</v>
      </c>
      <c r="B1474">
        <v>159</v>
      </c>
      <c r="C1474" t="s">
        <v>25</v>
      </c>
      <c r="D1474" s="3">
        <v>42557</v>
      </c>
      <c r="E1474" t="s">
        <v>430</v>
      </c>
      <c r="F1474">
        <v>100</v>
      </c>
      <c r="G1474">
        <v>1</v>
      </c>
      <c r="J1474">
        <v>1435</v>
      </c>
      <c r="K1474">
        <v>100148550</v>
      </c>
      <c r="L1474" s="19" t="s">
        <v>33</v>
      </c>
      <c r="M1474">
        <v>0</v>
      </c>
      <c r="N1474" t="s">
        <v>39</v>
      </c>
      <c r="O1474" s="3">
        <v>42557</v>
      </c>
      <c r="P1474" t="s">
        <v>28</v>
      </c>
      <c r="Q1474">
        <v>100</v>
      </c>
      <c r="R1474">
        <v>2016</v>
      </c>
      <c r="S1474">
        <v>7</v>
      </c>
      <c r="T1474" s="3" t="s">
        <v>24</v>
      </c>
      <c r="U1474" s="3">
        <v>45489</v>
      </c>
    </row>
    <row r="1475" spans="1:21" x14ac:dyDescent="0.25">
      <c r="A1475">
        <v>212820</v>
      </c>
      <c r="B1475">
        <v>159</v>
      </c>
      <c r="C1475" t="s">
        <v>25</v>
      </c>
      <c r="D1475" s="3">
        <v>42557</v>
      </c>
      <c r="E1475" t="s">
        <v>73</v>
      </c>
      <c r="F1475">
        <v>435</v>
      </c>
      <c r="G1475">
        <v>1</v>
      </c>
      <c r="J1475">
        <v>1435</v>
      </c>
      <c r="K1475">
        <v>100148551</v>
      </c>
      <c r="L1475" s="19" t="s">
        <v>33</v>
      </c>
      <c r="M1475">
        <v>0</v>
      </c>
      <c r="N1475" t="s">
        <v>39</v>
      </c>
      <c r="O1475" s="3">
        <v>42557</v>
      </c>
      <c r="P1475" t="s">
        <v>28</v>
      </c>
      <c r="Q1475">
        <v>435</v>
      </c>
      <c r="R1475">
        <v>2016</v>
      </c>
      <c r="S1475">
        <v>7</v>
      </c>
      <c r="T1475" s="3" t="s">
        <v>24</v>
      </c>
      <c r="U1475" s="3">
        <v>45489</v>
      </c>
    </row>
    <row r="1476" spans="1:21" x14ac:dyDescent="0.25">
      <c r="A1476">
        <v>212821</v>
      </c>
      <c r="B1476">
        <v>159</v>
      </c>
      <c r="C1476" t="s">
        <v>25</v>
      </c>
      <c r="D1476" s="3">
        <v>42557</v>
      </c>
      <c r="E1476" t="s">
        <v>483</v>
      </c>
      <c r="F1476">
        <v>520</v>
      </c>
      <c r="G1476">
        <v>1</v>
      </c>
      <c r="J1476">
        <v>1435</v>
      </c>
      <c r="K1476">
        <v>100148551</v>
      </c>
      <c r="L1476" s="19" t="s">
        <v>33</v>
      </c>
      <c r="M1476">
        <v>0</v>
      </c>
      <c r="N1476" t="s">
        <v>39</v>
      </c>
      <c r="O1476" s="3">
        <v>42557</v>
      </c>
      <c r="P1476" t="s">
        <v>28</v>
      </c>
      <c r="Q1476">
        <v>520</v>
      </c>
      <c r="R1476">
        <v>2016</v>
      </c>
      <c r="S1476">
        <v>7</v>
      </c>
      <c r="T1476" s="3" t="s">
        <v>24</v>
      </c>
      <c r="U1476" s="3">
        <v>45489</v>
      </c>
    </row>
    <row r="1477" spans="1:21" x14ac:dyDescent="0.25">
      <c r="A1477">
        <v>212822</v>
      </c>
      <c r="B1477">
        <v>159</v>
      </c>
      <c r="C1477" t="s">
        <v>25</v>
      </c>
      <c r="D1477" s="3">
        <v>42557</v>
      </c>
      <c r="E1477" t="s">
        <v>699</v>
      </c>
      <c r="F1477">
        <v>210</v>
      </c>
      <c r="G1477">
        <v>1</v>
      </c>
      <c r="J1477">
        <v>1435</v>
      </c>
      <c r="K1477">
        <v>100148551</v>
      </c>
      <c r="L1477" s="19" t="s">
        <v>33</v>
      </c>
      <c r="M1477">
        <v>0</v>
      </c>
      <c r="N1477" t="s">
        <v>39</v>
      </c>
      <c r="O1477" s="3">
        <v>42557</v>
      </c>
      <c r="P1477" t="s">
        <v>28</v>
      </c>
      <c r="Q1477">
        <v>210</v>
      </c>
      <c r="R1477">
        <v>2016</v>
      </c>
      <c r="S1477">
        <v>7</v>
      </c>
      <c r="T1477" s="3" t="s">
        <v>24</v>
      </c>
      <c r="U1477" s="3">
        <v>45489</v>
      </c>
    </row>
    <row r="1478" spans="1:21" x14ac:dyDescent="0.25">
      <c r="A1478">
        <v>212823</v>
      </c>
      <c r="B1478">
        <v>159</v>
      </c>
      <c r="C1478" t="s">
        <v>25</v>
      </c>
      <c r="D1478" s="3">
        <v>42557</v>
      </c>
      <c r="E1478" t="s">
        <v>283</v>
      </c>
      <c r="F1478">
        <v>90</v>
      </c>
      <c r="G1478">
        <v>1</v>
      </c>
      <c r="J1478">
        <v>1435</v>
      </c>
      <c r="K1478">
        <v>100148551</v>
      </c>
      <c r="L1478" s="19" t="s">
        <v>33</v>
      </c>
      <c r="M1478">
        <v>0</v>
      </c>
      <c r="N1478" t="s">
        <v>39</v>
      </c>
      <c r="O1478" s="3">
        <v>42557</v>
      </c>
      <c r="P1478" t="s">
        <v>28</v>
      </c>
      <c r="Q1478">
        <v>90</v>
      </c>
      <c r="R1478">
        <v>2016</v>
      </c>
      <c r="S1478">
        <v>7</v>
      </c>
      <c r="T1478" s="3" t="s">
        <v>24</v>
      </c>
      <c r="U1478" s="3">
        <v>45489</v>
      </c>
    </row>
    <row r="1479" spans="1:21" x14ac:dyDescent="0.25">
      <c r="A1479">
        <v>212824</v>
      </c>
      <c r="B1479">
        <v>159</v>
      </c>
      <c r="C1479" t="s">
        <v>25</v>
      </c>
      <c r="D1479" s="3">
        <v>42557</v>
      </c>
      <c r="E1479" t="s">
        <v>282</v>
      </c>
      <c r="F1479">
        <v>80</v>
      </c>
      <c r="G1479">
        <v>1</v>
      </c>
      <c r="J1479">
        <v>1435</v>
      </c>
      <c r="K1479">
        <v>100148551</v>
      </c>
      <c r="L1479" s="19" t="s">
        <v>33</v>
      </c>
      <c r="M1479">
        <v>0</v>
      </c>
      <c r="N1479" t="s">
        <v>39</v>
      </c>
      <c r="O1479" s="3">
        <v>42557</v>
      </c>
      <c r="P1479" t="s">
        <v>28</v>
      </c>
      <c r="Q1479">
        <v>80</v>
      </c>
      <c r="R1479">
        <v>2016</v>
      </c>
      <c r="S1479">
        <v>7</v>
      </c>
      <c r="T1479" s="3" t="s">
        <v>24</v>
      </c>
      <c r="U1479" s="3">
        <v>45489</v>
      </c>
    </row>
    <row r="1480" spans="1:21" x14ac:dyDescent="0.25">
      <c r="A1480">
        <v>212825</v>
      </c>
      <c r="B1480">
        <v>159</v>
      </c>
      <c r="C1480" t="s">
        <v>25</v>
      </c>
      <c r="D1480" s="3">
        <v>42557</v>
      </c>
      <c r="E1480" t="s">
        <v>430</v>
      </c>
      <c r="F1480">
        <v>100</v>
      </c>
      <c r="G1480">
        <v>1</v>
      </c>
      <c r="J1480">
        <v>1435</v>
      </c>
      <c r="K1480">
        <v>100148551</v>
      </c>
      <c r="L1480" s="19" t="s">
        <v>33</v>
      </c>
      <c r="M1480">
        <v>0</v>
      </c>
      <c r="N1480" t="s">
        <v>39</v>
      </c>
      <c r="O1480" s="3">
        <v>42557</v>
      </c>
      <c r="P1480" t="s">
        <v>28</v>
      </c>
      <c r="Q1480">
        <v>100</v>
      </c>
      <c r="R1480">
        <v>2016</v>
      </c>
      <c r="S1480">
        <v>7</v>
      </c>
      <c r="T1480" s="3" t="s">
        <v>24</v>
      </c>
      <c r="U1480" s="3">
        <v>45489</v>
      </c>
    </row>
    <row r="1481" spans="1:21" x14ac:dyDescent="0.25">
      <c r="A1481">
        <v>212826</v>
      </c>
      <c r="B1481">
        <v>20</v>
      </c>
      <c r="C1481" t="s">
        <v>19</v>
      </c>
      <c r="D1481" s="3">
        <v>42557</v>
      </c>
      <c r="E1481" t="s">
        <v>30</v>
      </c>
      <c r="F1481">
        <v>360</v>
      </c>
      <c r="G1481">
        <v>1</v>
      </c>
      <c r="J1481">
        <v>360</v>
      </c>
      <c r="K1481">
        <v>100148552</v>
      </c>
      <c r="L1481" s="19" t="s">
        <v>27</v>
      </c>
      <c r="M1481">
        <v>0</v>
      </c>
      <c r="N1481" t="s">
        <v>22</v>
      </c>
      <c r="O1481" s="3">
        <v>42557</v>
      </c>
      <c r="P1481" t="s">
        <v>23</v>
      </c>
      <c r="Q1481">
        <v>360</v>
      </c>
      <c r="R1481">
        <v>2016</v>
      </c>
      <c r="S1481">
        <v>7</v>
      </c>
      <c r="T1481" s="3" t="s">
        <v>24</v>
      </c>
      <c r="U1481" s="3">
        <v>45489</v>
      </c>
    </row>
    <row r="1482" spans="1:21" x14ac:dyDescent="0.25">
      <c r="A1482">
        <v>212827</v>
      </c>
      <c r="B1482">
        <v>588</v>
      </c>
      <c r="C1482" t="s">
        <v>19</v>
      </c>
      <c r="D1482" s="3">
        <v>42557</v>
      </c>
      <c r="E1482" t="s">
        <v>141</v>
      </c>
      <c r="F1482">
        <v>250</v>
      </c>
      <c r="G1482">
        <v>1</v>
      </c>
      <c r="J1482">
        <v>250</v>
      </c>
      <c r="K1482">
        <v>100148553</v>
      </c>
      <c r="L1482" s="19" t="s">
        <v>27</v>
      </c>
      <c r="M1482">
        <v>0</v>
      </c>
      <c r="N1482" t="s">
        <v>22</v>
      </c>
      <c r="O1482" s="3">
        <v>42557</v>
      </c>
      <c r="P1482" t="s">
        <v>23</v>
      </c>
      <c r="Q1482">
        <v>250</v>
      </c>
      <c r="R1482">
        <v>2016</v>
      </c>
      <c r="S1482">
        <v>7</v>
      </c>
      <c r="T1482" s="3" t="s">
        <v>24</v>
      </c>
      <c r="U1482" s="3">
        <v>45489</v>
      </c>
    </row>
    <row r="1483" spans="1:21" x14ac:dyDescent="0.25">
      <c r="A1483">
        <v>212828</v>
      </c>
      <c r="B1483">
        <v>588</v>
      </c>
      <c r="C1483" t="s">
        <v>19</v>
      </c>
      <c r="D1483" s="3">
        <v>42557</v>
      </c>
      <c r="E1483" t="s">
        <v>343</v>
      </c>
      <c r="F1483">
        <v>120</v>
      </c>
      <c r="G1483">
        <v>1</v>
      </c>
      <c r="J1483">
        <v>120</v>
      </c>
      <c r="K1483">
        <v>100148554</v>
      </c>
      <c r="L1483" s="19" t="s">
        <v>27</v>
      </c>
      <c r="M1483">
        <v>0</v>
      </c>
      <c r="N1483" t="s">
        <v>22</v>
      </c>
      <c r="O1483" s="3">
        <v>42557</v>
      </c>
      <c r="P1483" t="s">
        <v>23</v>
      </c>
      <c r="Q1483">
        <v>120</v>
      </c>
      <c r="R1483">
        <v>2016</v>
      </c>
      <c r="S1483">
        <v>7</v>
      </c>
      <c r="T1483" s="3" t="s">
        <v>24</v>
      </c>
      <c r="U1483" s="3">
        <v>45489</v>
      </c>
    </row>
    <row r="1484" spans="1:21" x14ac:dyDescent="0.25">
      <c r="A1484">
        <v>212829</v>
      </c>
      <c r="B1484">
        <v>589</v>
      </c>
      <c r="C1484" t="s">
        <v>25</v>
      </c>
      <c r="D1484" s="3">
        <v>42557</v>
      </c>
      <c r="E1484" t="s">
        <v>731</v>
      </c>
      <c r="F1484">
        <v>250</v>
      </c>
      <c r="G1484">
        <v>1</v>
      </c>
      <c r="J1484">
        <v>250</v>
      </c>
      <c r="K1484">
        <v>100148555</v>
      </c>
      <c r="L1484" s="19" t="s">
        <v>170</v>
      </c>
      <c r="M1484">
        <v>0</v>
      </c>
      <c r="N1484" t="s">
        <v>22</v>
      </c>
      <c r="O1484" s="3">
        <v>42557</v>
      </c>
      <c r="P1484" t="s">
        <v>28</v>
      </c>
      <c r="Q1484">
        <v>250</v>
      </c>
      <c r="R1484">
        <v>2016</v>
      </c>
      <c r="S1484">
        <v>7</v>
      </c>
      <c r="T1484" s="3" t="s">
        <v>24</v>
      </c>
      <c r="U1484" s="3">
        <v>45489</v>
      </c>
    </row>
    <row r="1485" spans="1:21" x14ac:dyDescent="0.25">
      <c r="A1485">
        <v>212830</v>
      </c>
      <c r="B1485">
        <v>590</v>
      </c>
      <c r="C1485" t="s">
        <v>19</v>
      </c>
      <c r="D1485" s="3">
        <v>42557</v>
      </c>
      <c r="E1485" t="s">
        <v>732</v>
      </c>
      <c r="F1485">
        <v>655</v>
      </c>
      <c r="G1485">
        <v>1</v>
      </c>
      <c r="J1485">
        <v>655</v>
      </c>
      <c r="K1485">
        <v>100148556</v>
      </c>
      <c r="L1485" s="19" t="s">
        <v>170</v>
      </c>
      <c r="M1485">
        <v>0</v>
      </c>
      <c r="N1485" t="s">
        <v>22</v>
      </c>
      <c r="O1485" s="3">
        <v>42557</v>
      </c>
      <c r="P1485" t="s">
        <v>23</v>
      </c>
      <c r="Q1485">
        <v>655</v>
      </c>
      <c r="R1485">
        <v>2016</v>
      </c>
      <c r="S1485">
        <v>7</v>
      </c>
      <c r="T1485" s="3" t="s">
        <v>24</v>
      </c>
      <c r="U1485" s="3">
        <v>45489</v>
      </c>
    </row>
    <row r="1486" spans="1:21" x14ac:dyDescent="0.25">
      <c r="A1486">
        <v>212831</v>
      </c>
      <c r="B1486">
        <v>591</v>
      </c>
      <c r="C1486" t="s">
        <v>19</v>
      </c>
      <c r="D1486" s="3">
        <v>42557</v>
      </c>
      <c r="E1486" t="s">
        <v>733</v>
      </c>
      <c r="F1486">
        <v>3300</v>
      </c>
      <c r="G1486">
        <v>1</v>
      </c>
      <c r="J1486">
        <v>3300</v>
      </c>
      <c r="K1486">
        <v>100148557</v>
      </c>
      <c r="L1486" s="19" t="s">
        <v>51</v>
      </c>
      <c r="M1486">
        <v>0</v>
      </c>
      <c r="N1486" t="s">
        <v>22</v>
      </c>
      <c r="O1486" s="3">
        <v>42557</v>
      </c>
      <c r="P1486" t="s">
        <v>23</v>
      </c>
      <c r="Q1486" s="4">
        <v>3300</v>
      </c>
      <c r="R1486">
        <v>2016</v>
      </c>
      <c r="S1486">
        <v>7</v>
      </c>
      <c r="T1486" s="3" t="s">
        <v>24</v>
      </c>
      <c r="U1486" s="3">
        <v>45489</v>
      </c>
    </row>
    <row r="1487" spans="1:21" x14ac:dyDescent="0.25">
      <c r="A1487">
        <v>212833</v>
      </c>
      <c r="B1487">
        <v>592</v>
      </c>
      <c r="C1487" t="s">
        <v>25</v>
      </c>
      <c r="D1487" s="3">
        <v>42557</v>
      </c>
      <c r="E1487" t="s">
        <v>734</v>
      </c>
      <c r="F1487">
        <v>1450</v>
      </c>
      <c r="G1487">
        <v>1</v>
      </c>
      <c r="J1487">
        <v>1450</v>
      </c>
      <c r="K1487">
        <v>100148558</v>
      </c>
      <c r="L1487" s="19" t="s">
        <v>21</v>
      </c>
      <c r="M1487">
        <v>0</v>
      </c>
      <c r="N1487" t="s">
        <v>22</v>
      </c>
      <c r="O1487" s="3">
        <v>42557</v>
      </c>
      <c r="P1487" t="s">
        <v>28</v>
      </c>
      <c r="Q1487" s="4">
        <v>1450</v>
      </c>
      <c r="R1487">
        <v>2016</v>
      </c>
      <c r="S1487">
        <v>7</v>
      </c>
      <c r="T1487" s="3" t="s">
        <v>24</v>
      </c>
      <c r="U1487" s="3">
        <v>45489</v>
      </c>
    </row>
    <row r="1488" spans="1:21" x14ac:dyDescent="0.25">
      <c r="A1488">
        <v>212834</v>
      </c>
      <c r="B1488">
        <v>593</v>
      </c>
      <c r="C1488" t="s">
        <v>31</v>
      </c>
      <c r="D1488" s="3">
        <v>42558</v>
      </c>
      <c r="E1488" t="s">
        <v>735</v>
      </c>
      <c r="F1488">
        <v>1200</v>
      </c>
      <c r="G1488">
        <v>1</v>
      </c>
      <c r="J1488">
        <v>1200</v>
      </c>
      <c r="K1488">
        <v>100148559</v>
      </c>
      <c r="L1488" s="19" t="s">
        <v>194</v>
      </c>
      <c r="M1488">
        <v>0</v>
      </c>
      <c r="N1488" t="s">
        <v>22</v>
      </c>
      <c r="O1488" s="3">
        <v>42558</v>
      </c>
      <c r="P1488" t="s">
        <v>34</v>
      </c>
      <c r="Q1488" s="4">
        <v>1200</v>
      </c>
      <c r="R1488">
        <v>2016</v>
      </c>
      <c r="S1488">
        <v>7</v>
      </c>
      <c r="T1488" s="3" t="s">
        <v>24</v>
      </c>
      <c r="U1488" s="3">
        <v>45489</v>
      </c>
    </row>
    <row r="1489" spans="1:21" x14ac:dyDescent="0.25">
      <c r="A1489">
        <v>212835</v>
      </c>
      <c r="B1489">
        <v>594</v>
      </c>
      <c r="C1489" t="s">
        <v>19</v>
      </c>
      <c r="D1489" s="3">
        <v>42558</v>
      </c>
      <c r="E1489" t="s">
        <v>736</v>
      </c>
      <c r="F1489">
        <v>799</v>
      </c>
      <c r="G1489">
        <v>1</v>
      </c>
      <c r="J1489">
        <v>799</v>
      </c>
      <c r="K1489">
        <v>100148560</v>
      </c>
      <c r="L1489" s="19" t="s">
        <v>21</v>
      </c>
      <c r="M1489">
        <v>0</v>
      </c>
      <c r="N1489" t="s">
        <v>22</v>
      </c>
      <c r="O1489" s="3">
        <v>42558</v>
      </c>
      <c r="P1489" t="s">
        <v>23</v>
      </c>
      <c r="Q1489">
        <v>799</v>
      </c>
      <c r="R1489">
        <v>2016</v>
      </c>
      <c r="S1489">
        <v>7</v>
      </c>
      <c r="T1489" s="3" t="s">
        <v>24</v>
      </c>
      <c r="U1489" s="3">
        <v>45489</v>
      </c>
    </row>
    <row r="1490" spans="1:21" x14ac:dyDescent="0.25">
      <c r="A1490">
        <v>212836</v>
      </c>
      <c r="B1490">
        <v>595</v>
      </c>
      <c r="C1490" t="s">
        <v>19</v>
      </c>
      <c r="D1490" s="3">
        <v>42558</v>
      </c>
      <c r="E1490" t="s">
        <v>737</v>
      </c>
      <c r="F1490">
        <v>1695</v>
      </c>
      <c r="G1490">
        <v>1</v>
      </c>
      <c r="J1490">
        <v>1695</v>
      </c>
      <c r="K1490">
        <v>100148561</v>
      </c>
      <c r="L1490" s="19" t="s">
        <v>576</v>
      </c>
      <c r="M1490">
        <v>0</v>
      </c>
      <c r="N1490" t="s">
        <v>201</v>
      </c>
      <c r="O1490" s="3">
        <v>42558</v>
      </c>
      <c r="P1490" t="s">
        <v>23</v>
      </c>
      <c r="Q1490" s="4">
        <v>1695</v>
      </c>
      <c r="R1490">
        <v>2016</v>
      </c>
      <c r="S1490">
        <v>7</v>
      </c>
      <c r="T1490" s="3" t="s">
        <v>24</v>
      </c>
      <c r="U1490" s="3">
        <v>45489</v>
      </c>
    </row>
    <row r="1491" spans="1:21" x14ac:dyDescent="0.25">
      <c r="A1491">
        <v>212837</v>
      </c>
      <c r="B1491">
        <v>596</v>
      </c>
      <c r="C1491" t="s">
        <v>31</v>
      </c>
      <c r="D1491" s="3">
        <v>42558</v>
      </c>
      <c r="E1491" t="s">
        <v>738</v>
      </c>
      <c r="F1491">
        <v>11200</v>
      </c>
      <c r="G1491">
        <v>1</v>
      </c>
      <c r="J1491">
        <v>11200</v>
      </c>
      <c r="K1491">
        <v>100148562</v>
      </c>
      <c r="L1491" s="19" t="s">
        <v>170</v>
      </c>
      <c r="M1491">
        <v>0</v>
      </c>
      <c r="N1491" t="s">
        <v>22</v>
      </c>
      <c r="O1491" s="3">
        <v>42558</v>
      </c>
      <c r="P1491" t="s">
        <v>34</v>
      </c>
      <c r="Q1491" s="4">
        <v>11200</v>
      </c>
      <c r="R1491">
        <v>2016</v>
      </c>
      <c r="S1491">
        <v>7</v>
      </c>
      <c r="T1491" s="3" t="s">
        <v>24</v>
      </c>
      <c r="U1491" s="3">
        <v>45489</v>
      </c>
    </row>
    <row r="1492" spans="1:21" x14ac:dyDescent="0.25">
      <c r="A1492">
        <v>212839</v>
      </c>
      <c r="B1492">
        <v>597</v>
      </c>
      <c r="C1492" t="s">
        <v>19</v>
      </c>
      <c r="D1492" s="3">
        <v>42558</v>
      </c>
      <c r="E1492" t="s">
        <v>447</v>
      </c>
      <c r="F1492">
        <v>80</v>
      </c>
      <c r="G1492">
        <v>1</v>
      </c>
      <c r="J1492">
        <v>80</v>
      </c>
      <c r="K1492">
        <v>100148564</v>
      </c>
      <c r="L1492" s="19" t="s">
        <v>33</v>
      </c>
      <c r="M1492">
        <v>0</v>
      </c>
      <c r="N1492" t="s">
        <v>22</v>
      </c>
      <c r="O1492" s="3">
        <v>42558</v>
      </c>
      <c r="P1492" t="s">
        <v>23</v>
      </c>
      <c r="Q1492">
        <v>80</v>
      </c>
      <c r="R1492">
        <v>2016</v>
      </c>
      <c r="S1492">
        <v>7</v>
      </c>
      <c r="T1492" s="3" t="s">
        <v>24</v>
      </c>
      <c r="U1492" s="3">
        <v>45489</v>
      </c>
    </row>
    <row r="1493" spans="1:21" x14ac:dyDescent="0.25">
      <c r="A1493">
        <v>212838</v>
      </c>
      <c r="B1493">
        <v>598</v>
      </c>
      <c r="C1493" t="s">
        <v>25</v>
      </c>
      <c r="D1493" s="3">
        <v>42558</v>
      </c>
      <c r="E1493" t="s">
        <v>507</v>
      </c>
      <c r="F1493">
        <v>165</v>
      </c>
      <c r="G1493">
        <v>1</v>
      </c>
      <c r="J1493">
        <v>165</v>
      </c>
      <c r="K1493">
        <v>100148563</v>
      </c>
      <c r="L1493" s="19" t="s">
        <v>27</v>
      </c>
      <c r="M1493">
        <v>0</v>
      </c>
      <c r="N1493" t="s">
        <v>22</v>
      </c>
      <c r="O1493" s="3">
        <v>42558</v>
      </c>
      <c r="P1493" t="s">
        <v>28</v>
      </c>
      <c r="Q1493">
        <v>165</v>
      </c>
      <c r="R1493">
        <v>2016</v>
      </c>
      <c r="S1493">
        <v>7</v>
      </c>
      <c r="T1493" s="3" t="s">
        <v>24</v>
      </c>
      <c r="U1493" s="3">
        <v>45489</v>
      </c>
    </row>
    <row r="1494" spans="1:21" x14ac:dyDescent="0.25">
      <c r="A1494">
        <v>212840</v>
      </c>
      <c r="B1494">
        <v>599</v>
      </c>
      <c r="C1494" t="s">
        <v>25</v>
      </c>
      <c r="D1494" s="3">
        <v>42558</v>
      </c>
      <c r="E1494" t="s">
        <v>152</v>
      </c>
      <c r="F1494">
        <v>3750</v>
      </c>
      <c r="G1494">
        <v>1</v>
      </c>
      <c r="J1494">
        <v>3750</v>
      </c>
      <c r="K1494">
        <v>100148565</v>
      </c>
      <c r="L1494" s="19" t="s">
        <v>51</v>
      </c>
      <c r="M1494">
        <v>0</v>
      </c>
      <c r="N1494" t="s">
        <v>22</v>
      </c>
      <c r="O1494" s="3">
        <v>42558</v>
      </c>
      <c r="P1494" t="s">
        <v>28</v>
      </c>
      <c r="Q1494" s="4">
        <v>3750</v>
      </c>
      <c r="R1494">
        <v>2016</v>
      </c>
      <c r="S1494">
        <v>7</v>
      </c>
      <c r="T1494" s="3" t="s">
        <v>24</v>
      </c>
      <c r="U1494" s="3">
        <v>45489</v>
      </c>
    </row>
    <row r="1495" spans="1:21" x14ac:dyDescent="0.25">
      <c r="A1495">
        <v>212841</v>
      </c>
      <c r="B1495">
        <v>600</v>
      </c>
      <c r="C1495" t="s">
        <v>19</v>
      </c>
      <c r="D1495" s="3">
        <v>42558</v>
      </c>
      <c r="E1495" t="s">
        <v>731</v>
      </c>
      <c r="F1495">
        <v>250</v>
      </c>
      <c r="G1495">
        <v>1</v>
      </c>
      <c r="J1495">
        <v>250</v>
      </c>
      <c r="K1495">
        <v>100148566</v>
      </c>
      <c r="L1495" s="19" t="s">
        <v>170</v>
      </c>
      <c r="M1495">
        <v>0</v>
      </c>
      <c r="N1495" t="s">
        <v>22</v>
      </c>
      <c r="O1495" s="3">
        <v>42558</v>
      </c>
      <c r="P1495" t="s">
        <v>23</v>
      </c>
      <c r="Q1495">
        <v>250</v>
      </c>
      <c r="R1495">
        <v>2016</v>
      </c>
      <c r="S1495">
        <v>7</v>
      </c>
      <c r="T1495" s="3" t="s">
        <v>24</v>
      </c>
      <c r="U1495" s="3">
        <v>45489</v>
      </c>
    </row>
    <row r="1496" spans="1:21" x14ac:dyDescent="0.25">
      <c r="A1496">
        <v>212842</v>
      </c>
      <c r="B1496">
        <v>599</v>
      </c>
      <c r="C1496" t="s">
        <v>19</v>
      </c>
      <c r="D1496" s="3">
        <v>42558</v>
      </c>
      <c r="E1496" t="s">
        <v>152</v>
      </c>
      <c r="F1496">
        <v>3750</v>
      </c>
      <c r="G1496">
        <v>1</v>
      </c>
      <c r="J1496">
        <v>3750</v>
      </c>
      <c r="K1496">
        <v>100148567</v>
      </c>
      <c r="L1496" s="19" t="s">
        <v>51</v>
      </c>
      <c r="M1496">
        <v>0</v>
      </c>
      <c r="N1496" t="s">
        <v>22</v>
      </c>
      <c r="O1496" s="3">
        <v>42558</v>
      </c>
      <c r="P1496" t="s">
        <v>23</v>
      </c>
      <c r="Q1496" s="4">
        <v>3750</v>
      </c>
      <c r="R1496">
        <v>2016</v>
      </c>
      <c r="S1496">
        <v>7</v>
      </c>
      <c r="T1496" s="3" t="s">
        <v>24</v>
      </c>
      <c r="U1496" s="3">
        <v>45489</v>
      </c>
    </row>
    <row r="1497" spans="1:21" x14ac:dyDescent="0.25">
      <c r="A1497">
        <v>212843</v>
      </c>
      <c r="B1497">
        <v>601</v>
      </c>
      <c r="C1497" t="s">
        <v>25</v>
      </c>
      <c r="D1497" s="3">
        <v>42558</v>
      </c>
      <c r="E1497" t="s">
        <v>739</v>
      </c>
      <c r="F1497">
        <v>10250</v>
      </c>
      <c r="G1497">
        <v>1</v>
      </c>
      <c r="J1497">
        <v>10250</v>
      </c>
      <c r="K1497">
        <v>100148568</v>
      </c>
      <c r="L1497" s="19" t="s">
        <v>62</v>
      </c>
      <c r="M1497">
        <v>0</v>
      </c>
      <c r="N1497" t="s">
        <v>40</v>
      </c>
      <c r="O1497" s="3">
        <v>42558</v>
      </c>
      <c r="P1497" t="s">
        <v>28</v>
      </c>
      <c r="Q1497" s="4">
        <v>10250</v>
      </c>
      <c r="R1497">
        <v>2016</v>
      </c>
      <c r="S1497">
        <v>7</v>
      </c>
      <c r="T1497" s="3" t="s">
        <v>24</v>
      </c>
      <c r="U1497" s="3">
        <v>45489</v>
      </c>
    </row>
    <row r="1498" spans="1:21" x14ac:dyDescent="0.25">
      <c r="A1498">
        <v>212844</v>
      </c>
      <c r="B1498">
        <v>601</v>
      </c>
      <c r="C1498" t="s">
        <v>25</v>
      </c>
      <c r="D1498" s="3">
        <v>42558</v>
      </c>
      <c r="E1498" t="s">
        <v>740</v>
      </c>
      <c r="F1498">
        <v>3300</v>
      </c>
      <c r="G1498">
        <v>1</v>
      </c>
      <c r="J1498">
        <v>3300</v>
      </c>
      <c r="K1498">
        <v>100148569</v>
      </c>
      <c r="L1498" s="19" t="s">
        <v>27</v>
      </c>
      <c r="M1498">
        <v>0</v>
      </c>
      <c r="N1498" t="s">
        <v>39</v>
      </c>
      <c r="O1498" s="3">
        <v>42558</v>
      </c>
      <c r="P1498" t="s">
        <v>28</v>
      </c>
      <c r="Q1498" s="4">
        <v>3300</v>
      </c>
      <c r="R1498">
        <v>2016</v>
      </c>
      <c r="S1498">
        <v>7</v>
      </c>
      <c r="T1498" s="3" t="s">
        <v>24</v>
      </c>
      <c r="U1498" s="3">
        <v>45489</v>
      </c>
    </row>
    <row r="1499" spans="1:21" x14ac:dyDescent="0.25">
      <c r="A1499">
        <v>212845</v>
      </c>
      <c r="B1499">
        <v>601</v>
      </c>
      <c r="C1499" t="s">
        <v>25</v>
      </c>
      <c r="D1499" s="3">
        <v>42558</v>
      </c>
      <c r="E1499" t="s">
        <v>740</v>
      </c>
      <c r="F1499">
        <v>3300</v>
      </c>
      <c r="G1499">
        <v>1</v>
      </c>
      <c r="J1499">
        <v>3300</v>
      </c>
      <c r="K1499">
        <v>100148570</v>
      </c>
      <c r="L1499" s="19" t="s">
        <v>27</v>
      </c>
      <c r="M1499">
        <v>0</v>
      </c>
      <c r="N1499" t="s">
        <v>40</v>
      </c>
      <c r="O1499" s="3">
        <v>42558</v>
      </c>
      <c r="P1499" t="s">
        <v>28</v>
      </c>
      <c r="Q1499" s="4">
        <v>3300</v>
      </c>
      <c r="R1499">
        <v>2016</v>
      </c>
      <c r="S1499">
        <v>7</v>
      </c>
      <c r="T1499" s="3" t="s">
        <v>24</v>
      </c>
      <c r="U1499" s="3">
        <v>45489</v>
      </c>
    </row>
    <row r="1500" spans="1:21" x14ac:dyDescent="0.25">
      <c r="A1500">
        <v>212846</v>
      </c>
      <c r="B1500">
        <v>601</v>
      </c>
      <c r="C1500" t="s">
        <v>25</v>
      </c>
      <c r="D1500" s="3">
        <v>42558</v>
      </c>
      <c r="E1500" t="s">
        <v>740</v>
      </c>
      <c r="F1500">
        <v>3300</v>
      </c>
      <c r="G1500">
        <v>1</v>
      </c>
      <c r="J1500">
        <v>3300</v>
      </c>
      <c r="K1500">
        <v>100148571</v>
      </c>
      <c r="L1500" s="19" t="s">
        <v>27</v>
      </c>
      <c r="M1500">
        <v>0</v>
      </c>
      <c r="N1500" t="s">
        <v>39</v>
      </c>
      <c r="O1500" s="3">
        <v>42558</v>
      </c>
      <c r="P1500" t="s">
        <v>28</v>
      </c>
      <c r="Q1500" s="4">
        <v>3300</v>
      </c>
      <c r="R1500">
        <v>2016</v>
      </c>
      <c r="S1500">
        <v>7</v>
      </c>
      <c r="T1500" s="3" t="s">
        <v>24</v>
      </c>
      <c r="U1500" s="3">
        <v>45489</v>
      </c>
    </row>
    <row r="1501" spans="1:21" x14ac:dyDescent="0.25">
      <c r="A1501">
        <v>212847</v>
      </c>
      <c r="B1501">
        <v>601</v>
      </c>
      <c r="C1501" t="s">
        <v>25</v>
      </c>
      <c r="D1501" s="3">
        <v>42558</v>
      </c>
      <c r="E1501" t="s">
        <v>740</v>
      </c>
      <c r="F1501">
        <v>3300</v>
      </c>
      <c r="G1501">
        <v>1</v>
      </c>
      <c r="J1501">
        <v>3300</v>
      </c>
      <c r="K1501">
        <v>100148572</v>
      </c>
      <c r="L1501" s="19" t="s">
        <v>27</v>
      </c>
      <c r="M1501">
        <v>0</v>
      </c>
      <c r="N1501" t="s">
        <v>39</v>
      </c>
      <c r="O1501" s="3">
        <v>42558</v>
      </c>
      <c r="P1501" t="s">
        <v>28</v>
      </c>
      <c r="Q1501" s="4">
        <v>3300</v>
      </c>
      <c r="R1501">
        <v>2016</v>
      </c>
      <c r="S1501">
        <v>7</v>
      </c>
      <c r="T1501" s="3" t="s">
        <v>24</v>
      </c>
      <c r="U1501" s="3">
        <v>45489</v>
      </c>
    </row>
    <row r="1502" spans="1:21" x14ac:dyDescent="0.25">
      <c r="A1502">
        <v>212848</v>
      </c>
      <c r="B1502">
        <v>601</v>
      </c>
      <c r="C1502" t="s">
        <v>19</v>
      </c>
      <c r="D1502" s="3">
        <v>42558</v>
      </c>
      <c r="E1502" t="s">
        <v>740</v>
      </c>
      <c r="F1502">
        <v>3300</v>
      </c>
      <c r="G1502">
        <v>1</v>
      </c>
      <c r="J1502">
        <v>3300</v>
      </c>
      <c r="K1502">
        <v>100148573</v>
      </c>
      <c r="L1502" s="19" t="s">
        <v>27</v>
      </c>
      <c r="M1502">
        <v>0</v>
      </c>
      <c r="N1502" t="s">
        <v>39</v>
      </c>
      <c r="O1502" s="3">
        <v>42558</v>
      </c>
      <c r="P1502" t="s">
        <v>23</v>
      </c>
      <c r="Q1502" s="4">
        <v>3300</v>
      </c>
      <c r="R1502">
        <v>2016</v>
      </c>
      <c r="S1502">
        <v>7</v>
      </c>
      <c r="T1502" s="3" t="s">
        <v>24</v>
      </c>
      <c r="U1502" s="3">
        <v>45489</v>
      </c>
    </row>
    <row r="1503" spans="1:21" x14ac:dyDescent="0.25">
      <c r="A1503">
        <v>212849</v>
      </c>
      <c r="B1503">
        <v>602</v>
      </c>
      <c r="C1503" t="s">
        <v>19</v>
      </c>
      <c r="D1503" s="3">
        <v>42558</v>
      </c>
      <c r="E1503" t="s">
        <v>197</v>
      </c>
      <c r="F1503">
        <v>6500</v>
      </c>
      <c r="G1503">
        <v>1</v>
      </c>
      <c r="J1503">
        <v>6500</v>
      </c>
      <c r="K1503">
        <v>100148574</v>
      </c>
      <c r="L1503" s="19" t="s">
        <v>38</v>
      </c>
      <c r="M1503">
        <v>0</v>
      </c>
      <c r="N1503" t="s">
        <v>22</v>
      </c>
      <c r="O1503" s="3">
        <v>42558</v>
      </c>
      <c r="P1503" t="s">
        <v>23</v>
      </c>
      <c r="Q1503" s="4">
        <v>6500</v>
      </c>
      <c r="R1503">
        <v>2016</v>
      </c>
      <c r="S1503">
        <v>7</v>
      </c>
      <c r="T1503" s="3" t="s">
        <v>24</v>
      </c>
      <c r="U1503" s="3">
        <v>45489</v>
      </c>
    </row>
    <row r="1504" spans="1:21" x14ac:dyDescent="0.25">
      <c r="A1504">
        <v>212850</v>
      </c>
      <c r="B1504">
        <v>603</v>
      </c>
      <c r="C1504" t="s">
        <v>25</v>
      </c>
      <c r="D1504" s="3">
        <v>42558</v>
      </c>
      <c r="E1504" t="s">
        <v>741</v>
      </c>
      <c r="F1504">
        <v>399</v>
      </c>
      <c r="G1504">
        <v>1</v>
      </c>
      <c r="J1504">
        <v>798</v>
      </c>
      <c r="K1504">
        <v>100148575</v>
      </c>
      <c r="L1504" s="19" t="s">
        <v>59</v>
      </c>
      <c r="M1504">
        <v>0</v>
      </c>
      <c r="N1504" t="s">
        <v>22</v>
      </c>
      <c r="O1504" s="3">
        <v>42558</v>
      </c>
      <c r="P1504" t="s">
        <v>28</v>
      </c>
      <c r="Q1504">
        <v>399</v>
      </c>
      <c r="R1504">
        <v>2016</v>
      </c>
      <c r="S1504">
        <v>7</v>
      </c>
      <c r="T1504" s="3" t="s">
        <v>24</v>
      </c>
      <c r="U1504" s="3">
        <v>45489</v>
      </c>
    </row>
    <row r="1505" spans="1:21" x14ac:dyDescent="0.25">
      <c r="A1505">
        <v>212851</v>
      </c>
      <c r="B1505">
        <v>603</v>
      </c>
      <c r="C1505" t="s">
        <v>25</v>
      </c>
      <c r="D1505" s="3">
        <v>42558</v>
      </c>
      <c r="E1505" t="s">
        <v>742</v>
      </c>
      <c r="F1505">
        <v>399</v>
      </c>
      <c r="G1505">
        <v>1</v>
      </c>
      <c r="J1505">
        <v>798</v>
      </c>
      <c r="K1505">
        <v>100148575</v>
      </c>
      <c r="L1505" s="19" t="s">
        <v>59</v>
      </c>
      <c r="M1505">
        <v>0</v>
      </c>
      <c r="N1505" t="s">
        <v>22</v>
      </c>
      <c r="O1505" s="3">
        <v>42558</v>
      </c>
      <c r="P1505" t="s">
        <v>28</v>
      </c>
      <c r="Q1505">
        <v>399</v>
      </c>
      <c r="R1505">
        <v>2016</v>
      </c>
      <c r="S1505">
        <v>7</v>
      </c>
      <c r="T1505" s="3" t="s">
        <v>24</v>
      </c>
      <c r="U1505" s="3">
        <v>45489</v>
      </c>
    </row>
    <row r="1506" spans="1:21" x14ac:dyDescent="0.25">
      <c r="A1506">
        <v>212852</v>
      </c>
      <c r="B1506">
        <v>604</v>
      </c>
      <c r="C1506" t="s">
        <v>19</v>
      </c>
      <c r="D1506" s="3">
        <v>42558</v>
      </c>
      <c r="E1506" t="s">
        <v>743</v>
      </c>
      <c r="F1506">
        <v>242</v>
      </c>
      <c r="G1506">
        <v>1</v>
      </c>
      <c r="J1506">
        <v>569</v>
      </c>
      <c r="K1506">
        <v>100148576</v>
      </c>
      <c r="L1506" s="19" t="s">
        <v>42</v>
      </c>
      <c r="M1506">
        <v>0</v>
      </c>
      <c r="N1506" t="s">
        <v>22</v>
      </c>
      <c r="O1506" s="3">
        <v>42558</v>
      </c>
      <c r="P1506" t="s">
        <v>23</v>
      </c>
      <c r="Q1506">
        <v>242</v>
      </c>
      <c r="R1506">
        <v>2016</v>
      </c>
      <c r="S1506">
        <v>7</v>
      </c>
      <c r="T1506" s="3" t="s">
        <v>24</v>
      </c>
      <c r="U1506" s="3">
        <v>45489</v>
      </c>
    </row>
    <row r="1507" spans="1:21" x14ac:dyDescent="0.25">
      <c r="A1507">
        <v>212853</v>
      </c>
      <c r="B1507">
        <v>604</v>
      </c>
      <c r="C1507" t="s">
        <v>19</v>
      </c>
      <c r="D1507" s="3">
        <v>42558</v>
      </c>
      <c r="E1507" t="s">
        <v>726</v>
      </c>
      <c r="F1507">
        <v>327</v>
      </c>
      <c r="G1507">
        <v>1</v>
      </c>
      <c r="J1507">
        <v>569</v>
      </c>
      <c r="K1507">
        <v>100148576</v>
      </c>
      <c r="L1507" s="19" t="s">
        <v>42</v>
      </c>
      <c r="M1507">
        <v>0</v>
      </c>
      <c r="N1507" t="s">
        <v>22</v>
      </c>
      <c r="O1507" s="3">
        <v>42558</v>
      </c>
      <c r="P1507" t="s">
        <v>23</v>
      </c>
      <c r="Q1507">
        <v>327</v>
      </c>
      <c r="R1507">
        <v>2016</v>
      </c>
      <c r="S1507">
        <v>7</v>
      </c>
      <c r="T1507" s="3" t="s">
        <v>24</v>
      </c>
      <c r="U1507" s="3">
        <v>45489</v>
      </c>
    </row>
    <row r="1508" spans="1:21" x14ac:dyDescent="0.25">
      <c r="A1508">
        <v>212854</v>
      </c>
      <c r="B1508">
        <v>605</v>
      </c>
      <c r="C1508" t="s">
        <v>19</v>
      </c>
      <c r="D1508" s="3">
        <v>42558</v>
      </c>
      <c r="E1508" t="s">
        <v>355</v>
      </c>
      <c r="F1508">
        <v>250</v>
      </c>
      <c r="G1508">
        <v>1</v>
      </c>
      <c r="J1508">
        <v>250</v>
      </c>
      <c r="K1508">
        <v>100148577</v>
      </c>
      <c r="L1508" s="19" t="s">
        <v>170</v>
      </c>
      <c r="M1508">
        <v>0</v>
      </c>
      <c r="N1508" t="s">
        <v>22</v>
      </c>
      <c r="O1508" s="3">
        <v>42558</v>
      </c>
      <c r="P1508" t="s">
        <v>23</v>
      </c>
      <c r="Q1508">
        <v>250</v>
      </c>
      <c r="R1508">
        <v>2016</v>
      </c>
      <c r="S1508">
        <v>7</v>
      </c>
      <c r="T1508" s="3" t="s">
        <v>24</v>
      </c>
      <c r="U1508" s="3">
        <v>45489</v>
      </c>
    </row>
    <row r="1509" spans="1:21" x14ac:dyDescent="0.25">
      <c r="A1509">
        <v>212855</v>
      </c>
      <c r="B1509">
        <v>606</v>
      </c>
      <c r="C1509" t="s">
        <v>19</v>
      </c>
      <c r="D1509" s="3">
        <v>42558</v>
      </c>
      <c r="E1509" t="s">
        <v>744</v>
      </c>
      <c r="F1509">
        <v>1050</v>
      </c>
      <c r="G1509">
        <v>1</v>
      </c>
      <c r="J1509">
        <v>1050</v>
      </c>
      <c r="K1509">
        <v>100148578</v>
      </c>
      <c r="L1509" s="19" t="s">
        <v>42</v>
      </c>
      <c r="M1509">
        <v>0</v>
      </c>
      <c r="N1509" t="s">
        <v>22</v>
      </c>
      <c r="O1509" s="3">
        <v>42558</v>
      </c>
      <c r="P1509" t="s">
        <v>23</v>
      </c>
      <c r="Q1509" s="4">
        <v>1050</v>
      </c>
      <c r="R1509">
        <v>2016</v>
      </c>
      <c r="S1509">
        <v>7</v>
      </c>
      <c r="T1509" s="3" t="s">
        <v>24</v>
      </c>
      <c r="U1509" s="3">
        <v>45489</v>
      </c>
    </row>
    <row r="1510" spans="1:21" x14ac:dyDescent="0.25">
      <c r="A1510">
        <v>212856</v>
      </c>
      <c r="B1510">
        <v>607</v>
      </c>
      <c r="C1510" t="s">
        <v>19</v>
      </c>
      <c r="D1510" s="3">
        <v>42558</v>
      </c>
      <c r="E1510" t="s">
        <v>745</v>
      </c>
      <c r="F1510">
        <v>120</v>
      </c>
      <c r="G1510">
        <v>1</v>
      </c>
      <c r="J1510">
        <v>120</v>
      </c>
      <c r="K1510">
        <v>100148579</v>
      </c>
      <c r="L1510" s="19" t="s">
        <v>47</v>
      </c>
      <c r="M1510">
        <v>0</v>
      </c>
      <c r="N1510" t="s">
        <v>22</v>
      </c>
      <c r="O1510" s="3">
        <v>42558</v>
      </c>
      <c r="P1510" t="s">
        <v>23</v>
      </c>
      <c r="Q1510">
        <v>120</v>
      </c>
      <c r="R1510">
        <v>2016</v>
      </c>
      <c r="S1510">
        <v>7</v>
      </c>
      <c r="T1510" s="3" t="s">
        <v>24</v>
      </c>
      <c r="U1510" s="3">
        <v>45489</v>
      </c>
    </row>
    <row r="1511" spans="1:21" x14ac:dyDescent="0.25">
      <c r="A1511">
        <v>212857</v>
      </c>
      <c r="B1511">
        <v>562</v>
      </c>
      <c r="C1511" t="s">
        <v>19</v>
      </c>
      <c r="D1511" s="3">
        <v>42558</v>
      </c>
      <c r="E1511" t="s">
        <v>746</v>
      </c>
      <c r="F1511">
        <v>2200</v>
      </c>
      <c r="G1511">
        <v>1</v>
      </c>
      <c r="J1511">
        <v>2200</v>
      </c>
      <c r="K1511">
        <v>100148580</v>
      </c>
      <c r="L1511" s="19" t="s">
        <v>51</v>
      </c>
      <c r="M1511">
        <v>0</v>
      </c>
      <c r="N1511" t="s">
        <v>22</v>
      </c>
      <c r="O1511" s="3">
        <v>42558</v>
      </c>
      <c r="P1511" t="s">
        <v>23</v>
      </c>
      <c r="Q1511" s="4">
        <v>2200</v>
      </c>
      <c r="R1511">
        <v>2016</v>
      </c>
      <c r="S1511">
        <v>7</v>
      </c>
      <c r="T1511" s="3" t="s">
        <v>24</v>
      </c>
      <c r="U1511" s="3">
        <v>45489</v>
      </c>
    </row>
    <row r="1512" spans="1:21" x14ac:dyDescent="0.25">
      <c r="A1512">
        <v>212859</v>
      </c>
      <c r="B1512">
        <v>608</v>
      </c>
      <c r="C1512" t="s">
        <v>31</v>
      </c>
      <c r="D1512" s="3">
        <v>42558</v>
      </c>
      <c r="E1512" t="s">
        <v>89</v>
      </c>
      <c r="F1512">
        <v>350</v>
      </c>
      <c r="G1512">
        <v>1</v>
      </c>
      <c r="J1512">
        <v>350</v>
      </c>
      <c r="K1512">
        <v>100148581</v>
      </c>
      <c r="L1512" s="19" t="s">
        <v>33</v>
      </c>
      <c r="M1512">
        <v>0</v>
      </c>
      <c r="N1512" t="s">
        <v>22</v>
      </c>
      <c r="O1512" s="3">
        <v>42558</v>
      </c>
      <c r="P1512" t="s">
        <v>34</v>
      </c>
      <c r="Q1512">
        <v>350</v>
      </c>
      <c r="R1512">
        <v>2016</v>
      </c>
      <c r="S1512">
        <v>7</v>
      </c>
      <c r="T1512" s="3" t="s">
        <v>24</v>
      </c>
      <c r="U1512" s="3">
        <v>45489</v>
      </c>
    </row>
    <row r="1513" spans="1:21" x14ac:dyDescent="0.25">
      <c r="A1513">
        <v>212860</v>
      </c>
      <c r="B1513">
        <v>609</v>
      </c>
      <c r="C1513" t="s">
        <v>19</v>
      </c>
      <c r="D1513" s="3">
        <v>42558</v>
      </c>
      <c r="E1513" t="s">
        <v>747</v>
      </c>
      <c r="F1513">
        <v>1598</v>
      </c>
      <c r="G1513">
        <v>1</v>
      </c>
      <c r="J1513">
        <v>1598</v>
      </c>
      <c r="K1513">
        <v>100148582</v>
      </c>
      <c r="L1513" s="19" t="s">
        <v>51</v>
      </c>
      <c r="M1513">
        <v>0</v>
      </c>
      <c r="N1513" t="s">
        <v>22</v>
      </c>
      <c r="O1513" s="3">
        <v>42558</v>
      </c>
      <c r="P1513" t="s">
        <v>23</v>
      </c>
      <c r="Q1513" s="4">
        <v>1598</v>
      </c>
      <c r="R1513">
        <v>2016</v>
      </c>
      <c r="S1513">
        <v>7</v>
      </c>
      <c r="T1513" s="3" t="s">
        <v>24</v>
      </c>
      <c r="U1513" s="3">
        <v>45489</v>
      </c>
    </row>
    <row r="1514" spans="1:21" x14ac:dyDescent="0.25">
      <c r="A1514">
        <v>212861</v>
      </c>
      <c r="B1514">
        <v>610</v>
      </c>
      <c r="C1514" t="s">
        <v>31</v>
      </c>
      <c r="D1514" s="3">
        <v>42558</v>
      </c>
      <c r="E1514" t="s">
        <v>748</v>
      </c>
      <c r="F1514">
        <v>1500</v>
      </c>
      <c r="G1514">
        <v>1</v>
      </c>
      <c r="J1514">
        <v>1500</v>
      </c>
      <c r="K1514">
        <v>100148583</v>
      </c>
      <c r="L1514" s="19" t="s">
        <v>418</v>
      </c>
      <c r="M1514">
        <v>0</v>
      </c>
      <c r="N1514" t="s">
        <v>22</v>
      </c>
      <c r="O1514" s="3">
        <v>42558</v>
      </c>
      <c r="P1514" t="s">
        <v>34</v>
      </c>
      <c r="Q1514" s="4">
        <v>1500</v>
      </c>
      <c r="R1514">
        <v>2016</v>
      </c>
      <c r="S1514">
        <v>7</v>
      </c>
      <c r="T1514" s="3" t="s">
        <v>24</v>
      </c>
      <c r="U1514" s="3">
        <v>45489</v>
      </c>
    </row>
    <row r="1515" spans="1:21" x14ac:dyDescent="0.25">
      <c r="A1515">
        <v>212862</v>
      </c>
      <c r="B1515">
        <v>611</v>
      </c>
      <c r="C1515" t="s">
        <v>19</v>
      </c>
      <c r="D1515" s="3">
        <v>42558</v>
      </c>
      <c r="E1515" t="s">
        <v>749</v>
      </c>
      <c r="F1515">
        <v>3789</v>
      </c>
      <c r="G1515">
        <v>1</v>
      </c>
      <c r="J1515">
        <v>3789</v>
      </c>
      <c r="K1515">
        <v>100148584</v>
      </c>
      <c r="L1515" s="19" t="s">
        <v>27</v>
      </c>
      <c r="M1515">
        <v>0</v>
      </c>
      <c r="N1515" t="s">
        <v>22</v>
      </c>
      <c r="O1515" s="3">
        <v>42558</v>
      </c>
      <c r="P1515" t="s">
        <v>23</v>
      </c>
      <c r="Q1515" s="4">
        <v>3789</v>
      </c>
      <c r="R1515">
        <v>2016</v>
      </c>
      <c r="S1515">
        <v>7</v>
      </c>
      <c r="T1515" s="3" t="s">
        <v>24</v>
      </c>
      <c r="U1515" s="3">
        <v>45489</v>
      </c>
    </row>
    <row r="1516" spans="1:21" x14ac:dyDescent="0.25">
      <c r="A1516">
        <v>212863</v>
      </c>
      <c r="B1516">
        <v>530</v>
      </c>
      <c r="C1516" t="s">
        <v>31</v>
      </c>
      <c r="D1516" s="3">
        <v>42558</v>
      </c>
      <c r="E1516" t="s">
        <v>501</v>
      </c>
      <c r="F1516">
        <v>6000</v>
      </c>
      <c r="G1516">
        <v>1</v>
      </c>
      <c r="J1516">
        <v>6000</v>
      </c>
      <c r="K1516">
        <v>100148585</v>
      </c>
      <c r="L1516" s="19" t="s">
        <v>51</v>
      </c>
      <c r="M1516">
        <v>0</v>
      </c>
      <c r="N1516" t="s">
        <v>22</v>
      </c>
      <c r="O1516" s="3">
        <v>42558</v>
      </c>
      <c r="P1516" t="s">
        <v>34</v>
      </c>
      <c r="Q1516" s="4">
        <v>6000</v>
      </c>
      <c r="R1516">
        <v>2016</v>
      </c>
      <c r="S1516">
        <v>7</v>
      </c>
      <c r="T1516" s="3" t="s">
        <v>24</v>
      </c>
      <c r="U1516" s="3">
        <v>45489</v>
      </c>
    </row>
    <row r="1517" spans="1:21" x14ac:dyDescent="0.25">
      <c r="A1517">
        <v>212865</v>
      </c>
      <c r="B1517">
        <v>612</v>
      </c>
      <c r="C1517" t="s">
        <v>31</v>
      </c>
      <c r="D1517" s="3">
        <v>42558</v>
      </c>
      <c r="E1517" t="s">
        <v>401</v>
      </c>
      <c r="F1517">
        <v>8420</v>
      </c>
      <c r="G1517">
        <v>1</v>
      </c>
      <c r="J1517">
        <v>8420</v>
      </c>
      <c r="K1517">
        <v>100148586</v>
      </c>
      <c r="L1517" s="19" t="s">
        <v>62</v>
      </c>
      <c r="M1517">
        <v>0</v>
      </c>
      <c r="N1517" t="s">
        <v>22</v>
      </c>
      <c r="O1517" s="3">
        <v>42558</v>
      </c>
      <c r="P1517" t="s">
        <v>34</v>
      </c>
      <c r="Q1517" s="4">
        <v>8420</v>
      </c>
      <c r="R1517">
        <v>2016</v>
      </c>
      <c r="S1517">
        <v>7</v>
      </c>
      <c r="T1517" s="3" t="s">
        <v>24</v>
      </c>
      <c r="U1517" s="3">
        <v>45489</v>
      </c>
    </row>
    <row r="1518" spans="1:21" x14ac:dyDescent="0.25">
      <c r="A1518">
        <v>212866</v>
      </c>
      <c r="B1518">
        <v>613</v>
      </c>
      <c r="C1518" t="s">
        <v>25</v>
      </c>
      <c r="D1518" s="3">
        <v>42558</v>
      </c>
      <c r="E1518" t="s">
        <v>356</v>
      </c>
      <c r="F1518">
        <v>1099</v>
      </c>
      <c r="G1518">
        <v>1</v>
      </c>
      <c r="J1518">
        <v>1099</v>
      </c>
      <c r="K1518">
        <v>100148587</v>
      </c>
      <c r="L1518" s="19" t="s">
        <v>51</v>
      </c>
      <c r="M1518">
        <v>0</v>
      </c>
      <c r="N1518" t="s">
        <v>22</v>
      </c>
      <c r="O1518" s="3">
        <v>42558</v>
      </c>
      <c r="P1518" t="s">
        <v>28</v>
      </c>
      <c r="Q1518" s="4">
        <v>1099</v>
      </c>
      <c r="R1518">
        <v>2016</v>
      </c>
      <c r="S1518">
        <v>7</v>
      </c>
      <c r="T1518" s="3" t="s">
        <v>24</v>
      </c>
      <c r="U1518" s="3">
        <v>45489</v>
      </c>
    </row>
    <row r="1519" spans="1:21" x14ac:dyDescent="0.25">
      <c r="A1519">
        <v>212867</v>
      </c>
      <c r="B1519">
        <v>614</v>
      </c>
      <c r="C1519" t="s">
        <v>25</v>
      </c>
      <c r="D1519" s="3">
        <v>42558</v>
      </c>
      <c r="E1519" t="s">
        <v>622</v>
      </c>
      <c r="F1519">
        <v>16500</v>
      </c>
      <c r="G1519">
        <v>1</v>
      </c>
      <c r="J1519">
        <v>16500</v>
      </c>
      <c r="K1519">
        <v>100148588</v>
      </c>
      <c r="L1519" s="19" t="s">
        <v>38</v>
      </c>
      <c r="M1519">
        <v>0</v>
      </c>
      <c r="N1519" t="s">
        <v>22</v>
      </c>
      <c r="O1519" s="3">
        <v>42558</v>
      </c>
      <c r="P1519" t="s">
        <v>28</v>
      </c>
      <c r="Q1519" s="4">
        <v>16500</v>
      </c>
      <c r="R1519">
        <v>2016</v>
      </c>
      <c r="S1519">
        <v>7</v>
      </c>
      <c r="T1519" s="3" t="s">
        <v>24</v>
      </c>
      <c r="U1519" s="3">
        <v>45489</v>
      </c>
    </row>
    <row r="1520" spans="1:21" x14ac:dyDescent="0.25">
      <c r="A1520">
        <v>212868</v>
      </c>
      <c r="B1520">
        <v>615</v>
      </c>
      <c r="C1520" t="s">
        <v>31</v>
      </c>
      <c r="D1520" s="3">
        <v>42558</v>
      </c>
      <c r="E1520" t="s">
        <v>353</v>
      </c>
      <c r="F1520">
        <v>600</v>
      </c>
      <c r="G1520">
        <v>1</v>
      </c>
      <c r="J1520">
        <v>900</v>
      </c>
      <c r="K1520">
        <v>100148589</v>
      </c>
      <c r="L1520" s="19" t="s">
        <v>33</v>
      </c>
      <c r="M1520">
        <v>0</v>
      </c>
      <c r="N1520" t="s">
        <v>22</v>
      </c>
      <c r="O1520" s="3">
        <v>42558</v>
      </c>
      <c r="P1520" t="s">
        <v>34</v>
      </c>
      <c r="Q1520">
        <v>600</v>
      </c>
      <c r="R1520">
        <v>2016</v>
      </c>
      <c r="S1520">
        <v>7</v>
      </c>
      <c r="T1520" s="3" t="s">
        <v>24</v>
      </c>
      <c r="U1520" s="3">
        <v>45489</v>
      </c>
    </row>
    <row r="1521" spans="1:21" x14ac:dyDescent="0.25">
      <c r="A1521">
        <v>212870</v>
      </c>
      <c r="B1521">
        <v>615</v>
      </c>
      <c r="C1521" t="s">
        <v>31</v>
      </c>
      <c r="D1521" s="3">
        <v>42558</v>
      </c>
      <c r="E1521" t="s">
        <v>750</v>
      </c>
      <c r="F1521">
        <v>300</v>
      </c>
      <c r="G1521">
        <v>1</v>
      </c>
      <c r="J1521">
        <v>900</v>
      </c>
      <c r="K1521">
        <v>100148589</v>
      </c>
      <c r="L1521" s="19" t="s">
        <v>33</v>
      </c>
      <c r="M1521">
        <v>0</v>
      </c>
      <c r="N1521" t="s">
        <v>22</v>
      </c>
      <c r="O1521" s="3">
        <v>42558</v>
      </c>
      <c r="P1521" t="s">
        <v>34</v>
      </c>
      <c r="Q1521">
        <v>300</v>
      </c>
      <c r="R1521">
        <v>2016</v>
      </c>
      <c r="S1521">
        <v>7</v>
      </c>
      <c r="T1521" s="3" t="s">
        <v>24</v>
      </c>
      <c r="U1521" s="3">
        <v>45489</v>
      </c>
    </row>
    <row r="1522" spans="1:21" x14ac:dyDescent="0.25">
      <c r="A1522">
        <v>212872</v>
      </c>
      <c r="B1522">
        <v>616</v>
      </c>
      <c r="C1522" t="s">
        <v>19</v>
      </c>
      <c r="D1522" s="3">
        <v>42558</v>
      </c>
      <c r="E1522" t="s">
        <v>751</v>
      </c>
      <c r="F1522">
        <v>390</v>
      </c>
      <c r="G1522">
        <v>1</v>
      </c>
      <c r="J1522">
        <v>390</v>
      </c>
      <c r="K1522">
        <v>100148590</v>
      </c>
      <c r="L1522" s="19" t="s">
        <v>170</v>
      </c>
      <c r="M1522">
        <v>0</v>
      </c>
      <c r="N1522" t="s">
        <v>22</v>
      </c>
      <c r="O1522" s="3">
        <v>42558</v>
      </c>
      <c r="P1522" t="s">
        <v>23</v>
      </c>
      <c r="Q1522">
        <v>390</v>
      </c>
      <c r="R1522">
        <v>2016</v>
      </c>
      <c r="S1522">
        <v>7</v>
      </c>
      <c r="T1522" s="3" t="s">
        <v>24</v>
      </c>
      <c r="U1522" s="3">
        <v>45489</v>
      </c>
    </row>
    <row r="1523" spans="1:21" x14ac:dyDescent="0.25">
      <c r="A1523">
        <v>212873</v>
      </c>
      <c r="B1523">
        <v>617</v>
      </c>
      <c r="C1523" t="s">
        <v>31</v>
      </c>
      <c r="D1523" s="3">
        <v>42558</v>
      </c>
      <c r="E1523" t="s">
        <v>752</v>
      </c>
      <c r="F1523">
        <v>2150</v>
      </c>
      <c r="G1523">
        <v>1</v>
      </c>
      <c r="J1523">
        <v>2150</v>
      </c>
      <c r="K1523">
        <v>100148591</v>
      </c>
      <c r="L1523" s="19" t="s">
        <v>38</v>
      </c>
      <c r="M1523">
        <v>0</v>
      </c>
      <c r="N1523" t="s">
        <v>22</v>
      </c>
      <c r="O1523" s="3">
        <v>42558</v>
      </c>
      <c r="P1523" t="s">
        <v>34</v>
      </c>
      <c r="Q1523" s="4">
        <v>2150</v>
      </c>
      <c r="R1523">
        <v>2016</v>
      </c>
      <c r="S1523">
        <v>7</v>
      </c>
      <c r="T1523" s="3" t="s">
        <v>24</v>
      </c>
      <c r="U1523" s="3">
        <v>45489</v>
      </c>
    </row>
    <row r="1524" spans="1:21" x14ac:dyDescent="0.25">
      <c r="A1524">
        <v>212874</v>
      </c>
      <c r="B1524">
        <v>618</v>
      </c>
      <c r="C1524" t="s">
        <v>25</v>
      </c>
      <c r="D1524" s="3">
        <v>42558</v>
      </c>
      <c r="E1524" t="s">
        <v>573</v>
      </c>
      <c r="F1524">
        <v>169</v>
      </c>
      <c r="G1524">
        <v>1</v>
      </c>
      <c r="J1524">
        <v>669</v>
      </c>
      <c r="K1524">
        <v>100148592</v>
      </c>
      <c r="L1524" s="19" t="s">
        <v>51</v>
      </c>
      <c r="M1524">
        <v>0</v>
      </c>
      <c r="N1524" t="s">
        <v>22</v>
      </c>
      <c r="O1524" s="3">
        <v>42558</v>
      </c>
      <c r="P1524" t="s">
        <v>28</v>
      </c>
      <c r="Q1524">
        <v>169</v>
      </c>
      <c r="R1524">
        <v>2016</v>
      </c>
      <c r="S1524">
        <v>7</v>
      </c>
      <c r="T1524" s="3" t="s">
        <v>24</v>
      </c>
      <c r="U1524" s="3">
        <v>45489</v>
      </c>
    </row>
    <row r="1525" spans="1:21" x14ac:dyDescent="0.25">
      <c r="A1525">
        <v>212876</v>
      </c>
      <c r="B1525">
        <v>618</v>
      </c>
      <c r="C1525" t="s">
        <v>25</v>
      </c>
      <c r="D1525" s="3">
        <v>42558</v>
      </c>
      <c r="E1525" t="s">
        <v>141</v>
      </c>
      <c r="F1525">
        <v>250</v>
      </c>
      <c r="G1525">
        <v>2</v>
      </c>
      <c r="J1525">
        <v>669</v>
      </c>
      <c r="K1525">
        <v>100148592</v>
      </c>
      <c r="L1525" s="19" t="s">
        <v>27</v>
      </c>
      <c r="M1525">
        <v>0</v>
      </c>
      <c r="N1525" t="s">
        <v>22</v>
      </c>
      <c r="O1525" s="3">
        <v>42558</v>
      </c>
      <c r="P1525" t="s">
        <v>28</v>
      </c>
      <c r="Q1525">
        <v>500</v>
      </c>
      <c r="R1525">
        <v>2016</v>
      </c>
      <c r="S1525">
        <v>7</v>
      </c>
      <c r="T1525" s="3" t="s">
        <v>24</v>
      </c>
      <c r="U1525" s="3">
        <v>45489</v>
      </c>
    </row>
    <row r="1526" spans="1:21" x14ac:dyDescent="0.25">
      <c r="A1526">
        <v>212877</v>
      </c>
      <c r="B1526">
        <v>619</v>
      </c>
      <c r="C1526" t="s">
        <v>19</v>
      </c>
      <c r="D1526" s="3">
        <v>42558</v>
      </c>
      <c r="E1526" t="s">
        <v>48</v>
      </c>
      <c r="F1526">
        <v>320</v>
      </c>
      <c r="G1526">
        <v>1</v>
      </c>
      <c r="J1526">
        <v>320</v>
      </c>
      <c r="K1526">
        <v>100148593</v>
      </c>
      <c r="L1526" s="19" t="s">
        <v>27</v>
      </c>
      <c r="M1526">
        <v>0</v>
      </c>
      <c r="N1526" t="s">
        <v>22</v>
      </c>
      <c r="O1526" s="3">
        <v>42558</v>
      </c>
      <c r="P1526" t="s">
        <v>23</v>
      </c>
      <c r="Q1526">
        <v>320</v>
      </c>
      <c r="R1526">
        <v>2016</v>
      </c>
      <c r="S1526">
        <v>7</v>
      </c>
      <c r="T1526" s="3" t="s">
        <v>24</v>
      </c>
      <c r="U1526" s="3">
        <v>45489</v>
      </c>
    </row>
    <row r="1527" spans="1:21" x14ac:dyDescent="0.25">
      <c r="A1527">
        <v>212878</v>
      </c>
      <c r="B1527">
        <v>620</v>
      </c>
      <c r="C1527" t="s">
        <v>31</v>
      </c>
      <c r="D1527" s="3">
        <v>42558</v>
      </c>
      <c r="E1527" t="s">
        <v>403</v>
      </c>
      <c r="F1527">
        <v>180</v>
      </c>
      <c r="G1527">
        <v>1</v>
      </c>
      <c r="J1527">
        <v>180</v>
      </c>
      <c r="K1527">
        <v>100148594</v>
      </c>
      <c r="L1527" s="19" t="s">
        <v>47</v>
      </c>
      <c r="M1527">
        <v>0</v>
      </c>
      <c r="N1527" t="s">
        <v>22</v>
      </c>
      <c r="O1527" s="3">
        <v>42558</v>
      </c>
      <c r="P1527" t="s">
        <v>34</v>
      </c>
      <c r="Q1527">
        <v>180</v>
      </c>
      <c r="R1527">
        <v>2016</v>
      </c>
      <c r="S1527">
        <v>7</v>
      </c>
      <c r="T1527" s="3" t="s">
        <v>24</v>
      </c>
      <c r="U1527" s="3">
        <v>45489</v>
      </c>
    </row>
    <row r="1528" spans="1:21" x14ac:dyDescent="0.25">
      <c r="A1528">
        <v>212879</v>
      </c>
      <c r="B1528">
        <v>621</v>
      </c>
      <c r="C1528" t="s">
        <v>19</v>
      </c>
      <c r="D1528" s="3">
        <v>42558</v>
      </c>
      <c r="E1528" t="s">
        <v>372</v>
      </c>
      <c r="F1528">
        <v>585</v>
      </c>
      <c r="G1528">
        <v>1</v>
      </c>
      <c r="J1528">
        <v>74</v>
      </c>
      <c r="K1528">
        <v>100148595</v>
      </c>
      <c r="L1528" s="19" t="s">
        <v>170</v>
      </c>
      <c r="M1528">
        <v>0</v>
      </c>
      <c r="N1528" t="s">
        <v>22</v>
      </c>
      <c r="O1528" s="3">
        <v>42558</v>
      </c>
      <c r="P1528" t="s">
        <v>23</v>
      </c>
      <c r="Q1528">
        <v>585</v>
      </c>
      <c r="R1528">
        <v>2016</v>
      </c>
      <c r="S1528">
        <v>7</v>
      </c>
      <c r="T1528" s="3" t="s">
        <v>24</v>
      </c>
      <c r="U1528" s="3">
        <v>45489</v>
      </c>
    </row>
    <row r="1529" spans="1:21" x14ac:dyDescent="0.25">
      <c r="A1529">
        <v>212880</v>
      </c>
      <c r="B1529">
        <v>622</v>
      </c>
      <c r="C1529" t="s">
        <v>19</v>
      </c>
      <c r="D1529" s="3">
        <v>42558</v>
      </c>
      <c r="E1529" t="s">
        <v>197</v>
      </c>
      <c r="F1529">
        <v>6500</v>
      </c>
      <c r="G1529">
        <v>1</v>
      </c>
      <c r="J1529">
        <v>6500</v>
      </c>
      <c r="K1529">
        <v>100148596</v>
      </c>
      <c r="L1529" s="19" t="s">
        <v>38</v>
      </c>
      <c r="M1529">
        <v>0</v>
      </c>
      <c r="N1529" t="s">
        <v>22</v>
      </c>
      <c r="O1529" s="3">
        <v>42558</v>
      </c>
      <c r="P1529" t="s">
        <v>23</v>
      </c>
      <c r="Q1529" s="4">
        <v>6500</v>
      </c>
      <c r="R1529">
        <v>2016</v>
      </c>
      <c r="S1529">
        <v>7</v>
      </c>
      <c r="T1529" s="3" t="s">
        <v>24</v>
      </c>
      <c r="U1529" s="3">
        <v>45489</v>
      </c>
    </row>
    <row r="1530" spans="1:21" x14ac:dyDescent="0.25">
      <c r="A1530">
        <v>212881</v>
      </c>
      <c r="B1530">
        <v>42</v>
      </c>
      <c r="C1530" t="s">
        <v>31</v>
      </c>
      <c r="D1530" s="3">
        <v>42558</v>
      </c>
      <c r="E1530" t="s">
        <v>753</v>
      </c>
      <c r="F1530">
        <v>1099</v>
      </c>
      <c r="G1530">
        <v>1</v>
      </c>
      <c r="J1530">
        <v>599</v>
      </c>
      <c r="K1530">
        <v>100148597</v>
      </c>
      <c r="L1530" s="19" t="s">
        <v>62</v>
      </c>
      <c r="M1530">
        <v>500</v>
      </c>
      <c r="N1530" t="s">
        <v>22</v>
      </c>
      <c r="O1530" s="3">
        <v>42558</v>
      </c>
      <c r="P1530" t="s">
        <v>34</v>
      </c>
      <c r="Q1530" s="4">
        <v>1099</v>
      </c>
      <c r="R1530">
        <v>2016</v>
      </c>
      <c r="S1530">
        <v>7</v>
      </c>
      <c r="T1530" s="3" t="s">
        <v>24</v>
      </c>
      <c r="U1530" s="3">
        <v>45489</v>
      </c>
    </row>
    <row r="1531" spans="1:21" x14ac:dyDescent="0.25">
      <c r="A1531">
        <v>212883</v>
      </c>
      <c r="B1531">
        <v>623</v>
      </c>
      <c r="C1531" t="s">
        <v>19</v>
      </c>
      <c r="D1531" s="3">
        <v>42558</v>
      </c>
      <c r="E1531" t="s">
        <v>754</v>
      </c>
      <c r="F1531">
        <v>379</v>
      </c>
      <c r="G1531">
        <v>1</v>
      </c>
      <c r="J1531">
        <v>6004</v>
      </c>
      <c r="K1531">
        <v>100148598</v>
      </c>
      <c r="L1531" s="19" t="s">
        <v>47</v>
      </c>
      <c r="M1531">
        <v>0</v>
      </c>
      <c r="N1531" t="s">
        <v>22</v>
      </c>
      <c r="O1531" s="3">
        <v>42558</v>
      </c>
      <c r="P1531" t="s">
        <v>23</v>
      </c>
      <c r="Q1531">
        <v>379</v>
      </c>
      <c r="R1531">
        <v>2016</v>
      </c>
      <c r="S1531">
        <v>7</v>
      </c>
      <c r="T1531" s="3" t="s">
        <v>24</v>
      </c>
      <c r="U1531" s="3">
        <v>45489</v>
      </c>
    </row>
    <row r="1532" spans="1:21" x14ac:dyDescent="0.25">
      <c r="A1532">
        <v>212884</v>
      </c>
      <c r="B1532">
        <v>623</v>
      </c>
      <c r="C1532" t="s">
        <v>19</v>
      </c>
      <c r="D1532" s="3">
        <v>42558</v>
      </c>
      <c r="E1532" t="s">
        <v>755</v>
      </c>
      <c r="F1532">
        <v>5625</v>
      </c>
      <c r="G1532">
        <v>1</v>
      </c>
      <c r="J1532">
        <v>6004</v>
      </c>
      <c r="K1532">
        <v>100148598</v>
      </c>
      <c r="L1532" s="19" t="s">
        <v>47</v>
      </c>
      <c r="M1532">
        <v>0</v>
      </c>
      <c r="N1532" t="s">
        <v>22</v>
      </c>
      <c r="O1532" s="3">
        <v>42558</v>
      </c>
      <c r="P1532" t="s">
        <v>23</v>
      </c>
      <c r="Q1532" s="4">
        <v>5625</v>
      </c>
      <c r="R1532">
        <v>2016</v>
      </c>
      <c r="S1532">
        <v>7</v>
      </c>
      <c r="T1532" s="3" t="s">
        <v>24</v>
      </c>
      <c r="U1532" s="3">
        <v>45489</v>
      </c>
    </row>
    <row r="1533" spans="1:21" x14ac:dyDescent="0.25">
      <c r="A1533">
        <v>212885</v>
      </c>
      <c r="B1533">
        <v>232</v>
      </c>
      <c r="C1533" t="s">
        <v>19</v>
      </c>
      <c r="D1533" s="3">
        <v>42558</v>
      </c>
      <c r="E1533" t="s">
        <v>756</v>
      </c>
      <c r="F1533">
        <v>890</v>
      </c>
      <c r="G1533">
        <v>1</v>
      </c>
      <c r="J1533">
        <v>890</v>
      </c>
      <c r="K1533">
        <v>100148599</v>
      </c>
      <c r="L1533" s="19" t="s">
        <v>38</v>
      </c>
      <c r="M1533">
        <v>0</v>
      </c>
      <c r="N1533" t="s">
        <v>22</v>
      </c>
      <c r="O1533" s="3">
        <v>42558</v>
      </c>
      <c r="P1533" t="s">
        <v>23</v>
      </c>
      <c r="Q1533">
        <v>890</v>
      </c>
      <c r="R1533">
        <v>2016</v>
      </c>
      <c r="S1533">
        <v>7</v>
      </c>
      <c r="T1533" s="3" t="s">
        <v>24</v>
      </c>
      <c r="U1533" s="3">
        <v>45489</v>
      </c>
    </row>
    <row r="1534" spans="1:21" x14ac:dyDescent="0.25">
      <c r="A1534">
        <v>212886</v>
      </c>
      <c r="B1534">
        <v>624</v>
      </c>
      <c r="C1534" t="s">
        <v>31</v>
      </c>
      <c r="D1534" s="3">
        <v>42558</v>
      </c>
      <c r="E1534" t="s">
        <v>344</v>
      </c>
      <c r="F1534">
        <v>4380</v>
      </c>
      <c r="G1534">
        <v>2</v>
      </c>
      <c r="J1534">
        <v>8760</v>
      </c>
      <c r="K1534">
        <v>100148600</v>
      </c>
      <c r="L1534" s="19" t="s">
        <v>38</v>
      </c>
      <c r="M1534">
        <v>0</v>
      </c>
      <c r="N1534" t="s">
        <v>22</v>
      </c>
      <c r="O1534" s="3">
        <v>42558</v>
      </c>
      <c r="P1534" t="s">
        <v>34</v>
      </c>
      <c r="Q1534" s="4">
        <v>8760</v>
      </c>
      <c r="R1534">
        <v>2016</v>
      </c>
      <c r="S1534">
        <v>7</v>
      </c>
      <c r="T1534" s="3" t="s">
        <v>24</v>
      </c>
      <c r="U1534" s="3">
        <v>45489</v>
      </c>
    </row>
    <row r="1535" spans="1:21" x14ac:dyDescent="0.25">
      <c r="A1535">
        <v>212887</v>
      </c>
      <c r="B1535">
        <v>537</v>
      </c>
      <c r="C1535" t="s">
        <v>71</v>
      </c>
      <c r="D1535" s="3">
        <v>42558</v>
      </c>
      <c r="E1535" t="s">
        <v>451</v>
      </c>
      <c r="F1535">
        <v>2400</v>
      </c>
      <c r="G1535">
        <v>1</v>
      </c>
      <c r="J1535">
        <v>6057.5</v>
      </c>
      <c r="K1535">
        <v>100148601</v>
      </c>
      <c r="L1535" s="19" t="s">
        <v>47</v>
      </c>
      <c r="M1535">
        <v>0</v>
      </c>
      <c r="N1535" t="s">
        <v>22</v>
      </c>
      <c r="O1535" s="3">
        <v>42558</v>
      </c>
      <c r="P1535" t="s">
        <v>34</v>
      </c>
      <c r="Q1535" s="4">
        <v>2400</v>
      </c>
      <c r="R1535">
        <v>2016</v>
      </c>
      <c r="S1535">
        <v>7</v>
      </c>
      <c r="T1535" s="3" t="s">
        <v>24</v>
      </c>
      <c r="U1535" s="3">
        <v>45489</v>
      </c>
    </row>
    <row r="1536" spans="1:21" x14ac:dyDescent="0.25">
      <c r="A1536">
        <v>212888</v>
      </c>
      <c r="B1536">
        <v>537</v>
      </c>
      <c r="C1536" t="s">
        <v>71</v>
      </c>
      <c r="D1536" s="3">
        <v>42558</v>
      </c>
      <c r="E1536" t="s">
        <v>757</v>
      </c>
      <c r="F1536">
        <v>1399</v>
      </c>
      <c r="G1536">
        <v>1</v>
      </c>
      <c r="J1536">
        <v>6057.5</v>
      </c>
      <c r="K1536">
        <v>100148601</v>
      </c>
      <c r="L1536" s="19" t="s">
        <v>47</v>
      </c>
      <c r="M1536">
        <v>0</v>
      </c>
      <c r="N1536" t="s">
        <v>22</v>
      </c>
      <c r="O1536" s="3">
        <v>42558</v>
      </c>
      <c r="P1536" t="s">
        <v>34</v>
      </c>
      <c r="Q1536" s="4">
        <v>1399</v>
      </c>
      <c r="R1536">
        <v>2016</v>
      </c>
      <c r="S1536">
        <v>7</v>
      </c>
      <c r="T1536" s="3" t="s">
        <v>24</v>
      </c>
      <c r="U1536" s="3">
        <v>45489</v>
      </c>
    </row>
    <row r="1537" spans="1:21" x14ac:dyDescent="0.25">
      <c r="A1537">
        <v>212889</v>
      </c>
      <c r="B1537">
        <v>537</v>
      </c>
      <c r="C1537" t="s">
        <v>71</v>
      </c>
      <c r="D1537" s="3">
        <v>42558</v>
      </c>
      <c r="E1537" t="s">
        <v>758</v>
      </c>
      <c r="F1537">
        <v>1193.5</v>
      </c>
      <c r="G1537">
        <v>1</v>
      </c>
      <c r="J1537">
        <v>6057.5</v>
      </c>
      <c r="K1537">
        <v>100148601</v>
      </c>
      <c r="L1537" s="19" t="s">
        <v>47</v>
      </c>
      <c r="M1537">
        <v>0</v>
      </c>
      <c r="N1537" t="s">
        <v>22</v>
      </c>
      <c r="O1537" s="3">
        <v>42558</v>
      </c>
      <c r="P1537" t="s">
        <v>34</v>
      </c>
      <c r="Q1537" s="4">
        <v>1194</v>
      </c>
      <c r="R1537">
        <v>2016</v>
      </c>
      <c r="S1537">
        <v>7</v>
      </c>
      <c r="T1537" s="3" t="s">
        <v>24</v>
      </c>
      <c r="U1537" s="3">
        <v>45489</v>
      </c>
    </row>
    <row r="1538" spans="1:21" x14ac:dyDescent="0.25">
      <c r="A1538">
        <v>212890</v>
      </c>
      <c r="B1538">
        <v>537</v>
      </c>
      <c r="C1538" t="s">
        <v>71</v>
      </c>
      <c r="D1538" s="3">
        <v>42558</v>
      </c>
      <c r="E1538" t="s">
        <v>759</v>
      </c>
      <c r="F1538">
        <v>1065</v>
      </c>
      <c r="G1538">
        <v>1</v>
      </c>
      <c r="J1538">
        <v>6057.5</v>
      </c>
      <c r="K1538">
        <v>100148601</v>
      </c>
      <c r="L1538" s="19" t="s">
        <v>47</v>
      </c>
      <c r="M1538">
        <v>0</v>
      </c>
      <c r="N1538" t="s">
        <v>22</v>
      </c>
      <c r="O1538" s="3">
        <v>42558</v>
      </c>
      <c r="P1538" t="s">
        <v>34</v>
      </c>
      <c r="Q1538" s="4">
        <v>1065</v>
      </c>
      <c r="R1538">
        <v>2016</v>
      </c>
      <c r="S1538">
        <v>7</v>
      </c>
      <c r="T1538" s="3" t="s">
        <v>24</v>
      </c>
      <c r="U1538" s="3">
        <v>45489</v>
      </c>
    </row>
    <row r="1539" spans="1:21" x14ac:dyDescent="0.25">
      <c r="A1539">
        <v>212891</v>
      </c>
      <c r="B1539">
        <v>625</v>
      </c>
      <c r="C1539" t="s">
        <v>19</v>
      </c>
      <c r="D1539" s="3">
        <v>42559</v>
      </c>
      <c r="E1539" t="s">
        <v>760</v>
      </c>
      <c r="F1539">
        <v>74</v>
      </c>
      <c r="G1539">
        <v>1</v>
      </c>
      <c r="J1539">
        <v>74</v>
      </c>
      <c r="K1539">
        <v>100148602</v>
      </c>
      <c r="L1539" s="19" t="s">
        <v>27</v>
      </c>
      <c r="M1539">
        <v>0</v>
      </c>
      <c r="N1539" t="s">
        <v>22</v>
      </c>
      <c r="O1539" s="3">
        <v>42559</v>
      </c>
      <c r="P1539" t="s">
        <v>23</v>
      </c>
      <c r="Q1539">
        <v>74</v>
      </c>
      <c r="R1539">
        <v>2016</v>
      </c>
      <c r="S1539">
        <v>7</v>
      </c>
      <c r="T1539" s="3" t="s">
        <v>24</v>
      </c>
      <c r="U1539" s="3">
        <v>45489</v>
      </c>
    </row>
    <row r="1540" spans="1:21" x14ac:dyDescent="0.25">
      <c r="A1540">
        <v>212893</v>
      </c>
      <c r="B1540">
        <v>603</v>
      </c>
      <c r="C1540" t="s">
        <v>25</v>
      </c>
      <c r="D1540" s="3">
        <v>42559</v>
      </c>
      <c r="E1540" t="s">
        <v>761</v>
      </c>
      <c r="F1540">
        <v>1120</v>
      </c>
      <c r="G1540">
        <v>2</v>
      </c>
      <c r="J1540">
        <v>2240</v>
      </c>
      <c r="K1540">
        <v>100148603</v>
      </c>
      <c r="L1540" s="19" t="s">
        <v>51</v>
      </c>
      <c r="M1540">
        <v>0</v>
      </c>
      <c r="N1540" t="s">
        <v>22</v>
      </c>
      <c r="O1540" s="3">
        <v>42559</v>
      </c>
      <c r="P1540" t="s">
        <v>28</v>
      </c>
      <c r="Q1540" s="4">
        <v>2240</v>
      </c>
      <c r="R1540">
        <v>2016</v>
      </c>
      <c r="S1540">
        <v>7</v>
      </c>
      <c r="T1540" s="3" t="s">
        <v>24</v>
      </c>
      <c r="U1540" s="3">
        <v>45489</v>
      </c>
    </row>
    <row r="1541" spans="1:21" x14ac:dyDescent="0.25">
      <c r="A1541">
        <v>212894</v>
      </c>
      <c r="B1541">
        <v>626</v>
      </c>
      <c r="C1541" t="s">
        <v>31</v>
      </c>
      <c r="D1541" s="3">
        <v>42559</v>
      </c>
      <c r="E1541" t="s">
        <v>356</v>
      </c>
      <c r="F1541">
        <v>1099</v>
      </c>
      <c r="G1541">
        <v>1</v>
      </c>
      <c r="J1541">
        <v>599</v>
      </c>
      <c r="K1541">
        <v>100148604</v>
      </c>
      <c r="L1541" s="19" t="s">
        <v>51</v>
      </c>
      <c r="M1541">
        <v>500</v>
      </c>
      <c r="N1541" t="s">
        <v>22</v>
      </c>
      <c r="O1541" s="3">
        <v>42559</v>
      </c>
      <c r="P1541" t="s">
        <v>34</v>
      </c>
      <c r="Q1541" s="4">
        <v>1099</v>
      </c>
      <c r="R1541">
        <v>2016</v>
      </c>
      <c r="S1541">
        <v>7</v>
      </c>
      <c r="T1541" s="3" t="s">
        <v>24</v>
      </c>
      <c r="U1541" s="3">
        <v>45489</v>
      </c>
    </row>
    <row r="1542" spans="1:21" x14ac:dyDescent="0.25">
      <c r="A1542">
        <v>212895</v>
      </c>
      <c r="B1542">
        <v>627</v>
      </c>
      <c r="C1542" t="s">
        <v>25</v>
      </c>
      <c r="D1542" s="3">
        <v>42559</v>
      </c>
      <c r="E1542" t="s">
        <v>26</v>
      </c>
      <c r="F1542">
        <v>240</v>
      </c>
      <c r="G1542">
        <v>1</v>
      </c>
      <c r="J1542">
        <v>240</v>
      </c>
      <c r="K1542">
        <v>100148605</v>
      </c>
      <c r="L1542" s="19" t="s">
        <v>27</v>
      </c>
      <c r="M1542">
        <v>0</v>
      </c>
      <c r="N1542" t="s">
        <v>22</v>
      </c>
      <c r="O1542" s="3">
        <v>42559</v>
      </c>
      <c r="P1542" t="s">
        <v>28</v>
      </c>
      <c r="Q1542">
        <v>240</v>
      </c>
      <c r="R1542">
        <v>2016</v>
      </c>
      <c r="S1542">
        <v>7</v>
      </c>
      <c r="T1542" s="3" t="s">
        <v>24</v>
      </c>
      <c r="U1542" s="3">
        <v>45489</v>
      </c>
    </row>
    <row r="1543" spans="1:21" x14ac:dyDescent="0.25">
      <c r="A1543">
        <v>212896</v>
      </c>
      <c r="B1543">
        <v>628</v>
      </c>
      <c r="C1543" t="s">
        <v>19</v>
      </c>
      <c r="D1543" s="3">
        <v>42559</v>
      </c>
      <c r="E1543" t="s">
        <v>163</v>
      </c>
      <c r="F1543">
        <v>4530</v>
      </c>
      <c r="G1543">
        <v>1</v>
      </c>
      <c r="J1543">
        <v>4530</v>
      </c>
      <c r="K1543">
        <v>100148606</v>
      </c>
      <c r="L1543" s="19" t="s">
        <v>38</v>
      </c>
      <c r="M1543">
        <v>0</v>
      </c>
      <c r="N1543" t="s">
        <v>22</v>
      </c>
      <c r="O1543" s="3">
        <v>42559</v>
      </c>
      <c r="P1543" t="s">
        <v>23</v>
      </c>
      <c r="Q1543" s="4">
        <v>4530</v>
      </c>
      <c r="R1543">
        <v>2016</v>
      </c>
      <c r="S1543">
        <v>7</v>
      </c>
      <c r="T1543" s="3" t="s">
        <v>24</v>
      </c>
      <c r="U1543" s="3">
        <v>45489</v>
      </c>
    </row>
    <row r="1544" spans="1:21" x14ac:dyDescent="0.25">
      <c r="A1544">
        <v>212897</v>
      </c>
      <c r="B1544">
        <v>629</v>
      </c>
      <c r="C1544" t="s">
        <v>19</v>
      </c>
      <c r="D1544" s="3">
        <v>42559</v>
      </c>
      <c r="E1544" t="s">
        <v>762</v>
      </c>
      <c r="F1544">
        <v>400</v>
      </c>
      <c r="G1544">
        <v>4</v>
      </c>
      <c r="J1544">
        <v>1600</v>
      </c>
      <c r="K1544">
        <v>100148607</v>
      </c>
      <c r="L1544" s="19" t="s">
        <v>194</v>
      </c>
      <c r="M1544">
        <v>0</v>
      </c>
      <c r="N1544" t="s">
        <v>22</v>
      </c>
      <c r="O1544" s="3">
        <v>42559</v>
      </c>
      <c r="P1544" t="s">
        <v>23</v>
      </c>
      <c r="Q1544" s="4">
        <v>1600</v>
      </c>
      <c r="R1544">
        <v>2016</v>
      </c>
      <c r="S1544">
        <v>7</v>
      </c>
      <c r="T1544" s="3" t="s">
        <v>24</v>
      </c>
      <c r="U1544" s="3">
        <v>45489</v>
      </c>
    </row>
    <row r="1545" spans="1:21" x14ac:dyDescent="0.25">
      <c r="A1545">
        <v>212898</v>
      </c>
      <c r="B1545">
        <v>628</v>
      </c>
      <c r="C1545" t="s">
        <v>19</v>
      </c>
      <c r="D1545" s="3">
        <v>42559</v>
      </c>
      <c r="E1545" t="s">
        <v>30</v>
      </c>
      <c r="F1545">
        <v>360</v>
      </c>
      <c r="G1545">
        <v>1</v>
      </c>
      <c r="J1545">
        <v>360</v>
      </c>
      <c r="K1545">
        <v>100148608</v>
      </c>
      <c r="L1545" s="19" t="s">
        <v>27</v>
      </c>
      <c r="M1545">
        <v>0</v>
      </c>
      <c r="N1545" t="s">
        <v>22</v>
      </c>
      <c r="O1545" s="3">
        <v>42559</v>
      </c>
      <c r="P1545" t="s">
        <v>23</v>
      </c>
      <c r="Q1545">
        <v>360</v>
      </c>
      <c r="R1545">
        <v>2016</v>
      </c>
      <c r="S1545">
        <v>7</v>
      </c>
      <c r="T1545" s="3" t="s">
        <v>24</v>
      </c>
      <c r="U1545" s="3">
        <v>45489</v>
      </c>
    </row>
    <row r="1546" spans="1:21" x14ac:dyDescent="0.25">
      <c r="A1546">
        <v>212899</v>
      </c>
      <c r="B1546">
        <v>630</v>
      </c>
      <c r="C1546" t="s">
        <v>25</v>
      </c>
      <c r="D1546" s="3">
        <v>42559</v>
      </c>
      <c r="E1546" t="s">
        <v>763</v>
      </c>
      <c r="F1546">
        <v>1525</v>
      </c>
      <c r="G1546">
        <v>1</v>
      </c>
      <c r="J1546">
        <v>1750</v>
      </c>
      <c r="K1546">
        <v>100148609</v>
      </c>
      <c r="L1546" s="19" t="s">
        <v>170</v>
      </c>
      <c r="M1546">
        <v>0</v>
      </c>
      <c r="N1546" t="s">
        <v>22</v>
      </c>
      <c r="O1546" s="3">
        <v>42559</v>
      </c>
      <c r="P1546" t="s">
        <v>28</v>
      </c>
      <c r="Q1546" s="4">
        <v>1525</v>
      </c>
      <c r="R1546">
        <v>2016</v>
      </c>
      <c r="S1546">
        <v>7</v>
      </c>
      <c r="T1546" s="3" t="s">
        <v>24</v>
      </c>
      <c r="U1546" s="3">
        <v>45489</v>
      </c>
    </row>
    <row r="1547" spans="1:21" x14ac:dyDescent="0.25">
      <c r="A1547">
        <v>212900</v>
      </c>
      <c r="B1547">
        <v>630</v>
      </c>
      <c r="C1547" t="s">
        <v>25</v>
      </c>
      <c r="D1547" s="3">
        <v>42559</v>
      </c>
      <c r="E1547" t="s">
        <v>764</v>
      </c>
      <c r="F1547">
        <v>225</v>
      </c>
      <c r="G1547">
        <v>1</v>
      </c>
      <c r="J1547">
        <v>1750</v>
      </c>
      <c r="K1547">
        <v>100148609</v>
      </c>
      <c r="L1547" s="19" t="s">
        <v>170</v>
      </c>
      <c r="M1547">
        <v>0</v>
      </c>
      <c r="N1547" t="s">
        <v>22</v>
      </c>
      <c r="O1547" s="3">
        <v>42559</v>
      </c>
      <c r="P1547" t="s">
        <v>28</v>
      </c>
      <c r="Q1547">
        <v>225</v>
      </c>
      <c r="R1547">
        <v>2016</v>
      </c>
      <c r="S1547">
        <v>7</v>
      </c>
      <c r="T1547" s="3" t="s">
        <v>24</v>
      </c>
      <c r="U1547" s="3">
        <v>45489</v>
      </c>
    </row>
    <row r="1548" spans="1:21" x14ac:dyDescent="0.25">
      <c r="A1548">
        <v>212901</v>
      </c>
      <c r="B1548">
        <v>631</v>
      </c>
      <c r="C1548" t="s">
        <v>25</v>
      </c>
      <c r="D1548" s="3">
        <v>42559</v>
      </c>
      <c r="E1548" t="s">
        <v>549</v>
      </c>
      <c r="F1548">
        <v>420</v>
      </c>
      <c r="G1548">
        <v>1</v>
      </c>
      <c r="J1548">
        <v>2220</v>
      </c>
      <c r="K1548">
        <v>100148610</v>
      </c>
      <c r="L1548" s="19" t="s">
        <v>21</v>
      </c>
      <c r="M1548">
        <v>0</v>
      </c>
      <c r="N1548" t="s">
        <v>22</v>
      </c>
      <c r="O1548" s="3">
        <v>42559</v>
      </c>
      <c r="P1548" t="s">
        <v>28</v>
      </c>
      <c r="Q1548">
        <v>420</v>
      </c>
      <c r="R1548">
        <v>2016</v>
      </c>
      <c r="S1548">
        <v>7</v>
      </c>
      <c r="T1548" s="3" t="s">
        <v>24</v>
      </c>
      <c r="U1548" s="3">
        <v>45489</v>
      </c>
    </row>
    <row r="1549" spans="1:21" x14ac:dyDescent="0.25">
      <c r="A1549">
        <v>212903</v>
      </c>
      <c r="B1549">
        <v>631</v>
      </c>
      <c r="C1549" t="s">
        <v>25</v>
      </c>
      <c r="D1549" s="3">
        <v>42559</v>
      </c>
      <c r="E1549" t="s">
        <v>765</v>
      </c>
      <c r="F1549">
        <v>480</v>
      </c>
      <c r="G1549">
        <v>1</v>
      </c>
      <c r="J1549">
        <v>2220</v>
      </c>
      <c r="K1549">
        <v>100148610</v>
      </c>
      <c r="L1549" s="19" t="s">
        <v>21</v>
      </c>
      <c r="M1549">
        <v>0</v>
      </c>
      <c r="N1549" t="s">
        <v>22</v>
      </c>
      <c r="O1549" s="3">
        <v>42559</v>
      </c>
      <c r="P1549" t="s">
        <v>28</v>
      </c>
      <c r="Q1549">
        <v>480</v>
      </c>
      <c r="R1549">
        <v>2016</v>
      </c>
      <c r="S1549">
        <v>7</v>
      </c>
      <c r="T1549" s="3" t="s">
        <v>24</v>
      </c>
      <c r="U1549" s="3">
        <v>45489</v>
      </c>
    </row>
    <row r="1550" spans="1:21" x14ac:dyDescent="0.25">
      <c r="A1550">
        <v>212905</v>
      </c>
      <c r="B1550">
        <v>631</v>
      </c>
      <c r="C1550" t="s">
        <v>25</v>
      </c>
      <c r="D1550" s="3">
        <v>42559</v>
      </c>
      <c r="E1550" t="s">
        <v>766</v>
      </c>
      <c r="F1550">
        <v>420</v>
      </c>
      <c r="G1550">
        <v>2</v>
      </c>
      <c r="J1550">
        <v>2220</v>
      </c>
      <c r="K1550">
        <v>100148610</v>
      </c>
      <c r="L1550" s="19" t="s">
        <v>21</v>
      </c>
      <c r="M1550">
        <v>0</v>
      </c>
      <c r="N1550" t="s">
        <v>22</v>
      </c>
      <c r="O1550" s="3">
        <v>42559</v>
      </c>
      <c r="P1550" t="s">
        <v>28</v>
      </c>
      <c r="Q1550">
        <v>840</v>
      </c>
      <c r="R1550">
        <v>2016</v>
      </c>
      <c r="S1550">
        <v>7</v>
      </c>
      <c r="T1550" s="3" t="s">
        <v>24</v>
      </c>
      <c r="U1550" s="3">
        <v>45489</v>
      </c>
    </row>
    <row r="1551" spans="1:21" x14ac:dyDescent="0.25">
      <c r="A1551">
        <v>212907</v>
      </c>
      <c r="B1551">
        <v>631</v>
      </c>
      <c r="C1551" t="s">
        <v>25</v>
      </c>
      <c r="D1551" s="3">
        <v>42559</v>
      </c>
      <c r="E1551" t="s">
        <v>161</v>
      </c>
      <c r="F1551">
        <v>480</v>
      </c>
      <c r="G1551">
        <v>1</v>
      </c>
      <c r="J1551">
        <v>2220</v>
      </c>
      <c r="K1551">
        <v>100148610</v>
      </c>
      <c r="L1551" s="19" t="s">
        <v>21</v>
      </c>
      <c r="M1551">
        <v>0</v>
      </c>
      <c r="N1551" t="s">
        <v>22</v>
      </c>
      <c r="O1551" s="3">
        <v>42559</v>
      </c>
      <c r="P1551" t="s">
        <v>28</v>
      </c>
      <c r="Q1551">
        <v>480</v>
      </c>
      <c r="R1551">
        <v>2016</v>
      </c>
      <c r="S1551">
        <v>7</v>
      </c>
      <c r="T1551" s="3" t="s">
        <v>24</v>
      </c>
      <c r="U1551" s="3">
        <v>45489</v>
      </c>
    </row>
    <row r="1552" spans="1:21" x14ac:dyDescent="0.25">
      <c r="A1552">
        <v>212909</v>
      </c>
      <c r="B1552">
        <v>598</v>
      </c>
      <c r="C1552" t="s">
        <v>25</v>
      </c>
      <c r="D1552" s="3">
        <v>42559</v>
      </c>
      <c r="E1552" t="s">
        <v>72</v>
      </c>
      <c r="F1552">
        <v>165</v>
      </c>
      <c r="G1552">
        <v>1</v>
      </c>
      <c r="J1552">
        <v>165</v>
      </c>
      <c r="K1552">
        <v>100148611</v>
      </c>
      <c r="L1552" s="19" t="s">
        <v>27</v>
      </c>
      <c r="M1552">
        <v>0</v>
      </c>
      <c r="N1552" t="s">
        <v>22</v>
      </c>
      <c r="O1552" s="3">
        <v>42559</v>
      </c>
      <c r="P1552" t="s">
        <v>28</v>
      </c>
      <c r="Q1552">
        <v>165</v>
      </c>
      <c r="R1552">
        <v>2016</v>
      </c>
      <c r="S1552">
        <v>7</v>
      </c>
      <c r="T1552" s="3" t="s">
        <v>24</v>
      </c>
      <c r="U1552" s="3">
        <v>45489</v>
      </c>
    </row>
    <row r="1553" spans="1:21" x14ac:dyDescent="0.25">
      <c r="A1553">
        <v>212910</v>
      </c>
      <c r="B1553">
        <v>632</v>
      </c>
      <c r="C1553" t="s">
        <v>25</v>
      </c>
      <c r="D1553" s="3">
        <v>42559</v>
      </c>
      <c r="E1553" t="s">
        <v>767</v>
      </c>
      <c r="F1553">
        <v>180</v>
      </c>
      <c r="G1553">
        <v>1</v>
      </c>
      <c r="J1553">
        <v>180</v>
      </c>
      <c r="K1553">
        <v>100148612</v>
      </c>
      <c r="L1553" s="19" t="s">
        <v>27</v>
      </c>
      <c r="M1553">
        <v>0</v>
      </c>
      <c r="N1553" t="s">
        <v>22</v>
      </c>
      <c r="O1553" s="3">
        <v>42559</v>
      </c>
      <c r="P1553" t="s">
        <v>28</v>
      </c>
      <c r="Q1553">
        <v>180</v>
      </c>
      <c r="R1553">
        <v>2016</v>
      </c>
      <c r="S1553">
        <v>7</v>
      </c>
      <c r="T1553" s="3" t="s">
        <v>24</v>
      </c>
      <c r="U1553" s="3">
        <v>45489</v>
      </c>
    </row>
    <row r="1554" spans="1:21" x14ac:dyDescent="0.25">
      <c r="A1554">
        <v>212911</v>
      </c>
      <c r="B1554">
        <v>633</v>
      </c>
      <c r="C1554" t="s">
        <v>25</v>
      </c>
      <c r="D1554" s="3">
        <v>42559</v>
      </c>
      <c r="E1554" t="s">
        <v>768</v>
      </c>
      <c r="F1554">
        <v>43879</v>
      </c>
      <c r="G1554">
        <v>3</v>
      </c>
      <c r="J1554">
        <v>131637</v>
      </c>
      <c r="K1554">
        <v>100148613</v>
      </c>
      <c r="L1554" s="19" t="s">
        <v>42</v>
      </c>
      <c r="M1554">
        <v>0</v>
      </c>
      <c r="N1554" t="s">
        <v>40</v>
      </c>
      <c r="O1554" s="3">
        <v>42559</v>
      </c>
      <c r="P1554" t="s">
        <v>28</v>
      </c>
      <c r="Q1554" s="4">
        <v>131637</v>
      </c>
      <c r="R1554">
        <v>2016</v>
      </c>
      <c r="S1554">
        <v>7</v>
      </c>
      <c r="T1554" s="3" t="s">
        <v>24</v>
      </c>
      <c r="U1554" s="3">
        <v>45489</v>
      </c>
    </row>
    <row r="1555" spans="1:21" x14ac:dyDescent="0.25">
      <c r="A1555">
        <v>212912</v>
      </c>
      <c r="B1555">
        <v>633</v>
      </c>
      <c r="C1555" t="s">
        <v>25</v>
      </c>
      <c r="D1555" s="3">
        <v>42559</v>
      </c>
      <c r="E1555" t="s">
        <v>769</v>
      </c>
      <c r="F1555">
        <v>899</v>
      </c>
      <c r="G1555">
        <v>1</v>
      </c>
      <c r="J1555">
        <v>899</v>
      </c>
      <c r="K1555">
        <v>100148614</v>
      </c>
      <c r="L1555" s="19" t="s">
        <v>51</v>
      </c>
      <c r="M1555">
        <v>0</v>
      </c>
      <c r="N1555" t="s">
        <v>40</v>
      </c>
      <c r="O1555" s="3">
        <v>42559</v>
      </c>
      <c r="P1555" t="s">
        <v>28</v>
      </c>
      <c r="Q1555">
        <v>899</v>
      </c>
      <c r="R1555">
        <v>2016</v>
      </c>
      <c r="S1555">
        <v>7</v>
      </c>
      <c r="T1555" s="3" t="s">
        <v>24</v>
      </c>
      <c r="U1555" s="3">
        <v>45489</v>
      </c>
    </row>
    <row r="1556" spans="1:21" x14ac:dyDescent="0.25">
      <c r="A1556">
        <v>212913</v>
      </c>
      <c r="B1556">
        <v>634</v>
      </c>
      <c r="C1556" t="s">
        <v>25</v>
      </c>
      <c r="D1556" s="3">
        <v>42559</v>
      </c>
      <c r="E1556" t="s">
        <v>770</v>
      </c>
      <c r="F1556">
        <v>999</v>
      </c>
      <c r="G1556">
        <v>1</v>
      </c>
      <c r="J1556">
        <v>999</v>
      </c>
      <c r="K1556">
        <v>100148615</v>
      </c>
      <c r="L1556" s="19" t="s">
        <v>21</v>
      </c>
      <c r="M1556">
        <v>0</v>
      </c>
      <c r="N1556" t="s">
        <v>22</v>
      </c>
      <c r="O1556" s="3">
        <v>42559</v>
      </c>
      <c r="P1556" t="s">
        <v>28</v>
      </c>
      <c r="Q1556">
        <v>999</v>
      </c>
      <c r="R1556">
        <v>2016</v>
      </c>
      <c r="S1556">
        <v>7</v>
      </c>
      <c r="T1556" s="3" t="s">
        <v>24</v>
      </c>
      <c r="U1556" s="3">
        <v>45489</v>
      </c>
    </row>
    <row r="1557" spans="1:21" x14ac:dyDescent="0.25">
      <c r="A1557">
        <v>212914</v>
      </c>
      <c r="B1557">
        <v>635</v>
      </c>
      <c r="C1557" t="s">
        <v>31</v>
      </c>
      <c r="D1557" s="3">
        <v>42559</v>
      </c>
      <c r="E1557" t="s">
        <v>507</v>
      </c>
      <c r="F1557">
        <v>165</v>
      </c>
      <c r="G1557">
        <v>1</v>
      </c>
      <c r="J1557">
        <v>165</v>
      </c>
      <c r="K1557">
        <v>100148616</v>
      </c>
      <c r="L1557" s="19" t="s">
        <v>27</v>
      </c>
      <c r="M1557">
        <v>0</v>
      </c>
      <c r="N1557" t="s">
        <v>22</v>
      </c>
      <c r="O1557" s="3">
        <v>42559</v>
      </c>
      <c r="P1557" t="s">
        <v>34</v>
      </c>
      <c r="Q1557">
        <v>165</v>
      </c>
      <c r="R1557">
        <v>2016</v>
      </c>
      <c r="S1557">
        <v>7</v>
      </c>
      <c r="T1557" s="3" t="s">
        <v>24</v>
      </c>
      <c r="U1557" s="3">
        <v>45489</v>
      </c>
    </row>
    <row r="1558" spans="1:21" x14ac:dyDescent="0.25">
      <c r="A1558">
        <v>212915</v>
      </c>
      <c r="B1558">
        <v>636</v>
      </c>
      <c r="C1558" t="s">
        <v>25</v>
      </c>
      <c r="D1558" s="3">
        <v>42559</v>
      </c>
      <c r="E1558" t="s">
        <v>771</v>
      </c>
      <c r="F1558">
        <v>1454</v>
      </c>
      <c r="G1558">
        <v>1</v>
      </c>
      <c r="J1558">
        <v>8194.56</v>
      </c>
      <c r="K1558">
        <v>100148617</v>
      </c>
      <c r="L1558" s="19" t="s">
        <v>51</v>
      </c>
      <c r="M1558">
        <v>0</v>
      </c>
      <c r="N1558" t="s">
        <v>40</v>
      </c>
      <c r="O1558" s="3">
        <v>42559</v>
      </c>
      <c r="P1558" t="s">
        <v>28</v>
      </c>
      <c r="Q1558" s="4">
        <v>1454</v>
      </c>
      <c r="R1558">
        <v>2016</v>
      </c>
      <c r="S1558">
        <v>7</v>
      </c>
      <c r="T1558" s="3" t="s">
        <v>24</v>
      </c>
      <c r="U1558" s="3">
        <v>45489</v>
      </c>
    </row>
    <row r="1559" spans="1:21" x14ac:dyDescent="0.25">
      <c r="A1559">
        <v>212917</v>
      </c>
      <c r="B1559">
        <v>636</v>
      </c>
      <c r="C1559" t="s">
        <v>25</v>
      </c>
      <c r="D1559" s="3">
        <v>42559</v>
      </c>
      <c r="E1559" t="s">
        <v>772</v>
      </c>
      <c r="F1559">
        <v>1672</v>
      </c>
      <c r="G1559">
        <v>1</v>
      </c>
      <c r="J1559">
        <v>8194.56</v>
      </c>
      <c r="K1559">
        <v>100148617</v>
      </c>
      <c r="L1559" s="19" t="s">
        <v>51</v>
      </c>
      <c r="M1559">
        <v>0</v>
      </c>
      <c r="N1559" t="s">
        <v>40</v>
      </c>
      <c r="O1559" s="3">
        <v>42559</v>
      </c>
      <c r="P1559" t="s">
        <v>28</v>
      </c>
      <c r="Q1559" s="4">
        <v>1672</v>
      </c>
      <c r="R1559">
        <v>2016</v>
      </c>
      <c r="S1559">
        <v>7</v>
      </c>
      <c r="T1559" s="3" t="s">
        <v>24</v>
      </c>
      <c r="U1559" s="3">
        <v>45489</v>
      </c>
    </row>
    <row r="1560" spans="1:21" x14ac:dyDescent="0.25">
      <c r="A1560">
        <v>212919</v>
      </c>
      <c r="B1560">
        <v>636</v>
      </c>
      <c r="C1560" t="s">
        <v>25</v>
      </c>
      <c r="D1560" s="3">
        <v>42559</v>
      </c>
      <c r="E1560" t="s">
        <v>773</v>
      </c>
      <c r="F1560">
        <v>1990</v>
      </c>
      <c r="G1560">
        <v>1</v>
      </c>
      <c r="J1560">
        <v>8194.56</v>
      </c>
      <c r="K1560">
        <v>100148617</v>
      </c>
      <c r="L1560" s="19" t="s">
        <v>51</v>
      </c>
      <c r="M1560">
        <v>0</v>
      </c>
      <c r="N1560" t="s">
        <v>40</v>
      </c>
      <c r="O1560" s="3">
        <v>42559</v>
      </c>
      <c r="P1560" t="s">
        <v>28</v>
      </c>
      <c r="Q1560" s="4">
        <v>1990</v>
      </c>
      <c r="R1560">
        <v>2016</v>
      </c>
      <c r="S1560">
        <v>7</v>
      </c>
      <c r="T1560" s="3" t="s">
        <v>24</v>
      </c>
      <c r="U1560" s="3">
        <v>45489</v>
      </c>
    </row>
    <row r="1561" spans="1:21" x14ac:dyDescent="0.25">
      <c r="A1561">
        <v>212921</v>
      </c>
      <c r="B1561">
        <v>636</v>
      </c>
      <c r="C1561" t="s">
        <v>25</v>
      </c>
      <c r="D1561" s="3">
        <v>42559</v>
      </c>
      <c r="E1561" t="s">
        <v>774</v>
      </c>
      <c r="F1561">
        <v>1950</v>
      </c>
      <c r="G1561">
        <v>1</v>
      </c>
      <c r="J1561">
        <v>8194.56</v>
      </c>
      <c r="K1561">
        <v>100148617</v>
      </c>
      <c r="L1561" s="19" t="s">
        <v>51</v>
      </c>
      <c r="M1561">
        <v>0</v>
      </c>
      <c r="N1561" t="s">
        <v>40</v>
      </c>
      <c r="O1561" s="3">
        <v>42559</v>
      </c>
      <c r="P1561" t="s">
        <v>28</v>
      </c>
      <c r="Q1561" s="4">
        <v>1950</v>
      </c>
      <c r="R1561">
        <v>2016</v>
      </c>
      <c r="S1561">
        <v>7</v>
      </c>
      <c r="T1561" s="3" t="s">
        <v>24</v>
      </c>
      <c r="U1561" s="3">
        <v>45489</v>
      </c>
    </row>
    <row r="1562" spans="1:21" x14ac:dyDescent="0.25">
      <c r="A1562">
        <v>212923</v>
      </c>
      <c r="B1562">
        <v>637</v>
      </c>
      <c r="C1562" t="s">
        <v>19</v>
      </c>
      <c r="D1562" s="3">
        <v>42559</v>
      </c>
      <c r="E1562" t="s">
        <v>89</v>
      </c>
      <c r="F1562">
        <v>350</v>
      </c>
      <c r="G1562">
        <v>1</v>
      </c>
      <c r="J1562">
        <v>350</v>
      </c>
      <c r="K1562">
        <v>100148618</v>
      </c>
      <c r="L1562" s="19" t="s">
        <v>33</v>
      </c>
      <c r="M1562">
        <v>0</v>
      </c>
      <c r="N1562" t="s">
        <v>22</v>
      </c>
      <c r="O1562" s="3">
        <v>42559</v>
      </c>
      <c r="P1562" t="s">
        <v>23</v>
      </c>
      <c r="Q1562">
        <v>350</v>
      </c>
      <c r="R1562">
        <v>2016</v>
      </c>
      <c r="S1562">
        <v>7</v>
      </c>
      <c r="T1562" s="3" t="s">
        <v>24</v>
      </c>
      <c r="U1562" s="3">
        <v>45489</v>
      </c>
    </row>
    <row r="1563" spans="1:21" x14ac:dyDescent="0.25">
      <c r="A1563">
        <v>212924</v>
      </c>
      <c r="B1563">
        <v>638</v>
      </c>
      <c r="C1563" t="s">
        <v>19</v>
      </c>
      <c r="D1563" s="3">
        <v>42559</v>
      </c>
      <c r="E1563" t="s">
        <v>775</v>
      </c>
      <c r="F1563">
        <v>552</v>
      </c>
      <c r="G1563">
        <v>1</v>
      </c>
      <c r="J1563">
        <v>552</v>
      </c>
      <c r="K1563">
        <v>100148619</v>
      </c>
      <c r="L1563" s="19" t="s">
        <v>27</v>
      </c>
      <c r="M1563">
        <v>0</v>
      </c>
      <c r="N1563" t="s">
        <v>22</v>
      </c>
      <c r="O1563" s="3">
        <v>42559</v>
      </c>
      <c r="P1563" t="s">
        <v>23</v>
      </c>
      <c r="Q1563">
        <v>552</v>
      </c>
      <c r="R1563">
        <v>2016</v>
      </c>
      <c r="S1563">
        <v>7</v>
      </c>
      <c r="T1563" s="3" t="s">
        <v>24</v>
      </c>
      <c r="U1563" s="3">
        <v>45489</v>
      </c>
    </row>
    <row r="1564" spans="1:21" x14ac:dyDescent="0.25">
      <c r="A1564">
        <v>212925</v>
      </c>
      <c r="B1564">
        <v>630</v>
      </c>
      <c r="C1564" t="s">
        <v>19</v>
      </c>
      <c r="D1564" s="3">
        <v>42559</v>
      </c>
      <c r="E1564" t="s">
        <v>776</v>
      </c>
      <c r="F1564">
        <v>875</v>
      </c>
      <c r="G1564">
        <v>1</v>
      </c>
      <c r="J1564">
        <v>0</v>
      </c>
      <c r="K1564">
        <v>100148620</v>
      </c>
      <c r="L1564" s="19" t="s">
        <v>576</v>
      </c>
      <c r="M1564">
        <v>0</v>
      </c>
      <c r="N1564" t="s">
        <v>298</v>
      </c>
      <c r="O1564" s="3">
        <v>42559</v>
      </c>
      <c r="P1564" t="s">
        <v>23</v>
      </c>
      <c r="Q1564">
        <v>875</v>
      </c>
      <c r="R1564">
        <v>2016</v>
      </c>
      <c r="S1564">
        <v>7</v>
      </c>
      <c r="T1564" s="3" t="s">
        <v>24</v>
      </c>
      <c r="U1564" s="3">
        <v>45489</v>
      </c>
    </row>
    <row r="1565" spans="1:21" x14ac:dyDescent="0.25">
      <c r="A1565">
        <v>212926</v>
      </c>
      <c r="B1565">
        <v>630</v>
      </c>
      <c r="C1565" t="s">
        <v>19</v>
      </c>
      <c r="D1565" s="3">
        <v>42559</v>
      </c>
      <c r="E1565" t="s">
        <v>777</v>
      </c>
      <c r="F1565">
        <v>400</v>
      </c>
      <c r="G1565">
        <v>1</v>
      </c>
      <c r="J1565">
        <v>0</v>
      </c>
      <c r="K1565">
        <v>100148620</v>
      </c>
      <c r="L1565" s="19" t="s">
        <v>576</v>
      </c>
      <c r="M1565">
        <v>0</v>
      </c>
      <c r="N1565" t="s">
        <v>298</v>
      </c>
      <c r="O1565" s="3">
        <v>42559</v>
      </c>
      <c r="P1565" t="s">
        <v>23</v>
      </c>
      <c r="Q1565">
        <v>400</v>
      </c>
      <c r="R1565">
        <v>2016</v>
      </c>
      <c r="S1565">
        <v>7</v>
      </c>
      <c r="T1565" s="3" t="s">
        <v>24</v>
      </c>
      <c r="U1565" s="3">
        <v>45489</v>
      </c>
    </row>
    <row r="1566" spans="1:21" x14ac:dyDescent="0.25">
      <c r="A1566">
        <v>212927</v>
      </c>
      <c r="B1566">
        <v>630</v>
      </c>
      <c r="C1566" t="s">
        <v>19</v>
      </c>
      <c r="D1566" s="3">
        <v>42559</v>
      </c>
      <c r="E1566" t="s">
        <v>521</v>
      </c>
      <c r="F1566">
        <v>625</v>
      </c>
      <c r="G1566">
        <v>1</v>
      </c>
      <c r="J1566">
        <v>0</v>
      </c>
      <c r="K1566">
        <v>100148620</v>
      </c>
      <c r="L1566" s="19" t="s">
        <v>170</v>
      </c>
      <c r="M1566">
        <v>0</v>
      </c>
      <c r="N1566" t="s">
        <v>298</v>
      </c>
      <c r="O1566" s="3">
        <v>42559</v>
      </c>
      <c r="P1566" t="s">
        <v>23</v>
      </c>
      <c r="Q1566">
        <v>625</v>
      </c>
      <c r="R1566">
        <v>2016</v>
      </c>
      <c r="S1566">
        <v>7</v>
      </c>
      <c r="T1566" s="3" t="s">
        <v>24</v>
      </c>
      <c r="U1566" s="3">
        <v>45489</v>
      </c>
    </row>
    <row r="1567" spans="1:21" x14ac:dyDescent="0.25">
      <c r="A1567">
        <v>212928</v>
      </c>
      <c r="B1567">
        <v>568</v>
      </c>
      <c r="C1567" t="s">
        <v>25</v>
      </c>
      <c r="D1567" s="3">
        <v>42559</v>
      </c>
      <c r="E1567" t="s">
        <v>577</v>
      </c>
      <c r="F1567">
        <v>535</v>
      </c>
      <c r="G1567">
        <v>1</v>
      </c>
      <c r="J1567">
        <v>535</v>
      </c>
      <c r="K1567">
        <v>100148621</v>
      </c>
      <c r="L1567" s="19" t="s">
        <v>170</v>
      </c>
      <c r="M1567">
        <v>0</v>
      </c>
      <c r="N1567" t="s">
        <v>22</v>
      </c>
      <c r="O1567" s="3">
        <v>42559</v>
      </c>
      <c r="P1567" t="s">
        <v>28</v>
      </c>
      <c r="Q1567">
        <v>535</v>
      </c>
      <c r="R1567">
        <v>2016</v>
      </c>
      <c r="S1567">
        <v>7</v>
      </c>
      <c r="T1567" s="3" t="s">
        <v>24</v>
      </c>
      <c r="U1567" s="3">
        <v>45489</v>
      </c>
    </row>
    <row r="1568" spans="1:21" x14ac:dyDescent="0.25">
      <c r="A1568">
        <v>212929</v>
      </c>
      <c r="B1568">
        <v>639</v>
      </c>
      <c r="C1568" t="s">
        <v>19</v>
      </c>
      <c r="D1568" s="3">
        <v>42559</v>
      </c>
      <c r="E1568" t="s">
        <v>778</v>
      </c>
      <c r="F1568">
        <v>285</v>
      </c>
      <c r="G1568">
        <v>1</v>
      </c>
      <c r="J1568">
        <v>1975</v>
      </c>
      <c r="K1568">
        <v>100148622</v>
      </c>
      <c r="L1568" s="19" t="s">
        <v>27</v>
      </c>
      <c r="M1568">
        <v>0</v>
      </c>
      <c r="N1568" t="s">
        <v>22</v>
      </c>
      <c r="O1568" s="3">
        <v>42559</v>
      </c>
      <c r="P1568" t="s">
        <v>23</v>
      </c>
      <c r="Q1568">
        <v>285</v>
      </c>
      <c r="R1568">
        <v>2016</v>
      </c>
      <c r="S1568">
        <v>7</v>
      </c>
      <c r="T1568" s="3" t="s">
        <v>24</v>
      </c>
      <c r="U1568" s="3">
        <v>45489</v>
      </c>
    </row>
    <row r="1569" spans="1:21" x14ac:dyDescent="0.25">
      <c r="A1569">
        <v>212930</v>
      </c>
      <c r="B1569">
        <v>639</v>
      </c>
      <c r="C1569" t="s">
        <v>19</v>
      </c>
      <c r="D1569" s="3">
        <v>42559</v>
      </c>
      <c r="E1569" t="s">
        <v>779</v>
      </c>
      <c r="F1569">
        <v>760</v>
      </c>
      <c r="G1569">
        <v>1</v>
      </c>
      <c r="J1569">
        <v>1975</v>
      </c>
      <c r="K1569">
        <v>100148622</v>
      </c>
      <c r="L1569" s="19" t="s">
        <v>27</v>
      </c>
      <c r="M1569">
        <v>0</v>
      </c>
      <c r="N1569" t="s">
        <v>22</v>
      </c>
      <c r="O1569" s="3">
        <v>42559</v>
      </c>
      <c r="P1569" t="s">
        <v>23</v>
      </c>
      <c r="Q1569">
        <v>760</v>
      </c>
      <c r="R1569">
        <v>2016</v>
      </c>
      <c r="S1569">
        <v>7</v>
      </c>
      <c r="T1569" s="3" t="s">
        <v>24</v>
      </c>
      <c r="U1569" s="3">
        <v>45489</v>
      </c>
    </row>
    <row r="1570" spans="1:21" x14ac:dyDescent="0.25">
      <c r="A1570">
        <v>212931</v>
      </c>
      <c r="B1570">
        <v>639</v>
      </c>
      <c r="C1570" t="s">
        <v>19</v>
      </c>
      <c r="D1570" s="3">
        <v>42559</v>
      </c>
      <c r="E1570" t="s">
        <v>780</v>
      </c>
      <c r="F1570">
        <v>730</v>
      </c>
      <c r="G1570">
        <v>1</v>
      </c>
      <c r="J1570">
        <v>1975</v>
      </c>
      <c r="K1570">
        <v>100148622</v>
      </c>
      <c r="L1570" s="19" t="s">
        <v>27</v>
      </c>
      <c r="M1570">
        <v>0</v>
      </c>
      <c r="N1570" t="s">
        <v>22</v>
      </c>
      <c r="O1570" s="3">
        <v>42559</v>
      </c>
      <c r="P1570" t="s">
        <v>23</v>
      </c>
      <c r="Q1570">
        <v>730</v>
      </c>
      <c r="R1570">
        <v>2016</v>
      </c>
      <c r="S1570">
        <v>7</v>
      </c>
      <c r="T1570" s="3" t="s">
        <v>24</v>
      </c>
      <c r="U1570" s="3">
        <v>45489</v>
      </c>
    </row>
    <row r="1571" spans="1:21" x14ac:dyDescent="0.25">
      <c r="A1571">
        <v>212932</v>
      </c>
      <c r="B1571">
        <v>639</v>
      </c>
      <c r="C1571" t="s">
        <v>19</v>
      </c>
      <c r="D1571" s="3">
        <v>42559</v>
      </c>
      <c r="E1571" t="s">
        <v>781</v>
      </c>
      <c r="F1571">
        <v>200</v>
      </c>
      <c r="G1571">
        <v>1</v>
      </c>
      <c r="J1571">
        <v>1975</v>
      </c>
      <c r="K1571">
        <v>100148622</v>
      </c>
      <c r="L1571" s="19" t="s">
        <v>27</v>
      </c>
      <c r="M1571">
        <v>0</v>
      </c>
      <c r="N1571" t="s">
        <v>22</v>
      </c>
      <c r="O1571" s="3">
        <v>42559</v>
      </c>
      <c r="P1571" t="s">
        <v>23</v>
      </c>
      <c r="Q1571">
        <v>200</v>
      </c>
      <c r="R1571">
        <v>2016</v>
      </c>
      <c r="S1571">
        <v>7</v>
      </c>
      <c r="T1571" s="3" t="s">
        <v>24</v>
      </c>
      <c r="U1571" s="3">
        <v>45489</v>
      </c>
    </row>
    <row r="1572" spans="1:21" x14ac:dyDescent="0.25">
      <c r="A1572">
        <v>212933</v>
      </c>
      <c r="B1572">
        <v>364</v>
      </c>
      <c r="C1572" t="s">
        <v>19</v>
      </c>
      <c r="D1572" s="3">
        <v>42559</v>
      </c>
      <c r="E1572" t="s">
        <v>148</v>
      </c>
      <c r="F1572">
        <v>75</v>
      </c>
      <c r="G1572">
        <v>3</v>
      </c>
      <c r="J1572">
        <v>225</v>
      </c>
      <c r="K1572">
        <v>100148623</v>
      </c>
      <c r="L1572" s="19" t="s">
        <v>33</v>
      </c>
      <c r="M1572">
        <v>0</v>
      </c>
      <c r="N1572" t="s">
        <v>22</v>
      </c>
      <c r="O1572" s="3">
        <v>42559</v>
      </c>
      <c r="P1572" t="s">
        <v>23</v>
      </c>
      <c r="Q1572">
        <v>225</v>
      </c>
      <c r="R1572">
        <v>2016</v>
      </c>
      <c r="S1572">
        <v>7</v>
      </c>
      <c r="T1572" s="3" t="s">
        <v>24</v>
      </c>
      <c r="U1572" s="3">
        <v>45489</v>
      </c>
    </row>
    <row r="1573" spans="1:21" x14ac:dyDescent="0.25">
      <c r="A1573">
        <v>212934</v>
      </c>
      <c r="B1573">
        <v>364</v>
      </c>
      <c r="C1573" t="s">
        <v>19</v>
      </c>
      <c r="D1573" s="3">
        <v>42559</v>
      </c>
      <c r="E1573" t="s">
        <v>140</v>
      </c>
      <c r="F1573">
        <v>90</v>
      </c>
      <c r="G1573">
        <v>2</v>
      </c>
      <c r="J1573">
        <v>180</v>
      </c>
      <c r="K1573">
        <v>100148624</v>
      </c>
      <c r="L1573" s="19" t="s">
        <v>33</v>
      </c>
      <c r="M1573">
        <v>0</v>
      </c>
      <c r="N1573" t="s">
        <v>22</v>
      </c>
      <c r="O1573" s="3">
        <v>42559</v>
      </c>
      <c r="P1573" t="s">
        <v>23</v>
      </c>
      <c r="Q1573">
        <v>180</v>
      </c>
      <c r="R1573">
        <v>2016</v>
      </c>
      <c r="S1573">
        <v>7</v>
      </c>
      <c r="T1573" s="3" t="s">
        <v>24</v>
      </c>
      <c r="U1573" s="3">
        <v>45489</v>
      </c>
    </row>
    <row r="1574" spans="1:21" x14ac:dyDescent="0.25">
      <c r="A1574">
        <v>212935</v>
      </c>
      <c r="B1574">
        <v>193</v>
      </c>
      <c r="C1574" t="s">
        <v>19</v>
      </c>
      <c r="D1574" s="3">
        <v>42559</v>
      </c>
      <c r="E1574" t="s">
        <v>322</v>
      </c>
      <c r="F1574">
        <v>220</v>
      </c>
      <c r="G1574">
        <v>1</v>
      </c>
      <c r="J1574">
        <v>220</v>
      </c>
      <c r="K1574">
        <v>100148625</v>
      </c>
      <c r="L1574" s="19" t="s">
        <v>38</v>
      </c>
      <c r="M1574">
        <v>0</v>
      </c>
      <c r="N1574" t="s">
        <v>22</v>
      </c>
      <c r="O1574" s="3">
        <v>42559</v>
      </c>
      <c r="P1574" t="s">
        <v>23</v>
      </c>
      <c r="Q1574">
        <v>220</v>
      </c>
      <c r="R1574">
        <v>2016</v>
      </c>
      <c r="S1574">
        <v>7</v>
      </c>
      <c r="T1574" s="3" t="s">
        <v>24</v>
      </c>
      <c r="U1574" s="3">
        <v>45489</v>
      </c>
    </row>
    <row r="1575" spans="1:21" x14ac:dyDescent="0.25">
      <c r="A1575">
        <v>212936</v>
      </c>
      <c r="B1575">
        <v>618</v>
      </c>
      <c r="C1575" t="s">
        <v>19</v>
      </c>
      <c r="D1575" s="3">
        <v>42559</v>
      </c>
      <c r="E1575" t="s">
        <v>573</v>
      </c>
      <c r="F1575">
        <v>169</v>
      </c>
      <c r="G1575">
        <v>1</v>
      </c>
      <c r="J1575">
        <v>419</v>
      </c>
      <c r="K1575">
        <v>100148626</v>
      </c>
      <c r="L1575" s="19" t="s">
        <v>51</v>
      </c>
      <c r="M1575">
        <v>0</v>
      </c>
      <c r="N1575" t="s">
        <v>22</v>
      </c>
      <c r="O1575" s="3">
        <v>42559</v>
      </c>
      <c r="P1575" t="s">
        <v>23</v>
      </c>
      <c r="Q1575">
        <v>169</v>
      </c>
      <c r="R1575">
        <v>2016</v>
      </c>
      <c r="S1575">
        <v>7</v>
      </c>
      <c r="T1575" s="3" t="s">
        <v>24</v>
      </c>
      <c r="U1575" s="3">
        <v>45489</v>
      </c>
    </row>
    <row r="1576" spans="1:21" x14ac:dyDescent="0.25">
      <c r="A1576">
        <v>212938</v>
      </c>
      <c r="B1576">
        <v>618</v>
      </c>
      <c r="C1576" t="s">
        <v>19</v>
      </c>
      <c r="D1576" s="3">
        <v>42559</v>
      </c>
      <c r="E1576" t="s">
        <v>141</v>
      </c>
      <c r="F1576">
        <v>250</v>
      </c>
      <c r="G1576">
        <v>1</v>
      </c>
      <c r="J1576">
        <v>419</v>
      </c>
      <c r="K1576">
        <v>100148626</v>
      </c>
      <c r="L1576" s="19" t="s">
        <v>27</v>
      </c>
      <c r="M1576">
        <v>0</v>
      </c>
      <c r="N1576" t="s">
        <v>22</v>
      </c>
      <c r="O1576" s="3">
        <v>42559</v>
      </c>
      <c r="P1576" t="s">
        <v>23</v>
      </c>
      <c r="Q1576">
        <v>250</v>
      </c>
      <c r="R1576">
        <v>2016</v>
      </c>
      <c r="S1576">
        <v>7</v>
      </c>
      <c r="T1576" s="3" t="s">
        <v>24</v>
      </c>
      <c r="U1576" s="3">
        <v>45489</v>
      </c>
    </row>
    <row r="1577" spans="1:21" x14ac:dyDescent="0.25">
      <c r="A1577">
        <v>212939</v>
      </c>
      <c r="B1577">
        <v>640</v>
      </c>
      <c r="C1577" t="s">
        <v>25</v>
      </c>
      <c r="D1577" s="3">
        <v>42559</v>
      </c>
      <c r="E1577" t="s">
        <v>782</v>
      </c>
      <c r="F1577">
        <v>15850</v>
      </c>
      <c r="G1577">
        <v>1</v>
      </c>
      <c r="J1577">
        <v>15850</v>
      </c>
      <c r="K1577">
        <v>100148627</v>
      </c>
      <c r="L1577" s="19" t="s">
        <v>97</v>
      </c>
      <c r="M1577">
        <v>0</v>
      </c>
      <c r="N1577" t="s">
        <v>22</v>
      </c>
      <c r="O1577" s="3">
        <v>42559</v>
      </c>
      <c r="P1577" t="s">
        <v>28</v>
      </c>
      <c r="Q1577" s="4">
        <v>15850</v>
      </c>
      <c r="R1577">
        <v>2016</v>
      </c>
      <c r="S1577">
        <v>7</v>
      </c>
      <c r="T1577" s="3" t="s">
        <v>24</v>
      </c>
      <c r="U1577" s="3">
        <v>45489</v>
      </c>
    </row>
    <row r="1578" spans="1:21" x14ac:dyDescent="0.25">
      <c r="A1578">
        <v>212940</v>
      </c>
      <c r="B1578">
        <v>641</v>
      </c>
      <c r="C1578" t="s">
        <v>19</v>
      </c>
      <c r="D1578" s="3">
        <v>42559</v>
      </c>
      <c r="E1578" t="s">
        <v>30</v>
      </c>
      <c r="F1578">
        <v>360</v>
      </c>
      <c r="G1578">
        <v>1</v>
      </c>
      <c r="J1578">
        <v>360</v>
      </c>
      <c r="K1578">
        <v>100148628</v>
      </c>
      <c r="L1578" s="19" t="s">
        <v>27</v>
      </c>
      <c r="M1578">
        <v>0</v>
      </c>
      <c r="N1578" t="s">
        <v>22</v>
      </c>
      <c r="O1578" s="3">
        <v>42559</v>
      </c>
      <c r="P1578" t="s">
        <v>23</v>
      </c>
      <c r="Q1578">
        <v>360</v>
      </c>
      <c r="R1578">
        <v>2016</v>
      </c>
      <c r="S1578">
        <v>7</v>
      </c>
      <c r="T1578" s="3" t="s">
        <v>24</v>
      </c>
      <c r="U1578" s="3">
        <v>45489</v>
      </c>
    </row>
    <row r="1579" spans="1:21" x14ac:dyDescent="0.25">
      <c r="A1579">
        <v>212941</v>
      </c>
      <c r="B1579">
        <v>640</v>
      </c>
      <c r="C1579" t="s">
        <v>25</v>
      </c>
      <c r="D1579" s="3">
        <v>42559</v>
      </c>
      <c r="E1579" t="s">
        <v>782</v>
      </c>
      <c r="F1579">
        <v>15850</v>
      </c>
      <c r="G1579">
        <v>1</v>
      </c>
      <c r="J1579">
        <v>15850</v>
      </c>
      <c r="K1579">
        <v>100148629</v>
      </c>
      <c r="L1579" s="19" t="s">
        <v>97</v>
      </c>
      <c r="M1579">
        <v>0</v>
      </c>
      <c r="N1579" t="s">
        <v>40</v>
      </c>
      <c r="O1579" s="3">
        <v>42559</v>
      </c>
      <c r="P1579" t="s">
        <v>28</v>
      </c>
      <c r="Q1579" s="4">
        <v>15850</v>
      </c>
      <c r="R1579">
        <v>2016</v>
      </c>
      <c r="S1579">
        <v>7</v>
      </c>
      <c r="T1579" s="3" t="s">
        <v>24</v>
      </c>
      <c r="U1579" s="3">
        <v>45489</v>
      </c>
    </row>
    <row r="1580" spans="1:21" x14ac:dyDescent="0.25">
      <c r="A1580">
        <v>212942</v>
      </c>
      <c r="B1580">
        <v>642</v>
      </c>
      <c r="C1580" t="s">
        <v>19</v>
      </c>
      <c r="D1580" s="3">
        <v>42559</v>
      </c>
      <c r="E1580" t="s">
        <v>783</v>
      </c>
      <c r="F1580">
        <v>2635</v>
      </c>
      <c r="G1580">
        <v>1</v>
      </c>
      <c r="J1580">
        <v>2635</v>
      </c>
      <c r="K1580">
        <v>100148630</v>
      </c>
      <c r="L1580" s="19" t="s">
        <v>170</v>
      </c>
      <c r="M1580">
        <v>0</v>
      </c>
      <c r="N1580" t="s">
        <v>22</v>
      </c>
      <c r="O1580" s="3">
        <v>42559</v>
      </c>
      <c r="P1580" t="s">
        <v>23</v>
      </c>
      <c r="Q1580" s="4">
        <v>2635</v>
      </c>
      <c r="R1580">
        <v>2016</v>
      </c>
      <c r="S1580">
        <v>7</v>
      </c>
      <c r="T1580" s="3" t="s">
        <v>24</v>
      </c>
      <c r="U1580" s="3">
        <v>45489</v>
      </c>
    </row>
    <row r="1581" spans="1:21" x14ac:dyDescent="0.25">
      <c r="A1581">
        <v>212943</v>
      </c>
      <c r="B1581">
        <v>640</v>
      </c>
      <c r="C1581" t="s">
        <v>25</v>
      </c>
      <c r="D1581" s="3">
        <v>42559</v>
      </c>
      <c r="E1581" t="s">
        <v>782</v>
      </c>
      <c r="F1581">
        <v>15850</v>
      </c>
      <c r="G1581">
        <v>1</v>
      </c>
      <c r="J1581">
        <v>15850</v>
      </c>
      <c r="K1581">
        <v>100148631</v>
      </c>
      <c r="L1581" s="19" t="s">
        <v>97</v>
      </c>
      <c r="M1581">
        <v>0</v>
      </c>
      <c r="N1581" t="s">
        <v>39</v>
      </c>
      <c r="O1581" s="3">
        <v>42559</v>
      </c>
      <c r="P1581" t="s">
        <v>28</v>
      </c>
      <c r="Q1581" s="4">
        <v>15850</v>
      </c>
      <c r="R1581">
        <v>2016</v>
      </c>
      <c r="S1581">
        <v>7</v>
      </c>
      <c r="T1581" s="3" t="s">
        <v>24</v>
      </c>
      <c r="U1581" s="3">
        <v>45489</v>
      </c>
    </row>
    <row r="1582" spans="1:21" x14ac:dyDescent="0.25">
      <c r="A1582">
        <v>212944</v>
      </c>
      <c r="B1582">
        <v>643</v>
      </c>
      <c r="C1582" t="s">
        <v>25</v>
      </c>
      <c r="D1582" s="3">
        <v>42559</v>
      </c>
      <c r="E1582" t="s">
        <v>446</v>
      </c>
      <c r="F1582">
        <v>1499</v>
      </c>
      <c r="G1582">
        <v>2</v>
      </c>
      <c r="J1582">
        <v>2998</v>
      </c>
      <c r="K1582">
        <v>100148632</v>
      </c>
      <c r="L1582" s="19" t="s">
        <v>21</v>
      </c>
      <c r="M1582">
        <v>0</v>
      </c>
      <c r="N1582" t="s">
        <v>22</v>
      </c>
      <c r="O1582" s="3">
        <v>42559</v>
      </c>
      <c r="P1582" t="s">
        <v>28</v>
      </c>
      <c r="Q1582" s="4">
        <v>2998</v>
      </c>
      <c r="R1582">
        <v>2016</v>
      </c>
      <c r="S1582">
        <v>7</v>
      </c>
      <c r="T1582" s="3" t="s">
        <v>24</v>
      </c>
      <c r="U1582" s="3">
        <v>45489</v>
      </c>
    </row>
    <row r="1583" spans="1:21" x14ac:dyDescent="0.25">
      <c r="A1583">
        <v>212945</v>
      </c>
      <c r="B1583">
        <v>644</v>
      </c>
      <c r="C1583" t="s">
        <v>19</v>
      </c>
      <c r="D1583" s="3">
        <v>42559</v>
      </c>
      <c r="E1583" t="s">
        <v>459</v>
      </c>
      <c r="F1583">
        <v>29000</v>
      </c>
      <c r="G1583">
        <v>1</v>
      </c>
      <c r="J1583">
        <v>29000</v>
      </c>
      <c r="K1583">
        <v>100148633</v>
      </c>
      <c r="L1583" s="19" t="s">
        <v>42</v>
      </c>
      <c r="M1583">
        <v>0</v>
      </c>
      <c r="N1583" t="s">
        <v>22</v>
      </c>
      <c r="O1583" s="3">
        <v>42559</v>
      </c>
      <c r="P1583" t="s">
        <v>23</v>
      </c>
      <c r="Q1583" s="4">
        <v>29000</v>
      </c>
      <c r="R1583">
        <v>2016</v>
      </c>
      <c r="S1583">
        <v>7</v>
      </c>
      <c r="T1583" s="3" t="s">
        <v>24</v>
      </c>
      <c r="U1583" s="3">
        <v>45489</v>
      </c>
    </row>
    <row r="1584" spans="1:21" x14ac:dyDescent="0.25">
      <c r="A1584">
        <v>212946</v>
      </c>
      <c r="B1584">
        <v>645</v>
      </c>
      <c r="C1584" t="s">
        <v>31</v>
      </c>
      <c r="D1584" s="3">
        <v>42559</v>
      </c>
      <c r="E1584" t="s">
        <v>608</v>
      </c>
      <c r="F1584">
        <v>800</v>
      </c>
      <c r="G1584">
        <v>1</v>
      </c>
      <c r="J1584">
        <v>800</v>
      </c>
      <c r="K1584">
        <v>100148634</v>
      </c>
      <c r="L1584" s="19" t="s">
        <v>38</v>
      </c>
      <c r="M1584">
        <v>0</v>
      </c>
      <c r="N1584" t="s">
        <v>22</v>
      </c>
      <c r="O1584" s="3">
        <v>42559</v>
      </c>
      <c r="P1584" t="s">
        <v>34</v>
      </c>
      <c r="Q1584">
        <v>800</v>
      </c>
      <c r="R1584">
        <v>2016</v>
      </c>
      <c r="S1584">
        <v>7</v>
      </c>
      <c r="T1584" s="3" t="s">
        <v>24</v>
      </c>
      <c r="U1584" s="3">
        <v>45489</v>
      </c>
    </row>
    <row r="1585" spans="1:21" x14ac:dyDescent="0.25">
      <c r="A1585">
        <v>212947</v>
      </c>
      <c r="B1585">
        <v>646</v>
      </c>
      <c r="C1585" t="s">
        <v>19</v>
      </c>
      <c r="D1585" s="3">
        <v>42559</v>
      </c>
      <c r="E1585" t="s">
        <v>705</v>
      </c>
      <c r="F1585">
        <v>790</v>
      </c>
      <c r="G1585">
        <v>1</v>
      </c>
      <c r="J1585">
        <v>0</v>
      </c>
      <c r="K1585">
        <v>100148635</v>
      </c>
      <c r="L1585" s="19" t="s">
        <v>38</v>
      </c>
      <c r="M1585">
        <v>0</v>
      </c>
      <c r="N1585" t="s">
        <v>298</v>
      </c>
      <c r="O1585" s="3">
        <v>42559</v>
      </c>
      <c r="P1585" t="s">
        <v>23</v>
      </c>
      <c r="Q1585">
        <v>790</v>
      </c>
      <c r="R1585">
        <v>2016</v>
      </c>
      <c r="S1585">
        <v>7</v>
      </c>
      <c r="T1585" s="3" t="s">
        <v>24</v>
      </c>
      <c r="U1585" s="3">
        <v>45489</v>
      </c>
    </row>
    <row r="1586" spans="1:21" x14ac:dyDescent="0.25">
      <c r="A1586">
        <v>212948</v>
      </c>
      <c r="B1586">
        <v>631</v>
      </c>
      <c r="C1586" t="s">
        <v>19</v>
      </c>
      <c r="D1586" s="3">
        <v>42559</v>
      </c>
      <c r="E1586" t="s">
        <v>766</v>
      </c>
      <c r="F1586">
        <v>420</v>
      </c>
      <c r="G1586">
        <v>1</v>
      </c>
      <c r="J1586">
        <v>1800</v>
      </c>
      <c r="K1586">
        <v>100148636</v>
      </c>
      <c r="L1586" s="19" t="s">
        <v>21</v>
      </c>
      <c r="M1586">
        <v>0</v>
      </c>
      <c r="N1586" t="s">
        <v>22</v>
      </c>
      <c r="O1586" s="3">
        <v>42559</v>
      </c>
      <c r="P1586" t="s">
        <v>23</v>
      </c>
      <c r="Q1586">
        <v>420</v>
      </c>
      <c r="R1586">
        <v>2016</v>
      </c>
      <c r="S1586">
        <v>7</v>
      </c>
      <c r="T1586" s="3" t="s">
        <v>24</v>
      </c>
      <c r="U1586" s="3">
        <v>45489</v>
      </c>
    </row>
    <row r="1587" spans="1:21" x14ac:dyDescent="0.25">
      <c r="A1587">
        <v>212950</v>
      </c>
      <c r="B1587">
        <v>631</v>
      </c>
      <c r="C1587" t="s">
        <v>19</v>
      </c>
      <c r="D1587" s="3">
        <v>42559</v>
      </c>
      <c r="E1587" t="s">
        <v>765</v>
      </c>
      <c r="F1587">
        <v>480</v>
      </c>
      <c r="G1587">
        <v>1</v>
      </c>
      <c r="J1587">
        <v>1800</v>
      </c>
      <c r="K1587">
        <v>100148636</v>
      </c>
      <c r="L1587" s="19" t="s">
        <v>21</v>
      </c>
      <c r="M1587">
        <v>0</v>
      </c>
      <c r="N1587" t="s">
        <v>22</v>
      </c>
      <c r="O1587" s="3">
        <v>42559</v>
      </c>
      <c r="P1587" t="s">
        <v>23</v>
      </c>
      <c r="Q1587">
        <v>480</v>
      </c>
      <c r="R1587">
        <v>2016</v>
      </c>
      <c r="S1587">
        <v>7</v>
      </c>
      <c r="T1587" s="3" t="s">
        <v>24</v>
      </c>
      <c r="U1587" s="3">
        <v>45489</v>
      </c>
    </row>
    <row r="1588" spans="1:21" x14ac:dyDescent="0.25">
      <c r="A1588">
        <v>212952</v>
      </c>
      <c r="B1588">
        <v>631</v>
      </c>
      <c r="C1588" t="s">
        <v>19</v>
      </c>
      <c r="D1588" s="3">
        <v>42559</v>
      </c>
      <c r="E1588" t="s">
        <v>549</v>
      </c>
      <c r="F1588">
        <v>420</v>
      </c>
      <c r="G1588">
        <v>1</v>
      </c>
      <c r="J1588">
        <v>1800</v>
      </c>
      <c r="K1588">
        <v>100148636</v>
      </c>
      <c r="L1588" s="19" t="s">
        <v>21</v>
      </c>
      <c r="M1588">
        <v>0</v>
      </c>
      <c r="N1588" t="s">
        <v>22</v>
      </c>
      <c r="O1588" s="3">
        <v>42559</v>
      </c>
      <c r="P1588" t="s">
        <v>23</v>
      </c>
      <c r="Q1588">
        <v>420</v>
      </c>
      <c r="R1588">
        <v>2016</v>
      </c>
      <c r="S1588">
        <v>7</v>
      </c>
      <c r="T1588" s="3" t="s">
        <v>24</v>
      </c>
      <c r="U1588" s="3">
        <v>45489</v>
      </c>
    </row>
    <row r="1589" spans="1:21" x14ac:dyDescent="0.25">
      <c r="A1589">
        <v>212954</v>
      </c>
      <c r="B1589">
        <v>631</v>
      </c>
      <c r="C1589" t="s">
        <v>19</v>
      </c>
      <c r="D1589" s="3">
        <v>42559</v>
      </c>
      <c r="E1589" t="s">
        <v>161</v>
      </c>
      <c r="F1589">
        <v>480</v>
      </c>
      <c r="G1589">
        <v>1</v>
      </c>
      <c r="J1589">
        <v>1800</v>
      </c>
      <c r="K1589">
        <v>100148636</v>
      </c>
      <c r="L1589" s="19" t="s">
        <v>21</v>
      </c>
      <c r="M1589">
        <v>0</v>
      </c>
      <c r="N1589" t="s">
        <v>22</v>
      </c>
      <c r="O1589" s="3">
        <v>42559</v>
      </c>
      <c r="P1589" t="s">
        <v>23</v>
      </c>
      <c r="Q1589">
        <v>480</v>
      </c>
      <c r="R1589">
        <v>2016</v>
      </c>
      <c r="S1589">
        <v>7</v>
      </c>
      <c r="T1589" s="3" t="s">
        <v>24</v>
      </c>
      <c r="U1589" s="3">
        <v>45489</v>
      </c>
    </row>
    <row r="1590" spans="1:21" x14ac:dyDescent="0.25">
      <c r="A1590">
        <v>212956</v>
      </c>
      <c r="B1590">
        <v>627</v>
      </c>
      <c r="C1590" t="s">
        <v>19</v>
      </c>
      <c r="D1590" s="3">
        <v>42559</v>
      </c>
      <c r="E1590" t="s">
        <v>26</v>
      </c>
      <c r="F1590">
        <v>240</v>
      </c>
      <c r="G1590">
        <v>1</v>
      </c>
      <c r="J1590">
        <v>240</v>
      </c>
      <c r="K1590">
        <v>100148637</v>
      </c>
      <c r="L1590" s="19" t="s">
        <v>27</v>
      </c>
      <c r="M1590">
        <v>0</v>
      </c>
      <c r="N1590" t="s">
        <v>22</v>
      </c>
      <c r="O1590" s="3">
        <v>42559</v>
      </c>
      <c r="P1590" t="s">
        <v>23</v>
      </c>
      <c r="Q1590">
        <v>240</v>
      </c>
      <c r="R1590">
        <v>2016</v>
      </c>
      <c r="S1590">
        <v>7</v>
      </c>
      <c r="T1590" s="3" t="s">
        <v>24</v>
      </c>
      <c r="U1590" s="3">
        <v>45489</v>
      </c>
    </row>
    <row r="1591" spans="1:21" x14ac:dyDescent="0.25">
      <c r="A1591">
        <v>212957</v>
      </c>
      <c r="B1591">
        <v>21</v>
      </c>
      <c r="C1591" t="s">
        <v>25</v>
      </c>
      <c r="D1591" s="3">
        <v>42559</v>
      </c>
      <c r="E1591" t="s">
        <v>73</v>
      </c>
      <c r="F1591">
        <v>435</v>
      </c>
      <c r="G1591">
        <v>1</v>
      </c>
      <c r="J1591">
        <v>435</v>
      </c>
      <c r="K1591">
        <v>100148638</v>
      </c>
      <c r="L1591" s="19" t="s">
        <v>33</v>
      </c>
      <c r="M1591">
        <v>0</v>
      </c>
      <c r="N1591" t="s">
        <v>22</v>
      </c>
      <c r="O1591" s="3">
        <v>42559</v>
      </c>
      <c r="P1591" t="s">
        <v>28</v>
      </c>
      <c r="Q1591">
        <v>435</v>
      </c>
      <c r="R1591">
        <v>2016</v>
      </c>
      <c r="S1591">
        <v>7</v>
      </c>
      <c r="T1591" s="3" t="s">
        <v>24</v>
      </c>
      <c r="U1591" s="3">
        <v>45489</v>
      </c>
    </row>
    <row r="1592" spans="1:21" x14ac:dyDescent="0.25">
      <c r="A1592">
        <v>212958</v>
      </c>
      <c r="B1592">
        <v>647</v>
      </c>
      <c r="C1592" t="s">
        <v>19</v>
      </c>
      <c r="D1592" s="3">
        <v>42559</v>
      </c>
      <c r="E1592" t="s">
        <v>784</v>
      </c>
      <c r="F1592">
        <v>1600</v>
      </c>
      <c r="G1592">
        <v>1</v>
      </c>
      <c r="J1592">
        <v>1600</v>
      </c>
      <c r="K1592">
        <v>100148639</v>
      </c>
      <c r="L1592" s="19" t="s">
        <v>194</v>
      </c>
      <c r="M1592">
        <v>0</v>
      </c>
      <c r="N1592" t="s">
        <v>22</v>
      </c>
      <c r="O1592" s="3">
        <v>42559</v>
      </c>
      <c r="P1592" t="s">
        <v>23</v>
      </c>
      <c r="Q1592" s="4">
        <v>1600</v>
      </c>
      <c r="R1592">
        <v>2016</v>
      </c>
      <c r="S1592">
        <v>7</v>
      </c>
      <c r="T1592" s="3" t="s">
        <v>24</v>
      </c>
      <c r="U1592" s="3">
        <v>45489</v>
      </c>
    </row>
    <row r="1593" spans="1:21" x14ac:dyDescent="0.25">
      <c r="A1593">
        <v>212959</v>
      </c>
      <c r="B1593">
        <v>648</v>
      </c>
      <c r="C1593" t="s">
        <v>25</v>
      </c>
      <c r="D1593" s="3">
        <v>42559</v>
      </c>
      <c r="E1593" t="s">
        <v>583</v>
      </c>
      <c r="F1593">
        <v>350</v>
      </c>
      <c r="G1593">
        <v>4</v>
      </c>
      <c r="J1593">
        <v>1400</v>
      </c>
      <c r="K1593">
        <v>100148640</v>
      </c>
      <c r="L1593" s="19" t="s">
        <v>21</v>
      </c>
      <c r="M1593">
        <v>0</v>
      </c>
      <c r="N1593" t="s">
        <v>22</v>
      </c>
      <c r="O1593" s="3">
        <v>42559</v>
      </c>
      <c r="P1593" t="s">
        <v>28</v>
      </c>
      <c r="Q1593" s="4">
        <v>1400</v>
      </c>
      <c r="R1593">
        <v>2016</v>
      </c>
      <c r="S1593">
        <v>7</v>
      </c>
      <c r="T1593" s="3" t="s">
        <v>24</v>
      </c>
      <c r="U1593" s="3">
        <v>45489</v>
      </c>
    </row>
    <row r="1594" spans="1:21" x14ac:dyDescent="0.25">
      <c r="A1594">
        <v>212961</v>
      </c>
      <c r="B1594">
        <v>443</v>
      </c>
      <c r="C1594" t="s">
        <v>19</v>
      </c>
      <c r="D1594" s="3">
        <v>42559</v>
      </c>
      <c r="E1594" t="s">
        <v>785</v>
      </c>
      <c r="F1594">
        <v>169</v>
      </c>
      <c r="G1594">
        <v>1</v>
      </c>
      <c r="J1594">
        <v>1999</v>
      </c>
      <c r="K1594">
        <v>100148641</v>
      </c>
      <c r="L1594" s="19" t="s">
        <v>33</v>
      </c>
      <c r="M1594">
        <v>0</v>
      </c>
      <c r="N1594" t="s">
        <v>22</v>
      </c>
      <c r="O1594" s="3">
        <v>42559</v>
      </c>
      <c r="P1594" t="s">
        <v>23</v>
      </c>
      <c r="Q1594">
        <v>169</v>
      </c>
      <c r="R1594">
        <v>2016</v>
      </c>
      <c r="S1594">
        <v>7</v>
      </c>
      <c r="T1594" s="3" t="s">
        <v>24</v>
      </c>
      <c r="U1594" s="3">
        <v>45489</v>
      </c>
    </row>
    <row r="1595" spans="1:21" x14ac:dyDescent="0.25">
      <c r="A1595">
        <v>212962</v>
      </c>
      <c r="B1595">
        <v>443</v>
      </c>
      <c r="C1595" t="s">
        <v>19</v>
      </c>
      <c r="D1595" s="3">
        <v>42559</v>
      </c>
      <c r="E1595" t="s">
        <v>571</v>
      </c>
      <c r="F1595">
        <v>220</v>
      </c>
      <c r="G1595">
        <v>2</v>
      </c>
      <c r="J1595">
        <v>1999</v>
      </c>
      <c r="K1595">
        <v>100148641</v>
      </c>
      <c r="L1595" s="19" t="s">
        <v>33</v>
      </c>
      <c r="M1595">
        <v>0</v>
      </c>
      <c r="N1595" t="s">
        <v>22</v>
      </c>
      <c r="O1595" s="3">
        <v>42559</v>
      </c>
      <c r="P1595" t="s">
        <v>23</v>
      </c>
      <c r="Q1595">
        <v>440</v>
      </c>
      <c r="R1595">
        <v>2016</v>
      </c>
      <c r="S1595">
        <v>7</v>
      </c>
      <c r="T1595" s="3" t="s">
        <v>24</v>
      </c>
      <c r="U1595" s="3">
        <v>45489</v>
      </c>
    </row>
    <row r="1596" spans="1:21" x14ac:dyDescent="0.25">
      <c r="A1596">
        <v>212963</v>
      </c>
      <c r="B1596">
        <v>443</v>
      </c>
      <c r="C1596" t="s">
        <v>19</v>
      </c>
      <c r="D1596" s="3">
        <v>42559</v>
      </c>
      <c r="E1596" t="s">
        <v>786</v>
      </c>
      <c r="F1596">
        <v>115</v>
      </c>
      <c r="G1596">
        <v>1</v>
      </c>
      <c r="J1596">
        <v>1999</v>
      </c>
      <c r="K1596">
        <v>100148641</v>
      </c>
      <c r="L1596" s="19" t="s">
        <v>33</v>
      </c>
      <c r="M1596">
        <v>0</v>
      </c>
      <c r="N1596" t="s">
        <v>22</v>
      </c>
      <c r="O1596" s="3">
        <v>42559</v>
      </c>
      <c r="P1596" t="s">
        <v>23</v>
      </c>
      <c r="Q1596">
        <v>115</v>
      </c>
      <c r="R1596">
        <v>2016</v>
      </c>
      <c r="S1596">
        <v>7</v>
      </c>
      <c r="T1596" s="3" t="s">
        <v>24</v>
      </c>
      <c r="U1596" s="3">
        <v>45489</v>
      </c>
    </row>
    <row r="1597" spans="1:21" x14ac:dyDescent="0.25">
      <c r="A1597">
        <v>212964</v>
      </c>
      <c r="B1597">
        <v>443</v>
      </c>
      <c r="C1597" t="s">
        <v>19</v>
      </c>
      <c r="D1597" s="3">
        <v>42559</v>
      </c>
      <c r="E1597" t="s">
        <v>714</v>
      </c>
      <c r="F1597">
        <v>1275</v>
      </c>
      <c r="G1597">
        <v>1</v>
      </c>
      <c r="J1597">
        <v>1999</v>
      </c>
      <c r="K1597">
        <v>100148641</v>
      </c>
      <c r="L1597" s="19" t="s">
        <v>183</v>
      </c>
      <c r="M1597">
        <v>0</v>
      </c>
      <c r="N1597" t="s">
        <v>22</v>
      </c>
      <c r="O1597" s="3">
        <v>42559</v>
      </c>
      <c r="P1597" t="s">
        <v>23</v>
      </c>
      <c r="Q1597" s="4">
        <v>1275</v>
      </c>
      <c r="R1597">
        <v>2016</v>
      </c>
      <c r="S1597">
        <v>7</v>
      </c>
      <c r="T1597" s="3" t="s">
        <v>24</v>
      </c>
      <c r="U1597" s="3">
        <v>45489</v>
      </c>
    </row>
    <row r="1598" spans="1:21" x14ac:dyDescent="0.25">
      <c r="A1598">
        <v>212981</v>
      </c>
      <c r="B1598">
        <v>638</v>
      </c>
      <c r="C1598" t="s">
        <v>31</v>
      </c>
      <c r="D1598" s="3">
        <v>42559</v>
      </c>
      <c r="E1598" t="s">
        <v>775</v>
      </c>
      <c r="F1598">
        <v>552</v>
      </c>
      <c r="G1598">
        <v>1</v>
      </c>
      <c r="J1598">
        <v>552</v>
      </c>
      <c r="K1598">
        <v>100148643</v>
      </c>
      <c r="L1598" s="19" t="s">
        <v>27</v>
      </c>
      <c r="M1598">
        <v>0</v>
      </c>
      <c r="N1598" t="s">
        <v>22</v>
      </c>
      <c r="O1598" s="3">
        <v>42559</v>
      </c>
      <c r="P1598" t="s">
        <v>34</v>
      </c>
      <c r="Q1598">
        <v>552</v>
      </c>
      <c r="R1598">
        <v>2016</v>
      </c>
      <c r="S1598">
        <v>7</v>
      </c>
      <c r="T1598" s="3" t="s">
        <v>24</v>
      </c>
      <c r="U1598" s="3">
        <v>45489</v>
      </c>
    </row>
    <row r="1599" spans="1:21" x14ac:dyDescent="0.25">
      <c r="A1599">
        <v>212986</v>
      </c>
      <c r="B1599">
        <v>649</v>
      </c>
      <c r="C1599" t="s">
        <v>31</v>
      </c>
      <c r="D1599" s="3">
        <v>42559</v>
      </c>
      <c r="E1599" t="s">
        <v>787</v>
      </c>
      <c r="F1599">
        <v>699</v>
      </c>
      <c r="G1599">
        <v>1</v>
      </c>
      <c r="J1599">
        <v>699</v>
      </c>
      <c r="K1599">
        <v>100148644</v>
      </c>
      <c r="L1599" s="19" t="s">
        <v>51</v>
      </c>
      <c r="M1599">
        <v>0</v>
      </c>
      <c r="N1599" t="s">
        <v>22</v>
      </c>
      <c r="O1599" s="3">
        <v>42559</v>
      </c>
      <c r="P1599" t="s">
        <v>34</v>
      </c>
      <c r="Q1599">
        <v>699</v>
      </c>
      <c r="R1599">
        <v>2016</v>
      </c>
      <c r="S1599">
        <v>7</v>
      </c>
      <c r="T1599" s="3" t="s">
        <v>24</v>
      </c>
      <c r="U1599" s="3">
        <v>45489</v>
      </c>
    </row>
    <row r="1600" spans="1:21" x14ac:dyDescent="0.25">
      <c r="A1600">
        <v>212988</v>
      </c>
      <c r="B1600">
        <v>649</v>
      </c>
      <c r="C1600" t="s">
        <v>25</v>
      </c>
      <c r="D1600" s="3">
        <v>42559</v>
      </c>
      <c r="E1600" t="s">
        <v>787</v>
      </c>
      <c r="F1600">
        <v>699</v>
      </c>
      <c r="G1600">
        <v>1</v>
      </c>
      <c r="J1600">
        <v>699</v>
      </c>
      <c r="K1600">
        <v>100148645</v>
      </c>
      <c r="L1600" s="19" t="s">
        <v>51</v>
      </c>
      <c r="M1600">
        <v>0</v>
      </c>
      <c r="N1600" t="s">
        <v>22</v>
      </c>
      <c r="O1600" s="3">
        <v>42559</v>
      </c>
      <c r="P1600" t="s">
        <v>28</v>
      </c>
      <c r="Q1600">
        <v>699</v>
      </c>
      <c r="R1600">
        <v>2016</v>
      </c>
      <c r="S1600">
        <v>7</v>
      </c>
      <c r="T1600" s="3" t="s">
        <v>24</v>
      </c>
      <c r="U1600" s="3">
        <v>45489</v>
      </c>
    </row>
    <row r="1601" spans="1:21" x14ac:dyDescent="0.25">
      <c r="A1601">
        <v>212992</v>
      </c>
      <c r="B1601">
        <v>650</v>
      </c>
      <c r="C1601" t="s">
        <v>31</v>
      </c>
      <c r="D1601" s="3">
        <v>42559</v>
      </c>
      <c r="E1601" t="s">
        <v>72</v>
      </c>
      <c r="F1601">
        <v>165</v>
      </c>
      <c r="G1601">
        <v>1</v>
      </c>
      <c r="J1601">
        <v>165</v>
      </c>
      <c r="K1601">
        <v>100148646</v>
      </c>
      <c r="L1601" s="19" t="s">
        <v>27</v>
      </c>
      <c r="M1601">
        <v>0</v>
      </c>
      <c r="N1601" t="s">
        <v>22</v>
      </c>
      <c r="O1601" s="3">
        <v>42559</v>
      </c>
      <c r="P1601" t="s">
        <v>34</v>
      </c>
      <c r="Q1601">
        <v>165</v>
      </c>
      <c r="R1601">
        <v>2016</v>
      </c>
      <c r="S1601">
        <v>7</v>
      </c>
      <c r="T1601" s="3" t="s">
        <v>24</v>
      </c>
      <c r="U1601" s="3">
        <v>45489</v>
      </c>
    </row>
    <row r="1602" spans="1:21" x14ac:dyDescent="0.25">
      <c r="A1602">
        <v>212993</v>
      </c>
      <c r="B1602">
        <v>651</v>
      </c>
      <c r="C1602" t="s">
        <v>19</v>
      </c>
      <c r="D1602" s="3">
        <v>42559</v>
      </c>
      <c r="E1602" t="s">
        <v>129</v>
      </c>
      <c r="F1602">
        <v>425</v>
      </c>
      <c r="G1602">
        <v>6</v>
      </c>
      <c r="J1602">
        <v>2550</v>
      </c>
      <c r="K1602">
        <v>100148647</v>
      </c>
      <c r="L1602" s="19" t="s">
        <v>33</v>
      </c>
      <c r="M1602">
        <v>0</v>
      </c>
      <c r="N1602" t="s">
        <v>22</v>
      </c>
      <c r="O1602" s="3">
        <v>42559</v>
      </c>
      <c r="P1602" t="s">
        <v>23</v>
      </c>
      <c r="Q1602" s="4">
        <v>2550</v>
      </c>
      <c r="R1602">
        <v>2016</v>
      </c>
      <c r="S1602">
        <v>7</v>
      </c>
      <c r="T1602" s="3" t="s">
        <v>24</v>
      </c>
      <c r="U1602" s="3">
        <v>45489</v>
      </c>
    </row>
    <row r="1603" spans="1:21" x14ac:dyDescent="0.25">
      <c r="A1603">
        <v>212994</v>
      </c>
      <c r="B1603">
        <v>652</v>
      </c>
      <c r="C1603" t="s">
        <v>25</v>
      </c>
      <c r="D1603" s="3">
        <v>42559</v>
      </c>
      <c r="E1603" t="s">
        <v>421</v>
      </c>
      <c r="F1603">
        <v>6900</v>
      </c>
      <c r="G1603">
        <v>1</v>
      </c>
      <c r="J1603">
        <v>6900</v>
      </c>
      <c r="K1603">
        <v>100148648</v>
      </c>
      <c r="L1603" s="19" t="s">
        <v>38</v>
      </c>
      <c r="M1603">
        <v>0</v>
      </c>
      <c r="N1603" t="s">
        <v>40</v>
      </c>
      <c r="O1603" s="3">
        <v>42559</v>
      </c>
      <c r="P1603" t="s">
        <v>28</v>
      </c>
      <c r="Q1603" s="4">
        <v>6900</v>
      </c>
      <c r="R1603">
        <v>2016</v>
      </c>
      <c r="S1603">
        <v>7</v>
      </c>
      <c r="T1603" s="3" t="s">
        <v>24</v>
      </c>
      <c r="U1603" s="3">
        <v>45489</v>
      </c>
    </row>
    <row r="1604" spans="1:21" x14ac:dyDescent="0.25">
      <c r="A1604">
        <v>212995</v>
      </c>
      <c r="B1604">
        <v>652</v>
      </c>
      <c r="C1604" t="s">
        <v>25</v>
      </c>
      <c r="D1604" s="3">
        <v>42559</v>
      </c>
      <c r="E1604" t="s">
        <v>421</v>
      </c>
      <c r="F1604">
        <v>6900</v>
      </c>
      <c r="G1604">
        <v>1</v>
      </c>
      <c r="J1604">
        <v>6900</v>
      </c>
      <c r="K1604">
        <v>100148649</v>
      </c>
      <c r="L1604" s="19" t="s">
        <v>38</v>
      </c>
      <c r="M1604">
        <v>0</v>
      </c>
      <c r="N1604" t="s">
        <v>22</v>
      </c>
      <c r="O1604" s="3">
        <v>42559</v>
      </c>
      <c r="P1604" t="s">
        <v>28</v>
      </c>
      <c r="Q1604" s="4">
        <v>6900</v>
      </c>
      <c r="R1604">
        <v>2016</v>
      </c>
      <c r="S1604">
        <v>7</v>
      </c>
      <c r="T1604" s="3" t="s">
        <v>24</v>
      </c>
      <c r="U1604" s="3">
        <v>45489</v>
      </c>
    </row>
    <row r="1605" spans="1:21" x14ac:dyDescent="0.25">
      <c r="A1605">
        <v>212996</v>
      </c>
      <c r="B1605">
        <v>653</v>
      </c>
      <c r="C1605" t="s">
        <v>19</v>
      </c>
      <c r="D1605" s="3">
        <v>42559</v>
      </c>
      <c r="E1605" t="s">
        <v>86</v>
      </c>
      <c r="F1605">
        <v>150</v>
      </c>
      <c r="G1605">
        <v>1</v>
      </c>
      <c r="J1605">
        <v>150</v>
      </c>
      <c r="K1605">
        <v>100148650</v>
      </c>
      <c r="L1605" s="19" t="s">
        <v>33</v>
      </c>
      <c r="M1605">
        <v>0</v>
      </c>
      <c r="N1605" t="s">
        <v>22</v>
      </c>
      <c r="O1605" s="3">
        <v>42559</v>
      </c>
      <c r="P1605" t="s">
        <v>23</v>
      </c>
      <c r="Q1605">
        <v>150</v>
      </c>
      <c r="R1605">
        <v>2016</v>
      </c>
      <c r="S1605">
        <v>7</v>
      </c>
      <c r="T1605" s="3" t="s">
        <v>24</v>
      </c>
      <c r="U1605" s="3">
        <v>45489</v>
      </c>
    </row>
    <row r="1606" spans="1:21" x14ac:dyDescent="0.25">
      <c r="A1606">
        <v>212997</v>
      </c>
      <c r="B1606">
        <v>654</v>
      </c>
      <c r="C1606" t="s">
        <v>31</v>
      </c>
      <c r="D1606" s="3">
        <v>42559</v>
      </c>
      <c r="E1606" t="s">
        <v>788</v>
      </c>
      <c r="F1606">
        <v>360</v>
      </c>
      <c r="G1606">
        <v>1</v>
      </c>
      <c r="J1606">
        <v>360</v>
      </c>
      <c r="K1606">
        <v>100148651</v>
      </c>
      <c r="L1606" s="19" t="s">
        <v>170</v>
      </c>
      <c r="M1606">
        <v>0</v>
      </c>
      <c r="N1606" t="s">
        <v>22</v>
      </c>
      <c r="O1606" s="3">
        <v>42559</v>
      </c>
      <c r="P1606" t="s">
        <v>34</v>
      </c>
      <c r="Q1606">
        <v>360</v>
      </c>
      <c r="R1606">
        <v>2016</v>
      </c>
      <c r="S1606">
        <v>7</v>
      </c>
      <c r="T1606" s="3" t="s">
        <v>24</v>
      </c>
      <c r="U1606" s="3">
        <v>45489</v>
      </c>
    </row>
    <row r="1607" spans="1:21" x14ac:dyDescent="0.25">
      <c r="A1607">
        <v>212998</v>
      </c>
      <c r="B1607">
        <v>655</v>
      </c>
      <c r="C1607" t="s">
        <v>19</v>
      </c>
      <c r="D1607" s="3">
        <v>42559</v>
      </c>
      <c r="E1607" t="s">
        <v>89</v>
      </c>
      <c r="F1607">
        <v>350</v>
      </c>
      <c r="G1607">
        <v>1</v>
      </c>
      <c r="J1607">
        <v>350</v>
      </c>
      <c r="K1607">
        <v>100148652</v>
      </c>
      <c r="L1607" s="19" t="s">
        <v>33</v>
      </c>
      <c r="M1607">
        <v>0</v>
      </c>
      <c r="N1607" t="s">
        <v>22</v>
      </c>
      <c r="O1607" s="3">
        <v>42559</v>
      </c>
      <c r="P1607" t="s">
        <v>23</v>
      </c>
      <c r="Q1607">
        <v>350</v>
      </c>
      <c r="R1607">
        <v>2016</v>
      </c>
      <c r="S1607">
        <v>7</v>
      </c>
      <c r="T1607" s="3" t="s">
        <v>24</v>
      </c>
      <c r="U1607" s="3">
        <v>45489</v>
      </c>
    </row>
    <row r="1608" spans="1:21" x14ac:dyDescent="0.25">
      <c r="A1608">
        <v>212999</v>
      </c>
      <c r="B1608">
        <v>656</v>
      </c>
      <c r="C1608" t="s">
        <v>19</v>
      </c>
      <c r="D1608" s="3">
        <v>42559</v>
      </c>
      <c r="E1608" t="s">
        <v>591</v>
      </c>
      <c r="F1608">
        <v>512</v>
      </c>
      <c r="G1608">
        <v>1</v>
      </c>
      <c r="J1608">
        <v>512</v>
      </c>
      <c r="K1608">
        <v>100148653</v>
      </c>
      <c r="L1608" s="19" t="s">
        <v>51</v>
      </c>
      <c r="M1608">
        <v>0</v>
      </c>
      <c r="N1608" t="s">
        <v>22</v>
      </c>
      <c r="O1608" s="3">
        <v>42559</v>
      </c>
      <c r="P1608" t="s">
        <v>23</v>
      </c>
      <c r="Q1608">
        <v>512</v>
      </c>
      <c r="R1608">
        <v>2016</v>
      </c>
      <c r="S1608">
        <v>7</v>
      </c>
      <c r="T1608" s="3" t="s">
        <v>24</v>
      </c>
      <c r="U1608" s="3">
        <v>45489</v>
      </c>
    </row>
    <row r="1609" spans="1:21" x14ac:dyDescent="0.25">
      <c r="A1609">
        <v>213000</v>
      </c>
      <c r="B1609">
        <v>657</v>
      </c>
      <c r="C1609" t="s">
        <v>19</v>
      </c>
      <c r="D1609" s="3">
        <v>42559</v>
      </c>
      <c r="E1609" t="s">
        <v>789</v>
      </c>
      <c r="F1609">
        <v>1060</v>
      </c>
      <c r="G1609">
        <v>1</v>
      </c>
      <c r="J1609">
        <v>1060</v>
      </c>
      <c r="K1609">
        <v>100148654</v>
      </c>
      <c r="L1609" s="19" t="s">
        <v>194</v>
      </c>
      <c r="M1609">
        <v>0</v>
      </c>
      <c r="N1609" t="s">
        <v>22</v>
      </c>
      <c r="O1609" s="3">
        <v>42559</v>
      </c>
      <c r="P1609" t="s">
        <v>23</v>
      </c>
      <c r="Q1609" s="4">
        <v>1060</v>
      </c>
      <c r="R1609">
        <v>2016</v>
      </c>
      <c r="S1609">
        <v>7</v>
      </c>
      <c r="T1609" s="3" t="s">
        <v>24</v>
      </c>
      <c r="U1609" s="3">
        <v>45489</v>
      </c>
    </row>
    <row r="1610" spans="1:21" x14ac:dyDescent="0.25">
      <c r="A1610">
        <v>213001</v>
      </c>
      <c r="B1610">
        <v>658</v>
      </c>
      <c r="C1610" t="s">
        <v>25</v>
      </c>
      <c r="D1610" s="3">
        <v>42559</v>
      </c>
      <c r="E1610" t="s">
        <v>790</v>
      </c>
      <c r="F1610">
        <v>599</v>
      </c>
      <c r="G1610">
        <v>1</v>
      </c>
      <c r="J1610">
        <v>7502.91</v>
      </c>
      <c r="K1610">
        <v>100148655</v>
      </c>
      <c r="L1610" s="19" t="s">
        <v>51</v>
      </c>
      <c r="M1610">
        <v>0</v>
      </c>
      <c r="N1610" t="s">
        <v>40</v>
      </c>
      <c r="O1610" s="3">
        <v>42559</v>
      </c>
      <c r="P1610" t="s">
        <v>28</v>
      </c>
      <c r="Q1610">
        <v>599</v>
      </c>
      <c r="R1610">
        <v>2016</v>
      </c>
      <c r="S1610">
        <v>7</v>
      </c>
      <c r="T1610" s="3" t="s">
        <v>24</v>
      </c>
      <c r="U1610" s="3">
        <v>45489</v>
      </c>
    </row>
    <row r="1611" spans="1:21" x14ac:dyDescent="0.25">
      <c r="A1611">
        <v>213003</v>
      </c>
      <c r="B1611">
        <v>659</v>
      </c>
      <c r="C1611" t="s">
        <v>25</v>
      </c>
      <c r="D1611" s="3">
        <v>42559</v>
      </c>
      <c r="E1611" t="s">
        <v>791</v>
      </c>
      <c r="F1611">
        <v>699</v>
      </c>
      <c r="G1611">
        <v>1</v>
      </c>
      <c r="J1611">
        <v>699</v>
      </c>
      <c r="K1611">
        <v>100148656</v>
      </c>
      <c r="L1611" s="19" t="s">
        <v>51</v>
      </c>
      <c r="M1611">
        <v>0</v>
      </c>
      <c r="N1611" t="s">
        <v>22</v>
      </c>
      <c r="O1611" s="3">
        <v>42559</v>
      </c>
      <c r="P1611" t="s">
        <v>28</v>
      </c>
      <c r="Q1611">
        <v>699</v>
      </c>
      <c r="R1611">
        <v>2016</v>
      </c>
      <c r="S1611">
        <v>7</v>
      </c>
      <c r="T1611" s="3" t="s">
        <v>24</v>
      </c>
      <c r="U1611" s="3">
        <v>45489</v>
      </c>
    </row>
    <row r="1612" spans="1:21" x14ac:dyDescent="0.25">
      <c r="A1612">
        <v>213005</v>
      </c>
      <c r="B1612">
        <v>660</v>
      </c>
      <c r="C1612" t="s">
        <v>25</v>
      </c>
      <c r="D1612" s="3">
        <v>42559</v>
      </c>
      <c r="E1612" t="s">
        <v>490</v>
      </c>
      <c r="F1612">
        <v>500</v>
      </c>
      <c r="G1612">
        <v>1</v>
      </c>
      <c r="J1612">
        <v>500</v>
      </c>
      <c r="K1612">
        <v>100148657</v>
      </c>
      <c r="L1612" s="19" t="s">
        <v>33</v>
      </c>
      <c r="M1612">
        <v>0</v>
      </c>
      <c r="N1612" t="s">
        <v>22</v>
      </c>
      <c r="O1612" s="3">
        <v>42559</v>
      </c>
      <c r="P1612" t="s">
        <v>28</v>
      </c>
      <c r="Q1612">
        <v>500</v>
      </c>
      <c r="R1612">
        <v>2016</v>
      </c>
      <c r="S1612">
        <v>7</v>
      </c>
      <c r="T1612" s="3" t="s">
        <v>24</v>
      </c>
      <c r="U1612" s="3">
        <v>45489</v>
      </c>
    </row>
    <row r="1613" spans="1:21" x14ac:dyDescent="0.25">
      <c r="A1613">
        <v>213006</v>
      </c>
      <c r="B1613">
        <v>661</v>
      </c>
      <c r="C1613" t="s">
        <v>19</v>
      </c>
      <c r="D1613" s="3">
        <v>42559</v>
      </c>
      <c r="E1613" t="s">
        <v>792</v>
      </c>
      <c r="F1613">
        <v>480</v>
      </c>
      <c r="G1613">
        <v>1</v>
      </c>
      <c r="J1613">
        <v>180</v>
      </c>
      <c r="K1613">
        <v>100148658</v>
      </c>
      <c r="L1613" s="19" t="s">
        <v>170</v>
      </c>
      <c r="M1613">
        <v>300</v>
      </c>
      <c r="N1613" t="s">
        <v>22</v>
      </c>
      <c r="O1613" s="3">
        <v>42559</v>
      </c>
      <c r="P1613" t="s">
        <v>23</v>
      </c>
      <c r="Q1613">
        <v>480</v>
      </c>
      <c r="R1613">
        <v>2016</v>
      </c>
      <c r="S1613">
        <v>7</v>
      </c>
      <c r="T1613" s="3" t="s">
        <v>24</v>
      </c>
      <c r="U1613" s="3">
        <v>45489</v>
      </c>
    </row>
    <row r="1614" spans="1:21" x14ac:dyDescent="0.25">
      <c r="A1614">
        <v>213007</v>
      </c>
      <c r="B1614">
        <v>638</v>
      </c>
      <c r="C1614" t="s">
        <v>19</v>
      </c>
      <c r="D1614" s="3">
        <v>42559</v>
      </c>
      <c r="E1614" t="s">
        <v>793</v>
      </c>
      <c r="F1614">
        <v>400</v>
      </c>
      <c r="G1614">
        <v>1</v>
      </c>
      <c r="J1614">
        <v>400</v>
      </c>
      <c r="K1614">
        <v>100148659</v>
      </c>
      <c r="L1614" s="19" t="s">
        <v>27</v>
      </c>
      <c r="M1614">
        <v>0</v>
      </c>
      <c r="N1614" t="s">
        <v>22</v>
      </c>
      <c r="O1614" s="3">
        <v>42559</v>
      </c>
      <c r="P1614" t="s">
        <v>23</v>
      </c>
      <c r="Q1614">
        <v>400</v>
      </c>
      <c r="R1614">
        <v>2016</v>
      </c>
      <c r="S1614">
        <v>7</v>
      </c>
      <c r="T1614" s="3" t="s">
        <v>24</v>
      </c>
      <c r="U1614" s="3">
        <v>45489</v>
      </c>
    </row>
    <row r="1615" spans="1:21" x14ac:dyDescent="0.25">
      <c r="A1615">
        <v>213008</v>
      </c>
      <c r="B1615">
        <v>662</v>
      </c>
      <c r="C1615" t="s">
        <v>19</v>
      </c>
      <c r="D1615" s="3">
        <v>42559</v>
      </c>
      <c r="E1615" t="s">
        <v>481</v>
      </c>
      <c r="F1615">
        <v>99</v>
      </c>
      <c r="G1615">
        <v>1</v>
      </c>
      <c r="J1615">
        <v>99</v>
      </c>
      <c r="K1615">
        <v>100148660</v>
      </c>
      <c r="L1615" s="19" t="s">
        <v>33</v>
      </c>
      <c r="M1615">
        <v>0</v>
      </c>
      <c r="N1615" t="s">
        <v>22</v>
      </c>
      <c r="O1615" s="3">
        <v>42559</v>
      </c>
      <c r="P1615" t="s">
        <v>23</v>
      </c>
      <c r="Q1615">
        <v>99</v>
      </c>
      <c r="R1615">
        <v>2016</v>
      </c>
      <c r="S1615">
        <v>7</v>
      </c>
      <c r="T1615" s="3" t="s">
        <v>24</v>
      </c>
      <c r="U1615" s="3">
        <v>45489</v>
      </c>
    </row>
    <row r="1616" spans="1:21" x14ac:dyDescent="0.25">
      <c r="A1616">
        <v>213009</v>
      </c>
      <c r="B1616">
        <v>663</v>
      </c>
      <c r="C1616" t="s">
        <v>19</v>
      </c>
      <c r="D1616" s="3">
        <v>42559</v>
      </c>
      <c r="E1616" t="s">
        <v>794</v>
      </c>
      <c r="F1616">
        <v>1000</v>
      </c>
      <c r="G1616">
        <v>1</v>
      </c>
      <c r="J1616">
        <v>1000</v>
      </c>
      <c r="K1616">
        <v>100148661</v>
      </c>
      <c r="L1616" s="19" t="s">
        <v>170</v>
      </c>
      <c r="M1616">
        <v>0</v>
      </c>
      <c r="N1616" t="s">
        <v>22</v>
      </c>
      <c r="O1616" s="3">
        <v>42559</v>
      </c>
      <c r="P1616" t="s">
        <v>23</v>
      </c>
      <c r="Q1616" s="4">
        <v>1000</v>
      </c>
      <c r="R1616">
        <v>2016</v>
      </c>
      <c r="S1616">
        <v>7</v>
      </c>
      <c r="T1616" s="3" t="s">
        <v>24</v>
      </c>
      <c r="U1616" s="3">
        <v>45489</v>
      </c>
    </row>
    <row r="1617" spans="1:21" x14ac:dyDescent="0.25">
      <c r="A1617">
        <v>213010</v>
      </c>
      <c r="B1617">
        <v>583</v>
      </c>
      <c r="C1617" t="s">
        <v>19</v>
      </c>
      <c r="D1617" s="3">
        <v>42559</v>
      </c>
      <c r="E1617" t="s">
        <v>795</v>
      </c>
      <c r="F1617">
        <v>199</v>
      </c>
      <c r="G1617">
        <v>2</v>
      </c>
      <c r="J1617">
        <v>398</v>
      </c>
      <c r="K1617">
        <v>100148662</v>
      </c>
      <c r="L1617" s="19" t="s">
        <v>51</v>
      </c>
      <c r="M1617">
        <v>0</v>
      </c>
      <c r="N1617" t="s">
        <v>22</v>
      </c>
      <c r="O1617" s="3">
        <v>42559</v>
      </c>
      <c r="P1617" t="s">
        <v>23</v>
      </c>
      <c r="Q1617">
        <v>398</v>
      </c>
      <c r="R1617">
        <v>2016</v>
      </c>
      <c r="S1617">
        <v>7</v>
      </c>
      <c r="T1617" s="3" t="s">
        <v>24</v>
      </c>
      <c r="U1617" s="3">
        <v>45489</v>
      </c>
    </row>
    <row r="1618" spans="1:21" x14ac:dyDescent="0.25">
      <c r="A1618">
        <v>213012</v>
      </c>
      <c r="B1618">
        <v>664</v>
      </c>
      <c r="C1618" t="s">
        <v>25</v>
      </c>
      <c r="D1618" s="3">
        <v>42559</v>
      </c>
      <c r="E1618" t="s">
        <v>796</v>
      </c>
      <c r="F1618">
        <v>195</v>
      </c>
      <c r="G1618">
        <v>3</v>
      </c>
      <c r="J1618">
        <v>585</v>
      </c>
      <c r="K1618">
        <v>100148663</v>
      </c>
      <c r="L1618" s="19" t="s">
        <v>33</v>
      </c>
      <c r="M1618">
        <v>0</v>
      </c>
      <c r="N1618" t="s">
        <v>22</v>
      </c>
      <c r="O1618" s="3">
        <v>42559</v>
      </c>
      <c r="P1618" t="s">
        <v>28</v>
      </c>
      <c r="Q1618">
        <v>585</v>
      </c>
      <c r="R1618">
        <v>2016</v>
      </c>
      <c r="S1618">
        <v>7</v>
      </c>
      <c r="T1618" s="3" t="s">
        <v>24</v>
      </c>
      <c r="U1618" s="3">
        <v>45489</v>
      </c>
    </row>
    <row r="1619" spans="1:21" x14ac:dyDescent="0.25">
      <c r="A1619">
        <v>213013</v>
      </c>
      <c r="B1619">
        <v>665</v>
      </c>
      <c r="C1619" t="s">
        <v>25</v>
      </c>
      <c r="D1619" s="3">
        <v>42559</v>
      </c>
      <c r="E1619" t="s">
        <v>797</v>
      </c>
      <c r="F1619">
        <v>792</v>
      </c>
      <c r="G1619">
        <v>1</v>
      </c>
      <c r="J1619">
        <v>792</v>
      </c>
      <c r="K1619">
        <v>100148664</v>
      </c>
      <c r="L1619" s="19" t="s">
        <v>62</v>
      </c>
      <c r="M1619">
        <v>0</v>
      </c>
      <c r="N1619" t="s">
        <v>39</v>
      </c>
      <c r="O1619" s="3">
        <v>42559</v>
      </c>
      <c r="P1619" t="s">
        <v>28</v>
      </c>
      <c r="Q1619">
        <v>792</v>
      </c>
      <c r="R1619">
        <v>2016</v>
      </c>
      <c r="S1619">
        <v>7</v>
      </c>
      <c r="T1619" s="3" t="s">
        <v>24</v>
      </c>
      <c r="U1619" s="3">
        <v>45489</v>
      </c>
    </row>
    <row r="1620" spans="1:21" x14ac:dyDescent="0.25">
      <c r="A1620">
        <v>213014</v>
      </c>
      <c r="B1620">
        <v>666</v>
      </c>
      <c r="C1620" t="s">
        <v>25</v>
      </c>
      <c r="D1620" s="3">
        <v>42559</v>
      </c>
      <c r="E1620" t="s">
        <v>798</v>
      </c>
      <c r="F1620">
        <v>400</v>
      </c>
      <c r="G1620">
        <v>1</v>
      </c>
      <c r="J1620">
        <v>400</v>
      </c>
      <c r="K1620">
        <v>100148665</v>
      </c>
      <c r="L1620" s="19" t="s">
        <v>51</v>
      </c>
      <c r="M1620">
        <v>0</v>
      </c>
      <c r="N1620" t="s">
        <v>22</v>
      </c>
      <c r="O1620" s="3">
        <v>42559</v>
      </c>
      <c r="P1620" t="s">
        <v>28</v>
      </c>
      <c r="Q1620">
        <v>400</v>
      </c>
      <c r="R1620">
        <v>2016</v>
      </c>
      <c r="S1620">
        <v>7</v>
      </c>
      <c r="T1620" s="3" t="s">
        <v>24</v>
      </c>
      <c r="U1620" s="3">
        <v>45489</v>
      </c>
    </row>
    <row r="1621" spans="1:21" x14ac:dyDescent="0.25">
      <c r="A1621">
        <v>213016</v>
      </c>
      <c r="B1621">
        <v>666</v>
      </c>
      <c r="C1621" t="s">
        <v>25</v>
      </c>
      <c r="D1621" s="3">
        <v>42559</v>
      </c>
      <c r="E1621" t="s">
        <v>430</v>
      </c>
      <c r="F1621">
        <v>100</v>
      </c>
      <c r="G1621">
        <v>1</v>
      </c>
      <c r="J1621">
        <v>100</v>
      </c>
      <c r="K1621">
        <v>100148666</v>
      </c>
      <c r="L1621" s="19" t="s">
        <v>33</v>
      </c>
      <c r="M1621">
        <v>0</v>
      </c>
      <c r="N1621" t="s">
        <v>22</v>
      </c>
      <c r="O1621" s="3">
        <v>42559</v>
      </c>
      <c r="P1621" t="s">
        <v>28</v>
      </c>
      <c r="Q1621">
        <v>100</v>
      </c>
      <c r="R1621">
        <v>2016</v>
      </c>
      <c r="S1621">
        <v>7</v>
      </c>
      <c r="T1621" s="3" t="s">
        <v>24</v>
      </c>
      <c r="U1621" s="3">
        <v>45489</v>
      </c>
    </row>
    <row r="1622" spans="1:21" x14ac:dyDescent="0.25">
      <c r="A1622">
        <v>213017</v>
      </c>
      <c r="B1622">
        <v>667</v>
      </c>
      <c r="C1622" t="s">
        <v>19</v>
      </c>
      <c r="D1622" s="3">
        <v>42559</v>
      </c>
      <c r="E1622" t="s">
        <v>30</v>
      </c>
      <c r="F1622">
        <v>360</v>
      </c>
      <c r="G1622">
        <v>1</v>
      </c>
      <c r="J1622">
        <v>360</v>
      </c>
      <c r="K1622">
        <v>100148667</v>
      </c>
      <c r="L1622" s="19" t="s">
        <v>27</v>
      </c>
      <c r="M1622">
        <v>0</v>
      </c>
      <c r="N1622" t="s">
        <v>22</v>
      </c>
      <c r="O1622" s="3">
        <v>42559</v>
      </c>
      <c r="P1622" t="s">
        <v>23</v>
      </c>
      <c r="Q1622">
        <v>360</v>
      </c>
      <c r="R1622">
        <v>2016</v>
      </c>
      <c r="S1622">
        <v>7</v>
      </c>
      <c r="T1622" s="3" t="s">
        <v>24</v>
      </c>
      <c r="U1622" s="3">
        <v>45489</v>
      </c>
    </row>
    <row r="1623" spans="1:21" x14ac:dyDescent="0.25">
      <c r="A1623">
        <v>213018</v>
      </c>
      <c r="B1623">
        <v>668</v>
      </c>
      <c r="C1623" t="s">
        <v>19</v>
      </c>
      <c r="D1623" s="3">
        <v>42559</v>
      </c>
      <c r="E1623" t="s">
        <v>600</v>
      </c>
      <c r="F1623">
        <v>899</v>
      </c>
      <c r="G1623">
        <v>1</v>
      </c>
      <c r="J1623">
        <v>899</v>
      </c>
      <c r="K1623">
        <v>100148668</v>
      </c>
      <c r="L1623" s="19" t="s">
        <v>51</v>
      </c>
      <c r="M1623">
        <v>0</v>
      </c>
      <c r="N1623" t="s">
        <v>22</v>
      </c>
      <c r="O1623" s="3">
        <v>42559</v>
      </c>
      <c r="P1623" t="s">
        <v>23</v>
      </c>
      <c r="Q1623">
        <v>899</v>
      </c>
      <c r="R1623">
        <v>2016</v>
      </c>
      <c r="S1623">
        <v>7</v>
      </c>
      <c r="T1623" s="3" t="s">
        <v>24</v>
      </c>
      <c r="U1623" s="3">
        <v>45489</v>
      </c>
    </row>
    <row r="1624" spans="1:21" x14ac:dyDescent="0.25">
      <c r="A1624">
        <v>213020</v>
      </c>
      <c r="B1624">
        <v>669</v>
      </c>
      <c r="C1624" t="s">
        <v>19</v>
      </c>
      <c r="D1624" s="3">
        <v>42559</v>
      </c>
      <c r="E1624" t="s">
        <v>799</v>
      </c>
      <c r="F1624">
        <v>4490</v>
      </c>
      <c r="G1624">
        <v>1</v>
      </c>
      <c r="J1624">
        <v>4490</v>
      </c>
      <c r="K1624">
        <v>100148669</v>
      </c>
      <c r="L1624" s="19" t="s">
        <v>38</v>
      </c>
      <c r="M1624">
        <v>0</v>
      </c>
      <c r="N1624" t="s">
        <v>22</v>
      </c>
      <c r="O1624" s="3">
        <v>42559</v>
      </c>
      <c r="P1624" t="s">
        <v>23</v>
      </c>
      <c r="Q1624" s="4">
        <v>4490</v>
      </c>
      <c r="R1624">
        <v>2016</v>
      </c>
      <c r="S1624">
        <v>7</v>
      </c>
      <c r="T1624" s="3" t="s">
        <v>24</v>
      </c>
      <c r="U1624" s="3">
        <v>45489</v>
      </c>
    </row>
    <row r="1625" spans="1:21" x14ac:dyDescent="0.25">
      <c r="A1625">
        <v>213021</v>
      </c>
      <c r="B1625">
        <v>670</v>
      </c>
      <c r="C1625" t="s">
        <v>25</v>
      </c>
      <c r="D1625" s="3">
        <v>42559</v>
      </c>
      <c r="E1625" t="s">
        <v>492</v>
      </c>
      <c r="F1625">
        <v>33999</v>
      </c>
      <c r="G1625">
        <v>1</v>
      </c>
      <c r="J1625">
        <v>33999</v>
      </c>
      <c r="K1625">
        <v>100148670</v>
      </c>
      <c r="L1625" s="19" t="s">
        <v>38</v>
      </c>
      <c r="M1625">
        <v>0</v>
      </c>
      <c r="N1625" t="s">
        <v>174</v>
      </c>
      <c r="O1625" s="3">
        <v>42559</v>
      </c>
      <c r="P1625" t="s">
        <v>28</v>
      </c>
      <c r="Q1625" s="4">
        <v>33999</v>
      </c>
      <c r="R1625">
        <v>2016</v>
      </c>
      <c r="S1625">
        <v>7</v>
      </c>
      <c r="T1625" s="3" t="s">
        <v>24</v>
      </c>
      <c r="U1625" s="3">
        <v>45489</v>
      </c>
    </row>
    <row r="1626" spans="1:21" x14ac:dyDescent="0.25">
      <c r="A1626">
        <v>213022</v>
      </c>
      <c r="B1626">
        <v>671</v>
      </c>
      <c r="C1626" t="s">
        <v>25</v>
      </c>
      <c r="D1626" s="3">
        <v>42559</v>
      </c>
      <c r="E1626" t="s">
        <v>800</v>
      </c>
      <c r="F1626">
        <v>999</v>
      </c>
      <c r="G1626">
        <v>1</v>
      </c>
      <c r="J1626">
        <v>999</v>
      </c>
      <c r="K1626">
        <v>100148671</v>
      </c>
      <c r="L1626" s="19" t="s">
        <v>51</v>
      </c>
      <c r="M1626">
        <v>0</v>
      </c>
      <c r="N1626" t="s">
        <v>40</v>
      </c>
      <c r="O1626" s="3">
        <v>42559</v>
      </c>
      <c r="P1626" t="s">
        <v>28</v>
      </c>
      <c r="Q1626">
        <v>999</v>
      </c>
      <c r="R1626">
        <v>2016</v>
      </c>
      <c r="S1626">
        <v>7</v>
      </c>
      <c r="T1626" s="3" t="s">
        <v>24</v>
      </c>
      <c r="U1626" s="3">
        <v>45489</v>
      </c>
    </row>
    <row r="1627" spans="1:21" x14ac:dyDescent="0.25">
      <c r="A1627">
        <v>213024</v>
      </c>
      <c r="B1627">
        <v>670</v>
      </c>
      <c r="C1627" t="s">
        <v>25</v>
      </c>
      <c r="D1627" s="3">
        <v>42559</v>
      </c>
      <c r="E1627" t="s">
        <v>768</v>
      </c>
      <c r="F1627">
        <v>43879</v>
      </c>
      <c r="G1627">
        <v>1</v>
      </c>
      <c r="J1627">
        <v>43879</v>
      </c>
      <c r="K1627">
        <v>100148672</v>
      </c>
      <c r="L1627" s="19" t="s">
        <v>42</v>
      </c>
      <c r="M1627">
        <v>0</v>
      </c>
      <c r="N1627" t="s">
        <v>201</v>
      </c>
      <c r="O1627" s="3">
        <v>42559</v>
      </c>
      <c r="P1627" t="s">
        <v>28</v>
      </c>
      <c r="Q1627" s="4">
        <v>43879</v>
      </c>
      <c r="R1627">
        <v>2016</v>
      </c>
      <c r="S1627">
        <v>7</v>
      </c>
      <c r="T1627" s="3" t="s">
        <v>24</v>
      </c>
      <c r="U1627" s="3">
        <v>45489</v>
      </c>
    </row>
    <row r="1628" spans="1:21" x14ac:dyDescent="0.25">
      <c r="A1628">
        <v>213025</v>
      </c>
      <c r="B1628">
        <v>671</v>
      </c>
      <c r="C1628" t="s">
        <v>25</v>
      </c>
      <c r="D1628" s="3">
        <v>42559</v>
      </c>
      <c r="E1628" t="s">
        <v>800</v>
      </c>
      <c r="F1628">
        <v>999</v>
      </c>
      <c r="G1628">
        <v>1</v>
      </c>
      <c r="J1628">
        <v>999</v>
      </c>
      <c r="K1628">
        <v>100148673</v>
      </c>
      <c r="L1628" s="19" t="s">
        <v>51</v>
      </c>
      <c r="M1628">
        <v>0</v>
      </c>
      <c r="N1628" t="s">
        <v>201</v>
      </c>
      <c r="O1628" s="3">
        <v>42559</v>
      </c>
      <c r="P1628" t="s">
        <v>28</v>
      </c>
      <c r="Q1628">
        <v>999</v>
      </c>
      <c r="R1628">
        <v>2016</v>
      </c>
      <c r="S1628">
        <v>7</v>
      </c>
      <c r="T1628" s="3" t="s">
        <v>24</v>
      </c>
      <c r="U1628" s="3">
        <v>45489</v>
      </c>
    </row>
    <row r="1629" spans="1:21" x14ac:dyDescent="0.25">
      <c r="A1629">
        <v>213027</v>
      </c>
      <c r="B1629">
        <v>672</v>
      </c>
      <c r="C1629" t="s">
        <v>19</v>
      </c>
      <c r="D1629" s="3">
        <v>42559</v>
      </c>
      <c r="E1629" t="s">
        <v>801</v>
      </c>
      <c r="F1629">
        <v>2275</v>
      </c>
      <c r="G1629">
        <v>1</v>
      </c>
      <c r="J1629">
        <v>4375</v>
      </c>
      <c r="K1629">
        <v>100148674</v>
      </c>
      <c r="L1629" s="19" t="s">
        <v>51</v>
      </c>
      <c r="M1629">
        <v>0</v>
      </c>
      <c r="N1629" t="s">
        <v>22</v>
      </c>
      <c r="O1629" s="3">
        <v>42559</v>
      </c>
      <c r="P1629" t="s">
        <v>23</v>
      </c>
      <c r="Q1629" s="4">
        <v>2275</v>
      </c>
      <c r="R1629">
        <v>2016</v>
      </c>
      <c r="S1629">
        <v>7</v>
      </c>
      <c r="T1629" s="3" t="s">
        <v>24</v>
      </c>
      <c r="U1629" s="3">
        <v>45489</v>
      </c>
    </row>
    <row r="1630" spans="1:21" x14ac:dyDescent="0.25">
      <c r="A1630">
        <v>213028</v>
      </c>
      <c r="B1630">
        <v>672</v>
      </c>
      <c r="C1630" t="s">
        <v>19</v>
      </c>
      <c r="D1630" s="3">
        <v>42559</v>
      </c>
      <c r="E1630" t="s">
        <v>802</v>
      </c>
      <c r="F1630">
        <v>2100</v>
      </c>
      <c r="G1630">
        <v>1</v>
      </c>
      <c r="J1630">
        <v>4375</v>
      </c>
      <c r="K1630">
        <v>100148674</v>
      </c>
      <c r="L1630" s="19" t="s">
        <v>51</v>
      </c>
      <c r="M1630">
        <v>0</v>
      </c>
      <c r="N1630" t="s">
        <v>22</v>
      </c>
      <c r="O1630" s="3">
        <v>42559</v>
      </c>
      <c r="P1630" t="s">
        <v>23</v>
      </c>
      <c r="Q1630" s="4">
        <v>2100</v>
      </c>
      <c r="R1630">
        <v>2016</v>
      </c>
      <c r="S1630">
        <v>7</v>
      </c>
      <c r="T1630" s="3" t="s">
        <v>24</v>
      </c>
      <c r="U1630" s="3">
        <v>45489</v>
      </c>
    </row>
    <row r="1631" spans="1:21" x14ac:dyDescent="0.25">
      <c r="A1631">
        <v>213029</v>
      </c>
      <c r="B1631">
        <v>673</v>
      </c>
      <c r="C1631" t="s">
        <v>19</v>
      </c>
      <c r="D1631" s="3">
        <v>42559</v>
      </c>
      <c r="E1631" t="s">
        <v>368</v>
      </c>
      <c r="F1631">
        <v>1375</v>
      </c>
      <c r="G1631">
        <v>1</v>
      </c>
      <c r="J1631">
        <v>1375</v>
      </c>
      <c r="K1631">
        <v>100148675</v>
      </c>
      <c r="L1631" s="19" t="s">
        <v>170</v>
      </c>
      <c r="M1631">
        <v>0</v>
      </c>
      <c r="N1631" t="s">
        <v>22</v>
      </c>
      <c r="O1631" s="3">
        <v>42559</v>
      </c>
      <c r="P1631" t="s">
        <v>23</v>
      </c>
      <c r="Q1631" s="4">
        <v>1375</v>
      </c>
      <c r="R1631">
        <v>2016</v>
      </c>
      <c r="S1631">
        <v>7</v>
      </c>
      <c r="T1631" s="3" t="s">
        <v>24</v>
      </c>
      <c r="U1631" s="3">
        <v>45489</v>
      </c>
    </row>
    <row r="1632" spans="1:21" x14ac:dyDescent="0.25">
      <c r="A1632">
        <v>213030</v>
      </c>
      <c r="B1632">
        <v>674</v>
      </c>
      <c r="C1632" t="s">
        <v>19</v>
      </c>
      <c r="D1632" s="3">
        <v>42559</v>
      </c>
      <c r="E1632" t="s">
        <v>803</v>
      </c>
      <c r="F1632">
        <v>1500</v>
      </c>
      <c r="G1632">
        <v>1</v>
      </c>
      <c r="J1632">
        <v>1500</v>
      </c>
      <c r="K1632">
        <v>100148676</v>
      </c>
      <c r="L1632" s="19" t="s">
        <v>194</v>
      </c>
      <c r="M1632">
        <v>0</v>
      </c>
      <c r="N1632" t="s">
        <v>22</v>
      </c>
      <c r="O1632" s="3">
        <v>42559</v>
      </c>
      <c r="P1632" t="s">
        <v>23</v>
      </c>
      <c r="Q1632" s="4">
        <v>1500</v>
      </c>
      <c r="R1632">
        <v>2016</v>
      </c>
      <c r="S1632">
        <v>7</v>
      </c>
      <c r="T1632" s="3" t="s">
        <v>24</v>
      </c>
      <c r="U1632" s="3">
        <v>45489</v>
      </c>
    </row>
    <row r="1633" spans="1:21" x14ac:dyDescent="0.25">
      <c r="A1633">
        <v>213031</v>
      </c>
      <c r="B1633">
        <v>675</v>
      </c>
      <c r="C1633" t="s">
        <v>31</v>
      </c>
      <c r="D1633" s="3">
        <v>42559</v>
      </c>
      <c r="E1633" t="s">
        <v>56</v>
      </c>
      <c r="F1633">
        <v>899</v>
      </c>
      <c r="G1633">
        <v>1</v>
      </c>
      <c r="J1633">
        <v>899</v>
      </c>
      <c r="K1633">
        <v>100148677</v>
      </c>
      <c r="L1633" s="19" t="s">
        <v>47</v>
      </c>
      <c r="M1633">
        <v>0</v>
      </c>
      <c r="N1633" t="s">
        <v>22</v>
      </c>
      <c r="O1633" s="3">
        <v>42559</v>
      </c>
      <c r="P1633" t="s">
        <v>34</v>
      </c>
      <c r="Q1633">
        <v>899</v>
      </c>
      <c r="R1633">
        <v>2016</v>
      </c>
      <c r="S1633">
        <v>7</v>
      </c>
      <c r="T1633" s="3" t="s">
        <v>24</v>
      </c>
      <c r="U1633" s="3">
        <v>45489</v>
      </c>
    </row>
    <row r="1634" spans="1:21" x14ac:dyDescent="0.25">
      <c r="A1634">
        <v>213032</v>
      </c>
      <c r="B1634">
        <v>36</v>
      </c>
      <c r="C1634" t="s">
        <v>19</v>
      </c>
      <c r="D1634" s="3">
        <v>42559</v>
      </c>
      <c r="E1634" t="s">
        <v>784</v>
      </c>
      <c r="F1634">
        <v>1600</v>
      </c>
      <c r="G1634">
        <v>1</v>
      </c>
      <c r="J1634">
        <v>1600</v>
      </c>
      <c r="K1634">
        <v>100148678</v>
      </c>
      <c r="L1634" s="19" t="s">
        <v>194</v>
      </c>
      <c r="M1634">
        <v>0</v>
      </c>
      <c r="N1634" t="s">
        <v>22</v>
      </c>
      <c r="O1634" s="3">
        <v>42559</v>
      </c>
      <c r="P1634" t="s">
        <v>23</v>
      </c>
      <c r="Q1634" s="4">
        <v>1600</v>
      </c>
      <c r="R1634">
        <v>2016</v>
      </c>
      <c r="S1634">
        <v>7</v>
      </c>
      <c r="T1634" s="3" t="s">
        <v>24</v>
      </c>
      <c r="U1634" s="3">
        <v>45489</v>
      </c>
    </row>
    <row r="1635" spans="1:21" x14ac:dyDescent="0.25">
      <c r="A1635">
        <v>213033</v>
      </c>
      <c r="B1635">
        <v>676</v>
      </c>
      <c r="C1635" t="s">
        <v>19</v>
      </c>
      <c r="D1635" s="3">
        <v>42559</v>
      </c>
      <c r="E1635" t="s">
        <v>148</v>
      </c>
      <c r="F1635">
        <v>75</v>
      </c>
      <c r="G1635">
        <v>1</v>
      </c>
      <c r="J1635">
        <v>0</v>
      </c>
      <c r="K1635">
        <v>100148679</v>
      </c>
      <c r="L1635" s="19" t="s">
        <v>33</v>
      </c>
      <c r="M1635">
        <v>0</v>
      </c>
      <c r="N1635" t="s">
        <v>49</v>
      </c>
      <c r="O1635" s="3">
        <v>42559</v>
      </c>
      <c r="P1635" t="s">
        <v>23</v>
      </c>
      <c r="Q1635">
        <v>75</v>
      </c>
      <c r="R1635">
        <v>2016</v>
      </c>
      <c r="S1635">
        <v>7</v>
      </c>
      <c r="T1635" s="3" t="s">
        <v>24</v>
      </c>
      <c r="U1635" s="3">
        <v>45489</v>
      </c>
    </row>
    <row r="1636" spans="1:21" x14ac:dyDescent="0.25">
      <c r="A1636">
        <v>213034</v>
      </c>
      <c r="B1636">
        <v>676</v>
      </c>
      <c r="C1636" t="s">
        <v>19</v>
      </c>
      <c r="D1636" s="3">
        <v>42559</v>
      </c>
      <c r="E1636" t="s">
        <v>804</v>
      </c>
      <c r="F1636">
        <v>999</v>
      </c>
      <c r="G1636">
        <v>1</v>
      </c>
      <c r="J1636">
        <v>999</v>
      </c>
      <c r="K1636">
        <v>100148680</v>
      </c>
      <c r="L1636" s="19" t="s">
        <v>51</v>
      </c>
      <c r="M1636">
        <v>0</v>
      </c>
      <c r="N1636" t="s">
        <v>22</v>
      </c>
      <c r="O1636" s="3">
        <v>42559</v>
      </c>
      <c r="P1636" t="s">
        <v>23</v>
      </c>
      <c r="Q1636">
        <v>999</v>
      </c>
      <c r="R1636">
        <v>2016</v>
      </c>
      <c r="S1636">
        <v>7</v>
      </c>
      <c r="T1636" s="3" t="s">
        <v>24</v>
      </c>
      <c r="U1636" s="3">
        <v>45489</v>
      </c>
    </row>
    <row r="1637" spans="1:21" x14ac:dyDescent="0.25">
      <c r="A1637">
        <v>213036</v>
      </c>
      <c r="B1637">
        <v>677</v>
      </c>
      <c r="C1637" t="s">
        <v>19</v>
      </c>
      <c r="D1637" s="3">
        <v>42559</v>
      </c>
      <c r="E1637" t="s">
        <v>805</v>
      </c>
      <c r="F1637">
        <v>3861</v>
      </c>
      <c r="G1637">
        <v>1</v>
      </c>
      <c r="J1637">
        <v>0</v>
      </c>
      <c r="K1637">
        <v>100148681</v>
      </c>
      <c r="L1637" s="19" t="s">
        <v>42</v>
      </c>
      <c r="M1637">
        <v>0</v>
      </c>
      <c r="N1637" t="s">
        <v>298</v>
      </c>
      <c r="O1637" s="3">
        <v>42559</v>
      </c>
      <c r="P1637" t="s">
        <v>23</v>
      </c>
      <c r="Q1637" s="4">
        <v>3861</v>
      </c>
      <c r="R1637">
        <v>2016</v>
      </c>
      <c r="S1637">
        <v>7</v>
      </c>
      <c r="T1637" s="3" t="s">
        <v>24</v>
      </c>
      <c r="U1637" s="3">
        <v>45489</v>
      </c>
    </row>
    <row r="1638" spans="1:21" x14ac:dyDescent="0.25">
      <c r="A1638">
        <v>213037</v>
      </c>
      <c r="B1638">
        <v>678</v>
      </c>
      <c r="C1638" t="s">
        <v>25</v>
      </c>
      <c r="D1638" s="3">
        <v>42560</v>
      </c>
      <c r="E1638" t="s">
        <v>256</v>
      </c>
      <c r="F1638">
        <v>88999</v>
      </c>
      <c r="G1638">
        <v>1</v>
      </c>
      <c r="J1638">
        <v>88999</v>
      </c>
      <c r="K1638">
        <v>100148682</v>
      </c>
      <c r="L1638" s="19" t="s">
        <v>38</v>
      </c>
      <c r="M1638">
        <v>0</v>
      </c>
      <c r="N1638" t="s">
        <v>39</v>
      </c>
      <c r="O1638" s="3">
        <v>42560</v>
      </c>
      <c r="P1638" t="s">
        <v>28</v>
      </c>
      <c r="Q1638" s="4">
        <v>88999</v>
      </c>
      <c r="R1638">
        <v>2016</v>
      </c>
      <c r="S1638">
        <v>7</v>
      </c>
      <c r="T1638" s="3" t="s">
        <v>24</v>
      </c>
      <c r="U1638" s="3">
        <v>45489</v>
      </c>
    </row>
    <row r="1639" spans="1:21" x14ac:dyDescent="0.25">
      <c r="A1639">
        <v>213038</v>
      </c>
      <c r="B1639">
        <v>675</v>
      </c>
      <c r="C1639" t="s">
        <v>19</v>
      </c>
      <c r="D1639" s="3">
        <v>42560</v>
      </c>
      <c r="E1639" t="s">
        <v>514</v>
      </c>
      <c r="F1639">
        <v>280</v>
      </c>
      <c r="G1639">
        <v>3</v>
      </c>
      <c r="J1639">
        <v>840</v>
      </c>
      <c r="K1639">
        <v>100148683</v>
      </c>
      <c r="L1639" s="19" t="s">
        <v>27</v>
      </c>
      <c r="M1639">
        <v>0</v>
      </c>
      <c r="N1639" t="s">
        <v>22</v>
      </c>
      <c r="O1639" s="3">
        <v>42560</v>
      </c>
      <c r="P1639" t="s">
        <v>23</v>
      </c>
      <c r="Q1639">
        <v>840</v>
      </c>
      <c r="R1639">
        <v>2016</v>
      </c>
      <c r="S1639">
        <v>7</v>
      </c>
      <c r="T1639" s="3" t="s">
        <v>24</v>
      </c>
      <c r="U1639" s="3">
        <v>45489</v>
      </c>
    </row>
    <row r="1640" spans="1:21" x14ac:dyDescent="0.25">
      <c r="A1640">
        <v>213039</v>
      </c>
      <c r="B1640">
        <v>678</v>
      </c>
      <c r="C1640" t="s">
        <v>25</v>
      </c>
      <c r="D1640" s="3">
        <v>42560</v>
      </c>
      <c r="E1640" t="s">
        <v>37</v>
      </c>
      <c r="F1640">
        <v>96499</v>
      </c>
      <c r="G1640">
        <v>1</v>
      </c>
      <c r="J1640">
        <v>96499</v>
      </c>
      <c r="K1640">
        <v>100148684</v>
      </c>
      <c r="L1640" s="19" t="s">
        <v>38</v>
      </c>
      <c r="M1640">
        <v>0</v>
      </c>
      <c r="N1640" t="s">
        <v>39</v>
      </c>
      <c r="O1640" s="3">
        <v>42560</v>
      </c>
      <c r="P1640" t="s">
        <v>28</v>
      </c>
      <c r="Q1640" s="4">
        <v>96499</v>
      </c>
      <c r="R1640">
        <v>2016</v>
      </c>
      <c r="S1640">
        <v>7</v>
      </c>
      <c r="T1640" s="3" t="s">
        <v>24</v>
      </c>
      <c r="U1640" s="3">
        <v>45489</v>
      </c>
    </row>
    <row r="1641" spans="1:21" x14ac:dyDescent="0.25">
      <c r="A1641">
        <v>213040</v>
      </c>
      <c r="B1641">
        <v>678</v>
      </c>
      <c r="C1641" t="s">
        <v>25</v>
      </c>
      <c r="D1641" s="3">
        <v>42560</v>
      </c>
      <c r="E1641" t="s">
        <v>806</v>
      </c>
      <c r="F1641">
        <v>121499</v>
      </c>
      <c r="G1641">
        <v>1</v>
      </c>
      <c r="J1641">
        <v>121499</v>
      </c>
      <c r="K1641">
        <v>100148685</v>
      </c>
      <c r="L1641" s="19" t="s">
        <v>38</v>
      </c>
      <c r="M1641">
        <v>0</v>
      </c>
      <c r="N1641" t="s">
        <v>40</v>
      </c>
      <c r="O1641" s="3">
        <v>42560</v>
      </c>
      <c r="P1641" t="s">
        <v>28</v>
      </c>
      <c r="Q1641" s="4">
        <v>121499</v>
      </c>
      <c r="R1641">
        <v>2016</v>
      </c>
      <c r="S1641">
        <v>7</v>
      </c>
      <c r="T1641" s="3" t="s">
        <v>24</v>
      </c>
      <c r="U1641" s="3">
        <v>45489</v>
      </c>
    </row>
    <row r="1642" spans="1:21" x14ac:dyDescent="0.25">
      <c r="A1642">
        <v>213041</v>
      </c>
      <c r="B1642">
        <v>679</v>
      </c>
      <c r="C1642" t="s">
        <v>19</v>
      </c>
      <c r="D1642" s="3">
        <v>42560</v>
      </c>
      <c r="E1642" t="s">
        <v>807</v>
      </c>
      <c r="F1642">
        <v>740</v>
      </c>
      <c r="G1642">
        <v>1</v>
      </c>
      <c r="J1642">
        <v>3080</v>
      </c>
      <c r="K1642">
        <v>100148686</v>
      </c>
      <c r="L1642" s="19" t="s">
        <v>47</v>
      </c>
      <c r="M1642">
        <v>0</v>
      </c>
      <c r="N1642" t="s">
        <v>22</v>
      </c>
      <c r="O1642" s="3">
        <v>42560</v>
      </c>
      <c r="P1642" t="s">
        <v>23</v>
      </c>
      <c r="Q1642">
        <v>740</v>
      </c>
      <c r="R1642">
        <v>2016</v>
      </c>
      <c r="S1642">
        <v>7</v>
      </c>
      <c r="T1642" s="3" t="s">
        <v>24</v>
      </c>
      <c r="U1642" s="3">
        <v>45489</v>
      </c>
    </row>
    <row r="1643" spans="1:21" x14ac:dyDescent="0.25">
      <c r="A1643">
        <v>213042</v>
      </c>
      <c r="B1643">
        <v>679</v>
      </c>
      <c r="C1643" t="s">
        <v>19</v>
      </c>
      <c r="D1643" s="3">
        <v>42560</v>
      </c>
      <c r="E1643" t="s">
        <v>808</v>
      </c>
      <c r="F1643">
        <v>872</v>
      </c>
      <c r="G1643">
        <v>1</v>
      </c>
      <c r="J1643">
        <v>3080</v>
      </c>
      <c r="K1643">
        <v>100148686</v>
      </c>
      <c r="L1643" s="19" t="s">
        <v>47</v>
      </c>
      <c r="M1643">
        <v>0</v>
      </c>
      <c r="N1643" t="s">
        <v>22</v>
      </c>
      <c r="O1643" s="3">
        <v>42560</v>
      </c>
      <c r="P1643" t="s">
        <v>23</v>
      </c>
      <c r="Q1643">
        <v>872</v>
      </c>
      <c r="R1643">
        <v>2016</v>
      </c>
      <c r="S1643">
        <v>7</v>
      </c>
      <c r="T1643" s="3" t="s">
        <v>24</v>
      </c>
      <c r="U1643" s="3">
        <v>45489</v>
      </c>
    </row>
    <row r="1644" spans="1:21" x14ac:dyDescent="0.25">
      <c r="A1644">
        <v>213043</v>
      </c>
      <c r="B1644">
        <v>679</v>
      </c>
      <c r="C1644" t="s">
        <v>19</v>
      </c>
      <c r="D1644" s="3">
        <v>42560</v>
      </c>
      <c r="E1644" t="s">
        <v>809</v>
      </c>
      <c r="F1644">
        <v>328</v>
      </c>
      <c r="G1644">
        <v>1</v>
      </c>
      <c r="J1644">
        <v>3080</v>
      </c>
      <c r="K1644">
        <v>100148686</v>
      </c>
      <c r="L1644" s="19" t="s">
        <v>47</v>
      </c>
      <c r="M1644">
        <v>0</v>
      </c>
      <c r="N1644" t="s">
        <v>22</v>
      </c>
      <c r="O1644" s="3">
        <v>42560</v>
      </c>
      <c r="P1644" t="s">
        <v>23</v>
      </c>
      <c r="Q1644">
        <v>328</v>
      </c>
      <c r="R1644">
        <v>2016</v>
      </c>
      <c r="S1644">
        <v>7</v>
      </c>
      <c r="T1644" s="3" t="s">
        <v>24</v>
      </c>
      <c r="U1644" s="3">
        <v>45489</v>
      </c>
    </row>
    <row r="1645" spans="1:21" x14ac:dyDescent="0.25">
      <c r="A1645">
        <v>213044</v>
      </c>
      <c r="B1645">
        <v>679</v>
      </c>
      <c r="C1645" t="s">
        <v>19</v>
      </c>
      <c r="D1645" s="3">
        <v>42560</v>
      </c>
      <c r="E1645" t="s">
        <v>810</v>
      </c>
      <c r="F1645">
        <v>620</v>
      </c>
      <c r="G1645">
        <v>1</v>
      </c>
      <c r="J1645">
        <v>3080</v>
      </c>
      <c r="K1645">
        <v>100148686</v>
      </c>
      <c r="L1645" s="19" t="s">
        <v>47</v>
      </c>
      <c r="M1645">
        <v>0</v>
      </c>
      <c r="N1645" t="s">
        <v>22</v>
      </c>
      <c r="O1645" s="3">
        <v>42560</v>
      </c>
      <c r="P1645" t="s">
        <v>23</v>
      </c>
      <c r="Q1645">
        <v>620</v>
      </c>
      <c r="R1645">
        <v>2016</v>
      </c>
      <c r="S1645">
        <v>7</v>
      </c>
      <c r="T1645" s="3" t="s">
        <v>24</v>
      </c>
      <c r="U1645" s="3">
        <v>45489</v>
      </c>
    </row>
    <row r="1646" spans="1:21" x14ac:dyDescent="0.25">
      <c r="A1646">
        <v>213045</v>
      </c>
      <c r="B1646">
        <v>679</v>
      </c>
      <c r="C1646" t="s">
        <v>19</v>
      </c>
      <c r="D1646" s="3">
        <v>42560</v>
      </c>
      <c r="E1646" t="s">
        <v>811</v>
      </c>
      <c r="F1646">
        <v>520</v>
      </c>
      <c r="G1646">
        <v>1</v>
      </c>
      <c r="J1646">
        <v>3080</v>
      </c>
      <c r="K1646">
        <v>100148686</v>
      </c>
      <c r="L1646" s="19" t="s">
        <v>47</v>
      </c>
      <c r="M1646">
        <v>0</v>
      </c>
      <c r="N1646" t="s">
        <v>22</v>
      </c>
      <c r="O1646" s="3">
        <v>42560</v>
      </c>
      <c r="P1646" t="s">
        <v>23</v>
      </c>
      <c r="Q1646">
        <v>520</v>
      </c>
      <c r="R1646">
        <v>2016</v>
      </c>
      <c r="S1646">
        <v>7</v>
      </c>
      <c r="T1646" s="3" t="s">
        <v>24</v>
      </c>
      <c r="U1646" s="3">
        <v>45489</v>
      </c>
    </row>
    <row r="1647" spans="1:21" x14ac:dyDescent="0.25">
      <c r="A1647">
        <v>213046</v>
      </c>
      <c r="B1647">
        <v>680</v>
      </c>
      <c r="C1647" t="s">
        <v>19</v>
      </c>
      <c r="D1647" s="3">
        <v>42560</v>
      </c>
      <c r="E1647" t="s">
        <v>812</v>
      </c>
      <c r="F1647">
        <v>3900</v>
      </c>
      <c r="G1647">
        <v>1</v>
      </c>
      <c r="J1647">
        <v>1600</v>
      </c>
      <c r="K1647">
        <v>100148687</v>
      </c>
      <c r="L1647" s="19" t="s">
        <v>27</v>
      </c>
      <c r="M1647">
        <v>0</v>
      </c>
      <c r="N1647" t="s">
        <v>22</v>
      </c>
      <c r="O1647" s="3">
        <v>42560</v>
      </c>
      <c r="P1647" t="s">
        <v>23</v>
      </c>
      <c r="Q1647" s="4">
        <v>3900</v>
      </c>
      <c r="R1647">
        <v>2016</v>
      </c>
      <c r="S1647">
        <v>7</v>
      </c>
      <c r="T1647" s="3" t="s">
        <v>24</v>
      </c>
      <c r="U1647" s="3">
        <v>45489</v>
      </c>
    </row>
    <row r="1648" spans="1:21" x14ac:dyDescent="0.25">
      <c r="A1648">
        <v>213047</v>
      </c>
      <c r="B1648">
        <v>675</v>
      </c>
      <c r="C1648" t="s">
        <v>19</v>
      </c>
      <c r="D1648" s="3">
        <v>42560</v>
      </c>
      <c r="E1648" t="s">
        <v>554</v>
      </c>
      <c r="F1648">
        <v>499</v>
      </c>
      <c r="G1648">
        <v>1</v>
      </c>
      <c r="J1648">
        <v>499</v>
      </c>
      <c r="K1648">
        <v>100148688</v>
      </c>
      <c r="L1648" s="19" t="s">
        <v>51</v>
      </c>
      <c r="M1648">
        <v>0</v>
      </c>
      <c r="N1648" t="s">
        <v>22</v>
      </c>
      <c r="O1648" s="3">
        <v>42560</v>
      </c>
      <c r="P1648" t="s">
        <v>23</v>
      </c>
      <c r="Q1648">
        <v>499</v>
      </c>
      <c r="R1648">
        <v>2016</v>
      </c>
      <c r="S1648">
        <v>7</v>
      </c>
      <c r="T1648" s="3" t="s">
        <v>24</v>
      </c>
      <c r="U1648" s="3">
        <v>45489</v>
      </c>
    </row>
    <row r="1649" spans="1:21" x14ac:dyDescent="0.25">
      <c r="A1649">
        <v>213048</v>
      </c>
      <c r="B1649">
        <v>678</v>
      </c>
      <c r="C1649" t="s">
        <v>25</v>
      </c>
      <c r="D1649" s="3">
        <v>42560</v>
      </c>
      <c r="E1649" t="s">
        <v>813</v>
      </c>
      <c r="F1649">
        <v>145000</v>
      </c>
      <c r="G1649">
        <v>1</v>
      </c>
      <c r="J1649">
        <v>145000</v>
      </c>
      <c r="K1649">
        <v>100148689</v>
      </c>
      <c r="L1649" s="19" t="s">
        <v>170</v>
      </c>
      <c r="M1649">
        <v>0</v>
      </c>
      <c r="N1649" t="s">
        <v>39</v>
      </c>
      <c r="O1649" s="3">
        <v>42560</v>
      </c>
      <c r="P1649" t="s">
        <v>28</v>
      </c>
      <c r="Q1649" s="4">
        <v>145000</v>
      </c>
      <c r="R1649">
        <v>2016</v>
      </c>
      <c r="S1649">
        <v>7</v>
      </c>
      <c r="T1649" s="3" t="s">
        <v>24</v>
      </c>
      <c r="U1649" s="3">
        <v>45489</v>
      </c>
    </row>
    <row r="1650" spans="1:21" x14ac:dyDescent="0.25">
      <c r="A1650">
        <v>213049</v>
      </c>
      <c r="B1650">
        <v>681</v>
      </c>
      <c r="C1650" t="s">
        <v>31</v>
      </c>
      <c r="D1650" s="3">
        <v>42560</v>
      </c>
      <c r="E1650" t="s">
        <v>344</v>
      </c>
      <c r="F1650">
        <v>4380</v>
      </c>
      <c r="G1650">
        <v>1</v>
      </c>
      <c r="J1650">
        <v>4380</v>
      </c>
      <c r="K1650">
        <v>100148690</v>
      </c>
      <c r="L1650" s="19" t="s">
        <v>38</v>
      </c>
      <c r="M1650">
        <v>0</v>
      </c>
      <c r="N1650" t="s">
        <v>22</v>
      </c>
      <c r="O1650" s="3">
        <v>42560</v>
      </c>
      <c r="P1650" t="s">
        <v>34</v>
      </c>
      <c r="Q1650" s="4">
        <v>4380</v>
      </c>
      <c r="R1650">
        <v>2016</v>
      </c>
      <c r="S1650">
        <v>7</v>
      </c>
      <c r="T1650" s="3" t="s">
        <v>24</v>
      </c>
      <c r="U1650" s="3">
        <v>45489</v>
      </c>
    </row>
    <row r="1651" spans="1:21" x14ac:dyDescent="0.25">
      <c r="A1651">
        <v>213050</v>
      </c>
      <c r="B1651">
        <v>682</v>
      </c>
      <c r="C1651" t="s">
        <v>31</v>
      </c>
      <c r="D1651" s="3">
        <v>42560</v>
      </c>
      <c r="E1651" t="s">
        <v>814</v>
      </c>
      <c r="F1651">
        <v>60205</v>
      </c>
      <c r="G1651">
        <v>1</v>
      </c>
      <c r="J1651">
        <v>60205</v>
      </c>
      <c r="K1651">
        <v>100148691</v>
      </c>
      <c r="L1651" s="19" t="s">
        <v>42</v>
      </c>
      <c r="M1651">
        <v>0</v>
      </c>
      <c r="N1651" t="s">
        <v>22</v>
      </c>
      <c r="O1651" s="3">
        <v>42560</v>
      </c>
      <c r="P1651" t="s">
        <v>34</v>
      </c>
      <c r="Q1651" s="4">
        <v>60205</v>
      </c>
      <c r="R1651">
        <v>2016</v>
      </c>
      <c r="S1651">
        <v>7</v>
      </c>
      <c r="T1651" s="3" t="s">
        <v>24</v>
      </c>
      <c r="U1651" s="3">
        <v>45489</v>
      </c>
    </row>
    <row r="1652" spans="1:21" x14ac:dyDescent="0.25">
      <c r="A1652">
        <v>213051</v>
      </c>
      <c r="B1652">
        <v>678</v>
      </c>
      <c r="C1652" t="s">
        <v>19</v>
      </c>
      <c r="D1652" s="3">
        <v>42560</v>
      </c>
      <c r="E1652" t="s">
        <v>815</v>
      </c>
      <c r="F1652">
        <v>63830</v>
      </c>
      <c r="G1652">
        <v>1</v>
      </c>
      <c r="J1652">
        <v>63830</v>
      </c>
      <c r="K1652">
        <v>100148692</v>
      </c>
      <c r="L1652" s="19" t="s">
        <v>42</v>
      </c>
      <c r="M1652">
        <v>0</v>
      </c>
      <c r="N1652" t="s">
        <v>39</v>
      </c>
      <c r="O1652" s="3">
        <v>42560</v>
      </c>
      <c r="P1652" t="s">
        <v>23</v>
      </c>
      <c r="Q1652" s="4">
        <v>63830</v>
      </c>
      <c r="R1652">
        <v>2016</v>
      </c>
      <c r="S1652">
        <v>7</v>
      </c>
      <c r="T1652" s="3" t="s">
        <v>24</v>
      </c>
      <c r="U1652" s="3">
        <v>45489</v>
      </c>
    </row>
    <row r="1653" spans="1:21" x14ac:dyDescent="0.25">
      <c r="A1653">
        <v>213052</v>
      </c>
      <c r="B1653">
        <v>683</v>
      </c>
      <c r="C1653" t="s">
        <v>19</v>
      </c>
      <c r="D1653" s="3">
        <v>42560</v>
      </c>
      <c r="E1653" t="s">
        <v>293</v>
      </c>
      <c r="F1653">
        <v>999</v>
      </c>
      <c r="G1653">
        <v>1</v>
      </c>
      <c r="J1653">
        <v>999</v>
      </c>
      <c r="K1653">
        <v>100148693</v>
      </c>
      <c r="L1653" s="19" t="s">
        <v>51</v>
      </c>
      <c r="M1653">
        <v>0</v>
      </c>
      <c r="N1653" t="s">
        <v>22</v>
      </c>
      <c r="O1653" s="3">
        <v>42560</v>
      </c>
      <c r="P1653" t="s">
        <v>23</v>
      </c>
      <c r="Q1653">
        <v>999</v>
      </c>
      <c r="R1653">
        <v>2016</v>
      </c>
      <c r="S1653">
        <v>7</v>
      </c>
      <c r="T1653" s="3" t="s">
        <v>24</v>
      </c>
      <c r="U1653" s="3">
        <v>45489</v>
      </c>
    </row>
    <row r="1654" spans="1:21" x14ac:dyDescent="0.25">
      <c r="A1654">
        <v>213053</v>
      </c>
      <c r="B1654">
        <v>684</v>
      </c>
      <c r="C1654" t="s">
        <v>19</v>
      </c>
      <c r="D1654" s="3">
        <v>42560</v>
      </c>
      <c r="E1654" t="s">
        <v>227</v>
      </c>
      <c r="F1654">
        <v>1765</v>
      </c>
      <c r="G1654">
        <v>1</v>
      </c>
      <c r="J1654">
        <v>1765</v>
      </c>
      <c r="K1654">
        <v>100148694</v>
      </c>
      <c r="L1654" s="19" t="s">
        <v>38</v>
      </c>
      <c r="M1654">
        <v>0</v>
      </c>
      <c r="N1654" t="s">
        <v>22</v>
      </c>
      <c r="O1654" s="3">
        <v>42560</v>
      </c>
      <c r="P1654" t="s">
        <v>23</v>
      </c>
      <c r="Q1654" s="4">
        <v>1765</v>
      </c>
      <c r="R1654">
        <v>2016</v>
      </c>
      <c r="S1654">
        <v>7</v>
      </c>
      <c r="T1654" s="3" t="s">
        <v>24</v>
      </c>
      <c r="U1654" s="3">
        <v>45489</v>
      </c>
    </row>
    <row r="1655" spans="1:21" x14ac:dyDescent="0.25">
      <c r="A1655">
        <v>213054</v>
      </c>
      <c r="B1655">
        <v>685</v>
      </c>
      <c r="C1655" t="s">
        <v>19</v>
      </c>
      <c r="D1655" s="3">
        <v>42560</v>
      </c>
      <c r="E1655" t="s">
        <v>243</v>
      </c>
      <c r="F1655">
        <v>800</v>
      </c>
      <c r="G1655">
        <v>1</v>
      </c>
      <c r="J1655">
        <v>1200</v>
      </c>
      <c r="K1655">
        <v>100148695</v>
      </c>
      <c r="L1655" s="19" t="s">
        <v>27</v>
      </c>
      <c r="M1655">
        <v>0</v>
      </c>
      <c r="N1655" t="s">
        <v>22</v>
      </c>
      <c r="O1655" s="3">
        <v>42560</v>
      </c>
      <c r="P1655" t="s">
        <v>23</v>
      </c>
      <c r="Q1655">
        <v>800</v>
      </c>
      <c r="R1655">
        <v>2016</v>
      </c>
      <c r="S1655">
        <v>7</v>
      </c>
      <c r="T1655" s="3" t="s">
        <v>24</v>
      </c>
      <c r="U1655" s="3">
        <v>45489</v>
      </c>
    </row>
    <row r="1656" spans="1:21" x14ac:dyDescent="0.25">
      <c r="A1656">
        <v>213055</v>
      </c>
      <c r="B1656">
        <v>685</v>
      </c>
      <c r="C1656" t="s">
        <v>19</v>
      </c>
      <c r="D1656" s="3">
        <v>42560</v>
      </c>
      <c r="E1656" t="s">
        <v>816</v>
      </c>
      <c r="F1656">
        <v>200</v>
      </c>
      <c r="G1656">
        <v>2</v>
      </c>
      <c r="J1656">
        <v>1200</v>
      </c>
      <c r="K1656">
        <v>100148695</v>
      </c>
      <c r="L1656" s="19" t="s">
        <v>42</v>
      </c>
      <c r="M1656">
        <v>0</v>
      </c>
      <c r="N1656" t="s">
        <v>22</v>
      </c>
      <c r="O1656" s="3">
        <v>42560</v>
      </c>
      <c r="P1656" t="s">
        <v>23</v>
      </c>
      <c r="Q1656">
        <v>400</v>
      </c>
      <c r="R1656">
        <v>2016</v>
      </c>
      <c r="S1656">
        <v>7</v>
      </c>
      <c r="T1656" s="3" t="s">
        <v>24</v>
      </c>
      <c r="U1656" s="3">
        <v>45489</v>
      </c>
    </row>
    <row r="1657" spans="1:21" x14ac:dyDescent="0.25">
      <c r="A1657">
        <v>213056</v>
      </c>
      <c r="B1657">
        <v>686</v>
      </c>
      <c r="C1657" t="s">
        <v>19</v>
      </c>
      <c r="D1657" s="3">
        <v>42560</v>
      </c>
      <c r="E1657" t="s">
        <v>817</v>
      </c>
      <c r="F1657">
        <v>2900</v>
      </c>
      <c r="G1657">
        <v>1</v>
      </c>
      <c r="J1657">
        <v>2900</v>
      </c>
      <c r="K1657">
        <v>100148696</v>
      </c>
      <c r="L1657" s="19" t="s">
        <v>47</v>
      </c>
      <c r="M1657">
        <v>0</v>
      </c>
      <c r="N1657" t="s">
        <v>22</v>
      </c>
      <c r="O1657" s="3">
        <v>42560</v>
      </c>
      <c r="P1657" t="s">
        <v>23</v>
      </c>
      <c r="Q1657" s="4">
        <v>2900</v>
      </c>
      <c r="R1657">
        <v>2016</v>
      </c>
      <c r="S1657">
        <v>7</v>
      </c>
      <c r="T1657" s="3" t="s">
        <v>24</v>
      </c>
      <c r="U1657" s="3">
        <v>45489</v>
      </c>
    </row>
    <row r="1658" spans="1:21" x14ac:dyDescent="0.25">
      <c r="A1658">
        <v>213057</v>
      </c>
      <c r="B1658">
        <v>23</v>
      </c>
      <c r="C1658" t="s">
        <v>19</v>
      </c>
      <c r="D1658" s="3">
        <v>42560</v>
      </c>
      <c r="E1658" t="s">
        <v>818</v>
      </c>
      <c r="F1658">
        <v>2024</v>
      </c>
      <c r="G1658">
        <v>1</v>
      </c>
      <c r="J1658">
        <v>2024</v>
      </c>
      <c r="K1658">
        <v>100148697</v>
      </c>
      <c r="L1658" s="19" t="s">
        <v>47</v>
      </c>
      <c r="M1658">
        <v>0</v>
      </c>
      <c r="N1658" t="s">
        <v>22</v>
      </c>
      <c r="O1658" s="3">
        <v>42560</v>
      </c>
      <c r="P1658" t="s">
        <v>23</v>
      </c>
      <c r="Q1658" s="4">
        <v>2024</v>
      </c>
      <c r="R1658">
        <v>2016</v>
      </c>
      <c r="S1658">
        <v>7</v>
      </c>
      <c r="T1658" s="3" t="s">
        <v>24</v>
      </c>
      <c r="U1658" s="3">
        <v>45489</v>
      </c>
    </row>
    <row r="1659" spans="1:21" x14ac:dyDescent="0.25">
      <c r="A1659">
        <v>213058</v>
      </c>
      <c r="B1659">
        <v>61</v>
      </c>
      <c r="C1659" t="s">
        <v>19</v>
      </c>
      <c r="D1659" s="3">
        <v>42560</v>
      </c>
      <c r="E1659" t="s">
        <v>134</v>
      </c>
      <c r="F1659">
        <v>16460</v>
      </c>
      <c r="G1659">
        <v>1</v>
      </c>
      <c r="J1659">
        <v>16460</v>
      </c>
      <c r="K1659">
        <v>100148698</v>
      </c>
      <c r="L1659" s="19" t="s">
        <v>38</v>
      </c>
      <c r="M1659">
        <v>0</v>
      </c>
      <c r="N1659" t="s">
        <v>22</v>
      </c>
      <c r="O1659" s="3">
        <v>42560</v>
      </c>
      <c r="P1659" t="s">
        <v>23</v>
      </c>
      <c r="Q1659" s="4">
        <v>16460</v>
      </c>
      <c r="R1659">
        <v>2016</v>
      </c>
      <c r="S1659">
        <v>7</v>
      </c>
      <c r="T1659" s="3" t="s">
        <v>24</v>
      </c>
      <c r="U1659" s="3">
        <v>45489</v>
      </c>
    </row>
    <row r="1660" spans="1:21" x14ac:dyDescent="0.25">
      <c r="A1660">
        <v>213059</v>
      </c>
      <c r="B1660">
        <v>262</v>
      </c>
      <c r="C1660" t="s">
        <v>19</v>
      </c>
      <c r="D1660" s="3">
        <v>42560</v>
      </c>
      <c r="E1660" t="s">
        <v>107</v>
      </c>
      <c r="F1660">
        <v>999</v>
      </c>
      <c r="G1660">
        <v>1</v>
      </c>
      <c r="J1660">
        <v>999</v>
      </c>
      <c r="K1660">
        <v>100148699</v>
      </c>
      <c r="L1660" s="19" t="s">
        <v>51</v>
      </c>
      <c r="M1660">
        <v>0</v>
      </c>
      <c r="N1660" t="s">
        <v>22</v>
      </c>
      <c r="O1660" s="3">
        <v>42560</v>
      </c>
      <c r="P1660" t="s">
        <v>23</v>
      </c>
      <c r="Q1660">
        <v>999</v>
      </c>
      <c r="R1660">
        <v>2016</v>
      </c>
      <c r="S1660">
        <v>7</v>
      </c>
      <c r="T1660" s="3" t="s">
        <v>24</v>
      </c>
      <c r="U1660" s="3">
        <v>45489</v>
      </c>
    </row>
    <row r="1661" spans="1:21" x14ac:dyDescent="0.25">
      <c r="A1661">
        <v>213061</v>
      </c>
      <c r="B1661">
        <v>647</v>
      </c>
      <c r="C1661" t="s">
        <v>71</v>
      </c>
      <c r="D1661" s="3">
        <v>42560</v>
      </c>
      <c r="E1661" t="s">
        <v>35</v>
      </c>
      <c r="F1661">
        <v>80</v>
      </c>
      <c r="G1661">
        <v>2</v>
      </c>
      <c r="J1661">
        <v>540</v>
      </c>
      <c r="K1661">
        <v>100148700</v>
      </c>
      <c r="L1661" s="19" t="s">
        <v>33</v>
      </c>
      <c r="M1661">
        <v>0</v>
      </c>
      <c r="N1661" t="s">
        <v>22</v>
      </c>
      <c r="O1661" s="3">
        <v>42560</v>
      </c>
      <c r="P1661" t="s">
        <v>34</v>
      </c>
      <c r="Q1661">
        <v>160</v>
      </c>
      <c r="R1661">
        <v>2016</v>
      </c>
      <c r="S1661">
        <v>7</v>
      </c>
      <c r="T1661" s="3" t="s">
        <v>24</v>
      </c>
      <c r="U1661" s="3">
        <v>45489</v>
      </c>
    </row>
    <row r="1662" spans="1:21" x14ac:dyDescent="0.25">
      <c r="A1662">
        <v>213062</v>
      </c>
      <c r="B1662">
        <v>647</v>
      </c>
      <c r="C1662" t="s">
        <v>71</v>
      </c>
      <c r="D1662" s="3">
        <v>42560</v>
      </c>
      <c r="E1662" t="s">
        <v>819</v>
      </c>
      <c r="F1662">
        <v>260</v>
      </c>
      <c r="G1662">
        <v>1</v>
      </c>
      <c r="J1662">
        <v>540</v>
      </c>
      <c r="K1662">
        <v>100148700</v>
      </c>
      <c r="L1662" s="19" t="s">
        <v>27</v>
      </c>
      <c r="M1662">
        <v>0</v>
      </c>
      <c r="N1662" t="s">
        <v>22</v>
      </c>
      <c r="O1662" s="3">
        <v>42560</v>
      </c>
      <c r="P1662" t="s">
        <v>34</v>
      </c>
      <c r="Q1662">
        <v>260</v>
      </c>
      <c r="R1662">
        <v>2016</v>
      </c>
      <c r="S1662">
        <v>7</v>
      </c>
      <c r="T1662" s="3" t="s">
        <v>24</v>
      </c>
      <c r="U1662" s="3">
        <v>45489</v>
      </c>
    </row>
    <row r="1663" spans="1:21" x14ac:dyDescent="0.25">
      <c r="A1663">
        <v>213063</v>
      </c>
      <c r="B1663">
        <v>647</v>
      </c>
      <c r="C1663" t="s">
        <v>71</v>
      </c>
      <c r="D1663" s="3">
        <v>42560</v>
      </c>
      <c r="E1663" t="s">
        <v>46</v>
      </c>
      <c r="F1663">
        <v>120</v>
      </c>
      <c r="G1663">
        <v>1</v>
      </c>
      <c r="J1663">
        <v>540</v>
      </c>
      <c r="K1663">
        <v>100148700</v>
      </c>
      <c r="L1663" s="19" t="s">
        <v>47</v>
      </c>
      <c r="M1663">
        <v>0</v>
      </c>
      <c r="N1663" t="s">
        <v>22</v>
      </c>
      <c r="O1663" s="3">
        <v>42560</v>
      </c>
      <c r="P1663" t="s">
        <v>34</v>
      </c>
      <c r="Q1663">
        <v>120</v>
      </c>
      <c r="R1663">
        <v>2016</v>
      </c>
      <c r="S1663">
        <v>7</v>
      </c>
      <c r="T1663" s="3" t="s">
        <v>24</v>
      </c>
      <c r="U1663" s="3">
        <v>45489</v>
      </c>
    </row>
    <row r="1664" spans="1:21" x14ac:dyDescent="0.25">
      <c r="A1664">
        <v>213064</v>
      </c>
      <c r="B1664">
        <v>687</v>
      </c>
      <c r="C1664" t="s">
        <v>31</v>
      </c>
      <c r="D1664" s="3">
        <v>42560</v>
      </c>
      <c r="E1664" t="s">
        <v>820</v>
      </c>
      <c r="F1664">
        <v>650</v>
      </c>
      <c r="G1664">
        <v>1</v>
      </c>
      <c r="J1664">
        <v>650</v>
      </c>
      <c r="K1664">
        <v>100148701</v>
      </c>
      <c r="L1664" s="19" t="s">
        <v>170</v>
      </c>
      <c r="M1664">
        <v>0</v>
      </c>
      <c r="N1664" t="s">
        <v>22</v>
      </c>
      <c r="O1664" s="3">
        <v>42560</v>
      </c>
      <c r="P1664" t="s">
        <v>34</v>
      </c>
      <c r="Q1664">
        <v>650</v>
      </c>
      <c r="R1664">
        <v>2016</v>
      </c>
      <c r="S1664">
        <v>7</v>
      </c>
      <c r="T1664" s="3" t="s">
        <v>24</v>
      </c>
      <c r="U1664" s="3">
        <v>45489</v>
      </c>
    </row>
    <row r="1665" spans="1:21" x14ac:dyDescent="0.25">
      <c r="A1665">
        <v>213065</v>
      </c>
      <c r="B1665">
        <v>688</v>
      </c>
      <c r="C1665" t="s">
        <v>19</v>
      </c>
      <c r="D1665" s="3">
        <v>42560</v>
      </c>
      <c r="E1665" t="s">
        <v>821</v>
      </c>
      <c r="F1665">
        <v>320</v>
      </c>
      <c r="G1665">
        <v>1</v>
      </c>
      <c r="J1665">
        <v>320</v>
      </c>
      <c r="K1665">
        <v>100148702</v>
      </c>
      <c r="L1665" s="19" t="s">
        <v>194</v>
      </c>
      <c r="M1665">
        <v>0</v>
      </c>
      <c r="N1665" t="s">
        <v>22</v>
      </c>
      <c r="O1665" s="3">
        <v>42560</v>
      </c>
      <c r="P1665" t="s">
        <v>23</v>
      </c>
      <c r="Q1665">
        <v>320</v>
      </c>
      <c r="R1665">
        <v>2016</v>
      </c>
      <c r="S1665">
        <v>7</v>
      </c>
      <c r="T1665" s="3" t="s">
        <v>24</v>
      </c>
      <c r="U1665" s="3">
        <v>45489</v>
      </c>
    </row>
    <row r="1666" spans="1:21" x14ac:dyDescent="0.25">
      <c r="A1666">
        <v>213066</v>
      </c>
      <c r="B1666">
        <v>689</v>
      </c>
      <c r="C1666" t="s">
        <v>19</v>
      </c>
      <c r="D1666" s="3">
        <v>42560</v>
      </c>
      <c r="E1666" t="s">
        <v>344</v>
      </c>
      <c r="F1666">
        <v>4380</v>
      </c>
      <c r="G1666">
        <v>1</v>
      </c>
      <c r="J1666">
        <v>3880</v>
      </c>
      <c r="K1666">
        <v>100148703</v>
      </c>
      <c r="L1666" s="19" t="s">
        <v>38</v>
      </c>
      <c r="M1666">
        <v>500</v>
      </c>
      <c r="N1666" t="s">
        <v>22</v>
      </c>
      <c r="O1666" s="3">
        <v>42560</v>
      </c>
      <c r="P1666" t="s">
        <v>23</v>
      </c>
      <c r="Q1666" s="4">
        <v>4380</v>
      </c>
      <c r="R1666">
        <v>2016</v>
      </c>
      <c r="S1666">
        <v>7</v>
      </c>
      <c r="T1666" s="3" t="s">
        <v>24</v>
      </c>
      <c r="U1666" s="3">
        <v>45489</v>
      </c>
    </row>
    <row r="1667" spans="1:21" x14ac:dyDescent="0.25">
      <c r="A1667">
        <v>213067</v>
      </c>
      <c r="B1667">
        <v>689</v>
      </c>
      <c r="C1667" t="s">
        <v>19</v>
      </c>
      <c r="D1667" s="3">
        <v>42560</v>
      </c>
      <c r="E1667" t="s">
        <v>311</v>
      </c>
      <c r="F1667">
        <v>495</v>
      </c>
      <c r="G1667">
        <v>1</v>
      </c>
      <c r="J1667">
        <v>505</v>
      </c>
      <c r="K1667">
        <v>100148704</v>
      </c>
      <c r="L1667" s="19" t="s">
        <v>33</v>
      </c>
      <c r="M1667">
        <v>246.27</v>
      </c>
      <c r="N1667" t="s">
        <v>22</v>
      </c>
      <c r="O1667" s="3">
        <v>42560</v>
      </c>
      <c r="P1667" t="s">
        <v>23</v>
      </c>
      <c r="Q1667">
        <v>495</v>
      </c>
      <c r="R1667">
        <v>2016</v>
      </c>
      <c r="S1667">
        <v>7</v>
      </c>
      <c r="T1667" s="3" t="s">
        <v>24</v>
      </c>
      <c r="U1667" s="3">
        <v>45489</v>
      </c>
    </row>
    <row r="1668" spans="1:21" x14ac:dyDescent="0.25">
      <c r="A1668">
        <v>213068</v>
      </c>
      <c r="B1668">
        <v>689</v>
      </c>
      <c r="C1668" t="s">
        <v>19</v>
      </c>
      <c r="D1668" s="3">
        <v>42560</v>
      </c>
      <c r="E1668" t="s">
        <v>93</v>
      </c>
      <c r="F1668">
        <v>510</v>
      </c>
      <c r="G1668">
        <v>1</v>
      </c>
      <c r="J1668">
        <v>505</v>
      </c>
      <c r="K1668">
        <v>100148704</v>
      </c>
      <c r="L1668" s="19" t="s">
        <v>33</v>
      </c>
      <c r="M1668">
        <v>253.73</v>
      </c>
      <c r="N1668" t="s">
        <v>22</v>
      </c>
      <c r="O1668" s="3">
        <v>42560</v>
      </c>
      <c r="P1668" t="s">
        <v>23</v>
      </c>
      <c r="Q1668">
        <v>510</v>
      </c>
      <c r="R1668">
        <v>2016</v>
      </c>
      <c r="S1668">
        <v>7</v>
      </c>
      <c r="T1668" s="3" t="s">
        <v>24</v>
      </c>
      <c r="U1668" s="3">
        <v>45489</v>
      </c>
    </row>
    <row r="1669" spans="1:21" x14ac:dyDescent="0.25">
      <c r="A1669">
        <v>213069</v>
      </c>
      <c r="B1669">
        <v>151</v>
      </c>
      <c r="C1669" t="s">
        <v>19</v>
      </c>
      <c r="D1669" s="3">
        <v>42560</v>
      </c>
      <c r="E1669" t="s">
        <v>206</v>
      </c>
      <c r="F1669">
        <v>120</v>
      </c>
      <c r="G1669">
        <v>1</v>
      </c>
      <c r="J1669">
        <v>120</v>
      </c>
      <c r="K1669">
        <v>100148705</v>
      </c>
      <c r="L1669" s="19" t="s">
        <v>27</v>
      </c>
      <c r="M1669">
        <v>0</v>
      </c>
      <c r="N1669" t="s">
        <v>22</v>
      </c>
      <c r="O1669" s="3">
        <v>42560</v>
      </c>
      <c r="P1669" t="s">
        <v>23</v>
      </c>
      <c r="Q1669">
        <v>120</v>
      </c>
      <c r="R1669">
        <v>2016</v>
      </c>
      <c r="S1669">
        <v>7</v>
      </c>
      <c r="T1669" s="3" t="s">
        <v>24</v>
      </c>
      <c r="U1669" s="3">
        <v>45489</v>
      </c>
    </row>
    <row r="1670" spans="1:21" x14ac:dyDescent="0.25">
      <c r="A1670">
        <v>213070</v>
      </c>
      <c r="B1670">
        <v>689</v>
      </c>
      <c r="C1670" t="s">
        <v>19</v>
      </c>
      <c r="D1670" s="3">
        <v>42560</v>
      </c>
      <c r="E1670" t="s">
        <v>129</v>
      </c>
      <c r="F1670">
        <v>425</v>
      </c>
      <c r="G1670">
        <v>2</v>
      </c>
      <c r="J1670">
        <v>675</v>
      </c>
      <c r="K1670">
        <v>100148706</v>
      </c>
      <c r="L1670" s="19" t="s">
        <v>33</v>
      </c>
      <c r="M1670">
        <v>361.7</v>
      </c>
      <c r="N1670" t="s">
        <v>22</v>
      </c>
      <c r="O1670" s="3">
        <v>42560</v>
      </c>
      <c r="P1670" t="s">
        <v>23</v>
      </c>
      <c r="Q1670">
        <v>850</v>
      </c>
      <c r="R1670">
        <v>2016</v>
      </c>
      <c r="S1670">
        <v>7</v>
      </c>
      <c r="T1670" s="3" t="s">
        <v>24</v>
      </c>
      <c r="U1670" s="3">
        <v>45489</v>
      </c>
    </row>
    <row r="1671" spans="1:21" x14ac:dyDescent="0.25">
      <c r="A1671">
        <v>213071</v>
      </c>
      <c r="B1671">
        <v>689</v>
      </c>
      <c r="C1671" t="s">
        <v>19</v>
      </c>
      <c r="D1671" s="3">
        <v>42560</v>
      </c>
      <c r="E1671" t="s">
        <v>94</v>
      </c>
      <c r="F1671">
        <v>325</v>
      </c>
      <c r="G1671">
        <v>1</v>
      </c>
      <c r="J1671">
        <v>675</v>
      </c>
      <c r="K1671">
        <v>100148706</v>
      </c>
      <c r="L1671" s="19" t="s">
        <v>33</v>
      </c>
      <c r="M1671">
        <v>138.30000000000001</v>
      </c>
      <c r="N1671" t="s">
        <v>22</v>
      </c>
      <c r="O1671" s="3">
        <v>42560</v>
      </c>
      <c r="P1671" t="s">
        <v>23</v>
      </c>
      <c r="Q1671">
        <v>325</v>
      </c>
      <c r="R1671">
        <v>2016</v>
      </c>
      <c r="S1671">
        <v>7</v>
      </c>
      <c r="T1671" s="3" t="s">
        <v>24</v>
      </c>
      <c r="U1671" s="3">
        <v>45489</v>
      </c>
    </row>
    <row r="1672" spans="1:21" x14ac:dyDescent="0.25">
      <c r="A1672">
        <v>213072</v>
      </c>
      <c r="B1672">
        <v>151</v>
      </c>
      <c r="C1672" t="s">
        <v>19</v>
      </c>
      <c r="D1672" s="3">
        <v>42560</v>
      </c>
      <c r="E1672" t="s">
        <v>205</v>
      </c>
      <c r="F1672">
        <v>120</v>
      </c>
      <c r="G1672">
        <v>1</v>
      </c>
      <c r="J1672">
        <v>120</v>
      </c>
      <c r="K1672">
        <v>100148707</v>
      </c>
      <c r="L1672" s="19" t="s">
        <v>27</v>
      </c>
      <c r="M1672">
        <v>0</v>
      </c>
      <c r="N1672" t="s">
        <v>22</v>
      </c>
      <c r="O1672" s="3">
        <v>42560</v>
      </c>
      <c r="P1672" t="s">
        <v>23</v>
      </c>
      <c r="Q1672">
        <v>120</v>
      </c>
      <c r="R1672">
        <v>2016</v>
      </c>
      <c r="S1672">
        <v>7</v>
      </c>
      <c r="T1672" s="3" t="s">
        <v>24</v>
      </c>
      <c r="U1672" s="3">
        <v>45489</v>
      </c>
    </row>
    <row r="1673" spans="1:21" x14ac:dyDescent="0.25">
      <c r="A1673">
        <v>213073</v>
      </c>
      <c r="B1673">
        <v>690</v>
      </c>
      <c r="C1673" t="s">
        <v>19</v>
      </c>
      <c r="D1673" s="3">
        <v>42560</v>
      </c>
      <c r="E1673" t="s">
        <v>822</v>
      </c>
      <c r="F1673">
        <v>210</v>
      </c>
      <c r="G1673">
        <v>1</v>
      </c>
      <c r="J1673">
        <v>945.01</v>
      </c>
      <c r="K1673">
        <v>100148708</v>
      </c>
      <c r="L1673" s="19" t="s">
        <v>33</v>
      </c>
      <c r="M1673">
        <v>72.66</v>
      </c>
      <c r="N1673" t="s">
        <v>22</v>
      </c>
      <c r="O1673" s="3">
        <v>42560</v>
      </c>
      <c r="P1673" t="s">
        <v>23</v>
      </c>
      <c r="Q1673">
        <v>210</v>
      </c>
      <c r="R1673">
        <v>2016</v>
      </c>
      <c r="S1673">
        <v>7</v>
      </c>
      <c r="T1673" s="3" t="s">
        <v>24</v>
      </c>
      <c r="U1673" s="3">
        <v>45489</v>
      </c>
    </row>
    <row r="1674" spans="1:21" x14ac:dyDescent="0.25">
      <c r="A1674">
        <v>213074</v>
      </c>
      <c r="B1674">
        <v>690</v>
      </c>
      <c r="C1674" t="s">
        <v>19</v>
      </c>
      <c r="D1674" s="3">
        <v>42560</v>
      </c>
      <c r="E1674" t="s">
        <v>823</v>
      </c>
      <c r="F1674">
        <v>210</v>
      </c>
      <c r="G1674">
        <v>1</v>
      </c>
      <c r="J1674">
        <v>945.01</v>
      </c>
      <c r="K1674">
        <v>100148708</v>
      </c>
      <c r="L1674" s="19" t="s">
        <v>33</v>
      </c>
      <c r="M1674">
        <v>72.66</v>
      </c>
      <c r="N1674" t="s">
        <v>22</v>
      </c>
      <c r="O1674" s="3">
        <v>42560</v>
      </c>
      <c r="P1674" t="s">
        <v>23</v>
      </c>
      <c r="Q1674">
        <v>210</v>
      </c>
      <c r="R1674">
        <v>2016</v>
      </c>
      <c r="S1674">
        <v>7</v>
      </c>
      <c r="T1674" s="3" t="s">
        <v>24</v>
      </c>
      <c r="U1674" s="3">
        <v>45489</v>
      </c>
    </row>
    <row r="1675" spans="1:21" x14ac:dyDescent="0.25">
      <c r="A1675">
        <v>213075</v>
      </c>
      <c r="B1675">
        <v>690</v>
      </c>
      <c r="C1675" t="s">
        <v>19</v>
      </c>
      <c r="D1675" s="3">
        <v>42560</v>
      </c>
      <c r="E1675" t="s">
        <v>138</v>
      </c>
      <c r="F1675">
        <v>90</v>
      </c>
      <c r="G1675">
        <v>1</v>
      </c>
      <c r="J1675">
        <v>945.01</v>
      </c>
      <c r="K1675">
        <v>100148708</v>
      </c>
      <c r="L1675" s="19" t="s">
        <v>33</v>
      </c>
      <c r="M1675">
        <v>31.14</v>
      </c>
      <c r="N1675" t="s">
        <v>22</v>
      </c>
      <c r="O1675" s="3">
        <v>42560</v>
      </c>
      <c r="P1675" t="s">
        <v>23</v>
      </c>
      <c r="Q1675">
        <v>90</v>
      </c>
      <c r="R1675">
        <v>2016</v>
      </c>
      <c r="S1675">
        <v>7</v>
      </c>
      <c r="T1675" s="3" t="s">
        <v>24</v>
      </c>
      <c r="U1675" s="3">
        <v>45489</v>
      </c>
    </row>
    <row r="1676" spans="1:21" x14ac:dyDescent="0.25">
      <c r="A1676">
        <v>213076</v>
      </c>
      <c r="B1676">
        <v>690</v>
      </c>
      <c r="C1676" t="s">
        <v>19</v>
      </c>
      <c r="D1676" s="3">
        <v>42560</v>
      </c>
      <c r="E1676" t="s">
        <v>282</v>
      </c>
      <c r="F1676">
        <v>80</v>
      </c>
      <c r="G1676">
        <v>2</v>
      </c>
      <c r="J1676">
        <v>945.01</v>
      </c>
      <c r="K1676">
        <v>100148708</v>
      </c>
      <c r="L1676" s="19" t="s">
        <v>33</v>
      </c>
      <c r="M1676">
        <v>55.36</v>
      </c>
      <c r="N1676" t="s">
        <v>22</v>
      </c>
      <c r="O1676" s="3">
        <v>42560</v>
      </c>
      <c r="P1676" t="s">
        <v>23</v>
      </c>
      <c r="Q1676">
        <v>160</v>
      </c>
      <c r="R1676">
        <v>2016</v>
      </c>
      <c r="S1676">
        <v>7</v>
      </c>
      <c r="T1676" s="3" t="s">
        <v>24</v>
      </c>
      <c r="U1676" s="3">
        <v>45489</v>
      </c>
    </row>
    <row r="1677" spans="1:21" x14ac:dyDescent="0.25">
      <c r="A1677">
        <v>213077</v>
      </c>
      <c r="B1677">
        <v>690</v>
      </c>
      <c r="C1677" t="s">
        <v>19</v>
      </c>
      <c r="D1677" s="3">
        <v>42560</v>
      </c>
      <c r="E1677" t="s">
        <v>129</v>
      </c>
      <c r="F1677">
        <v>425</v>
      </c>
      <c r="G1677">
        <v>1</v>
      </c>
      <c r="J1677">
        <v>945.01</v>
      </c>
      <c r="K1677">
        <v>100148708</v>
      </c>
      <c r="L1677" s="19" t="s">
        <v>33</v>
      </c>
      <c r="M1677">
        <v>147.06</v>
      </c>
      <c r="N1677" t="s">
        <v>22</v>
      </c>
      <c r="O1677" s="3">
        <v>42560</v>
      </c>
      <c r="P1677" t="s">
        <v>23</v>
      </c>
      <c r="Q1677">
        <v>425</v>
      </c>
      <c r="R1677">
        <v>2016</v>
      </c>
      <c r="S1677">
        <v>7</v>
      </c>
      <c r="T1677" s="3" t="s">
        <v>24</v>
      </c>
      <c r="U1677" s="3">
        <v>45489</v>
      </c>
    </row>
    <row r="1678" spans="1:21" x14ac:dyDescent="0.25">
      <c r="A1678">
        <v>213078</v>
      </c>
      <c r="B1678">
        <v>690</v>
      </c>
      <c r="C1678" t="s">
        <v>19</v>
      </c>
      <c r="D1678" s="3">
        <v>42560</v>
      </c>
      <c r="E1678" t="s">
        <v>89</v>
      </c>
      <c r="F1678">
        <v>350</v>
      </c>
      <c r="G1678">
        <v>1</v>
      </c>
      <c r="J1678">
        <v>945.01</v>
      </c>
      <c r="K1678">
        <v>100148708</v>
      </c>
      <c r="L1678" s="19" t="s">
        <v>33</v>
      </c>
      <c r="M1678">
        <v>121.11</v>
      </c>
      <c r="N1678" t="s">
        <v>22</v>
      </c>
      <c r="O1678" s="3">
        <v>42560</v>
      </c>
      <c r="P1678" t="s">
        <v>23</v>
      </c>
      <c r="Q1678">
        <v>350</v>
      </c>
      <c r="R1678">
        <v>2016</v>
      </c>
      <c r="S1678">
        <v>7</v>
      </c>
      <c r="T1678" s="3" t="s">
        <v>24</v>
      </c>
      <c r="U1678" s="3">
        <v>45489</v>
      </c>
    </row>
    <row r="1679" spans="1:21" x14ac:dyDescent="0.25">
      <c r="A1679">
        <v>213079</v>
      </c>
      <c r="B1679">
        <v>94</v>
      </c>
      <c r="C1679" t="s">
        <v>19</v>
      </c>
      <c r="D1679" s="3">
        <v>42560</v>
      </c>
      <c r="E1679" t="s">
        <v>824</v>
      </c>
      <c r="F1679">
        <v>100</v>
      </c>
      <c r="G1679">
        <v>2</v>
      </c>
      <c r="J1679">
        <v>200</v>
      </c>
      <c r="K1679">
        <v>100148709</v>
      </c>
      <c r="L1679" s="19" t="s">
        <v>47</v>
      </c>
      <c r="M1679">
        <v>0</v>
      </c>
      <c r="N1679" t="s">
        <v>22</v>
      </c>
      <c r="O1679" s="3">
        <v>42560</v>
      </c>
      <c r="P1679" t="s">
        <v>23</v>
      </c>
      <c r="Q1679">
        <v>200</v>
      </c>
      <c r="R1679">
        <v>2016</v>
      </c>
      <c r="S1679">
        <v>7</v>
      </c>
      <c r="T1679" s="3" t="s">
        <v>24</v>
      </c>
      <c r="U1679" s="3">
        <v>45489</v>
      </c>
    </row>
    <row r="1680" spans="1:21" x14ac:dyDescent="0.25">
      <c r="A1680">
        <v>213080</v>
      </c>
      <c r="B1680">
        <v>691</v>
      </c>
      <c r="C1680" t="s">
        <v>31</v>
      </c>
      <c r="D1680" s="3">
        <v>42560</v>
      </c>
      <c r="E1680" t="s">
        <v>825</v>
      </c>
      <c r="F1680">
        <v>2550</v>
      </c>
      <c r="G1680">
        <v>1</v>
      </c>
      <c r="J1680">
        <v>2550</v>
      </c>
      <c r="K1680">
        <v>100148710</v>
      </c>
      <c r="L1680" s="19" t="s">
        <v>51</v>
      </c>
      <c r="M1680">
        <v>0</v>
      </c>
      <c r="N1680" t="s">
        <v>22</v>
      </c>
      <c r="O1680" s="3">
        <v>42560</v>
      </c>
      <c r="P1680" t="s">
        <v>34</v>
      </c>
      <c r="Q1680" s="4">
        <v>2550</v>
      </c>
      <c r="R1680">
        <v>2016</v>
      </c>
      <c r="S1680">
        <v>7</v>
      </c>
      <c r="T1680" s="3" t="s">
        <v>24</v>
      </c>
      <c r="U1680" s="3">
        <v>45489</v>
      </c>
    </row>
    <row r="1681" spans="1:21" x14ac:dyDescent="0.25">
      <c r="A1681">
        <v>213081</v>
      </c>
      <c r="B1681">
        <v>692</v>
      </c>
      <c r="C1681" t="s">
        <v>19</v>
      </c>
      <c r="D1681" s="3">
        <v>42560</v>
      </c>
      <c r="E1681" t="s">
        <v>144</v>
      </c>
      <c r="F1681">
        <v>3600</v>
      </c>
      <c r="G1681">
        <v>1</v>
      </c>
      <c r="J1681">
        <v>3600</v>
      </c>
      <c r="K1681">
        <v>100148711</v>
      </c>
      <c r="L1681" s="19" t="s">
        <v>42</v>
      </c>
      <c r="M1681">
        <v>0</v>
      </c>
      <c r="N1681" t="s">
        <v>22</v>
      </c>
      <c r="O1681" s="3">
        <v>42560</v>
      </c>
      <c r="P1681" t="s">
        <v>23</v>
      </c>
      <c r="Q1681" s="4">
        <v>3600</v>
      </c>
      <c r="R1681">
        <v>2016</v>
      </c>
      <c r="S1681">
        <v>7</v>
      </c>
      <c r="T1681" s="3" t="s">
        <v>24</v>
      </c>
      <c r="U1681" s="3">
        <v>45489</v>
      </c>
    </row>
    <row r="1682" spans="1:21" x14ac:dyDescent="0.25">
      <c r="A1682">
        <v>213082</v>
      </c>
      <c r="B1682">
        <v>693</v>
      </c>
      <c r="C1682" t="s">
        <v>19</v>
      </c>
      <c r="D1682" s="3">
        <v>42560</v>
      </c>
      <c r="E1682" t="s">
        <v>826</v>
      </c>
      <c r="F1682">
        <v>1150</v>
      </c>
      <c r="G1682">
        <v>1</v>
      </c>
      <c r="J1682">
        <v>1150</v>
      </c>
      <c r="K1682">
        <v>100148712</v>
      </c>
      <c r="L1682" s="19" t="s">
        <v>27</v>
      </c>
      <c r="M1682">
        <v>0</v>
      </c>
      <c r="N1682" t="s">
        <v>22</v>
      </c>
      <c r="O1682" s="3">
        <v>42560</v>
      </c>
      <c r="P1682" t="s">
        <v>23</v>
      </c>
      <c r="Q1682" s="4">
        <v>1150</v>
      </c>
      <c r="R1682">
        <v>2016</v>
      </c>
      <c r="S1682">
        <v>7</v>
      </c>
      <c r="T1682" s="3" t="s">
        <v>24</v>
      </c>
      <c r="U1682" s="3">
        <v>45489</v>
      </c>
    </row>
    <row r="1683" spans="1:21" x14ac:dyDescent="0.25">
      <c r="A1683">
        <v>213083</v>
      </c>
      <c r="B1683">
        <v>694</v>
      </c>
      <c r="C1683" t="s">
        <v>827</v>
      </c>
      <c r="D1683" s="3">
        <v>42560</v>
      </c>
      <c r="E1683" t="s">
        <v>828</v>
      </c>
      <c r="F1683">
        <v>2080</v>
      </c>
      <c r="G1683">
        <v>1</v>
      </c>
      <c r="J1683">
        <v>2074</v>
      </c>
      <c r="K1683">
        <v>100148713</v>
      </c>
      <c r="L1683" s="19" t="s">
        <v>194</v>
      </c>
      <c r="M1683">
        <v>1021.11</v>
      </c>
      <c r="N1683" t="s">
        <v>22</v>
      </c>
      <c r="O1683" s="3">
        <v>42560</v>
      </c>
      <c r="P1683" t="s">
        <v>23</v>
      </c>
      <c r="Q1683" s="4">
        <v>2080</v>
      </c>
      <c r="R1683">
        <v>2016</v>
      </c>
      <c r="S1683">
        <v>7</v>
      </c>
      <c r="T1683" s="3" t="s">
        <v>24</v>
      </c>
      <c r="U1683" s="3">
        <v>45489</v>
      </c>
    </row>
    <row r="1684" spans="1:21" x14ac:dyDescent="0.25">
      <c r="A1684">
        <v>213084</v>
      </c>
      <c r="B1684">
        <v>694</v>
      </c>
      <c r="C1684" t="s">
        <v>827</v>
      </c>
      <c r="D1684" s="3">
        <v>42560</v>
      </c>
      <c r="E1684" t="s">
        <v>637</v>
      </c>
      <c r="F1684">
        <v>500</v>
      </c>
      <c r="G1684">
        <v>1</v>
      </c>
      <c r="J1684">
        <v>2074</v>
      </c>
      <c r="K1684">
        <v>100148713</v>
      </c>
      <c r="L1684" s="19" t="s">
        <v>27</v>
      </c>
      <c r="M1684">
        <v>245.46</v>
      </c>
      <c r="N1684" t="s">
        <v>22</v>
      </c>
      <c r="O1684" s="3">
        <v>42560</v>
      </c>
      <c r="P1684" t="s">
        <v>23</v>
      </c>
      <c r="Q1684">
        <v>500</v>
      </c>
      <c r="R1684">
        <v>2016</v>
      </c>
      <c r="S1684">
        <v>7</v>
      </c>
      <c r="T1684" s="3" t="s">
        <v>24</v>
      </c>
      <c r="U1684" s="3">
        <v>45489</v>
      </c>
    </row>
    <row r="1685" spans="1:21" x14ac:dyDescent="0.25">
      <c r="A1685">
        <v>213085</v>
      </c>
      <c r="B1685">
        <v>694</v>
      </c>
      <c r="C1685" t="s">
        <v>827</v>
      </c>
      <c r="D1685" s="3">
        <v>42560</v>
      </c>
      <c r="E1685" t="s">
        <v>829</v>
      </c>
      <c r="F1685">
        <v>644</v>
      </c>
      <c r="G1685">
        <v>1</v>
      </c>
      <c r="J1685">
        <v>2074</v>
      </c>
      <c r="K1685">
        <v>100148713</v>
      </c>
      <c r="L1685" s="19" t="s">
        <v>27</v>
      </c>
      <c r="M1685">
        <v>316.14999999999998</v>
      </c>
      <c r="N1685" t="s">
        <v>22</v>
      </c>
      <c r="O1685" s="3">
        <v>42560</v>
      </c>
      <c r="P1685" t="s">
        <v>23</v>
      </c>
      <c r="Q1685">
        <v>644</v>
      </c>
      <c r="R1685">
        <v>2016</v>
      </c>
      <c r="S1685">
        <v>7</v>
      </c>
      <c r="T1685" s="3" t="s">
        <v>24</v>
      </c>
      <c r="U1685" s="3">
        <v>45489</v>
      </c>
    </row>
    <row r="1686" spans="1:21" x14ac:dyDescent="0.25">
      <c r="A1686">
        <v>213086</v>
      </c>
      <c r="B1686">
        <v>694</v>
      </c>
      <c r="C1686" t="s">
        <v>827</v>
      </c>
      <c r="D1686" s="3">
        <v>42560</v>
      </c>
      <c r="E1686" t="s">
        <v>830</v>
      </c>
      <c r="F1686">
        <v>850</v>
      </c>
      <c r="G1686">
        <v>1</v>
      </c>
      <c r="J1686">
        <v>2074</v>
      </c>
      <c r="K1686">
        <v>100148713</v>
      </c>
      <c r="L1686" s="19" t="s">
        <v>42</v>
      </c>
      <c r="M1686">
        <v>417.28</v>
      </c>
      <c r="N1686" t="s">
        <v>22</v>
      </c>
      <c r="O1686" s="3">
        <v>42560</v>
      </c>
      <c r="P1686" t="s">
        <v>23</v>
      </c>
      <c r="Q1686">
        <v>850</v>
      </c>
      <c r="R1686">
        <v>2016</v>
      </c>
      <c r="S1686">
        <v>7</v>
      </c>
      <c r="T1686" s="3" t="s">
        <v>24</v>
      </c>
      <c r="U1686" s="3">
        <v>45489</v>
      </c>
    </row>
    <row r="1687" spans="1:21" x14ac:dyDescent="0.25">
      <c r="A1687">
        <v>213087</v>
      </c>
      <c r="B1687">
        <v>36</v>
      </c>
      <c r="C1687" t="s">
        <v>25</v>
      </c>
      <c r="D1687" s="3">
        <v>42560</v>
      </c>
      <c r="E1687" t="s">
        <v>831</v>
      </c>
      <c r="F1687">
        <v>1199</v>
      </c>
      <c r="G1687">
        <v>1</v>
      </c>
      <c r="J1687">
        <v>1199</v>
      </c>
      <c r="K1687">
        <v>100148714</v>
      </c>
      <c r="L1687" s="19" t="s">
        <v>51</v>
      </c>
      <c r="M1687">
        <v>0</v>
      </c>
      <c r="N1687" t="s">
        <v>174</v>
      </c>
      <c r="O1687" s="3">
        <v>42560</v>
      </c>
      <c r="P1687" t="s">
        <v>28</v>
      </c>
      <c r="Q1687" s="4">
        <v>1199</v>
      </c>
      <c r="R1687">
        <v>2016</v>
      </c>
      <c r="S1687">
        <v>7</v>
      </c>
      <c r="T1687" s="3" t="s">
        <v>24</v>
      </c>
      <c r="U1687" s="3">
        <v>45489</v>
      </c>
    </row>
    <row r="1688" spans="1:21" x14ac:dyDescent="0.25">
      <c r="A1688">
        <v>213089</v>
      </c>
      <c r="B1688">
        <v>664</v>
      </c>
      <c r="C1688" t="s">
        <v>19</v>
      </c>
      <c r="D1688" s="3">
        <v>42560</v>
      </c>
      <c r="E1688" t="s">
        <v>796</v>
      </c>
      <c r="F1688">
        <v>195</v>
      </c>
      <c r="G1688">
        <v>1</v>
      </c>
      <c r="J1688">
        <v>195</v>
      </c>
      <c r="K1688">
        <v>100148715</v>
      </c>
      <c r="L1688" s="19" t="s">
        <v>33</v>
      </c>
      <c r="M1688">
        <v>0</v>
      </c>
      <c r="N1688" t="s">
        <v>22</v>
      </c>
      <c r="O1688" s="3">
        <v>42560</v>
      </c>
      <c r="P1688" t="s">
        <v>23</v>
      </c>
      <c r="Q1688">
        <v>195</v>
      </c>
      <c r="R1688">
        <v>2016</v>
      </c>
      <c r="S1688">
        <v>7</v>
      </c>
      <c r="T1688" s="3" t="s">
        <v>24</v>
      </c>
      <c r="U1688" s="3">
        <v>45489</v>
      </c>
    </row>
    <row r="1689" spans="1:21" x14ac:dyDescent="0.25">
      <c r="A1689">
        <v>213090</v>
      </c>
      <c r="B1689">
        <v>695</v>
      </c>
      <c r="C1689" t="s">
        <v>19</v>
      </c>
      <c r="D1689" s="3">
        <v>42560</v>
      </c>
      <c r="E1689" t="s">
        <v>832</v>
      </c>
      <c r="F1689">
        <v>670</v>
      </c>
      <c r="G1689">
        <v>1</v>
      </c>
      <c r="J1689">
        <v>670</v>
      </c>
      <c r="K1689">
        <v>100148716</v>
      </c>
      <c r="L1689" s="19" t="s">
        <v>183</v>
      </c>
      <c r="M1689">
        <v>0</v>
      </c>
      <c r="N1689" t="s">
        <v>22</v>
      </c>
      <c r="O1689" s="3">
        <v>42560</v>
      </c>
      <c r="P1689" t="s">
        <v>23</v>
      </c>
      <c r="Q1689">
        <v>670</v>
      </c>
      <c r="R1689">
        <v>2016</v>
      </c>
      <c r="S1689">
        <v>7</v>
      </c>
      <c r="T1689" s="3" t="s">
        <v>24</v>
      </c>
      <c r="U1689" s="3">
        <v>45489</v>
      </c>
    </row>
    <row r="1690" spans="1:21" x14ac:dyDescent="0.25">
      <c r="A1690">
        <v>213091</v>
      </c>
      <c r="B1690">
        <v>696</v>
      </c>
      <c r="C1690" t="s">
        <v>19</v>
      </c>
      <c r="D1690" s="3">
        <v>42560</v>
      </c>
      <c r="E1690" t="s">
        <v>833</v>
      </c>
      <c r="F1690">
        <v>2500</v>
      </c>
      <c r="G1690">
        <v>1</v>
      </c>
      <c r="J1690">
        <v>2500</v>
      </c>
      <c r="K1690">
        <v>100148717</v>
      </c>
      <c r="L1690" s="19" t="s">
        <v>194</v>
      </c>
      <c r="M1690">
        <v>0</v>
      </c>
      <c r="N1690" t="s">
        <v>22</v>
      </c>
      <c r="O1690" s="3">
        <v>42560</v>
      </c>
      <c r="P1690" t="s">
        <v>23</v>
      </c>
      <c r="Q1690" s="4">
        <v>2500</v>
      </c>
      <c r="R1690">
        <v>2016</v>
      </c>
      <c r="S1690">
        <v>7</v>
      </c>
      <c r="T1690" s="3" t="s">
        <v>24</v>
      </c>
      <c r="U1690" s="3">
        <v>45489</v>
      </c>
    </row>
    <row r="1691" spans="1:21" x14ac:dyDescent="0.25">
      <c r="A1691">
        <v>213092</v>
      </c>
      <c r="B1691">
        <v>587</v>
      </c>
      <c r="C1691" t="s">
        <v>19</v>
      </c>
      <c r="D1691" s="3">
        <v>42560</v>
      </c>
      <c r="E1691" t="s">
        <v>665</v>
      </c>
      <c r="F1691">
        <v>200</v>
      </c>
      <c r="G1691">
        <v>1</v>
      </c>
      <c r="J1691">
        <v>564.99</v>
      </c>
      <c r="K1691">
        <v>100148718</v>
      </c>
      <c r="L1691" s="19" t="s">
        <v>33</v>
      </c>
      <c r="M1691">
        <v>93.9</v>
      </c>
      <c r="N1691" t="s">
        <v>22</v>
      </c>
      <c r="O1691" s="3">
        <v>42560</v>
      </c>
      <c r="P1691" t="s">
        <v>23</v>
      </c>
      <c r="Q1691">
        <v>200</v>
      </c>
      <c r="R1691">
        <v>2016</v>
      </c>
      <c r="S1691">
        <v>7</v>
      </c>
      <c r="T1691" s="3" t="s">
        <v>24</v>
      </c>
      <c r="U1691" s="3">
        <v>45489</v>
      </c>
    </row>
    <row r="1692" spans="1:21" x14ac:dyDescent="0.25">
      <c r="A1692">
        <v>213093</v>
      </c>
      <c r="B1692">
        <v>587</v>
      </c>
      <c r="C1692" t="s">
        <v>19</v>
      </c>
      <c r="D1692" s="3">
        <v>42560</v>
      </c>
      <c r="E1692" t="s">
        <v>834</v>
      </c>
      <c r="F1692">
        <v>210</v>
      </c>
      <c r="G1692">
        <v>1</v>
      </c>
      <c r="J1692">
        <v>564.99</v>
      </c>
      <c r="K1692">
        <v>100148718</v>
      </c>
      <c r="L1692" s="19" t="s">
        <v>33</v>
      </c>
      <c r="M1692">
        <v>98.59</v>
      </c>
      <c r="N1692" t="s">
        <v>22</v>
      </c>
      <c r="O1692" s="3">
        <v>42560</v>
      </c>
      <c r="P1692" t="s">
        <v>23</v>
      </c>
      <c r="Q1692">
        <v>210</v>
      </c>
      <c r="R1692">
        <v>2016</v>
      </c>
      <c r="S1692">
        <v>7</v>
      </c>
      <c r="T1692" s="3" t="s">
        <v>24</v>
      </c>
      <c r="U1692" s="3">
        <v>45489</v>
      </c>
    </row>
    <row r="1693" spans="1:21" x14ac:dyDescent="0.25">
      <c r="A1693">
        <v>213094</v>
      </c>
      <c r="B1693">
        <v>587</v>
      </c>
      <c r="C1693" t="s">
        <v>19</v>
      </c>
      <c r="D1693" s="3">
        <v>42560</v>
      </c>
      <c r="E1693" t="s">
        <v>835</v>
      </c>
      <c r="F1693">
        <v>335</v>
      </c>
      <c r="G1693">
        <v>1</v>
      </c>
      <c r="J1693">
        <v>564.99</v>
      </c>
      <c r="K1693">
        <v>100148718</v>
      </c>
      <c r="L1693" s="19" t="s">
        <v>33</v>
      </c>
      <c r="M1693">
        <v>157.28</v>
      </c>
      <c r="N1693" t="s">
        <v>22</v>
      </c>
      <c r="O1693" s="3">
        <v>42560</v>
      </c>
      <c r="P1693" t="s">
        <v>23</v>
      </c>
      <c r="Q1693">
        <v>335</v>
      </c>
      <c r="R1693">
        <v>2016</v>
      </c>
      <c r="S1693">
        <v>7</v>
      </c>
      <c r="T1693" s="3" t="s">
        <v>24</v>
      </c>
      <c r="U1693" s="3">
        <v>45489</v>
      </c>
    </row>
    <row r="1694" spans="1:21" x14ac:dyDescent="0.25">
      <c r="A1694">
        <v>213095</v>
      </c>
      <c r="B1694">
        <v>587</v>
      </c>
      <c r="C1694" t="s">
        <v>19</v>
      </c>
      <c r="D1694" s="3">
        <v>42560</v>
      </c>
      <c r="E1694" t="s">
        <v>471</v>
      </c>
      <c r="F1694">
        <v>80</v>
      </c>
      <c r="G1694">
        <v>2</v>
      </c>
      <c r="J1694">
        <v>564.99</v>
      </c>
      <c r="K1694">
        <v>100148718</v>
      </c>
      <c r="L1694" s="19" t="s">
        <v>33</v>
      </c>
      <c r="M1694">
        <v>75.12</v>
      </c>
      <c r="N1694" t="s">
        <v>22</v>
      </c>
      <c r="O1694" s="3">
        <v>42560</v>
      </c>
      <c r="P1694" t="s">
        <v>23</v>
      </c>
      <c r="Q1694">
        <v>160</v>
      </c>
      <c r="R1694">
        <v>2016</v>
      </c>
      <c r="S1694">
        <v>7</v>
      </c>
      <c r="T1694" s="3" t="s">
        <v>24</v>
      </c>
      <c r="U1694" s="3">
        <v>45489</v>
      </c>
    </row>
    <row r="1695" spans="1:21" x14ac:dyDescent="0.25">
      <c r="A1695">
        <v>213096</v>
      </c>
      <c r="B1695">
        <v>587</v>
      </c>
      <c r="C1695" t="s">
        <v>19</v>
      </c>
      <c r="D1695" s="3">
        <v>42560</v>
      </c>
      <c r="E1695" t="s">
        <v>35</v>
      </c>
      <c r="F1695">
        <v>80</v>
      </c>
      <c r="G1695">
        <v>2</v>
      </c>
      <c r="J1695">
        <v>564.99</v>
      </c>
      <c r="K1695">
        <v>100148718</v>
      </c>
      <c r="L1695" s="19" t="s">
        <v>33</v>
      </c>
      <c r="M1695">
        <v>75.12</v>
      </c>
      <c r="N1695" t="s">
        <v>22</v>
      </c>
      <c r="O1695" s="3">
        <v>42560</v>
      </c>
      <c r="P1695" t="s">
        <v>23</v>
      </c>
      <c r="Q1695">
        <v>160</v>
      </c>
      <c r="R1695">
        <v>2016</v>
      </c>
      <c r="S1695">
        <v>7</v>
      </c>
      <c r="T1695" s="3" t="s">
        <v>24</v>
      </c>
      <c r="U1695" s="3">
        <v>45489</v>
      </c>
    </row>
    <row r="1696" spans="1:21" x14ac:dyDescent="0.25">
      <c r="A1696">
        <v>213097</v>
      </c>
      <c r="B1696">
        <v>82</v>
      </c>
      <c r="C1696" t="s">
        <v>19</v>
      </c>
      <c r="D1696" s="3">
        <v>42560</v>
      </c>
      <c r="E1696" t="s">
        <v>836</v>
      </c>
      <c r="F1696">
        <v>1280</v>
      </c>
      <c r="G1696">
        <v>1</v>
      </c>
      <c r="J1696">
        <v>1280</v>
      </c>
      <c r="K1696">
        <v>100148719</v>
      </c>
      <c r="L1696" s="19" t="s">
        <v>51</v>
      </c>
      <c r="M1696">
        <v>0</v>
      </c>
      <c r="N1696" t="s">
        <v>22</v>
      </c>
      <c r="O1696" s="3">
        <v>42560</v>
      </c>
      <c r="P1696" t="s">
        <v>23</v>
      </c>
      <c r="Q1696" s="4">
        <v>1280</v>
      </c>
      <c r="R1696">
        <v>2016</v>
      </c>
      <c r="S1696">
        <v>7</v>
      </c>
      <c r="T1696" s="3" t="s">
        <v>24</v>
      </c>
      <c r="U1696" s="3">
        <v>45489</v>
      </c>
    </row>
    <row r="1697" spans="1:21" x14ac:dyDescent="0.25">
      <c r="A1697">
        <v>213098</v>
      </c>
      <c r="B1697">
        <v>82</v>
      </c>
      <c r="C1697" t="s">
        <v>19</v>
      </c>
      <c r="D1697" s="3">
        <v>42560</v>
      </c>
      <c r="E1697" t="s">
        <v>73</v>
      </c>
      <c r="F1697">
        <v>435</v>
      </c>
      <c r="G1697">
        <v>1</v>
      </c>
      <c r="J1697">
        <v>435</v>
      </c>
      <c r="K1697">
        <v>100148720</v>
      </c>
      <c r="L1697" s="19" t="s">
        <v>33</v>
      </c>
      <c r="M1697">
        <v>0</v>
      </c>
      <c r="N1697" t="s">
        <v>22</v>
      </c>
      <c r="O1697" s="3">
        <v>42560</v>
      </c>
      <c r="P1697" t="s">
        <v>23</v>
      </c>
      <c r="Q1697">
        <v>435</v>
      </c>
      <c r="R1697">
        <v>2016</v>
      </c>
      <c r="S1697">
        <v>7</v>
      </c>
      <c r="T1697" s="3" t="s">
        <v>24</v>
      </c>
      <c r="U1697" s="3">
        <v>45489</v>
      </c>
    </row>
    <row r="1698" spans="1:21" x14ac:dyDescent="0.25">
      <c r="A1698">
        <v>213099</v>
      </c>
      <c r="B1698">
        <v>697</v>
      </c>
      <c r="C1698" t="s">
        <v>31</v>
      </c>
      <c r="D1698" s="3">
        <v>42560</v>
      </c>
      <c r="E1698" t="s">
        <v>837</v>
      </c>
      <c r="F1698">
        <v>970</v>
      </c>
      <c r="G1698">
        <v>1</v>
      </c>
      <c r="J1698">
        <v>970</v>
      </c>
      <c r="K1698">
        <v>100148721</v>
      </c>
      <c r="L1698" s="19" t="s">
        <v>59</v>
      </c>
      <c r="M1698">
        <v>0</v>
      </c>
      <c r="N1698" t="s">
        <v>22</v>
      </c>
      <c r="O1698" s="3">
        <v>42560</v>
      </c>
      <c r="P1698" t="s">
        <v>34</v>
      </c>
      <c r="Q1698">
        <v>970</v>
      </c>
      <c r="R1698">
        <v>2016</v>
      </c>
      <c r="S1698">
        <v>7</v>
      </c>
      <c r="T1698" s="3" t="s">
        <v>24</v>
      </c>
      <c r="U1698" s="3">
        <v>45489</v>
      </c>
    </row>
    <row r="1699" spans="1:21" x14ac:dyDescent="0.25">
      <c r="A1699">
        <v>213100</v>
      </c>
      <c r="B1699">
        <v>431</v>
      </c>
      <c r="C1699" t="s">
        <v>25</v>
      </c>
      <c r="D1699" s="3">
        <v>42560</v>
      </c>
      <c r="E1699" t="s">
        <v>94</v>
      </c>
      <c r="F1699">
        <v>325</v>
      </c>
      <c r="G1699">
        <v>1</v>
      </c>
      <c r="J1699">
        <v>325</v>
      </c>
      <c r="K1699">
        <v>100148722</v>
      </c>
      <c r="L1699" s="19" t="s">
        <v>33</v>
      </c>
      <c r="M1699">
        <v>0</v>
      </c>
      <c r="N1699" t="s">
        <v>40</v>
      </c>
      <c r="O1699" s="3">
        <v>42560</v>
      </c>
      <c r="P1699" t="s">
        <v>28</v>
      </c>
      <c r="Q1699">
        <v>325</v>
      </c>
      <c r="R1699">
        <v>2016</v>
      </c>
      <c r="S1699">
        <v>7</v>
      </c>
      <c r="T1699" s="3" t="s">
        <v>24</v>
      </c>
      <c r="U1699" s="3">
        <v>45489</v>
      </c>
    </row>
    <row r="1700" spans="1:21" x14ac:dyDescent="0.25">
      <c r="A1700">
        <v>213101</v>
      </c>
      <c r="B1700">
        <v>431</v>
      </c>
      <c r="C1700" t="s">
        <v>25</v>
      </c>
      <c r="D1700" s="3">
        <v>42560</v>
      </c>
      <c r="E1700" t="s">
        <v>94</v>
      </c>
      <c r="F1700">
        <v>325</v>
      </c>
      <c r="G1700">
        <v>1</v>
      </c>
      <c r="J1700">
        <v>325</v>
      </c>
      <c r="K1700">
        <v>100148723</v>
      </c>
      <c r="L1700" s="19" t="s">
        <v>33</v>
      </c>
      <c r="M1700">
        <v>0</v>
      </c>
      <c r="N1700" t="s">
        <v>22</v>
      </c>
      <c r="O1700" s="3">
        <v>42560</v>
      </c>
      <c r="P1700" t="s">
        <v>28</v>
      </c>
      <c r="Q1700">
        <v>325</v>
      </c>
      <c r="R1700">
        <v>2016</v>
      </c>
      <c r="S1700">
        <v>7</v>
      </c>
      <c r="T1700" s="3" t="s">
        <v>24</v>
      </c>
      <c r="U1700" s="3">
        <v>45489</v>
      </c>
    </row>
    <row r="1701" spans="1:21" x14ac:dyDescent="0.25">
      <c r="A1701">
        <v>213102</v>
      </c>
      <c r="B1701">
        <v>698</v>
      </c>
      <c r="C1701" t="s">
        <v>19</v>
      </c>
      <c r="D1701" s="3">
        <v>42560</v>
      </c>
      <c r="E1701" t="s">
        <v>838</v>
      </c>
      <c r="F1701">
        <v>764</v>
      </c>
      <c r="G1701">
        <v>1</v>
      </c>
      <c r="J1701">
        <v>764</v>
      </c>
      <c r="K1701">
        <v>100148724</v>
      </c>
      <c r="L1701" s="19" t="s">
        <v>51</v>
      </c>
      <c r="M1701">
        <v>0</v>
      </c>
      <c r="N1701" t="s">
        <v>22</v>
      </c>
      <c r="O1701" s="3">
        <v>42560</v>
      </c>
      <c r="P1701" t="s">
        <v>23</v>
      </c>
      <c r="Q1701">
        <v>764</v>
      </c>
      <c r="R1701">
        <v>2016</v>
      </c>
      <c r="S1701">
        <v>7</v>
      </c>
      <c r="T1701" s="3" t="s">
        <v>24</v>
      </c>
      <c r="U1701" s="3">
        <v>45489</v>
      </c>
    </row>
    <row r="1702" spans="1:21" x14ac:dyDescent="0.25">
      <c r="A1702">
        <v>213104</v>
      </c>
      <c r="B1702">
        <v>699</v>
      </c>
      <c r="C1702" t="s">
        <v>19</v>
      </c>
      <c r="D1702" s="3">
        <v>42560</v>
      </c>
      <c r="E1702" t="s">
        <v>130</v>
      </c>
      <c r="F1702">
        <v>190</v>
      </c>
      <c r="G1702">
        <v>1</v>
      </c>
      <c r="J1702">
        <v>0</v>
      </c>
      <c r="K1702">
        <v>100148725</v>
      </c>
      <c r="L1702" s="19" t="s">
        <v>33</v>
      </c>
      <c r="M1702">
        <v>0</v>
      </c>
      <c r="N1702" t="s">
        <v>49</v>
      </c>
      <c r="O1702" s="3">
        <v>42560</v>
      </c>
      <c r="P1702" t="s">
        <v>23</v>
      </c>
      <c r="Q1702">
        <v>190</v>
      </c>
      <c r="R1702">
        <v>2016</v>
      </c>
      <c r="S1702">
        <v>7</v>
      </c>
      <c r="T1702" s="3" t="s">
        <v>24</v>
      </c>
      <c r="U1702" s="3">
        <v>45489</v>
      </c>
    </row>
    <row r="1703" spans="1:21" x14ac:dyDescent="0.25">
      <c r="A1703">
        <v>213105</v>
      </c>
      <c r="B1703">
        <v>700</v>
      </c>
      <c r="C1703" t="s">
        <v>19</v>
      </c>
      <c r="D1703" s="3">
        <v>42560</v>
      </c>
      <c r="E1703" t="s">
        <v>197</v>
      </c>
      <c r="F1703">
        <v>6500</v>
      </c>
      <c r="G1703">
        <v>1</v>
      </c>
      <c r="J1703">
        <v>6500</v>
      </c>
      <c r="K1703">
        <v>100148726</v>
      </c>
      <c r="L1703" s="19" t="s">
        <v>38</v>
      </c>
      <c r="M1703">
        <v>0</v>
      </c>
      <c r="N1703" t="s">
        <v>22</v>
      </c>
      <c r="O1703" s="3">
        <v>42560</v>
      </c>
      <c r="P1703" t="s">
        <v>23</v>
      </c>
      <c r="Q1703" s="4">
        <v>6500</v>
      </c>
      <c r="R1703">
        <v>2016</v>
      </c>
      <c r="S1703">
        <v>7</v>
      </c>
      <c r="T1703" s="3" t="s">
        <v>24</v>
      </c>
      <c r="U1703" s="3">
        <v>45489</v>
      </c>
    </row>
    <row r="1704" spans="1:21" x14ac:dyDescent="0.25">
      <c r="A1704">
        <v>213106</v>
      </c>
      <c r="B1704">
        <v>364</v>
      </c>
      <c r="C1704" t="s">
        <v>19</v>
      </c>
      <c r="D1704" s="3">
        <v>42560</v>
      </c>
      <c r="E1704" t="s">
        <v>839</v>
      </c>
      <c r="F1704">
        <v>4490</v>
      </c>
      <c r="G1704">
        <v>1</v>
      </c>
      <c r="J1704">
        <v>4490</v>
      </c>
      <c r="K1704">
        <v>100148727</v>
      </c>
      <c r="L1704" s="19" t="s">
        <v>42</v>
      </c>
      <c r="M1704">
        <v>0</v>
      </c>
      <c r="N1704" t="s">
        <v>22</v>
      </c>
      <c r="O1704" s="3">
        <v>42560</v>
      </c>
      <c r="P1704" t="s">
        <v>23</v>
      </c>
      <c r="Q1704" s="4">
        <v>4490</v>
      </c>
      <c r="R1704">
        <v>2016</v>
      </c>
      <c r="S1704">
        <v>7</v>
      </c>
      <c r="T1704" s="3" t="s">
        <v>24</v>
      </c>
      <c r="U1704" s="3">
        <v>45489</v>
      </c>
    </row>
    <row r="1705" spans="1:21" x14ac:dyDescent="0.25">
      <c r="A1705">
        <v>213107</v>
      </c>
      <c r="B1705">
        <v>701</v>
      </c>
      <c r="C1705" t="s">
        <v>19</v>
      </c>
      <c r="D1705" s="3">
        <v>42560</v>
      </c>
      <c r="E1705" t="s">
        <v>840</v>
      </c>
      <c r="F1705">
        <v>110</v>
      </c>
      <c r="G1705">
        <v>4</v>
      </c>
      <c r="J1705">
        <v>440</v>
      </c>
      <c r="K1705">
        <v>100148728</v>
      </c>
      <c r="L1705" s="19" t="s">
        <v>33</v>
      </c>
      <c r="M1705">
        <v>0</v>
      </c>
      <c r="N1705" t="s">
        <v>22</v>
      </c>
      <c r="O1705" s="3">
        <v>42560</v>
      </c>
      <c r="P1705" t="s">
        <v>23</v>
      </c>
      <c r="Q1705">
        <v>440</v>
      </c>
      <c r="R1705">
        <v>2016</v>
      </c>
      <c r="S1705">
        <v>7</v>
      </c>
      <c r="T1705" s="3" t="s">
        <v>24</v>
      </c>
      <c r="U1705" s="3">
        <v>45489</v>
      </c>
    </row>
    <row r="1706" spans="1:21" x14ac:dyDescent="0.25">
      <c r="A1706">
        <v>213108</v>
      </c>
      <c r="B1706">
        <v>56</v>
      </c>
      <c r="C1706" t="s">
        <v>19</v>
      </c>
      <c r="D1706" s="3">
        <v>42560</v>
      </c>
      <c r="E1706" t="s">
        <v>841</v>
      </c>
      <c r="F1706">
        <v>1800</v>
      </c>
      <c r="G1706">
        <v>1</v>
      </c>
      <c r="J1706">
        <v>1800</v>
      </c>
      <c r="K1706">
        <v>100148729</v>
      </c>
      <c r="L1706" s="19" t="s">
        <v>51</v>
      </c>
      <c r="M1706">
        <v>0</v>
      </c>
      <c r="N1706" t="s">
        <v>22</v>
      </c>
      <c r="O1706" s="3">
        <v>42560</v>
      </c>
      <c r="P1706" t="s">
        <v>23</v>
      </c>
      <c r="Q1706" s="4">
        <v>1800</v>
      </c>
      <c r="R1706">
        <v>2016</v>
      </c>
      <c r="S1706">
        <v>7</v>
      </c>
      <c r="T1706" s="3" t="s">
        <v>24</v>
      </c>
      <c r="U1706" s="3">
        <v>45489</v>
      </c>
    </row>
    <row r="1707" spans="1:21" x14ac:dyDescent="0.25">
      <c r="A1707">
        <v>213111</v>
      </c>
      <c r="B1707">
        <v>702</v>
      </c>
      <c r="C1707" t="s">
        <v>19</v>
      </c>
      <c r="D1707" s="3">
        <v>42560</v>
      </c>
      <c r="E1707" t="s">
        <v>94</v>
      </c>
      <c r="F1707">
        <v>325</v>
      </c>
      <c r="G1707">
        <v>1</v>
      </c>
      <c r="J1707">
        <v>325</v>
      </c>
      <c r="K1707">
        <v>100148731</v>
      </c>
      <c r="L1707" s="19" t="s">
        <v>33</v>
      </c>
      <c r="M1707">
        <v>0</v>
      </c>
      <c r="N1707" t="s">
        <v>22</v>
      </c>
      <c r="O1707" s="3">
        <v>42560</v>
      </c>
      <c r="P1707" t="s">
        <v>23</v>
      </c>
      <c r="Q1707">
        <v>325</v>
      </c>
      <c r="R1707">
        <v>2016</v>
      </c>
      <c r="S1707">
        <v>7</v>
      </c>
      <c r="T1707" s="3" t="s">
        <v>24</v>
      </c>
      <c r="U1707" s="3">
        <v>45489</v>
      </c>
    </row>
    <row r="1708" spans="1:21" x14ac:dyDescent="0.25">
      <c r="A1708">
        <v>213110</v>
      </c>
      <c r="B1708">
        <v>161</v>
      </c>
      <c r="C1708" t="s">
        <v>19</v>
      </c>
      <c r="D1708" s="3">
        <v>42560</v>
      </c>
      <c r="E1708" t="s">
        <v>842</v>
      </c>
      <c r="F1708">
        <v>400</v>
      </c>
      <c r="G1708">
        <v>1</v>
      </c>
      <c r="J1708">
        <v>400</v>
      </c>
      <c r="K1708">
        <v>100148730</v>
      </c>
      <c r="L1708" s="19" t="s">
        <v>194</v>
      </c>
      <c r="M1708">
        <v>0</v>
      </c>
      <c r="N1708" t="s">
        <v>22</v>
      </c>
      <c r="O1708" s="3">
        <v>42560</v>
      </c>
      <c r="P1708" t="s">
        <v>23</v>
      </c>
      <c r="Q1708">
        <v>400</v>
      </c>
      <c r="R1708">
        <v>2016</v>
      </c>
      <c r="S1708">
        <v>7</v>
      </c>
      <c r="T1708" s="3" t="s">
        <v>24</v>
      </c>
      <c r="U1708" s="3">
        <v>45489</v>
      </c>
    </row>
    <row r="1709" spans="1:21" x14ac:dyDescent="0.25">
      <c r="A1709">
        <v>213112</v>
      </c>
      <c r="B1709">
        <v>703</v>
      </c>
      <c r="C1709" t="s">
        <v>31</v>
      </c>
      <c r="D1709" s="3">
        <v>42560</v>
      </c>
      <c r="E1709" t="s">
        <v>843</v>
      </c>
      <c r="F1709">
        <v>1350</v>
      </c>
      <c r="G1709">
        <v>1</v>
      </c>
      <c r="J1709">
        <v>850</v>
      </c>
      <c r="K1709">
        <v>100148732</v>
      </c>
      <c r="L1709" s="19" t="s">
        <v>21</v>
      </c>
      <c r="M1709">
        <v>500</v>
      </c>
      <c r="N1709" t="s">
        <v>22</v>
      </c>
      <c r="O1709" s="3">
        <v>42560</v>
      </c>
      <c r="P1709" t="s">
        <v>34</v>
      </c>
      <c r="Q1709" s="4">
        <v>1350</v>
      </c>
      <c r="R1709">
        <v>2016</v>
      </c>
      <c r="S1709">
        <v>7</v>
      </c>
      <c r="T1709" s="3" t="s">
        <v>24</v>
      </c>
      <c r="U1709" s="3">
        <v>45489</v>
      </c>
    </row>
    <row r="1710" spans="1:21" x14ac:dyDescent="0.25">
      <c r="A1710">
        <v>213113</v>
      </c>
      <c r="B1710">
        <v>704</v>
      </c>
      <c r="C1710" t="s">
        <v>19</v>
      </c>
      <c r="D1710" s="3">
        <v>42560</v>
      </c>
      <c r="E1710" t="s">
        <v>165</v>
      </c>
      <c r="F1710">
        <v>80</v>
      </c>
      <c r="G1710">
        <v>1</v>
      </c>
      <c r="J1710">
        <v>160</v>
      </c>
      <c r="K1710">
        <v>100148733</v>
      </c>
      <c r="L1710" s="19" t="s">
        <v>27</v>
      </c>
      <c r="M1710">
        <v>0</v>
      </c>
      <c r="N1710" t="s">
        <v>22</v>
      </c>
      <c r="O1710" s="3">
        <v>42560</v>
      </c>
      <c r="P1710" t="s">
        <v>23</v>
      </c>
      <c r="Q1710">
        <v>80</v>
      </c>
      <c r="R1710">
        <v>2016</v>
      </c>
      <c r="S1710">
        <v>7</v>
      </c>
      <c r="T1710" s="3" t="s">
        <v>24</v>
      </c>
      <c r="U1710" s="3">
        <v>45489</v>
      </c>
    </row>
    <row r="1711" spans="1:21" x14ac:dyDescent="0.25">
      <c r="A1711">
        <v>213114</v>
      </c>
      <c r="B1711">
        <v>704</v>
      </c>
      <c r="C1711" t="s">
        <v>19</v>
      </c>
      <c r="D1711" s="3">
        <v>42560</v>
      </c>
      <c r="E1711" t="s">
        <v>228</v>
      </c>
      <c r="F1711">
        <v>80</v>
      </c>
      <c r="G1711">
        <v>1</v>
      </c>
      <c r="J1711">
        <v>160</v>
      </c>
      <c r="K1711">
        <v>100148733</v>
      </c>
      <c r="L1711" s="19" t="s">
        <v>27</v>
      </c>
      <c r="M1711">
        <v>0</v>
      </c>
      <c r="N1711" t="s">
        <v>22</v>
      </c>
      <c r="O1711" s="3">
        <v>42560</v>
      </c>
      <c r="P1711" t="s">
        <v>23</v>
      </c>
      <c r="Q1711">
        <v>80</v>
      </c>
      <c r="R1711">
        <v>2016</v>
      </c>
      <c r="S1711">
        <v>7</v>
      </c>
      <c r="T1711" s="3" t="s">
        <v>24</v>
      </c>
      <c r="U1711" s="3">
        <v>45489</v>
      </c>
    </row>
    <row r="1712" spans="1:21" x14ac:dyDescent="0.25">
      <c r="A1712">
        <v>213115</v>
      </c>
      <c r="B1712">
        <v>703</v>
      </c>
      <c r="C1712" t="s">
        <v>31</v>
      </c>
      <c r="D1712" s="3">
        <v>42560</v>
      </c>
      <c r="E1712" t="s">
        <v>844</v>
      </c>
      <c r="F1712">
        <v>1950</v>
      </c>
      <c r="G1712">
        <v>1</v>
      </c>
      <c r="J1712">
        <v>1450</v>
      </c>
      <c r="K1712">
        <v>100148734</v>
      </c>
      <c r="L1712" s="19" t="s">
        <v>21</v>
      </c>
      <c r="M1712">
        <v>500</v>
      </c>
      <c r="N1712" t="s">
        <v>22</v>
      </c>
      <c r="O1712" s="3">
        <v>42560</v>
      </c>
      <c r="P1712" t="s">
        <v>34</v>
      </c>
      <c r="Q1712" s="4">
        <v>1950</v>
      </c>
      <c r="R1712">
        <v>2016</v>
      </c>
      <c r="S1712">
        <v>7</v>
      </c>
      <c r="T1712" s="3" t="s">
        <v>24</v>
      </c>
      <c r="U1712" s="3">
        <v>45489</v>
      </c>
    </row>
    <row r="1713" spans="1:21" x14ac:dyDescent="0.25">
      <c r="A1713">
        <v>213117</v>
      </c>
      <c r="B1713">
        <v>705</v>
      </c>
      <c r="C1713" t="s">
        <v>19</v>
      </c>
      <c r="D1713" s="3">
        <v>42560</v>
      </c>
      <c r="E1713" t="s">
        <v>189</v>
      </c>
      <c r="F1713">
        <v>140</v>
      </c>
      <c r="G1713">
        <v>1</v>
      </c>
      <c r="J1713">
        <v>140</v>
      </c>
      <c r="K1713">
        <v>100148735</v>
      </c>
      <c r="L1713" s="19" t="s">
        <v>27</v>
      </c>
      <c r="M1713">
        <v>0</v>
      </c>
      <c r="N1713" t="s">
        <v>22</v>
      </c>
      <c r="O1713" s="3">
        <v>42560</v>
      </c>
      <c r="P1713" t="s">
        <v>23</v>
      </c>
      <c r="Q1713">
        <v>140</v>
      </c>
      <c r="R1713">
        <v>2016</v>
      </c>
      <c r="S1713">
        <v>7</v>
      </c>
      <c r="T1713" s="3" t="s">
        <v>24</v>
      </c>
      <c r="U1713" s="3">
        <v>45489</v>
      </c>
    </row>
    <row r="1714" spans="1:21" x14ac:dyDescent="0.25">
      <c r="A1714">
        <v>213118</v>
      </c>
      <c r="B1714">
        <v>706</v>
      </c>
      <c r="C1714" t="s">
        <v>19</v>
      </c>
      <c r="D1714" s="3">
        <v>42560</v>
      </c>
      <c r="E1714" t="s">
        <v>845</v>
      </c>
      <c r="F1714">
        <v>1490</v>
      </c>
      <c r="G1714">
        <v>1</v>
      </c>
      <c r="J1714">
        <v>990</v>
      </c>
      <c r="K1714">
        <v>100148736</v>
      </c>
      <c r="L1714" s="19" t="s">
        <v>38</v>
      </c>
      <c r="M1714">
        <v>500</v>
      </c>
      <c r="N1714" t="s">
        <v>22</v>
      </c>
      <c r="O1714" s="3">
        <v>42560</v>
      </c>
      <c r="P1714" t="s">
        <v>23</v>
      </c>
      <c r="Q1714" s="4">
        <v>1490</v>
      </c>
      <c r="R1714">
        <v>2016</v>
      </c>
      <c r="S1714">
        <v>7</v>
      </c>
      <c r="T1714" s="3" t="s">
        <v>24</v>
      </c>
      <c r="U1714" s="3">
        <v>45489</v>
      </c>
    </row>
    <row r="1715" spans="1:21" x14ac:dyDescent="0.25">
      <c r="A1715">
        <v>213119</v>
      </c>
      <c r="B1715">
        <v>707</v>
      </c>
      <c r="C1715" t="s">
        <v>19</v>
      </c>
      <c r="D1715" s="3">
        <v>42560</v>
      </c>
      <c r="E1715" t="s">
        <v>846</v>
      </c>
      <c r="F1715">
        <v>120</v>
      </c>
      <c r="G1715">
        <v>1</v>
      </c>
      <c r="J1715">
        <v>516</v>
      </c>
      <c r="K1715">
        <v>100148737</v>
      </c>
      <c r="L1715" s="19" t="s">
        <v>66</v>
      </c>
      <c r="M1715">
        <v>0</v>
      </c>
      <c r="N1715" t="s">
        <v>22</v>
      </c>
      <c r="O1715" s="3">
        <v>42560</v>
      </c>
      <c r="P1715" t="s">
        <v>23</v>
      </c>
      <c r="Q1715">
        <v>120</v>
      </c>
      <c r="R1715">
        <v>2016</v>
      </c>
      <c r="S1715">
        <v>7</v>
      </c>
      <c r="T1715" s="3" t="s">
        <v>24</v>
      </c>
      <c r="U1715" s="3">
        <v>45489</v>
      </c>
    </row>
    <row r="1716" spans="1:21" x14ac:dyDescent="0.25">
      <c r="A1716">
        <v>213121</v>
      </c>
      <c r="B1716">
        <v>707</v>
      </c>
      <c r="C1716" t="s">
        <v>19</v>
      </c>
      <c r="D1716" s="3">
        <v>42560</v>
      </c>
      <c r="E1716" t="s">
        <v>745</v>
      </c>
      <c r="F1716">
        <v>120</v>
      </c>
      <c r="G1716">
        <v>1</v>
      </c>
      <c r="J1716">
        <v>516</v>
      </c>
      <c r="K1716">
        <v>100148737</v>
      </c>
      <c r="L1716" s="19" t="s">
        <v>47</v>
      </c>
      <c r="M1716">
        <v>0</v>
      </c>
      <c r="N1716" t="s">
        <v>22</v>
      </c>
      <c r="O1716" s="3">
        <v>42560</v>
      </c>
      <c r="P1716" t="s">
        <v>23</v>
      </c>
      <c r="Q1716">
        <v>120</v>
      </c>
      <c r="R1716">
        <v>2016</v>
      </c>
      <c r="S1716">
        <v>7</v>
      </c>
      <c r="T1716" s="3" t="s">
        <v>24</v>
      </c>
      <c r="U1716" s="3">
        <v>45489</v>
      </c>
    </row>
    <row r="1717" spans="1:21" x14ac:dyDescent="0.25">
      <c r="A1717">
        <v>213122</v>
      </c>
      <c r="B1717">
        <v>707</v>
      </c>
      <c r="C1717" t="s">
        <v>19</v>
      </c>
      <c r="D1717" s="3">
        <v>42560</v>
      </c>
      <c r="E1717" t="s">
        <v>474</v>
      </c>
      <c r="F1717">
        <v>120</v>
      </c>
      <c r="G1717">
        <v>1</v>
      </c>
      <c r="J1717">
        <v>516</v>
      </c>
      <c r="K1717">
        <v>100148737</v>
      </c>
      <c r="L1717" s="19" t="s">
        <v>47</v>
      </c>
      <c r="M1717">
        <v>0</v>
      </c>
      <c r="N1717" t="s">
        <v>22</v>
      </c>
      <c r="O1717" s="3">
        <v>42560</v>
      </c>
      <c r="P1717" t="s">
        <v>23</v>
      </c>
      <c r="Q1717">
        <v>120</v>
      </c>
      <c r="R1717">
        <v>2016</v>
      </c>
      <c r="S1717">
        <v>7</v>
      </c>
      <c r="T1717" s="3" t="s">
        <v>24</v>
      </c>
      <c r="U1717" s="3">
        <v>45489</v>
      </c>
    </row>
    <row r="1718" spans="1:21" x14ac:dyDescent="0.25">
      <c r="A1718">
        <v>213123</v>
      </c>
      <c r="B1718">
        <v>707</v>
      </c>
      <c r="C1718" t="s">
        <v>19</v>
      </c>
      <c r="D1718" s="3">
        <v>42560</v>
      </c>
      <c r="E1718" t="s">
        <v>847</v>
      </c>
      <c r="F1718">
        <v>156</v>
      </c>
      <c r="G1718">
        <v>1</v>
      </c>
      <c r="J1718">
        <v>516</v>
      </c>
      <c r="K1718">
        <v>100148737</v>
      </c>
      <c r="L1718" s="19" t="s">
        <v>47</v>
      </c>
      <c r="M1718">
        <v>0</v>
      </c>
      <c r="N1718" t="s">
        <v>22</v>
      </c>
      <c r="O1718" s="3">
        <v>42560</v>
      </c>
      <c r="P1718" t="s">
        <v>23</v>
      </c>
      <c r="Q1718">
        <v>156</v>
      </c>
      <c r="R1718">
        <v>2016</v>
      </c>
      <c r="S1718">
        <v>7</v>
      </c>
      <c r="T1718" s="3" t="s">
        <v>24</v>
      </c>
      <c r="U1718" s="3">
        <v>45489</v>
      </c>
    </row>
    <row r="1719" spans="1:21" x14ac:dyDescent="0.25">
      <c r="A1719">
        <v>213124</v>
      </c>
      <c r="B1719">
        <v>708</v>
      </c>
      <c r="C1719" t="s">
        <v>19</v>
      </c>
      <c r="D1719" s="3">
        <v>42560</v>
      </c>
      <c r="E1719" t="s">
        <v>848</v>
      </c>
      <c r="F1719">
        <v>1658</v>
      </c>
      <c r="G1719">
        <v>1</v>
      </c>
      <c r="J1719">
        <v>1658</v>
      </c>
      <c r="K1719">
        <v>100148738</v>
      </c>
      <c r="L1719" s="19" t="s">
        <v>21</v>
      </c>
      <c r="M1719">
        <v>0</v>
      </c>
      <c r="N1719" t="s">
        <v>22</v>
      </c>
      <c r="O1719" s="3">
        <v>42560</v>
      </c>
      <c r="P1719" t="s">
        <v>23</v>
      </c>
      <c r="Q1719" s="4">
        <v>1658</v>
      </c>
      <c r="R1719">
        <v>2016</v>
      </c>
      <c r="S1719">
        <v>7</v>
      </c>
      <c r="T1719" s="3" t="s">
        <v>24</v>
      </c>
      <c r="U1719" s="3">
        <v>45489</v>
      </c>
    </row>
    <row r="1720" spans="1:21" x14ac:dyDescent="0.25">
      <c r="A1720">
        <v>213125</v>
      </c>
      <c r="B1720">
        <v>709</v>
      </c>
      <c r="C1720" t="s">
        <v>25</v>
      </c>
      <c r="D1720" s="3">
        <v>42560</v>
      </c>
      <c r="E1720" t="s">
        <v>555</v>
      </c>
      <c r="F1720">
        <v>69999</v>
      </c>
      <c r="G1720">
        <v>1</v>
      </c>
      <c r="J1720">
        <v>69999</v>
      </c>
      <c r="K1720">
        <v>100148739</v>
      </c>
      <c r="L1720" s="19" t="s">
        <v>38</v>
      </c>
      <c r="M1720">
        <v>0</v>
      </c>
      <c r="N1720" t="s">
        <v>39</v>
      </c>
      <c r="O1720" s="3">
        <v>42560</v>
      </c>
      <c r="P1720" t="s">
        <v>28</v>
      </c>
      <c r="Q1720" s="4">
        <v>69999</v>
      </c>
      <c r="R1720">
        <v>2016</v>
      </c>
      <c r="S1720">
        <v>7</v>
      </c>
      <c r="T1720" s="3" t="s">
        <v>24</v>
      </c>
      <c r="U1720" s="3">
        <v>45489</v>
      </c>
    </row>
    <row r="1721" spans="1:21" x14ac:dyDescent="0.25">
      <c r="A1721">
        <v>213126</v>
      </c>
      <c r="B1721">
        <v>364</v>
      </c>
      <c r="C1721" t="s">
        <v>19</v>
      </c>
      <c r="D1721" s="3">
        <v>42560</v>
      </c>
      <c r="E1721" t="s">
        <v>198</v>
      </c>
      <c r="F1721">
        <v>399</v>
      </c>
      <c r="G1721">
        <v>1</v>
      </c>
      <c r="J1721">
        <v>399</v>
      </c>
      <c r="K1721">
        <v>100148740</v>
      </c>
      <c r="L1721" s="19" t="s">
        <v>21</v>
      </c>
      <c r="M1721">
        <v>0</v>
      </c>
      <c r="N1721" t="s">
        <v>22</v>
      </c>
      <c r="O1721" s="3">
        <v>42560</v>
      </c>
      <c r="P1721" t="s">
        <v>23</v>
      </c>
      <c r="Q1721">
        <v>399</v>
      </c>
      <c r="R1721">
        <v>2016</v>
      </c>
      <c r="S1721">
        <v>7</v>
      </c>
      <c r="T1721" s="3" t="s">
        <v>24</v>
      </c>
      <c r="U1721" s="3">
        <v>45489</v>
      </c>
    </row>
    <row r="1722" spans="1:21" x14ac:dyDescent="0.25">
      <c r="A1722">
        <v>213128</v>
      </c>
      <c r="B1722">
        <v>710</v>
      </c>
      <c r="C1722" t="s">
        <v>19</v>
      </c>
      <c r="D1722" s="3">
        <v>42560</v>
      </c>
      <c r="E1722" t="s">
        <v>163</v>
      </c>
      <c r="F1722">
        <v>4530</v>
      </c>
      <c r="G1722">
        <v>1</v>
      </c>
      <c r="J1722">
        <v>4530</v>
      </c>
      <c r="K1722">
        <v>100148741</v>
      </c>
      <c r="L1722" s="19" t="s">
        <v>38</v>
      </c>
      <c r="M1722">
        <v>0</v>
      </c>
      <c r="N1722" t="s">
        <v>22</v>
      </c>
      <c r="O1722" s="3">
        <v>42560</v>
      </c>
      <c r="P1722" t="s">
        <v>23</v>
      </c>
      <c r="Q1722" s="4">
        <v>4530</v>
      </c>
      <c r="R1722">
        <v>2016</v>
      </c>
      <c r="S1722">
        <v>7</v>
      </c>
      <c r="T1722" s="3" t="s">
        <v>24</v>
      </c>
      <c r="U1722" s="3">
        <v>45489</v>
      </c>
    </row>
    <row r="1723" spans="1:21" x14ac:dyDescent="0.25">
      <c r="A1723">
        <v>213129</v>
      </c>
      <c r="B1723">
        <v>56</v>
      </c>
      <c r="C1723" t="s">
        <v>19</v>
      </c>
      <c r="D1723" s="3">
        <v>42560</v>
      </c>
      <c r="E1723" t="s">
        <v>48</v>
      </c>
      <c r="F1723">
        <v>320</v>
      </c>
      <c r="G1723">
        <v>1</v>
      </c>
      <c r="J1723">
        <v>320</v>
      </c>
      <c r="K1723">
        <v>100148742</v>
      </c>
      <c r="L1723" s="19" t="s">
        <v>27</v>
      </c>
      <c r="M1723">
        <v>0</v>
      </c>
      <c r="N1723" t="s">
        <v>22</v>
      </c>
      <c r="O1723" s="3">
        <v>42560</v>
      </c>
      <c r="P1723" t="s">
        <v>23</v>
      </c>
      <c r="Q1723">
        <v>320</v>
      </c>
      <c r="R1723">
        <v>2016</v>
      </c>
      <c r="S1723">
        <v>7</v>
      </c>
      <c r="T1723" s="3" t="s">
        <v>24</v>
      </c>
      <c r="U1723" s="3">
        <v>45489</v>
      </c>
    </row>
    <row r="1724" spans="1:21" x14ac:dyDescent="0.25">
      <c r="A1724">
        <v>213130</v>
      </c>
      <c r="B1724">
        <v>703</v>
      </c>
      <c r="C1724" t="s">
        <v>19</v>
      </c>
      <c r="D1724" s="3">
        <v>42560</v>
      </c>
      <c r="E1724" t="s">
        <v>849</v>
      </c>
      <c r="F1724">
        <v>1950</v>
      </c>
      <c r="G1724">
        <v>1</v>
      </c>
      <c r="J1724">
        <v>1450</v>
      </c>
      <c r="K1724">
        <v>100148743</v>
      </c>
      <c r="L1724" s="19" t="s">
        <v>21</v>
      </c>
      <c r="M1724">
        <v>500</v>
      </c>
      <c r="N1724" t="s">
        <v>22</v>
      </c>
      <c r="O1724" s="3">
        <v>42560</v>
      </c>
      <c r="P1724" t="s">
        <v>23</v>
      </c>
      <c r="Q1724" s="4">
        <v>1950</v>
      </c>
      <c r="R1724">
        <v>2016</v>
      </c>
      <c r="S1724">
        <v>7</v>
      </c>
      <c r="T1724" s="3" t="s">
        <v>24</v>
      </c>
      <c r="U1724" s="3">
        <v>45489</v>
      </c>
    </row>
    <row r="1725" spans="1:21" x14ac:dyDescent="0.25">
      <c r="A1725">
        <v>213132</v>
      </c>
      <c r="B1725">
        <v>709</v>
      </c>
      <c r="C1725" t="s">
        <v>25</v>
      </c>
      <c r="D1725" s="3">
        <v>42560</v>
      </c>
      <c r="E1725" t="s">
        <v>555</v>
      </c>
      <c r="F1725">
        <v>69999</v>
      </c>
      <c r="G1725">
        <v>1</v>
      </c>
      <c r="J1725">
        <v>69999</v>
      </c>
      <c r="K1725">
        <v>100148744</v>
      </c>
      <c r="L1725" s="19" t="s">
        <v>38</v>
      </c>
      <c r="M1725">
        <v>0</v>
      </c>
      <c r="N1725" t="s">
        <v>39</v>
      </c>
      <c r="O1725" s="3">
        <v>42560</v>
      </c>
      <c r="P1725" t="s">
        <v>28</v>
      </c>
      <c r="Q1725" s="4">
        <v>69999</v>
      </c>
      <c r="R1725">
        <v>2016</v>
      </c>
      <c r="S1725">
        <v>7</v>
      </c>
      <c r="T1725" s="3" t="s">
        <v>24</v>
      </c>
      <c r="U1725" s="3">
        <v>45489</v>
      </c>
    </row>
    <row r="1726" spans="1:21" x14ac:dyDescent="0.25">
      <c r="A1726">
        <v>213133</v>
      </c>
      <c r="B1726">
        <v>364</v>
      </c>
      <c r="C1726" t="s">
        <v>19</v>
      </c>
      <c r="D1726" s="3">
        <v>42560</v>
      </c>
      <c r="E1726" t="s">
        <v>850</v>
      </c>
      <c r="F1726">
        <v>1435.5</v>
      </c>
      <c r="G1726">
        <v>1</v>
      </c>
      <c r="J1726">
        <v>1435.5</v>
      </c>
      <c r="K1726">
        <v>100148745</v>
      </c>
      <c r="L1726" s="19" t="s">
        <v>51</v>
      </c>
      <c r="M1726">
        <v>0</v>
      </c>
      <c r="N1726" t="s">
        <v>22</v>
      </c>
      <c r="O1726" s="3">
        <v>42560</v>
      </c>
      <c r="P1726" t="s">
        <v>23</v>
      </c>
      <c r="Q1726" s="4">
        <v>1436</v>
      </c>
      <c r="R1726">
        <v>2016</v>
      </c>
      <c r="S1726">
        <v>7</v>
      </c>
      <c r="T1726" s="3" t="s">
        <v>24</v>
      </c>
      <c r="U1726" s="3">
        <v>45489</v>
      </c>
    </row>
    <row r="1727" spans="1:21" x14ac:dyDescent="0.25">
      <c r="A1727">
        <v>213135</v>
      </c>
      <c r="B1727">
        <v>711</v>
      </c>
      <c r="C1727" t="s">
        <v>19</v>
      </c>
      <c r="D1727" s="3">
        <v>42560</v>
      </c>
      <c r="E1727" t="s">
        <v>851</v>
      </c>
      <c r="F1727">
        <v>5505</v>
      </c>
      <c r="G1727">
        <v>1</v>
      </c>
      <c r="J1727">
        <v>5505</v>
      </c>
      <c r="K1727">
        <v>100148746</v>
      </c>
      <c r="L1727" s="19" t="s">
        <v>42</v>
      </c>
      <c r="M1727">
        <v>0</v>
      </c>
      <c r="N1727" t="s">
        <v>22</v>
      </c>
      <c r="O1727" s="3">
        <v>42560</v>
      </c>
      <c r="P1727" t="s">
        <v>23</v>
      </c>
      <c r="Q1727" s="4">
        <v>5505</v>
      </c>
      <c r="R1727">
        <v>2016</v>
      </c>
      <c r="S1727">
        <v>7</v>
      </c>
      <c r="T1727" s="3" t="s">
        <v>24</v>
      </c>
      <c r="U1727" s="3">
        <v>45489</v>
      </c>
    </row>
    <row r="1728" spans="1:21" x14ac:dyDescent="0.25">
      <c r="A1728">
        <v>213136</v>
      </c>
      <c r="B1728">
        <v>712</v>
      </c>
      <c r="C1728" t="s">
        <v>25</v>
      </c>
      <c r="D1728" s="3">
        <v>42560</v>
      </c>
      <c r="E1728" t="s">
        <v>85</v>
      </c>
      <c r="F1728">
        <v>300</v>
      </c>
      <c r="G1728">
        <v>1</v>
      </c>
      <c r="J1728">
        <v>2870</v>
      </c>
      <c r="K1728">
        <v>100148747</v>
      </c>
      <c r="L1728" s="19" t="s">
        <v>33</v>
      </c>
      <c r="M1728">
        <v>0</v>
      </c>
      <c r="N1728" t="s">
        <v>22</v>
      </c>
      <c r="O1728" s="3">
        <v>42560</v>
      </c>
      <c r="P1728" t="s">
        <v>28</v>
      </c>
      <c r="Q1728">
        <v>300</v>
      </c>
      <c r="R1728">
        <v>2016</v>
      </c>
      <c r="S1728">
        <v>7</v>
      </c>
      <c r="T1728" s="3" t="s">
        <v>24</v>
      </c>
      <c r="U1728" s="3">
        <v>45489</v>
      </c>
    </row>
    <row r="1729" spans="1:21" x14ac:dyDescent="0.25">
      <c r="A1729">
        <v>213137</v>
      </c>
      <c r="B1729">
        <v>712</v>
      </c>
      <c r="C1729" t="s">
        <v>25</v>
      </c>
      <c r="D1729" s="3">
        <v>42560</v>
      </c>
      <c r="E1729" t="s">
        <v>36</v>
      </c>
      <c r="F1729">
        <v>170</v>
      </c>
      <c r="G1729">
        <v>1</v>
      </c>
      <c r="J1729">
        <v>2870</v>
      </c>
      <c r="K1729">
        <v>100148747</v>
      </c>
      <c r="L1729" s="19" t="s">
        <v>33</v>
      </c>
      <c r="M1729">
        <v>0</v>
      </c>
      <c r="N1729" t="s">
        <v>22</v>
      </c>
      <c r="O1729" s="3">
        <v>42560</v>
      </c>
      <c r="P1729" t="s">
        <v>28</v>
      </c>
      <c r="Q1729">
        <v>170</v>
      </c>
      <c r="R1729">
        <v>2016</v>
      </c>
      <c r="S1729">
        <v>7</v>
      </c>
      <c r="T1729" s="3" t="s">
        <v>24</v>
      </c>
      <c r="U1729" s="3">
        <v>45489</v>
      </c>
    </row>
    <row r="1730" spans="1:21" x14ac:dyDescent="0.25">
      <c r="A1730">
        <v>213138</v>
      </c>
      <c r="B1730">
        <v>712</v>
      </c>
      <c r="C1730" t="s">
        <v>25</v>
      </c>
      <c r="D1730" s="3">
        <v>42560</v>
      </c>
      <c r="E1730" t="s">
        <v>852</v>
      </c>
      <c r="F1730">
        <v>2400</v>
      </c>
      <c r="G1730">
        <v>1</v>
      </c>
      <c r="J1730">
        <v>2870</v>
      </c>
      <c r="K1730">
        <v>100148747</v>
      </c>
      <c r="L1730" s="19" t="s">
        <v>47</v>
      </c>
      <c r="M1730">
        <v>0</v>
      </c>
      <c r="N1730" t="s">
        <v>22</v>
      </c>
      <c r="O1730" s="3">
        <v>42560</v>
      </c>
      <c r="P1730" t="s">
        <v>28</v>
      </c>
      <c r="Q1730" s="4">
        <v>2400</v>
      </c>
      <c r="R1730">
        <v>2016</v>
      </c>
      <c r="S1730">
        <v>7</v>
      </c>
      <c r="T1730" s="3" t="s">
        <v>24</v>
      </c>
      <c r="U1730" s="3">
        <v>45489</v>
      </c>
    </row>
    <row r="1731" spans="1:21" x14ac:dyDescent="0.25">
      <c r="A1731">
        <v>213139</v>
      </c>
      <c r="B1731">
        <v>713</v>
      </c>
      <c r="C1731" t="s">
        <v>19</v>
      </c>
      <c r="D1731" s="3">
        <v>42560</v>
      </c>
      <c r="E1731" t="s">
        <v>853</v>
      </c>
      <c r="F1731">
        <v>1790</v>
      </c>
      <c r="G1731">
        <v>1</v>
      </c>
      <c r="J1731">
        <v>1590</v>
      </c>
      <c r="K1731">
        <v>100148748</v>
      </c>
      <c r="L1731" s="19" t="s">
        <v>59</v>
      </c>
      <c r="M1731">
        <v>200</v>
      </c>
      <c r="N1731" t="s">
        <v>22</v>
      </c>
      <c r="O1731" s="3">
        <v>42560</v>
      </c>
      <c r="P1731" t="s">
        <v>23</v>
      </c>
      <c r="Q1731" s="4">
        <v>1790</v>
      </c>
      <c r="R1731">
        <v>2016</v>
      </c>
      <c r="S1731">
        <v>7</v>
      </c>
      <c r="T1731" s="3" t="s">
        <v>24</v>
      </c>
      <c r="U1731" s="3">
        <v>45489</v>
      </c>
    </row>
    <row r="1732" spans="1:21" x14ac:dyDescent="0.25">
      <c r="A1732">
        <v>213140</v>
      </c>
      <c r="B1732">
        <v>159</v>
      </c>
      <c r="C1732" t="s">
        <v>25</v>
      </c>
      <c r="D1732" s="3">
        <v>42560</v>
      </c>
      <c r="E1732" t="s">
        <v>73</v>
      </c>
      <c r="F1732">
        <v>435</v>
      </c>
      <c r="G1732">
        <v>1</v>
      </c>
      <c r="J1732">
        <v>1879</v>
      </c>
      <c r="K1732">
        <v>100148749</v>
      </c>
      <c r="L1732" s="19" t="s">
        <v>33</v>
      </c>
      <c r="M1732">
        <v>0</v>
      </c>
      <c r="N1732" t="s">
        <v>40</v>
      </c>
      <c r="O1732" s="3">
        <v>42560</v>
      </c>
      <c r="P1732" t="s">
        <v>28</v>
      </c>
      <c r="Q1732">
        <v>435</v>
      </c>
      <c r="R1732">
        <v>2016</v>
      </c>
      <c r="S1732">
        <v>7</v>
      </c>
      <c r="T1732" s="3" t="s">
        <v>24</v>
      </c>
      <c r="U1732" s="3">
        <v>45489</v>
      </c>
    </row>
    <row r="1733" spans="1:21" x14ac:dyDescent="0.25">
      <c r="A1733">
        <v>213141</v>
      </c>
      <c r="B1733">
        <v>159</v>
      </c>
      <c r="C1733" t="s">
        <v>25</v>
      </c>
      <c r="D1733" s="3">
        <v>42560</v>
      </c>
      <c r="E1733" t="s">
        <v>122</v>
      </c>
      <c r="F1733">
        <v>260</v>
      </c>
      <c r="G1733">
        <v>1</v>
      </c>
      <c r="J1733">
        <v>1879</v>
      </c>
      <c r="K1733">
        <v>100148749</v>
      </c>
      <c r="L1733" s="19" t="s">
        <v>33</v>
      </c>
      <c r="M1733">
        <v>0</v>
      </c>
      <c r="N1733" t="s">
        <v>40</v>
      </c>
      <c r="O1733" s="3">
        <v>42560</v>
      </c>
      <c r="P1733" t="s">
        <v>28</v>
      </c>
      <c r="Q1733">
        <v>260</v>
      </c>
      <c r="R1733">
        <v>2016</v>
      </c>
      <c r="S1733">
        <v>7</v>
      </c>
      <c r="T1733" s="3" t="s">
        <v>24</v>
      </c>
      <c r="U1733" s="3">
        <v>45489</v>
      </c>
    </row>
    <row r="1734" spans="1:21" x14ac:dyDescent="0.25">
      <c r="A1734">
        <v>213142</v>
      </c>
      <c r="B1734">
        <v>159</v>
      </c>
      <c r="C1734" t="s">
        <v>25</v>
      </c>
      <c r="D1734" s="3">
        <v>42560</v>
      </c>
      <c r="E1734" t="s">
        <v>129</v>
      </c>
      <c r="F1734">
        <v>425</v>
      </c>
      <c r="G1734">
        <v>1</v>
      </c>
      <c r="J1734">
        <v>1879</v>
      </c>
      <c r="K1734">
        <v>100148749</v>
      </c>
      <c r="L1734" s="19" t="s">
        <v>33</v>
      </c>
      <c r="M1734">
        <v>0</v>
      </c>
      <c r="N1734" t="s">
        <v>40</v>
      </c>
      <c r="O1734" s="3">
        <v>42560</v>
      </c>
      <c r="P1734" t="s">
        <v>28</v>
      </c>
      <c r="Q1734">
        <v>425</v>
      </c>
      <c r="R1734">
        <v>2016</v>
      </c>
      <c r="S1734">
        <v>7</v>
      </c>
      <c r="T1734" s="3" t="s">
        <v>24</v>
      </c>
      <c r="U1734" s="3">
        <v>45489</v>
      </c>
    </row>
    <row r="1735" spans="1:21" x14ac:dyDescent="0.25">
      <c r="A1735">
        <v>213143</v>
      </c>
      <c r="B1735">
        <v>159</v>
      </c>
      <c r="C1735" t="s">
        <v>25</v>
      </c>
      <c r="D1735" s="3">
        <v>42560</v>
      </c>
      <c r="E1735" t="s">
        <v>283</v>
      </c>
      <c r="F1735">
        <v>90</v>
      </c>
      <c r="G1735">
        <v>1</v>
      </c>
      <c r="J1735">
        <v>1879</v>
      </c>
      <c r="K1735">
        <v>100148749</v>
      </c>
      <c r="L1735" s="19" t="s">
        <v>33</v>
      </c>
      <c r="M1735">
        <v>0</v>
      </c>
      <c r="N1735" t="s">
        <v>40</v>
      </c>
      <c r="O1735" s="3">
        <v>42560</v>
      </c>
      <c r="P1735" t="s">
        <v>28</v>
      </c>
      <c r="Q1735">
        <v>90</v>
      </c>
      <c r="R1735">
        <v>2016</v>
      </c>
      <c r="S1735">
        <v>7</v>
      </c>
      <c r="T1735" s="3" t="s">
        <v>24</v>
      </c>
      <c r="U1735" s="3">
        <v>45489</v>
      </c>
    </row>
    <row r="1736" spans="1:21" x14ac:dyDescent="0.25">
      <c r="A1736">
        <v>213144</v>
      </c>
      <c r="B1736">
        <v>159</v>
      </c>
      <c r="C1736" t="s">
        <v>25</v>
      </c>
      <c r="D1736" s="3">
        <v>42560</v>
      </c>
      <c r="E1736" t="s">
        <v>138</v>
      </c>
      <c r="F1736">
        <v>90</v>
      </c>
      <c r="G1736">
        <v>1</v>
      </c>
      <c r="J1736">
        <v>1879</v>
      </c>
      <c r="K1736">
        <v>100148749</v>
      </c>
      <c r="L1736" s="19" t="s">
        <v>33</v>
      </c>
      <c r="M1736">
        <v>0</v>
      </c>
      <c r="N1736" t="s">
        <v>40</v>
      </c>
      <c r="O1736" s="3">
        <v>42560</v>
      </c>
      <c r="P1736" t="s">
        <v>28</v>
      </c>
      <c r="Q1736">
        <v>90</v>
      </c>
      <c r="R1736">
        <v>2016</v>
      </c>
      <c r="S1736">
        <v>7</v>
      </c>
      <c r="T1736" s="3" t="s">
        <v>24</v>
      </c>
      <c r="U1736" s="3">
        <v>45489</v>
      </c>
    </row>
    <row r="1737" spans="1:21" x14ac:dyDescent="0.25">
      <c r="A1737">
        <v>213145</v>
      </c>
      <c r="B1737">
        <v>159</v>
      </c>
      <c r="C1737" t="s">
        <v>25</v>
      </c>
      <c r="D1737" s="3">
        <v>42560</v>
      </c>
      <c r="E1737" t="s">
        <v>471</v>
      </c>
      <c r="F1737">
        <v>80</v>
      </c>
      <c r="G1737">
        <v>1</v>
      </c>
      <c r="J1737">
        <v>1879</v>
      </c>
      <c r="K1737">
        <v>100148749</v>
      </c>
      <c r="L1737" s="19" t="s">
        <v>33</v>
      </c>
      <c r="M1737">
        <v>0</v>
      </c>
      <c r="N1737" t="s">
        <v>40</v>
      </c>
      <c r="O1737" s="3">
        <v>42560</v>
      </c>
      <c r="P1737" t="s">
        <v>28</v>
      </c>
      <c r="Q1737">
        <v>80</v>
      </c>
      <c r="R1737">
        <v>2016</v>
      </c>
      <c r="S1737">
        <v>7</v>
      </c>
      <c r="T1737" s="3" t="s">
        <v>24</v>
      </c>
      <c r="U1737" s="3">
        <v>45489</v>
      </c>
    </row>
    <row r="1738" spans="1:21" x14ac:dyDescent="0.25">
      <c r="A1738">
        <v>213146</v>
      </c>
      <c r="B1738">
        <v>159</v>
      </c>
      <c r="C1738" t="s">
        <v>25</v>
      </c>
      <c r="D1738" s="3">
        <v>42560</v>
      </c>
      <c r="E1738" t="s">
        <v>430</v>
      </c>
      <c r="F1738">
        <v>100</v>
      </c>
      <c r="G1738">
        <v>1</v>
      </c>
      <c r="J1738">
        <v>1879</v>
      </c>
      <c r="K1738">
        <v>100148749</v>
      </c>
      <c r="L1738" s="19" t="s">
        <v>33</v>
      </c>
      <c r="M1738">
        <v>0</v>
      </c>
      <c r="N1738" t="s">
        <v>40</v>
      </c>
      <c r="O1738" s="3">
        <v>42560</v>
      </c>
      <c r="P1738" t="s">
        <v>28</v>
      </c>
      <c r="Q1738">
        <v>100</v>
      </c>
      <c r="R1738">
        <v>2016</v>
      </c>
      <c r="S1738">
        <v>7</v>
      </c>
      <c r="T1738" s="3" t="s">
        <v>24</v>
      </c>
      <c r="U1738" s="3">
        <v>45489</v>
      </c>
    </row>
    <row r="1739" spans="1:21" x14ac:dyDescent="0.25">
      <c r="A1739">
        <v>213147</v>
      </c>
      <c r="B1739">
        <v>159</v>
      </c>
      <c r="C1739" t="s">
        <v>25</v>
      </c>
      <c r="D1739" s="3">
        <v>42560</v>
      </c>
      <c r="E1739" t="s">
        <v>854</v>
      </c>
      <c r="F1739">
        <v>80</v>
      </c>
      <c r="G1739">
        <v>1</v>
      </c>
      <c r="J1739">
        <v>1879</v>
      </c>
      <c r="K1739">
        <v>100148749</v>
      </c>
      <c r="L1739" s="19" t="s">
        <v>33</v>
      </c>
      <c r="M1739">
        <v>0</v>
      </c>
      <c r="N1739" t="s">
        <v>40</v>
      </c>
      <c r="O1739" s="3">
        <v>42560</v>
      </c>
      <c r="P1739" t="s">
        <v>28</v>
      </c>
      <c r="Q1739">
        <v>80</v>
      </c>
      <c r="R1739">
        <v>2016</v>
      </c>
      <c r="S1739">
        <v>7</v>
      </c>
      <c r="T1739" s="3" t="s">
        <v>24</v>
      </c>
      <c r="U1739" s="3">
        <v>45489</v>
      </c>
    </row>
    <row r="1740" spans="1:21" x14ac:dyDescent="0.25">
      <c r="A1740">
        <v>213148</v>
      </c>
      <c r="B1740">
        <v>159</v>
      </c>
      <c r="C1740" t="s">
        <v>25</v>
      </c>
      <c r="D1740" s="3">
        <v>42560</v>
      </c>
      <c r="E1740" t="s">
        <v>666</v>
      </c>
      <c r="F1740">
        <v>144</v>
      </c>
      <c r="G1740">
        <v>1</v>
      </c>
      <c r="J1740">
        <v>1879</v>
      </c>
      <c r="K1740">
        <v>100148749</v>
      </c>
      <c r="L1740" s="19" t="s">
        <v>33</v>
      </c>
      <c r="M1740">
        <v>0</v>
      </c>
      <c r="N1740" t="s">
        <v>40</v>
      </c>
      <c r="O1740" s="3">
        <v>42560</v>
      </c>
      <c r="P1740" t="s">
        <v>28</v>
      </c>
      <c r="Q1740">
        <v>144</v>
      </c>
      <c r="R1740">
        <v>2016</v>
      </c>
      <c r="S1740">
        <v>7</v>
      </c>
      <c r="T1740" s="3" t="s">
        <v>24</v>
      </c>
      <c r="U1740" s="3">
        <v>45489</v>
      </c>
    </row>
    <row r="1741" spans="1:21" x14ac:dyDescent="0.25">
      <c r="A1741">
        <v>213149</v>
      </c>
      <c r="B1741">
        <v>159</v>
      </c>
      <c r="C1741" t="s">
        <v>25</v>
      </c>
      <c r="D1741" s="3">
        <v>42560</v>
      </c>
      <c r="E1741" t="s">
        <v>855</v>
      </c>
      <c r="F1741">
        <v>175</v>
      </c>
      <c r="G1741">
        <v>1</v>
      </c>
      <c r="J1741">
        <v>1879</v>
      </c>
      <c r="K1741">
        <v>100148749</v>
      </c>
      <c r="L1741" s="19" t="s">
        <v>33</v>
      </c>
      <c r="M1741">
        <v>0</v>
      </c>
      <c r="N1741" t="s">
        <v>40</v>
      </c>
      <c r="O1741" s="3">
        <v>42560</v>
      </c>
      <c r="P1741" t="s">
        <v>28</v>
      </c>
      <c r="Q1741">
        <v>175</v>
      </c>
      <c r="R1741">
        <v>2016</v>
      </c>
      <c r="S1741">
        <v>7</v>
      </c>
      <c r="T1741" s="3" t="s">
        <v>24</v>
      </c>
      <c r="U1741" s="3">
        <v>45489</v>
      </c>
    </row>
    <row r="1742" spans="1:21" x14ac:dyDescent="0.25">
      <c r="A1742">
        <v>213150</v>
      </c>
      <c r="B1742">
        <v>711</v>
      </c>
      <c r="C1742" t="s">
        <v>19</v>
      </c>
      <c r="D1742" s="3">
        <v>42560</v>
      </c>
      <c r="E1742" t="s">
        <v>856</v>
      </c>
      <c r="F1742">
        <v>5375</v>
      </c>
      <c r="G1742">
        <v>1</v>
      </c>
      <c r="J1742">
        <v>5375</v>
      </c>
      <c r="K1742">
        <v>100148750</v>
      </c>
      <c r="L1742" s="19" t="s">
        <v>42</v>
      </c>
      <c r="M1742">
        <v>0</v>
      </c>
      <c r="N1742" t="s">
        <v>22</v>
      </c>
      <c r="O1742" s="3">
        <v>42560</v>
      </c>
      <c r="P1742" t="s">
        <v>23</v>
      </c>
      <c r="Q1742" s="4">
        <v>5375</v>
      </c>
      <c r="R1742">
        <v>2016</v>
      </c>
      <c r="S1742">
        <v>7</v>
      </c>
      <c r="T1742" s="3" t="s">
        <v>24</v>
      </c>
      <c r="U1742" s="3">
        <v>45489</v>
      </c>
    </row>
    <row r="1743" spans="1:21" x14ac:dyDescent="0.25">
      <c r="A1743">
        <v>213151</v>
      </c>
      <c r="B1743">
        <v>711</v>
      </c>
      <c r="C1743" t="s">
        <v>19</v>
      </c>
      <c r="D1743" s="3">
        <v>42560</v>
      </c>
      <c r="E1743" t="s">
        <v>857</v>
      </c>
      <c r="F1743">
        <v>1475</v>
      </c>
      <c r="G1743">
        <v>1</v>
      </c>
      <c r="J1743">
        <v>1475</v>
      </c>
      <c r="K1743">
        <v>100148751</v>
      </c>
      <c r="L1743" s="19" t="s">
        <v>21</v>
      </c>
      <c r="M1743">
        <v>0</v>
      </c>
      <c r="N1743" t="s">
        <v>22</v>
      </c>
      <c r="O1743" s="3">
        <v>42560</v>
      </c>
      <c r="P1743" t="s">
        <v>23</v>
      </c>
      <c r="Q1743" s="4">
        <v>1475</v>
      </c>
      <c r="R1743">
        <v>2016</v>
      </c>
      <c r="S1743">
        <v>7</v>
      </c>
      <c r="T1743" s="3" t="s">
        <v>24</v>
      </c>
      <c r="U1743" s="3">
        <v>45489</v>
      </c>
    </row>
    <row r="1744" spans="1:21" x14ac:dyDescent="0.25">
      <c r="A1744">
        <v>213153</v>
      </c>
      <c r="B1744">
        <v>711</v>
      </c>
      <c r="C1744" t="s">
        <v>31</v>
      </c>
      <c r="D1744" s="3">
        <v>42560</v>
      </c>
      <c r="E1744" t="s">
        <v>858</v>
      </c>
      <c r="F1744">
        <v>680</v>
      </c>
      <c r="G1744">
        <v>1</v>
      </c>
      <c r="J1744">
        <v>680</v>
      </c>
      <c r="K1744">
        <v>100148752</v>
      </c>
      <c r="L1744" s="19" t="s">
        <v>47</v>
      </c>
      <c r="M1744">
        <v>0</v>
      </c>
      <c r="N1744" t="s">
        <v>22</v>
      </c>
      <c r="O1744" s="3">
        <v>42560</v>
      </c>
      <c r="P1744" t="s">
        <v>34</v>
      </c>
      <c r="Q1744">
        <v>680</v>
      </c>
      <c r="R1744">
        <v>2016</v>
      </c>
      <c r="S1744">
        <v>7</v>
      </c>
      <c r="T1744" s="3" t="s">
        <v>24</v>
      </c>
      <c r="U1744" s="3">
        <v>45489</v>
      </c>
    </row>
    <row r="1745" spans="1:21" x14ac:dyDescent="0.25">
      <c r="A1745">
        <v>213154</v>
      </c>
      <c r="B1745">
        <v>709</v>
      </c>
      <c r="C1745" t="s">
        <v>25</v>
      </c>
      <c r="D1745" s="3">
        <v>42560</v>
      </c>
      <c r="E1745" t="s">
        <v>555</v>
      </c>
      <c r="F1745">
        <v>69999</v>
      </c>
      <c r="G1745">
        <v>1</v>
      </c>
      <c r="J1745">
        <v>69999</v>
      </c>
      <c r="K1745">
        <v>100148753</v>
      </c>
      <c r="L1745" s="19" t="s">
        <v>38</v>
      </c>
      <c r="M1745">
        <v>0</v>
      </c>
      <c r="N1745" t="s">
        <v>39</v>
      </c>
      <c r="O1745" s="3">
        <v>42560</v>
      </c>
      <c r="P1745" t="s">
        <v>28</v>
      </c>
      <c r="Q1745" s="4">
        <v>69999</v>
      </c>
      <c r="R1745">
        <v>2016</v>
      </c>
      <c r="S1745">
        <v>7</v>
      </c>
      <c r="T1745" s="3" t="s">
        <v>24</v>
      </c>
      <c r="U1745" s="3">
        <v>45489</v>
      </c>
    </row>
    <row r="1746" spans="1:21" x14ac:dyDescent="0.25">
      <c r="A1746">
        <v>213155</v>
      </c>
      <c r="B1746">
        <v>714</v>
      </c>
      <c r="C1746" t="s">
        <v>19</v>
      </c>
      <c r="D1746" s="3">
        <v>42560</v>
      </c>
      <c r="E1746" t="s">
        <v>35</v>
      </c>
      <c r="F1746">
        <v>80</v>
      </c>
      <c r="G1746">
        <v>2</v>
      </c>
      <c r="J1746">
        <v>160</v>
      </c>
      <c r="K1746">
        <v>100148754</v>
      </c>
      <c r="L1746" s="19" t="s">
        <v>33</v>
      </c>
      <c r="M1746">
        <v>0</v>
      </c>
      <c r="N1746" t="s">
        <v>22</v>
      </c>
      <c r="O1746" s="3">
        <v>42560</v>
      </c>
      <c r="P1746" t="s">
        <v>23</v>
      </c>
      <c r="Q1746">
        <v>160</v>
      </c>
      <c r="R1746">
        <v>2016</v>
      </c>
      <c r="S1746">
        <v>7</v>
      </c>
      <c r="T1746" s="3" t="s">
        <v>24</v>
      </c>
      <c r="U1746" s="3">
        <v>45489</v>
      </c>
    </row>
    <row r="1747" spans="1:21" x14ac:dyDescent="0.25">
      <c r="A1747">
        <v>213156</v>
      </c>
      <c r="B1747">
        <v>159</v>
      </c>
      <c r="C1747" t="s">
        <v>25</v>
      </c>
      <c r="D1747" s="3">
        <v>42560</v>
      </c>
      <c r="E1747" t="s">
        <v>73</v>
      </c>
      <c r="F1747">
        <v>435</v>
      </c>
      <c r="G1747">
        <v>1</v>
      </c>
      <c r="J1747">
        <v>1879</v>
      </c>
      <c r="K1747">
        <v>100148755</v>
      </c>
      <c r="L1747" s="19" t="s">
        <v>33</v>
      </c>
      <c r="M1747">
        <v>0</v>
      </c>
      <c r="N1747" t="s">
        <v>40</v>
      </c>
      <c r="O1747" s="3">
        <v>42560</v>
      </c>
      <c r="P1747" t="s">
        <v>28</v>
      </c>
      <c r="Q1747">
        <v>435</v>
      </c>
      <c r="R1747">
        <v>2016</v>
      </c>
      <c r="S1747">
        <v>7</v>
      </c>
      <c r="T1747" s="3" t="s">
        <v>24</v>
      </c>
      <c r="U1747" s="3">
        <v>45489</v>
      </c>
    </row>
    <row r="1748" spans="1:21" x14ac:dyDescent="0.25">
      <c r="A1748">
        <v>213157</v>
      </c>
      <c r="B1748">
        <v>159</v>
      </c>
      <c r="C1748" t="s">
        <v>25</v>
      </c>
      <c r="D1748" s="3">
        <v>42560</v>
      </c>
      <c r="E1748" t="s">
        <v>122</v>
      </c>
      <c r="F1748">
        <v>260</v>
      </c>
      <c r="G1748">
        <v>1</v>
      </c>
      <c r="J1748">
        <v>1879</v>
      </c>
      <c r="K1748">
        <v>100148755</v>
      </c>
      <c r="L1748" s="19" t="s">
        <v>33</v>
      </c>
      <c r="M1748">
        <v>0</v>
      </c>
      <c r="N1748" t="s">
        <v>40</v>
      </c>
      <c r="O1748" s="3">
        <v>42560</v>
      </c>
      <c r="P1748" t="s">
        <v>28</v>
      </c>
      <c r="Q1748">
        <v>260</v>
      </c>
      <c r="R1748">
        <v>2016</v>
      </c>
      <c r="S1748">
        <v>7</v>
      </c>
      <c r="T1748" s="3" t="s">
        <v>24</v>
      </c>
      <c r="U1748" s="3">
        <v>45489</v>
      </c>
    </row>
    <row r="1749" spans="1:21" x14ac:dyDescent="0.25">
      <c r="A1749">
        <v>213158</v>
      </c>
      <c r="B1749">
        <v>159</v>
      </c>
      <c r="C1749" t="s">
        <v>25</v>
      </c>
      <c r="D1749" s="3">
        <v>42560</v>
      </c>
      <c r="E1749" t="s">
        <v>129</v>
      </c>
      <c r="F1749">
        <v>425</v>
      </c>
      <c r="G1749">
        <v>1</v>
      </c>
      <c r="J1749">
        <v>1879</v>
      </c>
      <c r="K1749">
        <v>100148755</v>
      </c>
      <c r="L1749" s="19" t="s">
        <v>33</v>
      </c>
      <c r="M1749">
        <v>0</v>
      </c>
      <c r="N1749" t="s">
        <v>40</v>
      </c>
      <c r="O1749" s="3">
        <v>42560</v>
      </c>
      <c r="P1749" t="s">
        <v>28</v>
      </c>
      <c r="Q1749">
        <v>425</v>
      </c>
      <c r="R1749">
        <v>2016</v>
      </c>
      <c r="S1749">
        <v>7</v>
      </c>
      <c r="T1749" s="3" t="s">
        <v>24</v>
      </c>
      <c r="U1749" s="3">
        <v>45489</v>
      </c>
    </row>
    <row r="1750" spans="1:21" x14ac:dyDescent="0.25">
      <c r="A1750">
        <v>213159</v>
      </c>
      <c r="B1750">
        <v>159</v>
      </c>
      <c r="C1750" t="s">
        <v>25</v>
      </c>
      <c r="D1750" s="3">
        <v>42560</v>
      </c>
      <c r="E1750" t="s">
        <v>283</v>
      </c>
      <c r="F1750">
        <v>90</v>
      </c>
      <c r="G1750">
        <v>1</v>
      </c>
      <c r="J1750">
        <v>1879</v>
      </c>
      <c r="K1750">
        <v>100148755</v>
      </c>
      <c r="L1750" s="19" t="s">
        <v>33</v>
      </c>
      <c r="M1750">
        <v>0</v>
      </c>
      <c r="N1750" t="s">
        <v>40</v>
      </c>
      <c r="O1750" s="3">
        <v>42560</v>
      </c>
      <c r="P1750" t="s">
        <v>28</v>
      </c>
      <c r="Q1750">
        <v>90</v>
      </c>
      <c r="R1750">
        <v>2016</v>
      </c>
      <c r="S1750">
        <v>7</v>
      </c>
      <c r="T1750" s="3" t="s">
        <v>24</v>
      </c>
      <c r="U1750" s="3">
        <v>45489</v>
      </c>
    </row>
    <row r="1751" spans="1:21" x14ac:dyDescent="0.25">
      <c r="A1751">
        <v>213160</v>
      </c>
      <c r="B1751">
        <v>159</v>
      </c>
      <c r="C1751" t="s">
        <v>25</v>
      </c>
      <c r="D1751" s="3">
        <v>42560</v>
      </c>
      <c r="E1751" t="s">
        <v>138</v>
      </c>
      <c r="F1751">
        <v>90</v>
      </c>
      <c r="G1751">
        <v>1</v>
      </c>
      <c r="J1751">
        <v>1879</v>
      </c>
      <c r="K1751">
        <v>100148755</v>
      </c>
      <c r="L1751" s="19" t="s">
        <v>33</v>
      </c>
      <c r="M1751">
        <v>0</v>
      </c>
      <c r="N1751" t="s">
        <v>40</v>
      </c>
      <c r="O1751" s="3">
        <v>42560</v>
      </c>
      <c r="P1751" t="s">
        <v>28</v>
      </c>
      <c r="Q1751">
        <v>90</v>
      </c>
      <c r="R1751">
        <v>2016</v>
      </c>
      <c r="S1751">
        <v>7</v>
      </c>
      <c r="T1751" s="3" t="s">
        <v>24</v>
      </c>
      <c r="U1751" s="3">
        <v>45489</v>
      </c>
    </row>
    <row r="1752" spans="1:21" x14ac:dyDescent="0.25">
      <c r="A1752">
        <v>213161</v>
      </c>
      <c r="B1752">
        <v>159</v>
      </c>
      <c r="C1752" t="s">
        <v>25</v>
      </c>
      <c r="D1752" s="3">
        <v>42560</v>
      </c>
      <c r="E1752" t="s">
        <v>471</v>
      </c>
      <c r="F1752">
        <v>80</v>
      </c>
      <c r="G1752">
        <v>1</v>
      </c>
      <c r="J1752">
        <v>1879</v>
      </c>
      <c r="K1752">
        <v>100148755</v>
      </c>
      <c r="L1752" s="19" t="s">
        <v>33</v>
      </c>
      <c r="M1752">
        <v>0</v>
      </c>
      <c r="N1752" t="s">
        <v>40</v>
      </c>
      <c r="O1752" s="3">
        <v>42560</v>
      </c>
      <c r="P1752" t="s">
        <v>28</v>
      </c>
      <c r="Q1752">
        <v>80</v>
      </c>
      <c r="R1752">
        <v>2016</v>
      </c>
      <c r="S1752">
        <v>7</v>
      </c>
      <c r="T1752" s="3" t="s">
        <v>24</v>
      </c>
      <c r="U1752" s="3">
        <v>45489</v>
      </c>
    </row>
    <row r="1753" spans="1:21" x14ac:dyDescent="0.25">
      <c r="A1753">
        <v>213162</v>
      </c>
      <c r="B1753">
        <v>159</v>
      </c>
      <c r="C1753" t="s">
        <v>25</v>
      </c>
      <c r="D1753" s="3">
        <v>42560</v>
      </c>
      <c r="E1753" t="s">
        <v>430</v>
      </c>
      <c r="F1753">
        <v>100</v>
      </c>
      <c r="G1753">
        <v>1</v>
      </c>
      <c r="J1753">
        <v>1879</v>
      </c>
      <c r="K1753">
        <v>100148755</v>
      </c>
      <c r="L1753" s="19" t="s">
        <v>33</v>
      </c>
      <c r="M1753">
        <v>0</v>
      </c>
      <c r="N1753" t="s">
        <v>40</v>
      </c>
      <c r="O1753" s="3">
        <v>42560</v>
      </c>
      <c r="P1753" t="s">
        <v>28</v>
      </c>
      <c r="Q1753">
        <v>100</v>
      </c>
      <c r="R1753">
        <v>2016</v>
      </c>
      <c r="S1753">
        <v>7</v>
      </c>
      <c r="T1753" s="3" t="s">
        <v>24</v>
      </c>
      <c r="U1753" s="3">
        <v>45489</v>
      </c>
    </row>
    <row r="1754" spans="1:21" x14ac:dyDescent="0.25">
      <c r="A1754">
        <v>213163</v>
      </c>
      <c r="B1754">
        <v>159</v>
      </c>
      <c r="C1754" t="s">
        <v>25</v>
      </c>
      <c r="D1754" s="3">
        <v>42560</v>
      </c>
      <c r="E1754" t="s">
        <v>854</v>
      </c>
      <c r="F1754">
        <v>80</v>
      </c>
      <c r="G1754">
        <v>1</v>
      </c>
      <c r="J1754">
        <v>1879</v>
      </c>
      <c r="K1754">
        <v>100148755</v>
      </c>
      <c r="L1754" s="19" t="s">
        <v>33</v>
      </c>
      <c r="M1754">
        <v>0</v>
      </c>
      <c r="N1754" t="s">
        <v>40</v>
      </c>
      <c r="O1754" s="3">
        <v>42560</v>
      </c>
      <c r="P1754" t="s">
        <v>28</v>
      </c>
      <c r="Q1754">
        <v>80</v>
      </c>
      <c r="R1754">
        <v>2016</v>
      </c>
      <c r="S1754">
        <v>7</v>
      </c>
      <c r="T1754" s="3" t="s">
        <v>24</v>
      </c>
      <c r="U1754" s="3">
        <v>45489</v>
      </c>
    </row>
    <row r="1755" spans="1:21" x14ac:dyDescent="0.25">
      <c r="A1755">
        <v>213164</v>
      </c>
      <c r="B1755">
        <v>159</v>
      </c>
      <c r="C1755" t="s">
        <v>25</v>
      </c>
      <c r="D1755" s="3">
        <v>42560</v>
      </c>
      <c r="E1755" t="s">
        <v>666</v>
      </c>
      <c r="F1755">
        <v>144</v>
      </c>
      <c r="G1755">
        <v>1</v>
      </c>
      <c r="J1755">
        <v>1879</v>
      </c>
      <c r="K1755">
        <v>100148755</v>
      </c>
      <c r="L1755" s="19" t="s">
        <v>33</v>
      </c>
      <c r="M1755">
        <v>0</v>
      </c>
      <c r="N1755" t="s">
        <v>40</v>
      </c>
      <c r="O1755" s="3">
        <v>42560</v>
      </c>
      <c r="P1755" t="s">
        <v>28</v>
      </c>
      <c r="Q1755">
        <v>144</v>
      </c>
      <c r="R1755">
        <v>2016</v>
      </c>
      <c r="S1755">
        <v>7</v>
      </c>
      <c r="T1755" s="3" t="s">
        <v>24</v>
      </c>
      <c r="U1755" s="3">
        <v>45489</v>
      </c>
    </row>
    <row r="1756" spans="1:21" x14ac:dyDescent="0.25">
      <c r="A1756">
        <v>213165</v>
      </c>
      <c r="B1756">
        <v>159</v>
      </c>
      <c r="C1756" t="s">
        <v>25</v>
      </c>
      <c r="D1756" s="3">
        <v>42560</v>
      </c>
      <c r="E1756" t="s">
        <v>855</v>
      </c>
      <c r="F1756">
        <v>175</v>
      </c>
      <c r="G1756">
        <v>1</v>
      </c>
      <c r="J1756">
        <v>1879</v>
      </c>
      <c r="K1756">
        <v>100148755</v>
      </c>
      <c r="L1756" s="19" t="s">
        <v>33</v>
      </c>
      <c r="M1756">
        <v>0</v>
      </c>
      <c r="N1756" t="s">
        <v>40</v>
      </c>
      <c r="O1756" s="3">
        <v>42560</v>
      </c>
      <c r="P1756" t="s">
        <v>28</v>
      </c>
      <c r="Q1756">
        <v>175</v>
      </c>
      <c r="R1756">
        <v>2016</v>
      </c>
      <c r="S1756">
        <v>7</v>
      </c>
      <c r="T1756" s="3" t="s">
        <v>24</v>
      </c>
      <c r="U1756" s="3">
        <v>45489</v>
      </c>
    </row>
    <row r="1757" spans="1:21" x14ac:dyDescent="0.25">
      <c r="A1757">
        <v>213167</v>
      </c>
      <c r="B1757">
        <v>715</v>
      </c>
      <c r="C1757" t="s">
        <v>19</v>
      </c>
      <c r="D1757" s="3">
        <v>42560</v>
      </c>
      <c r="E1757" t="s">
        <v>315</v>
      </c>
      <c r="F1757">
        <v>55</v>
      </c>
      <c r="G1757">
        <v>1</v>
      </c>
      <c r="J1757">
        <v>55</v>
      </c>
      <c r="K1757">
        <v>100148757</v>
      </c>
      <c r="L1757" s="19" t="s">
        <v>47</v>
      </c>
      <c r="M1757">
        <v>0</v>
      </c>
      <c r="N1757" t="s">
        <v>22</v>
      </c>
      <c r="O1757" s="3">
        <v>42560</v>
      </c>
      <c r="P1757" t="s">
        <v>23</v>
      </c>
      <c r="Q1757">
        <v>55</v>
      </c>
      <c r="R1757">
        <v>2016</v>
      </c>
      <c r="S1757">
        <v>7</v>
      </c>
      <c r="T1757" s="3" t="s">
        <v>24</v>
      </c>
      <c r="U1757" s="3">
        <v>45489</v>
      </c>
    </row>
    <row r="1758" spans="1:21" x14ac:dyDescent="0.25">
      <c r="A1758">
        <v>213166</v>
      </c>
      <c r="B1758">
        <v>716</v>
      </c>
      <c r="C1758" t="s">
        <v>19</v>
      </c>
      <c r="D1758" s="3">
        <v>42560</v>
      </c>
      <c r="E1758" t="s">
        <v>859</v>
      </c>
      <c r="F1758">
        <v>2695</v>
      </c>
      <c r="G1758">
        <v>1</v>
      </c>
      <c r="J1758">
        <v>2695</v>
      </c>
      <c r="K1758">
        <v>100148756</v>
      </c>
      <c r="L1758" s="19" t="s">
        <v>21</v>
      </c>
      <c r="M1758">
        <v>0</v>
      </c>
      <c r="N1758" t="s">
        <v>22</v>
      </c>
      <c r="O1758" s="3">
        <v>42560</v>
      </c>
      <c r="P1758" t="s">
        <v>23</v>
      </c>
      <c r="Q1758" s="4">
        <v>2695</v>
      </c>
      <c r="R1758">
        <v>2016</v>
      </c>
      <c r="S1758">
        <v>7</v>
      </c>
      <c r="T1758" s="3" t="s">
        <v>24</v>
      </c>
      <c r="U1758" s="3">
        <v>45489</v>
      </c>
    </row>
    <row r="1759" spans="1:21" x14ac:dyDescent="0.25">
      <c r="A1759">
        <v>213168</v>
      </c>
      <c r="B1759">
        <v>159</v>
      </c>
      <c r="C1759" t="s">
        <v>25</v>
      </c>
      <c r="D1759" s="3">
        <v>42560</v>
      </c>
      <c r="E1759" t="s">
        <v>73</v>
      </c>
      <c r="F1759">
        <v>435</v>
      </c>
      <c r="G1759">
        <v>1</v>
      </c>
      <c r="J1759">
        <v>1879</v>
      </c>
      <c r="K1759">
        <v>100148758</v>
      </c>
      <c r="L1759" s="19" t="s">
        <v>33</v>
      </c>
      <c r="M1759">
        <v>0</v>
      </c>
      <c r="N1759" t="s">
        <v>40</v>
      </c>
      <c r="O1759" s="3">
        <v>42560</v>
      </c>
      <c r="P1759" t="s">
        <v>28</v>
      </c>
      <c r="Q1759">
        <v>435</v>
      </c>
      <c r="R1759">
        <v>2016</v>
      </c>
      <c r="S1759">
        <v>7</v>
      </c>
      <c r="T1759" s="3" t="s">
        <v>24</v>
      </c>
      <c r="U1759" s="3">
        <v>45489</v>
      </c>
    </row>
    <row r="1760" spans="1:21" x14ac:dyDescent="0.25">
      <c r="A1760">
        <v>213169</v>
      </c>
      <c r="B1760">
        <v>159</v>
      </c>
      <c r="C1760" t="s">
        <v>25</v>
      </c>
      <c r="D1760" s="3">
        <v>42560</v>
      </c>
      <c r="E1760" t="s">
        <v>122</v>
      </c>
      <c r="F1760">
        <v>260</v>
      </c>
      <c r="G1760">
        <v>1</v>
      </c>
      <c r="J1760">
        <v>1879</v>
      </c>
      <c r="K1760">
        <v>100148758</v>
      </c>
      <c r="L1760" s="19" t="s">
        <v>33</v>
      </c>
      <c r="M1760">
        <v>0</v>
      </c>
      <c r="N1760" t="s">
        <v>40</v>
      </c>
      <c r="O1760" s="3">
        <v>42560</v>
      </c>
      <c r="P1760" t="s">
        <v>28</v>
      </c>
      <c r="Q1760">
        <v>260</v>
      </c>
      <c r="R1760">
        <v>2016</v>
      </c>
      <c r="S1760">
        <v>7</v>
      </c>
      <c r="T1760" s="3" t="s">
        <v>24</v>
      </c>
      <c r="U1760" s="3">
        <v>45489</v>
      </c>
    </row>
    <row r="1761" spans="1:21" x14ac:dyDescent="0.25">
      <c r="A1761">
        <v>213170</v>
      </c>
      <c r="B1761">
        <v>159</v>
      </c>
      <c r="C1761" t="s">
        <v>25</v>
      </c>
      <c r="D1761" s="3">
        <v>42560</v>
      </c>
      <c r="E1761" t="s">
        <v>129</v>
      </c>
      <c r="F1761">
        <v>425</v>
      </c>
      <c r="G1761">
        <v>1</v>
      </c>
      <c r="J1761">
        <v>1879</v>
      </c>
      <c r="K1761">
        <v>100148758</v>
      </c>
      <c r="L1761" s="19" t="s">
        <v>33</v>
      </c>
      <c r="M1761">
        <v>0</v>
      </c>
      <c r="N1761" t="s">
        <v>40</v>
      </c>
      <c r="O1761" s="3">
        <v>42560</v>
      </c>
      <c r="P1761" t="s">
        <v>28</v>
      </c>
      <c r="Q1761">
        <v>425</v>
      </c>
      <c r="R1761">
        <v>2016</v>
      </c>
      <c r="S1761">
        <v>7</v>
      </c>
      <c r="T1761" s="3" t="s">
        <v>24</v>
      </c>
      <c r="U1761" s="3">
        <v>45489</v>
      </c>
    </row>
    <row r="1762" spans="1:21" x14ac:dyDescent="0.25">
      <c r="A1762">
        <v>213171</v>
      </c>
      <c r="B1762">
        <v>159</v>
      </c>
      <c r="C1762" t="s">
        <v>25</v>
      </c>
      <c r="D1762" s="3">
        <v>42560</v>
      </c>
      <c r="E1762" t="s">
        <v>283</v>
      </c>
      <c r="F1762">
        <v>90</v>
      </c>
      <c r="G1762">
        <v>1</v>
      </c>
      <c r="J1762">
        <v>1879</v>
      </c>
      <c r="K1762">
        <v>100148758</v>
      </c>
      <c r="L1762" s="19" t="s">
        <v>33</v>
      </c>
      <c r="M1762">
        <v>0</v>
      </c>
      <c r="N1762" t="s">
        <v>40</v>
      </c>
      <c r="O1762" s="3">
        <v>42560</v>
      </c>
      <c r="P1762" t="s">
        <v>28</v>
      </c>
      <c r="Q1762">
        <v>90</v>
      </c>
      <c r="R1762">
        <v>2016</v>
      </c>
      <c r="S1762">
        <v>7</v>
      </c>
      <c r="T1762" s="3" t="s">
        <v>24</v>
      </c>
      <c r="U1762" s="3">
        <v>45489</v>
      </c>
    </row>
    <row r="1763" spans="1:21" x14ac:dyDescent="0.25">
      <c r="A1763">
        <v>213172</v>
      </c>
      <c r="B1763">
        <v>159</v>
      </c>
      <c r="C1763" t="s">
        <v>25</v>
      </c>
      <c r="D1763" s="3">
        <v>42560</v>
      </c>
      <c r="E1763" t="s">
        <v>138</v>
      </c>
      <c r="F1763">
        <v>90</v>
      </c>
      <c r="G1763">
        <v>1</v>
      </c>
      <c r="J1763">
        <v>1879</v>
      </c>
      <c r="K1763">
        <v>100148758</v>
      </c>
      <c r="L1763" s="19" t="s">
        <v>33</v>
      </c>
      <c r="M1763">
        <v>0</v>
      </c>
      <c r="N1763" t="s">
        <v>40</v>
      </c>
      <c r="O1763" s="3">
        <v>42560</v>
      </c>
      <c r="P1763" t="s">
        <v>28</v>
      </c>
      <c r="Q1763">
        <v>90</v>
      </c>
      <c r="R1763">
        <v>2016</v>
      </c>
      <c r="S1763">
        <v>7</v>
      </c>
      <c r="T1763" s="3" t="s">
        <v>24</v>
      </c>
      <c r="U1763" s="3">
        <v>45489</v>
      </c>
    </row>
    <row r="1764" spans="1:21" x14ac:dyDescent="0.25">
      <c r="A1764">
        <v>213173</v>
      </c>
      <c r="B1764">
        <v>159</v>
      </c>
      <c r="C1764" t="s">
        <v>25</v>
      </c>
      <c r="D1764" s="3">
        <v>42560</v>
      </c>
      <c r="E1764" t="s">
        <v>471</v>
      </c>
      <c r="F1764">
        <v>80</v>
      </c>
      <c r="G1764">
        <v>1</v>
      </c>
      <c r="J1764">
        <v>1879</v>
      </c>
      <c r="K1764">
        <v>100148758</v>
      </c>
      <c r="L1764" s="19" t="s">
        <v>33</v>
      </c>
      <c r="M1764">
        <v>0</v>
      </c>
      <c r="N1764" t="s">
        <v>40</v>
      </c>
      <c r="O1764" s="3">
        <v>42560</v>
      </c>
      <c r="P1764" t="s">
        <v>28</v>
      </c>
      <c r="Q1764">
        <v>80</v>
      </c>
      <c r="R1764">
        <v>2016</v>
      </c>
      <c r="S1764">
        <v>7</v>
      </c>
      <c r="T1764" s="3" t="s">
        <v>24</v>
      </c>
      <c r="U1764" s="3">
        <v>45489</v>
      </c>
    </row>
    <row r="1765" spans="1:21" x14ac:dyDescent="0.25">
      <c r="A1765">
        <v>213174</v>
      </c>
      <c r="B1765">
        <v>159</v>
      </c>
      <c r="C1765" t="s">
        <v>25</v>
      </c>
      <c r="D1765" s="3">
        <v>42560</v>
      </c>
      <c r="E1765" t="s">
        <v>430</v>
      </c>
      <c r="F1765">
        <v>100</v>
      </c>
      <c r="G1765">
        <v>1</v>
      </c>
      <c r="J1765">
        <v>1879</v>
      </c>
      <c r="K1765">
        <v>100148758</v>
      </c>
      <c r="L1765" s="19" t="s">
        <v>33</v>
      </c>
      <c r="M1765">
        <v>0</v>
      </c>
      <c r="N1765" t="s">
        <v>40</v>
      </c>
      <c r="O1765" s="3">
        <v>42560</v>
      </c>
      <c r="P1765" t="s">
        <v>28</v>
      </c>
      <c r="Q1765">
        <v>100</v>
      </c>
      <c r="R1765">
        <v>2016</v>
      </c>
      <c r="S1765">
        <v>7</v>
      </c>
      <c r="T1765" s="3" t="s">
        <v>24</v>
      </c>
      <c r="U1765" s="3">
        <v>45489</v>
      </c>
    </row>
    <row r="1766" spans="1:21" x14ac:dyDescent="0.25">
      <c r="A1766">
        <v>213175</v>
      </c>
      <c r="B1766">
        <v>159</v>
      </c>
      <c r="C1766" t="s">
        <v>25</v>
      </c>
      <c r="D1766" s="3">
        <v>42560</v>
      </c>
      <c r="E1766" t="s">
        <v>854</v>
      </c>
      <c r="F1766">
        <v>80</v>
      </c>
      <c r="G1766">
        <v>1</v>
      </c>
      <c r="J1766">
        <v>1879</v>
      </c>
      <c r="K1766">
        <v>100148758</v>
      </c>
      <c r="L1766" s="19" t="s">
        <v>33</v>
      </c>
      <c r="M1766">
        <v>0</v>
      </c>
      <c r="N1766" t="s">
        <v>40</v>
      </c>
      <c r="O1766" s="3">
        <v>42560</v>
      </c>
      <c r="P1766" t="s">
        <v>28</v>
      </c>
      <c r="Q1766">
        <v>80</v>
      </c>
      <c r="R1766">
        <v>2016</v>
      </c>
      <c r="S1766">
        <v>7</v>
      </c>
      <c r="T1766" s="3" t="s">
        <v>24</v>
      </c>
      <c r="U1766" s="3">
        <v>45489</v>
      </c>
    </row>
    <row r="1767" spans="1:21" x14ac:dyDescent="0.25">
      <c r="A1767">
        <v>213176</v>
      </c>
      <c r="B1767">
        <v>159</v>
      </c>
      <c r="C1767" t="s">
        <v>25</v>
      </c>
      <c r="D1767" s="3">
        <v>42560</v>
      </c>
      <c r="E1767" t="s">
        <v>666</v>
      </c>
      <c r="F1767">
        <v>144</v>
      </c>
      <c r="G1767">
        <v>1</v>
      </c>
      <c r="J1767">
        <v>1879</v>
      </c>
      <c r="K1767">
        <v>100148758</v>
      </c>
      <c r="L1767" s="19" t="s">
        <v>33</v>
      </c>
      <c r="M1767">
        <v>0</v>
      </c>
      <c r="N1767" t="s">
        <v>40</v>
      </c>
      <c r="O1767" s="3">
        <v>42560</v>
      </c>
      <c r="P1767" t="s">
        <v>28</v>
      </c>
      <c r="Q1767">
        <v>144</v>
      </c>
      <c r="R1767">
        <v>2016</v>
      </c>
      <c r="S1767">
        <v>7</v>
      </c>
      <c r="T1767" s="3" t="s">
        <v>24</v>
      </c>
      <c r="U1767" s="3">
        <v>45489</v>
      </c>
    </row>
    <row r="1768" spans="1:21" x14ac:dyDescent="0.25">
      <c r="A1768">
        <v>213177</v>
      </c>
      <c r="B1768">
        <v>159</v>
      </c>
      <c r="C1768" t="s">
        <v>25</v>
      </c>
      <c r="D1768" s="3">
        <v>42560</v>
      </c>
      <c r="E1768" t="s">
        <v>855</v>
      </c>
      <c r="F1768">
        <v>175</v>
      </c>
      <c r="G1768">
        <v>1</v>
      </c>
      <c r="J1768">
        <v>1879</v>
      </c>
      <c r="K1768">
        <v>100148758</v>
      </c>
      <c r="L1768" s="19" t="s">
        <v>33</v>
      </c>
      <c r="M1768">
        <v>0</v>
      </c>
      <c r="N1768" t="s">
        <v>40</v>
      </c>
      <c r="O1768" s="3">
        <v>42560</v>
      </c>
      <c r="P1768" t="s">
        <v>28</v>
      </c>
      <c r="Q1768">
        <v>175</v>
      </c>
      <c r="R1768">
        <v>2016</v>
      </c>
      <c r="S1768">
        <v>7</v>
      </c>
      <c r="T1768" s="3" t="s">
        <v>24</v>
      </c>
      <c r="U1768" s="3">
        <v>45489</v>
      </c>
    </row>
    <row r="1769" spans="1:21" x14ac:dyDescent="0.25">
      <c r="A1769">
        <v>213178</v>
      </c>
      <c r="B1769">
        <v>717</v>
      </c>
      <c r="C1769" t="s">
        <v>25</v>
      </c>
      <c r="D1769" s="3">
        <v>42560</v>
      </c>
      <c r="E1769" t="s">
        <v>233</v>
      </c>
      <c r="F1769">
        <v>260</v>
      </c>
      <c r="G1769">
        <v>1</v>
      </c>
      <c r="J1769">
        <v>260</v>
      </c>
      <c r="K1769">
        <v>100148759</v>
      </c>
      <c r="L1769" s="19" t="s">
        <v>33</v>
      </c>
      <c r="M1769">
        <v>0</v>
      </c>
      <c r="N1769" t="s">
        <v>40</v>
      </c>
      <c r="O1769" s="3">
        <v>42560</v>
      </c>
      <c r="P1769" t="s">
        <v>28</v>
      </c>
      <c r="Q1769">
        <v>260</v>
      </c>
      <c r="R1769">
        <v>2016</v>
      </c>
      <c r="S1769">
        <v>7</v>
      </c>
      <c r="T1769" s="3" t="s">
        <v>24</v>
      </c>
      <c r="U1769" s="3">
        <v>45489</v>
      </c>
    </row>
    <row r="1770" spans="1:21" x14ac:dyDescent="0.25">
      <c r="A1770">
        <v>213179</v>
      </c>
      <c r="B1770">
        <v>717</v>
      </c>
      <c r="C1770" t="s">
        <v>19</v>
      </c>
      <c r="D1770" s="3">
        <v>42560</v>
      </c>
      <c r="E1770" t="s">
        <v>283</v>
      </c>
      <c r="F1770">
        <v>90</v>
      </c>
      <c r="G1770">
        <v>2</v>
      </c>
      <c r="J1770">
        <v>2105</v>
      </c>
      <c r="K1770">
        <v>100148760</v>
      </c>
      <c r="L1770" s="19" t="s">
        <v>33</v>
      </c>
      <c r="M1770">
        <v>0</v>
      </c>
      <c r="N1770" t="s">
        <v>39</v>
      </c>
      <c r="O1770" s="3">
        <v>42560</v>
      </c>
      <c r="P1770" t="s">
        <v>23</v>
      </c>
      <c r="Q1770">
        <v>180</v>
      </c>
      <c r="R1770">
        <v>2016</v>
      </c>
      <c r="S1770">
        <v>7</v>
      </c>
      <c r="T1770" s="3" t="s">
        <v>24</v>
      </c>
      <c r="U1770" s="3">
        <v>45489</v>
      </c>
    </row>
    <row r="1771" spans="1:21" x14ac:dyDescent="0.25">
      <c r="A1771">
        <v>213180</v>
      </c>
      <c r="B1771">
        <v>717</v>
      </c>
      <c r="C1771" t="s">
        <v>19</v>
      </c>
      <c r="D1771" s="3">
        <v>42560</v>
      </c>
      <c r="E1771" t="s">
        <v>295</v>
      </c>
      <c r="F1771">
        <v>260</v>
      </c>
      <c r="G1771">
        <v>1</v>
      </c>
      <c r="J1771">
        <v>2105</v>
      </c>
      <c r="K1771">
        <v>100148760</v>
      </c>
      <c r="L1771" s="19" t="s">
        <v>33</v>
      </c>
      <c r="M1771">
        <v>0</v>
      </c>
      <c r="N1771" t="s">
        <v>39</v>
      </c>
      <c r="O1771" s="3">
        <v>42560</v>
      </c>
      <c r="P1771" t="s">
        <v>23</v>
      </c>
      <c r="Q1771">
        <v>260</v>
      </c>
      <c r="R1771">
        <v>2016</v>
      </c>
      <c r="S1771">
        <v>7</v>
      </c>
      <c r="T1771" s="3" t="s">
        <v>24</v>
      </c>
      <c r="U1771" s="3">
        <v>45489</v>
      </c>
    </row>
    <row r="1772" spans="1:21" x14ac:dyDescent="0.25">
      <c r="A1772">
        <v>213181</v>
      </c>
      <c r="B1772">
        <v>717</v>
      </c>
      <c r="C1772" t="s">
        <v>19</v>
      </c>
      <c r="D1772" s="3">
        <v>42560</v>
      </c>
      <c r="E1772" t="s">
        <v>281</v>
      </c>
      <c r="F1772">
        <v>260</v>
      </c>
      <c r="G1772">
        <v>1</v>
      </c>
      <c r="J1772">
        <v>2105</v>
      </c>
      <c r="K1772">
        <v>100148760</v>
      </c>
      <c r="L1772" s="19" t="s">
        <v>33</v>
      </c>
      <c r="M1772">
        <v>0</v>
      </c>
      <c r="N1772" t="s">
        <v>39</v>
      </c>
      <c r="O1772" s="3">
        <v>42560</v>
      </c>
      <c r="P1772" t="s">
        <v>23</v>
      </c>
      <c r="Q1772">
        <v>260</v>
      </c>
      <c r="R1772">
        <v>2016</v>
      </c>
      <c r="S1772">
        <v>7</v>
      </c>
      <c r="T1772" s="3" t="s">
        <v>24</v>
      </c>
      <c r="U1772" s="3">
        <v>45489</v>
      </c>
    </row>
    <row r="1773" spans="1:21" x14ac:dyDescent="0.25">
      <c r="A1773">
        <v>213182</v>
      </c>
      <c r="B1773">
        <v>717</v>
      </c>
      <c r="C1773" t="s">
        <v>19</v>
      </c>
      <c r="D1773" s="3">
        <v>42560</v>
      </c>
      <c r="E1773" t="s">
        <v>282</v>
      </c>
      <c r="F1773">
        <v>80</v>
      </c>
      <c r="G1773">
        <v>1</v>
      </c>
      <c r="J1773">
        <v>2105</v>
      </c>
      <c r="K1773">
        <v>100148760</v>
      </c>
      <c r="L1773" s="19" t="s">
        <v>33</v>
      </c>
      <c r="M1773">
        <v>0</v>
      </c>
      <c r="N1773" t="s">
        <v>39</v>
      </c>
      <c r="O1773" s="3">
        <v>42560</v>
      </c>
      <c r="P1773" t="s">
        <v>23</v>
      </c>
      <c r="Q1773">
        <v>80</v>
      </c>
      <c r="R1773">
        <v>2016</v>
      </c>
      <c r="S1773">
        <v>7</v>
      </c>
      <c r="T1773" s="3" t="s">
        <v>24</v>
      </c>
      <c r="U1773" s="3">
        <v>45489</v>
      </c>
    </row>
    <row r="1774" spans="1:21" x14ac:dyDescent="0.25">
      <c r="A1774">
        <v>213183</v>
      </c>
      <c r="B1774">
        <v>717</v>
      </c>
      <c r="C1774" t="s">
        <v>19</v>
      </c>
      <c r="D1774" s="3">
        <v>42560</v>
      </c>
      <c r="E1774" t="s">
        <v>87</v>
      </c>
      <c r="F1774">
        <v>465</v>
      </c>
      <c r="G1774">
        <v>1</v>
      </c>
      <c r="J1774">
        <v>2105</v>
      </c>
      <c r="K1774">
        <v>100148760</v>
      </c>
      <c r="L1774" s="19" t="s">
        <v>33</v>
      </c>
      <c r="M1774">
        <v>0</v>
      </c>
      <c r="N1774" t="s">
        <v>39</v>
      </c>
      <c r="O1774" s="3">
        <v>42560</v>
      </c>
      <c r="P1774" t="s">
        <v>23</v>
      </c>
      <c r="Q1774">
        <v>465</v>
      </c>
      <c r="R1774">
        <v>2016</v>
      </c>
      <c r="S1774">
        <v>7</v>
      </c>
      <c r="T1774" s="3" t="s">
        <v>24</v>
      </c>
      <c r="U1774" s="3">
        <v>45489</v>
      </c>
    </row>
    <row r="1775" spans="1:21" x14ac:dyDescent="0.25">
      <c r="A1775">
        <v>213184</v>
      </c>
      <c r="B1775">
        <v>717</v>
      </c>
      <c r="C1775" t="s">
        <v>19</v>
      </c>
      <c r="D1775" s="3">
        <v>42560</v>
      </c>
      <c r="E1775" t="s">
        <v>73</v>
      </c>
      <c r="F1775">
        <v>435</v>
      </c>
      <c r="G1775">
        <v>1</v>
      </c>
      <c r="J1775">
        <v>2105</v>
      </c>
      <c r="K1775">
        <v>100148760</v>
      </c>
      <c r="L1775" s="19" t="s">
        <v>33</v>
      </c>
      <c r="M1775">
        <v>0</v>
      </c>
      <c r="N1775" t="s">
        <v>39</v>
      </c>
      <c r="O1775" s="3">
        <v>42560</v>
      </c>
      <c r="P1775" t="s">
        <v>23</v>
      </c>
      <c r="Q1775">
        <v>435</v>
      </c>
      <c r="R1775">
        <v>2016</v>
      </c>
      <c r="S1775">
        <v>7</v>
      </c>
      <c r="T1775" s="3" t="s">
        <v>24</v>
      </c>
      <c r="U1775" s="3">
        <v>45489</v>
      </c>
    </row>
    <row r="1776" spans="1:21" x14ac:dyDescent="0.25">
      <c r="A1776">
        <v>213185</v>
      </c>
      <c r="B1776">
        <v>717</v>
      </c>
      <c r="C1776" t="s">
        <v>19</v>
      </c>
      <c r="D1776" s="3">
        <v>42560</v>
      </c>
      <c r="E1776" t="s">
        <v>129</v>
      </c>
      <c r="F1776">
        <v>425</v>
      </c>
      <c r="G1776">
        <v>1</v>
      </c>
      <c r="J1776">
        <v>2105</v>
      </c>
      <c r="K1776">
        <v>100148760</v>
      </c>
      <c r="L1776" s="19" t="s">
        <v>33</v>
      </c>
      <c r="M1776">
        <v>0</v>
      </c>
      <c r="N1776" t="s">
        <v>39</v>
      </c>
      <c r="O1776" s="3">
        <v>42560</v>
      </c>
      <c r="P1776" t="s">
        <v>23</v>
      </c>
      <c r="Q1776">
        <v>425</v>
      </c>
      <c r="R1776">
        <v>2016</v>
      </c>
      <c r="S1776">
        <v>7</v>
      </c>
      <c r="T1776" s="3" t="s">
        <v>24</v>
      </c>
      <c r="U1776" s="3">
        <v>45489</v>
      </c>
    </row>
    <row r="1777" spans="1:21" x14ac:dyDescent="0.25">
      <c r="A1777">
        <v>213186</v>
      </c>
      <c r="B1777">
        <v>431</v>
      </c>
      <c r="C1777" t="s">
        <v>25</v>
      </c>
      <c r="D1777" s="3">
        <v>42560</v>
      </c>
      <c r="E1777" t="s">
        <v>94</v>
      </c>
      <c r="F1777">
        <v>325</v>
      </c>
      <c r="G1777">
        <v>1</v>
      </c>
      <c r="J1777">
        <v>325</v>
      </c>
      <c r="K1777">
        <v>100148761</v>
      </c>
      <c r="L1777" s="19" t="s">
        <v>33</v>
      </c>
      <c r="M1777">
        <v>0</v>
      </c>
      <c r="N1777" t="s">
        <v>39</v>
      </c>
      <c r="O1777" s="3">
        <v>42560</v>
      </c>
      <c r="P1777" t="s">
        <v>28</v>
      </c>
      <c r="Q1777">
        <v>325</v>
      </c>
      <c r="R1777">
        <v>2016</v>
      </c>
      <c r="S1777">
        <v>7</v>
      </c>
      <c r="T1777" s="3" t="s">
        <v>24</v>
      </c>
      <c r="U1777" s="3">
        <v>45489</v>
      </c>
    </row>
    <row r="1778" spans="1:21" x14ac:dyDescent="0.25">
      <c r="A1778">
        <v>213187</v>
      </c>
      <c r="B1778">
        <v>712</v>
      </c>
      <c r="C1778" t="s">
        <v>25</v>
      </c>
      <c r="D1778" s="3">
        <v>42560</v>
      </c>
      <c r="E1778" t="s">
        <v>860</v>
      </c>
      <c r="F1778">
        <v>2300</v>
      </c>
      <c r="G1778">
        <v>1</v>
      </c>
      <c r="J1778">
        <v>2300</v>
      </c>
      <c r="K1778">
        <v>100148762</v>
      </c>
      <c r="L1778" s="19" t="s">
        <v>47</v>
      </c>
      <c r="M1778">
        <v>0</v>
      </c>
      <c r="N1778" t="s">
        <v>201</v>
      </c>
      <c r="O1778" s="3">
        <v>42560</v>
      </c>
      <c r="P1778" t="s">
        <v>28</v>
      </c>
      <c r="Q1778" s="4">
        <v>2300</v>
      </c>
      <c r="R1778">
        <v>2016</v>
      </c>
      <c r="S1778">
        <v>7</v>
      </c>
      <c r="T1778" s="3" t="s">
        <v>24</v>
      </c>
      <c r="U1778" s="3">
        <v>45489</v>
      </c>
    </row>
    <row r="1779" spans="1:21" x14ac:dyDescent="0.25">
      <c r="A1779">
        <v>213188</v>
      </c>
      <c r="B1779">
        <v>718</v>
      </c>
      <c r="C1779" t="s">
        <v>19</v>
      </c>
      <c r="D1779" s="3">
        <v>42560</v>
      </c>
      <c r="E1779" t="s">
        <v>861</v>
      </c>
      <c r="F1779">
        <v>350</v>
      </c>
      <c r="G1779">
        <v>1</v>
      </c>
      <c r="J1779">
        <v>350</v>
      </c>
      <c r="K1779">
        <v>100148763</v>
      </c>
      <c r="L1779" s="19" t="s">
        <v>170</v>
      </c>
      <c r="M1779">
        <v>0</v>
      </c>
      <c r="N1779" t="s">
        <v>22</v>
      </c>
      <c r="O1779" s="3">
        <v>42560</v>
      </c>
      <c r="P1779" t="s">
        <v>23</v>
      </c>
      <c r="Q1779">
        <v>350</v>
      </c>
      <c r="R1779">
        <v>2016</v>
      </c>
      <c r="S1779">
        <v>7</v>
      </c>
      <c r="T1779" s="3" t="s">
        <v>24</v>
      </c>
      <c r="U1779" s="3">
        <v>45489</v>
      </c>
    </row>
    <row r="1780" spans="1:21" x14ac:dyDescent="0.25">
      <c r="A1780">
        <v>213189</v>
      </c>
      <c r="B1780">
        <v>481</v>
      </c>
      <c r="C1780" t="s">
        <v>19</v>
      </c>
      <c r="D1780" s="3">
        <v>42560</v>
      </c>
      <c r="E1780" t="s">
        <v>613</v>
      </c>
      <c r="F1780">
        <v>1999</v>
      </c>
      <c r="G1780">
        <v>1</v>
      </c>
      <c r="J1780">
        <v>13698</v>
      </c>
      <c r="K1780">
        <v>100148764</v>
      </c>
      <c r="L1780" s="19" t="s">
        <v>51</v>
      </c>
      <c r="M1780">
        <v>0</v>
      </c>
      <c r="N1780" t="s">
        <v>201</v>
      </c>
      <c r="O1780" s="3">
        <v>42560</v>
      </c>
      <c r="P1780" t="s">
        <v>23</v>
      </c>
      <c r="Q1780" s="4">
        <v>1999</v>
      </c>
      <c r="R1780">
        <v>2016</v>
      </c>
      <c r="S1780">
        <v>7</v>
      </c>
      <c r="T1780" s="3" t="s">
        <v>24</v>
      </c>
      <c r="U1780" s="3">
        <v>45489</v>
      </c>
    </row>
    <row r="1781" spans="1:21" x14ac:dyDescent="0.25">
      <c r="A1781">
        <v>213191</v>
      </c>
      <c r="B1781">
        <v>481</v>
      </c>
      <c r="C1781" t="s">
        <v>19</v>
      </c>
      <c r="D1781" s="3">
        <v>42560</v>
      </c>
      <c r="E1781" t="s">
        <v>614</v>
      </c>
      <c r="F1781">
        <v>1999</v>
      </c>
      <c r="G1781">
        <v>1</v>
      </c>
      <c r="J1781">
        <v>13698</v>
      </c>
      <c r="K1781">
        <v>100148764</v>
      </c>
      <c r="L1781" s="19" t="s">
        <v>51</v>
      </c>
      <c r="M1781">
        <v>0</v>
      </c>
      <c r="N1781" t="s">
        <v>201</v>
      </c>
      <c r="O1781" s="3">
        <v>42560</v>
      </c>
      <c r="P1781" t="s">
        <v>23</v>
      </c>
      <c r="Q1781" s="4">
        <v>1999</v>
      </c>
      <c r="R1781">
        <v>2016</v>
      </c>
      <c r="S1781">
        <v>7</v>
      </c>
      <c r="T1781" s="3" t="s">
        <v>24</v>
      </c>
      <c r="U1781" s="3">
        <v>45489</v>
      </c>
    </row>
    <row r="1782" spans="1:21" x14ac:dyDescent="0.25">
      <c r="A1782">
        <v>213193</v>
      </c>
      <c r="B1782">
        <v>481</v>
      </c>
      <c r="C1782" t="s">
        <v>19</v>
      </c>
      <c r="D1782" s="3">
        <v>42560</v>
      </c>
      <c r="E1782" t="s">
        <v>862</v>
      </c>
      <c r="F1782">
        <v>5500</v>
      </c>
      <c r="G1782">
        <v>1</v>
      </c>
      <c r="J1782">
        <v>13698</v>
      </c>
      <c r="K1782">
        <v>100148764</v>
      </c>
      <c r="L1782" s="19" t="s">
        <v>51</v>
      </c>
      <c r="M1782">
        <v>0</v>
      </c>
      <c r="N1782" t="s">
        <v>201</v>
      </c>
      <c r="O1782" s="3">
        <v>42560</v>
      </c>
      <c r="P1782" t="s">
        <v>23</v>
      </c>
      <c r="Q1782" s="4">
        <v>5500</v>
      </c>
      <c r="R1782">
        <v>2016</v>
      </c>
      <c r="S1782">
        <v>7</v>
      </c>
      <c r="T1782" s="3" t="s">
        <v>24</v>
      </c>
      <c r="U1782" s="3">
        <v>45489</v>
      </c>
    </row>
    <row r="1783" spans="1:21" x14ac:dyDescent="0.25">
      <c r="A1783">
        <v>213195</v>
      </c>
      <c r="B1783">
        <v>481</v>
      </c>
      <c r="C1783" t="s">
        <v>19</v>
      </c>
      <c r="D1783" s="3">
        <v>42560</v>
      </c>
      <c r="E1783" t="s">
        <v>863</v>
      </c>
      <c r="F1783">
        <v>4200</v>
      </c>
      <c r="G1783">
        <v>1</v>
      </c>
      <c r="J1783">
        <v>13698</v>
      </c>
      <c r="K1783">
        <v>100148764</v>
      </c>
      <c r="L1783" s="19" t="s">
        <v>51</v>
      </c>
      <c r="M1783">
        <v>0</v>
      </c>
      <c r="N1783" t="s">
        <v>201</v>
      </c>
      <c r="O1783" s="3">
        <v>42560</v>
      </c>
      <c r="P1783" t="s">
        <v>23</v>
      </c>
      <c r="Q1783" s="4">
        <v>4200</v>
      </c>
      <c r="R1783">
        <v>2016</v>
      </c>
      <c r="S1783">
        <v>7</v>
      </c>
      <c r="T1783" s="3" t="s">
        <v>24</v>
      </c>
      <c r="U1783" s="3">
        <v>45489</v>
      </c>
    </row>
    <row r="1784" spans="1:21" x14ac:dyDescent="0.25">
      <c r="A1784">
        <v>213197</v>
      </c>
      <c r="B1784">
        <v>719</v>
      </c>
      <c r="C1784" t="s">
        <v>19</v>
      </c>
      <c r="D1784" s="3">
        <v>42560</v>
      </c>
      <c r="E1784" t="s">
        <v>227</v>
      </c>
      <c r="F1784">
        <v>1765</v>
      </c>
      <c r="G1784">
        <v>1</v>
      </c>
      <c r="J1784">
        <v>1765</v>
      </c>
      <c r="K1784">
        <v>100148765</v>
      </c>
      <c r="L1784" s="19" t="s">
        <v>38</v>
      </c>
      <c r="M1784">
        <v>0</v>
      </c>
      <c r="N1784" t="s">
        <v>22</v>
      </c>
      <c r="O1784" s="3">
        <v>42560</v>
      </c>
      <c r="P1784" t="s">
        <v>23</v>
      </c>
      <c r="Q1784" s="4">
        <v>1765</v>
      </c>
      <c r="R1784">
        <v>2016</v>
      </c>
      <c r="S1784">
        <v>7</v>
      </c>
      <c r="T1784" s="3" t="s">
        <v>24</v>
      </c>
      <c r="U1784" s="3">
        <v>45489</v>
      </c>
    </row>
    <row r="1785" spans="1:21" x14ac:dyDescent="0.25">
      <c r="A1785">
        <v>213198</v>
      </c>
      <c r="B1785">
        <v>511</v>
      </c>
      <c r="C1785" t="s">
        <v>19</v>
      </c>
      <c r="D1785" s="3">
        <v>42560</v>
      </c>
      <c r="E1785" t="s">
        <v>645</v>
      </c>
      <c r="F1785">
        <v>1240</v>
      </c>
      <c r="G1785">
        <v>1</v>
      </c>
      <c r="J1785">
        <v>1740</v>
      </c>
      <c r="K1785">
        <v>100148766</v>
      </c>
      <c r="L1785" s="19" t="s">
        <v>51</v>
      </c>
      <c r="M1785">
        <v>0</v>
      </c>
      <c r="N1785" t="s">
        <v>22</v>
      </c>
      <c r="O1785" s="3">
        <v>42560</v>
      </c>
      <c r="P1785" t="s">
        <v>23</v>
      </c>
      <c r="Q1785" s="4">
        <v>1240</v>
      </c>
      <c r="R1785">
        <v>2016</v>
      </c>
      <c r="S1785">
        <v>7</v>
      </c>
      <c r="T1785" s="3" t="s">
        <v>24</v>
      </c>
      <c r="U1785" s="3">
        <v>45489</v>
      </c>
    </row>
    <row r="1786" spans="1:21" x14ac:dyDescent="0.25">
      <c r="A1786">
        <v>213200</v>
      </c>
      <c r="B1786">
        <v>511</v>
      </c>
      <c r="C1786" t="s">
        <v>19</v>
      </c>
      <c r="D1786" s="3">
        <v>42560</v>
      </c>
      <c r="E1786" t="s">
        <v>231</v>
      </c>
      <c r="F1786">
        <v>500</v>
      </c>
      <c r="G1786">
        <v>1</v>
      </c>
      <c r="J1786">
        <v>1740</v>
      </c>
      <c r="K1786">
        <v>100148766</v>
      </c>
      <c r="L1786" s="19" t="s">
        <v>51</v>
      </c>
      <c r="M1786">
        <v>0</v>
      </c>
      <c r="N1786" t="s">
        <v>22</v>
      </c>
      <c r="O1786" s="3">
        <v>42560</v>
      </c>
      <c r="P1786" t="s">
        <v>23</v>
      </c>
      <c r="Q1786">
        <v>500</v>
      </c>
      <c r="R1786">
        <v>2016</v>
      </c>
      <c r="S1786">
        <v>7</v>
      </c>
      <c r="T1786" s="3" t="s">
        <v>24</v>
      </c>
      <c r="U1786" s="3">
        <v>45489</v>
      </c>
    </row>
    <row r="1787" spans="1:21" x14ac:dyDescent="0.25">
      <c r="A1787">
        <v>213202</v>
      </c>
      <c r="B1787">
        <v>720</v>
      </c>
      <c r="C1787" t="s">
        <v>31</v>
      </c>
      <c r="D1787" s="3">
        <v>42560</v>
      </c>
      <c r="E1787" t="s">
        <v>257</v>
      </c>
      <c r="F1787">
        <v>790</v>
      </c>
      <c r="G1787">
        <v>1</v>
      </c>
      <c r="J1787">
        <v>790</v>
      </c>
      <c r="K1787">
        <v>100148767</v>
      </c>
      <c r="L1787" s="19" t="s">
        <v>59</v>
      </c>
      <c r="M1787">
        <v>0</v>
      </c>
      <c r="N1787" t="s">
        <v>22</v>
      </c>
      <c r="O1787" s="3">
        <v>42560</v>
      </c>
      <c r="P1787" t="s">
        <v>34</v>
      </c>
      <c r="Q1787">
        <v>790</v>
      </c>
      <c r="R1787">
        <v>2016</v>
      </c>
      <c r="S1787">
        <v>7</v>
      </c>
      <c r="T1787" s="3" t="s">
        <v>24</v>
      </c>
      <c r="U1787" s="3">
        <v>45489</v>
      </c>
    </row>
    <row r="1788" spans="1:21" x14ac:dyDescent="0.25">
      <c r="A1788">
        <v>213203</v>
      </c>
      <c r="B1788">
        <v>721</v>
      </c>
      <c r="C1788" t="s">
        <v>19</v>
      </c>
      <c r="D1788" s="3">
        <v>42560</v>
      </c>
      <c r="E1788" t="s">
        <v>864</v>
      </c>
      <c r="F1788">
        <v>120</v>
      </c>
      <c r="G1788">
        <v>1</v>
      </c>
      <c r="J1788">
        <v>120</v>
      </c>
      <c r="K1788">
        <v>100148768</v>
      </c>
      <c r="L1788" s="19" t="s">
        <v>47</v>
      </c>
      <c r="M1788">
        <v>0</v>
      </c>
      <c r="N1788" t="s">
        <v>22</v>
      </c>
      <c r="O1788" s="3">
        <v>42560</v>
      </c>
      <c r="P1788" t="s">
        <v>23</v>
      </c>
      <c r="Q1788">
        <v>120</v>
      </c>
      <c r="R1788">
        <v>2016</v>
      </c>
      <c r="S1788">
        <v>7</v>
      </c>
      <c r="T1788" s="3" t="s">
        <v>24</v>
      </c>
      <c r="U1788" s="3">
        <v>45489</v>
      </c>
    </row>
    <row r="1789" spans="1:21" x14ac:dyDescent="0.25">
      <c r="A1789">
        <v>213204</v>
      </c>
      <c r="B1789">
        <v>641</v>
      </c>
      <c r="C1789" t="s">
        <v>25</v>
      </c>
      <c r="D1789" s="3">
        <v>42560</v>
      </c>
      <c r="E1789" t="s">
        <v>26</v>
      </c>
      <c r="F1789">
        <v>240</v>
      </c>
      <c r="G1789">
        <v>1</v>
      </c>
      <c r="J1789">
        <v>240</v>
      </c>
      <c r="K1789">
        <v>100148769</v>
      </c>
      <c r="L1789" s="19" t="s">
        <v>27</v>
      </c>
      <c r="M1789">
        <v>0</v>
      </c>
      <c r="N1789" t="s">
        <v>22</v>
      </c>
      <c r="O1789" s="3">
        <v>42560</v>
      </c>
      <c r="P1789" t="s">
        <v>28</v>
      </c>
      <c r="Q1789">
        <v>240</v>
      </c>
      <c r="R1789">
        <v>2016</v>
      </c>
      <c r="S1789">
        <v>7</v>
      </c>
      <c r="T1789" s="3" t="s">
        <v>24</v>
      </c>
      <c r="U1789" s="3">
        <v>45489</v>
      </c>
    </row>
    <row r="1790" spans="1:21" x14ac:dyDescent="0.25">
      <c r="A1790">
        <v>213205</v>
      </c>
      <c r="B1790">
        <v>264</v>
      </c>
      <c r="C1790" t="s">
        <v>19</v>
      </c>
      <c r="D1790" s="3">
        <v>42560</v>
      </c>
      <c r="E1790" t="s">
        <v>86</v>
      </c>
      <c r="F1790">
        <v>150</v>
      </c>
      <c r="G1790">
        <v>1</v>
      </c>
      <c r="J1790">
        <v>150</v>
      </c>
      <c r="K1790">
        <v>100148770</v>
      </c>
      <c r="L1790" s="19" t="s">
        <v>33</v>
      </c>
      <c r="M1790">
        <v>0</v>
      </c>
      <c r="N1790" t="s">
        <v>22</v>
      </c>
      <c r="O1790" s="3">
        <v>42560</v>
      </c>
      <c r="P1790" t="s">
        <v>23</v>
      </c>
      <c r="Q1790">
        <v>150</v>
      </c>
      <c r="R1790">
        <v>2016</v>
      </c>
      <c r="S1790">
        <v>7</v>
      </c>
      <c r="T1790" s="3" t="s">
        <v>24</v>
      </c>
      <c r="U1790" s="3">
        <v>45489</v>
      </c>
    </row>
    <row r="1791" spans="1:21" x14ac:dyDescent="0.25">
      <c r="A1791">
        <v>213206</v>
      </c>
      <c r="B1791">
        <v>722</v>
      </c>
      <c r="C1791" t="s">
        <v>19</v>
      </c>
      <c r="D1791" s="3">
        <v>42560</v>
      </c>
      <c r="E1791" t="s">
        <v>227</v>
      </c>
      <c r="F1791">
        <v>1765</v>
      </c>
      <c r="G1791">
        <v>1</v>
      </c>
      <c r="J1791">
        <v>1765</v>
      </c>
      <c r="K1791">
        <v>100148771</v>
      </c>
      <c r="L1791" s="19" t="s">
        <v>38</v>
      </c>
      <c r="M1791">
        <v>0</v>
      </c>
      <c r="N1791" t="s">
        <v>22</v>
      </c>
      <c r="O1791" s="3">
        <v>42560</v>
      </c>
      <c r="P1791" t="s">
        <v>23</v>
      </c>
      <c r="Q1791" s="4">
        <v>1765</v>
      </c>
      <c r="R1791">
        <v>2016</v>
      </c>
      <c r="S1791">
        <v>7</v>
      </c>
      <c r="T1791" s="3" t="s">
        <v>24</v>
      </c>
      <c r="U1791" s="3">
        <v>45489</v>
      </c>
    </row>
    <row r="1792" spans="1:21" x14ac:dyDescent="0.25">
      <c r="A1792">
        <v>213207</v>
      </c>
      <c r="B1792">
        <v>723</v>
      </c>
      <c r="C1792" t="s">
        <v>19</v>
      </c>
      <c r="D1792" s="3">
        <v>42560</v>
      </c>
      <c r="E1792" t="s">
        <v>865</v>
      </c>
      <c r="F1792">
        <v>2996</v>
      </c>
      <c r="G1792">
        <v>1</v>
      </c>
      <c r="J1792">
        <v>5992</v>
      </c>
      <c r="K1792">
        <v>100148772</v>
      </c>
      <c r="L1792" s="19" t="s">
        <v>21</v>
      </c>
      <c r="M1792">
        <v>0</v>
      </c>
      <c r="N1792" t="s">
        <v>22</v>
      </c>
      <c r="O1792" s="3">
        <v>42560</v>
      </c>
      <c r="P1792" t="s">
        <v>23</v>
      </c>
      <c r="Q1792" s="4">
        <v>2996</v>
      </c>
      <c r="R1792">
        <v>2016</v>
      </c>
      <c r="S1792">
        <v>7</v>
      </c>
      <c r="T1792" s="3" t="s">
        <v>24</v>
      </c>
      <c r="U1792" s="3">
        <v>45489</v>
      </c>
    </row>
    <row r="1793" spans="1:21" x14ac:dyDescent="0.25">
      <c r="A1793">
        <v>213208</v>
      </c>
      <c r="B1793">
        <v>723</v>
      </c>
      <c r="C1793" t="s">
        <v>19</v>
      </c>
      <c r="D1793" s="3">
        <v>42560</v>
      </c>
      <c r="E1793" t="s">
        <v>866</v>
      </c>
      <c r="F1793">
        <v>2996</v>
      </c>
      <c r="G1793">
        <v>1</v>
      </c>
      <c r="J1793">
        <v>5992</v>
      </c>
      <c r="K1793">
        <v>100148772</v>
      </c>
      <c r="L1793" s="19" t="s">
        <v>21</v>
      </c>
      <c r="M1793">
        <v>0</v>
      </c>
      <c r="N1793" t="s">
        <v>22</v>
      </c>
      <c r="O1793" s="3">
        <v>42560</v>
      </c>
      <c r="P1793" t="s">
        <v>23</v>
      </c>
      <c r="Q1793" s="4">
        <v>2996</v>
      </c>
      <c r="R1793">
        <v>2016</v>
      </c>
      <c r="S1793">
        <v>7</v>
      </c>
      <c r="T1793" s="3" t="s">
        <v>24</v>
      </c>
      <c r="U1793" s="3">
        <v>45489</v>
      </c>
    </row>
    <row r="1794" spans="1:21" x14ac:dyDescent="0.25">
      <c r="A1794">
        <v>213209</v>
      </c>
      <c r="B1794">
        <v>724</v>
      </c>
      <c r="C1794" t="s">
        <v>19</v>
      </c>
      <c r="D1794" s="3">
        <v>42560</v>
      </c>
      <c r="E1794" t="s">
        <v>227</v>
      </c>
      <c r="F1794">
        <v>1765</v>
      </c>
      <c r="G1794">
        <v>1</v>
      </c>
      <c r="J1794">
        <v>1765</v>
      </c>
      <c r="K1794">
        <v>100148773</v>
      </c>
      <c r="L1794" s="19" t="s">
        <v>38</v>
      </c>
      <c r="M1794">
        <v>0</v>
      </c>
      <c r="N1794" t="s">
        <v>22</v>
      </c>
      <c r="O1794" s="3">
        <v>42560</v>
      </c>
      <c r="P1794" t="s">
        <v>23</v>
      </c>
      <c r="Q1794" s="4">
        <v>1765</v>
      </c>
      <c r="R1794">
        <v>2016</v>
      </c>
      <c r="S1794">
        <v>7</v>
      </c>
      <c r="T1794" s="3" t="s">
        <v>24</v>
      </c>
      <c r="U1794" s="3">
        <v>45489</v>
      </c>
    </row>
    <row r="1795" spans="1:21" x14ac:dyDescent="0.25">
      <c r="A1795">
        <v>213210</v>
      </c>
      <c r="B1795">
        <v>725</v>
      </c>
      <c r="C1795" t="s">
        <v>19</v>
      </c>
      <c r="D1795" s="3">
        <v>42560</v>
      </c>
      <c r="E1795" t="s">
        <v>867</v>
      </c>
      <c r="F1795">
        <v>6055</v>
      </c>
      <c r="G1795">
        <v>2</v>
      </c>
      <c r="J1795">
        <v>12110</v>
      </c>
      <c r="K1795">
        <v>100148774</v>
      </c>
      <c r="L1795" s="19" t="s">
        <v>42</v>
      </c>
      <c r="M1795">
        <v>0</v>
      </c>
      <c r="N1795" t="s">
        <v>22</v>
      </c>
      <c r="O1795" s="3">
        <v>42560</v>
      </c>
      <c r="P1795" t="s">
        <v>23</v>
      </c>
      <c r="Q1795" s="4">
        <v>12110</v>
      </c>
      <c r="R1795">
        <v>2016</v>
      </c>
      <c r="S1795">
        <v>7</v>
      </c>
      <c r="T1795" s="3" t="s">
        <v>24</v>
      </c>
      <c r="U1795" s="3">
        <v>45489</v>
      </c>
    </row>
    <row r="1796" spans="1:21" x14ac:dyDescent="0.25">
      <c r="A1796">
        <v>213211</v>
      </c>
      <c r="B1796">
        <v>726</v>
      </c>
      <c r="C1796" t="s">
        <v>19</v>
      </c>
      <c r="D1796" s="3">
        <v>42560</v>
      </c>
      <c r="E1796" t="s">
        <v>868</v>
      </c>
      <c r="F1796">
        <v>750</v>
      </c>
      <c r="G1796">
        <v>1</v>
      </c>
      <c r="J1796">
        <v>750</v>
      </c>
      <c r="K1796">
        <v>100148775</v>
      </c>
      <c r="L1796" s="19" t="s">
        <v>38</v>
      </c>
      <c r="M1796">
        <v>0</v>
      </c>
      <c r="N1796" t="s">
        <v>22</v>
      </c>
      <c r="O1796" s="3">
        <v>42560</v>
      </c>
      <c r="P1796" t="s">
        <v>23</v>
      </c>
      <c r="Q1796">
        <v>750</v>
      </c>
      <c r="R1796">
        <v>2016</v>
      </c>
      <c r="S1796">
        <v>7</v>
      </c>
      <c r="T1796" s="3" t="s">
        <v>24</v>
      </c>
      <c r="U1796" s="3">
        <v>45489</v>
      </c>
    </row>
    <row r="1797" spans="1:21" x14ac:dyDescent="0.25">
      <c r="A1797">
        <v>213212</v>
      </c>
      <c r="B1797">
        <v>727</v>
      </c>
      <c r="C1797" t="s">
        <v>19</v>
      </c>
      <c r="D1797" s="3">
        <v>42560</v>
      </c>
      <c r="E1797" t="s">
        <v>869</v>
      </c>
      <c r="F1797">
        <v>923</v>
      </c>
      <c r="G1797">
        <v>1</v>
      </c>
      <c r="J1797">
        <v>923</v>
      </c>
      <c r="K1797">
        <v>100148776</v>
      </c>
      <c r="L1797" s="19" t="s">
        <v>51</v>
      </c>
      <c r="M1797">
        <v>0</v>
      </c>
      <c r="N1797" t="s">
        <v>22</v>
      </c>
      <c r="O1797" s="3">
        <v>42560</v>
      </c>
      <c r="P1797" t="s">
        <v>23</v>
      </c>
      <c r="Q1797">
        <v>923</v>
      </c>
      <c r="R1797">
        <v>2016</v>
      </c>
      <c r="S1797">
        <v>7</v>
      </c>
      <c r="T1797" s="3" t="s">
        <v>24</v>
      </c>
      <c r="U1797" s="3">
        <v>45489</v>
      </c>
    </row>
    <row r="1798" spans="1:21" x14ac:dyDescent="0.25">
      <c r="A1798">
        <v>213214</v>
      </c>
      <c r="B1798">
        <v>728</v>
      </c>
      <c r="C1798" t="s">
        <v>19</v>
      </c>
      <c r="D1798" s="3">
        <v>42560</v>
      </c>
      <c r="E1798" t="s">
        <v>870</v>
      </c>
      <c r="F1798">
        <v>3499</v>
      </c>
      <c r="G1798">
        <v>1</v>
      </c>
      <c r="J1798">
        <v>3499</v>
      </c>
      <c r="K1798">
        <v>100148777</v>
      </c>
      <c r="L1798" s="19" t="s">
        <v>38</v>
      </c>
      <c r="M1798">
        <v>0</v>
      </c>
      <c r="N1798" t="s">
        <v>22</v>
      </c>
      <c r="O1798" s="3">
        <v>42560</v>
      </c>
      <c r="P1798" t="s">
        <v>23</v>
      </c>
      <c r="Q1798" s="4">
        <v>3499</v>
      </c>
      <c r="R1798">
        <v>2016</v>
      </c>
      <c r="S1798">
        <v>7</v>
      </c>
      <c r="T1798" s="3" t="s">
        <v>24</v>
      </c>
      <c r="U1798" s="3">
        <v>45489</v>
      </c>
    </row>
    <row r="1799" spans="1:21" x14ac:dyDescent="0.25">
      <c r="A1799">
        <v>213215</v>
      </c>
      <c r="B1799">
        <v>459</v>
      </c>
      <c r="C1799" t="s">
        <v>31</v>
      </c>
      <c r="D1799" s="3">
        <v>42560</v>
      </c>
      <c r="E1799" t="s">
        <v>871</v>
      </c>
      <c r="F1799">
        <v>10999</v>
      </c>
      <c r="G1799">
        <v>1</v>
      </c>
      <c r="J1799">
        <v>10999</v>
      </c>
      <c r="K1799">
        <v>100148778</v>
      </c>
      <c r="L1799" s="19" t="s">
        <v>38</v>
      </c>
      <c r="M1799">
        <v>0</v>
      </c>
      <c r="N1799" t="s">
        <v>22</v>
      </c>
      <c r="O1799" s="3">
        <v>42560</v>
      </c>
      <c r="P1799" t="s">
        <v>34</v>
      </c>
      <c r="Q1799" s="4">
        <v>10999</v>
      </c>
      <c r="R1799">
        <v>2016</v>
      </c>
      <c r="S1799">
        <v>7</v>
      </c>
      <c r="T1799" s="3" t="s">
        <v>24</v>
      </c>
      <c r="U1799" s="3">
        <v>45489</v>
      </c>
    </row>
    <row r="1800" spans="1:21" x14ac:dyDescent="0.25">
      <c r="A1800">
        <v>213216</v>
      </c>
      <c r="B1800">
        <v>729</v>
      </c>
      <c r="C1800" t="s">
        <v>25</v>
      </c>
      <c r="D1800" s="3">
        <v>42560</v>
      </c>
      <c r="E1800" t="s">
        <v>312</v>
      </c>
      <c r="F1800">
        <v>33685</v>
      </c>
      <c r="G1800">
        <v>1</v>
      </c>
      <c r="J1800">
        <v>33685</v>
      </c>
      <c r="K1800">
        <v>100148779</v>
      </c>
      <c r="L1800" s="19" t="s">
        <v>42</v>
      </c>
      <c r="M1800">
        <v>0</v>
      </c>
      <c r="N1800" t="s">
        <v>22</v>
      </c>
      <c r="O1800" s="3">
        <v>42560</v>
      </c>
      <c r="P1800" t="s">
        <v>28</v>
      </c>
      <c r="Q1800" s="4">
        <v>33685</v>
      </c>
      <c r="R1800">
        <v>2016</v>
      </c>
      <c r="S1800">
        <v>7</v>
      </c>
      <c r="T1800" s="3" t="s">
        <v>24</v>
      </c>
      <c r="U1800" s="3">
        <v>45489</v>
      </c>
    </row>
    <row r="1801" spans="1:21" x14ac:dyDescent="0.25">
      <c r="A1801">
        <v>213217</v>
      </c>
      <c r="B1801">
        <v>730</v>
      </c>
      <c r="C1801" t="s">
        <v>19</v>
      </c>
      <c r="D1801" s="3">
        <v>42560</v>
      </c>
      <c r="E1801" t="s">
        <v>227</v>
      </c>
      <c r="F1801">
        <v>1765</v>
      </c>
      <c r="G1801">
        <v>1</v>
      </c>
      <c r="J1801">
        <v>1765</v>
      </c>
      <c r="K1801">
        <v>100148780</v>
      </c>
      <c r="L1801" s="19" t="s">
        <v>38</v>
      </c>
      <c r="M1801">
        <v>0</v>
      </c>
      <c r="N1801" t="s">
        <v>22</v>
      </c>
      <c r="O1801" s="3">
        <v>42560</v>
      </c>
      <c r="P1801" t="s">
        <v>23</v>
      </c>
      <c r="Q1801" s="4">
        <v>1765</v>
      </c>
      <c r="R1801">
        <v>2016</v>
      </c>
      <c r="S1801">
        <v>7</v>
      </c>
      <c r="T1801" s="3" t="s">
        <v>24</v>
      </c>
      <c r="U1801" s="3">
        <v>45489</v>
      </c>
    </row>
    <row r="1802" spans="1:21" x14ac:dyDescent="0.25">
      <c r="A1802">
        <v>213218</v>
      </c>
      <c r="B1802">
        <v>731</v>
      </c>
      <c r="C1802" t="s">
        <v>19</v>
      </c>
      <c r="D1802" s="3">
        <v>42560</v>
      </c>
      <c r="E1802" t="s">
        <v>872</v>
      </c>
      <c r="F1802">
        <v>120</v>
      </c>
      <c r="G1802">
        <v>1</v>
      </c>
      <c r="J1802">
        <v>120</v>
      </c>
      <c r="K1802">
        <v>100148781</v>
      </c>
      <c r="L1802" s="19" t="s">
        <v>47</v>
      </c>
      <c r="M1802">
        <v>0</v>
      </c>
      <c r="N1802" t="s">
        <v>22</v>
      </c>
      <c r="O1802" s="3">
        <v>42560</v>
      </c>
      <c r="P1802" t="s">
        <v>23</v>
      </c>
      <c r="Q1802">
        <v>120</v>
      </c>
      <c r="R1802">
        <v>2016</v>
      </c>
      <c r="S1802">
        <v>7</v>
      </c>
      <c r="T1802" s="3" t="s">
        <v>24</v>
      </c>
      <c r="U1802" s="3">
        <v>45489</v>
      </c>
    </row>
    <row r="1803" spans="1:21" x14ac:dyDescent="0.25">
      <c r="A1803">
        <v>213219</v>
      </c>
      <c r="B1803">
        <v>732</v>
      </c>
      <c r="C1803" t="s">
        <v>19</v>
      </c>
      <c r="D1803" s="3">
        <v>42561</v>
      </c>
      <c r="E1803" t="s">
        <v>48</v>
      </c>
      <c r="F1803">
        <v>320</v>
      </c>
      <c r="G1803">
        <v>1</v>
      </c>
      <c r="J1803">
        <v>320</v>
      </c>
      <c r="K1803">
        <v>100148782</v>
      </c>
      <c r="L1803" s="19" t="s">
        <v>27</v>
      </c>
      <c r="M1803">
        <v>0</v>
      </c>
      <c r="N1803" t="s">
        <v>22</v>
      </c>
      <c r="O1803" s="3">
        <v>42561</v>
      </c>
      <c r="P1803" t="s">
        <v>23</v>
      </c>
      <c r="Q1803">
        <v>320</v>
      </c>
      <c r="R1803">
        <v>2016</v>
      </c>
      <c r="S1803">
        <v>7</v>
      </c>
      <c r="T1803" s="3" t="s">
        <v>24</v>
      </c>
      <c r="U1803" s="3">
        <v>45489</v>
      </c>
    </row>
    <row r="1804" spans="1:21" x14ac:dyDescent="0.25">
      <c r="A1804">
        <v>213220</v>
      </c>
      <c r="B1804">
        <v>733</v>
      </c>
      <c r="C1804" t="s">
        <v>71</v>
      </c>
      <c r="D1804" s="3">
        <v>42561</v>
      </c>
      <c r="E1804" t="s">
        <v>72</v>
      </c>
      <c r="F1804">
        <v>165</v>
      </c>
      <c r="G1804">
        <v>1</v>
      </c>
      <c r="J1804">
        <v>305</v>
      </c>
      <c r="K1804">
        <v>100148783</v>
      </c>
      <c r="L1804" s="19" t="s">
        <v>27</v>
      </c>
      <c r="M1804">
        <v>0</v>
      </c>
      <c r="N1804" t="s">
        <v>22</v>
      </c>
      <c r="O1804" s="3">
        <v>42561</v>
      </c>
      <c r="P1804" t="s">
        <v>34</v>
      </c>
      <c r="Q1804">
        <v>165</v>
      </c>
      <c r="R1804">
        <v>2016</v>
      </c>
      <c r="S1804">
        <v>7</v>
      </c>
      <c r="T1804" s="3" t="s">
        <v>24</v>
      </c>
      <c r="U1804" s="3">
        <v>45489</v>
      </c>
    </row>
    <row r="1805" spans="1:21" x14ac:dyDescent="0.25">
      <c r="A1805">
        <v>213221</v>
      </c>
      <c r="B1805">
        <v>733</v>
      </c>
      <c r="C1805" t="s">
        <v>71</v>
      </c>
      <c r="D1805" s="3">
        <v>42561</v>
      </c>
      <c r="E1805" t="s">
        <v>873</v>
      </c>
      <c r="F1805">
        <v>140</v>
      </c>
      <c r="G1805">
        <v>1</v>
      </c>
      <c r="J1805">
        <v>305</v>
      </c>
      <c r="K1805">
        <v>100148783</v>
      </c>
      <c r="L1805" s="19" t="s">
        <v>27</v>
      </c>
      <c r="M1805">
        <v>0</v>
      </c>
      <c r="N1805" t="s">
        <v>22</v>
      </c>
      <c r="O1805" s="3">
        <v>42561</v>
      </c>
      <c r="P1805" t="s">
        <v>34</v>
      </c>
      <c r="Q1805">
        <v>140</v>
      </c>
      <c r="R1805">
        <v>2016</v>
      </c>
      <c r="S1805">
        <v>7</v>
      </c>
      <c r="T1805" s="3" t="s">
        <v>24</v>
      </c>
      <c r="U1805" s="3">
        <v>45489</v>
      </c>
    </row>
    <row r="1806" spans="1:21" x14ac:dyDescent="0.25">
      <c r="A1806">
        <v>213222</v>
      </c>
      <c r="B1806">
        <v>734</v>
      </c>
      <c r="C1806" t="s">
        <v>19</v>
      </c>
      <c r="D1806" s="3">
        <v>42561</v>
      </c>
      <c r="E1806" t="s">
        <v>874</v>
      </c>
      <c r="F1806">
        <v>455</v>
      </c>
      <c r="G1806">
        <v>1</v>
      </c>
      <c r="J1806">
        <v>455</v>
      </c>
      <c r="K1806">
        <v>100148784</v>
      </c>
      <c r="L1806" s="19" t="s">
        <v>51</v>
      </c>
      <c r="M1806">
        <v>0</v>
      </c>
      <c r="N1806" t="s">
        <v>22</v>
      </c>
      <c r="O1806" s="3">
        <v>42561</v>
      </c>
      <c r="P1806" t="s">
        <v>23</v>
      </c>
      <c r="Q1806">
        <v>455</v>
      </c>
      <c r="R1806">
        <v>2016</v>
      </c>
      <c r="S1806">
        <v>7</v>
      </c>
      <c r="T1806" s="3" t="s">
        <v>24</v>
      </c>
      <c r="U1806" s="3">
        <v>45489</v>
      </c>
    </row>
    <row r="1807" spans="1:21" x14ac:dyDescent="0.25">
      <c r="A1807">
        <v>213223</v>
      </c>
      <c r="B1807">
        <v>735</v>
      </c>
      <c r="C1807" t="s">
        <v>19</v>
      </c>
      <c r="D1807" s="3">
        <v>42561</v>
      </c>
      <c r="E1807" t="s">
        <v>875</v>
      </c>
      <c r="F1807">
        <v>500</v>
      </c>
      <c r="G1807">
        <v>1</v>
      </c>
      <c r="J1807">
        <v>500</v>
      </c>
      <c r="K1807">
        <v>100148785</v>
      </c>
      <c r="L1807" s="19" t="s">
        <v>51</v>
      </c>
      <c r="M1807">
        <v>0</v>
      </c>
      <c r="N1807" t="s">
        <v>22</v>
      </c>
      <c r="O1807" s="3">
        <v>42561</v>
      </c>
      <c r="P1807" t="s">
        <v>23</v>
      </c>
      <c r="Q1807">
        <v>500</v>
      </c>
      <c r="R1807">
        <v>2016</v>
      </c>
      <c r="S1807">
        <v>7</v>
      </c>
      <c r="T1807" s="3" t="s">
        <v>24</v>
      </c>
      <c r="U1807" s="3">
        <v>45489</v>
      </c>
    </row>
    <row r="1808" spans="1:21" x14ac:dyDescent="0.25">
      <c r="A1808">
        <v>213225</v>
      </c>
      <c r="B1808">
        <v>556</v>
      </c>
      <c r="C1808" t="s">
        <v>25</v>
      </c>
      <c r="D1808" s="3">
        <v>42561</v>
      </c>
      <c r="E1808" t="s">
        <v>608</v>
      </c>
      <c r="F1808">
        <v>800</v>
      </c>
      <c r="G1808">
        <v>1</v>
      </c>
      <c r="J1808">
        <v>800</v>
      </c>
      <c r="K1808">
        <v>100148786</v>
      </c>
      <c r="L1808" s="19" t="s">
        <v>38</v>
      </c>
      <c r="M1808">
        <v>0</v>
      </c>
      <c r="N1808" t="s">
        <v>39</v>
      </c>
      <c r="O1808" s="3">
        <v>42561</v>
      </c>
      <c r="P1808" t="s">
        <v>28</v>
      </c>
      <c r="Q1808">
        <v>800</v>
      </c>
      <c r="R1808">
        <v>2016</v>
      </c>
      <c r="S1808">
        <v>7</v>
      </c>
      <c r="T1808" s="3" t="s">
        <v>24</v>
      </c>
      <c r="U1808" s="3">
        <v>45489</v>
      </c>
    </row>
    <row r="1809" spans="1:21" x14ac:dyDescent="0.25">
      <c r="A1809">
        <v>213226</v>
      </c>
      <c r="B1809">
        <v>735</v>
      </c>
      <c r="C1809" t="s">
        <v>19</v>
      </c>
      <c r="D1809" s="3">
        <v>42561</v>
      </c>
      <c r="E1809" t="s">
        <v>876</v>
      </c>
      <c r="F1809">
        <v>217</v>
      </c>
      <c r="G1809">
        <v>1</v>
      </c>
      <c r="J1809">
        <v>217</v>
      </c>
      <c r="K1809">
        <v>100148787</v>
      </c>
      <c r="L1809" s="19" t="s">
        <v>51</v>
      </c>
      <c r="M1809">
        <v>0</v>
      </c>
      <c r="N1809" t="s">
        <v>22</v>
      </c>
      <c r="O1809" s="3">
        <v>42561</v>
      </c>
      <c r="P1809" t="s">
        <v>23</v>
      </c>
      <c r="Q1809">
        <v>217</v>
      </c>
      <c r="R1809">
        <v>2016</v>
      </c>
      <c r="S1809">
        <v>7</v>
      </c>
      <c r="T1809" s="3" t="s">
        <v>24</v>
      </c>
      <c r="U1809" s="3">
        <v>45489</v>
      </c>
    </row>
    <row r="1810" spans="1:21" x14ac:dyDescent="0.25">
      <c r="A1810">
        <v>213228</v>
      </c>
      <c r="B1810">
        <v>736</v>
      </c>
      <c r="C1810" t="s">
        <v>19</v>
      </c>
      <c r="D1810" s="3">
        <v>42561</v>
      </c>
      <c r="E1810" t="s">
        <v>88</v>
      </c>
      <c r="F1810">
        <v>380</v>
      </c>
      <c r="G1810">
        <v>1</v>
      </c>
      <c r="J1810">
        <v>680</v>
      </c>
      <c r="K1810">
        <v>100148788</v>
      </c>
      <c r="L1810" s="19" t="s">
        <v>33</v>
      </c>
      <c r="M1810">
        <v>0</v>
      </c>
      <c r="N1810" t="s">
        <v>22</v>
      </c>
      <c r="O1810" s="3">
        <v>42561</v>
      </c>
      <c r="P1810" t="s">
        <v>23</v>
      </c>
      <c r="Q1810">
        <v>380</v>
      </c>
      <c r="R1810">
        <v>2016</v>
      </c>
      <c r="S1810">
        <v>7</v>
      </c>
      <c r="T1810" s="3" t="s">
        <v>24</v>
      </c>
      <c r="U1810" s="3">
        <v>45489</v>
      </c>
    </row>
    <row r="1811" spans="1:21" x14ac:dyDescent="0.25">
      <c r="A1811">
        <v>213229</v>
      </c>
      <c r="B1811">
        <v>736</v>
      </c>
      <c r="C1811" t="s">
        <v>19</v>
      </c>
      <c r="D1811" s="3">
        <v>42561</v>
      </c>
      <c r="E1811" t="s">
        <v>188</v>
      </c>
      <c r="F1811">
        <v>150</v>
      </c>
      <c r="G1811">
        <v>2</v>
      </c>
      <c r="J1811">
        <v>680</v>
      </c>
      <c r="K1811">
        <v>100148788</v>
      </c>
      <c r="L1811" s="19" t="s">
        <v>33</v>
      </c>
      <c r="M1811">
        <v>0</v>
      </c>
      <c r="N1811" t="s">
        <v>22</v>
      </c>
      <c r="O1811" s="3">
        <v>42561</v>
      </c>
      <c r="P1811" t="s">
        <v>23</v>
      </c>
      <c r="Q1811">
        <v>300</v>
      </c>
      <c r="R1811">
        <v>2016</v>
      </c>
      <c r="S1811">
        <v>7</v>
      </c>
      <c r="T1811" s="3" t="s">
        <v>24</v>
      </c>
      <c r="U1811" s="3">
        <v>45489</v>
      </c>
    </row>
    <row r="1812" spans="1:21" x14ac:dyDescent="0.25">
      <c r="A1812">
        <v>213230</v>
      </c>
      <c r="B1812">
        <v>737</v>
      </c>
      <c r="C1812" t="s">
        <v>19</v>
      </c>
      <c r="D1812" s="3">
        <v>42561</v>
      </c>
      <c r="E1812" t="s">
        <v>877</v>
      </c>
      <c r="F1812">
        <v>990</v>
      </c>
      <c r="G1812">
        <v>1</v>
      </c>
      <c r="J1812">
        <v>990</v>
      </c>
      <c r="K1812">
        <v>100148789</v>
      </c>
      <c r="L1812" s="19" t="s">
        <v>59</v>
      </c>
      <c r="M1812">
        <v>0</v>
      </c>
      <c r="N1812" t="s">
        <v>22</v>
      </c>
      <c r="O1812" s="3">
        <v>42561</v>
      </c>
      <c r="P1812" t="s">
        <v>23</v>
      </c>
      <c r="Q1812">
        <v>990</v>
      </c>
      <c r="R1812">
        <v>2016</v>
      </c>
      <c r="S1812">
        <v>7</v>
      </c>
      <c r="T1812" s="3" t="s">
        <v>24</v>
      </c>
      <c r="U1812" s="3">
        <v>45489</v>
      </c>
    </row>
    <row r="1813" spans="1:21" x14ac:dyDescent="0.25">
      <c r="A1813">
        <v>213231</v>
      </c>
      <c r="B1813">
        <v>556</v>
      </c>
      <c r="C1813" t="s">
        <v>19</v>
      </c>
      <c r="D1813" s="3">
        <v>42561</v>
      </c>
      <c r="E1813" t="s">
        <v>608</v>
      </c>
      <c r="F1813">
        <v>800</v>
      </c>
      <c r="G1813">
        <v>1</v>
      </c>
      <c r="J1813">
        <v>800</v>
      </c>
      <c r="K1813">
        <v>100148790</v>
      </c>
      <c r="L1813" s="19" t="s">
        <v>38</v>
      </c>
      <c r="M1813">
        <v>0</v>
      </c>
      <c r="N1813" t="s">
        <v>22</v>
      </c>
      <c r="O1813" s="3">
        <v>42561</v>
      </c>
      <c r="P1813" t="s">
        <v>23</v>
      </c>
      <c r="Q1813">
        <v>800</v>
      </c>
      <c r="R1813">
        <v>2016</v>
      </c>
      <c r="S1813">
        <v>7</v>
      </c>
      <c r="T1813" s="3" t="s">
        <v>24</v>
      </c>
      <c r="U1813" s="3">
        <v>45489</v>
      </c>
    </row>
    <row r="1814" spans="1:21" x14ac:dyDescent="0.25">
      <c r="A1814">
        <v>213232</v>
      </c>
      <c r="B1814">
        <v>738</v>
      </c>
      <c r="C1814" t="s">
        <v>19</v>
      </c>
      <c r="D1814" s="3">
        <v>42561</v>
      </c>
      <c r="E1814" t="s">
        <v>73</v>
      </c>
      <c r="F1814">
        <v>435</v>
      </c>
      <c r="G1814">
        <v>1</v>
      </c>
      <c r="J1814">
        <v>435</v>
      </c>
      <c r="K1814">
        <v>100148791</v>
      </c>
      <c r="L1814" s="19" t="s">
        <v>33</v>
      </c>
      <c r="M1814">
        <v>0</v>
      </c>
      <c r="N1814" t="s">
        <v>39</v>
      </c>
      <c r="O1814" s="3">
        <v>42561</v>
      </c>
      <c r="P1814" t="s">
        <v>23</v>
      </c>
      <c r="Q1814">
        <v>435</v>
      </c>
      <c r="R1814">
        <v>2016</v>
      </c>
      <c r="S1814">
        <v>7</v>
      </c>
      <c r="T1814" s="3" t="s">
        <v>24</v>
      </c>
      <c r="U1814" s="3">
        <v>45489</v>
      </c>
    </row>
    <row r="1815" spans="1:21" x14ac:dyDescent="0.25">
      <c r="A1815">
        <v>213233</v>
      </c>
      <c r="B1815">
        <v>739</v>
      </c>
      <c r="C1815" t="s">
        <v>19</v>
      </c>
      <c r="D1815" s="3">
        <v>42561</v>
      </c>
      <c r="E1815" t="s">
        <v>490</v>
      </c>
      <c r="F1815">
        <v>500</v>
      </c>
      <c r="G1815">
        <v>1</v>
      </c>
      <c r="J1815">
        <v>500</v>
      </c>
      <c r="K1815">
        <v>100148792</v>
      </c>
      <c r="L1815" s="19" t="s">
        <v>33</v>
      </c>
      <c r="M1815">
        <v>0</v>
      </c>
      <c r="N1815" t="s">
        <v>22</v>
      </c>
      <c r="O1815" s="3">
        <v>42561</v>
      </c>
      <c r="P1815" t="s">
        <v>23</v>
      </c>
      <c r="Q1815">
        <v>500</v>
      </c>
      <c r="R1815">
        <v>2016</v>
      </c>
      <c r="S1815">
        <v>7</v>
      </c>
      <c r="T1815" s="3" t="s">
        <v>24</v>
      </c>
      <c r="U1815" s="3">
        <v>45489</v>
      </c>
    </row>
    <row r="1816" spans="1:21" x14ac:dyDescent="0.25">
      <c r="A1816">
        <v>213234</v>
      </c>
      <c r="B1816">
        <v>739</v>
      </c>
      <c r="C1816" t="s">
        <v>19</v>
      </c>
      <c r="D1816" s="3">
        <v>42561</v>
      </c>
      <c r="E1816" t="s">
        <v>120</v>
      </c>
      <c r="F1816">
        <v>520</v>
      </c>
      <c r="G1816">
        <v>1</v>
      </c>
      <c r="J1816">
        <v>850</v>
      </c>
      <c r="K1816">
        <v>100148793</v>
      </c>
      <c r="L1816" s="19" t="s">
        <v>33</v>
      </c>
      <c r="M1816">
        <v>0</v>
      </c>
      <c r="N1816" t="s">
        <v>22</v>
      </c>
      <c r="O1816" s="3">
        <v>42561</v>
      </c>
      <c r="P1816" t="s">
        <v>23</v>
      </c>
      <c r="Q1816">
        <v>520</v>
      </c>
      <c r="R1816">
        <v>2016</v>
      </c>
      <c r="S1816">
        <v>7</v>
      </c>
      <c r="T1816" s="3" t="s">
        <v>24</v>
      </c>
      <c r="U1816" s="3">
        <v>45489</v>
      </c>
    </row>
    <row r="1817" spans="1:21" x14ac:dyDescent="0.25">
      <c r="A1817">
        <v>213235</v>
      </c>
      <c r="B1817">
        <v>739</v>
      </c>
      <c r="C1817" t="s">
        <v>19</v>
      </c>
      <c r="D1817" s="3">
        <v>42561</v>
      </c>
      <c r="E1817" t="s">
        <v>363</v>
      </c>
      <c r="F1817">
        <v>330</v>
      </c>
      <c r="G1817">
        <v>1</v>
      </c>
      <c r="J1817">
        <v>850</v>
      </c>
      <c r="K1817">
        <v>100148793</v>
      </c>
      <c r="L1817" s="19" t="s">
        <v>33</v>
      </c>
      <c r="M1817">
        <v>0</v>
      </c>
      <c r="N1817" t="s">
        <v>22</v>
      </c>
      <c r="O1817" s="3">
        <v>42561</v>
      </c>
      <c r="P1817" t="s">
        <v>23</v>
      </c>
      <c r="Q1817">
        <v>330</v>
      </c>
      <c r="R1817">
        <v>2016</v>
      </c>
      <c r="S1817">
        <v>7</v>
      </c>
      <c r="T1817" s="3" t="s">
        <v>24</v>
      </c>
      <c r="U1817" s="3">
        <v>45489</v>
      </c>
    </row>
    <row r="1818" spans="1:21" x14ac:dyDescent="0.25">
      <c r="A1818">
        <v>213236</v>
      </c>
      <c r="B1818">
        <v>740</v>
      </c>
      <c r="C1818" t="s">
        <v>25</v>
      </c>
      <c r="D1818" s="3">
        <v>42561</v>
      </c>
      <c r="E1818" t="s">
        <v>878</v>
      </c>
      <c r="F1818">
        <v>151545</v>
      </c>
      <c r="G1818">
        <v>1</v>
      </c>
      <c r="J1818">
        <v>151545</v>
      </c>
      <c r="K1818">
        <v>100148794</v>
      </c>
      <c r="L1818" s="19" t="s">
        <v>97</v>
      </c>
      <c r="M1818">
        <v>0</v>
      </c>
      <c r="N1818" t="s">
        <v>39</v>
      </c>
      <c r="O1818" s="3">
        <v>42561</v>
      </c>
      <c r="P1818" t="s">
        <v>28</v>
      </c>
      <c r="Q1818" s="4">
        <v>151545</v>
      </c>
      <c r="R1818">
        <v>2016</v>
      </c>
      <c r="S1818">
        <v>7</v>
      </c>
      <c r="T1818" s="3" t="s">
        <v>24</v>
      </c>
      <c r="U1818" s="3">
        <v>45489</v>
      </c>
    </row>
    <row r="1819" spans="1:21" x14ac:dyDescent="0.25">
      <c r="A1819">
        <v>213237</v>
      </c>
      <c r="B1819">
        <v>740</v>
      </c>
      <c r="C1819" t="s">
        <v>25</v>
      </c>
      <c r="D1819" s="3">
        <v>42561</v>
      </c>
      <c r="E1819" t="s">
        <v>586</v>
      </c>
      <c r="F1819">
        <v>71999</v>
      </c>
      <c r="G1819">
        <v>1</v>
      </c>
      <c r="J1819">
        <v>71999</v>
      </c>
      <c r="K1819">
        <v>100148795</v>
      </c>
      <c r="L1819" s="19" t="s">
        <v>38</v>
      </c>
      <c r="M1819">
        <v>0</v>
      </c>
      <c r="N1819" t="s">
        <v>40</v>
      </c>
      <c r="O1819" s="3">
        <v>42561</v>
      </c>
      <c r="P1819" t="s">
        <v>28</v>
      </c>
      <c r="Q1819" s="4">
        <v>71999</v>
      </c>
      <c r="R1819">
        <v>2016</v>
      </c>
      <c r="S1819">
        <v>7</v>
      </c>
      <c r="T1819" s="3" t="s">
        <v>24</v>
      </c>
      <c r="U1819" s="3">
        <v>45489</v>
      </c>
    </row>
    <row r="1820" spans="1:21" x14ac:dyDescent="0.25">
      <c r="A1820">
        <v>213238</v>
      </c>
      <c r="B1820">
        <v>740</v>
      </c>
      <c r="C1820" t="s">
        <v>19</v>
      </c>
      <c r="D1820" s="3">
        <v>42561</v>
      </c>
      <c r="E1820" t="s">
        <v>586</v>
      </c>
      <c r="F1820">
        <v>71999</v>
      </c>
      <c r="G1820">
        <v>1</v>
      </c>
      <c r="J1820">
        <v>71999</v>
      </c>
      <c r="K1820">
        <v>100148796</v>
      </c>
      <c r="L1820" s="19" t="s">
        <v>38</v>
      </c>
      <c r="M1820">
        <v>0</v>
      </c>
      <c r="N1820" t="s">
        <v>39</v>
      </c>
      <c r="O1820" s="3">
        <v>42561</v>
      </c>
      <c r="P1820" t="s">
        <v>23</v>
      </c>
      <c r="Q1820" s="4">
        <v>71999</v>
      </c>
      <c r="R1820">
        <v>2016</v>
      </c>
      <c r="S1820">
        <v>7</v>
      </c>
      <c r="T1820" s="3" t="s">
        <v>24</v>
      </c>
      <c r="U1820" s="3">
        <v>45489</v>
      </c>
    </row>
    <row r="1821" spans="1:21" x14ac:dyDescent="0.25">
      <c r="A1821">
        <v>213239</v>
      </c>
      <c r="B1821">
        <v>741</v>
      </c>
      <c r="C1821" t="s">
        <v>19</v>
      </c>
      <c r="D1821" s="3">
        <v>42561</v>
      </c>
      <c r="E1821" t="s">
        <v>93</v>
      </c>
      <c r="F1821">
        <v>510</v>
      </c>
      <c r="G1821">
        <v>1</v>
      </c>
      <c r="J1821">
        <v>510</v>
      </c>
      <c r="K1821">
        <v>100148797</v>
      </c>
      <c r="L1821" s="19" t="s">
        <v>33</v>
      </c>
      <c r="M1821">
        <v>0</v>
      </c>
      <c r="N1821" t="s">
        <v>22</v>
      </c>
      <c r="O1821" s="3">
        <v>42561</v>
      </c>
      <c r="P1821" t="s">
        <v>23</v>
      </c>
      <c r="Q1821">
        <v>510</v>
      </c>
      <c r="R1821">
        <v>2016</v>
      </c>
      <c r="S1821">
        <v>7</v>
      </c>
      <c r="T1821" s="3" t="s">
        <v>24</v>
      </c>
      <c r="U1821" s="3">
        <v>45489</v>
      </c>
    </row>
    <row r="1822" spans="1:21" x14ac:dyDescent="0.25">
      <c r="A1822">
        <v>213240</v>
      </c>
      <c r="B1822">
        <v>742</v>
      </c>
      <c r="C1822" t="s">
        <v>19</v>
      </c>
      <c r="D1822" s="3">
        <v>42561</v>
      </c>
      <c r="E1822" t="s">
        <v>879</v>
      </c>
      <c r="F1822">
        <v>1550</v>
      </c>
      <c r="G1822">
        <v>1</v>
      </c>
      <c r="J1822">
        <v>1550</v>
      </c>
      <c r="K1822">
        <v>100148798</v>
      </c>
      <c r="L1822" s="19" t="s">
        <v>66</v>
      </c>
      <c r="M1822">
        <v>0</v>
      </c>
      <c r="N1822" t="s">
        <v>22</v>
      </c>
      <c r="O1822" s="3">
        <v>42561</v>
      </c>
      <c r="P1822" t="s">
        <v>23</v>
      </c>
      <c r="Q1822" s="4">
        <v>1550</v>
      </c>
      <c r="R1822">
        <v>2016</v>
      </c>
      <c r="S1822">
        <v>7</v>
      </c>
      <c r="T1822" s="3" t="s">
        <v>24</v>
      </c>
      <c r="U1822" s="3">
        <v>45489</v>
      </c>
    </row>
    <row r="1823" spans="1:21" x14ac:dyDescent="0.25">
      <c r="A1823">
        <v>213241</v>
      </c>
      <c r="B1823">
        <v>505</v>
      </c>
      <c r="C1823" t="s">
        <v>25</v>
      </c>
      <c r="D1823" s="3">
        <v>42561</v>
      </c>
      <c r="E1823" t="s">
        <v>209</v>
      </c>
      <c r="F1823">
        <v>640</v>
      </c>
      <c r="G1823">
        <v>1</v>
      </c>
      <c r="J1823">
        <v>640</v>
      </c>
      <c r="K1823">
        <v>100148799</v>
      </c>
      <c r="L1823" s="19" t="s">
        <v>27</v>
      </c>
      <c r="M1823">
        <v>0</v>
      </c>
      <c r="N1823" t="s">
        <v>22</v>
      </c>
      <c r="O1823" s="3">
        <v>42561</v>
      </c>
      <c r="P1823" t="s">
        <v>28</v>
      </c>
      <c r="Q1823">
        <v>640</v>
      </c>
      <c r="R1823">
        <v>2016</v>
      </c>
      <c r="S1823">
        <v>7</v>
      </c>
      <c r="T1823" s="3" t="s">
        <v>24</v>
      </c>
      <c r="U1823" s="3">
        <v>45489</v>
      </c>
    </row>
    <row r="1824" spans="1:21" x14ac:dyDescent="0.25">
      <c r="A1824">
        <v>213242</v>
      </c>
      <c r="B1824">
        <v>505</v>
      </c>
      <c r="C1824" t="s">
        <v>25</v>
      </c>
      <c r="D1824" s="3">
        <v>42561</v>
      </c>
      <c r="E1824" t="s">
        <v>244</v>
      </c>
      <c r="F1824">
        <v>640</v>
      </c>
      <c r="G1824">
        <v>1</v>
      </c>
      <c r="J1824">
        <v>640</v>
      </c>
      <c r="K1824">
        <v>100148800</v>
      </c>
      <c r="L1824" s="19" t="s">
        <v>27</v>
      </c>
      <c r="M1824">
        <v>0</v>
      </c>
      <c r="N1824" t="s">
        <v>22</v>
      </c>
      <c r="O1824" s="3">
        <v>42561</v>
      </c>
      <c r="P1824" t="s">
        <v>28</v>
      </c>
      <c r="Q1824">
        <v>640</v>
      </c>
      <c r="R1824">
        <v>2016</v>
      </c>
      <c r="S1824">
        <v>7</v>
      </c>
      <c r="T1824" s="3" t="s">
        <v>24</v>
      </c>
      <c r="U1824" s="3">
        <v>45489</v>
      </c>
    </row>
    <row r="1825" spans="1:21" x14ac:dyDescent="0.25">
      <c r="A1825">
        <v>213243</v>
      </c>
      <c r="B1825">
        <v>335</v>
      </c>
      <c r="C1825" t="s">
        <v>19</v>
      </c>
      <c r="D1825" s="3">
        <v>42561</v>
      </c>
      <c r="E1825" t="s">
        <v>276</v>
      </c>
      <c r="F1825">
        <v>120</v>
      </c>
      <c r="G1825">
        <v>1</v>
      </c>
      <c r="J1825">
        <v>120</v>
      </c>
      <c r="K1825">
        <v>100148801</v>
      </c>
      <c r="L1825" s="19" t="s">
        <v>27</v>
      </c>
      <c r="M1825">
        <v>0</v>
      </c>
      <c r="N1825" t="s">
        <v>22</v>
      </c>
      <c r="O1825" s="3">
        <v>42561</v>
      </c>
      <c r="P1825" t="s">
        <v>23</v>
      </c>
      <c r="Q1825">
        <v>120</v>
      </c>
      <c r="R1825">
        <v>2016</v>
      </c>
      <c r="S1825">
        <v>7</v>
      </c>
      <c r="T1825" s="3" t="s">
        <v>24</v>
      </c>
      <c r="U1825" s="3">
        <v>45489</v>
      </c>
    </row>
    <row r="1826" spans="1:21" x14ac:dyDescent="0.25">
      <c r="A1826">
        <v>213244</v>
      </c>
      <c r="B1826">
        <v>640</v>
      </c>
      <c r="C1826" t="s">
        <v>19</v>
      </c>
      <c r="D1826" s="3">
        <v>42561</v>
      </c>
      <c r="E1826" t="s">
        <v>880</v>
      </c>
      <c r="F1826">
        <v>250</v>
      </c>
      <c r="G1826">
        <v>1</v>
      </c>
      <c r="J1826">
        <v>990</v>
      </c>
      <c r="K1826">
        <v>100148802</v>
      </c>
      <c r="L1826" s="19" t="s">
        <v>27</v>
      </c>
      <c r="M1826">
        <v>0</v>
      </c>
      <c r="N1826" t="s">
        <v>22</v>
      </c>
      <c r="O1826" s="3">
        <v>42561</v>
      </c>
      <c r="P1826" t="s">
        <v>23</v>
      </c>
      <c r="Q1826">
        <v>250</v>
      </c>
      <c r="R1826">
        <v>2016</v>
      </c>
      <c r="S1826">
        <v>7</v>
      </c>
      <c r="T1826" s="3" t="s">
        <v>24</v>
      </c>
      <c r="U1826" s="3">
        <v>45489</v>
      </c>
    </row>
    <row r="1827" spans="1:21" x14ac:dyDescent="0.25">
      <c r="A1827">
        <v>213245</v>
      </c>
      <c r="B1827">
        <v>640</v>
      </c>
      <c r="C1827" t="s">
        <v>19</v>
      </c>
      <c r="D1827" s="3">
        <v>42561</v>
      </c>
      <c r="E1827" t="s">
        <v>351</v>
      </c>
      <c r="F1827">
        <v>180</v>
      </c>
      <c r="G1827">
        <v>1</v>
      </c>
      <c r="J1827">
        <v>990</v>
      </c>
      <c r="K1827">
        <v>100148802</v>
      </c>
      <c r="L1827" s="19" t="s">
        <v>27</v>
      </c>
      <c r="M1827">
        <v>0</v>
      </c>
      <c r="N1827" t="s">
        <v>22</v>
      </c>
      <c r="O1827" s="3">
        <v>42561</v>
      </c>
      <c r="P1827" t="s">
        <v>23</v>
      </c>
      <c r="Q1827">
        <v>180</v>
      </c>
      <c r="R1827">
        <v>2016</v>
      </c>
      <c r="S1827">
        <v>7</v>
      </c>
      <c r="T1827" s="3" t="s">
        <v>24</v>
      </c>
      <c r="U1827" s="3">
        <v>45489</v>
      </c>
    </row>
    <row r="1828" spans="1:21" x14ac:dyDescent="0.25">
      <c r="A1828">
        <v>213246</v>
      </c>
      <c r="B1828">
        <v>640</v>
      </c>
      <c r="C1828" t="s">
        <v>19</v>
      </c>
      <c r="D1828" s="3">
        <v>42561</v>
      </c>
      <c r="E1828" t="s">
        <v>273</v>
      </c>
      <c r="F1828">
        <v>280</v>
      </c>
      <c r="G1828">
        <v>1</v>
      </c>
      <c r="J1828">
        <v>990</v>
      </c>
      <c r="K1828">
        <v>100148802</v>
      </c>
      <c r="L1828" s="19" t="s">
        <v>27</v>
      </c>
      <c r="M1828">
        <v>0</v>
      </c>
      <c r="N1828" t="s">
        <v>22</v>
      </c>
      <c r="O1828" s="3">
        <v>42561</v>
      </c>
      <c r="P1828" t="s">
        <v>23</v>
      </c>
      <c r="Q1828">
        <v>280</v>
      </c>
      <c r="R1828">
        <v>2016</v>
      </c>
      <c r="S1828">
        <v>7</v>
      </c>
      <c r="T1828" s="3" t="s">
        <v>24</v>
      </c>
      <c r="U1828" s="3">
        <v>45489</v>
      </c>
    </row>
    <row r="1829" spans="1:21" x14ac:dyDescent="0.25">
      <c r="A1829">
        <v>213247</v>
      </c>
      <c r="B1829">
        <v>640</v>
      </c>
      <c r="C1829" t="s">
        <v>19</v>
      </c>
      <c r="D1829" s="3">
        <v>42561</v>
      </c>
      <c r="E1829" t="s">
        <v>270</v>
      </c>
      <c r="F1829">
        <v>280</v>
      </c>
      <c r="G1829">
        <v>1</v>
      </c>
      <c r="J1829">
        <v>990</v>
      </c>
      <c r="K1829">
        <v>100148802</v>
      </c>
      <c r="L1829" s="19" t="s">
        <v>27</v>
      </c>
      <c r="M1829">
        <v>0</v>
      </c>
      <c r="N1829" t="s">
        <v>22</v>
      </c>
      <c r="O1829" s="3">
        <v>42561</v>
      </c>
      <c r="P1829" t="s">
        <v>23</v>
      </c>
      <c r="Q1829">
        <v>280</v>
      </c>
      <c r="R1829">
        <v>2016</v>
      </c>
      <c r="S1829">
        <v>7</v>
      </c>
      <c r="T1829" s="3" t="s">
        <v>24</v>
      </c>
      <c r="U1829" s="3">
        <v>45489</v>
      </c>
    </row>
    <row r="1830" spans="1:21" x14ac:dyDescent="0.25">
      <c r="A1830">
        <v>213248</v>
      </c>
      <c r="B1830">
        <v>743</v>
      </c>
      <c r="C1830" t="s">
        <v>25</v>
      </c>
      <c r="D1830" s="3">
        <v>42561</v>
      </c>
      <c r="E1830" t="s">
        <v>401</v>
      </c>
      <c r="F1830">
        <v>8420</v>
      </c>
      <c r="G1830">
        <v>1</v>
      </c>
      <c r="J1830">
        <v>8420</v>
      </c>
      <c r="K1830">
        <v>100148803</v>
      </c>
      <c r="L1830" s="19" t="s">
        <v>62</v>
      </c>
      <c r="M1830">
        <v>0</v>
      </c>
      <c r="N1830" t="s">
        <v>22</v>
      </c>
      <c r="O1830" s="3">
        <v>42561</v>
      </c>
      <c r="P1830" t="s">
        <v>28</v>
      </c>
      <c r="Q1830" s="4">
        <v>8420</v>
      </c>
      <c r="R1830">
        <v>2016</v>
      </c>
      <c r="S1830">
        <v>7</v>
      </c>
      <c r="T1830" s="3" t="s">
        <v>24</v>
      </c>
      <c r="U1830" s="3">
        <v>45489</v>
      </c>
    </row>
    <row r="1831" spans="1:21" x14ac:dyDescent="0.25">
      <c r="A1831">
        <v>213249</v>
      </c>
      <c r="B1831">
        <v>744</v>
      </c>
      <c r="C1831" t="s">
        <v>19</v>
      </c>
      <c r="D1831" s="3">
        <v>42561</v>
      </c>
      <c r="E1831" t="s">
        <v>881</v>
      </c>
      <c r="F1831">
        <v>630</v>
      </c>
      <c r="G1831">
        <v>1</v>
      </c>
      <c r="J1831">
        <v>430</v>
      </c>
      <c r="K1831">
        <v>100148804</v>
      </c>
      <c r="L1831" s="19" t="s">
        <v>47</v>
      </c>
      <c r="M1831">
        <v>200</v>
      </c>
      <c r="N1831" t="s">
        <v>22</v>
      </c>
      <c r="O1831" s="3">
        <v>42561</v>
      </c>
      <c r="P1831" t="s">
        <v>23</v>
      </c>
      <c r="Q1831">
        <v>630</v>
      </c>
      <c r="R1831">
        <v>2016</v>
      </c>
      <c r="S1831">
        <v>7</v>
      </c>
      <c r="T1831" s="3" t="s">
        <v>24</v>
      </c>
      <c r="U1831" s="3">
        <v>45489</v>
      </c>
    </row>
    <row r="1832" spans="1:21" x14ac:dyDescent="0.25">
      <c r="A1832">
        <v>213250</v>
      </c>
      <c r="B1832">
        <v>745</v>
      </c>
      <c r="C1832" t="s">
        <v>25</v>
      </c>
      <c r="D1832" s="3">
        <v>42561</v>
      </c>
      <c r="E1832" t="s">
        <v>882</v>
      </c>
      <c r="F1832">
        <v>2550</v>
      </c>
      <c r="G1832">
        <v>1</v>
      </c>
      <c r="J1832">
        <v>6780</v>
      </c>
      <c r="K1832">
        <v>100148805</v>
      </c>
      <c r="L1832" s="19" t="s">
        <v>21</v>
      </c>
      <c r="M1832">
        <v>0</v>
      </c>
      <c r="N1832" t="s">
        <v>22</v>
      </c>
      <c r="O1832" s="3">
        <v>42561</v>
      </c>
      <c r="P1832" t="s">
        <v>28</v>
      </c>
      <c r="Q1832" s="4">
        <v>2550</v>
      </c>
      <c r="R1832">
        <v>2016</v>
      </c>
      <c r="S1832">
        <v>7</v>
      </c>
      <c r="T1832" s="3" t="s">
        <v>24</v>
      </c>
      <c r="U1832" s="3">
        <v>45489</v>
      </c>
    </row>
    <row r="1833" spans="1:21" x14ac:dyDescent="0.25">
      <c r="A1833">
        <v>213251</v>
      </c>
      <c r="B1833">
        <v>745</v>
      </c>
      <c r="C1833" t="s">
        <v>25</v>
      </c>
      <c r="D1833" s="3">
        <v>42561</v>
      </c>
      <c r="E1833" t="s">
        <v>883</v>
      </c>
      <c r="F1833">
        <v>2550</v>
      </c>
      <c r="G1833">
        <v>1</v>
      </c>
      <c r="J1833">
        <v>6780</v>
      </c>
      <c r="K1833">
        <v>100148805</v>
      </c>
      <c r="L1833" s="19" t="s">
        <v>21</v>
      </c>
      <c r="M1833">
        <v>0</v>
      </c>
      <c r="N1833" t="s">
        <v>22</v>
      </c>
      <c r="O1833" s="3">
        <v>42561</v>
      </c>
      <c r="P1833" t="s">
        <v>28</v>
      </c>
      <c r="Q1833" s="4">
        <v>2550</v>
      </c>
      <c r="R1833">
        <v>2016</v>
      </c>
      <c r="S1833">
        <v>7</v>
      </c>
      <c r="T1833" s="3" t="s">
        <v>24</v>
      </c>
      <c r="U1833" s="3">
        <v>45489</v>
      </c>
    </row>
    <row r="1834" spans="1:21" x14ac:dyDescent="0.25">
      <c r="A1834">
        <v>213252</v>
      </c>
      <c r="B1834">
        <v>745</v>
      </c>
      <c r="C1834" t="s">
        <v>25</v>
      </c>
      <c r="D1834" s="3">
        <v>42561</v>
      </c>
      <c r="E1834" t="s">
        <v>884</v>
      </c>
      <c r="F1834">
        <v>1680</v>
      </c>
      <c r="G1834">
        <v>1</v>
      </c>
      <c r="J1834">
        <v>6780</v>
      </c>
      <c r="K1834">
        <v>100148805</v>
      </c>
      <c r="L1834" s="19" t="s">
        <v>51</v>
      </c>
      <c r="M1834">
        <v>0</v>
      </c>
      <c r="N1834" t="s">
        <v>22</v>
      </c>
      <c r="O1834" s="3">
        <v>42561</v>
      </c>
      <c r="P1834" t="s">
        <v>28</v>
      </c>
      <c r="Q1834" s="4">
        <v>1680</v>
      </c>
      <c r="R1834">
        <v>2016</v>
      </c>
      <c r="S1834">
        <v>7</v>
      </c>
      <c r="T1834" s="3" t="s">
        <v>24</v>
      </c>
      <c r="U1834" s="3">
        <v>45489</v>
      </c>
    </row>
    <row r="1835" spans="1:21" x14ac:dyDescent="0.25">
      <c r="A1835">
        <v>213253</v>
      </c>
      <c r="B1835">
        <v>746</v>
      </c>
      <c r="C1835" t="s">
        <v>25</v>
      </c>
      <c r="D1835" s="3">
        <v>42561</v>
      </c>
      <c r="E1835" t="s">
        <v>885</v>
      </c>
      <c r="F1835">
        <v>675</v>
      </c>
      <c r="G1835">
        <v>1</v>
      </c>
      <c r="J1835">
        <v>675</v>
      </c>
      <c r="K1835">
        <v>100148806</v>
      </c>
      <c r="L1835" s="19" t="s">
        <v>170</v>
      </c>
      <c r="M1835">
        <v>0</v>
      </c>
      <c r="N1835" t="s">
        <v>22</v>
      </c>
      <c r="O1835" s="3">
        <v>42561</v>
      </c>
      <c r="P1835" t="s">
        <v>28</v>
      </c>
      <c r="Q1835">
        <v>675</v>
      </c>
      <c r="R1835">
        <v>2016</v>
      </c>
      <c r="S1835">
        <v>7</v>
      </c>
      <c r="T1835" s="3" t="s">
        <v>24</v>
      </c>
      <c r="U1835" s="3">
        <v>45489</v>
      </c>
    </row>
    <row r="1836" spans="1:21" x14ac:dyDescent="0.25">
      <c r="A1836">
        <v>213254</v>
      </c>
      <c r="B1836">
        <v>747</v>
      </c>
      <c r="C1836" t="s">
        <v>19</v>
      </c>
      <c r="D1836" s="3">
        <v>42561</v>
      </c>
      <c r="E1836" t="s">
        <v>612</v>
      </c>
      <c r="F1836">
        <v>999</v>
      </c>
      <c r="G1836">
        <v>1</v>
      </c>
      <c r="J1836">
        <v>999</v>
      </c>
      <c r="K1836">
        <v>100148807</v>
      </c>
      <c r="L1836" s="19" t="s">
        <v>51</v>
      </c>
      <c r="M1836">
        <v>0</v>
      </c>
      <c r="N1836" t="s">
        <v>22</v>
      </c>
      <c r="O1836" s="3">
        <v>42561</v>
      </c>
      <c r="P1836" t="s">
        <v>23</v>
      </c>
      <c r="Q1836">
        <v>999</v>
      </c>
      <c r="R1836">
        <v>2016</v>
      </c>
      <c r="S1836">
        <v>7</v>
      </c>
      <c r="T1836" s="3" t="s">
        <v>24</v>
      </c>
      <c r="U1836" s="3">
        <v>45489</v>
      </c>
    </row>
    <row r="1837" spans="1:21" x14ac:dyDescent="0.25">
      <c r="A1837">
        <v>213255</v>
      </c>
      <c r="B1837">
        <v>342</v>
      </c>
      <c r="C1837" t="s">
        <v>19</v>
      </c>
      <c r="D1837" s="3">
        <v>42561</v>
      </c>
      <c r="E1837" t="s">
        <v>886</v>
      </c>
      <c r="F1837">
        <v>300</v>
      </c>
      <c r="G1837">
        <v>1</v>
      </c>
      <c r="J1837">
        <v>1210</v>
      </c>
      <c r="K1837">
        <v>100148808</v>
      </c>
      <c r="L1837" s="19" t="s">
        <v>33</v>
      </c>
      <c r="M1837">
        <v>0</v>
      </c>
      <c r="N1837" t="s">
        <v>201</v>
      </c>
      <c r="O1837" s="3">
        <v>42561</v>
      </c>
      <c r="P1837" t="s">
        <v>23</v>
      </c>
      <c r="Q1837">
        <v>300</v>
      </c>
      <c r="R1837">
        <v>2016</v>
      </c>
      <c r="S1837">
        <v>7</v>
      </c>
      <c r="T1837" s="3" t="s">
        <v>24</v>
      </c>
      <c r="U1837" s="3">
        <v>45489</v>
      </c>
    </row>
    <row r="1838" spans="1:21" x14ac:dyDescent="0.25">
      <c r="A1838">
        <v>213256</v>
      </c>
      <c r="B1838">
        <v>342</v>
      </c>
      <c r="C1838" t="s">
        <v>19</v>
      </c>
      <c r="D1838" s="3">
        <v>42561</v>
      </c>
      <c r="E1838" t="s">
        <v>482</v>
      </c>
      <c r="F1838">
        <v>340</v>
      </c>
      <c r="G1838">
        <v>1</v>
      </c>
      <c r="J1838">
        <v>1210</v>
      </c>
      <c r="K1838">
        <v>100148808</v>
      </c>
      <c r="L1838" s="19" t="s">
        <v>33</v>
      </c>
      <c r="M1838">
        <v>0</v>
      </c>
      <c r="N1838" t="s">
        <v>201</v>
      </c>
      <c r="O1838" s="3">
        <v>42561</v>
      </c>
      <c r="P1838" t="s">
        <v>23</v>
      </c>
      <c r="Q1838">
        <v>340</v>
      </c>
      <c r="R1838">
        <v>2016</v>
      </c>
      <c r="S1838">
        <v>7</v>
      </c>
      <c r="T1838" s="3" t="s">
        <v>24</v>
      </c>
      <c r="U1838" s="3">
        <v>45489</v>
      </c>
    </row>
    <row r="1839" spans="1:21" x14ac:dyDescent="0.25">
      <c r="A1839">
        <v>213257</v>
      </c>
      <c r="B1839">
        <v>342</v>
      </c>
      <c r="C1839" t="s">
        <v>19</v>
      </c>
      <c r="D1839" s="3">
        <v>42561</v>
      </c>
      <c r="E1839" t="s">
        <v>178</v>
      </c>
      <c r="F1839">
        <v>285</v>
      </c>
      <c r="G1839">
        <v>2</v>
      </c>
      <c r="J1839">
        <v>1210</v>
      </c>
      <c r="K1839">
        <v>100148808</v>
      </c>
      <c r="L1839" s="19" t="s">
        <v>33</v>
      </c>
      <c r="M1839">
        <v>0</v>
      </c>
      <c r="N1839" t="s">
        <v>201</v>
      </c>
      <c r="O1839" s="3">
        <v>42561</v>
      </c>
      <c r="P1839" t="s">
        <v>23</v>
      </c>
      <c r="Q1839">
        <v>570</v>
      </c>
      <c r="R1839">
        <v>2016</v>
      </c>
      <c r="S1839">
        <v>7</v>
      </c>
      <c r="T1839" s="3" t="s">
        <v>24</v>
      </c>
      <c r="U1839" s="3">
        <v>45489</v>
      </c>
    </row>
    <row r="1840" spans="1:21" x14ac:dyDescent="0.25">
      <c r="A1840">
        <v>213259</v>
      </c>
      <c r="B1840">
        <v>748</v>
      </c>
      <c r="C1840" t="s">
        <v>19</v>
      </c>
      <c r="D1840" s="3">
        <v>42561</v>
      </c>
      <c r="E1840" t="s">
        <v>110</v>
      </c>
      <c r="F1840">
        <v>435</v>
      </c>
      <c r="G1840">
        <v>1</v>
      </c>
      <c r="J1840">
        <v>435</v>
      </c>
      <c r="K1840">
        <v>100148810</v>
      </c>
      <c r="L1840" s="19" t="s">
        <v>33</v>
      </c>
      <c r="M1840">
        <v>0</v>
      </c>
      <c r="N1840" t="s">
        <v>22</v>
      </c>
      <c r="O1840" s="3">
        <v>42561</v>
      </c>
      <c r="P1840" t="s">
        <v>23</v>
      </c>
      <c r="Q1840">
        <v>435</v>
      </c>
      <c r="R1840">
        <v>2016</v>
      </c>
      <c r="S1840">
        <v>7</v>
      </c>
      <c r="T1840" s="3" t="s">
        <v>24</v>
      </c>
      <c r="U1840" s="3">
        <v>45489</v>
      </c>
    </row>
    <row r="1841" spans="1:21" x14ac:dyDescent="0.25">
      <c r="A1841">
        <v>213258</v>
      </c>
      <c r="B1841">
        <v>749</v>
      </c>
      <c r="C1841" t="s">
        <v>19</v>
      </c>
      <c r="D1841" s="3">
        <v>42561</v>
      </c>
      <c r="E1841" t="s">
        <v>306</v>
      </c>
      <c r="F1841">
        <v>3900</v>
      </c>
      <c r="G1841">
        <v>5</v>
      </c>
      <c r="J1841">
        <v>19500</v>
      </c>
      <c r="K1841">
        <v>100148809</v>
      </c>
      <c r="L1841" s="19" t="s">
        <v>42</v>
      </c>
      <c r="M1841">
        <v>0</v>
      </c>
      <c r="N1841" t="s">
        <v>22</v>
      </c>
      <c r="O1841" s="3">
        <v>42561</v>
      </c>
      <c r="P1841" t="s">
        <v>23</v>
      </c>
      <c r="Q1841" s="4">
        <v>19500</v>
      </c>
      <c r="R1841">
        <v>2016</v>
      </c>
      <c r="S1841">
        <v>7</v>
      </c>
      <c r="T1841" s="3" t="s">
        <v>24</v>
      </c>
      <c r="U1841" s="3">
        <v>45489</v>
      </c>
    </row>
    <row r="1842" spans="1:21" x14ac:dyDescent="0.25">
      <c r="A1842">
        <v>213260</v>
      </c>
      <c r="B1842">
        <v>330</v>
      </c>
      <c r="C1842" t="s">
        <v>19</v>
      </c>
      <c r="D1842" s="3">
        <v>42561</v>
      </c>
      <c r="E1842" t="s">
        <v>542</v>
      </c>
      <c r="F1842">
        <v>299</v>
      </c>
      <c r="G1842">
        <v>1</v>
      </c>
      <c r="J1842">
        <v>299</v>
      </c>
      <c r="K1842">
        <v>100148811</v>
      </c>
      <c r="L1842" s="19" t="s">
        <v>27</v>
      </c>
      <c r="M1842">
        <v>0</v>
      </c>
      <c r="N1842" t="s">
        <v>22</v>
      </c>
      <c r="O1842" s="3">
        <v>42561</v>
      </c>
      <c r="P1842" t="s">
        <v>23</v>
      </c>
      <c r="Q1842">
        <v>299</v>
      </c>
      <c r="R1842">
        <v>2016</v>
      </c>
      <c r="S1842">
        <v>7</v>
      </c>
      <c r="T1842" s="3" t="s">
        <v>24</v>
      </c>
      <c r="U1842" s="3">
        <v>45489</v>
      </c>
    </row>
    <row r="1843" spans="1:21" x14ac:dyDescent="0.25">
      <c r="A1843">
        <v>213261</v>
      </c>
      <c r="B1843">
        <v>468</v>
      </c>
      <c r="C1843" t="s">
        <v>19</v>
      </c>
      <c r="D1843" s="3">
        <v>42561</v>
      </c>
      <c r="E1843" t="s">
        <v>26</v>
      </c>
      <c r="F1843">
        <v>240</v>
      </c>
      <c r="G1843">
        <v>5</v>
      </c>
      <c r="J1843">
        <v>700</v>
      </c>
      <c r="K1843">
        <v>100148812</v>
      </c>
      <c r="L1843" s="19" t="s">
        <v>27</v>
      </c>
      <c r="M1843">
        <v>500</v>
      </c>
      <c r="N1843" t="s">
        <v>22</v>
      </c>
      <c r="O1843" s="3">
        <v>42561</v>
      </c>
      <c r="P1843" t="s">
        <v>23</v>
      </c>
      <c r="Q1843" s="4">
        <v>1200</v>
      </c>
      <c r="R1843">
        <v>2016</v>
      </c>
      <c r="S1843">
        <v>7</v>
      </c>
      <c r="T1843" s="3" t="s">
        <v>24</v>
      </c>
      <c r="U1843" s="3">
        <v>45489</v>
      </c>
    </row>
    <row r="1844" spans="1:21" x14ac:dyDescent="0.25">
      <c r="A1844">
        <v>213262</v>
      </c>
      <c r="B1844">
        <v>750</v>
      </c>
      <c r="C1844" t="s">
        <v>19</v>
      </c>
      <c r="D1844" s="3">
        <v>42561</v>
      </c>
      <c r="E1844" t="s">
        <v>887</v>
      </c>
      <c r="F1844">
        <v>6050</v>
      </c>
      <c r="G1844">
        <v>1</v>
      </c>
      <c r="J1844">
        <v>6050</v>
      </c>
      <c r="K1844">
        <v>100148813</v>
      </c>
      <c r="L1844" s="19" t="s">
        <v>51</v>
      </c>
      <c r="M1844">
        <v>0</v>
      </c>
      <c r="N1844" t="s">
        <v>22</v>
      </c>
      <c r="O1844" s="3">
        <v>42561</v>
      </c>
      <c r="P1844" t="s">
        <v>23</v>
      </c>
      <c r="Q1844" s="4">
        <v>6050</v>
      </c>
      <c r="R1844">
        <v>2016</v>
      </c>
      <c r="S1844">
        <v>7</v>
      </c>
      <c r="T1844" s="3" t="s">
        <v>24</v>
      </c>
      <c r="U1844" s="3">
        <v>45489</v>
      </c>
    </row>
    <row r="1845" spans="1:21" x14ac:dyDescent="0.25">
      <c r="A1845">
        <v>213263</v>
      </c>
      <c r="B1845">
        <v>468</v>
      </c>
      <c r="C1845" t="s">
        <v>19</v>
      </c>
      <c r="D1845" s="3">
        <v>42561</v>
      </c>
      <c r="E1845" t="s">
        <v>888</v>
      </c>
      <c r="F1845">
        <v>143</v>
      </c>
      <c r="G1845">
        <v>3</v>
      </c>
      <c r="J1845">
        <v>529</v>
      </c>
      <c r="K1845">
        <v>100148814</v>
      </c>
      <c r="L1845" s="19" t="s">
        <v>27</v>
      </c>
      <c r="M1845">
        <v>208.45</v>
      </c>
      <c r="N1845" t="s">
        <v>22</v>
      </c>
      <c r="O1845" s="3">
        <v>42561</v>
      </c>
      <c r="P1845" t="s">
        <v>23</v>
      </c>
      <c r="Q1845">
        <v>429</v>
      </c>
      <c r="R1845">
        <v>2016</v>
      </c>
      <c r="S1845">
        <v>7</v>
      </c>
      <c r="T1845" s="3" t="s">
        <v>24</v>
      </c>
      <c r="U1845" s="3">
        <v>45489</v>
      </c>
    </row>
    <row r="1846" spans="1:21" x14ac:dyDescent="0.25">
      <c r="A1846">
        <v>213264</v>
      </c>
      <c r="B1846">
        <v>468</v>
      </c>
      <c r="C1846" t="s">
        <v>19</v>
      </c>
      <c r="D1846" s="3">
        <v>42561</v>
      </c>
      <c r="E1846" t="s">
        <v>276</v>
      </c>
      <c r="F1846">
        <v>120</v>
      </c>
      <c r="G1846">
        <v>5</v>
      </c>
      <c r="J1846">
        <v>529</v>
      </c>
      <c r="K1846">
        <v>100148814</v>
      </c>
      <c r="L1846" s="19" t="s">
        <v>27</v>
      </c>
      <c r="M1846">
        <v>291.55</v>
      </c>
      <c r="N1846" t="s">
        <v>22</v>
      </c>
      <c r="O1846" s="3">
        <v>42561</v>
      </c>
      <c r="P1846" t="s">
        <v>23</v>
      </c>
      <c r="Q1846">
        <v>600</v>
      </c>
      <c r="R1846">
        <v>2016</v>
      </c>
      <c r="S1846">
        <v>7</v>
      </c>
      <c r="T1846" s="3" t="s">
        <v>24</v>
      </c>
      <c r="U1846" s="3">
        <v>45489</v>
      </c>
    </row>
    <row r="1847" spans="1:21" x14ac:dyDescent="0.25">
      <c r="A1847">
        <v>213265</v>
      </c>
      <c r="B1847">
        <v>751</v>
      </c>
      <c r="C1847" t="s">
        <v>25</v>
      </c>
      <c r="D1847" s="3">
        <v>42561</v>
      </c>
      <c r="E1847" t="s">
        <v>889</v>
      </c>
      <c r="F1847">
        <v>6300</v>
      </c>
      <c r="G1847">
        <v>1</v>
      </c>
      <c r="J1847">
        <v>6300</v>
      </c>
      <c r="K1847">
        <v>100148815</v>
      </c>
      <c r="L1847" s="19" t="s">
        <v>27</v>
      </c>
      <c r="M1847">
        <v>0</v>
      </c>
      <c r="N1847" t="s">
        <v>39</v>
      </c>
      <c r="O1847" s="3">
        <v>42561</v>
      </c>
      <c r="P1847" t="s">
        <v>28</v>
      </c>
      <c r="Q1847" s="4">
        <v>6300</v>
      </c>
      <c r="R1847">
        <v>2016</v>
      </c>
      <c r="S1847">
        <v>7</v>
      </c>
      <c r="T1847" s="3" t="s">
        <v>24</v>
      </c>
      <c r="U1847" s="3">
        <v>45489</v>
      </c>
    </row>
    <row r="1848" spans="1:21" x14ac:dyDescent="0.25">
      <c r="A1848">
        <v>213266</v>
      </c>
      <c r="B1848">
        <v>752</v>
      </c>
      <c r="C1848" t="s">
        <v>19</v>
      </c>
      <c r="D1848" s="3">
        <v>42561</v>
      </c>
      <c r="E1848" t="s">
        <v>330</v>
      </c>
      <c r="F1848">
        <v>480</v>
      </c>
      <c r="G1848">
        <v>4</v>
      </c>
      <c r="J1848">
        <v>1920</v>
      </c>
      <c r="K1848">
        <v>100148816</v>
      </c>
      <c r="L1848" s="19" t="s">
        <v>194</v>
      </c>
      <c r="M1848">
        <v>0</v>
      </c>
      <c r="N1848" t="s">
        <v>22</v>
      </c>
      <c r="O1848" s="3">
        <v>42561</v>
      </c>
      <c r="P1848" t="s">
        <v>23</v>
      </c>
      <c r="Q1848" s="4">
        <v>1920</v>
      </c>
      <c r="R1848">
        <v>2016</v>
      </c>
      <c r="S1848">
        <v>7</v>
      </c>
      <c r="T1848" s="3" t="s">
        <v>24</v>
      </c>
      <c r="U1848" s="3">
        <v>45489</v>
      </c>
    </row>
    <row r="1849" spans="1:21" x14ac:dyDescent="0.25">
      <c r="A1849">
        <v>213267</v>
      </c>
      <c r="B1849">
        <v>468</v>
      </c>
      <c r="C1849" t="s">
        <v>19</v>
      </c>
      <c r="D1849" s="3">
        <v>42561</v>
      </c>
      <c r="E1849" t="s">
        <v>205</v>
      </c>
      <c r="F1849">
        <v>120</v>
      </c>
      <c r="G1849">
        <v>2</v>
      </c>
      <c r="J1849">
        <v>500</v>
      </c>
      <c r="K1849">
        <v>100148817</v>
      </c>
      <c r="L1849" s="19" t="s">
        <v>27</v>
      </c>
      <c r="M1849">
        <v>120</v>
      </c>
      <c r="N1849" t="s">
        <v>22</v>
      </c>
      <c r="O1849" s="3">
        <v>42561</v>
      </c>
      <c r="P1849" t="s">
        <v>23</v>
      </c>
      <c r="Q1849">
        <v>240</v>
      </c>
      <c r="R1849">
        <v>2016</v>
      </c>
      <c r="S1849">
        <v>7</v>
      </c>
      <c r="T1849" s="3" t="s">
        <v>24</v>
      </c>
      <c r="U1849" s="3">
        <v>45489</v>
      </c>
    </row>
    <row r="1850" spans="1:21" x14ac:dyDescent="0.25">
      <c r="A1850">
        <v>213268</v>
      </c>
      <c r="B1850">
        <v>468</v>
      </c>
      <c r="C1850" t="s">
        <v>19</v>
      </c>
      <c r="D1850" s="3">
        <v>42561</v>
      </c>
      <c r="E1850" t="s">
        <v>30</v>
      </c>
      <c r="F1850">
        <v>360</v>
      </c>
      <c r="G1850">
        <v>1</v>
      </c>
      <c r="J1850">
        <v>500</v>
      </c>
      <c r="K1850">
        <v>100148817</v>
      </c>
      <c r="L1850" s="19" t="s">
        <v>27</v>
      </c>
      <c r="M1850">
        <v>180</v>
      </c>
      <c r="N1850" t="s">
        <v>22</v>
      </c>
      <c r="O1850" s="3">
        <v>42561</v>
      </c>
      <c r="P1850" t="s">
        <v>23</v>
      </c>
      <c r="Q1850">
        <v>360</v>
      </c>
      <c r="R1850">
        <v>2016</v>
      </c>
      <c r="S1850">
        <v>7</v>
      </c>
      <c r="T1850" s="3" t="s">
        <v>24</v>
      </c>
      <c r="U1850" s="3">
        <v>45489</v>
      </c>
    </row>
    <row r="1851" spans="1:21" x14ac:dyDescent="0.25">
      <c r="A1851">
        <v>213269</v>
      </c>
      <c r="B1851">
        <v>468</v>
      </c>
      <c r="C1851" t="s">
        <v>19</v>
      </c>
      <c r="D1851" s="3">
        <v>42561</v>
      </c>
      <c r="E1851" t="s">
        <v>48</v>
      </c>
      <c r="F1851">
        <v>320</v>
      </c>
      <c r="G1851">
        <v>1</v>
      </c>
      <c r="J1851">
        <v>500</v>
      </c>
      <c r="K1851">
        <v>100148817</v>
      </c>
      <c r="L1851" s="19" t="s">
        <v>27</v>
      </c>
      <c r="M1851">
        <v>160</v>
      </c>
      <c r="N1851" t="s">
        <v>22</v>
      </c>
      <c r="O1851" s="3">
        <v>42561</v>
      </c>
      <c r="P1851" t="s">
        <v>23</v>
      </c>
      <c r="Q1851">
        <v>320</v>
      </c>
      <c r="R1851">
        <v>2016</v>
      </c>
      <c r="S1851">
        <v>7</v>
      </c>
      <c r="T1851" s="3" t="s">
        <v>24</v>
      </c>
      <c r="U1851" s="3">
        <v>45489</v>
      </c>
    </row>
    <row r="1852" spans="1:21" x14ac:dyDescent="0.25">
      <c r="A1852">
        <v>213270</v>
      </c>
      <c r="B1852">
        <v>468</v>
      </c>
      <c r="C1852" t="s">
        <v>19</v>
      </c>
      <c r="D1852" s="3">
        <v>42561</v>
      </c>
      <c r="E1852" t="s">
        <v>531</v>
      </c>
      <c r="F1852">
        <v>80</v>
      </c>
      <c r="G1852">
        <v>1</v>
      </c>
      <c r="J1852">
        <v>500</v>
      </c>
      <c r="K1852">
        <v>100148817</v>
      </c>
      <c r="L1852" s="19" t="s">
        <v>33</v>
      </c>
      <c r="M1852">
        <v>40</v>
      </c>
      <c r="N1852" t="s">
        <v>22</v>
      </c>
      <c r="O1852" s="3">
        <v>42561</v>
      </c>
      <c r="P1852" t="s">
        <v>23</v>
      </c>
      <c r="Q1852">
        <v>80</v>
      </c>
      <c r="R1852">
        <v>2016</v>
      </c>
      <c r="S1852">
        <v>7</v>
      </c>
      <c r="T1852" s="3" t="s">
        <v>24</v>
      </c>
      <c r="U1852" s="3">
        <v>45489</v>
      </c>
    </row>
    <row r="1853" spans="1:21" x14ac:dyDescent="0.25">
      <c r="A1853">
        <v>213271</v>
      </c>
      <c r="B1853">
        <v>753</v>
      </c>
      <c r="C1853" t="s">
        <v>19</v>
      </c>
      <c r="D1853" s="3">
        <v>42561</v>
      </c>
      <c r="E1853" t="s">
        <v>890</v>
      </c>
      <c r="F1853">
        <v>265</v>
      </c>
      <c r="G1853">
        <v>1</v>
      </c>
      <c r="J1853">
        <v>265</v>
      </c>
      <c r="K1853">
        <v>100148818</v>
      </c>
      <c r="L1853" s="19" t="s">
        <v>33</v>
      </c>
      <c r="M1853">
        <v>0</v>
      </c>
      <c r="N1853" t="s">
        <v>22</v>
      </c>
      <c r="O1853" s="3">
        <v>42561</v>
      </c>
      <c r="P1853" t="s">
        <v>23</v>
      </c>
      <c r="Q1853">
        <v>265</v>
      </c>
      <c r="R1853">
        <v>2016</v>
      </c>
      <c r="S1853">
        <v>7</v>
      </c>
      <c r="T1853" s="3" t="s">
        <v>24</v>
      </c>
      <c r="U1853" s="3">
        <v>45489</v>
      </c>
    </row>
    <row r="1854" spans="1:21" x14ac:dyDescent="0.25">
      <c r="A1854">
        <v>213272</v>
      </c>
      <c r="B1854">
        <v>754</v>
      </c>
      <c r="C1854" t="s">
        <v>19</v>
      </c>
      <c r="D1854" s="3">
        <v>42561</v>
      </c>
      <c r="E1854" t="s">
        <v>891</v>
      </c>
      <c r="F1854">
        <v>12530</v>
      </c>
      <c r="G1854">
        <v>2</v>
      </c>
      <c r="J1854">
        <v>25060</v>
      </c>
      <c r="K1854">
        <v>100148819</v>
      </c>
      <c r="L1854" s="19" t="s">
        <v>38</v>
      </c>
      <c r="M1854">
        <v>0</v>
      </c>
      <c r="N1854" t="s">
        <v>201</v>
      </c>
      <c r="O1854" s="3">
        <v>42561</v>
      </c>
      <c r="P1854" t="s">
        <v>23</v>
      </c>
      <c r="Q1854" s="4">
        <v>25060</v>
      </c>
      <c r="R1854">
        <v>2016</v>
      </c>
      <c r="S1854">
        <v>7</v>
      </c>
      <c r="T1854" s="3" t="s">
        <v>24</v>
      </c>
      <c r="U1854" s="3">
        <v>45489</v>
      </c>
    </row>
    <row r="1855" spans="1:21" x14ac:dyDescent="0.25">
      <c r="A1855">
        <v>213273</v>
      </c>
      <c r="B1855">
        <v>755</v>
      </c>
      <c r="C1855" t="s">
        <v>19</v>
      </c>
      <c r="D1855" s="3">
        <v>42561</v>
      </c>
      <c r="E1855" t="s">
        <v>421</v>
      </c>
      <c r="F1855">
        <v>6900</v>
      </c>
      <c r="G1855">
        <v>1</v>
      </c>
      <c r="J1855">
        <v>6900</v>
      </c>
      <c r="K1855">
        <v>100148820</v>
      </c>
      <c r="L1855" s="19" t="s">
        <v>38</v>
      </c>
      <c r="M1855">
        <v>0</v>
      </c>
      <c r="N1855" t="s">
        <v>22</v>
      </c>
      <c r="O1855" s="3">
        <v>42561</v>
      </c>
      <c r="P1855" t="s">
        <v>23</v>
      </c>
      <c r="Q1855" s="4">
        <v>6900</v>
      </c>
      <c r="R1855">
        <v>2016</v>
      </c>
      <c r="S1855">
        <v>7</v>
      </c>
      <c r="T1855" s="3" t="s">
        <v>24</v>
      </c>
      <c r="U1855" s="3">
        <v>45489</v>
      </c>
    </row>
    <row r="1856" spans="1:21" x14ac:dyDescent="0.25">
      <c r="A1856">
        <v>213274</v>
      </c>
      <c r="B1856">
        <v>756</v>
      </c>
      <c r="C1856" t="s">
        <v>31</v>
      </c>
      <c r="D1856" s="3">
        <v>42561</v>
      </c>
      <c r="E1856" t="s">
        <v>892</v>
      </c>
      <c r="F1856">
        <v>1195</v>
      </c>
      <c r="G1856">
        <v>1</v>
      </c>
      <c r="J1856">
        <v>1195</v>
      </c>
      <c r="K1856">
        <v>100148821</v>
      </c>
      <c r="L1856" s="19" t="s">
        <v>418</v>
      </c>
      <c r="M1856">
        <v>0</v>
      </c>
      <c r="N1856" t="s">
        <v>22</v>
      </c>
      <c r="O1856" s="3">
        <v>42561</v>
      </c>
      <c r="P1856" t="s">
        <v>34</v>
      </c>
      <c r="Q1856" s="4">
        <v>1195</v>
      </c>
      <c r="R1856">
        <v>2016</v>
      </c>
      <c r="S1856">
        <v>7</v>
      </c>
      <c r="T1856" s="3" t="s">
        <v>24</v>
      </c>
      <c r="U1856" s="3">
        <v>45489</v>
      </c>
    </row>
    <row r="1857" spans="1:21" x14ac:dyDescent="0.25">
      <c r="A1857">
        <v>213275</v>
      </c>
      <c r="B1857">
        <v>756</v>
      </c>
      <c r="C1857" t="s">
        <v>19</v>
      </c>
      <c r="D1857" s="3">
        <v>42561</v>
      </c>
      <c r="E1857" t="s">
        <v>893</v>
      </c>
      <c r="F1857">
        <v>1050</v>
      </c>
      <c r="G1857">
        <v>1</v>
      </c>
      <c r="J1857">
        <v>1050</v>
      </c>
      <c r="K1857">
        <v>100148822</v>
      </c>
      <c r="L1857" s="19" t="s">
        <v>418</v>
      </c>
      <c r="M1857">
        <v>0</v>
      </c>
      <c r="N1857" t="s">
        <v>22</v>
      </c>
      <c r="O1857" s="3">
        <v>42561</v>
      </c>
      <c r="P1857" t="s">
        <v>23</v>
      </c>
      <c r="Q1857" s="4">
        <v>1050</v>
      </c>
      <c r="R1857">
        <v>2016</v>
      </c>
      <c r="S1857">
        <v>7</v>
      </c>
      <c r="T1857" s="3" t="s">
        <v>24</v>
      </c>
      <c r="U1857" s="3">
        <v>45489</v>
      </c>
    </row>
    <row r="1858" spans="1:21" x14ac:dyDescent="0.25">
      <c r="A1858">
        <v>213276</v>
      </c>
      <c r="B1858">
        <v>757</v>
      </c>
      <c r="C1858" t="s">
        <v>19</v>
      </c>
      <c r="D1858" s="3">
        <v>42561</v>
      </c>
      <c r="E1858" t="s">
        <v>894</v>
      </c>
      <c r="F1858">
        <v>1525</v>
      </c>
      <c r="G1858">
        <v>1</v>
      </c>
      <c r="J1858">
        <v>1525</v>
      </c>
      <c r="K1858">
        <v>100148823</v>
      </c>
      <c r="L1858" s="19" t="s">
        <v>38</v>
      </c>
      <c r="M1858">
        <v>0</v>
      </c>
      <c r="N1858" t="s">
        <v>22</v>
      </c>
      <c r="O1858" s="3">
        <v>42561</v>
      </c>
      <c r="P1858" t="s">
        <v>23</v>
      </c>
      <c r="Q1858" s="4">
        <v>1525</v>
      </c>
      <c r="R1858">
        <v>2016</v>
      </c>
      <c r="S1858">
        <v>7</v>
      </c>
      <c r="T1858" s="3" t="s">
        <v>24</v>
      </c>
      <c r="U1858" s="3">
        <v>45489</v>
      </c>
    </row>
    <row r="1859" spans="1:21" x14ac:dyDescent="0.25">
      <c r="A1859">
        <v>213277</v>
      </c>
      <c r="B1859">
        <v>758</v>
      </c>
      <c r="C1859" t="s">
        <v>19</v>
      </c>
      <c r="D1859" s="3">
        <v>42561</v>
      </c>
      <c r="E1859" t="s">
        <v>895</v>
      </c>
      <c r="F1859">
        <v>490</v>
      </c>
      <c r="G1859">
        <v>1</v>
      </c>
      <c r="J1859">
        <v>880</v>
      </c>
      <c r="K1859">
        <v>100148824</v>
      </c>
      <c r="L1859" s="19" t="s">
        <v>59</v>
      </c>
      <c r="M1859">
        <v>0</v>
      </c>
      <c r="N1859" t="s">
        <v>22</v>
      </c>
      <c r="O1859" s="3">
        <v>42561</v>
      </c>
      <c r="P1859" t="s">
        <v>23</v>
      </c>
      <c r="Q1859">
        <v>490</v>
      </c>
      <c r="R1859">
        <v>2016</v>
      </c>
      <c r="S1859">
        <v>7</v>
      </c>
      <c r="T1859" s="3" t="s">
        <v>24</v>
      </c>
      <c r="U1859" s="3">
        <v>45489</v>
      </c>
    </row>
    <row r="1860" spans="1:21" x14ac:dyDescent="0.25">
      <c r="A1860">
        <v>213278</v>
      </c>
      <c r="B1860">
        <v>758</v>
      </c>
      <c r="C1860" t="s">
        <v>19</v>
      </c>
      <c r="D1860" s="3">
        <v>42561</v>
      </c>
      <c r="E1860" t="s">
        <v>896</v>
      </c>
      <c r="F1860">
        <v>390</v>
      </c>
      <c r="G1860">
        <v>1</v>
      </c>
      <c r="J1860">
        <v>880</v>
      </c>
      <c r="K1860">
        <v>100148824</v>
      </c>
      <c r="L1860" s="19" t="s">
        <v>59</v>
      </c>
      <c r="M1860">
        <v>0</v>
      </c>
      <c r="N1860" t="s">
        <v>22</v>
      </c>
      <c r="O1860" s="3">
        <v>42561</v>
      </c>
      <c r="P1860" t="s">
        <v>23</v>
      </c>
      <c r="Q1860">
        <v>390</v>
      </c>
      <c r="R1860">
        <v>2016</v>
      </c>
      <c r="S1860">
        <v>7</v>
      </c>
      <c r="T1860" s="3" t="s">
        <v>24</v>
      </c>
      <c r="U1860" s="3">
        <v>45489</v>
      </c>
    </row>
    <row r="1861" spans="1:21" x14ac:dyDescent="0.25">
      <c r="A1861">
        <v>213279</v>
      </c>
      <c r="B1861">
        <v>759</v>
      </c>
      <c r="C1861" t="s">
        <v>19</v>
      </c>
      <c r="D1861" s="3">
        <v>42561</v>
      </c>
      <c r="E1861" t="s">
        <v>897</v>
      </c>
      <c r="F1861">
        <v>120</v>
      </c>
      <c r="G1861">
        <v>1</v>
      </c>
      <c r="J1861">
        <v>120</v>
      </c>
      <c r="K1861">
        <v>100148825</v>
      </c>
      <c r="L1861" s="19" t="s">
        <v>47</v>
      </c>
      <c r="M1861">
        <v>0</v>
      </c>
      <c r="N1861" t="s">
        <v>22</v>
      </c>
      <c r="O1861" s="3">
        <v>42561</v>
      </c>
      <c r="P1861" t="s">
        <v>23</v>
      </c>
      <c r="Q1861">
        <v>120</v>
      </c>
      <c r="R1861">
        <v>2016</v>
      </c>
      <c r="S1861">
        <v>7</v>
      </c>
      <c r="T1861" s="3" t="s">
        <v>24</v>
      </c>
      <c r="U1861" s="3">
        <v>45489</v>
      </c>
    </row>
    <row r="1862" spans="1:21" x14ac:dyDescent="0.25">
      <c r="A1862">
        <v>213280</v>
      </c>
      <c r="B1862">
        <v>746</v>
      </c>
      <c r="C1862" t="s">
        <v>19</v>
      </c>
      <c r="D1862" s="3">
        <v>42561</v>
      </c>
      <c r="E1862" t="s">
        <v>885</v>
      </c>
      <c r="F1862">
        <v>675</v>
      </c>
      <c r="G1862">
        <v>1</v>
      </c>
      <c r="J1862">
        <v>675</v>
      </c>
      <c r="K1862">
        <v>100148826</v>
      </c>
      <c r="L1862" s="19" t="s">
        <v>170</v>
      </c>
      <c r="M1862">
        <v>0</v>
      </c>
      <c r="N1862" t="s">
        <v>22</v>
      </c>
      <c r="O1862" s="3">
        <v>42561</v>
      </c>
      <c r="P1862" t="s">
        <v>23</v>
      </c>
      <c r="Q1862">
        <v>675</v>
      </c>
      <c r="R1862">
        <v>2016</v>
      </c>
      <c r="S1862">
        <v>7</v>
      </c>
      <c r="T1862" s="3" t="s">
        <v>24</v>
      </c>
      <c r="U1862" s="3">
        <v>45489</v>
      </c>
    </row>
    <row r="1863" spans="1:21" x14ac:dyDescent="0.25">
      <c r="A1863">
        <v>213281</v>
      </c>
      <c r="B1863">
        <v>760</v>
      </c>
      <c r="C1863" t="s">
        <v>25</v>
      </c>
      <c r="D1863" s="3">
        <v>42561</v>
      </c>
      <c r="E1863" t="s">
        <v>344</v>
      </c>
      <c r="F1863">
        <v>4380</v>
      </c>
      <c r="G1863">
        <v>1</v>
      </c>
      <c r="J1863">
        <v>4380</v>
      </c>
      <c r="K1863">
        <v>100148827</v>
      </c>
      <c r="L1863" s="19" t="s">
        <v>38</v>
      </c>
      <c r="M1863">
        <v>0</v>
      </c>
      <c r="N1863" t="s">
        <v>22</v>
      </c>
      <c r="O1863" s="3">
        <v>42561</v>
      </c>
      <c r="P1863" t="s">
        <v>28</v>
      </c>
      <c r="Q1863" s="4">
        <v>4380</v>
      </c>
      <c r="R1863">
        <v>2016</v>
      </c>
      <c r="S1863">
        <v>7</v>
      </c>
      <c r="T1863" s="3" t="s">
        <v>24</v>
      </c>
      <c r="U1863" s="3">
        <v>45489</v>
      </c>
    </row>
    <row r="1864" spans="1:21" x14ac:dyDescent="0.25">
      <c r="A1864">
        <v>213282</v>
      </c>
      <c r="B1864">
        <v>761</v>
      </c>
      <c r="C1864" t="s">
        <v>19</v>
      </c>
      <c r="D1864" s="3">
        <v>42561</v>
      </c>
      <c r="E1864" t="s">
        <v>152</v>
      </c>
      <c r="F1864">
        <v>3750</v>
      </c>
      <c r="G1864">
        <v>1</v>
      </c>
      <c r="J1864">
        <v>3750</v>
      </c>
      <c r="K1864">
        <v>100148828</v>
      </c>
      <c r="L1864" s="19" t="s">
        <v>51</v>
      </c>
      <c r="M1864">
        <v>0</v>
      </c>
      <c r="N1864" t="s">
        <v>22</v>
      </c>
      <c r="O1864" s="3">
        <v>42561</v>
      </c>
      <c r="P1864" t="s">
        <v>23</v>
      </c>
      <c r="Q1864" s="4">
        <v>3750</v>
      </c>
      <c r="R1864">
        <v>2016</v>
      </c>
      <c r="S1864">
        <v>7</v>
      </c>
      <c r="T1864" s="3" t="s">
        <v>24</v>
      </c>
      <c r="U1864" s="3">
        <v>45489</v>
      </c>
    </row>
    <row r="1865" spans="1:21" x14ac:dyDescent="0.25">
      <c r="A1865">
        <v>213283</v>
      </c>
      <c r="B1865">
        <v>330</v>
      </c>
      <c r="C1865" t="s">
        <v>25</v>
      </c>
      <c r="D1865" s="3">
        <v>42561</v>
      </c>
      <c r="E1865" t="s">
        <v>205</v>
      </c>
      <c r="F1865">
        <v>120</v>
      </c>
      <c r="G1865">
        <v>1</v>
      </c>
      <c r="J1865">
        <v>120</v>
      </c>
      <c r="K1865">
        <v>100148829</v>
      </c>
      <c r="L1865" s="19" t="s">
        <v>27</v>
      </c>
      <c r="M1865">
        <v>0</v>
      </c>
      <c r="N1865" t="s">
        <v>22</v>
      </c>
      <c r="O1865" s="3">
        <v>42561</v>
      </c>
      <c r="P1865" t="s">
        <v>28</v>
      </c>
      <c r="Q1865">
        <v>120</v>
      </c>
      <c r="R1865">
        <v>2016</v>
      </c>
      <c r="S1865">
        <v>7</v>
      </c>
      <c r="T1865" s="3" t="s">
        <v>24</v>
      </c>
      <c r="U1865" s="3">
        <v>45489</v>
      </c>
    </row>
    <row r="1866" spans="1:21" x14ac:dyDescent="0.25">
      <c r="A1866">
        <v>213284</v>
      </c>
      <c r="B1866">
        <v>762</v>
      </c>
      <c r="C1866" t="s">
        <v>31</v>
      </c>
      <c r="D1866" s="3">
        <v>42561</v>
      </c>
      <c r="E1866" t="s">
        <v>136</v>
      </c>
      <c r="F1866">
        <v>599</v>
      </c>
      <c r="G1866">
        <v>1</v>
      </c>
      <c r="J1866">
        <v>599</v>
      </c>
      <c r="K1866">
        <v>100148830</v>
      </c>
      <c r="L1866" s="19" t="s">
        <v>51</v>
      </c>
      <c r="M1866">
        <v>0</v>
      </c>
      <c r="N1866" t="s">
        <v>22</v>
      </c>
      <c r="O1866" s="3">
        <v>42561</v>
      </c>
      <c r="P1866" t="s">
        <v>34</v>
      </c>
      <c r="Q1866">
        <v>599</v>
      </c>
      <c r="R1866">
        <v>2016</v>
      </c>
      <c r="S1866">
        <v>7</v>
      </c>
      <c r="T1866" s="3" t="s">
        <v>24</v>
      </c>
      <c r="U1866" s="3">
        <v>45489</v>
      </c>
    </row>
    <row r="1867" spans="1:21" x14ac:dyDescent="0.25">
      <c r="A1867">
        <v>213286</v>
      </c>
      <c r="B1867">
        <v>763</v>
      </c>
      <c r="C1867" t="s">
        <v>19</v>
      </c>
      <c r="D1867" s="3">
        <v>42561</v>
      </c>
      <c r="E1867" t="s">
        <v>898</v>
      </c>
      <c r="F1867">
        <v>999</v>
      </c>
      <c r="G1867">
        <v>1</v>
      </c>
      <c r="J1867">
        <v>679</v>
      </c>
      <c r="K1867">
        <v>100148831</v>
      </c>
      <c r="L1867" s="19" t="s">
        <v>51</v>
      </c>
      <c r="M1867">
        <v>423.66</v>
      </c>
      <c r="N1867" t="s">
        <v>22</v>
      </c>
      <c r="O1867" s="3">
        <v>42561</v>
      </c>
      <c r="P1867" t="s">
        <v>23</v>
      </c>
      <c r="Q1867">
        <v>999</v>
      </c>
      <c r="R1867">
        <v>2016</v>
      </c>
      <c r="S1867">
        <v>7</v>
      </c>
      <c r="T1867" s="3" t="s">
        <v>24</v>
      </c>
      <c r="U1867" s="3">
        <v>45489</v>
      </c>
    </row>
    <row r="1868" spans="1:21" x14ac:dyDescent="0.25">
      <c r="A1868">
        <v>213288</v>
      </c>
      <c r="B1868">
        <v>763</v>
      </c>
      <c r="C1868" t="s">
        <v>19</v>
      </c>
      <c r="D1868" s="3">
        <v>42561</v>
      </c>
      <c r="E1868" t="s">
        <v>351</v>
      </c>
      <c r="F1868">
        <v>180</v>
      </c>
      <c r="G1868">
        <v>1</v>
      </c>
      <c r="J1868">
        <v>679</v>
      </c>
      <c r="K1868">
        <v>100148831</v>
      </c>
      <c r="L1868" s="19" t="s">
        <v>27</v>
      </c>
      <c r="M1868">
        <v>76.34</v>
      </c>
      <c r="N1868" t="s">
        <v>22</v>
      </c>
      <c r="O1868" s="3">
        <v>42561</v>
      </c>
      <c r="P1868" t="s">
        <v>23</v>
      </c>
      <c r="Q1868">
        <v>180</v>
      </c>
      <c r="R1868">
        <v>2016</v>
      </c>
      <c r="S1868">
        <v>7</v>
      </c>
      <c r="T1868" s="3" t="s">
        <v>24</v>
      </c>
      <c r="U1868" s="3">
        <v>45489</v>
      </c>
    </row>
    <row r="1869" spans="1:21" x14ac:dyDescent="0.25">
      <c r="A1869">
        <v>213289</v>
      </c>
      <c r="B1869">
        <v>608</v>
      </c>
      <c r="C1869" t="s">
        <v>19</v>
      </c>
      <c r="D1869" s="3">
        <v>42561</v>
      </c>
      <c r="E1869" t="s">
        <v>89</v>
      </c>
      <c r="F1869">
        <v>350</v>
      </c>
      <c r="G1869">
        <v>1</v>
      </c>
      <c r="J1869">
        <v>350</v>
      </c>
      <c r="K1869">
        <v>100148832</v>
      </c>
      <c r="L1869" s="19" t="s">
        <v>33</v>
      </c>
      <c r="M1869">
        <v>0</v>
      </c>
      <c r="N1869" t="s">
        <v>22</v>
      </c>
      <c r="O1869" s="3">
        <v>42561</v>
      </c>
      <c r="P1869" t="s">
        <v>23</v>
      </c>
      <c r="Q1869">
        <v>350</v>
      </c>
      <c r="R1869">
        <v>2016</v>
      </c>
      <c r="S1869">
        <v>7</v>
      </c>
      <c r="T1869" s="3" t="s">
        <v>24</v>
      </c>
      <c r="U1869" s="3">
        <v>45489</v>
      </c>
    </row>
    <row r="1870" spans="1:21" x14ac:dyDescent="0.25">
      <c r="A1870">
        <v>213290</v>
      </c>
      <c r="B1870">
        <v>764</v>
      </c>
      <c r="C1870" t="s">
        <v>25</v>
      </c>
      <c r="D1870" s="3">
        <v>42561</v>
      </c>
      <c r="E1870" t="s">
        <v>899</v>
      </c>
      <c r="F1870">
        <v>4500</v>
      </c>
      <c r="G1870">
        <v>1</v>
      </c>
      <c r="J1870">
        <v>4500</v>
      </c>
      <c r="K1870">
        <v>100148833</v>
      </c>
      <c r="L1870" s="19" t="s">
        <v>194</v>
      </c>
      <c r="M1870">
        <v>0</v>
      </c>
      <c r="N1870" t="s">
        <v>22</v>
      </c>
      <c r="O1870" s="3">
        <v>42561</v>
      </c>
      <c r="P1870" t="s">
        <v>28</v>
      </c>
      <c r="Q1870" s="4">
        <v>4500</v>
      </c>
      <c r="R1870">
        <v>2016</v>
      </c>
      <c r="S1870">
        <v>7</v>
      </c>
      <c r="T1870" s="3" t="s">
        <v>24</v>
      </c>
      <c r="U1870" s="3">
        <v>45489</v>
      </c>
    </row>
    <row r="1871" spans="1:21" x14ac:dyDescent="0.25">
      <c r="A1871">
        <v>213291</v>
      </c>
      <c r="B1871">
        <v>765</v>
      </c>
      <c r="C1871" t="s">
        <v>19</v>
      </c>
      <c r="D1871" s="3">
        <v>42561</v>
      </c>
      <c r="E1871" t="s">
        <v>471</v>
      </c>
      <c r="F1871">
        <v>80</v>
      </c>
      <c r="G1871">
        <v>1</v>
      </c>
      <c r="J1871">
        <v>80</v>
      </c>
      <c r="K1871">
        <v>100148834</v>
      </c>
      <c r="L1871" s="19" t="s">
        <v>33</v>
      </c>
      <c r="M1871">
        <v>0</v>
      </c>
      <c r="N1871" t="s">
        <v>22</v>
      </c>
      <c r="O1871" s="3">
        <v>42561</v>
      </c>
      <c r="P1871" t="s">
        <v>23</v>
      </c>
      <c r="Q1871">
        <v>80</v>
      </c>
      <c r="R1871">
        <v>2016</v>
      </c>
      <c r="S1871">
        <v>7</v>
      </c>
      <c r="T1871" s="3" t="s">
        <v>24</v>
      </c>
      <c r="U1871" s="3">
        <v>45489</v>
      </c>
    </row>
    <row r="1872" spans="1:21" x14ac:dyDescent="0.25">
      <c r="A1872">
        <v>213292</v>
      </c>
      <c r="B1872">
        <v>723</v>
      </c>
      <c r="C1872" t="s">
        <v>19</v>
      </c>
      <c r="D1872" s="3">
        <v>42561</v>
      </c>
      <c r="E1872" t="s">
        <v>594</v>
      </c>
      <c r="F1872">
        <v>2996</v>
      </c>
      <c r="G1872">
        <v>1</v>
      </c>
      <c r="J1872">
        <v>5992</v>
      </c>
      <c r="K1872">
        <v>100148835</v>
      </c>
      <c r="L1872" s="19" t="s">
        <v>21</v>
      </c>
      <c r="M1872">
        <v>0</v>
      </c>
      <c r="N1872" t="s">
        <v>22</v>
      </c>
      <c r="O1872" s="3">
        <v>42561</v>
      </c>
      <c r="P1872" t="s">
        <v>23</v>
      </c>
      <c r="Q1872" s="4">
        <v>2996</v>
      </c>
      <c r="R1872">
        <v>2016</v>
      </c>
      <c r="S1872">
        <v>7</v>
      </c>
      <c r="T1872" s="3" t="s">
        <v>24</v>
      </c>
      <c r="U1872" s="3">
        <v>45489</v>
      </c>
    </row>
    <row r="1873" spans="1:21" x14ac:dyDescent="0.25">
      <c r="A1873">
        <v>213293</v>
      </c>
      <c r="B1873">
        <v>723</v>
      </c>
      <c r="C1873" t="s">
        <v>19</v>
      </c>
      <c r="D1873" s="3">
        <v>42561</v>
      </c>
      <c r="E1873" t="s">
        <v>866</v>
      </c>
      <c r="F1873">
        <v>2996</v>
      </c>
      <c r="G1873">
        <v>1</v>
      </c>
      <c r="J1873">
        <v>5992</v>
      </c>
      <c r="K1873">
        <v>100148835</v>
      </c>
      <c r="L1873" s="19" t="s">
        <v>21</v>
      </c>
      <c r="M1873">
        <v>0</v>
      </c>
      <c r="N1873" t="s">
        <v>22</v>
      </c>
      <c r="O1873" s="3">
        <v>42561</v>
      </c>
      <c r="P1873" t="s">
        <v>23</v>
      </c>
      <c r="Q1873" s="4">
        <v>2996</v>
      </c>
      <c r="R1873">
        <v>2016</v>
      </c>
      <c r="S1873">
        <v>7</v>
      </c>
      <c r="T1873" s="3" t="s">
        <v>24</v>
      </c>
      <c r="U1873" s="3">
        <v>45489</v>
      </c>
    </row>
    <row r="1874" spans="1:21" x14ac:dyDescent="0.25">
      <c r="A1874">
        <v>213294</v>
      </c>
      <c r="B1874">
        <v>760</v>
      </c>
      <c r="C1874" t="s">
        <v>19</v>
      </c>
      <c r="D1874" s="3">
        <v>42561</v>
      </c>
      <c r="E1874" t="s">
        <v>344</v>
      </c>
      <c r="F1874">
        <v>4380</v>
      </c>
      <c r="G1874">
        <v>1</v>
      </c>
      <c r="J1874">
        <v>4380</v>
      </c>
      <c r="K1874">
        <v>100148836</v>
      </c>
      <c r="L1874" s="19" t="s">
        <v>38</v>
      </c>
      <c r="M1874">
        <v>0</v>
      </c>
      <c r="N1874" t="s">
        <v>22</v>
      </c>
      <c r="O1874" s="3">
        <v>42561</v>
      </c>
      <c r="P1874" t="s">
        <v>23</v>
      </c>
      <c r="Q1874" s="4">
        <v>4380</v>
      </c>
      <c r="R1874">
        <v>2016</v>
      </c>
      <c r="S1874">
        <v>7</v>
      </c>
      <c r="T1874" s="3" t="s">
        <v>24</v>
      </c>
      <c r="U1874" s="3">
        <v>45489</v>
      </c>
    </row>
    <row r="1875" spans="1:21" x14ac:dyDescent="0.25">
      <c r="A1875">
        <v>213295</v>
      </c>
      <c r="B1875">
        <v>766</v>
      </c>
      <c r="C1875" t="s">
        <v>31</v>
      </c>
      <c r="D1875" s="3">
        <v>42561</v>
      </c>
      <c r="E1875" t="s">
        <v>861</v>
      </c>
      <c r="F1875">
        <v>350</v>
      </c>
      <c r="G1875">
        <v>1</v>
      </c>
      <c r="J1875">
        <v>350</v>
      </c>
      <c r="K1875">
        <v>100148837</v>
      </c>
      <c r="L1875" s="19" t="s">
        <v>170</v>
      </c>
      <c r="M1875">
        <v>0</v>
      </c>
      <c r="N1875" t="s">
        <v>22</v>
      </c>
      <c r="O1875" s="3">
        <v>42561</v>
      </c>
      <c r="P1875" t="s">
        <v>34</v>
      </c>
      <c r="Q1875">
        <v>350</v>
      </c>
      <c r="R1875">
        <v>2016</v>
      </c>
      <c r="S1875">
        <v>7</v>
      </c>
      <c r="T1875" s="3" t="s">
        <v>24</v>
      </c>
      <c r="U1875" s="3">
        <v>45489</v>
      </c>
    </row>
    <row r="1876" spans="1:21" x14ac:dyDescent="0.25">
      <c r="A1876">
        <v>213296</v>
      </c>
      <c r="B1876">
        <v>767</v>
      </c>
      <c r="C1876" t="s">
        <v>19</v>
      </c>
      <c r="D1876" s="3">
        <v>42561</v>
      </c>
      <c r="E1876" t="s">
        <v>900</v>
      </c>
      <c r="F1876">
        <v>925</v>
      </c>
      <c r="G1876">
        <v>1</v>
      </c>
      <c r="J1876">
        <v>575</v>
      </c>
      <c r="K1876">
        <v>100148838</v>
      </c>
      <c r="L1876" s="19" t="s">
        <v>62</v>
      </c>
      <c r="M1876">
        <v>430.23</v>
      </c>
      <c r="N1876" t="s">
        <v>22</v>
      </c>
      <c r="O1876" s="3">
        <v>42561</v>
      </c>
      <c r="P1876" t="s">
        <v>23</v>
      </c>
      <c r="Q1876">
        <v>925</v>
      </c>
      <c r="R1876">
        <v>2016</v>
      </c>
      <c r="S1876">
        <v>7</v>
      </c>
      <c r="T1876" s="3" t="s">
        <v>24</v>
      </c>
      <c r="U1876" s="3">
        <v>45489</v>
      </c>
    </row>
    <row r="1877" spans="1:21" x14ac:dyDescent="0.25">
      <c r="A1877">
        <v>213297</v>
      </c>
      <c r="B1877">
        <v>767</v>
      </c>
      <c r="C1877" t="s">
        <v>19</v>
      </c>
      <c r="D1877" s="3">
        <v>42561</v>
      </c>
      <c r="E1877" t="s">
        <v>901</v>
      </c>
      <c r="F1877">
        <v>150</v>
      </c>
      <c r="G1877">
        <v>1</v>
      </c>
      <c r="J1877">
        <v>575</v>
      </c>
      <c r="K1877">
        <v>100148838</v>
      </c>
      <c r="L1877" s="19" t="s">
        <v>33</v>
      </c>
      <c r="M1877">
        <v>69.77</v>
      </c>
      <c r="N1877" t="s">
        <v>22</v>
      </c>
      <c r="O1877" s="3">
        <v>42561</v>
      </c>
      <c r="P1877" t="s">
        <v>23</v>
      </c>
      <c r="Q1877">
        <v>150</v>
      </c>
      <c r="R1877">
        <v>2016</v>
      </c>
      <c r="S1877">
        <v>7</v>
      </c>
      <c r="T1877" s="3" t="s">
        <v>24</v>
      </c>
      <c r="U1877" s="3">
        <v>45489</v>
      </c>
    </row>
    <row r="1878" spans="1:21" x14ac:dyDescent="0.25">
      <c r="A1878">
        <v>213298</v>
      </c>
      <c r="B1878">
        <v>364</v>
      </c>
      <c r="C1878" t="s">
        <v>19</v>
      </c>
      <c r="D1878" s="3">
        <v>42561</v>
      </c>
      <c r="E1878" t="s">
        <v>902</v>
      </c>
      <c r="F1878">
        <v>3160</v>
      </c>
      <c r="G1878">
        <v>1</v>
      </c>
      <c r="J1878">
        <v>2660</v>
      </c>
      <c r="K1878">
        <v>100148839</v>
      </c>
      <c r="L1878" s="19" t="s">
        <v>47</v>
      </c>
      <c r="M1878">
        <v>500</v>
      </c>
      <c r="N1878" t="s">
        <v>22</v>
      </c>
      <c r="O1878" s="3">
        <v>42561</v>
      </c>
      <c r="P1878" t="s">
        <v>23</v>
      </c>
      <c r="Q1878" s="4">
        <v>3160</v>
      </c>
      <c r="R1878">
        <v>2016</v>
      </c>
      <c r="S1878">
        <v>7</v>
      </c>
      <c r="T1878" s="3" t="s">
        <v>24</v>
      </c>
      <c r="U1878" s="3">
        <v>45489</v>
      </c>
    </row>
    <row r="1879" spans="1:21" x14ac:dyDescent="0.25">
      <c r="A1879">
        <v>213299</v>
      </c>
      <c r="B1879">
        <v>364</v>
      </c>
      <c r="C1879" t="s">
        <v>19</v>
      </c>
      <c r="D1879" s="3">
        <v>42561</v>
      </c>
      <c r="E1879" t="s">
        <v>903</v>
      </c>
      <c r="F1879">
        <v>999</v>
      </c>
      <c r="G1879">
        <v>1</v>
      </c>
      <c r="J1879">
        <v>999</v>
      </c>
      <c r="K1879">
        <v>100148840</v>
      </c>
      <c r="L1879" s="19" t="s">
        <v>21</v>
      </c>
      <c r="M1879">
        <v>0</v>
      </c>
      <c r="N1879" t="s">
        <v>22</v>
      </c>
      <c r="O1879" s="3">
        <v>42561</v>
      </c>
      <c r="P1879" t="s">
        <v>23</v>
      </c>
      <c r="Q1879">
        <v>999</v>
      </c>
      <c r="R1879">
        <v>2016</v>
      </c>
      <c r="S1879">
        <v>7</v>
      </c>
      <c r="T1879" s="3" t="s">
        <v>24</v>
      </c>
      <c r="U1879" s="3">
        <v>45489</v>
      </c>
    </row>
    <row r="1880" spans="1:21" x14ac:dyDescent="0.25">
      <c r="A1880">
        <v>213300</v>
      </c>
      <c r="B1880">
        <v>768</v>
      </c>
      <c r="C1880" t="s">
        <v>19</v>
      </c>
      <c r="D1880" s="3">
        <v>42561</v>
      </c>
      <c r="E1880" t="s">
        <v>89</v>
      </c>
      <c r="F1880">
        <v>350</v>
      </c>
      <c r="G1880">
        <v>1</v>
      </c>
      <c r="J1880">
        <v>350</v>
      </c>
      <c r="K1880">
        <v>100148841</v>
      </c>
      <c r="L1880" s="19" t="s">
        <v>33</v>
      </c>
      <c r="M1880">
        <v>0</v>
      </c>
      <c r="N1880" t="s">
        <v>22</v>
      </c>
      <c r="O1880" s="3">
        <v>42561</v>
      </c>
      <c r="P1880" t="s">
        <v>23</v>
      </c>
      <c r="Q1880">
        <v>350</v>
      </c>
      <c r="R1880">
        <v>2016</v>
      </c>
      <c r="S1880">
        <v>7</v>
      </c>
      <c r="T1880" s="3" t="s">
        <v>24</v>
      </c>
      <c r="U1880" s="3">
        <v>45489</v>
      </c>
    </row>
    <row r="1881" spans="1:21" x14ac:dyDescent="0.25">
      <c r="A1881">
        <v>213301</v>
      </c>
      <c r="B1881">
        <v>769</v>
      </c>
      <c r="C1881" t="s">
        <v>19</v>
      </c>
      <c r="D1881" s="3">
        <v>42561</v>
      </c>
      <c r="E1881" t="s">
        <v>86</v>
      </c>
      <c r="F1881">
        <v>150</v>
      </c>
      <c r="G1881">
        <v>1</v>
      </c>
      <c r="J1881">
        <v>150</v>
      </c>
      <c r="K1881">
        <v>100148842</v>
      </c>
      <c r="L1881" s="19" t="s">
        <v>33</v>
      </c>
      <c r="M1881">
        <v>0</v>
      </c>
      <c r="N1881" t="s">
        <v>22</v>
      </c>
      <c r="O1881" s="3">
        <v>42561</v>
      </c>
      <c r="P1881" t="s">
        <v>23</v>
      </c>
      <c r="Q1881">
        <v>150</v>
      </c>
      <c r="R1881">
        <v>2016</v>
      </c>
      <c r="S1881">
        <v>7</v>
      </c>
      <c r="T1881" s="3" t="s">
        <v>24</v>
      </c>
      <c r="U1881" s="3">
        <v>45489</v>
      </c>
    </row>
    <row r="1882" spans="1:21" x14ac:dyDescent="0.25">
      <c r="A1882">
        <v>213302</v>
      </c>
      <c r="B1882">
        <v>770</v>
      </c>
      <c r="C1882" t="s">
        <v>19</v>
      </c>
      <c r="D1882" s="3">
        <v>42561</v>
      </c>
      <c r="E1882" t="s">
        <v>904</v>
      </c>
      <c r="F1882">
        <v>999</v>
      </c>
      <c r="G1882">
        <v>1</v>
      </c>
      <c r="J1882">
        <v>999</v>
      </c>
      <c r="K1882">
        <v>100148843</v>
      </c>
      <c r="L1882" s="19" t="s">
        <v>62</v>
      </c>
      <c r="M1882">
        <v>0</v>
      </c>
      <c r="N1882" t="s">
        <v>22</v>
      </c>
      <c r="O1882" s="3">
        <v>42561</v>
      </c>
      <c r="P1882" t="s">
        <v>23</v>
      </c>
      <c r="Q1882">
        <v>999</v>
      </c>
      <c r="R1882">
        <v>2016</v>
      </c>
      <c r="S1882">
        <v>7</v>
      </c>
      <c r="T1882" s="3" t="s">
        <v>24</v>
      </c>
      <c r="U1882" s="3">
        <v>45489</v>
      </c>
    </row>
    <row r="1883" spans="1:21" x14ac:dyDescent="0.25">
      <c r="A1883">
        <v>213303</v>
      </c>
      <c r="B1883">
        <v>771</v>
      </c>
      <c r="C1883" t="s">
        <v>19</v>
      </c>
      <c r="D1883" s="3">
        <v>42561</v>
      </c>
      <c r="E1883" t="s">
        <v>905</v>
      </c>
      <c r="F1883">
        <v>2500</v>
      </c>
      <c r="G1883">
        <v>1</v>
      </c>
      <c r="J1883">
        <v>3219</v>
      </c>
      <c r="K1883">
        <v>100148844</v>
      </c>
      <c r="L1883" s="19" t="s">
        <v>21</v>
      </c>
      <c r="M1883">
        <v>0</v>
      </c>
      <c r="N1883" t="s">
        <v>22</v>
      </c>
      <c r="O1883" s="3">
        <v>42561</v>
      </c>
      <c r="P1883" t="s">
        <v>23</v>
      </c>
      <c r="Q1883" s="4">
        <v>2500</v>
      </c>
      <c r="R1883">
        <v>2016</v>
      </c>
      <c r="S1883">
        <v>7</v>
      </c>
      <c r="T1883" s="3" t="s">
        <v>24</v>
      </c>
      <c r="U1883" s="3">
        <v>45489</v>
      </c>
    </row>
    <row r="1884" spans="1:21" x14ac:dyDescent="0.25">
      <c r="A1884">
        <v>213304</v>
      </c>
      <c r="B1884">
        <v>771</v>
      </c>
      <c r="C1884" t="s">
        <v>19</v>
      </c>
      <c r="D1884" s="3">
        <v>42561</v>
      </c>
      <c r="E1884" t="s">
        <v>906</v>
      </c>
      <c r="F1884">
        <v>719</v>
      </c>
      <c r="G1884">
        <v>1</v>
      </c>
      <c r="J1884">
        <v>3219</v>
      </c>
      <c r="K1884">
        <v>100148844</v>
      </c>
      <c r="L1884" s="19" t="s">
        <v>21</v>
      </c>
      <c r="M1884">
        <v>0</v>
      </c>
      <c r="N1884" t="s">
        <v>22</v>
      </c>
      <c r="O1884" s="3">
        <v>42561</v>
      </c>
      <c r="P1884" t="s">
        <v>23</v>
      </c>
      <c r="Q1884">
        <v>719</v>
      </c>
      <c r="R1884">
        <v>2016</v>
      </c>
      <c r="S1884">
        <v>7</v>
      </c>
      <c r="T1884" s="3" t="s">
        <v>24</v>
      </c>
      <c r="U1884" s="3">
        <v>45489</v>
      </c>
    </row>
    <row r="1885" spans="1:21" x14ac:dyDescent="0.25">
      <c r="A1885">
        <v>213305</v>
      </c>
      <c r="B1885">
        <v>772</v>
      </c>
      <c r="C1885" t="s">
        <v>31</v>
      </c>
      <c r="D1885" s="3">
        <v>42561</v>
      </c>
      <c r="E1885" t="s">
        <v>907</v>
      </c>
      <c r="F1885">
        <v>875</v>
      </c>
      <c r="G1885">
        <v>1</v>
      </c>
      <c r="J1885">
        <v>0</v>
      </c>
      <c r="K1885">
        <v>100148845</v>
      </c>
      <c r="L1885" s="19" t="s">
        <v>66</v>
      </c>
      <c r="M1885">
        <v>0</v>
      </c>
      <c r="N1885" t="s">
        <v>49</v>
      </c>
      <c r="O1885" s="3">
        <v>42561</v>
      </c>
      <c r="P1885" t="s">
        <v>34</v>
      </c>
      <c r="Q1885">
        <v>875</v>
      </c>
      <c r="R1885">
        <v>2016</v>
      </c>
      <c r="S1885">
        <v>7</v>
      </c>
      <c r="T1885" s="3" t="s">
        <v>24</v>
      </c>
      <c r="U1885" s="3">
        <v>45489</v>
      </c>
    </row>
    <row r="1886" spans="1:21" x14ac:dyDescent="0.25">
      <c r="A1886">
        <v>213306</v>
      </c>
      <c r="B1886">
        <v>773</v>
      </c>
      <c r="C1886" t="s">
        <v>25</v>
      </c>
      <c r="D1886" s="3">
        <v>42561</v>
      </c>
      <c r="E1886" t="s">
        <v>152</v>
      </c>
      <c r="F1886">
        <v>3750</v>
      </c>
      <c r="G1886">
        <v>1</v>
      </c>
      <c r="J1886">
        <v>3750</v>
      </c>
      <c r="K1886">
        <v>100148846</v>
      </c>
      <c r="L1886" s="19" t="s">
        <v>51</v>
      </c>
      <c r="M1886">
        <v>0</v>
      </c>
      <c r="N1886" t="s">
        <v>40</v>
      </c>
      <c r="O1886" s="3">
        <v>42561</v>
      </c>
      <c r="P1886" t="s">
        <v>28</v>
      </c>
      <c r="Q1886" s="4">
        <v>3750</v>
      </c>
      <c r="R1886">
        <v>2016</v>
      </c>
      <c r="S1886">
        <v>7</v>
      </c>
      <c r="T1886" s="3" t="s">
        <v>24</v>
      </c>
      <c r="U1886" s="3">
        <v>45489</v>
      </c>
    </row>
    <row r="1887" spans="1:21" x14ac:dyDescent="0.25">
      <c r="A1887">
        <v>213307</v>
      </c>
      <c r="B1887">
        <v>774</v>
      </c>
      <c r="C1887" t="s">
        <v>19</v>
      </c>
      <c r="D1887" s="3">
        <v>42561</v>
      </c>
      <c r="E1887" t="s">
        <v>908</v>
      </c>
      <c r="F1887">
        <v>3000</v>
      </c>
      <c r="G1887">
        <v>1</v>
      </c>
      <c r="J1887">
        <v>3000</v>
      </c>
      <c r="K1887">
        <v>100148847</v>
      </c>
      <c r="L1887" s="19" t="s">
        <v>97</v>
      </c>
      <c r="M1887">
        <v>0</v>
      </c>
      <c r="N1887" t="s">
        <v>22</v>
      </c>
      <c r="O1887" s="3">
        <v>42561</v>
      </c>
      <c r="P1887" t="s">
        <v>23</v>
      </c>
      <c r="Q1887" s="4">
        <v>3000</v>
      </c>
      <c r="R1887">
        <v>2016</v>
      </c>
      <c r="S1887">
        <v>7</v>
      </c>
      <c r="T1887" s="3" t="s">
        <v>24</v>
      </c>
      <c r="U1887" s="3">
        <v>45489</v>
      </c>
    </row>
    <row r="1888" spans="1:21" x14ac:dyDescent="0.25">
      <c r="A1888">
        <v>213308</v>
      </c>
      <c r="B1888">
        <v>543</v>
      </c>
      <c r="C1888" t="s">
        <v>19</v>
      </c>
      <c r="D1888" s="3">
        <v>42561</v>
      </c>
      <c r="E1888" t="s">
        <v>401</v>
      </c>
      <c r="F1888">
        <v>8420</v>
      </c>
      <c r="G1888">
        <v>1</v>
      </c>
      <c r="J1888">
        <v>8420</v>
      </c>
      <c r="K1888">
        <v>100148848</v>
      </c>
      <c r="L1888" s="19" t="s">
        <v>62</v>
      </c>
      <c r="M1888">
        <v>0</v>
      </c>
      <c r="N1888" t="s">
        <v>39</v>
      </c>
      <c r="O1888" s="3">
        <v>42561</v>
      </c>
      <c r="P1888" t="s">
        <v>23</v>
      </c>
      <c r="Q1888" s="4">
        <v>8420</v>
      </c>
      <c r="R1888">
        <v>2016</v>
      </c>
      <c r="S1888">
        <v>7</v>
      </c>
      <c r="T1888" s="3" t="s">
        <v>24</v>
      </c>
      <c r="U1888" s="3">
        <v>45489</v>
      </c>
    </row>
    <row r="1889" spans="1:21" x14ac:dyDescent="0.25">
      <c r="A1889">
        <v>213309</v>
      </c>
      <c r="B1889">
        <v>775</v>
      </c>
      <c r="C1889" t="s">
        <v>19</v>
      </c>
      <c r="D1889" s="3">
        <v>42561</v>
      </c>
      <c r="E1889" t="s">
        <v>26</v>
      </c>
      <c r="F1889">
        <v>240</v>
      </c>
      <c r="G1889">
        <v>1</v>
      </c>
      <c r="J1889">
        <v>240</v>
      </c>
      <c r="K1889">
        <v>100148849</v>
      </c>
      <c r="L1889" s="19" t="s">
        <v>27</v>
      </c>
      <c r="M1889">
        <v>0</v>
      </c>
      <c r="N1889" t="s">
        <v>22</v>
      </c>
      <c r="O1889" s="3">
        <v>42561</v>
      </c>
      <c r="P1889" t="s">
        <v>23</v>
      </c>
      <c r="Q1889">
        <v>240</v>
      </c>
      <c r="R1889">
        <v>2016</v>
      </c>
      <c r="S1889">
        <v>7</v>
      </c>
      <c r="T1889" s="3" t="s">
        <v>24</v>
      </c>
      <c r="U1889" s="3">
        <v>45489</v>
      </c>
    </row>
    <row r="1890" spans="1:21" x14ac:dyDescent="0.25">
      <c r="A1890">
        <v>213310</v>
      </c>
      <c r="B1890">
        <v>775</v>
      </c>
      <c r="C1890" t="s">
        <v>19</v>
      </c>
      <c r="D1890" s="3">
        <v>42561</v>
      </c>
      <c r="E1890" t="s">
        <v>909</v>
      </c>
      <c r="F1890">
        <v>180</v>
      </c>
      <c r="G1890">
        <v>1</v>
      </c>
      <c r="J1890">
        <v>180</v>
      </c>
      <c r="K1890">
        <v>100148850</v>
      </c>
      <c r="L1890" s="19" t="s">
        <v>33</v>
      </c>
      <c r="M1890">
        <v>0</v>
      </c>
      <c r="N1890" t="s">
        <v>22</v>
      </c>
      <c r="O1890" s="3">
        <v>42561</v>
      </c>
      <c r="P1890" t="s">
        <v>23</v>
      </c>
      <c r="Q1890">
        <v>180</v>
      </c>
      <c r="R1890">
        <v>2016</v>
      </c>
      <c r="S1890">
        <v>7</v>
      </c>
      <c r="T1890" s="3" t="s">
        <v>24</v>
      </c>
      <c r="U1890" s="3">
        <v>45489</v>
      </c>
    </row>
    <row r="1891" spans="1:21" x14ac:dyDescent="0.25">
      <c r="A1891">
        <v>213311</v>
      </c>
      <c r="B1891">
        <v>775</v>
      </c>
      <c r="C1891" t="s">
        <v>19</v>
      </c>
      <c r="D1891" s="3">
        <v>42561</v>
      </c>
      <c r="E1891" t="s">
        <v>396</v>
      </c>
      <c r="F1891">
        <v>90</v>
      </c>
      <c r="G1891">
        <v>1</v>
      </c>
      <c r="J1891">
        <v>90</v>
      </c>
      <c r="K1891">
        <v>100148851</v>
      </c>
      <c r="L1891" s="19" t="s">
        <v>33</v>
      </c>
      <c r="M1891">
        <v>0</v>
      </c>
      <c r="N1891" t="s">
        <v>22</v>
      </c>
      <c r="O1891" s="3">
        <v>42561</v>
      </c>
      <c r="P1891" t="s">
        <v>23</v>
      </c>
      <c r="Q1891">
        <v>90</v>
      </c>
      <c r="R1891">
        <v>2016</v>
      </c>
      <c r="S1891">
        <v>7</v>
      </c>
      <c r="T1891" s="3" t="s">
        <v>24</v>
      </c>
      <c r="U1891" s="3">
        <v>45489</v>
      </c>
    </row>
    <row r="1892" spans="1:21" x14ac:dyDescent="0.25">
      <c r="A1892">
        <v>213312</v>
      </c>
      <c r="B1892">
        <v>776</v>
      </c>
      <c r="C1892" t="s">
        <v>19</v>
      </c>
      <c r="D1892" s="3">
        <v>42561</v>
      </c>
      <c r="E1892" t="s">
        <v>105</v>
      </c>
      <c r="F1892">
        <v>280</v>
      </c>
      <c r="G1892">
        <v>1</v>
      </c>
      <c r="J1892">
        <v>280</v>
      </c>
      <c r="K1892">
        <v>100148852</v>
      </c>
      <c r="L1892" s="19" t="s">
        <v>33</v>
      </c>
      <c r="M1892">
        <v>0</v>
      </c>
      <c r="N1892" t="s">
        <v>22</v>
      </c>
      <c r="O1892" s="3">
        <v>42561</v>
      </c>
      <c r="P1892" t="s">
        <v>23</v>
      </c>
      <c r="Q1892">
        <v>280</v>
      </c>
      <c r="R1892">
        <v>2016</v>
      </c>
      <c r="S1892">
        <v>7</v>
      </c>
      <c r="T1892" s="3" t="s">
        <v>24</v>
      </c>
      <c r="U1892" s="3">
        <v>45489</v>
      </c>
    </row>
    <row r="1893" spans="1:21" x14ac:dyDescent="0.25">
      <c r="A1893">
        <v>213313</v>
      </c>
      <c r="B1893">
        <v>776</v>
      </c>
      <c r="C1893" t="s">
        <v>19</v>
      </c>
      <c r="D1893" s="3">
        <v>42561</v>
      </c>
      <c r="E1893" t="s">
        <v>665</v>
      </c>
      <c r="F1893">
        <v>200</v>
      </c>
      <c r="G1893">
        <v>1</v>
      </c>
      <c r="J1893">
        <v>200</v>
      </c>
      <c r="K1893">
        <v>100148853</v>
      </c>
      <c r="L1893" s="19" t="s">
        <v>33</v>
      </c>
      <c r="M1893">
        <v>0</v>
      </c>
      <c r="N1893" t="s">
        <v>22</v>
      </c>
      <c r="O1893" s="3">
        <v>42561</v>
      </c>
      <c r="P1893" t="s">
        <v>23</v>
      </c>
      <c r="Q1893">
        <v>200</v>
      </c>
      <c r="R1893">
        <v>2016</v>
      </c>
      <c r="S1893">
        <v>7</v>
      </c>
      <c r="T1893" s="3" t="s">
        <v>24</v>
      </c>
      <c r="U1893" s="3">
        <v>45489</v>
      </c>
    </row>
    <row r="1894" spans="1:21" x14ac:dyDescent="0.25">
      <c r="A1894">
        <v>213314</v>
      </c>
      <c r="B1894">
        <v>776</v>
      </c>
      <c r="C1894" t="s">
        <v>19</v>
      </c>
      <c r="D1894" s="3">
        <v>42561</v>
      </c>
      <c r="E1894" t="s">
        <v>123</v>
      </c>
      <c r="F1894">
        <v>260</v>
      </c>
      <c r="G1894">
        <v>1</v>
      </c>
      <c r="J1894">
        <v>260</v>
      </c>
      <c r="K1894">
        <v>100148854</v>
      </c>
      <c r="L1894" s="19" t="s">
        <v>33</v>
      </c>
      <c r="M1894">
        <v>0</v>
      </c>
      <c r="N1894" t="s">
        <v>22</v>
      </c>
      <c r="O1894" s="3">
        <v>42561</v>
      </c>
      <c r="P1894" t="s">
        <v>23</v>
      </c>
      <c r="Q1894">
        <v>260</v>
      </c>
      <c r="R1894">
        <v>2016</v>
      </c>
      <c r="S1894">
        <v>7</v>
      </c>
      <c r="T1894" s="3" t="s">
        <v>24</v>
      </c>
      <c r="U1894" s="3">
        <v>45489</v>
      </c>
    </row>
    <row r="1895" spans="1:21" x14ac:dyDescent="0.25">
      <c r="A1895">
        <v>213315</v>
      </c>
      <c r="B1895">
        <v>777</v>
      </c>
      <c r="C1895" t="s">
        <v>19</v>
      </c>
      <c r="D1895" s="3">
        <v>42561</v>
      </c>
      <c r="E1895" t="s">
        <v>471</v>
      </c>
      <c r="F1895">
        <v>80</v>
      </c>
      <c r="G1895">
        <v>1</v>
      </c>
      <c r="J1895">
        <v>80</v>
      </c>
      <c r="K1895">
        <v>100148855</v>
      </c>
      <c r="L1895" s="19" t="s">
        <v>33</v>
      </c>
      <c r="M1895">
        <v>0</v>
      </c>
      <c r="N1895" t="s">
        <v>22</v>
      </c>
      <c r="O1895" s="3">
        <v>42561</v>
      </c>
      <c r="P1895" t="s">
        <v>23</v>
      </c>
      <c r="Q1895">
        <v>80</v>
      </c>
      <c r="R1895">
        <v>2016</v>
      </c>
      <c r="S1895">
        <v>7</v>
      </c>
      <c r="T1895" s="3" t="s">
        <v>24</v>
      </c>
      <c r="U1895" s="3">
        <v>45489</v>
      </c>
    </row>
    <row r="1896" spans="1:21" x14ac:dyDescent="0.25">
      <c r="A1896">
        <v>213316</v>
      </c>
      <c r="B1896">
        <v>778</v>
      </c>
      <c r="C1896" t="s">
        <v>19</v>
      </c>
      <c r="D1896" s="3">
        <v>42561</v>
      </c>
      <c r="E1896" t="s">
        <v>910</v>
      </c>
      <c r="F1896">
        <v>4900</v>
      </c>
      <c r="G1896">
        <v>1</v>
      </c>
      <c r="J1896">
        <v>4900</v>
      </c>
      <c r="K1896">
        <v>100148856</v>
      </c>
      <c r="L1896" s="19" t="s">
        <v>170</v>
      </c>
      <c r="M1896">
        <v>0</v>
      </c>
      <c r="N1896" t="s">
        <v>22</v>
      </c>
      <c r="O1896" s="3">
        <v>42561</v>
      </c>
      <c r="P1896" t="s">
        <v>23</v>
      </c>
      <c r="Q1896" s="4">
        <v>4900</v>
      </c>
      <c r="R1896">
        <v>2016</v>
      </c>
      <c r="S1896">
        <v>7</v>
      </c>
      <c r="T1896" s="3" t="s">
        <v>24</v>
      </c>
      <c r="U1896" s="3">
        <v>45489</v>
      </c>
    </row>
    <row r="1897" spans="1:21" x14ac:dyDescent="0.25">
      <c r="A1897">
        <v>213317</v>
      </c>
      <c r="B1897">
        <v>779</v>
      </c>
      <c r="C1897" t="s">
        <v>19</v>
      </c>
      <c r="D1897" s="3">
        <v>42562</v>
      </c>
      <c r="E1897" t="s">
        <v>373</v>
      </c>
      <c r="F1897">
        <v>626</v>
      </c>
      <c r="G1897">
        <v>1</v>
      </c>
      <c r="J1897">
        <v>626</v>
      </c>
      <c r="K1897">
        <v>100148857</v>
      </c>
      <c r="L1897" s="19" t="s">
        <v>51</v>
      </c>
      <c r="M1897">
        <v>0</v>
      </c>
      <c r="N1897" t="s">
        <v>22</v>
      </c>
      <c r="O1897" s="3">
        <v>42562</v>
      </c>
      <c r="P1897" t="s">
        <v>23</v>
      </c>
      <c r="Q1897">
        <v>626</v>
      </c>
      <c r="R1897">
        <v>2016</v>
      </c>
      <c r="S1897">
        <v>7</v>
      </c>
      <c r="T1897" s="3" t="s">
        <v>24</v>
      </c>
      <c r="U1897" s="3">
        <v>45489</v>
      </c>
    </row>
    <row r="1898" spans="1:21" x14ac:dyDescent="0.25">
      <c r="A1898">
        <v>213318</v>
      </c>
      <c r="B1898">
        <v>780</v>
      </c>
      <c r="C1898" t="s">
        <v>827</v>
      </c>
      <c r="D1898" s="3">
        <v>42562</v>
      </c>
      <c r="E1898" t="s">
        <v>911</v>
      </c>
      <c r="F1898">
        <v>512</v>
      </c>
      <c r="G1898">
        <v>1</v>
      </c>
      <c r="J1898">
        <v>0</v>
      </c>
      <c r="K1898">
        <v>100148858</v>
      </c>
      <c r="L1898" s="19" t="s">
        <v>51</v>
      </c>
      <c r="M1898">
        <v>0</v>
      </c>
      <c r="N1898" t="s">
        <v>298</v>
      </c>
      <c r="O1898" s="3">
        <v>42562</v>
      </c>
      <c r="P1898" t="s">
        <v>23</v>
      </c>
      <c r="Q1898">
        <v>512</v>
      </c>
      <c r="R1898">
        <v>2016</v>
      </c>
      <c r="S1898">
        <v>7</v>
      </c>
      <c r="T1898" s="3" t="s">
        <v>24</v>
      </c>
      <c r="U1898" s="3">
        <v>45489</v>
      </c>
    </row>
    <row r="1899" spans="1:21" x14ac:dyDescent="0.25">
      <c r="A1899">
        <v>213319</v>
      </c>
      <c r="B1899">
        <v>780</v>
      </c>
      <c r="C1899" t="s">
        <v>827</v>
      </c>
      <c r="D1899" s="3">
        <v>42562</v>
      </c>
      <c r="E1899" t="s">
        <v>912</v>
      </c>
      <c r="F1899">
        <v>156</v>
      </c>
      <c r="G1899">
        <v>1</v>
      </c>
      <c r="J1899">
        <v>0</v>
      </c>
      <c r="K1899">
        <v>100148858</v>
      </c>
      <c r="L1899" s="19" t="s">
        <v>47</v>
      </c>
      <c r="M1899">
        <v>0</v>
      </c>
      <c r="N1899" t="s">
        <v>298</v>
      </c>
      <c r="O1899" s="3">
        <v>42562</v>
      </c>
      <c r="P1899" t="s">
        <v>23</v>
      </c>
      <c r="Q1899">
        <v>156</v>
      </c>
      <c r="R1899">
        <v>2016</v>
      </c>
      <c r="S1899">
        <v>7</v>
      </c>
      <c r="T1899" s="3" t="s">
        <v>24</v>
      </c>
      <c r="U1899" s="3">
        <v>45489</v>
      </c>
    </row>
    <row r="1900" spans="1:21" x14ac:dyDescent="0.25">
      <c r="A1900">
        <v>213320</v>
      </c>
      <c r="B1900">
        <v>781</v>
      </c>
      <c r="C1900" t="s">
        <v>19</v>
      </c>
      <c r="D1900" s="3">
        <v>42562</v>
      </c>
      <c r="E1900" t="s">
        <v>913</v>
      </c>
      <c r="F1900">
        <v>874</v>
      </c>
      <c r="G1900">
        <v>1</v>
      </c>
      <c r="J1900">
        <v>874</v>
      </c>
      <c r="K1900">
        <v>100148859</v>
      </c>
      <c r="L1900" s="19" t="s">
        <v>47</v>
      </c>
      <c r="M1900">
        <v>0</v>
      </c>
      <c r="N1900" t="s">
        <v>22</v>
      </c>
      <c r="O1900" s="3">
        <v>42562</v>
      </c>
      <c r="P1900" t="s">
        <v>23</v>
      </c>
      <c r="Q1900">
        <v>874</v>
      </c>
      <c r="R1900">
        <v>2016</v>
      </c>
      <c r="S1900">
        <v>7</v>
      </c>
      <c r="T1900" s="3" t="s">
        <v>24</v>
      </c>
      <c r="U1900" s="3">
        <v>45489</v>
      </c>
    </row>
    <row r="1901" spans="1:21" x14ac:dyDescent="0.25">
      <c r="A1901">
        <v>213321</v>
      </c>
      <c r="B1901">
        <v>782</v>
      </c>
      <c r="C1901" t="s">
        <v>19</v>
      </c>
      <c r="D1901" s="3">
        <v>42562</v>
      </c>
      <c r="E1901" t="s">
        <v>914</v>
      </c>
      <c r="F1901">
        <v>2996</v>
      </c>
      <c r="G1901">
        <v>1</v>
      </c>
      <c r="J1901">
        <v>2996</v>
      </c>
      <c r="K1901">
        <v>100148860</v>
      </c>
      <c r="L1901" s="19" t="s">
        <v>21</v>
      </c>
      <c r="M1901">
        <v>0</v>
      </c>
      <c r="N1901" t="s">
        <v>22</v>
      </c>
      <c r="O1901" s="3">
        <v>42562</v>
      </c>
      <c r="P1901" t="s">
        <v>23</v>
      </c>
      <c r="Q1901" s="4">
        <v>2996</v>
      </c>
      <c r="R1901">
        <v>2016</v>
      </c>
      <c r="S1901">
        <v>7</v>
      </c>
      <c r="T1901" s="3" t="s">
        <v>24</v>
      </c>
      <c r="U1901" s="3">
        <v>45489</v>
      </c>
    </row>
    <row r="1902" spans="1:21" x14ac:dyDescent="0.25">
      <c r="A1902">
        <v>213322</v>
      </c>
      <c r="B1902">
        <v>783</v>
      </c>
      <c r="C1902" t="s">
        <v>19</v>
      </c>
      <c r="D1902" s="3">
        <v>42562</v>
      </c>
      <c r="E1902" t="s">
        <v>190</v>
      </c>
      <c r="F1902">
        <v>350</v>
      </c>
      <c r="G1902">
        <v>2</v>
      </c>
      <c r="J1902">
        <v>1445</v>
      </c>
      <c r="K1902">
        <v>100148861</v>
      </c>
      <c r="L1902" s="19" t="s">
        <v>33</v>
      </c>
      <c r="M1902">
        <v>0</v>
      </c>
      <c r="N1902" t="s">
        <v>22</v>
      </c>
      <c r="O1902" s="3">
        <v>42562</v>
      </c>
      <c r="P1902" t="s">
        <v>23</v>
      </c>
      <c r="Q1902">
        <v>700</v>
      </c>
      <c r="R1902">
        <v>2016</v>
      </c>
      <c r="S1902">
        <v>7</v>
      </c>
      <c r="T1902" s="3" t="s">
        <v>24</v>
      </c>
      <c r="U1902" s="3">
        <v>45489</v>
      </c>
    </row>
    <row r="1903" spans="1:21" x14ac:dyDescent="0.25">
      <c r="A1903">
        <v>213323</v>
      </c>
      <c r="B1903">
        <v>783</v>
      </c>
      <c r="C1903" t="s">
        <v>19</v>
      </c>
      <c r="D1903" s="3">
        <v>42562</v>
      </c>
      <c r="E1903" t="s">
        <v>131</v>
      </c>
      <c r="F1903">
        <v>210</v>
      </c>
      <c r="G1903">
        <v>1</v>
      </c>
      <c r="J1903">
        <v>1445</v>
      </c>
      <c r="K1903">
        <v>100148861</v>
      </c>
      <c r="L1903" s="19" t="s">
        <v>33</v>
      </c>
      <c r="M1903">
        <v>0</v>
      </c>
      <c r="N1903" t="s">
        <v>22</v>
      </c>
      <c r="O1903" s="3">
        <v>42562</v>
      </c>
      <c r="P1903" t="s">
        <v>23</v>
      </c>
      <c r="Q1903">
        <v>210</v>
      </c>
      <c r="R1903">
        <v>2016</v>
      </c>
      <c r="S1903">
        <v>7</v>
      </c>
      <c r="T1903" s="3" t="s">
        <v>24</v>
      </c>
      <c r="U1903" s="3">
        <v>45489</v>
      </c>
    </row>
    <row r="1904" spans="1:21" x14ac:dyDescent="0.25">
      <c r="A1904">
        <v>213324</v>
      </c>
      <c r="B1904">
        <v>783</v>
      </c>
      <c r="C1904" t="s">
        <v>19</v>
      </c>
      <c r="D1904" s="3">
        <v>42562</v>
      </c>
      <c r="E1904" t="s">
        <v>835</v>
      </c>
      <c r="F1904">
        <v>335</v>
      </c>
      <c r="G1904">
        <v>1</v>
      </c>
      <c r="J1904">
        <v>1445</v>
      </c>
      <c r="K1904">
        <v>100148861</v>
      </c>
      <c r="L1904" s="19" t="s">
        <v>33</v>
      </c>
      <c r="M1904">
        <v>0</v>
      </c>
      <c r="N1904" t="s">
        <v>22</v>
      </c>
      <c r="O1904" s="3">
        <v>42562</v>
      </c>
      <c r="P1904" t="s">
        <v>23</v>
      </c>
      <c r="Q1904">
        <v>335</v>
      </c>
      <c r="R1904">
        <v>2016</v>
      </c>
      <c r="S1904">
        <v>7</v>
      </c>
      <c r="T1904" s="3" t="s">
        <v>24</v>
      </c>
      <c r="U1904" s="3">
        <v>45489</v>
      </c>
    </row>
    <row r="1905" spans="1:21" x14ac:dyDescent="0.25">
      <c r="A1905">
        <v>213325</v>
      </c>
      <c r="B1905">
        <v>783</v>
      </c>
      <c r="C1905" t="s">
        <v>19</v>
      </c>
      <c r="D1905" s="3">
        <v>42562</v>
      </c>
      <c r="E1905" t="s">
        <v>405</v>
      </c>
      <c r="F1905">
        <v>200</v>
      </c>
      <c r="G1905">
        <v>1</v>
      </c>
      <c r="J1905">
        <v>1445</v>
      </c>
      <c r="K1905">
        <v>100148861</v>
      </c>
      <c r="L1905" s="19" t="s">
        <v>33</v>
      </c>
      <c r="M1905">
        <v>0</v>
      </c>
      <c r="N1905" t="s">
        <v>22</v>
      </c>
      <c r="O1905" s="3">
        <v>42562</v>
      </c>
      <c r="P1905" t="s">
        <v>23</v>
      </c>
      <c r="Q1905">
        <v>200</v>
      </c>
      <c r="R1905">
        <v>2016</v>
      </c>
      <c r="S1905">
        <v>7</v>
      </c>
      <c r="T1905" s="3" t="s">
        <v>24</v>
      </c>
      <c r="U1905" s="3">
        <v>45489</v>
      </c>
    </row>
    <row r="1906" spans="1:21" x14ac:dyDescent="0.25">
      <c r="A1906">
        <v>213326</v>
      </c>
      <c r="B1906">
        <v>784</v>
      </c>
      <c r="C1906" t="s">
        <v>19</v>
      </c>
      <c r="D1906" s="3">
        <v>42562</v>
      </c>
      <c r="E1906" t="s">
        <v>915</v>
      </c>
      <c r="F1906">
        <v>1870</v>
      </c>
      <c r="G1906">
        <v>1</v>
      </c>
      <c r="J1906">
        <v>1870</v>
      </c>
      <c r="K1906">
        <v>100148862</v>
      </c>
      <c r="L1906" s="19" t="s">
        <v>42</v>
      </c>
      <c r="M1906">
        <v>0</v>
      </c>
      <c r="N1906" t="s">
        <v>22</v>
      </c>
      <c r="O1906" s="3">
        <v>42562</v>
      </c>
      <c r="P1906" t="s">
        <v>23</v>
      </c>
      <c r="Q1906" s="4">
        <v>1870</v>
      </c>
      <c r="R1906">
        <v>2016</v>
      </c>
      <c r="S1906">
        <v>7</v>
      </c>
      <c r="T1906" s="3" t="s">
        <v>24</v>
      </c>
      <c r="U1906" s="3">
        <v>45489</v>
      </c>
    </row>
    <row r="1907" spans="1:21" x14ac:dyDescent="0.25">
      <c r="A1907">
        <v>213327</v>
      </c>
      <c r="B1907">
        <v>627</v>
      </c>
      <c r="C1907" t="s">
        <v>19</v>
      </c>
      <c r="D1907" s="3">
        <v>42562</v>
      </c>
      <c r="E1907" t="s">
        <v>715</v>
      </c>
      <c r="F1907">
        <v>699</v>
      </c>
      <c r="G1907">
        <v>1</v>
      </c>
      <c r="J1907">
        <v>699</v>
      </c>
      <c r="K1907">
        <v>100148863</v>
      </c>
      <c r="L1907" s="19" t="s">
        <v>42</v>
      </c>
      <c r="M1907">
        <v>0</v>
      </c>
      <c r="N1907" t="s">
        <v>22</v>
      </c>
      <c r="O1907" s="3">
        <v>42562</v>
      </c>
      <c r="P1907" t="s">
        <v>23</v>
      </c>
      <c r="Q1907">
        <v>699</v>
      </c>
      <c r="R1907">
        <v>2016</v>
      </c>
      <c r="S1907">
        <v>7</v>
      </c>
      <c r="T1907" s="3" t="s">
        <v>24</v>
      </c>
      <c r="U1907" s="3">
        <v>45489</v>
      </c>
    </row>
    <row r="1908" spans="1:21" x14ac:dyDescent="0.25">
      <c r="A1908">
        <v>213328</v>
      </c>
      <c r="B1908">
        <v>785</v>
      </c>
      <c r="C1908" t="s">
        <v>19</v>
      </c>
      <c r="D1908" s="3">
        <v>42562</v>
      </c>
      <c r="E1908" t="s">
        <v>295</v>
      </c>
      <c r="F1908">
        <v>260</v>
      </c>
      <c r="G1908">
        <v>1</v>
      </c>
      <c r="J1908">
        <v>780</v>
      </c>
      <c r="K1908">
        <v>100148864</v>
      </c>
      <c r="L1908" s="19" t="s">
        <v>33</v>
      </c>
      <c r="M1908">
        <v>0</v>
      </c>
      <c r="N1908" t="s">
        <v>22</v>
      </c>
      <c r="O1908" s="3">
        <v>42562</v>
      </c>
      <c r="P1908" t="s">
        <v>23</v>
      </c>
      <c r="Q1908">
        <v>260</v>
      </c>
      <c r="R1908">
        <v>2016</v>
      </c>
      <c r="S1908">
        <v>7</v>
      </c>
      <c r="T1908" s="3" t="s">
        <v>24</v>
      </c>
      <c r="U1908" s="3">
        <v>45489</v>
      </c>
    </row>
    <row r="1909" spans="1:21" x14ac:dyDescent="0.25">
      <c r="A1909">
        <v>213329</v>
      </c>
      <c r="B1909">
        <v>785</v>
      </c>
      <c r="C1909" t="s">
        <v>19</v>
      </c>
      <c r="D1909" s="3">
        <v>42562</v>
      </c>
      <c r="E1909" t="s">
        <v>281</v>
      </c>
      <c r="F1909">
        <v>260</v>
      </c>
      <c r="G1909">
        <v>1</v>
      </c>
      <c r="J1909">
        <v>780</v>
      </c>
      <c r="K1909">
        <v>100148864</v>
      </c>
      <c r="L1909" s="19" t="s">
        <v>33</v>
      </c>
      <c r="M1909">
        <v>0</v>
      </c>
      <c r="N1909" t="s">
        <v>22</v>
      </c>
      <c r="O1909" s="3">
        <v>42562</v>
      </c>
      <c r="P1909" t="s">
        <v>23</v>
      </c>
      <c r="Q1909">
        <v>260</v>
      </c>
      <c r="R1909">
        <v>2016</v>
      </c>
      <c r="S1909">
        <v>7</v>
      </c>
      <c r="T1909" s="3" t="s">
        <v>24</v>
      </c>
      <c r="U1909" s="3">
        <v>45489</v>
      </c>
    </row>
    <row r="1910" spans="1:21" x14ac:dyDescent="0.25">
      <c r="A1910">
        <v>213330</v>
      </c>
      <c r="B1910">
        <v>785</v>
      </c>
      <c r="C1910" t="s">
        <v>19</v>
      </c>
      <c r="D1910" s="3">
        <v>42562</v>
      </c>
      <c r="E1910" t="s">
        <v>123</v>
      </c>
      <c r="F1910">
        <v>260</v>
      </c>
      <c r="G1910">
        <v>1</v>
      </c>
      <c r="J1910">
        <v>780</v>
      </c>
      <c r="K1910">
        <v>100148864</v>
      </c>
      <c r="L1910" s="19" t="s">
        <v>33</v>
      </c>
      <c r="M1910">
        <v>0</v>
      </c>
      <c r="N1910" t="s">
        <v>22</v>
      </c>
      <c r="O1910" s="3">
        <v>42562</v>
      </c>
      <c r="P1910" t="s">
        <v>23</v>
      </c>
      <c r="Q1910">
        <v>260</v>
      </c>
      <c r="R1910">
        <v>2016</v>
      </c>
      <c r="S1910">
        <v>7</v>
      </c>
      <c r="T1910" s="3" t="s">
        <v>24</v>
      </c>
      <c r="U1910" s="3">
        <v>45489</v>
      </c>
    </row>
    <row r="1911" spans="1:21" x14ac:dyDescent="0.25">
      <c r="A1911">
        <v>213331</v>
      </c>
      <c r="B1911">
        <v>786</v>
      </c>
      <c r="C1911" t="s">
        <v>31</v>
      </c>
      <c r="D1911" s="3">
        <v>42562</v>
      </c>
      <c r="E1911" t="s">
        <v>270</v>
      </c>
      <c r="F1911">
        <v>280</v>
      </c>
      <c r="G1911">
        <v>1</v>
      </c>
      <c r="J1911">
        <v>280</v>
      </c>
      <c r="K1911">
        <v>100148865</v>
      </c>
      <c r="L1911" s="19" t="s">
        <v>27</v>
      </c>
      <c r="M1911">
        <v>0</v>
      </c>
      <c r="N1911" t="s">
        <v>22</v>
      </c>
      <c r="O1911" s="3">
        <v>42562</v>
      </c>
      <c r="P1911" t="s">
        <v>34</v>
      </c>
      <c r="Q1911">
        <v>280</v>
      </c>
      <c r="R1911">
        <v>2016</v>
      </c>
      <c r="S1911">
        <v>7</v>
      </c>
      <c r="T1911" s="3" t="s">
        <v>24</v>
      </c>
      <c r="U1911" s="3">
        <v>45489</v>
      </c>
    </row>
    <row r="1912" spans="1:21" x14ac:dyDescent="0.25">
      <c r="A1912">
        <v>213332</v>
      </c>
      <c r="B1912">
        <v>787</v>
      </c>
      <c r="C1912" t="s">
        <v>19</v>
      </c>
      <c r="D1912" s="3">
        <v>42562</v>
      </c>
      <c r="E1912" t="s">
        <v>481</v>
      </c>
      <c r="F1912">
        <v>99</v>
      </c>
      <c r="G1912">
        <v>1</v>
      </c>
      <c r="J1912">
        <v>99</v>
      </c>
      <c r="K1912">
        <v>100148866</v>
      </c>
      <c r="L1912" s="19" t="s">
        <v>33</v>
      </c>
      <c r="M1912">
        <v>0</v>
      </c>
      <c r="N1912" t="s">
        <v>22</v>
      </c>
      <c r="O1912" s="3">
        <v>42562</v>
      </c>
      <c r="P1912" t="s">
        <v>23</v>
      </c>
      <c r="Q1912">
        <v>99</v>
      </c>
      <c r="R1912">
        <v>2016</v>
      </c>
      <c r="S1912">
        <v>7</v>
      </c>
      <c r="T1912" s="3" t="s">
        <v>24</v>
      </c>
      <c r="U1912" s="3">
        <v>45489</v>
      </c>
    </row>
    <row r="1913" spans="1:21" x14ac:dyDescent="0.25">
      <c r="A1913">
        <v>213333</v>
      </c>
      <c r="B1913">
        <v>788</v>
      </c>
      <c r="C1913" t="s">
        <v>25</v>
      </c>
      <c r="D1913" s="3">
        <v>42562</v>
      </c>
      <c r="E1913" t="s">
        <v>916</v>
      </c>
      <c r="F1913">
        <v>2995</v>
      </c>
      <c r="G1913">
        <v>1</v>
      </c>
      <c r="J1913">
        <v>7815</v>
      </c>
      <c r="K1913">
        <v>100148867</v>
      </c>
      <c r="L1913" s="19" t="s">
        <v>27</v>
      </c>
      <c r="M1913">
        <v>0</v>
      </c>
      <c r="N1913" t="s">
        <v>39</v>
      </c>
      <c r="O1913" s="3">
        <v>42562</v>
      </c>
      <c r="P1913" t="s">
        <v>28</v>
      </c>
      <c r="Q1913" s="4">
        <v>2995</v>
      </c>
      <c r="R1913">
        <v>2016</v>
      </c>
      <c r="S1913">
        <v>7</v>
      </c>
      <c r="T1913" s="3" t="s">
        <v>24</v>
      </c>
      <c r="U1913" s="3">
        <v>45489</v>
      </c>
    </row>
    <row r="1914" spans="1:21" x14ac:dyDescent="0.25">
      <c r="A1914">
        <v>213334</v>
      </c>
      <c r="B1914">
        <v>788</v>
      </c>
      <c r="C1914" t="s">
        <v>25</v>
      </c>
      <c r="D1914" s="3">
        <v>42562</v>
      </c>
      <c r="E1914" t="s">
        <v>917</v>
      </c>
      <c r="F1914">
        <v>3000</v>
      </c>
      <c r="G1914">
        <v>1</v>
      </c>
      <c r="J1914">
        <v>7815</v>
      </c>
      <c r="K1914">
        <v>100148867</v>
      </c>
      <c r="L1914" s="19" t="s">
        <v>27</v>
      </c>
      <c r="M1914">
        <v>0</v>
      </c>
      <c r="N1914" t="s">
        <v>39</v>
      </c>
      <c r="O1914" s="3">
        <v>42562</v>
      </c>
      <c r="P1914" t="s">
        <v>28</v>
      </c>
      <c r="Q1914" s="4">
        <v>3000</v>
      </c>
      <c r="R1914">
        <v>2016</v>
      </c>
      <c r="S1914">
        <v>7</v>
      </c>
      <c r="T1914" s="3" t="s">
        <v>24</v>
      </c>
      <c r="U1914" s="3">
        <v>45489</v>
      </c>
    </row>
    <row r="1915" spans="1:21" x14ac:dyDescent="0.25">
      <c r="A1915">
        <v>213335</v>
      </c>
      <c r="B1915">
        <v>788</v>
      </c>
      <c r="C1915" t="s">
        <v>25</v>
      </c>
      <c r="D1915" s="3">
        <v>42562</v>
      </c>
      <c r="E1915" t="s">
        <v>918</v>
      </c>
      <c r="F1915">
        <v>970</v>
      </c>
      <c r="G1915">
        <v>1</v>
      </c>
      <c r="J1915">
        <v>7815</v>
      </c>
      <c r="K1915">
        <v>100148867</v>
      </c>
      <c r="L1915" s="19" t="s">
        <v>27</v>
      </c>
      <c r="M1915">
        <v>0</v>
      </c>
      <c r="N1915" t="s">
        <v>39</v>
      </c>
      <c r="O1915" s="3">
        <v>42562</v>
      </c>
      <c r="P1915" t="s">
        <v>28</v>
      </c>
      <c r="Q1915">
        <v>970</v>
      </c>
      <c r="R1915">
        <v>2016</v>
      </c>
      <c r="S1915">
        <v>7</v>
      </c>
      <c r="T1915" s="3" t="s">
        <v>24</v>
      </c>
      <c r="U1915" s="3">
        <v>45489</v>
      </c>
    </row>
    <row r="1916" spans="1:21" x14ac:dyDescent="0.25">
      <c r="A1916">
        <v>213336</v>
      </c>
      <c r="B1916">
        <v>788</v>
      </c>
      <c r="C1916" t="s">
        <v>25</v>
      </c>
      <c r="D1916" s="3">
        <v>42562</v>
      </c>
      <c r="E1916" t="s">
        <v>919</v>
      </c>
      <c r="F1916">
        <v>850</v>
      </c>
      <c r="G1916">
        <v>1</v>
      </c>
      <c r="J1916">
        <v>7815</v>
      </c>
      <c r="K1916">
        <v>100148867</v>
      </c>
      <c r="L1916" s="19" t="s">
        <v>27</v>
      </c>
      <c r="M1916">
        <v>0</v>
      </c>
      <c r="N1916" t="s">
        <v>39</v>
      </c>
      <c r="O1916" s="3">
        <v>42562</v>
      </c>
      <c r="P1916" t="s">
        <v>28</v>
      </c>
      <c r="Q1916">
        <v>850</v>
      </c>
      <c r="R1916">
        <v>2016</v>
      </c>
      <c r="S1916">
        <v>7</v>
      </c>
      <c r="T1916" s="3" t="s">
        <v>24</v>
      </c>
      <c r="U1916" s="3">
        <v>45489</v>
      </c>
    </row>
    <row r="1917" spans="1:21" x14ac:dyDescent="0.25">
      <c r="A1917">
        <v>213337</v>
      </c>
      <c r="B1917">
        <v>789</v>
      </c>
      <c r="C1917" t="s">
        <v>19</v>
      </c>
      <c r="D1917" s="3">
        <v>42562</v>
      </c>
      <c r="E1917" t="s">
        <v>920</v>
      </c>
      <c r="F1917">
        <v>800</v>
      </c>
      <c r="G1917">
        <v>1</v>
      </c>
      <c r="J1917">
        <v>800</v>
      </c>
      <c r="K1917">
        <v>100148868</v>
      </c>
      <c r="L1917" s="19" t="s">
        <v>194</v>
      </c>
      <c r="M1917">
        <v>0</v>
      </c>
      <c r="N1917" t="s">
        <v>22</v>
      </c>
      <c r="O1917" s="3">
        <v>42562</v>
      </c>
      <c r="P1917" t="s">
        <v>23</v>
      </c>
      <c r="Q1917">
        <v>800</v>
      </c>
      <c r="R1917">
        <v>2016</v>
      </c>
      <c r="S1917">
        <v>7</v>
      </c>
      <c r="T1917" s="3" t="s">
        <v>24</v>
      </c>
      <c r="U1917" s="3">
        <v>45489</v>
      </c>
    </row>
    <row r="1918" spans="1:21" x14ac:dyDescent="0.25">
      <c r="A1918">
        <v>213338</v>
      </c>
      <c r="B1918">
        <v>790</v>
      </c>
      <c r="C1918" t="s">
        <v>31</v>
      </c>
      <c r="D1918" s="3">
        <v>42562</v>
      </c>
      <c r="E1918" t="s">
        <v>269</v>
      </c>
      <c r="F1918">
        <v>630</v>
      </c>
      <c r="G1918">
        <v>2</v>
      </c>
      <c r="J1918">
        <v>1260</v>
      </c>
      <c r="K1918">
        <v>100148869</v>
      </c>
      <c r="L1918" s="19" t="s">
        <v>47</v>
      </c>
      <c r="M1918">
        <v>0</v>
      </c>
      <c r="N1918" t="s">
        <v>22</v>
      </c>
      <c r="O1918" s="3">
        <v>42562</v>
      </c>
      <c r="P1918" t="s">
        <v>34</v>
      </c>
      <c r="Q1918" s="4">
        <v>1260</v>
      </c>
      <c r="R1918">
        <v>2016</v>
      </c>
      <c r="S1918">
        <v>7</v>
      </c>
      <c r="T1918" s="3" t="s">
        <v>24</v>
      </c>
      <c r="U1918" s="3">
        <v>45489</v>
      </c>
    </row>
    <row r="1919" spans="1:21" x14ac:dyDescent="0.25">
      <c r="A1919">
        <v>213339</v>
      </c>
      <c r="B1919">
        <v>791</v>
      </c>
      <c r="C1919" t="s">
        <v>19</v>
      </c>
      <c r="D1919" s="3">
        <v>42562</v>
      </c>
      <c r="E1919" t="s">
        <v>48</v>
      </c>
      <c r="F1919">
        <v>320</v>
      </c>
      <c r="G1919">
        <v>1</v>
      </c>
      <c r="J1919">
        <v>320</v>
      </c>
      <c r="K1919">
        <v>100148870</v>
      </c>
      <c r="L1919" s="19" t="s">
        <v>27</v>
      </c>
      <c r="M1919">
        <v>0</v>
      </c>
      <c r="N1919" t="s">
        <v>22</v>
      </c>
      <c r="O1919" s="3">
        <v>42562</v>
      </c>
      <c r="P1919" t="s">
        <v>23</v>
      </c>
      <c r="Q1919">
        <v>320</v>
      </c>
      <c r="R1919">
        <v>2016</v>
      </c>
      <c r="S1919">
        <v>7</v>
      </c>
      <c r="T1919" s="3" t="s">
        <v>24</v>
      </c>
      <c r="U1919" s="3">
        <v>45489</v>
      </c>
    </row>
    <row r="1920" spans="1:21" x14ac:dyDescent="0.25">
      <c r="A1920">
        <v>213340</v>
      </c>
      <c r="B1920">
        <v>35</v>
      </c>
      <c r="C1920" t="s">
        <v>19</v>
      </c>
      <c r="D1920" s="3">
        <v>42562</v>
      </c>
      <c r="E1920" t="s">
        <v>622</v>
      </c>
      <c r="F1920">
        <v>16500</v>
      </c>
      <c r="G1920">
        <v>1</v>
      </c>
      <c r="J1920">
        <v>16500</v>
      </c>
      <c r="K1920">
        <v>100148871</v>
      </c>
      <c r="L1920" s="19" t="s">
        <v>38</v>
      </c>
      <c r="M1920">
        <v>0</v>
      </c>
      <c r="N1920" t="s">
        <v>22</v>
      </c>
      <c r="O1920" s="3">
        <v>42562</v>
      </c>
      <c r="P1920" t="s">
        <v>23</v>
      </c>
      <c r="Q1920" s="4">
        <v>16500</v>
      </c>
      <c r="R1920">
        <v>2016</v>
      </c>
      <c r="S1920">
        <v>7</v>
      </c>
      <c r="T1920" s="3" t="s">
        <v>24</v>
      </c>
      <c r="U1920" s="3">
        <v>45489</v>
      </c>
    </row>
    <row r="1921" spans="1:21" x14ac:dyDescent="0.25">
      <c r="A1921">
        <v>213341</v>
      </c>
      <c r="B1921">
        <v>43</v>
      </c>
      <c r="C1921" t="s">
        <v>19</v>
      </c>
      <c r="D1921" s="3">
        <v>42562</v>
      </c>
      <c r="E1921" t="s">
        <v>26</v>
      </c>
      <c r="F1921">
        <v>240</v>
      </c>
      <c r="G1921">
        <v>1</v>
      </c>
      <c r="J1921">
        <v>240</v>
      </c>
      <c r="K1921">
        <v>100148872</v>
      </c>
      <c r="L1921" s="19" t="s">
        <v>27</v>
      </c>
      <c r="M1921">
        <v>0</v>
      </c>
      <c r="N1921" t="s">
        <v>22</v>
      </c>
      <c r="O1921" s="3">
        <v>42562</v>
      </c>
      <c r="P1921" t="s">
        <v>23</v>
      </c>
      <c r="Q1921">
        <v>240</v>
      </c>
      <c r="R1921">
        <v>2016</v>
      </c>
      <c r="S1921">
        <v>7</v>
      </c>
      <c r="T1921" s="3" t="s">
        <v>24</v>
      </c>
      <c r="U1921" s="3">
        <v>45489</v>
      </c>
    </row>
    <row r="1922" spans="1:21" x14ac:dyDescent="0.25">
      <c r="A1922">
        <v>213342</v>
      </c>
      <c r="B1922">
        <v>137</v>
      </c>
      <c r="C1922" t="s">
        <v>31</v>
      </c>
      <c r="D1922" s="3">
        <v>42562</v>
      </c>
      <c r="E1922" t="s">
        <v>26</v>
      </c>
      <c r="F1922">
        <v>240</v>
      </c>
      <c r="G1922">
        <v>1</v>
      </c>
      <c r="J1922">
        <v>240</v>
      </c>
      <c r="K1922">
        <v>100148873</v>
      </c>
      <c r="L1922" s="19" t="s">
        <v>27</v>
      </c>
      <c r="M1922">
        <v>0</v>
      </c>
      <c r="N1922" t="s">
        <v>22</v>
      </c>
      <c r="O1922" s="3">
        <v>42562</v>
      </c>
      <c r="P1922" t="s">
        <v>34</v>
      </c>
      <c r="Q1922">
        <v>240</v>
      </c>
      <c r="R1922">
        <v>2016</v>
      </c>
      <c r="S1922">
        <v>7</v>
      </c>
      <c r="T1922" s="3" t="s">
        <v>24</v>
      </c>
      <c r="U1922" s="3">
        <v>45489</v>
      </c>
    </row>
    <row r="1923" spans="1:21" x14ac:dyDescent="0.25">
      <c r="A1923">
        <v>213343</v>
      </c>
      <c r="B1923">
        <v>56</v>
      </c>
      <c r="C1923" t="s">
        <v>19</v>
      </c>
      <c r="D1923" s="3">
        <v>42562</v>
      </c>
      <c r="E1923" t="s">
        <v>30</v>
      </c>
      <c r="F1923">
        <v>360</v>
      </c>
      <c r="G1923">
        <v>1</v>
      </c>
      <c r="J1923">
        <v>360</v>
      </c>
      <c r="K1923">
        <v>100148874</v>
      </c>
      <c r="L1923" s="19" t="s">
        <v>27</v>
      </c>
      <c r="M1923">
        <v>0</v>
      </c>
      <c r="N1923" t="s">
        <v>22</v>
      </c>
      <c r="O1923" s="3">
        <v>42562</v>
      </c>
      <c r="P1923" t="s">
        <v>23</v>
      </c>
      <c r="Q1923">
        <v>360</v>
      </c>
      <c r="R1923">
        <v>2016</v>
      </c>
      <c r="S1923">
        <v>7</v>
      </c>
      <c r="T1923" s="3" t="s">
        <v>24</v>
      </c>
      <c r="U1923" s="3">
        <v>45489</v>
      </c>
    </row>
    <row r="1924" spans="1:21" x14ac:dyDescent="0.25">
      <c r="A1924">
        <v>213344</v>
      </c>
      <c r="B1924">
        <v>137</v>
      </c>
      <c r="C1924" t="s">
        <v>31</v>
      </c>
      <c r="D1924" s="3">
        <v>42562</v>
      </c>
      <c r="E1924" t="s">
        <v>48</v>
      </c>
      <c r="F1924">
        <v>320</v>
      </c>
      <c r="G1924">
        <v>1</v>
      </c>
      <c r="J1924">
        <v>320</v>
      </c>
      <c r="K1924">
        <v>100148875</v>
      </c>
      <c r="L1924" s="19" t="s">
        <v>27</v>
      </c>
      <c r="M1924">
        <v>0</v>
      </c>
      <c r="N1924" t="s">
        <v>22</v>
      </c>
      <c r="O1924" s="3">
        <v>42562</v>
      </c>
      <c r="P1924" t="s">
        <v>34</v>
      </c>
      <c r="Q1924">
        <v>320</v>
      </c>
      <c r="R1924">
        <v>2016</v>
      </c>
      <c r="S1924">
        <v>7</v>
      </c>
      <c r="T1924" s="3" t="s">
        <v>24</v>
      </c>
      <c r="U1924" s="3">
        <v>45489</v>
      </c>
    </row>
    <row r="1925" spans="1:21" x14ac:dyDescent="0.25">
      <c r="A1925">
        <v>213345</v>
      </c>
      <c r="B1925">
        <v>137</v>
      </c>
      <c r="C1925" t="s">
        <v>31</v>
      </c>
      <c r="D1925" s="3">
        <v>42562</v>
      </c>
      <c r="E1925" t="s">
        <v>30</v>
      </c>
      <c r="F1925">
        <v>360</v>
      </c>
      <c r="G1925">
        <v>1</v>
      </c>
      <c r="J1925">
        <v>360</v>
      </c>
      <c r="K1925">
        <v>100148876</v>
      </c>
      <c r="L1925" s="19" t="s">
        <v>27</v>
      </c>
      <c r="M1925">
        <v>0</v>
      </c>
      <c r="N1925" t="s">
        <v>22</v>
      </c>
      <c r="O1925" s="3">
        <v>42562</v>
      </c>
      <c r="P1925" t="s">
        <v>34</v>
      </c>
      <c r="Q1925">
        <v>360</v>
      </c>
      <c r="R1925">
        <v>2016</v>
      </c>
      <c r="S1925">
        <v>7</v>
      </c>
      <c r="T1925" s="3" t="s">
        <v>24</v>
      </c>
      <c r="U1925" s="3">
        <v>45489</v>
      </c>
    </row>
    <row r="1926" spans="1:21" x14ac:dyDescent="0.25">
      <c r="A1926">
        <v>213346</v>
      </c>
      <c r="B1926">
        <v>792</v>
      </c>
      <c r="C1926" t="s">
        <v>19</v>
      </c>
      <c r="D1926" s="3">
        <v>42562</v>
      </c>
      <c r="E1926" t="s">
        <v>86</v>
      </c>
      <c r="F1926">
        <v>150</v>
      </c>
      <c r="G1926">
        <v>1</v>
      </c>
      <c r="J1926">
        <v>150</v>
      </c>
      <c r="K1926">
        <v>100148877</v>
      </c>
      <c r="L1926" s="19" t="s">
        <v>33</v>
      </c>
      <c r="M1926">
        <v>0</v>
      </c>
      <c r="N1926" t="s">
        <v>22</v>
      </c>
      <c r="O1926" s="3">
        <v>42562</v>
      </c>
      <c r="P1926" t="s">
        <v>23</v>
      </c>
      <c r="Q1926">
        <v>150</v>
      </c>
      <c r="R1926">
        <v>2016</v>
      </c>
      <c r="S1926">
        <v>7</v>
      </c>
      <c r="T1926" s="3" t="s">
        <v>24</v>
      </c>
      <c r="U1926" s="3">
        <v>45489</v>
      </c>
    </row>
    <row r="1927" spans="1:21" x14ac:dyDescent="0.25">
      <c r="A1927">
        <v>213347</v>
      </c>
      <c r="B1927">
        <v>793</v>
      </c>
      <c r="C1927" t="s">
        <v>25</v>
      </c>
      <c r="D1927" s="3">
        <v>42562</v>
      </c>
      <c r="E1927" t="s">
        <v>921</v>
      </c>
      <c r="F1927">
        <v>499</v>
      </c>
      <c r="G1927">
        <v>1</v>
      </c>
      <c r="J1927">
        <v>499</v>
      </c>
      <c r="K1927">
        <v>100148878</v>
      </c>
      <c r="L1927" s="19" t="s">
        <v>42</v>
      </c>
      <c r="M1927">
        <v>0</v>
      </c>
      <c r="N1927" t="s">
        <v>22</v>
      </c>
      <c r="O1927" s="3">
        <v>42562</v>
      </c>
      <c r="P1927" t="s">
        <v>28</v>
      </c>
      <c r="Q1927">
        <v>499</v>
      </c>
      <c r="R1927">
        <v>2016</v>
      </c>
      <c r="S1927">
        <v>7</v>
      </c>
      <c r="T1927" s="3" t="s">
        <v>24</v>
      </c>
      <c r="U1927" s="3">
        <v>45489</v>
      </c>
    </row>
    <row r="1928" spans="1:21" x14ac:dyDescent="0.25">
      <c r="A1928">
        <v>213348</v>
      </c>
      <c r="B1928">
        <v>794</v>
      </c>
      <c r="C1928" t="s">
        <v>31</v>
      </c>
      <c r="D1928" s="3">
        <v>42562</v>
      </c>
      <c r="E1928" t="s">
        <v>922</v>
      </c>
      <c r="F1928">
        <v>95360</v>
      </c>
      <c r="G1928">
        <v>1</v>
      </c>
      <c r="J1928">
        <v>95360</v>
      </c>
      <c r="K1928">
        <v>100148879</v>
      </c>
      <c r="L1928" s="19" t="s">
        <v>97</v>
      </c>
      <c r="M1928">
        <v>0</v>
      </c>
      <c r="N1928" t="s">
        <v>22</v>
      </c>
      <c r="O1928" s="3">
        <v>42562</v>
      </c>
      <c r="P1928" t="s">
        <v>34</v>
      </c>
      <c r="Q1928" s="4">
        <v>95360</v>
      </c>
      <c r="R1928">
        <v>2016</v>
      </c>
      <c r="S1928">
        <v>7</v>
      </c>
      <c r="T1928" s="3" t="s">
        <v>24</v>
      </c>
      <c r="U1928" s="3">
        <v>45489</v>
      </c>
    </row>
    <row r="1929" spans="1:21" x14ac:dyDescent="0.25">
      <c r="A1929">
        <v>213349</v>
      </c>
      <c r="B1929">
        <v>795</v>
      </c>
      <c r="C1929" t="s">
        <v>31</v>
      </c>
      <c r="D1929" s="3">
        <v>42562</v>
      </c>
      <c r="E1929" t="s">
        <v>459</v>
      </c>
      <c r="F1929">
        <v>29000</v>
      </c>
      <c r="G1929">
        <v>1</v>
      </c>
      <c r="J1929">
        <v>29000</v>
      </c>
      <c r="K1929">
        <v>100148880</v>
      </c>
      <c r="L1929" s="19" t="s">
        <v>42</v>
      </c>
      <c r="M1929">
        <v>0</v>
      </c>
      <c r="N1929" t="s">
        <v>22</v>
      </c>
      <c r="O1929" s="3">
        <v>42562</v>
      </c>
      <c r="P1929" t="s">
        <v>34</v>
      </c>
      <c r="Q1929" s="4">
        <v>29000</v>
      </c>
      <c r="R1929">
        <v>2016</v>
      </c>
      <c r="S1929">
        <v>7</v>
      </c>
      <c r="T1929" s="3" t="s">
        <v>24</v>
      </c>
      <c r="U1929" s="3">
        <v>45489</v>
      </c>
    </row>
    <row r="1930" spans="1:21" x14ac:dyDescent="0.25">
      <c r="A1930">
        <v>213350</v>
      </c>
      <c r="B1930">
        <v>106</v>
      </c>
      <c r="C1930" t="s">
        <v>31</v>
      </c>
      <c r="D1930" s="3">
        <v>42562</v>
      </c>
      <c r="E1930" t="s">
        <v>158</v>
      </c>
      <c r="F1930">
        <v>300</v>
      </c>
      <c r="G1930">
        <v>1</v>
      </c>
      <c r="J1930">
        <v>300</v>
      </c>
      <c r="K1930">
        <v>100148881</v>
      </c>
      <c r="L1930" s="19" t="s">
        <v>38</v>
      </c>
      <c r="M1930">
        <v>0</v>
      </c>
      <c r="N1930" t="s">
        <v>22</v>
      </c>
      <c r="O1930" s="3">
        <v>42562</v>
      </c>
      <c r="P1930" t="s">
        <v>34</v>
      </c>
      <c r="Q1930">
        <v>300</v>
      </c>
      <c r="R1930">
        <v>2016</v>
      </c>
      <c r="S1930">
        <v>7</v>
      </c>
      <c r="T1930" s="3" t="s">
        <v>24</v>
      </c>
      <c r="U1930" s="3">
        <v>45489</v>
      </c>
    </row>
    <row r="1931" spans="1:21" x14ac:dyDescent="0.25">
      <c r="A1931">
        <v>213351</v>
      </c>
      <c r="B1931">
        <v>137</v>
      </c>
      <c r="C1931" t="s">
        <v>31</v>
      </c>
      <c r="D1931" s="3">
        <v>42562</v>
      </c>
      <c r="E1931" t="s">
        <v>30</v>
      </c>
      <c r="F1931">
        <v>360</v>
      </c>
      <c r="G1931">
        <v>1</v>
      </c>
      <c r="J1931">
        <v>360</v>
      </c>
      <c r="K1931">
        <v>100148882</v>
      </c>
      <c r="L1931" s="19" t="s">
        <v>27</v>
      </c>
      <c r="M1931">
        <v>0</v>
      </c>
      <c r="N1931" t="s">
        <v>22</v>
      </c>
      <c r="O1931" s="3">
        <v>42562</v>
      </c>
      <c r="P1931" t="s">
        <v>34</v>
      </c>
      <c r="Q1931">
        <v>360</v>
      </c>
      <c r="R1931">
        <v>2016</v>
      </c>
      <c r="S1931">
        <v>7</v>
      </c>
      <c r="T1931" s="3" t="s">
        <v>24</v>
      </c>
      <c r="U1931" s="3">
        <v>45489</v>
      </c>
    </row>
    <row r="1932" spans="1:21" x14ac:dyDescent="0.25">
      <c r="A1932">
        <v>213352</v>
      </c>
      <c r="B1932">
        <v>163</v>
      </c>
      <c r="C1932" t="s">
        <v>19</v>
      </c>
      <c r="D1932" s="3">
        <v>42562</v>
      </c>
      <c r="E1932" t="s">
        <v>404</v>
      </c>
      <c r="F1932">
        <v>1300</v>
      </c>
      <c r="G1932">
        <v>1</v>
      </c>
      <c r="J1932">
        <v>1300</v>
      </c>
      <c r="K1932">
        <v>100148883</v>
      </c>
      <c r="L1932" s="19" t="s">
        <v>47</v>
      </c>
      <c r="M1932">
        <v>0</v>
      </c>
      <c r="N1932" t="s">
        <v>22</v>
      </c>
      <c r="O1932" s="3">
        <v>42562</v>
      </c>
      <c r="P1932" t="s">
        <v>23</v>
      </c>
      <c r="Q1932" s="4">
        <v>1300</v>
      </c>
      <c r="R1932">
        <v>2016</v>
      </c>
      <c r="S1932">
        <v>7</v>
      </c>
      <c r="T1932" s="3" t="s">
        <v>24</v>
      </c>
      <c r="U1932" s="3">
        <v>45489</v>
      </c>
    </row>
    <row r="1933" spans="1:21" x14ac:dyDescent="0.25">
      <c r="A1933">
        <v>213353</v>
      </c>
      <c r="B1933">
        <v>230</v>
      </c>
      <c r="C1933" t="s">
        <v>19</v>
      </c>
      <c r="D1933" s="3">
        <v>42562</v>
      </c>
      <c r="E1933" t="s">
        <v>89</v>
      </c>
      <c r="F1933">
        <v>350</v>
      </c>
      <c r="G1933">
        <v>1</v>
      </c>
      <c r="J1933">
        <v>350</v>
      </c>
      <c r="K1933">
        <v>100148884</v>
      </c>
      <c r="L1933" s="19" t="s">
        <v>33</v>
      </c>
      <c r="M1933">
        <v>0</v>
      </c>
      <c r="N1933" t="s">
        <v>22</v>
      </c>
      <c r="O1933" s="3">
        <v>42562</v>
      </c>
      <c r="P1933" t="s">
        <v>23</v>
      </c>
      <c r="Q1933">
        <v>350</v>
      </c>
      <c r="R1933">
        <v>2016</v>
      </c>
      <c r="S1933">
        <v>7</v>
      </c>
      <c r="T1933" s="3" t="s">
        <v>24</v>
      </c>
      <c r="U1933" s="3">
        <v>45489</v>
      </c>
    </row>
    <row r="1934" spans="1:21" x14ac:dyDescent="0.25">
      <c r="A1934">
        <v>213354</v>
      </c>
      <c r="B1934">
        <v>101</v>
      </c>
      <c r="C1934" t="s">
        <v>31</v>
      </c>
      <c r="D1934" s="3">
        <v>42562</v>
      </c>
      <c r="E1934" t="s">
        <v>421</v>
      </c>
      <c r="F1934">
        <v>6900</v>
      </c>
      <c r="G1934">
        <v>1</v>
      </c>
      <c r="J1934">
        <v>6900</v>
      </c>
      <c r="K1934">
        <v>100148885</v>
      </c>
      <c r="L1934" s="19" t="s">
        <v>38</v>
      </c>
      <c r="M1934">
        <v>0</v>
      </c>
      <c r="N1934" t="s">
        <v>22</v>
      </c>
      <c r="O1934" s="3">
        <v>42562</v>
      </c>
      <c r="P1934" t="s">
        <v>34</v>
      </c>
      <c r="Q1934" s="4">
        <v>6900</v>
      </c>
      <c r="R1934">
        <v>2016</v>
      </c>
      <c r="S1934">
        <v>7</v>
      </c>
      <c r="T1934" s="3" t="s">
        <v>24</v>
      </c>
      <c r="U1934" s="3">
        <v>45489</v>
      </c>
    </row>
    <row r="1935" spans="1:21" x14ac:dyDescent="0.25">
      <c r="A1935">
        <v>213355</v>
      </c>
      <c r="B1935">
        <v>230</v>
      </c>
      <c r="C1935" t="s">
        <v>19</v>
      </c>
      <c r="D1935" s="3">
        <v>42562</v>
      </c>
      <c r="E1935" t="s">
        <v>89</v>
      </c>
      <c r="F1935">
        <v>350</v>
      </c>
      <c r="G1935">
        <v>1</v>
      </c>
      <c r="J1935">
        <v>350</v>
      </c>
      <c r="K1935">
        <v>100148886</v>
      </c>
      <c r="L1935" s="19" t="s">
        <v>33</v>
      </c>
      <c r="M1935">
        <v>0</v>
      </c>
      <c r="N1935" t="s">
        <v>22</v>
      </c>
      <c r="O1935" s="3">
        <v>42562</v>
      </c>
      <c r="P1935" t="s">
        <v>23</v>
      </c>
      <c r="Q1935">
        <v>350</v>
      </c>
      <c r="R1935">
        <v>2016</v>
      </c>
      <c r="S1935">
        <v>7</v>
      </c>
      <c r="T1935" s="3" t="s">
        <v>24</v>
      </c>
      <c r="U1935" s="3">
        <v>45489</v>
      </c>
    </row>
    <row r="1936" spans="1:21" x14ac:dyDescent="0.25">
      <c r="A1936">
        <v>213356</v>
      </c>
      <c r="B1936">
        <v>360</v>
      </c>
      <c r="C1936" t="s">
        <v>19</v>
      </c>
      <c r="D1936" s="3">
        <v>42562</v>
      </c>
      <c r="E1936" t="s">
        <v>260</v>
      </c>
      <c r="F1936">
        <v>290</v>
      </c>
      <c r="G1936">
        <v>1</v>
      </c>
      <c r="J1936">
        <v>170</v>
      </c>
      <c r="K1936">
        <v>100148887</v>
      </c>
      <c r="L1936" s="19" t="s">
        <v>59</v>
      </c>
      <c r="M1936">
        <v>156.76</v>
      </c>
      <c r="N1936" t="s">
        <v>22</v>
      </c>
      <c r="O1936" s="3">
        <v>42562</v>
      </c>
      <c r="P1936" t="s">
        <v>23</v>
      </c>
      <c r="Q1936">
        <v>290</v>
      </c>
      <c r="R1936">
        <v>2016</v>
      </c>
      <c r="S1936">
        <v>7</v>
      </c>
      <c r="T1936" s="3" t="s">
        <v>24</v>
      </c>
      <c r="U1936" s="3">
        <v>45489</v>
      </c>
    </row>
    <row r="1937" spans="1:21" x14ac:dyDescent="0.25">
      <c r="A1937">
        <v>213357</v>
      </c>
      <c r="B1937">
        <v>360</v>
      </c>
      <c r="C1937" t="s">
        <v>19</v>
      </c>
      <c r="D1937" s="3">
        <v>42562</v>
      </c>
      <c r="E1937" t="s">
        <v>35</v>
      </c>
      <c r="F1937">
        <v>80</v>
      </c>
      <c r="G1937">
        <v>1</v>
      </c>
      <c r="J1937">
        <v>170</v>
      </c>
      <c r="K1937">
        <v>100148887</v>
      </c>
      <c r="L1937" s="19" t="s">
        <v>33</v>
      </c>
      <c r="M1937">
        <v>43.24</v>
      </c>
      <c r="N1937" t="s">
        <v>22</v>
      </c>
      <c r="O1937" s="3">
        <v>42562</v>
      </c>
      <c r="P1937" t="s">
        <v>23</v>
      </c>
      <c r="Q1937">
        <v>80</v>
      </c>
      <c r="R1937">
        <v>2016</v>
      </c>
      <c r="S1937">
        <v>7</v>
      </c>
      <c r="T1937" s="3" t="s">
        <v>24</v>
      </c>
      <c r="U1937" s="3">
        <v>45489</v>
      </c>
    </row>
    <row r="1938" spans="1:21" x14ac:dyDescent="0.25">
      <c r="A1938">
        <v>213358</v>
      </c>
      <c r="B1938">
        <v>796</v>
      </c>
      <c r="C1938" t="s">
        <v>19</v>
      </c>
      <c r="D1938" s="3">
        <v>42562</v>
      </c>
      <c r="E1938" t="s">
        <v>899</v>
      </c>
      <c r="F1938">
        <v>4500</v>
      </c>
      <c r="G1938">
        <v>1</v>
      </c>
      <c r="J1938">
        <v>4500</v>
      </c>
      <c r="K1938">
        <v>100148888</v>
      </c>
      <c r="L1938" s="19" t="s">
        <v>194</v>
      </c>
      <c r="M1938">
        <v>0</v>
      </c>
      <c r="N1938" t="s">
        <v>22</v>
      </c>
      <c r="O1938" s="3">
        <v>42562</v>
      </c>
      <c r="P1938" t="s">
        <v>23</v>
      </c>
      <c r="Q1938" s="4">
        <v>4500</v>
      </c>
      <c r="R1938">
        <v>2016</v>
      </c>
      <c r="S1938">
        <v>7</v>
      </c>
      <c r="T1938" s="3" t="s">
        <v>24</v>
      </c>
      <c r="U1938" s="3">
        <v>45489</v>
      </c>
    </row>
    <row r="1939" spans="1:21" x14ac:dyDescent="0.25">
      <c r="A1939">
        <v>213359</v>
      </c>
      <c r="B1939">
        <v>230</v>
      </c>
      <c r="C1939" t="s">
        <v>19</v>
      </c>
      <c r="D1939" s="3">
        <v>42562</v>
      </c>
      <c r="E1939" t="s">
        <v>89</v>
      </c>
      <c r="F1939">
        <v>350</v>
      </c>
      <c r="G1939">
        <v>1</v>
      </c>
      <c r="J1939">
        <v>350</v>
      </c>
      <c r="K1939">
        <v>100148889</v>
      </c>
      <c r="L1939" s="19" t="s">
        <v>33</v>
      </c>
      <c r="M1939">
        <v>0</v>
      </c>
      <c r="N1939" t="s">
        <v>22</v>
      </c>
      <c r="O1939" s="3">
        <v>42562</v>
      </c>
      <c r="P1939" t="s">
        <v>23</v>
      </c>
      <c r="Q1939">
        <v>350</v>
      </c>
      <c r="R1939">
        <v>2016</v>
      </c>
      <c r="S1939">
        <v>7</v>
      </c>
      <c r="T1939" s="3" t="s">
        <v>24</v>
      </c>
      <c r="U1939" s="3">
        <v>45489</v>
      </c>
    </row>
    <row r="1940" spans="1:21" x14ac:dyDescent="0.25">
      <c r="A1940">
        <v>213360</v>
      </c>
      <c r="B1940">
        <v>797</v>
      </c>
      <c r="C1940" t="s">
        <v>71</v>
      </c>
      <c r="D1940" s="3">
        <v>42562</v>
      </c>
      <c r="E1940" t="s">
        <v>923</v>
      </c>
      <c r="F1940">
        <v>700</v>
      </c>
      <c r="G1940">
        <v>1</v>
      </c>
      <c r="J1940">
        <v>0</v>
      </c>
      <c r="K1940">
        <v>100148890</v>
      </c>
      <c r="L1940" s="19" t="s">
        <v>170</v>
      </c>
      <c r="M1940">
        <v>0</v>
      </c>
      <c r="N1940" t="s">
        <v>49</v>
      </c>
      <c r="O1940" s="3">
        <v>42562</v>
      </c>
      <c r="P1940" t="s">
        <v>34</v>
      </c>
      <c r="Q1940">
        <v>700</v>
      </c>
      <c r="R1940">
        <v>2016</v>
      </c>
      <c r="S1940">
        <v>7</v>
      </c>
      <c r="T1940" s="3" t="s">
        <v>24</v>
      </c>
      <c r="U1940" s="3">
        <v>45489</v>
      </c>
    </row>
    <row r="1941" spans="1:21" x14ac:dyDescent="0.25">
      <c r="A1941">
        <v>213361</v>
      </c>
      <c r="B1941">
        <v>64</v>
      </c>
      <c r="C1941" t="s">
        <v>19</v>
      </c>
      <c r="D1941" s="3">
        <v>42562</v>
      </c>
      <c r="E1941" t="s">
        <v>924</v>
      </c>
      <c r="F1941">
        <v>6390</v>
      </c>
      <c r="G1941">
        <v>1</v>
      </c>
      <c r="J1941">
        <v>6390</v>
      </c>
      <c r="K1941">
        <v>100148891</v>
      </c>
      <c r="L1941" s="19" t="s">
        <v>38</v>
      </c>
      <c r="M1941">
        <v>0</v>
      </c>
      <c r="N1941" t="s">
        <v>22</v>
      </c>
      <c r="O1941" s="3">
        <v>42562</v>
      </c>
      <c r="P1941" t="s">
        <v>23</v>
      </c>
      <c r="Q1941" s="4">
        <v>6390</v>
      </c>
      <c r="R1941">
        <v>2016</v>
      </c>
      <c r="S1941">
        <v>7</v>
      </c>
      <c r="T1941" s="3" t="s">
        <v>24</v>
      </c>
      <c r="U1941" s="3">
        <v>45489</v>
      </c>
    </row>
    <row r="1942" spans="1:21" x14ac:dyDescent="0.25">
      <c r="A1942">
        <v>213362</v>
      </c>
      <c r="B1942">
        <v>798</v>
      </c>
      <c r="C1942" t="s">
        <v>19</v>
      </c>
      <c r="D1942" s="3">
        <v>42562</v>
      </c>
      <c r="E1942" t="s">
        <v>925</v>
      </c>
      <c r="F1942">
        <v>1490</v>
      </c>
      <c r="G1942">
        <v>1</v>
      </c>
      <c r="J1942">
        <v>1490</v>
      </c>
      <c r="K1942">
        <v>100148892</v>
      </c>
      <c r="L1942" s="19" t="s">
        <v>38</v>
      </c>
      <c r="M1942">
        <v>0</v>
      </c>
      <c r="N1942" t="s">
        <v>22</v>
      </c>
      <c r="O1942" s="3">
        <v>42562</v>
      </c>
      <c r="P1942" t="s">
        <v>23</v>
      </c>
      <c r="Q1942" s="4">
        <v>1490</v>
      </c>
      <c r="R1942">
        <v>2016</v>
      </c>
      <c r="S1942">
        <v>7</v>
      </c>
      <c r="T1942" s="3" t="s">
        <v>24</v>
      </c>
      <c r="U1942" s="3">
        <v>45489</v>
      </c>
    </row>
    <row r="1943" spans="1:21" x14ac:dyDescent="0.25">
      <c r="A1943">
        <v>213363</v>
      </c>
      <c r="B1943">
        <v>767</v>
      </c>
      <c r="C1943" t="s">
        <v>19</v>
      </c>
      <c r="D1943" s="3">
        <v>42562</v>
      </c>
      <c r="E1943" t="s">
        <v>344</v>
      </c>
      <c r="F1943">
        <v>4380</v>
      </c>
      <c r="G1943">
        <v>1</v>
      </c>
      <c r="J1943">
        <v>4380</v>
      </c>
      <c r="K1943">
        <v>100148893</v>
      </c>
      <c r="L1943" s="19" t="s">
        <v>38</v>
      </c>
      <c r="M1943">
        <v>0</v>
      </c>
      <c r="N1943" t="s">
        <v>22</v>
      </c>
      <c r="O1943" s="3">
        <v>42562</v>
      </c>
      <c r="P1943" t="s">
        <v>23</v>
      </c>
      <c r="Q1943" s="4">
        <v>4380</v>
      </c>
      <c r="R1943">
        <v>2016</v>
      </c>
      <c r="S1943">
        <v>7</v>
      </c>
      <c r="T1943" s="3" t="s">
        <v>24</v>
      </c>
      <c r="U1943" s="3">
        <v>45489</v>
      </c>
    </row>
    <row r="1944" spans="1:21" x14ac:dyDescent="0.25">
      <c r="A1944">
        <v>213364</v>
      </c>
      <c r="B1944">
        <v>799</v>
      </c>
      <c r="C1944" t="s">
        <v>19</v>
      </c>
      <c r="D1944" s="3">
        <v>42562</v>
      </c>
      <c r="E1944" t="s">
        <v>926</v>
      </c>
      <c r="F1944">
        <v>2695</v>
      </c>
      <c r="G1944">
        <v>1</v>
      </c>
      <c r="J1944">
        <v>2195</v>
      </c>
      <c r="K1944">
        <v>100148894</v>
      </c>
      <c r="L1944" s="19" t="s">
        <v>21</v>
      </c>
      <c r="M1944">
        <v>500</v>
      </c>
      <c r="N1944" t="s">
        <v>22</v>
      </c>
      <c r="O1944" s="3">
        <v>42562</v>
      </c>
      <c r="P1944" t="s">
        <v>23</v>
      </c>
      <c r="Q1944" s="4">
        <v>2695</v>
      </c>
      <c r="R1944">
        <v>2016</v>
      </c>
      <c r="S1944">
        <v>7</v>
      </c>
      <c r="T1944" s="3" t="s">
        <v>24</v>
      </c>
      <c r="U1944" s="3">
        <v>45489</v>
      </c>
    </row>
    <row r="1945" spans="1:21" x14ac:dyDescent="0.25">
      <c r="A1945">
        <v>213365</v>
      </c>
      <c r="B1945">
        <v>800</v>
      </c>
      <c r="C1945" t="s">
        <v>19</v>
      </c>
      <c r="D1945" s="3">
        <v>42562</v>
      </c>
      <c r="E1945" t="s">
        <v>927</v>
      </c>
      <c r="F1945">
        <v>140</v>
      </c>
      <c r="G1945">
        <v>1</v>
      </c>
      <c r="J1945">
        <v>140</v>
      </c>
      <c r="K1945">
        <v>100148895</v>
      </c>
      <c r="L1945" s="19" t="s">
        <v>27</v>
      </c>
      <c r="M1945">
        <v>0</v>
      </c>
      <c r="N1945" t="s">
        <v>22</v>
      </c>
      <c r="O1945" s="3">
        <v>42562</v>
      </c>
      <c r="P1945" t="s">
        <v>23</v>
      </c>
      <c r="Q1945">
        <v>140</v>
      </c>
      <c r="R1945">
        <v>2016</v>
      </c>
      <c r="S1945">
        <v>7</v>
      </c>
      <c r="T1945" s="3" t="s">
        <v>24</v>
      </c>
      <c r="U1945" s="3">
        <v>45489</v>
      </c>
    </row>
    <row r="1946" spans="1:21" x14ac:dyDescent="0.25">
      <c r="A1946">
        <v>213366</v>
      </c>
      <c r="B1946">
        <v>66</v>
      </c>
      <c r="C1946" t="s">
        <v>31</v>
      </c>
      <c r="D1946" s="3">
        <v>42562</v>
      </c>
      <c r="E1946" t="s">
        <v>511</v>
      </c>
      <c r="F1946">
        <v>1082</v>
      </c>
      <c r="G1946">
        <v>1</v>
      </c>
      <c r="J1946">
        <v>1082</v>
      </c>
      <c r="K1946">
        <v>100148896</v>
      </c>
      <c r="L1946" s="19" t="s">
        <v>51</v>
      </c>
      <c r="M1946">
        <v>0</v>
      </c>
      <c r="N1946" t="s">
        <v>22</v>
      </c>
      <c r="O1946" s="3">
        <v>42562</v>
      </c>
      <c r="P1946" t="s">
        <v>34</v>
      </c>
      <c r="Q1946" s="4">
        <v>1082</v>
      </c>
      <c r="R1946">
        <v>2016</v>
      </c>
      <c r="S1946">
        <v>7</v>
      </c>
      <c r="T1946" s="3" t="s">
        <v>24</v>
      </c>
      <c r="U1946" s="3">
        <v>45489</v>
      </c>
    </row>
    <row r="1947" spans="1:21" x14ac:dyDescent="0.25">
      <c r="A1947">
        <v>213367</v>
      </c>
      <c r="B1947">
        <v>799</v>
      </c>
      <c r="C1947" t="s">
        <v>19</v>
      </c>
      <c r="D1947" s="3">
        <v>42562</v>
      </c>
      <c r="E1947" t="s">
        <v>928</v>
      </c>
      <c r="F1947">
        <v>3975</v>
      </c>
      <c r="G1947">
        <v>1</v>
      </c>
      <c r="J1947">
        <v>3475</v>
      </c>
      <c r="K1947">
        <v>100148897</v>
      </c>
      <c r="L1947" s="19" t="s">
        <v>21</v>
      </c>
      <c r="M1947">
        <v>500</v>
      </c>
      <c r="N1947" t="s">
        <v>22</v>
      </c>
      <c r="O1947" s="3">
        <v>42562</v>
      </c>
      <c r="P1947" t="s">
        <v>23</v>
      </c>
      <c r="Q1947" s="4">
        <v>3975</v>
      </c>
      <c r="R1947">
        <v>2016</v>
      </c>
      <c r="S1947">
        <v>7</v>
      </c>
      <c r="T1947" s="3" t="s">
        <v>24</v>
      </c>
      <c r="U1947" s="3">
        <v>45489</v>
      </c>
    </row>
    <row r="1948" spans="1:21" x14ac:dyDescent="0.25">
      <c r="A1948">
        <v>213368</v>
      </c>
      <c r="B1948">
        <v>251</v>
      </c>
      <c r="C1948" t="s">
        <v>25</v>
      </c>
      <c r="D1948" s="3">
        <v>42562</v>
      </c>
      <c r="E1948" t="s">
        <v>929</v>
      </c>
      <c r="F1948">
        <v>210</v>
      </c>
      <c r="G1948">
        <v>1</v>
      </c>
      <c r="J1948">
        <v>6051</v>
      </c>
      <c r="K1948">
        <v>100148898</v>
      </c>
      <c r="L1948" s="19" t="s">
        <v>33</v>
      </c>
      <c r="M1948">
        <v>0</v>
      </c>
      <c r="N1948" t="s">
        <v>22</v>
      </c>
      <c r="O1948" s="3">
        <v>42562</v>
      </c>
      <c r="P1948" t="s">
        <v>28</v>
      </c>
      <c r="Q1948">
        <v>210</v>
      </c>
      <c r="R1948">
        <v>2016</v>
      </c>
      <c r="S1948">
        <v>7</v>
      </c>
      <c r="T1948" s="3" t="s">
        <v>24</v>
      </c>
      <c r="U1948" s="3">
        <v>45489</v>
      </c>
    </row>
    <row r="1949" spans="1:21" x14ac:dyDescent="0.25">
      <c r="A1949">
        <v>213369</v>
      </c>
      <c r="B1949">
        <v>251</v>
      </c>
      <c r="C1949" t="s">
        <v>25</v>
      </c>
      <c r="D1949" s="3">
        <v>42562</v>
      </c>
      <c r="E1949" t="s">
        <v>930</v>
      </c>
      <c r="F1949">
        <v>355</v>
      </c>
      <c r="G1949">
        <v>1</v>
      </c>
      <c r="J1949">
        <v>6051</v>
      </c>
      <c r="K1949">
        <v>100148898</v>
      </c>
      <c r="L1949" s="19" t="s">
        <v>33</v>
      </c>
      <c r="M1949">
        <v>0</v>
      </c>
      <c r="N1949" t="s">
        <v>22</v>
      </c>
      <c r="O1949" s="3">
        <v>42562</v>
      </c>
      <c r="P1949" t="s">
        <v>28</v>
      </c>
      <c r="Q1949">
        <v>355</v>
      </c>
      <c r="R1949">
        <v>2016</v>
      </c>
      <c r="S1949">
        <v>7</v>
      </c>
      <c r="T1949" s="3" t="s">
        <v>24</v>
      </c>
      <c r="U1949" s="3">
        <v>45489</v>
      </c>
    </row>
    <row r="1950" spans="1:21" x14ac:dyDescent="0.25">
      <c r="A1950">
        <v>213370</v>
      </c>
      <c r="B1950">
        <v>251</v>
      </c>
      <c r="C1950" t="s">
        <v>25</v>
      </c>
      <c r="D1950" s="3">
        <v>42562</v>
      </c>
      <c r="E1950" t="s">
        <v>140</v>
      </c>
      <c r="F1950">
        <v>90</v>
      </c>
      <c r="G1950">
        <v>1</v>
      </c>
      <c r="J1950">
        <v>6051</v>
      </c>
      <c r="K1950">
        <v>100148898</v>
      </c>
      <c r="L1950" s="19" t="s">
        <v>33</v>
      </c>
      <c r="M1950">
        <v>0</v>
      </c>
      <c r="N1950" t="s">
        <v>22</v>
      </c>
      <c r="O1950" s="3">
        <v>42562</v>
      </c>
      <c r="P1950" t="s">
        <v>28</v>
      </c>
      <c r="Q1950">
        <v>90</v>
      </c>
      <c r="R1950">
        <v>2016</v>
      </c>
      <c r="S1950">
        <v>7</v>
      </c>
      <c r="T1950" s="3" t="s">
        <v>24</v>
      </c>
      <c r="U1950" s="3">
        <v>45489</v>
      </c>
    </row>
    <row r="1951" spans="1:21" x14ac:dyDescent="0.25">
      <c r="A1951">
        <v>213371</v>
      </c>
      <c r="B1951">
        <v>251</v>
      </c>
      <c r="C1951" t="s">
        <v>25</v>
      </c>
      <c r="D1951" s="3">
        <v>42562</v>
      </c>
      <c r="E1951" t="s">
        <v>396</v>
      </c>
      <c r="F1951">
        <v>90</v>
      </c>
      <c r="G1951">
        <v>1</v>
      </c>
      <c r="J1951">
        <v>6051</v>
      </c>
      <c r="K1951">
        <v>100148898</v>
      </c>
      <c r="L1951" s="19" t="s">
        <v>33</v>
      </c>
      <c r="M1951">
        <v>0</v>
      </c>
      <c r="N1951" t="s">
        <v>22</v>
      </c>
      <c r="O1951" s="3">
        <v>42562</v>
      </c>
      <c r="P1951" t="s">
        <v>28</v>
      </c>
      <c r="Q1951">
        <v>90</v>
      </c>
      <c r="R1951">
        <v>2016</v>
      </c>
      <c r="S1951">
        <v>7</v>
      </c>
      <c r="T1951" s="3" t="s">
        <v>24</v>
      </c>
      <c r="U1951" s="3">
        <v>45489</v>
      </c>
    </row>
    <row r="1952" spans="1:21" x14ac:dyDescent="0.25">
      <c r="A1952">
        <v>213372</v>
      </c>
      <c r="B1952">
        <v>251</v>
      </c>
      <c r="C1952" t="s">
        <v>25</v>
      </c>
      <c r="D1952" s="3">
        <v>42562</v>
      </c>
      <c r="E1952" t="s">
        <v>311</v>
      </c>
      <c r="F1952">
        <v>495</v>
      </c>
      <c r="G1952">
        <v>1</v>
      </c>
      <c r="J1952">
        <v>6051</v>
      </c>
      <c r="K1952">
        <v>100148898</v>
      </c>
      <c r="L1952" s="19" t="s">
        <v>33</v>
      </c>
      <c r="M1952">
        <v>0</v>
      </c>
      <c r="N1952" t="s">
        <v>22</v>
      </c>
      <c r="O1952" s="3">
        <v>42562</v>
      </c>
      <c r="P1952" t="s">
        <v>28</v>
      </c>
      <c r="Q1952">
        <v>495</v>
      </c>
      <c r="R1952">
        <v>2016</v>
      </c>
      <c r="S1952">
        <v>7</v>
      </c>
      <c r="T1952" s="3" t="s">
        <v>24</v>
      </c>
      <c r="U1952" s="3">
        <v>45489</v>
      </c>
    </row>
    <row r="1953" spans="1:21" x14ac:dyDescent="0.25">
      <c r="A1953">
        <v>213373</v>
      </c>
      <c r="B1953">
        <v>251</v>
      </c>
      <c r="C1953" t="s">
        <v>25</v>
      </c>
      <c r="D1953" s="3">
        <v>42562</v>
      </c>
      <c r="E1953" t="s">
        <v>931</v>
      </c>
      <c r="F1953">
        <v>290</v>
      </c>
      <c r="G1953">
        <v>1</v>
      </c>
      <c r="J1953">
        <v>6051</v>
      </c>
      <c r="K1953">
        <v>100148898</v>
      </c>
      <c r="L1953" s="19" t="s">
        <v>33</v>
      </c>
      <c r="M1953">
        <v>0</v>
      </c>
      <c r="N1953" t="s">
        <v>22</v>
      </c>
      <c r="O1953" s="3">
        <v>42562</v>
      </c>
      <c r="P1953" t="s">
        <v>28</v>
      </c>
      <c r="Q1953">
        <v>290</v>
      </c>
      <c r="R1953">
        <v>2016</v>
      </c>
      <c r="S1953">
        <v>7</v>
      </c>
      <c r="T1953" s="3" t="s">
        <v>24</v>
      </c>
      <c r="U1953" s="3">
        <v>45489</v>
      </c>
    </row>
    <row r="1954" spans="1:21" x14ac:dyDescent="0.25">
      <c r="A1954">
        <v>213374</v>
      </c>
      <c r="B1954">
        <v>251</v>
      </c>
      <c r="C1954" t="s">
        <v>25</v>
      </c>
      <c r="D1954" s="3">
        <v>42562</v>
      </c>
      <c r="E1954" t="s">
        <v>932</v>
      </c>
      <c r="F1954">
        <v>665</v>
      </c>
      <c r="G1954">
        <v>1</v>
      </c>
      <c r="J1954">
        <v>6051</v>
      </c>
      <c r="K1954">
        <v>100148898</v>
      </c>
      <c r="L1954" s="19" t="s">
        <v>33</v>
      </c>
      <c r="M1954">
        <v>0</v>
      </c>
      <c r="N1954" t="s">
        <v>22</v>
      </c>
      <c r="O1954" s="3">
        <v>42562</v>
      </c>
      <c r="P1954" t="s">
        <v>28</v>
      </c>
      <c r="Q1954">
        <v>665</v>
      </c>
      <c r="R1954">
        <v>2016</v>
      </c>
      <c r="S1954">
        <v>7</v>
      </c>
      <c r="T1954" s="3" t="s">
        <v>24</v>
      </c>
      <c r="U1954" s="3">
        <v>45489</v>
      </c>
    </row>
    <row r="1955" spans="1:21" x14ac:dyDescent="0.25">
      <c r="A1955">
        <v>213375</v>
      </c>
      <c r="B1955">
        <v>251</v>
      </c>
      <c r="C1955" t="s">
        <v>25</v>
      </c>
      <c r="D1955" s="3">
        <v>42562</v>
      </c>
      <c r="E1955" t="s">
        <v>87</v>
      </c>
      <c r="F1955">
        <v>465</v>
      </c>
      <c r="G1955">
        <v>1</v>
      </c>
      <c r="J1955">
        <v>6051</v>
      </c>
      <c r="K1955">
        <v>100148898</v>
      </c>
      <c r="L1955" s="19" t="s">
        <v>33</v>
      </c>
      <c r="M1955">
        <v>0</v>
      </c>
      <c r="N1955" t="s">
        <v>22</v>
      </c>
      <c r="O1955" s="3">
        <v>42562</v>
      </c>
      <c r="P1955" t="s">
        <v>28</v>
      </c>
      <c r="Q1955">
        <v>465</v>
      </c>
      <c r="R1955">
        <v>2016</v>
      </c>
      <c r="S1955">
        <v>7</v>
      </c>
      <c r="T1955" s="3" t="s">
        <v>24</v>
      </c>
      <c r="U1955" s="3">
        <v>45489</v>
      </c>
    </row>
    <row r="1956" spans="1:21" x14ac:dyDescent="0.25">
      <c r="A1956">
        <v>213376</v>
      </c>
      <c r="B1956">
        <v>251</v>
      </c>
      <c r="C1956" t="s">
        <v>25</v>
      </c>
      <c r="D1956" s="3">
        <v>42562</v>
      </c>
      <c r="E1956" t="s">
        <v>933</v>
      </c>
      <c r="F1956">
        <v>400</v>
      </c>
      <c r="G1956">
        <v>1</v>
      </c>
      <c r="J1956">
        <v>6051</v>
      </c>
      <c r="K1956">
        <v>100148898</v>
      </c>
      <c r="L1956" s="19" t="s">
        <v>33</v>
      </c>
      <c r="M1956">
        <v>0</v>
      </c>
      <c r="N1956" t="s">
        <v>22</v>
      </c>
      <c r="O1956" s="3">
        <v>42562</v>
      </c>
      <c r="P1956" t="s">
        <v>28</v>
      </c>
      <c r="Q1956">
        <v>400</v>
      </c>
      <c r="R1956">
        <v>2016</v>
      </c>
      <c r="S1956">
        <v>7</v>
      </c>
      <c r="T1956" s="3" t="s">
        <v>24</v>
      </c>
      <c r="U1956" s="3">
        <v>45489</v>
      </c>
    </row>
    <row r="1957" spans="1:21" x14ac:dyDescent="0.25">
      <c r="A1957">
        <v>213377</v>
      </c>
      <c r="B1957">
        <v>251</v>
      </c>
      <c r="C1957" t="s">
        <v>25</v>
      </c>
      <c r="D1957" s="3">
        <v>42562</v>
      </c>
      <c r="E1957" t="s">
        <v>88</v>
      </c>
      <c r="F1957">
        <v>380</v>
      </c>
      <c r="G1957">
        <v>1</v>
      </c>
      <c r="J1957">
        <v>6051</v>
      </c>
      <c r="K1957">
        <v>100148898</v>
      </c>
      <c r="L1957" s="19" t="s">
        <v>33</v>
      </c>
      <c r="M1957">
        <v>0</v>
      </c>
      <c r="N1957" t="s">
        <v>22</v>
      </c>
      <c r="O1957" s="3">
        <v>42562</v>
      </c>
      <c r="P1957" t="s">
        <v>28</v>
      </c>
      <c r="Q1957">
        <v>380</v>
      </c>
      <c r="R1957">
        <v>2016</v>
      </c>
      <c r="S1957">
        <v>7</v>
      </c>
      <c r="T1957" s="3" t="s">
        <v>24</v>
      </c>
      <c r="U1957" s="3">
        <v>45489</v>
      </c>
    </row>
    <row r="1958" spans="1:21" x14ac:dyDescent="0.25">
      <c r="A1958">
        <v>213378</v>
      </c>
      <c r="B1958">
        <v>251</v>
      </c>
      <c r="C1958" t="s">
        <v>25</v>
      </c>
      <c r="D1958" s="3">
        <v>42562</v>
      </c>
      <c r="E1958" t="s">
        <v>94</v>
      </c>
      <c r="F1958">
        <v>325</v>
      </c>
      <c r="G1958">
        <v>1</v>
      </c>
      <c r="J1958">
        <v>6051</v>
      </c>
      <c r="K1958">
        <v>100148898</v>
      </c>
      <c r="L1958" s="19" t="s">
        <v>33</v>
      </c>
      <c r="M1958">
        <v>0</v>
      </c>
      <c r="N1958" t="s">
        <v>22</v>
      </c>
      <c r="O1958" s="3">
        <v>42562</v>
      </c>
      <c r="P1958" t="s">
        <v>28</v>
      </c>
      <c r="Q1958">
        <v>325</v>
      </c>
      <c r="R1958">
        <v>2016</v>
      </c>
      <c r="S1958">
        <v>7</v>
      </c>
      <c r="T1958" s="3" t="s">
        <v>24</v>
      </c>
      <c r="U1958" s="3">
        <v>45489</v>
      </c>
    </row>
    <row r="1959" spans="1:21" x14ac:dyDescent="0.25">
      <c r="A1959">
        <v>213379</v>
      </c>
      <c r="B1959">
        <v>251</v>
      </c>
      <c r="C1959" t="s">
        <v>25</v>
      </c>
      <c r="D1959" s="3">
        <v>42562</v>
      </c>
      <c r="E1959" t="s">
        <v>934</v>
      </c>
      <c r="F1959">
        <v>400</v>
      </c>
      <c r="G1959">
        <v>1</v>
      </c>
      <c r="J1959">
        <v>6051</v>
      </c>
      <c r="K1959">
        <v>100148898</v>
      </c>
      <c r="L1959" s="19" t="s">
        <v>33</v>
      </c>
      <c r="M1959">
        <v>0</v>
      </c>
      <c r="N1959" t="s">
        <v>22</v>
      </c>
      <c r="O1959" s="3">
        <v>42562</v>
      </c>
      <c r="P1959" t="s">
        <v>28</v>
      </c>
      <c r="Q1959">
        <v>400</v>
      </c>
      <c r="R1959">
        <v>2016</v>
      </c>
      <c r="S1959">
        <v>7</v>
      </c>
      <c r="T1959" s="3" t="s">
        <v>24</v>
      </c>
      <c r="U1959" s="3">
        <v>45489</v>
      </c>
    </row>
    <row r="1960" spans="1:21" x14ac:dyDescent="0.25">
      <c r="A1960">
        <v>213380</v>
      </c>
      <c r="B1960">
        <v>251</v>
      </c>
      <c r="C1960" t="s">
        <v>25</v>
      </c>
      <c r="D1960" s="3">
        <v>42562</v>
      </c>
      <c r="E1960" t="s">
        <v>628</v>
      </c>
      <c r="F1960">
        <v>410</v>
      </c>
      <c r="G1960">
        <v>1</v>
      </c>
      <c r="J1960">
        <v>6051</v>
      </c>
      <c r="K1960">
        <v>100148898</v>
      </c>
      <c r="L1960" s="19" t="s">
        <v>33</v>
      </c>
      <c r="M1960">
        <v>0</v>
      </c>
      <c r="N1960" t="s">
        <v>22</v>
      </c>
      <c r="O1960" s="3">
        <v>42562</v>
      </c>
      <c r="P1960" t="s">
        <v>28</v>
      </c>
      <c r="Q1960">
        <v>410</v>
      </c>
      <c r="R1960">
        <v>2016</v>
      </c>
      <c r="S1960">
        <v>7</v>
      </c>
      <c r="T1960" s="3" t="s">
        <v>24</v>
      </c>
      <c r="U1960" s="3">
        <v>45489</v>
      </c>
    </row>
    <row r="1961" spans="1:21" x14ac:dyDescent="0.25">
      <c r="A1961">
        <v>213381</v>
      </c>
      <c r="B1961">
        <v>251</v>
      </c>
      <c r="C1961" t="s">
        <v>25</v>
      </c>
      <c r="D1961" s="3">
        <v>42562</v>
      </c>
      <c r="E1961" t="s">
        <v>630</v>
      </c>
      <c r="F1961">
        <v>375</v>
      </c>
      <c r="G1961">
        <v>1</v>
      </c>
      <c r="J1961">
        <v>6051</v>
      </c>
      <c r="K1961">
        <v>100148898</v>
      </c>
      <c r="L1961" s="19" t="s">
        <v>33</v>
      </c>
      <c r="M1961">
        <v>0</v>
      </c>
      <c r="N1961" t="s">
        <v>22</v>
      </c>
      <c r="O1961" s="3">
        <v>42562</v>
      </c>
      <c r="P1961" t="s">
        <v>28</v>
      </c>
      <c r="Q1961">
        <v>375</v>
      </c>
      <c r="R1961">
        <v>2016</v>
      </c>
      <c r="S1961">
        <v>7</v>
      </c>
      <c r="T1961" s="3" t="s">
        <v>24</v>
      </c>
      <c r="U1961" s="3">
        <v>45489</v>
      </c>
    </row>
    <row r="1962" spans="1:21" x14ac:dyDescent="0.25">
      <c r="A1962">
        <v>213382</v>
      </c>
      <c r="B1962">
        <v>251</v>
      </c>
      <c r="C1962" t="s">
        <v>25</v>
      </c>
      <c r="D1962" s="3">
        <v>42562</v>
      </c>
      <c r="E1962" t="s">
        <v>743</v>
      </c>
      <c r="F1962">
        <v>242</v>
      </c>
      <c r="G1962">
        <v>1</v>
      </c>
      <c r="J1962">
        <v>6051</v>
      </c>
      <c r="K1962">
        <v>100148898</v>
      </c>
      <c r="L1962" s="19" t="s">
        <v>42</v>
      </c>
      <c r="M1962">
        <v>0</v>
      </c>
      <c r="N1962" t="s">
        <v>22</v>
      </c>
      <c r="O1962" s="3">
        <v>42562</v>
      </c>
      <c r="P1962" t="s">
        <v>28</v>
      </c>
      <c r="Q1962">
        <v>242</v>
      </c>
      <c r="R1962">
        <v>2016</v>
      </c>
      <c r="S1962">
        <v>7</v>
      </c>
      <c r="T1962" s="3" t="s">
        <v>24</v>
      </c>
      <c r="U1962" s="3">
        <v>45489</v>
      </c>
    </row>
    <row r="1963" spans="1:21" x14ac:dyDescent="0.25">
      <c r="A1963">
        <v>213383</v>
      </c>
      <c r="B1963">
        <v>251</v>
      </c>
      <c r="C1963" t="s">
        <v>25</v>
      </c>
      <c r="D1963" s="3">
        <v>42562</v>
      </c>
      <c r="E1963" t="s">
        <v>726</v>
      </c>
      <c r="F1963">
        <v>327</v>
      </c>
      <c r="G1963">
        <v>1</v>
      </c>
      <c r="J1963">
        <v>6051</v>
      </c>
      <c r="K1963">
        <v>100148898</v>
      </c>
      <c r="L1963" s="19" t="s">
        <v>42</v>
      </c>
      <c r="M1963">
        <v>0</v>
      </c>
      <c r="N1963" t="s">
        <v>22</v>
      </c>
      <c r="O1963" s="3">
        <v>42562</v>
      </c>
      <c r="P1963" t="s">
        <v>28</v>
      </c>
      <c r="Q1963">
        <v>327</v>
      </c>
      <c r="R1963">
        <v>2016</v>
      </c>
      <c r="S1963">
        <v>7</v>
      </c>
      <c r="T1963" s="3" t="s">
        <v>24</v>
      </c>
      <c r="U1963" s="3">
        <v>45489</v>
      </c>
    </row>
    <row r="1964" spans="1:21" x14ac:dyDescent="0.25">
      <c r="A1964">
        <v>213384</v>
      </c>
      <c r="B1964">
        <v>251</v>
      </c>
      <c r="C1964" t="s">
        <v>25</v>
      </c>
      <c r="D1964" s="3">
        <v>42562</v>
      </c>
      <c r="E1964" t="s">
        <v>712</v>
      </c>
      <c r="F1964">
        <v>151</v>
      </c>
      <c r="G1964">
        <v>1</v>
      </c>
      <c r="J1964">
        <v>6051</v>
      </c>
      <c r="K1964">
        <v>100148898</v>
      </c>
      <c r="L1964" s="19" t="s">
        <v>42</v>
      </c>
      <c r="M1964">
        <v>0</v>
      </c>
      <c r="N1964" t="s">
        <v>22</v>
      </c>
      <c r="O1964" s="3">
        <v>42562</v>
      </c>
      <c r="P1964" t="s">
        <v>28</v>
      </c>
      <c r="Q1964">
        <v>151</v>
      </c>
      <c r="R1964">
        <v>2016</v>
      </c>
      <c r="S1964">
        <v>7</v>
      </c>
      <c r="T1964" s="3" t="s">
        <v>24</v>
      </c>
      <c r="U1964" s="3">
        <v>45489</v>
      </c>
    </row>
    <row r="1965" spans="1:21" x14ac:dyDescent="0.25">
      <c r="A1965">
        <v>213385</v>
      </c>
      <c r="B1965">
        <v>251</v>
      </c>
      <c r="C1965" t="s">
        <v>25</v>
      </c>
      <c r="D1965" s="3">
        <v>42562</v>
      </c>
      <c r="E1965" t="s">
        <v>935</v>
      </c>
      <c r="F1965">
        <v>133</v>
      </c>
      <c r="G1965">
        <v>1</v>
      </c>
      <c r="J1965">
        <v>6051</v>
      </c>
      <c r="K1965">
        <v>100148898</v>
      </c>
      <c r="L1965" s="19" t="s">
        <v>42</v>
      </c>
      <c r="M1965">
        <v>0</v>
      </c>
      <c r="N1965" t="s">
        <v>22</v>
      </c>
      <c r="O1965" s="3">
        <v>42562</v>
      </c>
      <c r="P1965" t="s">
        <v>28</v>
      </c>
      <c r="Q1965">
        <v>133</v>
      </c>
      <c r="R1965">
        <v>2016</v>
      </c>
      <c r="S1965">
        <v>7</v>
      </c>
      <c r="T1965" s="3" t="s">
        <v>24</v>
      </c>
      <c r="U1965" s="3">
        <v>45489</v>
      </c>
    </row>
    <row r="1966" spans="1:21" x14ac:dyDescent="0.25">
      <c r="A1966">
        <v>213386</v>
      </c>
      <c r="B1966">
        <v>251</v>
      </c>
      <c r="C1966" t="s">
        <v>25</v>
      </c>
      <c r="D1966" s="3">
        <v>42562</v>
      </c>
      <c r="E1966" t="s">
        <v>936</v>
      </c>
      <c r="F1966">
        <v>124</v>
      </c>
      <c r="G1966">
        <v>2</v>
      </c>
      <c r="J1966">
        <v>6051</v>
      </c>
      <c r="K1966">
        <v>100148898</v>
      </c>
      <c r="L1966" s="19" t="s">
        <v>42</v>
      </c>
      <c r="M1966">
        <v>0</v>
      </c>
      <c r="N1966" t="s">
        <v>22</v>
      </c>
      <c r="O1966" s="3">
        <v>42562</v>
      </c>
      <c r="P1966" t="s">
        <v>28</v>
      </c>
      <c r="Q1966">
        <v>248</v>
      </c>
      <c r="R1966">
        <v>2016</v>
      </c>
      <c r="S1966">
        <v>7</v>
      </c>
      <c r="T1966" s="3" t="s">
        <v>24</v>
      </c>
      <c r="U1966" s="3">
        <v>45489</v>
      </c>
    </row>
    <row r="1967" spans="1:21" x14ac:dyDescent="0.25">
      <c r="A1967">
        <v>213387</v>
      </c>
      <c r="B1967">
        <v>801</v>
      </c>
      <c r="C1967" t="s">
        <v>31</v>
      </c>
      <c r="D1967" s="3">
        <v>42562</v>
      </c>
      <c r="E1967" t="s">
        <v>345</v>
      </c>
      <c r="F1967">
        <v>20104</v>
      </c>
      <c r="G1967">
        <v>1</v>
      </c>
      <c r="J1967">
        <v>20104</v>
      </c>
      <c r="K1967">
        <v>100148899</v>
      </c>
      <c r="L1967" s="19" t="s">
        <v>97</v>
      </c>
      <c r="M1967">
        <v>0</v>
      </c>
      <c r="N1967" t="s">
        <v>22</v>
      </c>
      <c r="O1967" s="3">
        <v>42562</v>
      </c>
      <c r="P1967" t="s">
        <v>34</v>
      </c>
      <c r="Q1967" s="4">
        <v>20104</v>
      </c>
      <c r="R1967">
        <v>2016</v>
      </c>
      <c r="S1967">
        <v>7</v>
      </c>
      <c r="T1967" s="3" t="s">
        <v>24</v>
      </c>
      <c r="U1967" s="3">
        <v>45489</v>
      </c>
    </row>
    <row r="1968" spans="1:21" x14ac:dyDescent="0.25">
      <c r="A1968">
        <v>213388</v>
      </c>
      <c r="B1968">
        <v>251</v>
      </c>
      <c r="C1968" t="s">
        <v>25</v>
      </c>
      <c r="D1968" s="3">
        <v>42562</v>
      </c>
      <c r="E1968" t="s">
        <v>712</v>
      </c>
      <c r="F1968">
        <v>151</v>
      </c>
      <c r="G1968">
        <v>7</v>
      </c>
      <c r="J1968">
        <v>1057</v>
      </c>
      <c r="K1968">
        <v>100148900</v>
      </c>
      <c r="L1968" s="19" t="s">
        <v>42</v>
      </c>
      <c r="M1968">
        <v>0</v>
      </c>
      <c r="N1968" t="s">
        <v>22</v>
      </c>
      <c r="O1968" s="3">
        <v>42562</v>
      </c>
      <c r="P1968" t="s">
        <v>28</v>
      </c>
      <c r="Q1968" s="4">
        <v>1057</v>
      </c>
      <c r="R1968">
        <v>2016</v>
      </c>
      <c r="S1968">
        <v>7</v>
      </c>
      <c r="T1968" s="3" t="s">
        <v>24</v>
      </c>
      <c r="U1968" s="3">
        <v>45489</v>
      </c>
    </row>
    <row r="1969" spans="1:21" x14ac:dyDescent="0.25">
      <c r="A1969">
        <v>213389</v>
      </c>
      <c r="B1969">
        <v>802</v>
      </c>
      <c r="C1969" t="s">
        <v>19</v>
      </c>
      <c r="D1969" s="3">
        <v>42562</v>
      </c>
      <c r="E1969" t="s">
        <v>937</v>
      </c>
      <c r="F1969">
        <v>2325</v>
      </c>
      <c r="G1969">
        <v>1</v>
      </c>
      <c r="J1969">
        <v>2325</v>
      </c>
      <c r="K1969">
        <v>100148901</v>
      </c>
      <c r="L1969" s="19" t="s">
        <v>42</v>
      </c>
      <c r="M1969">
        <v>0</v>
      </c>
      <c r="N1969" t="s">
        <v>22</v>
      </c>
      <c r="O1969" s="3">
        <v>42562</v>
      </c>
      <c r="P1969" t="s">
        <v>23</v>
      </c>
      <c r="Q1969" s="4">
        <v>2325</v>
      </c>
      <c r="R1969">
        <v>2016</v>
      </c>
      <c r="S1969">
        <v>7</v>
      </c>
      <c r="T1969" s="3" t="s">
        <v>24</v>
      </c>
      <c r="U1969" s="3">
        <v>45489</v>
      </c>
    </row>
    <row r="1970" spans="1:21" x14ac:dyDescent="0.25">
      <c r="A1970">
        <v>213390</v>
      </c>
      <c r="B1970">
        <v>66</v>
      </c>
      <c r="C1970" t="s">
        <v>31</v>
      </c>
      <c r="D1970" s="3">
        <v>42562</v>
      </c>
      <c r="E1970" t="s">
        <v>938</v>
      </c>
      <c r="F1970">
        <v>3915</v>
      </c>
      <c r="G1970">
        <v>1</v>
      </c>
      <c r="J1970">
        <v>3915</v>
      </c>
      <c r="K1970">
        <v>100148902</v>
      </c>
      <c r="L1970" s="19" t="s">
        <v>38</v>
      </c>
      <c r="M1970">
        <v>0</v>
      </c>
      <c r="N1970" t="s">
        <v>22</v>
      </c>
      <c r="O1970" s="3">
        <v>42562</v>
      </c>
      <c r="P1970" t="s">
        <v>34</v>
      </c>
      <c r="Q1970" s="4">
        <v>3915</v>
      </c>
      <c r="R1970">
        <v>2016</v>
      </c>
      <c r="S1970">
        <v>7</v>
      </c>
      <c r="T1970" s="3" t="s">
        <v>24</v>
      </c>
      <c r="U1970" s="3">
        <v>45489</v>
      </c>
    </row>
    <row r="1971" spans="1:21" x14ac:dyDescent="0.25">
      <c r="A1971">
        <v>213391</v>
      </c>
      <c r="B1971">
        <v>220</v>
      </c>
      <c r="C1971" t="s">
        <v>19</v>
      </c>
      <c r="D1971" s="3">
        <v>42562</v>
      </c>
      <c r="E1971" t="s">
        <v>354</v>
      </c>
      <c r="F1971">
        <v>19370</v>
      </c>
      <c r="G1971">
        <v>1</v>
      </c>
      <c r="J1971">
        <v>19370</v>
      </c>
      <c r="K1971">
        <v>100148903</v>
      </c>
      <c r="L1971" s="19" t="s">
        <v>38</v>
      </c>
      <c r="M1971">
        <v>0</v>
      </c>
      <c r="N1971" t="s">
        <v>22</v>
      </c>
      <c r="O1971" s="3">
        <v>42562</v>
      </c>
      <c r="P1971" t="s">
        <v>23</v>
      </c>
      <c r="Q1971" s="4">
        <v>19370</v>
      </c>
      <c r="R1971">
        <v>2016</v>
      </c>
      <c r="S1971">
        <v>7</v>
      </c>
      <c r="T1971" s="3" t="s">
        <v>24</v>
      </c>
      <c r="U1971" s="3">
        <v>45489</v>
      </c>
    </row>
    <row r="1972" spans="1:21" x14ac:dyDescent="0.25">
      <c r="A1972">
        <v>213392</v>
      </c>
      <c r="B1972">
        <v>803</v>
      </c>
      <c r="C1972" t="s">
        <v>25</v>
      </c>
      <c r="D1972" s="3">
        <v>42562</v>
      </c>
      <c r="E1972" t="s">
        <v>279</v>
      </c>
      <c r="F1972">
        <v>45215</v>
      </c>
      <c r="G1972">
        <v>1</v>
      </c>
      <c r="J1972">
        <v>45215</v>
      </c>
      <c r="K1972">
        <v>100148904</v>
      </c>
      <c r="L1972" s="19" t="s">
        <v>42</v>
      </c>
      <c r="M1972">
        <v>0</v>
      </c>
      <c r="N1972" t="s">
        <v>22</v>
      </c>
      <c r="O1972" s="3">
        <v>42562</v>
      </c>
      <c r="P1972" t="s">
        <v>28</v>
      </c>
      <c r="Q1972" s="4">
        <v>45215</v>
      </c>
      <c r="R1972">
        <v>2016</v>
      </c>
      <c r="S1972">
        <v>7</v>
      </c>
      <c r="T1972" s="3" t="s">
        <v>24</v>
      </c>
      <c r="U1972" s="3">
        <v>45489</v>
      </c>
    </row>
    <row r="1973" spans="1:21" x14ac:dyDescent="0.25">
      <c r="A1973">
        <v>213393</v>
      </c>
      <c r="B1973">
        <v>66</v>
      </c>
      <c r="C1973" t="s">
        <v>19</v>
      </c>
      <c r="D1973" s="3">
        <v>42562</v>
      </c>
      <c r="E1973" t="s">
        <v>939</v>
      </c>
      <c r="F1973">
        <v>2285</v>
      </c>
      <c r="G1973">
        <v>1</v>
      </c>
      <c r="J1973">
        <v>2285</v>
      </c>
      <c r="K1973">
        <v>100148905</v>
      </c>
      <c r="L1973" s="19" t="s">
        <v>42</v>
      </c>
      <c r="M1973">
        <v>0</v>
      </c>
      <c r="N1973" t="s">
        <v>22</v>
      </c>
      <c r="O1973" s="3">
        <v>42562</v>
      </c>
      <c r="P1973" t="s">
        <v>23</v>
      </c>
      <c r="Q1973" s="4">
        <v>2285</v>
      </c>
      <c r="R1973">
        <v>2016</v>
      </c>
      <c r="S1973">
        <v>7</v>
      </c>
      <c r="T1973" s="3" t="s">
        <v>24</v>
      </c>
      <c r="U1973" s="3">
        <v>45489</v>
      </c>
    </row>
    <row r="1974" spans="1:21" x14ac:dyDescent="0.25">
      <c r="A1974">
        <v>213394</v>
      </c>
      <c r="B1974">
        <v>256</v>
      </c>
      <c r="C1974" t="s">
        <v>25</v>
      </c>
      <c r="D1974" s="3">
        <v>42562</v>
      </c>
      <c r="E1974" t="s">
        <v>35</v>
      </c>
      <c r="F1974">
        <v>80</v>
      </c>
      <c r="G1974">
        <v>1</v>
      </c>
      <c r="J1974">
        <v>80</v>
      </c>
      <c r="K1974">
        <v>100148906</v>
      </c>
      <c r="L1974" s="19" t="s">
        <v>33</v>
      </c>
      <c r="M1974">
        <v>0</v>
      </c>
      <c r="N1974" t="s">
        <v>22</v>
      </c>
      <c r="O1974" s="3">
        <v>42562</v>
      </c>
      <c r="P1974" t="s">
        <v>28</v>
      </c>
      <c r="Q1974">
        <v>80</v>
      </c>
      <c r="R1974">
        <v>2016</v>
      </c>
      <c r="S1974">
        <v>7</v>
      </c>
      <c r="T1974" s="3" t="s">
        <v>24</v>
      </c>
      <c r="U1974" s="3">
        <v>45489</v>
      </c>
    </row>
    <row r="1975" spans="1:21" x14ac:dyDescent="0.25">
      <c r="A1975">
        <v>213396</v>
      </c>
      <c r="B1975">
        <v>251</v>
      </c>
      <c r="C1975" t="s">
        <v>25</v>
      </c>
      <c r="D1975" s="3">
        <v>42562</v>
      </c>
      <c r="E1975" t="s">
        <v>712</v>
      </c>
      <c r="F1975">
        <v>151</v>
      </c>
      <c r="G1975">
        <v>7</v>
      </c>
      <c r="J1975">
        <v>1057</v>
      </c>
      <c r="K1975">
        <v>100148908</v>
      </c>
      <c r="L1975" s="19" t="s">
        <v>42</v>
      </c>
      <c r="M1975">
        <v>0</v>
      </c>
      <c r="N1975" t="s">
        <v>22</v>
      </c>
      <c r="O1975" s="3">
        <v>42562</v>
      </c>
      <c r="P1975" t="s">
        <v>28</v>
      </c>
      <c r="Q1975" s="4">
        <v>1057</v>
      </c>
      <c r="R1975">
        <v>2016</v>
      </c>
      <c r="S1975">
        <v>7</v>
      </c>
      <c r="T1975" s="3" t="s">
        <v>24</v>
      </c>
      <c r="U1975" s="3">
        <v>45489</v>
      </c>
    </row>
    <row r="1976" spans="1:21" x14ac:dyDescent="0.25">
      <c r="A1976">
        <v>213395</v>
      </c>
      <c r="B1976">
        <v>804</v>
      </c>
      <c r="C1976" t="s">
        <v>19</v>
      </c>
      <c r="D1976" s="3">
        <v>42562</v>
      </c>
      <c r="E1976" t="s">
        <v>712</v>
      </c>
      <c r="F1976">
        <v>151</v>
      </c>
      <c r="G1976">
        <v>7</v>
      </c>
      <c r="J1976">
        <v>557</v>
      </c>
      <c r="K1976">
        <v>100148907</v>
      </c>
      <c r="L1976" s="19" t="s">
        <v>42</v>
      </c>
      <c r="M1976">
        <v>500</v>
      </c>
      <c r="N1976" t="s">
        <v>22</v>
      </c>
      <c r="O1976" s="3">
        <v>42562</v>
      </c>
      <c r="P1976" t="s">
        <v>23</v>
      </c>
      <c r="Q1976" s="4">
        <v>1057</v>
      </c>
      <c r="R1976">
        <v>2016</v>
      </c>
      <c r="S1976">
        <v>7</v>
      </c>
      <c r="T1976" s="3" t="s">
        <v>24</v>
      </c>
      <c r="U1976" s="3">
        <v>45489</v>
      </c>
    </row>
    <row r="1977" spans="1:21" x14ac:dyDescent="0.25">
      <c r="A1977">
        <v>213397</v>
      </c>
      <c r="B1977">
        <v>256</v>
      </c>
      <c r="C1977" t="s">
        <v>19</v>
      </c>
      <c r="D1977" s="3">
        <v>42562</v>
      </c>
      <c r="E1977" t="s">
        <v>35</v>
      </c>
      <c r="F1977">
        <v>80</v>
      </c>
      <c r="G1977">
        <v>1</v>
      </c>
      <c r="J1977">
        <v>80</v>
      </c>
      <c r="K1977">
        <v>100148909</v>
      </c>
      <c r="L1977" s="19" t="s">
        <v>33</v>
      </c>
      <c r="M1977">
        <v>0</v>
      </c>
      <c r="N1977" t="s">
        <v>22</v>
      </c>
      <c r="O1977" s="3">
        <v>42562</v>
      </c>
      <c r="P1977" t="s">
        <v>23</v>
      </c>
      <c r="Q1977">
        <v>80</v>
      </c>
      <c r="R1977">
        <v>2016</v>
      </c>
      <c r="S1977">
        <v>7</v>
      </c>
      <c r="T1977" s="3" t="s">
        <v>24</v>
      </c>
      <c r="U1977" s="3">
        <v>45489</v>
      </c>
    </row>
    <row r="1978" spans="1:21" x14ac:dyDescent="0.25">
      <c r="A1978">
        <v>213398</v>
      </c>
      <c r="B1978">
        <v>805</v>
      </c>
      <c r="C1978" t="s">
        <v>19</v>
      </c>
      <c r="D1978" s="3">
        <v>42562</v>
      </c>
      <c r="E1978" t="s">
        <v>89</v>
      </c>
      <c r="F1978">
        <v>350</v>
      </c>
      <c r="G1978">
        <v>1</v>
      </c>
      <c r="J1978">
        <v>350</v>
      </c>
      <c r="K1978">
        <v>100148910</v>
      </c>
      <c r="L1978" s="19" t="s">
        <v>33</v>
      </c>
      <c r="M1978">
        <v>0</v>
      </c>
      <c r="N1978" t="s">
        <v>22</v>
      </c>
      <c r="O1978" s="3">
        <v>42562</v>
      </c>
      <c r="P1978" t="s">
        <v>23</v>
      </c>
      <c r="Q1978">
        <v>350</v>
      </c>
      <c r="R1978">
        <v>2016</v>
      </c>
      <c r="S1978">
        <v>7</v>
      </c>
      <c r="T1978" s="3" t="s">
        <v>24</v>
      </c>
      <c r="U1978" s="3">
        <v>45489</v>
      </c>
    </row>
    <row r="1979" spans="1:21" x14ac:dyDescent="0.25">
      <c r="A1979">
        <v>213399</v>
      </c>
      <c r="B1979">
        <v>799</v>
      </c>
      <c r="C1979" t="s">
        <v>19</v>
      </c>
      <c r="D1979" s="3">
        <v>42562</v>
      </c>
      <c r="E1979" t="s">
        <v>163</v>
      </c>
      <c r="F1979">
        <v>4530</v>
      </c>
      <c r="G1979">
        <v>1</v>
      </c>
      <c r="J1979">
        <v>4030</v>
      </c>
      <c r="K1979">
        <v>100148911</v>
      </c>
      <c r="L1979" s="19" t="s">
        <v>38</v>
      </c>
      <c r="M1979">
        <v>500</v>
      </c>
      <c r="N1979" t="s">
        <v>22</v>
      </c>
      <c r="O1979" s="3">
        <v>42562</v>
      </c>
      <c r="P1979" t="s">
        <v>23</v>
      </c>
      <c r="Q1979" s="4">
        <v>4530</v>
      </c>
      <c r="R1979">
        <v>2016</v>
      </c>
      <c r="S1979">
        <v>7</v>
      </c>
      <c r="T1979" s="3" t="s">
        <v>24</v>
      </c>
      <c r="U1979" s="3">
        <v>45489</v>
      </c>
    </row>
    <row r="1980" spans="1:21" x14ac:dyDescent="0.25">
      <c r="A1980">
        <v>213400</v>
      </c>
      <c r="B1980">
        <v>806</v>
      </c>
      <c r="C1980" t="s">
        <v>19</v>
      </c>
      <c r="D1980" s="3">
        <v>42562</v>
      </c>
      <c r="E1980" t="s">
        <v>30</v>
      </c>
      <c r="F1980">
        <v>360</v>
      </c>
      <c r="G1980">
        <v>1</v>
      </c>
      <c r="J1980">
        <v>360</v>
      </c>
      <c r="K1980">
        <v>100148912</v>
      </c>
      <c r="L1980" s="19" t="s">
        <v>27</v>
      </c>
      <c r="M1980">
        <v>0</v>
      </c>
      <c r="N1980" t="s">
        <v>22</v>
      </c>
      <c r="O1980" s="3">
        <v>42562</v>
      </c>
      <c r="P1980" t="s">
        <v>23</v>
      </c>
      <c r="Q1980">
        <v>360</v>
      </c>
      <c r="R1980">
        <v>2016</v>
      </c>
      <c r="S1980">
        <v>7</v>
      </c>
      <c r="T1980" s="3" t="s">
        <v>24</v>
      </c>
      <c r="U1980" s="3">
        <v>45489</v>
      </c>
    </row>
    <row r="1981" spans="1:21" x14ac:dyDescent="0.25">
      <c r="A1981">
        <v>213401</v>
      </c>
      <c r="B1981">
        <v>807</v>
      </c>
      <c r="C1981" t="s">
        <v>19</v>
      </c>
      <c r="D1981" s="3">
        <v>42562</v>
      </c>
      <c r="E1981" t="s">
        <v>89</v>
      </c>
      <c r="F1981">
        <v>350</v>
      </c>
      <c r="G1981">
        <v>1</v>
      </c>
      <c r="J1981">
        <v>350</v>
      </c>
      <c r="K1981">
        <v>100148913</v>
      </c>
      <c r="L1981" s="19" t="s">
        <v>33</v>
      </c>
      <c r="M1981">
        <v>0</v>
      </c>
      <c r="N1981" t="s">
        <v>22</v>
      </c>
      <c r="O1981" s="3">
        <v>42562</v>
      </c>
      <c r="P1981" t="s">
        <v>23</v>
      </c>
      <c r="Q1981">
        <v>350</v>
      </c>
      <c r="R1981">
        <v>2016</v>
      </c>
      <c r="S1981">
        <v>7</v>
      </c>
      <c r="T1981" s="3" t="s">
        <v>24</v>
      </c>
      <c r="U1981" s="3">
        <v>45489</v>
      </c>
    </row>
    <row r="1982" spans="1:21" x14ac:dyDescent="0.25">
      <c r="A1982">
        <v>213402</v>
      </c>
      <c r="B1982">
        <v>163</v>
      </c>
      <c r="C1982" t="s">
        <v>19</v>
      </c>
      <c r="D1982" s="3">
        <v>42562</v>
      </c>
      <c r="E1982" t="s">
        <v>754</v>
      </c>
      <c r="F1982">
        <v>379</v>
      </c>
      <c r="G1982">
        <v>1</v>
      </c>
      <c r="J1982">
        <v>379</v>
      </c>
      <c r="K1982">
        <v>100148914</v>
      </c>
      <c r="L1982" s="19" t="s">
        <v>47</v>
      </c>
      <c r="M1982">
        <v>0</v>
      </c>
      <c r="N1982" t="s">
        <v>22</v>
      </c>
      <c r="O1982" s="3">
        <v>42562</v>
      </c>
      <c r="P1982" t="s">
        <v>23</v>
      </c>
      <c r="Q1982">
        <v>379</v>
      </c>
      <c r="R1982">
        <v>2016</v>
      </c>
      <c r="S1982">
        <v>7</v>
      </c>
      <c r="T1982" s="3" t="s">
        <v>24</v>
      </c>
      <c r="U1982" s="3">
        <v>45489</v>
      </c>
    </row>
    <row r="1983" spans="1:21" x14ac:dyDescent="0.25">
      <c r="A1983">
        <v>213403</v>
      </c>
      <c r="B1983">
        <v>36</v>
      </c>
      <c r="C1983" t="s">
        <v>19</v>
      </c>
      <c r="D1983" s="3">
        <v>42562</v>
      </c>
      <c r="E1983" t="s">
        <v>940</v>
      </c>
      <c r="F1983">
        <v>1106</v>
      </c>
      <c r="G1983">
        <v>1</v>
      </c>
      <c r="J1983">
        <v>1106</v>
      </c>
      <c r="K1983">
        <v>100148915</v>
      </c>
      <c r="L1983" s="19" t="s">
        <v>47</v>
      </c>
      <c r="M1983">
        <v>0</v>
      </c>
      <c r="N1983" t="s">
        <v>22</v>
      </c>
      <c r="O1983" s="3">
        <v>42562</v>
      </c>
      <c r="P1983" t="s">
        <v>23</v>
      </c>
      <c r="Q1983" s="4">
        <v>1106</v>
      </c>
      <c r="R1983">
        <v>2016</v>
      </c>
      <c r="S1983">
        <v>7</v>
      </c>
      <c r="T1983" s="3" t="s">
        <v>24</v>
      </c>
      <c r="U1983" s="3">
        <v>45489</v>
      </c>
    </row>
    <row r="1984" spans="1:21" x14ac:dyDescent="0.25">
      <c r="A1984">
        <v>213404</v>
      </c>
      <c r="B1984">
        <v>262</v>
      </c>
      <c r="C1984" t="s">
        <v>31</v>
      </c>
      <c r="D1984" s="3">
        <v>42562</v>
      </c>
      <c r="E1984" t="s">
        <v>941</v>
      </c>
      <c r="F1984">
        <v>1700</v>
      </c>
      <c r="G1984">
        <v>1</v>
      </c>
      <c r="J1984">
        <v>1700</v>
      </c>
      <c r="K1984">
        <v>100148916</v>
      </c>
      <c r="L1984" s="19" t="s">
        <v>59</v>
      </c>
      <c r="M1984">
        <v>0</v>
      </c>
      <c r="N1984" t="s">
        <v>22</v>
      </c>
      <c r="O1984" s="3">
        <v>42562</v>
      </c>
      <c r="P1984" t="s">
        <v>34</v>
      </c>
      <c r="Q1984" s="4">
        <v>1700</v>
      </c>
      <c r="R1984">
        <v>2016</v>
      </c>
      <c r="S1984">
        <v>7</v>
      </c>
      <c r="T1984" s="3" t="s">
        <v>24</v>
      </c>
      <c r="U1984" s="3">
        <v>45489</v>
      </c>
    </row>
    <row r="1985" spans="1:21" x14ac:dyDescent="0.25">
      <c r="A1985">
        <v>213405</v>
      </c>
      <c r="B1985">
        <v>230</v>
      </c>
      <c r="C1985" t="s">
        <v>19</v>
      </c>
      <c r="D1985" s="3">
        <v>42562</v>
      </c>
      <c r="E1985" t="s">
        <v>942</v>
      </c>
      <c r="F1985">
        <v>700</v>
      </c>
      <c r="G1985">
        <v>1</v>
      </c>
      <c r="J1985">
        <v>0</v>
      </c>
      <c r="K1985">
        <v>100148917</v>
      </c>
      <c r="L1985" s="19" t="s">
        <v>51</v>
      </c>
      <c r="M1985">
        <v>0</v>
      </c>
      <c r="N1985" t="s">
        <v>49</v>
      </c>
      <c r="O1985" s="3">
        <v>42562</v>
      </c>
      <c r="P1985" t="s">
        <v>23</v>
      </c>
      <c r="Q1985">
        <v>700</v>
      </c>
      <c r="R1985">
        <v>2016</v>
      </c>
      <c r="S1985">
        <v>7</v>
      </c>
      <c r="T1985" s="3" t="s">
        <v>24</v>
      </c>
      <c r="U1985" s="3">
        <v>45489</v>
      </c>
    </row>
    <row r="1986" spans="1:21" x14ac:dyDescent="0.25">
      <c r="A1986">
        <v>213407</v>
      </c>
      <c r="B1986">
        <v>35</v>
      </c>
      <c r="C1986" t="s">
        <v>31</v>
      </c>
      <c r="D1986" s="3">
        <v>42562</v>
      </c>
      <c r="E1986" t="s">
        <v>30</v>
      </c>
      <c r="F1986">
        <v>360</v>
      </c>
      <c r="G1986">
        <v>1</v>
      </c>
      <c r="J1986">
        <v>360</v>
      </c>
      <c r="K1986">
        <v>100148918</v>
      </c>
      <c r="L1986" s="19" t="s">
        <v>27</v>
      </c>
      <c r="M1986">
        <v>0</v>
      </c>
      <c r="N1986" t="s">
        <v>22</v>
      </c>
      <c r="O1986" s="3">
        <v>42562</v>
      </c>
      <c r="P1986" t="s">
        <v>34</v>
      </c>
      <c r="Q1986">
        <v>360</v>
      </c>
      <c r="R1986">
        <v>2016</v>
      </c>
      <c r="S1986">
        <v>7</v>
      </c>
      <c r="T1986" s="3" t="s">
        <v>24</v>
      </c>
      <c r="U1986" s="3">
        <v>45489</v>
      </c>
    </row>
    <row r="1987" spans="1:21" x14ac:dyDescent="0.25">
      <c r="A1987">
        <v>213408</v>
      </c>
      <c r="B1987">
        <v>20</v>
      </c>
      <c r="C1987" t="s">
        <v>19</v>
      </c>
      <c r="D1987" s="3">
        <v>42562</v>
      </c>
      <c r="E1987" t="s">
        <v>30</v>
      </c>
      <c r="F1987">
        <v>360</v>
      </c>
      <c r="G1987">
        <v>1</v>
      </c>
      <c r="J1987">
        <v>360</v>
      </c>
      <c r="K1987">
        <v>100148919</v>
      </c>
      <c r="L1987" s="19" t="s">
        <v>27</v>
      </c>
      <c r="M1987">
        <v>0</v>
      </c>
      <c r="N1987" t="s">
        <v>22</v>
      </c>
      <c r="O1987" s="3">
        <v>42562</v>
      </c>
      <c r="P1987" t="s">
        <v>23</v>
      </c>
      <c r="Q1987">
        <v>360</v>
      </c>
      <c r="R1987">
        <v>2016</v>
      </c>
      <c r="S1987">
        <v>7</v>
      </c>
      <c r="T1987" s="3" t="s">
        <v>24</v>
      </c>
      <c r="U1987" s="3">
        <v>45489</v>
      </c>
    </row>
    <row r="1988" spans="1:21" x14ac:dyDescent="0.25">
      <c r="A1988">
        <v>213409</v>
      </c>
      <c r="B1988">
        <v>806</v>
      </c>
      <c r="C1988" t="s">
        <v>19</v>
      </c>
      <c r="D1988" s="3">
        <v>42562</v>
      </c>
      <c r="E1988" t="s">
        <v>30</v>
      </c>
      <c r="F1988">
        <v>360</v>
      </c>
      <c r="G1988">
        <v>1</v>
      </c>
      <c r="J1988">
        <v>360</v>
      </c>
      <c r="K1988">
        <v>100148920</v>
      </c>
      <c r="L1988" s="19" t="s">
        <v>27</v>
      </c>
      <c r="M1988">
        <v>0</v>
      </c>
      <c r="N1988" t="s">
        <v>22</v>
      </c>
      <c r="O1988" s="3">
        <v>42562</v>
      </c>
      <c r="P1988" t="s">
        <v>23</v>
      </c>
      <c r="Q1988">
        <v>360</v>
      </c>
      <c r="R1988">
        <v>2016</v>
      </c>
      <c r="S1988">
        <v>7</v>
      </c>
      <c r="T1988" s="3" t="s">
        <v>24</v>
      </c>
      <c r="U1988" s="3">
        <v>45489</v>
      </c>
    </row>
    <row r="1989" spans="1:21" x14ac:dyDescent="0.25">
      <c r="A1989">
        <v>213410</v>
      </c>
      <c r="B1989">
        <v>808</v>
      </c>
      <c r="C1989" t="s">
        <v>19</v>
      </c>
      <c r="D1989" s="3">
        <v>42562</v>
      </c>
      <c r="E1989" t="s">
        <v>89</v>
      </c>
      <c r="F1989">
        <v>350</v>
      </c>
      <c r="G1989">
        <v>2</v>
      </c>
      <c r="J1989">
        <v>700</v>
      </c>
      <c r="K1989">
        <v>100148921</v>
      </c>
      <c r="L1989" s="19" t="s">
        <v>33</v>
      </c>
      <c r="M1989">
        <v>0</v>
      </c>
      <c r="N1989" t="s">
        <v>22</v>
      </c>
      <c r="O1989" s="3">
        <v>42562</v>
      </c>
      <c r="P1989" t="s">
        <v>23</v>
      </c>
      <c r="Q1989">
        <v>700</v>
      </c>
      <c r="R1989">
        <v>2016</v>
      </c>
      <c r="S1989">
        <v>7</v>
      </c>
      <c r="T1989" s="3" t="s">
        <v>24</v>
      </c>
      <c r="U1989" s="3">
        <v>45489</v>
      </c>
    </row>
    <row r="1990" spans="1:21" x14ac:dyDescent="0.25">
      <c r="A1990">
        <v>213411</v>
      </c>
      <c r="B1990">
        <v>66</v>
      </c>
      <c r="C1990" t="s">
        <v>19</v>
      </c>
      <c r="D1990" s="3">
        <v>42562</v>
      </c>
      <c r="E1990" t="s">
        <v>943</v>
      </c>
      <c r="F1990">
        <v>495</v>
      </c>
      <c r="G1990">
        <v>1</v>
      </c>
      <c r="J1990">
        <v>495</v>
      </c>
      <c r="K1990">
        <v>100148922</v>
      </c>
      <c r="L1990" s="19" t="s">
        <v>59</v>
      </c>
      <c r="M1990">
        <v>0</v>
      </c>
      <c r="N1990" t="s">
        <v>22</v>
      </c>
      <c r="O1990" s="3">
        <v>42562</v>
      </c>
      <c r="P1990" t="s">
        <v>23</v>
      </c>
      <c r="Q1990">
        <v>495</v>
      </c>
      <c r="R1990">
        <v>2016</v>
      </c>
      <c r="S1990">
        <v>7</v>
      </c>
      <c r="T1990" s="3" t="s">
        <v>24</v>
      </c>
      <c r="U1990" s="3">
        <v>45489</v>
      </c>
    </row>
    <row r="1991" spans="1:21" x14ac:dyDescent="0.25">
      <c r="A1991">
        <v>213412</v>
      </c>
      <c r="B1991">
        <v>809</v>
      </c>
      <c r="C1991" t="s">
        <v>19</v>
      </c>
      <c r="D1991" s="3">
        <v>42562</v>
      </c>
      <c r="E1991" t="s">
        <v>944</v>
      </c>
      <c r="F1991">
        <v>700</v>
      </c>
      <c r="G1991">
        <v>1</v>
      </c>
      <c r="J1991">
        <v>700</v>
      </c>
      <c r="K1991">
        <v>100148923</v>
      </c>
      <c r="L1991" s="19" t="s">
        <v>576</v>
      </c>
      <c r="M1991">
        <v>0</v>
      </c>
      <c r="N1991" t="s">
        <v>22</v>
      </c>
      <c r="O1991" s="3">
        <v>42562</v>
      </c>
      <c r="P1991" t="s">
        <v>23</v>
      </c>
      <c r="Q1991">
        <v>700</v>
      </c>
      <c r="R1991">
        <v>2016</v>
      </c>
      <c r="S1991">
        <v>7</v>
      </c>
      <c r="T1991" s="3" t="s">
        <v>24</v>
      </c>
      <c r="U1991" s="3">
        <v>45489</v>
      </c>
    </row>
    <row r="1992" spans="1:21" x14ac:dyDescent="0.25">
      <c r="A1992">
        <v>213413</v>
      </c>
      <c r="B1992">
        <v>151</v>
      </c>
      <c r="C1992" t="s">
        <v>19</v>
      </c>
      <c r="D1992" s="3">
        <v>42562</v>
      </c>
      <c r="E1992" t="s">
        <v>945</v>
      </c>
      <c r="F1992">
        <v>950</v>
      </c>
      <c r="G1992">
        <v>1</v>
      </c>
      <c r="J1992">
        <v>950</v>
      </c>
      <c r="K1992">
        <v>100148924</v>
      </c>
      <c r="L1992" s="19" t="s">
        <v>47</v>
      </c>
      <c r="M1992">
        <v>0</v>
      </c>
      <c r="N1992" t="s">
        <v>22</v>
      </c>
      <c r="O1992" s="3">
        <v>42562</v>
      </c>
      <c r="P1992" t="s">
        <v>23</v>
      </c>
      <c r="Q1992">
        <v>950</v>
      </c>
      <c r="R1992">
        <v>2016</v>
      </c>
      <c r="S1992">
        <v>7</v>
      </c>
      <c r="T1992" s="3" t="s">
        <v>24</v>
      </c>
      <c r="U1992" s="3">
        <v>45489</v>
      </c>
    </row>
    <row r="1993" spans="1:21" x14ac:dyDescent="0.25">
      <c r="A1993">
        <v>213414</v>
      </c>
      <c r="B1993">
        <v>810</v>
      </c>
      <c r="C1993" t="s">
        <v>19</v>
      </c>
      <c r="D1993" s="3">
        <v>42562</v>
      </c>
      <c r="E1993" t="s">
        <v>899</v>
      </c>
      <c r="F1993">
        <v>4500</v>
      </c>
      <c r="G1993">
        <v>1</v>
      </c>
      <c r="J1993">
        <v>4500</v>
      </c>
      <c r="K1993">
        <v>100148925</v>
      </c>
      <c r="L1993" s="19" t="s">
        <v>194</v>
      </c>
      <c r="M1993">
        <v>0</v>
      </c>
      <c r="N1993" t="s">
        <v>22</v>
      </c>
      <c r="O1993" s="3">
        <v>42562</v>
      </c>
      <c r="P1993" t="s">
        <v>23</v>
      </c>
      <c r="Q1993" s="4">
        <v>4500</v>
      </c>
      <c r="R1993">
        <v>2016</v>
      </c>
      <c r="S1993">
        <v>7</v>
      </c>
      <c r="T1993" s="3" t="s">
        <v>24</v>
      </c>
      <c r="U1993" s="3">
        <v>45489</v>
      </c>
    </row>
    <row r="1994" spans="1:21" x14ac:dyDescent="0.25">
      <c r="A1994">
        <v>213415</v>
      </c>
      <c r="B1994">
        <v>83</v>
      </c>
      <c r="C1994" t="s">
        <v>31</v>
      </c>
      <c r="D1994" s="3">
        <v>42562</v>
      </c>
      <c r="E1994" t="s">
        <v>115</v>
      </c>
      <c r="F1994">
        <v>2</v>
      </c>
      <c r="G1994">
        <v>1</v>
      </c>
      <c r="J1994">
        <v>973</v>
      </c>
      <c r="K1994">
        <v>100148926</v>
      </c>
      <c r="L1994" s="19" t="s">
        <v>62</v>
      </c>
      <c r="M1994">
        <v>0</v>
      </c>
      <c r="N1994" t="s">
        <v>22</v>
      </c>
      <c r="O1994" s="3">
        <v>42562</v>
      </c>
      <c r="P1994" t="s">
        <v>34</v>
      </c>
      <c r="Q1994">
        <v>2</v>
      </c>
      <c r="R1994">
        <v>2016</v>
      </c>
      <c r="S1994">
        <v>7</v>
      </c>
      <c r="T1994" s="3" t="s">
        <v>24</v>
      </c>
      <c r="U1994" s="3">
        <v>45489</v>
      </c>
    </row>
    <row r="1995" spans="1:21" x14ac:dyDescent="0.25">
      <c r="A1995">
        <v>213416</v>
      </c>
      <c r="B1995">
        <v>83</v>
      </c>
      <c r="C1995" t="s">
        <v>31</v>
      </c>
      <c r="D1995" s="3">
        <v>42562</v>
      </c>
      <c r="E1995" t="s">
        <v>168</v>
      </c>
      <c r="F1995">
        <v>5</v>
      </c>
      <c r="G1995">
        <v>1</v>
      </c>
      <c r="J1995">
        <v>973</v>
      </c>
      <c r="K1995">
        <v>100148926</v>
      </c>
      <c r="L1995" s="19" t="s">
        <v>62</v>
      </c>
      <c r="M1995">
        <v>0</v>
      </c>
      <c r="N1995" t="s">
        <v>22</v>
      </c>
      <c r="O1995" s="3">
        <v>42562</v>
      </c>
      <c r="P1995" t="s">
        <v>34</v>
      </c>
      <c r="Q1995">
        <v>5</v>
      </c>
      <c r="R1995">
        <v>2016</v>
      </c>
      <c r="S1995">
        <v>7</v>
      </c>
      <c r="T1995" s="3" t="s">
        <v>24</v>
      </c>
      <c r="U1995" s="3">
        <v>45489</v>
      </c>
    </row>
    <row r="1996" spans="1:21" x14ac:dyDescent="0.25">
      <c r="A1996">
        <v>213418</v>
      </c>
      <c r="B1996">
        <v>83</v>
      </c>
      <c r="C1996" t="s">
        <v>31</v>
      </c>
      <c r="D1996" s="3">
        <v>42562</v>
      </c>
      <c r="E1996" t="s">
        <v>167</v>
      </c>
      <c r="F1996">
        <v>1</v>
      </c>
      <c r="G1996">
        <v>1</v>
      </c>
      <c r="J1996">
        <v>973</v>
      </c>
      <c r="K1996">
        <v>100148926</v>
      </c>
      <c r="L1996" s="19" t="s">
        <v>62</v>
      </c>
      <c r="M1996">
        <v>0</v>
      </c>
      <c r="N1996" t="s">
        <v>22</v>
      </c>
      <c r="O1996" s="3">
        <v>42562</v>
      </c>
      <c r="P1996" t="s">
        <v>34</v>
      </c>
      <c r="Q1996">
        <v>1</v>
      </c>
      <c r="R1996">
        <v>2016</v>
      </c>
      <c r="S1996">
        <v>7</v>
      </c>
      <c r="T1996" s="3" t="s">
        <v>24</v>
      </c>
      <c r="U1996" s="3">
        <v>45489</v>
      </c>
    </row>
    <row r="1997" spans="1:21" x14ac:dyDescent="0.25">
      <c r="A1997">
        <v>213419</v>
      </c>
      <c r="B1997">
        <v>83</v>
      </c>
      <c r="C1997" t="s">
        <v>31</v>
      </c>
      <c r="D1997" s="3">
        <v>42562</v>
      </c>
      <c r="E1997" t="s">
        <v>946</v>
      </c>
      <c r="F1997">
        <v>5</v>
      </c>
      <c r="G1997">
        <v>1</v>
      </c>
      <c r="J1997">
        <v>973</v>
      </c>
      <c r="K1997">
        <v>100148926</v>
      </c>
      <c r="L1997" s="19" t="s">
        <v>62</v>
      </c>
      <c r="M1997">
        <v>0</v>
      </c>
      <c r="N1997" t="s">
        <v>22</v>
      </c>
      <c r="O1997" s="3">
        <v>42562</v>
      </c>
      <c r="P1997" t="s">
        <v>34</v>
      </c>
      <c r="Q1997">
        <v>5</v>
      </c>
      <c r="R1997">
        <v>2016</v>
      </c>
      <c r="S1997">
        <v>7</v>
      </c>
      <c r="T1997" s="3" t="s">
        <v>24</v>
      </c>
      <c r="U1997" s="3">
        <v>45489</v>
      </c>
    </row>
    <row r="1998" spans="1:21" x14ac:dyDescent="0.25">
      <c r="A1998">
        <v>213421</v>
      </c>
      <c r="B1998">
        <v>83</v>
      </c>
      <c r="C1998" t="s">
        <v>31</v>
      </c>
      <c r="D1998" s="3">
        <v>42562</v>
      </c>
      <c r="E1998" t="s">
        <v>947</v>
      </c>
      <c r="F1998">
        <v>5</v>
      </c>
      <c r="G1998">
        <v>1</v>
      </c>
      <c r="J1998">
        <v>973</v>
      </c>
      <c r="K1998">
        <v>100148926</v>
      </c>
      <c r="L1998" s="19" t="s">
        <v>62</v>
      </c>
      <c r="M1998">
        <v>0</v>
      </c>
      <c r="N1998" t="s">
        <v>22</v>
      </c>
      <c r="O1998" s="3">
        <v>42562</v>
      </c>
      <c r="P1998" t="s">
        <v>34</v>
      </c>
      <c r="Q1998">
        <v>5</v>
      </c>
      <c r="R1998">
        <v>2016</v>
      </c>
      <c r="S1998">
        <v>7</v>
      </c>
      <c r="T1998" s="3" t="s">
        <v>24</v>
      </c>
      <c r="U1998" s="3">
        <v>45489</v>
      </c>
    </row>
    <row r="1999" spans="1:21" x14ac:dyDescent="0.25">
      <c r="A1999">
        <v>213422</v>
      </c>
      <c r="B1999">
        <v>83</v>
      </c>
      <c r="C1999" t="s">
        <v>31</v>
      </c>
      <c r="D1999" s="3">
        <v>42562</v>
      </c>
      <c r="E1999" t="s">
        <v>94</v>
      </c>
      <c r="F1999">
        <v>325</v>
      </c>
      <c r="G1999">
        <v>1</v>
      </c>
      <c r="J1999">
        <v>973</v>
      </c>
      <c r="K1999">
        <v>100148926</v>
      </c>
      <c r="L1999" s="19" t="s">
        <v>33</v>
      </c>
      <c r="M1999">
        <v>0</v>
      </c>
      <c r="N1999" t="s">
        <v>22</v>
      </c>
      <c r="O1999" s="3">
        <v>42562</v>
      </c>
      <c r="P1999" t="s">
        <v>34</v>
      </c>
      <c r="Q1999">
        <v>325</v>
      </c>
      <c r="R1999">
        <v>2016</v>
      </c>
      <c r="S1999">
        <v>7</v>
      </c>
      <c r="T1999" s="3" t="s">
        <v>24</v>
      </c>
      <c r="U1999" s="3">
        <v>45489</v>
      </c>
    </row>
    <row r="2000" spans="1:21" x14ac:dyDescent="0.25">
      <c r="A2000">
        <v>213423</v>
      </c>
      <c r="B2000">
        <v>83</v>
      </c>
      <c r="C2000" t="s">
        <v>31</v>
      </c>
      <c r="D2000" s="3">
        <v>42562</v>
      </c>
      <c r="E2000" t="s">
        <v>85</v>
      </c>
      <c r="F2000">
        <v>300</v>
      </c>
      <c r="G2000">
        <v>1</v>
      </c>
      <c r="J2000">
        <v>973</v>
      </c>
      <c r="K2000">
        <v>100148926</v>
      </c>
      <c r="L2000" s="19" t="s">
        <v>33</v>
      </c>
      <c r="M2000">
        <v>0</v>
      </c>
      <c r="N2000" t="s">
        <v>22</v>
      </c>
      <c r="O2000" s="3">
        <v>42562</v>
      </c>
      <c r="P2000" t="s">
        <v>34</v>
      </c>
      <c r="Q2000">
        <v>300</v>
      </c>
      <c r="R2000">
        <v>2016</v>
      </c>
      <c r="S2000">
        <v>7</v>
      </c>
      <c r="T2000" s="3" t="s">
        <v>24</v>
      </c>
      <c r="U2000" s="3">
        <v>45489</v>
      </c>
    </row>
    <row r="2001" spans="1:21" x14ac:dyDescent="0.25">
      <c r="A2001">
        <v>213424</v>
      </c>
      <c r="B2001">
        <v>83</v>
      </c>
      <c r="C2001" t="s">
        <v>31</v>
      </c>
      <c r="D2001" s="3">
        <v>42562</v>
      </c>
      <c r="E2001" t="s">
        <v>363</v>
      </c>
      <c r="F2001">
        <v>330</v>
      </c>
      <c r="G2001">
        <v>1</v>
      </c>
      <c r="J2001">
        <v>973</v>
      </c>
      <c r="K2001">
        <v>100148926</v>
      </c>
      <c r="L2001" s="19" t="s">
        <v>33</v>
      </c>
      <c r="M2001">
        <v>0</v>
      </c>
      <c r="N2001" t="s">
        <v>22</v>
      </c>
      <c r="O2001" s="3">
        <v>42562</v>
      </c>
      <c r="P2001" t="s">
        <v>34</v>
      </c>
      <c r="Q2001">
        <v>330</v>
      </c>
      <c r="R2001">
        <v>2016</v>
      </c>
      <c r="S2001">
        <v>7</v>
      </c>
      <c r="T2001" s="3" t="s">
        <v>24</v>
      </c>
      <c r="U2001" s="3">
        <v>45489</v>
      </c>
    </row>
    <row r="2002" spans="1:21" x14ac:dyDescent="0.25">
      <c r="A2002">
        <v>213425</v>
      </c>
      <c r="B2002">
        <v>66</v>
      </c>
      <c r="C2002" t="s">
        <v>19</v>
      </c>
      <c r="D2002" s="3">
        <v>42562</v>
      </c>
      <c r="E2002" t="s">
        <v>948</v>
      </c>
      <c r="F2002">
        <v>395</v>
      </c>
      <c r="G2002">
        <v>1</v>
      </c>
      <c r="J2002">
        <v>395</v>
      </c>
      <c r="K2002">
        <v>100148927</v>
      </c>
      <c r="L2002" s="19" t="s">
        <v>59</v>
      </c>
      <c r="M2002">
        <v>0</v>
      </c>
      <c r="N2002" t="s">
        <v>22</v>
      </c>
      <c r="O2002" s="3">
        <v>42562</v>
      </c>
      <c r="P2002" t="s">
        <v>23</v>
      </c>
      <c r="Q2002">
        <v>395</v>
      </c>
      <c r="R2002">
        <v>2016</v>
      </c>
      <c r="S2002">
        <v>7</v>
      </c>
      <c r="T2002" s="3" t="s">
        <v>24</v>
      </c>
      <c r="U2002" s="3">
        <v>45489</v>
      </c>
    </row>
    <row r="2003" spans="1:21" x14ac:dyDescent="0.25">
      <c r="A2003">
        <v>213426</v>
      </c>
      <c r="B2003">
        <v>811</v>
      </c>
      <c r="C2003" t="s">
        <v>19</v>
      </c>
      <c r="D2003" s="3">
        <v>42562</v>
      </c>
      <c r="E2003" t="s">
        <v>949</v>
      </c>
      <c r="F2003">
        <v>1499</v>
      </c>
      <c r="G2003">
        <v>1</v>
      </c>
      <c r="J2003">
        <v>0</v>
      </c>
      <c r="K2003">
        <v>100148928</v>
      </c>
      <c r="L2003" s="19" t="s">
        <v>21</v>
      </c>
      <c r="M2003">
        <v>0</v>
      </c>
      <c r="N2003" t="s">
        <v>49</v>
      </c>
      <c r="O2003" s="3">
        <v>42562</v>
      </c>
      <c r="P2003" t="s">
        <v>23</v>
      </c>
      <c r="Q2003" s="4">
        <v>1499</v>
      </c>
      <c r="R2003">
        <v>2016</v>
      </c>
      <c r="S2003">
        <v>7</v>
      </c>
      <c r="T2003" s="3" t="s">
        <v>24</v>
      </c>
      <c r="U2003" s="3">
        <v>45489</v>
      </c>
    </row>
    <row r="2004" spans="1:21" x14ac:dyDescent="0.25">
      <c r="A2004">
        <v>213427</v>
      </c>
      <c r="B2004">
        <v>66</v>
      </c>
      <c r="C2004" t="s">
        <v>19</v>
      </c>
      <c r="D2004" s="3">
        <v>42562</v>
      </c>
      <c r="E2004" t="s">
        <v>950</v>
      </c>
      <c r="F2004">
        <v>395</v>
      </c>
      <c r="G2004">
        <v>1</v>
      </c>
      <c r="J2004">
        <v>395</v>
      </c>
      <c r="K2004">
        <v>100148929</v>
      </c>
      <c r="L2004" s="19" t="s">
        <v>59</v>
      </c>
      <c r="M2004">
        <v>0</v>
      </c>
      <c r="N2004" t="s">
        <v>22</v>
      </c>
      <c r="O2004" s="3">
        <v>42562</v>
      </c>
      <c r="P2004" t="s">
        <v>23</v>
      </c>
      <c r="Q2004">
        <v>395</v>
      </c>
      <c r="R2004">
        <v>2016</v>
      </c>
      <c r="S2004">
        <v>7</v>
      </c>
      <c r="T2004" s="3" t="s">
        <v>24</v>
      </c>
      <c r="U2004" s="3">
        <v>45489</v>
      </c>
    </row>
    <row r="2005" spans="1:21" x14ac:dyDescent="0.25">
      <c r="A2005">
        <v>213428</v>
      </c>
      <c r="B2005">
        <v>230</v>
      </c>
      <c r="C2005" t="s">
        <v>19</v>
      </c>
      <c r="D2005" s="3">
        <v>42562</v>
      </c>
      <c r="E2005" t="s">
        <v>245</v>
      </c>
      <c r="F2005">
        <v>655</v>
      </c>
      <c r="G2005">
        <v>1</v>
      </c>
      <c r="J2005">
        <v>0</v>
      </c>
      <c r="K2005">
        <v>100148930</v>
      </c>
      <c r="L2005" s="19" t="s">
        <v>33</v>
      </c>
      <c r="M2005">
        <v>0</v>
      </c>
      <c r="N2005" t="s">
        <v>49</v>
      </c>
      <c r="O2005" s="3">
        <v>42562</v>
      </c>
      <c r="P2005" t="s">
        <v>23</v>
      </c>
      <c r="Q2005">
        <v>655</v>
      </c>
      <c r="R2005">
        <v>2016</v>
      </c>
      <c r="S2005">
        <v>7</v>
      </c>
      <c r="T2005" s="3" t="s">
        <v>24</v>
      </c>
      <c r="U2005" s="3">
        <v>45489</v>
      </c>
    </row>
    <row r="2006" spans="1:21" x14ac:dyDescent="0.25">
      <c r="A2006">
        <v>213429</v>
      </c>
      <c r="B2006">
        <v>812</v>
      </c>
      <c r="C2006" t="s">
        <v>19</v>
      </c>
      <c r="D2006" s="3">
        <v>42562</v>
      </c>
      <c r="E2006" t="s">
        <v>364</v>
      </c>
      <c r="F2006">
        <v>210</v>
      </c>
      <c r="G2006">
        <v>1</v>
      </c>
      <c r="J2006">
        <v>210</v>
      </c>
      <c r="K2006">
        <v>100148931</v>
      </c>
      <c r="L2006" s="19" t="s">
        <v>33</v>
      </c>
      <c r="M2006">
        <v>0</v>
      </c>
      <c r="N2006" t="s">
        <v>22</v>
      </c>
      <c r="O2006" s="3">
        <v>42562</v>
      </c>
      <c r="P2006" t="s">
        <v>23</v>
      </c>
      <c r="Q2006">
        <v>210</v>
      </c>
      <c r="R2006">
        <v>2016</v>
      </c>
      <c r="S2006">
        <v>7</v>
      </c>
      <c r="T2006" s="3" t="s">
        <v>24</v>
      </c>
      <c r="U2006" s="3">
        <v>45489</v>
      </c>
    </row>
    <row r="2007" spans="1:21" x14ac:dyDescent="0.25">
      <c r="A2007">
        <v>213430</v>
      </c>
      <c r="B2007">
        <v>83</v>
      </c>
      <c r="C2007" t="s">
        <v>31</v>
      </c>
      <c r="D2007" s="3">
        <v>42562</v>
      </c>
      <c r="E2007" t="s">
        <v>115</v>
      </c>
      <c r="F2007">
        <v>2</v>
      </c>
      <c r="G2007">
        <v>1</v>
      </c>
      <c r="J2007">
        <v>973</v>
      </c>
      <c r="K2007">
        <v>100148932</v>
      </c>
      <c r="L2007" s="19" t="s">
        <v>62</v>
      </c>
      <c r="M2007">
        <v>0</v>
      </c>
      <c r="N2007" t="s">
        <v>22</v>
      </c>
      <c r="O2007" s="3">
        <v>42562</v>
      </c>
      <c r="P2007" t="s">
        <v>34</v>
      </c>
      <c r="Q2007">
        <v>2</v>
      </c>
      <c r="R2007">
        <v>2016</v>
      </c>
      <c r="S2007">
        <v>7</v>
      </c>
      <c r="T2007" s="3" t="s">
        <v>24</v>
      </c>
      <c r="U2007" s="3">
        <v>45489</v>
      </c>
    </row>
    <row r="2008" spans="1:21" x14ac:dyDescent="0.25">
      <c r="A2008">
        <v>213431</v>
      </c>
      <c r="B2008">
        <v>83</v>
      </c>
      <c r="C2008" t="s">
        <v>31</v>
      </c>
      <c r="D2008" s="3">
        <v>42562</v>
      </c>
      <c r="E2008" t="s">
        <v>168</v>
      </c>
      <c r="F2008">
        <v>5</v>
      </c>
      <c r="G2008">
        <v>1</v>
      </c>
      <c r="J2008">
        <v>973</v>
      </c>
      <c r="K2008">
        <v>100148932</v>
      </c>
      <c r="L2008" s="19" t="s">
        <v>62</v>
      </c>
      <c r="M2008">
        <v>0</v>
      </c>
      <c r="N2008" t="s">
        <v>22</v>
      </c>
      <c r="O2008" s="3">
        <v>42562</v>
      </c>
      <c r="P2008" t="s">
        <v>34</v>
      </c>
      <c r="Q2008">
        <v>5</v>
      </c>
      <c r="R2008">
        <v>2016</v>
      </c>
      <c r="S2008">
        <v>7</v>
      </c>
      <c r="T2008" s="3" t="s">
        <v>24</v>
      </c>
      <c r="U2008" s="3">
        <v>45489</v>
      </c>
    </row>
    <row r="2009" spans="1:21" x14ac:dyDescent="0.25">
      <c r="A2009">
        <v>213433</v>
      </c>
      <c r="B2009">
        <v>83</v>
      </c>
      <c r="C2009" t="s">
        <v>31</v>
      </c>
      <c r="D2009" s="3">
        <v>42562</v>
      </c>
      <c r="E2009" t="s">
        <v>167</v>
      </c>
      <c r="F2009">
        <v>1</v>
      </c>
      <c r="G2009">
        <v>1</v>
      </c>
      <c r="J2009">
        <v>973</v>
      </c>
      <c r="K2009">
        <v>100148932</v>
      </c>
      <c r="L2009" s="19" t="s">
        <v>62</v>
      </c>
      <c r="M2009">
        <v>0</v>
      </c>
      <c r="N2009" t="s">
        <v>22</v>
      </c>
      <c r="O2009" s="3">
        <v>42562</v>
      </c>
      <c r="P2009" t="s">
        <v>34</v>
      </c>
      <c r="Q2009">
        <v>1</v>
      </c>
      <c r="R2009">
        <v>2016</v>
      </c>
      <c r="S2009">
        <v>7</v>
      </c>
      <c r="T2009" s="3" t="s">
        <v>24</v>
      </c>
      <c r="U2009" s="3">
        <v>45489</v>
      </c>
    </row>
    <row r="2010" spans="1:21" x14ac:dyDescent="0.25">
      <c r="A2010">
        <v>213434</v>
      </c>
      <c r="B2010">
        <v>83</v>
      </c>
      <c r="C2010" t="s">
        <v>31</v>
      </c>
      <c r="D2010" s="3">
        <v>42562</v>
      </c>
      <c r="E2010" t="s">
        <v>946</v>
      </c>
      <c r="F2010">
        <v>5</v>
      </c>
      <c r="G2010">
        <v>1</v>
      </c>
      <c r="J2010">
        <v>973</v>
      </c>
      <c r="K2010">
        <v>100148932</v>
      </c>
      <c r="L2010" s="19" t="s">
        <v>62</v>
      </c>
      <c r="M2010">
        <v>0</v>
      </c>
      <c r="N2010" t="s">
        <v>22</v>
      </c>
      <c r="O2010" s="3">
        <v>42562</v>
      </c>
      <c r="P2010" t="s">
        <v>34</v>
      </c>
      <c r="Q2010">
        <v>5</v>
      </c>
      <c r="R2010">
        <v>2016</v>
      </c>
      <c r="S2010">
        <v>7</v>
      </c>
      <c r="T2010" s="3" t="s">
        <v>24</v>
      </c>
      <c r="U2010" s="3">
        <v>45489</v>
      </c>
    </row>
    <row r="2011" spans="1:21" x14ac:dyDescent="0.25">
      <c r="A2011">
        <v>213436</v>
      </c>
      <c r="B2011">
        <v>83</v>
      </c>
      <c r="C2011" t="s">
        <v>31</v>
      </c>
      <c r="D2011" s="3">
        <v>42562</v>
      </c>
      <c r="E2011" t="s">
        <v>947</v>
      </c>
      <c r="F2011">
        <v>5</v>
      </c>
      <c r="G2011">
        <v>1</v>
      </c>
      <c r="J2011">
        <v>973</v>
      </c>
      <c r="K2011">
        <v>100148932</v>
      </c>
      <c r="L2011" s="19" t="s">
        <v>62</v>
      </c>
      <c r="M2011">
        <v>0</v>
      </c>
      <c r="N2011" t="s">
        <v>22</v>
      </c>
      <c r="O2011" s="3">
        <v>42562</v>
      </c>
      <c r="P2011" t="s">
        <v>34</v>
      </c>
      <c r="Q2011">
        <v>5</v>
      </c>
      <c r="R2011">
        <v>2016</v>
      </c>
      <c r="S2011">
        <v>7</v>
      </c>
      <c r="T2011" s="3" t="s">
        <v>24</v>
      </c>
      <c r="U2011" s="3">
        <v>45489</v>
      </c>
    </row>
    <row r="2012" spans="1:21" x14ac:dyDescent="0.25">
      <c r="A2012">
        <v>213437</v>
      </c>
      <c r="B2012">
        <v>83</v>
      </c>
      <c r="C2012" t="s">
        <v>31</v>
      </c>
      <c r="D2012" s="3">
        <v>42562</v>
      </c>
      <c r="E2012" t="s">
        <v>94</v>
      </c>
      <c r="F2012">
        <v>325</v>
      </c>
      <c r="G2012">
        <v>1</v>
      </c>
      <c r="J2012">
        <v>973</v>
      </c>
      <c r="K2012">
        <v>100148932</v>
      </c>
      <c r="L2012" s="19" t="s">
        <v>33</v>
      </c>
      <c r="M2012">
        <v>0</v>
      </c>
      <c r="N2012" t="s">
        <v>22</v>
      </c>
      <c r="O2012" s="3">
        <v>42562</v>
      </c>
      <c r="P2012" t="s">
        <v>34</v>
      </c>
      <c r="Q2012">
        <v>325</v>
      </c>
      <c r="R2012">
        <v>2016</v>
      </c>
      <c r="S2012">
        <v>7</v>
      </c>
      <c r="T2012" s="3" t="s">
        <v>24</v>
      </c>
      <c r="U2012" s="3">
        <v>45489</v>
      </c>
    </row>
    <row r="2013" spans="1:21" x14ac:dyDescent="0.25">
      <c r="A2013">
        <v>213438</v>
      </c>
      <c r="B2013">
        <v>83</v>
      </c>
      <c r="C2013" t="s">
        <v>31</v>
      </c>
      <c r="D2013" s="3">
        <v>42562</v>
      </c>
      <c r="E2013" t="s">
        <v>85</v>
      </c>
      <c r="F2013">
        <v>300</v>
      </c>
      <c r="G2013">
        <v>1</v>
      </c>
      <c r="J2013">
        <v>973</v>
      </c>
      <c r="K2013">
        <v>100148932</v>
      </c>
      <c r="L2013" s="19" t="s">
        <v>33</v>
      </c>
      <c r="M2013">
        <v>0</v>
      </c>
      <c r="N2013" t="s">
        <v>22</v>
      </c>
      <c r="O2013" s="3">
        <v>42562</v>
      </c>
      <c r="P2013" t="s">
        <v>34</v>
      </c>
      <c r="Q2013">
        <v>300</v>
      </c>
      <c r="R2013">
        <v>2016</v>
      </c>
      <c r="S2013">
        <v>7</v>
      </c>
      <c r="T2013" s="3" t="s">
        <v>24</v>
      </c>
      <c r="U2013" s="3">
        <v>45489</v>
      </c>
    </row>
    <row r="2014" spans="1:21" x14ac:dyDescent="0.25">
      <c r="A2014">
        <v>213439</v>
      </c>
      <c r="B2014">
        <v>83</v>
      </c>
      <c r="C2014" t="s">
        <v>31</v>
      </c>
      <c r="D2014" s="3">
        <v>42562</v>
      </c>
      <c r="E2014" t="s">
        <v>363</v>
      </c>
      <c r="F2014">
        <v>330</v>
      </c>
      <c r="G2014">
        <v>1</v>
      </c>
      <c r="J2014">
        <v>973</v>
      </c>
      <c r="K2014">
        <v>100148932</v>
      </c>
      <c r="L2014" s="19" t="s">
        <v>33</v>
      </c>
      <c r="M2014">
        <v>0</v>
      </c>
      <c r="N2014" t="s">
        <v>22</v>
      </c>
      <c r="O2014" s="3">
        <v>42562</v>
      </c>
      <c r="P2014" t="s">
        <v>34</v>
      </c>
      <c r="Q2014">
        <v>330</v>
      </c>
      <c r="R2014">
        <v>2016</v>
      </c>
      <c r="S2014">
        <v>7</v>
      </c>
      <c r="T2014" s="3" t="s">
        <v>24</v>
      </c>
      <c r="U2014" s="3">
        <v>45489</v>
      </c>
    </row>
    <row r="2015" spans="1:21" x14ac:dyDescent="0.25">
      <c r="A2015">
        <v>213440</v>
      </c>
      <c r="B2015">
        <v>230</v>
      </c>
      <c r="C2015" t="s">
        <v>19</v>
      </c>
      <c r="D2015" s="3">
        <v>42562</v>
      </c>
      <c r="E2015" t="s">
        <v>951</v>
      </c>
      <c r="F2015">
        <v>599</v>
      </c>
      <c r="G2015">
        <v>1</v>
      </c>
      <c r="J2015">
        <v>0</v>
      </c>
      <c r="K2015">
        <v>100148933</v>
      </c>
      <c r="L2015" s="19" t="s">
        <v>51</v>
      </c>
      <c r="M2015">
        <v>0</v>
      </c>
      <c r="N2015" t="s">
        <v>49</v>
      </c>
      <c r="O2015" s="3">
        <v>42562</v>
      </c>
      <c r="P2015" t="s">
        <v>23</v>
      </c>
      <c r="Q2015">
        <v>599</v>
      </c>
      <c r="R2015">
        <v>2016</v>
      </c>
      <c r="S2015">
        <v>7</v>
      </c>
      <c r="T2015" s="3" t="s">
        <v>24</v>
      </c>
      <c r="U2015" s="3">
        <v>45489</v>
      </c>
    </row>
    <row r="2016" spans="1:21" x14ac:dyDescent="0.25">
      <c r="A2016">
        <v>213442</v>
      </c>
      <c r="B2016">
        <v>813</v>
      </c>
      <c r="C2016" t="s">
        <v>19</v>
      </c>
      <c r="D2016" s="3">
        <v>42562</v>
      </c>
      <c r="E2016" t="s">
        <v>48</v>
      </c>
      <c r="F2016">
        <v>320</v>
      </c>
      <c r="G2016">
        <v>1</v>
      </c>
      <c r="J2016">
        <v>320</v>
      </c>
      <c r="K2016">
        <v>100148934</v>
      </c>
      <c r="L2016" s="19" t="s">
        <v>27</v>
      </c>
      <c r="M2016">
        <v>0</v>
      </c>
      <c r="N2016" t="s">
        <v>22</v>
      </c>
      <c r="O2016" s="3">
        <v>42562</v>
      </c>
      <c r="P2016" t="s">
        <v>23</v>
      </c>
      <c r="Q2016">
        <v>320</v>
      </c>
      <c r="R2016">
        <v>2016</v>
      </c>
      <c r="S2016">
        <v>7</v>
      </c>
      <c r="T2016" s="3" t="s">
        <v>24</v>
      </c>
      <c r="U2016" s="3">
        <v>45489</v>
      </c>
    </row>
    <row r="2017" spans="1:21" x14ac:dyDescent="0.25">
      <c r="A2017">
        <v>213443</v>
      </c>
      <c r="B2017">
        <v>813</v>
      </c>
      <c r="C2017" t="s">
        <v>19</v>
      </c>
      <c r="D2017" s="3">
        <v>42562</v>
      </c>
      <c r="E2017" t="s">
        <v>26</v>
      </c>
      <c r="F2017">
        <v>240</v>
      </c>
      <c r="G2017">
        <v>1</v>
      </c>
      <c r="J2017">
        <v>240</v>
      </c>
      <c r="K2017">
        <v>100148935</v>
      </c>
      <c r="L2017" s="19" t="s">
        <v>27</v>
      </c>
      <c r="M2017">
        <v>0</v>
      </c>
      <c r="N2017" t="s">
        <v>22</v>
      </c>
      <c r="O2017" s="3">
        <v>42562</v>
      </c>
      <c r="P2017" t="s">
        <v>23</v>
      </c>
      <c r="Q2017">
        <v>240</v>
      </c>
      <c r="R2017">
        <v>2016</v>
      </c>
      <c r="S2017">
        <v>7</v>
      </c>
      <c r="T2017" s="3" t="s">
        <v>24</v>
      </c>
      <c r="U2017" s="3">
        <v>45489</v>
      </c>
    </row>
    <row r="2018" spans="1:21" x14ac:dyDescent="0.25">
      <c r="A2018">
        <v>213444</v>
      </c>
      <c r="B2018">
        <v>806</v>
      </c>
      <c r="C2018" t="s">
        <v>19</v>
      </c>
      <c r="D2018" s="3">
        <v>42562</v>
      </c>
      <c r="E2018" t="s">
        <v>30</v>
      </c>
      <c r="F2018">
        <v>360</v>
      </c>
      <c r="G2018">
        <v>1</v>
      </c>
      <c r="J2018">
        <v>360</v>
      </c>
      <c r="K2018">
        <v>100148936</v>
      </c>
      <c r="L2018" s="19" t="s">
        <v>27</v>
      </c>
      <c r="M2018">
        <v>0</v>
      </c>
      <c r="N2018" t="s">
        <v>22</v>
      </c>
      <c r="O2018" s="3">
        <v>42562</v>
      </c>
      <c r="P2018" t="s">
        <v>23</v>
      </c>
      <c r="Q2018">
        <v>360</v>
      </c>
      <c r="R2018">
        <v>2016</v>
      </c>
      <c r="S2018">
        <v>7</v>
      </c>
      <c r="T2018" s="3" t="s">
        <v>24</v>
      </c>
      <c r="U2018" s="3">
        <v>45489</v>
      </c>
    </row>
    <row r="2019" spans="1:21" x14ac:dyDescent="0.25">
      <c r="A2019">
        <v>213445</v>
      </c>
      <c r="B2019">
        <v>230</v>
      </c>
      <c r="C2019" t="s">
        <v>19</v>
      </c>
      <c r="D2019" s="3">
        <v>42562</v>
      </c>
      <c r="E2019" t="s">
        <v>536</v>
      </c>
      <c r="F2019">
        <v>210</v>
      </c>
      <c r="G2019">
        <v>1</v>
      </c>
      <c r="J2019">
        <v>0</v>
      </c>
      <c r="K2019">
        <v>100148937</v>
      </c>
      <c r="L2019" s="19" t="s">
        <v>33</v>
      </c>
      <c r="M2019">
        <v>0</v>
      </c>
      <c r="N2019" t="s">
        <v>49</v>
      </c>
      <c r="O2019" s="3">
        <v>42562</v>
      </c>
      <c r="P2019" t="s">
        <v>23</v>
      </c>
      <c r="Q2019">
        <v>210</v>
      </c>
      <c r="R2019">
        <v>2016</v>
      </c>
      <c r="S2019">
        <v>7</v>
      </c>
      <c r="T2019" s="3" t="s">
        <v>24</v>
      </c>
      <c r="U2019" s="3">
        <v>45489</v>
      </c>
    </row>
    <row r="2020" spans="1:21" x14ac:dyDescent="0.25">
      <c r="A2020">
        <v>213446</v>
      </c>
      <c r="B2020">
        <v>230</v>
      </c>
      <c r="C2020" t="s">
        <v>19</v>
      </c>
      <c r="D2020" s="3">
        <v>42562</v>
      </c>
      <c r="E2020" t="s">
        <v>952</v>
      </c>
      <c r="F2020">
        <v>210</v>
      </c>
      <c r="G2020">
        <v>1</v>
      </c>
      <c r="J2020">
        <v>0</v>
      </c>
      <c r="K2020">
        <v>100148937</v>
      </c>
      <c r="L2020" s="19" t="s">
        <v>33</v>
      </c>
      <c r="M2020">
        <v>0</v>
      </c>
      <c r="N2020" t="s">
        <v>49</v>
      </c>
      <c r="O2020" s="3">
        <v>42562</v>
      </c>
      <c r="P2020" t="s">
        <v>23</v>
      </c>
      <c r="Q2020">
        <v>210</v>
      </c>
      <c r="R2020">
        <v>2016</v>
      </c>
      <c r="S2020">
        <v>7</v>
      </c>
      <c r="T2020" s="3" t="s">
        <v>24</v>
      </c>
      <c r="U2020" s="3">
        <v>45489</v>
      </c>
    </row>
    <row r="2021" spans="1:21" x14ac:dyDescent="0.25">
      <c r="A2021">
        <v>213447</v>
      </c>
      <c r="B2021">
        <v>814</v>
      </c>
      <c r="C2021" t="s">
        <v>19</v>
      </c>
      <c r="D2021" s="3">
        <v>42562</v>
      </c>
      <c r="E2021" t="s">
        <v>30</v>
      </c>
      <c r="F2021">
        <v>360</v>
      </c>
      <c r="G2021">
        <v>1</v>
      </c>
      <c r="J2021">
        <v>360</v>
      </c>
      <c r="K2021">
        <v>100148938</v>
      </c>
      <c r="L2021" s="19" t="s">
        <v>27</v>
      </c>
      <c r="M2021">
        <v>0</v>
      </c>
      <c r="N2021" t="s">
        <v>22</v>
      </c>
      <c r="O2021" s="3">
        <v>42562</v>
      </c>
      <c r="P2021" t="s">
        <v>23</v>
      </c>
      <c r="Q2021">
        <v>360</v>
      </c>
      <c r="R2021">
        <v>2016</v>
      </c>
      <c r="S2021">
        <v>7</v>
      </c>
      <c r="T2021" s="3" t="s">
        <v>24</v>
      </c>
      <c r="U2021" s="3">
        <v>45489</v>
      </c>
    </row>
    <row r="2022" spans="1:21" x14ac:dyDescent="0.25">
      <c r="A2022">
        <v>213448</v>
      </c>
      <c r="B2022">
        <v>815</v>
      </c>
      <c r="C2022" t="s">
        <v>31</v>
      </c>
      <c r="D2022" s="3">
        <v>42562</v>
      </c>
      <c r="E2022" t="s">
        <v>953</v>
      </c>
      <c r="F2022">
        <v>405</v>
      </c>
      <c r="G2022">
        <v>1</v>
      </c>
      <c r="J2022">
        <v>405</v>
      </c>
      <c r="K2022">
        <v>100148939</v>
      </c>
      <c r="L2022" s="19" t="s">
        <v>27</v>
      </c>
      <c r="M2022">
        <v>0</v>
      </c>
      <c r="N2022" t="s">
        <v>22</v>
      </c>
      <c r="O2022" s="3">
        <v>42562</v>
      </c>
      <c r="P2022" t="s">
        <v>34</v>
      </c>
      <c r="Q2022">
        <v>405</v>
      </c>
      <c r="R2022">
        <v>2016</v>
      </c>
      <c r="S2022">
        <v>7</v>
      </c>
      <c r="T2022" s="3" t="s">
        <v>24</v>
      </c>
      <c r="U2022" s="3">
        <v>45489</v>
      </c>
    </row>
    <row r="2023" spans="1:21" x14ac:dyDescent="0.25">
      <c r="A2023">
        <v>213449</v>
      </c>
      <c r="B2023">
        <v>64</v>
      </c>
      <c r="C2023" t="s">
        <v>31</v>
      </c>
      <c r="D2023" s="3">
        <v>42562</v>
      </c>
      <c r="E2023" t="s">
        <v>954</v>
      </c>
      <c r="F2023">
        <v>6990</v>
      </c>
      <c r="G2023">
        <v>1</v>
      </c>
      <c r="J2023">
        <v>6990</v>
      </c>
      <c r="K2023">
        <v>100148940</v>
      </c>
      <c r="L2023" s="19" t="s">
        <v>38</v>
      </c>
      <c r="M2023">
        <v>0</v>
      </c>
      <c r="N2023" t="s">
        <v>22</v>
      </c>
      <c r="O2023" s="3">
        <v>42562</v>
      </c>
      <c r="P2023" t="s">
        <v>34</v>
      </c>
      <c r="Q2023" s="4">
        <v>6990</v>
      </c>
      <c r="R2023">
        <v>2016</v>
      </c>
      <c r="S2023">
        <v>7</v>
      </c>
      <c r="T2023" s="3" t="s">
        <v>24</v>
      </c>
      <c r="U2023" s="3">
        <v>45489</v>
      </c>
    </row>
    <row r="2024" spans="1:21" x14ac:dyDescent="0.25">
      <c r="A2024">
        <v>213450</v>
      </c>
      <c r="B2024">
        <v>64</v>
      </c>
      <c r="C2024" t="s">
        <v>71</v>
      </c>
      <c r="D2024" s="3">
        <v>42562</v>
      </c>
      <c r="E2024" t="s">
        <v>955</v>
      </c>
      <c r="F2024">
        <v>550</v>
      </c>
      <c r="G2024">
        <v>2</v>
      </c>
      <c r="J2024">
        <v>1100</v>
      </c>
      <c r="K2024">
        <v>100148941</v>
      </c>
      <c r="L2024" s="19" t="s">
        <v>27</v>
      </c>
      <c r="M2024">
        <v>0</v>
      </c>
      <c r="N2024" t="s">
        <v>22</v>
      </c>
      <c r="O2024" s="3">
        <v>42562</v>
      </c>
      <c r="P2024" t="s">
        <v>34</v>
      </c>
      <c r="Q2024" s="4">
        <v>1100</v>
      </c>
      <c r="R2024">
        <v>2016</v>
      </c>
      <c r="S2024">
        <v>7</v>
      </c>
      <c r="T2024" s="3" t="s">
        <v>24</v>
      </c>
      <c r="U2024" s="3">
        <v>45489</v>
      </c>
    </row>
    <row r="2025" spans="1:21" x14ac:dyDescent="0.25">
      <c r="A2025">
        <v>213451</v>
      </c>
      <c r="B2025">
        <v>59</v>
      </c>
      <c r="C2025" t="s">
        <v>31</v>
      </c>
      <c r="D2025" s="3">
        <v>42562</v>
      </c>
      <c r="E2025" t="s">
        <v>401</v>
      </c>
      <c r="F2025">
        <v>8420</v>
      </c>
      <c r="G2025">
        <v>1</v>
      </c>
      <c r="J2025">
        <v>8420</v>
      </c>
      <c r="K2025">
        <v>100148942</v>
      </c>
      <c r="L2025" s="19" t="s">
        <v>62</v>
      </c>
      <c r="M2025">
        <v>0</v>
      </c>
      <c r="N2025" t="s">
        <v>22</v>
      </c>
      <c r="O2025" s="3">
        <v>42562</v>
      </c>
      <c r="P2025" t="s">
        <v>34</v>
      </c>
      <c r="Q2025" s="4">
        <v>8420</v>
      </c>
      <c r="R2025">
        <v>2016</v>
      </c>
      <c r="S2025">
        <v>7</v>
      </c>
      <c r="T2025" s="3" t="s">
        <v>24</v>
      </c>
      <c r="U2025" s="3">
        <v>45489</v>
      </c>
    </row>
    <row r="2026" spans="1:21" x14ac:dyDescent="0.25">
      <c r="A2026">
        <v>213452</v>
      </c>
      <c r="B2026">
        <v>35</v>
      </c>
      <c r="C2026" t="s">
        <v>19</v>
      </c>
      <c r="D2026" s="3">
        <v>42562</v>
      </c>
      <c r="E2026" t="s">
        <v>30</v>
      </c>
      <c r="F2026">
        <v>360</v>
      </c>
      <c r="G2026">
        <v>1</v>
      </c>
      <c r="J2026">
        <v>360</v>
      </c>
      <c r="K2026">
        <v>100148943</v>
      </c>
      <c r="L2026" s="19" t="s">
        <v>27</v>
      </c>
      <c r="M2026">
        <v>0</v>
      </c>
      <c r="N2026" t="s">
        <v>22</v>
      </c>
      <c r="O2026" s="3">
        <v>42562</v>
      </c>
      <c r="P2026" t="s">
        <v>23</v>
      </c>
      <c r="Q2026">
        <v>360</v>
      </c>
      <c r="R2026">
        <v>2016</v>
      </c>
      <c r="S2026">
        <v>7</v>
      </c>
      <c r="T2026" s="3" t="s">
        <v>24</v>
      </c>
      <c r="U2026" s="3">
        <v>45489</v>
      </c>
    </row>
    <row r="2027" spans="1:21" x14ac:dyDescent="0.25">
      <c r="A2027">
        <v>213453</v>
      </c>
      <c r="B2027">
        <v>816</v>
      </c>
      <c r="C2027" t="s">
        <v>19</v>
      </c>
      <c r="D2027" s="3">
        <v>42562</v>
      </c>
      <c r="E2027" t="s">
        <v>956</v>
      </c>
      <c r="F2027">
        <v>1065</v>
      </c>
      <c r="G2027">
        <v>1</v>
      </c>
      <c r="J2027">
        <v>265</v>
      </c>
      <c r="K2027">
        <v>100148944</v>
      </c>
      <c r="L2027" s="19" t="s">
        <v>47</v>
      </c>
      <c r="M2027">
        <v>0</v>
      </c>
      <c r="N2027" t="s">
        <v>22</v>
      </c>
      <c r="O2027" s="3">
        <v>42562</v>
      </c>
      <c r="P2027" t="s">
        <v>23</v>
      </c>
      <c r="Q2027" s="4">
        <v>1065</v>
      </c>
      <c r="R2027">
        <v>2016</v>
      </c>
      <c r="S2027">
        <v>7</v>
      </c>
      <c r="T2027" s="3" t="s">
        <v>24</v>
      </c>
      <c r="U2027" s="3">
        <v>45489</v>
      </c>
    </row>
    <row r="2028" spans="1:21" x14ac:dyDescent="0.25">
      <c r="A2028">
        <v>213454</v>
      </c>
      <c r="B2028">
        <v>364</v>
      </c>
      <c r="C2028" t="s">
        <v>19</v>
      </c>
      <c r="D2028" s="3">
        <v>42562</v>
      </c>
      <c r="E2028" t="s">
        <v>48</v>
      </c>
      <c r="F2028">
        <v>320</v>
      </c>
      <c r="G2028">
        <v>1</v>
      </c>
      <c r="J2028">
        <v>320</v>
      </c>
      <c r="K2028">
        <v>100148945</v>
      </c>
      <c r="L2028" s="19" t="s">
        <v>27</v>
      </c>
      <c r="M2028">
        <v>0</v>
      </c>
      <c r="N2028" t="s">
        <v>22</v>
      </c>
      <c r="O2028" s="3">
        <v>42562</v>
      </c>
      <c r="P2028" t="s">
        <v>23</v>
      </c>
      <c r="Q2028">
        <v>320</v>
      </c>
      <c r="R2028">
        <v>2016</v>
      </c>
      <c r="S2028">
        <v>7</v>
      </c>
      <c r="T2028" s="3" t="s">
        <v>24</v>
      </c>
      <c r="U2028" s="3">
        <v>45489</v>
      </c>
    </row>
    <row r="2029" spans="1:21" x14ac:dyDescent="0.25">
      <c r="A2029">
        <v>213455</v>
      </c>
      <c r="B2029">
        <v>817</v>
      </c>
      <c r="C2029" t="s">
        <v>25</v>
      </c>
      <c r="D2029" s="3">
        <v>42562</v>
      </c>
      <c r="E2029" t="s">
        <v>957</v>
      </c>
      <c r="F2029">
        <v>34000</v>
      </c>
      <c r="G2029">
        <v>1</v>
      </c>
      <c r="J2029">
        <v>34000</v>
      </c>
      <c r="K2029">
        <v>100148946</v>
      </c>
      <c r="L2029" s="19" t="s">
        <v>42</v>
      </c>
      <c r="M2029">
        <v>0</v>
      </c>
      <c r="N2029" t="s">
        <v>39</v>
      </c>
      <c r="O2029" s="3">
        <v>42562</v>
      </c>
      <c r="P2029" t="s">
        <v>28</v>
      </c>
      <c r="Q2029" s="4">
        <v>34000</v>
      </c>
      <c r="R2029">
        <v>2016</v>
      </c>
      <c r="S2029">
        <v>7</v>
      </c>
      <c r="T2029" s="3" t="s">
        <v>24</v>
      </c>
      <c r="U2029" s="3">
        <v>45489</v>
      </c>
    </row>
    <row r="2030" spans="1:21" x14ac:dyDescent="0.25">
      <c r="A2030">
        <v>213456</v>
      </c>
      <c r="B2030">
        <v>818</v>
      </c>
      <c r="C2030" t="s">
        <v>71</v>
      </c>
      <c r="D2030" s="3">
        <v>42562</v>
      </c>
      <c r="E2030" t="s">
        <v>56</v>
      </c>
      <c r="F2030">
        <v>899</v>
      </c>
      <c r="G2030">
        <v>5</v>
      </c>
      <c r="J2030">
        <v>4495</v>
      </c>
      <c r="K2030">
        <v>100148947</v>
      </c>
      <c r="L2030" s="19" t="s">
        <v>47</v>
      </c>
      <c r="M2030">
        <v>0</v>
      </c>
      <c r="N2030" t="s">
        <v>22</v>
      </c>
      <c r="O2030" s="3">
        <v>42562</v>
      </c>
      <c r="P2030" t="s">
        <v>34</v>
      </c>
      <c r="Q2030" s="4">
        <v>4495</v>
      </c>
      <c r="R2030">
        <v>2016</v>
      </c>
      <c r="S2030">
        <v>7</v>
      </c>
      <c r="T2030" s="3" t="s">
        <v>24</v>
      </c>
      <c r="U2030" s="3">
        <v>45489</v>
      </c>
    </row>
    <row r="2031" spans="1:21" x14ac:dyDescent="0.25">
      <c r="A2031">
        <v>213457</v>
      </c>
      <c r="B2031">
        <v>815</v>
      </c>
      <c r="C2031" t="s">
        <v>19</v>
      </c>
      <c r="D2031" s="3">
        <v>42562</v>
      </c>
      <c r="E2031" t="s">
        <v>958</v>
      </c>
      <c r="F2031">
        <v>300</v>
      </c>
      <c r="G2031">
        <v>1</v>
      </c>
      <c r="J2031">
        <v>300</v>
      </c>
      <c r="K2031">
        <v>100148948</v>
      </c>
      <c r="L2031" s="19" t="s">
        <v>27</v>
      </c>
      <c r="M2031">
        <v>0</v>
      </c>
      <c r="N2031" t="s">
        <v>22</v>
      </c>
      <c r="O2031" s="3">
        <v>42562</v>
      </c>
      <c r="P2031" t="s">
        <v>23</v>
      </c>
      <c r="Q2031">
        <v>300</v>
      </c>
      <c r="R2031">
        <v>2016</v>
      </c>
      <c r="S2031">
        <v>7</v>
      </c>
      <c r="T2031" s="3" t="s">
        <v>24</v>
      </c>
      <c r="U2031" s="3">
        <v>45489</v>
      </c>
    </row>
    <row r="2032" spans="1:21" x14ac:dyDescent="0.25">
      <c r="A2032">
        <v>213458</v>
      </c>
      <c r="B2032">
        <v>819</v>
      </c>
      <c r="C2032" t="s">
        <v>19</v>
      </c>
      <c r="D2032" s="3">
        <v>42562</v>
      </c>
      <c r="E2032" t="s">
        <v>861</v>
      </c>
      <c r="F2032">
        <v>350</v>
      </c>
      <c r="G2032">
        <v>1</v>
      </c>
      <c r="J2032">
        <v>350</v>
      </c>
      <c r="K2032">
        <v>100148949</v>
      </c>
      <c r="L2032" s="19" t="s">
        <v>170</v>
      </c>
      <c r="M2032">
        <v>0</v>
      </c>
      <c r="N2032" t="s">
        <v>22</v>
      </c>
      <c r="O2032" s="3">
        <v>42562</v>
      </c>
      <c r="P2032" t="s">
        <v>23</v>
      </c>
      <c r="Q2032">
        <v>350</v>
      </c>
      <c r="R2032">
        <v>2016</v>
      </c>
      <c r="S2032">
        <v>7</v>
      </c>
      <c r="T2032" s="3" t="s">
        <v>24</v>
      </c>
      <c r="U2032" s="3">
        <v>45489</v>
      </c>
    </row>
    <row r="2033" spans="1:21" x14ac:dyDescent="0.25">
      <c r="A2033">
        <v>213459</v>
      </c>
      <c r="B2033">
        <v>230</v>
      </c>
      <c r="C2033" t="s">
        <v>19</v>
      </c>
      <c r="D2033" s="3">
        <v>42562</v>
      </c>
      <c r="E2033" t="s">
        <v>959</v>
      </c>
      <c r="F2033">
        <v>599</v>
      </c>
      <c r="G2033">
        <v>1</v>
      </c>
      <c r="J2033">
        <v>599</v>
      </c>
      <c r="K2033">
        <v>100148950</v>
      </c>
      <c r="L2033" s="19" t="s">
        <v>51</v>
      </c>
      <c r="M2033">
        <v>0</v>
      </c>
      <c r="N2033" t="s">
        <v>121</v>
      </c>
      <c r="O2033" s="3">
        <v>42562</v>
      </c>
      <c r="P2033" t="s">
        <v>23</v>
      </c>
      <c r="Q2033">
        <v>599</v>
      </c>
      <c r="R2033">
        <v>2016</v>
      </c>
      <c r="S2033">
        <v>7</v>
      </c>
      <c r="T2033" s="3" t="s">
        <v>24</v>
      </c>
      <c r="U2033" s="3">
        <v>45489</v>
      </c>
    </row>
    <row r="2034" spans="1:21" x14ac:dyDescent="0.25">
      <c r="A2034">
        <v>213461</v>
      </c>
      <c r="B2034">
        <v>148</v>
      </c>
      <c r="C2034" t="s">
        <v>31</v>
      </c>
      <c r="D2034" s="3">
        <v>42562</v>
      </c>
      <c r="E2034" t="s">
        <v>960</v>
      </c>
      <c r="F2034">
        <v>999</v>
      </c>
      <c r="G2034">
        <v>1</v>
      </c>
      <c r="J2034">
        <v>999</v>
      </c>
      <c r="K2034">
        <v>100148951</v>
      </c>
      <c r="L2034" s="19" t="s">
        <v>51</v>
      </c>
      <c r="M2034">
        <v>0</v>
      </c>
      <c r="N2034" t="s">
        <v>22</v>
      </c>
      <c r="O2034" s="3">
        <v>42562</v>
      </c>
      <c r="P2034" t="s">
        <v>34</v>
      </c>
      <c r="Q2034">
        <v>999</v>
      </c>
      <c r="R2034">
        <v>2016</v>
      </c>
      <c r="S2034">
        <v>7</v>
      </c>
      <c r="T2034" s="3" t="s">
        <v>24</v>
      </c>
      <c r="U2034" s="3">
        <v>45489</v>
      </c>
    </row>
    <row r="2035" spans="1:21" x14ac:dyDescent="0.25">
      <c r="A2035">
        <v>213463</v>
      </c>
      <c r="B2035">
        <v>806</v>
      </c>
      <c r="C2035" t="s">
        <v>19</v>
      </c>
      <c r="D2035" s="3">
        <v>42562</v>
      </c>
      <c r="E2035" t="s">
        <v>30</v>
      </c>
      <c r="F2035">
        <v>360</v>
      </c>
      <c r="G2035">
        <v>1</v>
      </c>
      <c r="J2035">
        <v>360</v>
      </c>
      <c r="K2035">
        <v>100148952</v>
      </c>
      <c r="L2035" s="19" t="s">
        <v>27</v>
      </c>
      <c r="M2035">
        <v>0</v>
      </c>
      <c r="N2035" t="s">
        <v>22</v>
      </c>
      <c r="O2035" s="3">
        <v>42562</v>
      </c>
      <c r="P2035" t="s">
        <v>23</v>
      </c>
      <c r="Q2035">
        <v>360</v>
      </c>
      <c r="R2035">
        <v>2016</v>
      </c>
      <c r="S2035">
        <v>7</v>
      </c>
      <c r="T2035" s="3" t="s">
        <v>24</v>
      </c>
      <c r="U2035" s="3">
        <v>45489</v>
      </c>
    </row>
    <row r="2036" spans="1:21" x14ac:dyDescent="0.25">
      <c r="A2036">
        <v>213464</v>
      </c>
      <c r="B2036">
        <v>820</v>
      </c>
      <c r="C2036" t="s">
        <v>19</v>
      </c>
      <c r="D2036" s="3">
        <v>42562</v>
      </c>
      <c r="E2036" t="s">
        <v>89</v>
      </c>
      <c r="F2036">
        <v>350</v>
      </c>
      <c r="G2036">
        <v>1</v>
      </c>
      <c r="J2036">
        <v>350</v>
      </c>
      <c r="K2036">
        <v>100148953</v>
      </c>
      <c r="L2036" s="19" t="s">
        <v>33</v>
      </c>
      <c r="M2036">
        <v>0</v>
      </c>
      <c r="N2036" t="s">
        <v>22</v>
      </c>
      <c r="O2036" s="3">
        <v>42562</v>
      </c>
      <c r="P2036" t="s">
        <v>23</v>
      </c>
      <c r="Q2036">
        <v>350</v>
      </c>
      <c r="R2036">
        <v>2016</v>
      </c>
      <c r="S2036">
        <v>7</v>
      </c>
      <c r="T2036" s="3" t="s">
        <v>24</v>
      </c>
      <c r="U2036" s="3">
        <v>45489</v>
      </c>
    </row>
    <row r="2037" spans="1:21" x14ac:dyDescent="0.25">
      <c r="A2037">
        <v>213465</v>
      </c>
      <c r="B2037">
        <v>61</v>
      </c>
      <c r="C2037" t="s">
        <v>19</v>
      </c>
      <c r="D2037" s="3">
        <v>42562</v>
      </c>
      <c r="E2037" t="s">
        <v>891</v>
      </c>
      <c r="F2037">
        <v>12530</v>
      </c>
      <c r="G2037">
        <v>1</v>
      </c>
      <c r="J2037">
        <v>12530</v>
      </c>
      <c r="K2037">
        <v>100148954</v>
      </c>
      <c r="L2037" s="19" t="s">
        <v>38</v>
      </c>
      <c r="M2037">
        <v>0</v>
      </c>
      <c r="N2037" t="s">
        <v>22</v>
      </c>
      <c r="O2037" s="3">
        <v>42562</v>
      </c>
      <c r="P2037" t="s">
        <v>23</v>
      </c>
      <c r="Q2037" s="4">
        <v>12530</v>
      </c>
      <c r="R2037">
        <v>2016</v>
      </c>
      <c r="S2037">
        <v>7</v>
      </c>
      <c r="T2037" s="3" t="s">
        <v>24</v>
      </c>
      <c r="U2037" s="3">
        <v>45489</v>
      </c>
    </row>
    <row r="2038" spans="1:21" x14ac:dyDescent="0.25">
      <c r="A2038">
        <v>213466</v>
      </c>
      <c r="B2038">
        <v>417</v>
      </c>
      <c r="C2038" t="s">
        <v>19</v>
      </c>
      <c r="D2038" s="3">
        <v>42562</v>
      </c>
      <c r="E2038" t="s">
        <v>961</v>
      </c>
      <c r="F2038">
        <v>1950</v>
      </c>
      <c r="G2038">
        <v>1</v>
      </c>
      <c r="J2038">
        <v>3302</v>
      </c>
      <c r="K2038">
        <v>100148955</v>
      </c>
      <c r="L2038" s="19" t="s">
        <v>51</v>
      </c>
      <c r="M2038">
        <v>0</v>
      </c>
      <c r="N2038" t="s">
        <v>22</v>
      </c>
      <c r="O2038" s="3">
        <v>42562</v>
      </c>
      <c r="P2038" t="s">
        <v>23</v>
      </c>
      <c r="Q2038" s="4">
        <v>1950</v>
      </c>
      <c r="R2038">
        <v>2016</v>
      </c>
      <c r="S2038">
        <v>7</v>
      </c>
      <c r="T2038" s="3" t="s">
        <v>24</v>
      </c>
      <c r="U2038" s="3">
        <v>45489</v>
      </c>
    </row>
    <row r="2039" spans="1:21" x14ac:dyDescent="0.25">
      <c r="A2039">
        <v>213468</v>
      </c>
      <c r="B2039">
        <v>417</v>
      </c>
      <c r="C2039" t="s">
        <v>19</v>
      </c>
      <c r="D2039" s="3">
        <v>42562</v>
      </c>
      <c r="E2039" t="s">
        <v>552</v>
      </c>
      <c r="F2039">
        <v>1352</v>
      </c>
      <c r="G2039">
        <v>1</v>
      </c>
      <c r="J2039">
        <v>3302</v>
      </c>
      <c r="K2039">
        <v>100148955</v>
      </c>
      <c r="L2039" s="19" t="s">
        <v>51</v>
      </c>
      <c r="M2039">
        <v>0</v>
      </c>
      <c r="N2039" t="s">
        <v>22</v>
      </c>
      <c r="O2039" s="3">
        <v>42562</v>
      </c>
      <c r="P2039" t="s">
        <v>23</v>
      </c>
      <c r="Q2039" s="4">
        <v>1352</v>
      </c>
      <c r="R2039">
        <v>2016</v>
      </c>
      <c r="S2039">
        <v>7</v>
      </c>
      <c r="T2039" s="3" t="s">
        <v>24</v>
      </c>
      <c r="U2039" s="3">
        <v>45489</v>
      </c>
    </row>
    <row r="2040" spans="1:21" x14ac:dyDescent="0.25">
      <c r="A2040">
        <v>213470</v>
      </c>
      <c r="B2040">
        <v>42</v>
      </c>
      <c r="C2040" t="s">
        <v>19</v>
      </c>
      <c r="D2040" s="3">
        <v>42562</v>
      </c>
      <c r="E2040" t="s">
        <v>962</v>
      </c>
      <c r="F2040">
        <v>1500</v>
      </c>
      <c r="G2040">
        <v>1</v>
      </c>
      <c r="J2040">
        <v>1500</v>
      </c>
      <c r="K2040">
        <v>100148956</v>
      </c>
      <c r="L2040" s="19" t="s">
        <v>51</v>
      </c>
      <c r="M2040">
        <v>0</v>
      </c>
      <c r="N2040" t="s">
        <v>121</v>
      </c>
      <c r="O2040" s="3">
        <v>42562</v>
      </c>
      <c r="P2040" t="s">
        <v>23</v>
      </c>
      <c r="Q2040" s="4">
        <v>1500</v>
      </c>
      <c r="R2040">
        <v>2016</v>
      </c>
      <c r="S2040">
        <v>7</v>
      </c>
      <c r="T2040" s="3" t="s">
        <v>24</v>
      </c>
      <c r="U2040" s="3">
        <v>45489</v>
      </c>
    </row>
    <row r="2041" spans="1:21" x14ac:dyDescent="0.25">
      <c r="A2041">
        <v>213472</v>
      </c>
      <c r="B2041">
        <v>821</v>
      </c>
      <c r="C2041" t="s">
        <v>19</v>
      </c>
      <c r="D2041" s="3">
        <v>42562</v>
      </c>
      <c r="E2041" t="s">
        <v>311</v>
      </c>
      <c r="F2041">
        <v>495</v>
      </c>
      <c r="G2041">
        <v>1</v>
      </c>
      <c r="J2041">
        <v>1425</v>
      </c>
      <c r="K2041">
        <v>100148957</v>
      </c>
      <c r="L2041" s="19" t="s">
        <v>33</v>
      </c>
      <c r="M2041">
        <v>0</v>
      </c>
      <c r="N2041" t="s">
        <v>22</v>
      </c>
      <c r="O2041" s="3">
        <v>42562</v>
      </c>
      <c r="P2041" t="s">
        <v>23</v>
      </c>
      <c r="Q2041">
        <v>495</v>
      </c>
      <c r="R2041">
        <v>2016</v>
      </c>
      <c r="S2041">
        <v>7</v>
      </c>
      <c r="T2041" s="3" t="s">
        <v>24</v>
      </c>
      <c r="U2041" s="3">
        <v>45489</v>
      </c>
    </row>
    <row r="2042" spans="1:21" x14ac:dyDescent="0.25">
      <c r="A2042">
        <v>213473</v>
      </c>
      <c r="B2042">
        <v>821</v>
      </c>
      <c r="C2042" t="s">
        <v>19</v>
      </c>
      <c r="D2042" s="3">
        <v>42562</v>
      </c>
      <c r="E2042" t="s">
        <v>133</v>
      </c>
      <c r="F2042">
        <v>280</v>
      </c>
      <c r="G2042">
        <v>1</v>
      </c>
      <c r="J2042">
        <v>1425</v>
      </c>
      <c r="K2042">
        <v>100148957</v>
      </c>
      <c r="L2042" s="19" t="s">
        <v>33</v>
      </c>
      <c r="M2042">
        <v>0</v>
      </c>
      <c r="N2042" t="s">
        <v>22</v>
      </c>
      <c r="O2042" s="3">
        <v>42562</v>
      </c>
      <c r="P2042" t="s">
        <v>23</v>
      </c>
      <c r="Q2042">
        <v>280</v>
      </c>
      <c r="R2042">
        <v>2016</v>
      </c>
      <c r="S2042">
        <v>7</v>
      </c>
      <c r="T2042" s="3" t="s">
        <v>24</v>
      </c>
      <c r="U2042" s="3">
        <v>45489</v>
      </c>
    </row>
    <row r="2043" spans="1:21" x14ac:dyDescent="0.25">
      <c r="A2043">
        <v>213474</v>
      </c>
      <c r="B2043">
        <v>821</v>
      </c>
      <c r="C2043" t="s">
        <v>19</v>
      </c>
      <c r="D2043" s="3">
        <v>42562</v>
      </c>
      <c r="E2043" t="s">
        <v>148</v>
      </c>
      <c r="F2043">
        <v>75</v>
      </c>
      <c r="G2043">
        <v>3</v>
      </c>
      <c r="J2043">
        <v>1425</v>
      </c>
      <c r="K2043">
        <v>100148957</v>
      </c>
      <c r="L2043" s="19" t="s">
        <v>33</v>
      </c>
      <c r="M2043">
        <v>0</v>
      </c>
      <c r="N2043" t="s">
        <v>22</v>
      </c>
      <c r="O2043" s="3">
        <v>42562</v>
      </c>
      <c r="P2043" t="s">
        <v>23</v>
      </c>
      <c r="Q2043">
        <v>225</v>
      </c>
      <c r="R2043">
        <v>2016</v>
      </c>
      <c r="S2043">
        <v>7</v>
      </c>
      <c r="T2043" s="3" t="s">
        <v>24</v>
      </c>
      <c r="U2043" s="3">
        <v>45489</v>
      </c>
    </row>
    <row r="2044" spans="1:21" x14ac:dyDescent="0.25">
      <c r="A2044">
        <v>213475</v>
      </c>
      <c r="B2044">
        <v>821</v>
      </c>
      <c r="C2044" t="s">
        <v>19</v>
      </c>
      <c r="D2044" s="3">
        <v>42562</v>
      </c>
      <c r="E2044" t="s">
        <v>129</v>
      </c>
      <c r="F2044">
        <v>425</v>
      </c>
      <c r="G2044">
        <v>1</v>
      </c>
      <c r="J2044">
        <v>1425</v>
      </c>
      <c r="K2044">
        <v>100148957</v>
      </c>
      <c r="L2044" s="19" t="s">
        <v>33</v>
      </c>
      <c r="M2044">
        <v>0</v>
      </c>
      <c r="N2044" t="s">
        <v>22</v>
      </c>
      <c r="O2044" s="3">
        <v>42562</v>
      </c>
      <c r="P2044" t="s">
        <v>23</v>
      </c>
      <c r="Q2044">
        <v>425</v>
      </c>
      <c r="R2044">
        <v>2016</v>
      </c>
      <c r="S2044">
        <v>7</v>
      </c>
      <c r="T2044" s="3" t="s">
        <v>24</v>
      </c>
      <c r="U2044" s="3">
        <v>45489</v>
      </c>
    </row>
    <row r="2045" spans="1:21" x14ac:dyDescent="0.25">
      <c r="A2045">
        <v>213476</v>
      </c>
      <c r="B2045">
        <v>230</v>
      </c>
      <c r="C2045" t="s">
        <v>19</v>
      </c>
      <c r="D2045" s="3">
        <v>42562</v>
      </c>
      <c r="E2045" t="s">
        <v>963</v>
      </c>
      <c r="F2045">
        <v>200</v>
      </c>
      <c r="G2045">
        <v>1</v>
      </c>
      <c r="J2045">
        <v>530</v>
      </c>
      <c r="K2045">
        <v>100148958</v>
      </c>
      <c r="L2045" s="19" t="s">
        <v>33</v>
      </c>
      <c r="M2045">
        <v>0</v>
      </c>
      <c r="N2045" t="s">
        <v>121</v>
      </c>
      <c r="O2045" s="3">
        <v>42562</v>
      </c>
      <c r="P2045" t="s">
        <v>23</v>
      </c>
      <c r="Q2045">
        <v>200</v>
      </c>
      <c r="R2045">
        <v>2016</v>
      </c>
      <c r="S2045">
        <v>7</v>
      </c>
      <c r="T2045" s="3" t="s">
        <v>24</v>
      </c>
      <c r="U2045" s="3">
        <v>45489</v>
      </c>
    </row>
    <row r="2046" spans="1:21" x14ac:dyDescent="0.25">
      <c r="A2046">
        <v>213477</v>
      </c>
      <c r="B2046">
        <v>230</v>
      </c>
      <c r="C2046" t="s">
        <v>19</v>
      </c>
      <c r="D2046" s="3">
        <v>42562</v>
      </c>
      <c r="E2046" t="s">
        <v>363</v>
      </c>
      <c r="F2046">
        <v>330</v>
      </c>
      <c r="G2046">
        <v>1</v>
      </c>
      <c r="J2046">
        <v>530</v>
      </c>
      <c r="K2046">
        <v>100148958</v>
      </c>
      <c r="L2046" s="19" t="s">
        <v>33</v>
      </c>
      <c r="M2046">
        <v>0</v>
      </c>
      <c r="N2046" t="s">
        <v>121</v>
      </c>
      <c r="O2046" s="3">
        <v>42562</v>
      </c>
      <c r="P2046" t="s">
        <v>23</v>
      </c>
      <c r="Q2046">
        <v>330</v>
      </c>
      <c r="R2046">
        <v>2016</v>
      </c>
      <c r="S2046">
        <v>7</v>
      </c>
      <c r="T2046" s="3" t="s">
        <v>24</v>
      </c>
      <c r="U2046" s="3">
        <v>45489</v>
      </c>
    </row>
    <row r="2047" spans="1:21" x14ac:dyDescent="0.25">
      <c r="A2047">
        <v>213478</v>
      </c>
      <c r="B2047">
        <v>230</v>
      </c>
      <c r="C2047" t="s">
        <v>19</v>
      </c>
      <c r="D2047" s="3">
        <v>42562</v>
      </c>
      <c r="E2047" t="s">
        <v>93</v>
      </c>
      <c r="F2047">
        <v>510</v>
      </c>
      <c r="G2047">
        <v>1</v>
      </c>
      <c r="J2047">
        <v>510</v>
      </c>
      <c r="K2047">
        <v>100148959</v>
      </c>
      <c r="L2047" s="19" t="s">
        <v>33</v>
      </c>
      <c r="M2047">
        <v>0</v>
      </c>
      <c r="N2047" t="s">
        <v>121</v>
      </c>
      <c r="O2047" s="3">
        <v>42562</v>
      </c>
      <c r="P2047" t="s">
        <v>23</v>
      </c>
      <c r="Q2047">
        <v>510</v>
      </c>
      <c r="R2047">
        <v>2016</v>
      </c>
      <c r="S2047">
        <v>7</v>
      </c>
      <c r="T2047" s="3" t="s">
        <v>24</v>
      </c>
      <c r="U2047" s="3">
        <v>45489</v>
      </c>
    </row>
    <row r="2048" spans="1:21" x14ac:dyDescent="0.25">
      <c r="A2048">
        <v>213479</v>
      </c>
      <c r="B2048">
        <v>822</v>
      </c>
      <c r="C2048" t="s">
        <v>31</v>
      </c>
      <c r="D2048" s="3">
        <v>42562</v>
      </c>
      <c r="E2048" t="s">
        <v>964</v>
      </c>
      <c r="F2048">
        <v>1050</v>
      </c>
      <c r="G2048">
        <v>1</v>
      </c>
      <c r="J2048">
        <v>550</v>
      </c>
      <c r="K2048">
        <v>100148960</v>
      </c>
      <c r="L2048" s="19" t="s">
        <v>42</v>
      </c>
      <c r="M2048">
        <v>500</v>
      </c>
      <c r="N2048" t="s">
        <v>22</v>
      </c>
      <c r="O2048" s="3">
        <v>42562</v>
      </c>
      <c r="P2048" t="s">
        <v>34</v>
      </c>
      <c r="Q2048" s="4">
        <v>1050</v>
      </c>
      <c r="R2048">
        <v>2016</v>
      </c>
      <c r="S2048">
        <v>7</v>
      </c>
      <c r="T2048" s="3" t="s">
        <v>24</v>
      </c>
      <c r="U2048" s="3">
        <v>45489</v>
      </c>
    </row>
    <row r="2049" spans="1:21" x14ac:dyDescent="0.25">
      <c r="A2049">
        <v>213480</v>
      </c>
      <c r="B2049">
        <v>823</v>
      </c>
      <c r="C2049" t="s">
        <v>31</v>
      </c>
      <c r="D2049" s="3">
        <v>42562</v>
      </c>
      <c r="E2049" t="s">
        <v>115</v>
      </c>
      <c r="F2049">
        <v>2</v>
      </c>
      <c r="G2049">
        <v>1</v>
      </c>
      <c r="J2049">
        <v>0</v>
      </c>
      <c r="K2049">
        <v>100148961</v>
      </c>
      <c r="L2049" s="19" t="s">
        <v>62</v>
      </c>
      <c r="M2049">
        <v>0</v>
      </c>
      <c r="N2049" t="s">
        <v>298</v>
      </c>
      <c r="O2049" s="3">
        <v>42562</v>
      </c>
      <c r="P2049" t="s">
        <v>34</v>
      </c>
      <c r="Q2049">
        <v>2</v>
      </c>
      <c r="R2049">
        <v>2016</v>
      </c>
      <c r="S2049">
        <v>7</v>
      </c>
      <c r="T2049" s="3" t="s">
        <v>24</v>
      </c>
      <c r="U2049" s="3">
        <v>45489</v>
      </c>
    </row>
    <row r="2050" spans="1:21" x14ac:dyDescent="0.25">
      <c r="A2050">
        <v>213481</v>
      </c>
      <c r="B2050">
        <v>824</v>
      </c>
      <c r="C2050" t="s">
        <v>19</v>
      </c>
      <c r="D2050" s="3">
        <v>42562</v>
      </c>
      <c r="E2050" t="s">
        <v>510</v>
      </c>
      <c r="F2050">
        <v>1500</v>
      </c>
      <c r="G2050">
        <v>1</v>
      </c>
      <c r="J2050">
        <v>1500</v>
      </c>
      <c r="K2050">
        <v>100148962</v>
      </c>
      <c r="L2050" s="19" t="s">
        <v>194</v>
      </c>
      <c r="M2050">
        <v>0</v>
      </c>
      <c r="N2050" t="s">
        <v>22</v>
      </c>
      <c r="O2050" s="3">
        <v>42562</v>
      </c>
      <c r="P2050" t="s">
        <v>23</v>
      </c>
      <c r="Q2050" s="4">
        <v>1500</v>
      </c>
      <c r="R2050">
        <v>2016</v>
      </c>
      <c r="S2050">
        <v>7</v>
      </c>
      <c r="T2050" s="3" t="s">
        <v>24</v>
      </c>
      <c r="U2050" s="3">
        <v>45489</v>
      </c>
    </row>
    <row r="2051" spans="1:21" x14ac:dyDescent="0.25">
      <c r="A2051">
        <v>213482</v>
      </c>
      <c r="B2051">
        <v>825</v>
      </c>
      <c r="C2051" t="s">
        <v>19</v>
      </c>
      <c r="D2051" s="3">
        <v>42562</v>
      </c>
      <c r="E2051" t="s">
        <v>955</v>
      </c>
      <c r="F2051">
        <v>550</v>
      </c>
      <c r="G2051">
        <v>3</v>
      </c>
      <c r="J2051">
        <v>1800</v>
      </c>
      <c r="K2051">
        <v>100148963</v>
      </c>
      <c r="L2051" s="19" t="s">
        <v>27</v>
      </c>
      <c r="M2051">
        <v>0</v>
      </c>
      <c r="N2051" t="s">
        <v>22</v>
      </c>
      <c r="O2051" s="3">
        <v>42562</v>
      </c>
      <c r="P2051" t="s">
        <v>23</v>
      </c>
      <c r="Q2051" s="4">
        <v>1650</v>
      </c>
      <c r="R2051">
        <v>2016</v>
      </c>
      <c r="S2051">
        <v>7</v>
      </c>
      <c r="T2051" s="3" t="s">
        <v>24</v>
      </c>
      <c r="U2051" s="3">
        <v>45489</v>
      </c>
    </row>
    <row r="2052" spans="1:21" x14ac:dyDescent="0.25">
      <c r="A2052">
        <v>213483</v>
      </c>
      <c r="B2052">
        <v>825</v>
      </c>
      <c r="C2052" t="s">
        <v>19</v>
      </c>
      <c r="D2052" s="3">
        <v>42562</v>
      </c>
      <c r="E2052" t="s">
        <v>965</v>
      </c>
      <c r="F2052">
        <v>150</v>
      </c>
      <c r="G2052">
        <v>1</v>
      </c>
      <c r="J2052">
        <v>1800</v>
      </c>
      <c r="K2052">
        <v>100148963</v>
      </c>
      <c r="L2052" s="19" t="s">
        <v>27</v>
      </c>
      <c r="M2052">
        <v>0</v>
      </c>
      <c r="N2052" t="s">
        <v>22</v>
      </c>
      <c r="O2052" s="3">
        <v>42562</v>
      </c>
      <c r="P2052" t="s">
        <v>23</v>
      </c>
      <c r="Q2052">
        <v>150</v>
      </c>
      <c r="R2052">
        <v>2016</v>
      </c>
      <c r="S2052">
        <v>7</v>
      </c>
      <c r="T2052" s="3" t="s">
        <v>24</v>
      </c>
      <c r="U2052" s="3">
        <v>45489</v>
      </c>
    </row>
    <row r="2053" spans="1:21" x14ac:dyDescent="0.25">
      <c r="A2053">
        <v>213484</v>
      </c>
      <c r="B2053">
        <v>806</v>
      </c>
      <c r="C2053" t="s">
        <v>19</v>
      </c>
      <c r="D2053" s="3">
        <v>42562</v>
      </c>
      <c r="E2053" t="s">
        <v>30</v>
      </c>
      <c r="F2053">
        <v>360</v>
      </c>
      <c r="G2053">
        <v>1</v>
      </c>
      <c r="J2053">
        <v>360</v>
      </c>
      <c r="K2053">
        <v>100148964</v>
      </c>
      <c r="L2053" s="19" t="s">
        <v>27</v>
      </c>
      <c r="M2053">
        <v>0</v>
      </c>
      <c r="N2053" t="s">
        <v>22</v>
      </c>
      <c r="O2053" s="3">
        <v>42562</v>
      </c>
      <c r="P2053" t="s">
        <v>23</v>
      </c>
      <c r="Q2053">
        <v>360</v>
      </c>
      <c r="R2053">
        <v>2016</v>
      </c>
      <c r="S2053">
        <v>7</v>
      </c>
      <c r="T2053" s="3" t="s">
        <v>24</v>
      </c>
      <c r="U2053" s="3">
        <v>45489</v>
      </c>
    </row>
    <row r="2054" spans="1:21" x14ac:dyDescent="0.25">
      <c r="A2054">
        <v>213485</v>
      </c>
      <c r="B2054">
        <v>826</v>
      </c>
      <c r="C2054" t="s">
        <v>19</v>
      </c>
      <c r="D2054" s="3">
        <v>42562</v>
      </c>
      <c r="E2054" t="s">
        <v>966</v>
      </c>
      <c r="F2054">
        <v>188</v>
      </c>
      <c r="G2054">
        <v>2</v>
      </c>
      <c r="J2054">
        <v>756</v>
      </c>
      <c r="K2054">
        <v>100148965</v>
      </c>
      <c r="L2054" s="19" t="s">
        <v>33</v>
      </c>
      <c r="M2054">
        <v>0</v>
      </c>
      <c r="N2054" t="s">
        <v>22</v>
      </c>
      <c r="O2054" s="3">
        <v>42562</v>
      </c>
      <c r="P2054" t="s">
        <v>23</v>
      </c>
      <c r="Q2054">
        <v>376</v>
      </c>
      <c r="R2054">
        <v>2016</v>
      </c>
      <c r="S2054">
        <v>7</v>
      </c>
      <c r="T2054" s="3" t="s">
        <v>24</v>
      </c>
      <c r="U2054" s="3">
        <v>45489</v>
      </c>
    </row>
    <row r="2055" spans="1:21" x14ac:dyDescent="0.25">
      <c r="A2055">
        <v>213486</v>
      </c>
      <c r="B2055">
        <v>826</v>
      </c>
      <c r="C2055" t="s">
        <v>19</v>
      </c>
      <c r="D2055" s="3">
        <v>42562</v>
      </c>
      <c r="E2055" t="s">
        <v>967</v>
      </c>
      <c r="F2055">
        <v>140</v>
      </c>
      <c r="G2055">
        <v>1</v>
      </c>
      <c r="J2055">
        <v>756</v>
      </c>
      <c r="K2055">
        <v>100148965</v>
      </c>
      <c r="L2055" s="19" t="s">
        <v>33</v>
      </c>
      <c r="M2055">
        <v>0</v>
      </c>
      <c r="N2055" t="s">
        <v>22</v>
      </c>
      <c r="O2055" s="3">
        <v>42562</v>
      </c>
      <c r="P2055" t="s">
        <v>23</v>
      </c>
      <c r="Q2055">
        <v>140</v>
      </c>
      <c r="R2055">
        <v>2016</v>
      </c>
      <c r="S2055">
        <v>7</v>
      </c>
      <c r="T2055" s="3" t="s">
        <v>24</v>
      </c>
      <c r="U2055" s="3">
        <v>45489</v>
      </c>
    </row>
    <row r="2056" spans="1:21" x14ac:dyDescent="0.25">
      <c r="A2056">
        <v>213487</v>
      </c>
      <c r="B2056">
        <v>826</v>
      </c>
      <c r="C2056" t="s">
        <v>19</v>
      </c>
      <c r="D2056" s="3">
        <v>42562</v>
      </c>
      <c r="E2056" t="s">
        <v>968</v>
      </c>
      <c r="F2056">
        <v>140</v>
      </c>
      <c r="G2056">
        <v>1</v>
      </c>
      <c r="J2056">
        <v>756</v>
      </c>
      <c r="K2056">
        <v>100148965</v>
      </c>
      <c r="L2056" s="19" t="s">
        <v>33</v>
      </c>
      <c r="M2056">
        <v>0</v>
      </c>
      <c r="N2056" t="s">
        <v>22</v>
      </c>
      <c r="O2056" s="3">
        <v>42562</v>
      </c>
      <c r="P2056" t="s">
        <v>23</v>
      </c>
      <c r="Q2056">
        <v>140</v>
      </c>
      <c r="R2056">
        <v>2016</v>
      </c>
      <c r="S2056">
        <v>7</v>
      </c>
      <c r="T2056" s="3" t="s">
        <v>24</v>
      </c>
      <c r="U2056" s="3">
        <v>45489</v>
      </c>
    </row>
    <row r="2057" spans="1:21" x14ac:dyDescent="0.25">
      <c r="A2057">
        <v>213488</v>
      </c>
      <c r="B2057">
        <v>826</v>
      </c>
      <c r="C2057" t="s">
        <v>19</v>
      </c>
      <c r="D2057" s="3">
        <v>42562</v>
      </c>
      <c r="E2057" t="s">
        <v>969</v>
      </c>
      <c r="F2057">
        <v>100</v>
      </c>
      <c r="G2057">
        <v>1</v>
      </c>
      <c r="J2057">
        <v>756</v>
      </c>
      <c r="K2057">
        <v>100148965</v>
      </c>
      <c r="L2057" s="19" t="s">
        <v>33</v>
      </c>
      <c r="M2057">
        <v>0</v>
      </c>
      <c r="N2057" t="s">
        <v>22</v>
      </c>
      <c r="O2057" s="3">
        <v>42562</v>
      </c>
      <c r="P2057" t="s">
        <v>23</v>
      </c>
      <c r="Q2057">
        <v>100</v>
      </c>
      <c r="R2057">
        <v>2016</v>
      </c>
      <c r="S2057">
        <v>7</v>
      </c>
      <c r="T2057" s="3" t="s">
        <v>24</v>
      </c>
      <c r="U2057" s="3">
        <v>45489</v>
      </c>
    </row>
    <row r="2058" spans="1:21" x14ac:dyDescent="0.25">
      <c r="A2058">
        <v>213489</v>
      </c>
      <c r="B2058">
        <v>827</v>
      </c>
      <c r="C2058" t="s">
        <v>31</v>
      </c>
      <c r="D2058" s="3">
        <v>42562</v>
      </c>
      <c r="E2058" t="s">
        <v>970</v>
      </c>
      <c r="F2058">
        <v>1490</v>
      </c>
      <c r="G2058">
        <v>1</v>
      </c>
      <c r="J2058">
        <v>1490</v>
      </c>
      <c r="K2058">
        <v>100148966</v>
      </c>
      <c r="L2058" s="19" t="s">
        <v>38</v>
      </c>
      <c r="M2058">
        <v>0</v>
      </c>
      <c r="N2058" t="s">
        <v>22</v>
      </c>
      <c r="O2058" s="3">
        <v>42562</v>
      </c>
      <c r="P2058" t="s">
        <v>34</v>
      </c>
      <c r="Q2058" s="4">
        <v>1490</v>
      </c>
      <c r="R2058">
        <v>2016</v>
      </c>
      <c r="S2058">
        <v>7</v>
      </c>
      <c r="T2058" s="3" t="s">
        <v>24</v>
      </c>
      <c r="U2058" s="3">
        <v>45489</v>
      </c>
    </row>
    <row r="2059" spans="1:21" x14ac:dyDescent="0.25">
      <c r="A2059">
        <v>213490</v>
      </c>
      <c r="B2059">
        <v>828</v>
      </c>
      <c r="C2059" t="s">
        <v>19</v>
      </c>
      <c r="D2059" s="3">
        <v>42562</v>
      </c>
      <c r="E2059" t="s">
        <v>971</v>
      </c>
      <c r="F2059">
        <v>750</v>
      </c>
      <c r="G2059">
        <v>1</v>
      </c>
      <c r="J2059">
        <v>750</v>
      </c>
      <c r="K2059">
        <v>100148967</v>
      </c>
      <c r="L2059" s="19" t="s">
        <v>27</v>
      </c>
      <c r="M2059">
        <v>0</v>
      </c>
      <c r="N2059" t="s">
        <v>22</v>
      </c>
      <c r="O2059" s="3">
        <v>42562</v>
      </c>
      <c r="P2059" t="s">
        <v>23</v>
      </c>
      <c r="Q2059">
        <v>750</v>
      </c>
      <c r="R2059">
        <v>2016</v>
      </c>
      <c r="S2059">
        <v>7</v>
      </c>
      <c r="T2059" s="3" t="s">
        <v>24</v>
      </c>
      <c r="U2059" s="3">
        <v>45489</v>
      </c>
    </row>
    <row r="2060" spans="1:21" x14ac:dyDescent="0.25">
      <c r="A2060">
        <v>213491</v>
      </c>
      <c r="B2060">
        <v>83</v>
      </c>
      <c r="C2060" t="s">
        <v>31</v>
      </c>
      <c r="D2060" s="3">
        <v>42562</v>
      </c>
      <c r="E2060" t="s">
        <v>115</v>
      </c>
      <c r="F2060">
        <v>2</v>
      </c>
      <c r="G2060">
        <v>1</v>
      </c>
      <c r="J2060">
        <v>0</v>
      </c>
      <c r="K2060">
        <v>100148968</v>
      </c>
      <c r="L2060" s="19" t="s">
        <v>62</v>
      </c>
      <c r="M2060">
        <v>0</v>
      </c>
      <c r="N2060" t="s">
        <v>49</v>
      </c>
      <c r="O2060" s="3">
        <v>42562</v>
      </c>
      <c r="P2060" t="s">
        <v>34</v>
      </c>
      <c r="Q2060">
        <v>2</v>
      </c>
      <c r="R2060">
        <v>2016</v>
      </c>
      <c r="S2060">
        <v>7</v>
      </c>
      <c r="T2060" s="3" t="s">
        <v>24</v>
      </c>
      <c r="U2060" s="3">
        <v>45489</v>
      </c>
    </row>
    <row r="2061" spans="1:21" x14ac:dyDescent="0.25">
      <c r="A2061">
        <v>213492</v>
      </c>
      <c r="B2061">
        <v>86</v>
      </c>
      <c r="C2061" t="s">
        <v>19</v>
      </c>
      <c r="D2061" s="3">
        <v>42562</v>
      </c>
      <c r="E2061" t="s">
        <v>399</v>
      </c>
      <c r="F2061">
        <v>570</v>
      </c>
      <c r="G2061">
        <v>1</v>
      </c>
      <c r="J2061">
        <v>570</v>
      </c>
      <c r="K2061">
        <v>100148969</v>
      </c>
      <c r="L2061" s="19" t="s">
        <v>33</v>
      </c>
      <c r="M2061">
        <v>0</v>
      </c>
      <c r="N2061" t="s">
        <v>121</v>
      </c>
      <c r="O2061" s="3">
        <v>42562</v>
      </c>
      <c r="P2061" t="s">
        <v>23</v>
      </c>
      <c r="Q2061">
        <v>570</v>
      </c>
      <c r="R2061">
        <v>2016</v>
      </c>
      <c r="S2061">
        <v>7</v>
      </c>
      <c r="T2061" s="3" t="s">
        <v>24</v>
      </c>
      <c r="U2061" s="3">
        <v>45489</v>
      </c>
    </row>
    <row r="2062" spans="1:21" x14ac:dyDescent="0.25">
      <c r="A2062">
        <v>213493</v>
      </c>
      <c r="B2062">
        <v>829</v>
      </c>
      <c r="C2062" t="s">
        <v>19</v>
      </c>
      <c r="D2062" s="3">
        <v>42562</v>
      </c>
      <c r="E2062" t="s">
        <v>30</v>
      </c>
      <c r="F2062">
        <v>360</v>
      </c>
      <c r="G2062">
        <v>1</v>
      </c>
      <c r="J2062">
        <v>360</v>
      </c>
      <c r="K2062">
        <v>100148970</v>
      </c>
      <c r="L2062" s="19" t="s">
        <v>27</v>
      </c>
      <c r="M2062">
        <v>0</v>
      </c>
      <c r="N2062" t="s">
        <v>22</v>
      </c>
      <c r="O2062" s="3">
        <v>42562</v>
      </c>
      <c r="P2062" t="s">
        <v>23</v>
      </c>
      <c r="Q2062">
        <v>360</v>
      </c>
      <c r="R2062">
        <v>2016</v>
      </c>
      <c r="S2062">
        <v>7</v>
      </c>
      <c r="T2062" s="3" t="s">
        <v>24</v>
      </c>
      <c r="U2062" s="3">
        <v>45489</v>
      </c>
    </row>
    <row r="2063" spans="1:21" x14ac:dyDescent="0.25">
      <c r="A2063">
        <v>213494</v>
      </c>
      <c r="B2063">
        <v>830</v>
      </c>
      <c r="C2063" t="s">
        <v>19</v>
      </c>
      <c r="D2063" s="3">
        <v>42562</v>
      </c>
      <c r="E2063" t="s">
        <v>782</v>
      </c>
      <c r="F2063">
        <v>15850</v>
      </c>
      <c r="G2063">
        <v>1</v>
      </c>
      <c r="J2063">
        <v>15850</v>
      </c>
      <c r="K2063">
        <v>100148971</v>
      </c>
      <c r="L2063" s="19" t="s">
        <v>97</v>
      </c>
      <c r="M2063">
        <v>0</v>
      </c>
      <c r="N2063" t="s">
        <v>22</v>
      </c>
      <c r="O2063" s="3">
        <v>42562</v>
      </c>
      <c r="P2063" t="s">
        <v>23</v>
      </c>
      <c r="Q2063" s="4">
        <v>15850</v>
      </c>
      <c r="R2063">
        <v>2016</v>
      </c>
      <c r="S2063">
        <v>7</v>
      </c>
      <c r="T2063" s="3" t="s">
        <v>24</v>
      </c>
      <c r="U2063" s="3">
        <v>45489</v>
      </c>
    </row>
    <row r="2064" spans="1:21" x14ac:dyDescent="0.25">
      <c r="A2064">
        <v>213496</v>
      </c>
      <c r="B2064">
        <v>831</v>
      </c>
      <c r="C2064" t="s">
        <v>19</v>
      </c>
      <c r="D2064" s="3">
        <v>42562</v>
      </c>
      <c r="E2064" t="s">
        <v>972</v>
      </c>
      <c r="F2064">
        <v>5900</v>
      </c>
      <c r="G2064">
        <v>1</v>
      </c>
      <c r="J2064">
        <v>5900</v>
      </c>
      <c r="K2064">
        <v>100148973</v>
      </c>
      <c r="L2064" s="19" t="s">
        <v>21</v>
      </c>
      <c r="M2064">
        <v>0</v>
      </c>
      <c r="N2064" t="s">
        <v>22</v>
      </c>
      <c r="O2064" s="3">
        <v>42562</v>
      </c>
      <c r="P2064" t="s">
        <v>23</v>
      </c>
      <c r="Q2064" s="4">
        <v>5900</v>
      </c>
      <c r="R2064">
        <v>2016</v>
      </c>
      <c r="S2064">
        <v>7</v>
      </c>
      <c r="T2064" s="3" t="s">
        <v>24</v>
      </c>
      <c r="U2064" s="3">
        <v>45489</v>
      </c>
    </row>
    <row r="2065" spans="1:21" x14ac:dyDescent="0.25">
      <c r="A2065">
        <v>213495</v>
      </c>
      <c r="B2065">
        <v>832</v>
      </c>
      <c r="C2065" t="s">
        <v>19</v>
      </c>
      <c r="D2065" s="3">
        <v>42562</v>
      </c>
      <c r="E2065" t="s">
        <v>824</v>
      </c>
      <c r="F2065">
        <v>100</v>
      </c>
      <c r="G2065">
        <v>2</v>
      </c>
      <c r="J2065">
        <v>200</v>
      </c>
      <c r="K2065">
        <v>100148972</v>
      </c>
      <c r="L2065" s="19" t="s">
        <v>47</v>
      </c>
      <c r="M2065">
        <v>0</v>
      </c>
      <c r="N2065" t="s">
        <v>22</v>
      </c>
      <c r="O2065" s="3">
        <v>42562</v>
      </c>
      <c r="P2065" t="s">
        <v>23</v>
      </c>
      <c r="Q2065">
        <v>200</v>
      </c>
      <c r="R2065">
        <v>2016</v>
      </c>
      <c r="S2065">
        <v>7</v>
      </c>
      <c r="T2065" s="3" t="s">
        <v>24</v>
      </c>
      <c r="U2065" s="3">
        <v>45489</v>
      </c>
    </row>
    <row r="2066" spans="1:21" x14ac:dyDescent="0.25">
      <c r="A2066">
        <v>213498</v>
      </c>
      <c r="B2066">
        <v>833</v>
      </c>
      <c r="C2066" t="s">
        <v>19</v>
      </c>
      <c r="D2066" s="3">
        <v>42562</v>
      </c>
      <c r="E2066" t="s">
        <v>389</v>
      </c>
      <c r="F2066">
        <v>299</v>
      </c>
      <c r="G2066">
        <v>1</v>
      </c>
      <c r="J2066">
        <v>299</v>
      </c>
      <c r="K2066">
        <v>100148974</v>
      </c>
      <c r="L2066" s="19" t="s">
        <v>27</v>
      </c>
      <c r="M2066">
        <v>0</v>
      </c>
      <c r="N2066" t="s">
        <v>22</v>
      </c>
      <c r="O2066" s="3">
        <v>42562</v>
      </c>
      <c r="P2066" t="s">
        <v>23</v>
      </c>
      <c r="Q2066">
        <v>299</v>
      </c>
      <c r="R2066">
        <v>2016</v>
      </c>
      <c r="S2066">
        <v>7</v>
      </c>
      <c r="T2066" s="3" t="s">
        <v>24</v>
      </c>
      <c r="U2066" s="3">
        <v>45489</v>
      </c>
    </row>
    <row r="2067" spans="1:21" x14ac:dyDescent="0.25">
      <c r="A2067">
        <v>213499</v>
      </c>
      <c r="B2067">
        <v>21</v>
      </c>
      <c r="C2067" t="s">
        <v>25</v>
      </c>
      <c r="D2067" s="3">
        <v>42562</v>
      </c>
      <c r="E2067" t="s">
        <v>73</v>
      </c>
      <c r="F2067">
        <v>435</v>
      </c>
      <c r="G2067">
        <v>1</v>
      </c>
      <c r="J2067">
        <v>600</v>
      </c>
      <c r="K2067">
        <v>100148975</v>
      </c>
      <c r="L2067" s="19" t="s">
        <v>33</v>
      </c>
      <c r="M2067">
        <v>0</v>
      </c>
      <c r="N2067" t="s">
        <v>22</v>
      </c>
      <c r="O2067" s="3">
        <v>42562</v>
      </c>
      <c r="P2067" t="s">
        <v>28</v>
      </c>
      <c r="Q2067">
        <v>435</v>
      </c>
      <c r="R2067">
        <v>2016</v>
      </c>
      <c r="S2067">
        <v>7</v>
      </c>
      <c r="T2067" s="3" t="s">
        <v>24</v>
      </c>
      <c r="U2067" s="3">
        <v>45489</v>
      </c>
    </row>
    <row r="2068" spans="1:21" x14ac:dyDescent="0.25">
      <c r="A2068">
        <v>213500</v>
      </c>
      <c r="B2068">
        <v>21</v>
      </c>
      <c r="C2068" t="s">
        <v>25</v>
      </c>
      <c r="D2068" s="3">
        <v>42562</v>
      </c>
      <c r="E2068" t="s">
        <v>507</v>
      </c>
      <c r="F2068">
        <v>165</v>
      </c>
      <c r="G2068">
        <v>1</v>
      </c>
      <c r="J2068">
        <v>600</v>
      </c>
      <c r="K2068">
        <v>100148975</v>
      </c>
      <c r="L2068" s="19" t="s">
        <v>27</v>
      </c>
      <c r="M2068">
        <v>0</v>
      </c>
      <c r="N2068" t="s">
        <v>22</v>
      </c>
      <c r="O2068" s="3">
        <v>42562</v>
      </c>
      <c r="P2068" t="s">
        <v>28</v>
      </c>
      <c r="Q2068">
        <v>165</v>
      </c>
      <c r="R2068">
        <v>2016</v>
      </c>
      <c r="S2068">
        <v>7</v>
      </c>
      <c r="T2068" s="3" t="s">
        <v>24</v>
      </c>
      <c r="U2068" s="3">
        <v>45489</v>
      </c>
    </row>
    <row r="2069" spans="1:21" x14ac:dyDescent="0.25">
      <c r="A2069">
        <v>213501</v>
      </c>
      <c r="B2069">
        <v>86</v>
      </c>
      <c r="C2069" t="s">
        <v>19</v>
      </c>
      <c r="D2069" s="3">
        <v>42562</v>
      </c>
      <c r="E2069" t="s">
        <v>173</v>
      </c>
      <c r="F2069">
        <v>1870</v>
      </c>
      <c r="G2069">
        <v>1</v>
      </c>
      <c r="J2069">
        <v>1870</v>
      </c>
      <c r="K2069">
        <v>100148976</v>
      </c>
      <c r="L2069" s="19" t="s">
        <v>27</v>
      </c>
      <c r="M2069">
        <v>0</v>
      </c>
      <c r="N2069" t="s">
        <v>121</v>
      </c>
      <c r="O2069" s="3">
        <v>42562</v>
      </c>
      <c r="P2069" t="s">
        <v>23</v>
      </c>
      <c r="Q2069" s="4">
        <v>1870</v>
      </c>
      <c r="R2069">
        <v>2016</v>
      </c>
      <c r="S2069">
        <v>7</v>
      </c>
      <c r="T2069" s="3" t="s">
        <v>24</v>
      </c>
      <c r="U2069" s="3">
        <v>45489</v>
      </c>
    </row>
    <row r="2070" spans="1:21" x14ac:dyDescent="0.25">
      <c r="A2070">
        <v>213502</v>
      </c>
      <c r="B2070">
        <v>35</v>
      </c>
      <c r="C2070" t="s">
        <v>19</v>
      </c>
      <c r="D2070" s="3">
        <v>42562</v>
      </c>
      <c r="E2070" t="s">
        <v>30</v>
      </c>
      <c r="F2070">
        <v>360</v>
      </c>
      <c r="G2070">
        <v>1</v>
      </c>
      <c r="J2070">
        <v>360</v>
      </c>
      <c r="K2070">
        <v>100148977</v>
      </c>
      <c r="L2070" s="19" t="s">
        <v>27</v>
      </c>
      <c r="M2070">
        <v>0</v>
      </c>
      <c r="N2070" t="s">
        <v>22</v>
      </c>
      <c r="O2070" s="3">
        <v>42562</v>
      </c>
      <c r="P2070" t="s">
        <v>23</v>
      </c>
      <c r="Q2070">
        <v>360</v>
      </c>
      <c r="R2070">
        <v>2016</v>
      </c>
      <c r="S2070">
        <v>7</v>
      </c>
      <c r="T2070" s="3" t="s">
        <v>24</v>
      </c>
      <c r="U2070" s="3">
        <v>45489</v>
      </c>
    </row>
    <row r="2071" spans="1:21" x14ac:dyDescent="0.25">
      <c r="A2071">
        <v>213503</v>
      </c>
      <c r="B2071">
        <v>833</v>
      </c>
      <c r="C2071" t="s">
        <v>19</v>
      </c>
      <c r="D2071" s="3">
        <v>42562</v>
      </c>
      <c r="E2071" t="s">
        <v>389</v>
      </c>
      <c r="F2071">
        <v>299</v>
      </c>
      <c r="G2071">
        <v>1</v>
      </c>
      <c r="J2071">
        <v>299</v>
      </c>
      <c r="K2071">
        <v>100148978</v>
      </c>
      <c r="L2071" s="19" t="s">
        <v>27</v>
      </c>
      <c r="M2071">
        <v>0</v>
      </c>
      <c r="N2071" t="s">
        <v>22</v>
      </c>
      <c r="O2071" s="3">
        <v>42562</v>
      </c>
      <c r="P2071" t="s">
        <v>23</v>
      </c>
      <c r="Q2071">
        <v>299</v>
      </c>
      <c r="R2071">
        <v>2016</v>
      </c>
      <c r="S2071">
        <v>7</v>
      </c>
      <c r="T2071" s="3" t="s">
        <v>24</v>
      </c>
      <c r="U2071" s="3">
        <v>45489</v>
      </c>
    </row>
    <row r="2072" spans="1:21" x14ac:dyDescent="0.25">
      <c r="A2072">
        <v>213504</v>
      </c>
      <c r="B2072">
        <v>834</v>
      </c>
      <c r="C2072" t="s">
        <v>19</v>
      </c>
      <c r="D2072" s="3">
        <v>42562</v>
      </c>
      <c r="E2072" t="s">
        <v>973</v>
      </c>
      <c r="F2072">
        <v>690</v>
      </c>
      <c r="G2072">
        <v>1</v>
      </c>
      <c r="J2072">
        <v>1380</v>
      </c>
      <c r="K2072">
        <v>100148979</v>
      </c>
      <c r="L2072" s="19" t="s">
        <v>194</v>
      </c>
      <c r="M2072">
        <v>0</v>
      </c>
      <c r="N2072" t="s">
        <v>22</v>
      </c>
      <c r="O2072" s="3">
        <v>42562</v>
      </c>
      <c r="P2072" t="s">
        <v>23</v>
      </c>
      <c r="Q2072">
        <v>690</v>
      </c>
      <c r="R2072">
        <v>2016</v>
      </c>
      <c r="S2072">
        <v>7</v>
      </c>
      <c r="T2072" s="3" t="s">
        <v>24</v>
      </c>
      <c r="U2072" s="3">
        <v>45489</v>
      </c>
    </row>
    <row r="2073" spans="1:21" x14ac:dyDescent="0.25">
      <c r="A2073">
        <v>213505</v>
      </c>
      <c r="B2073">
        <v>834</v>
      </c>
      <c r="C2073" t="s">
        <v>19</v>
      </c>
      <c r="D2073" s="3">
        <v>42562</v>
      </c>
      <c r="E2073" t="s">
        <v>710</v>
      </c>
      <c r="F2073">
        <v>690</v>
      </c>
      <c r="G2073">
        <v>1</v>
      </c>
      <c r="J2073">
        <v>1380</v>
      </c>
      <c r="K2073">
        <v>100148979</v>
      </c>
      <c r="L2073" s="19" t="s">
        <v>27</v>
      </c>
      <c r="M2073">
        <v>0</v>
      </c>
      <c r="N2073" t="s">
        <v>22</v>
      </c>
      <c r="O2073" s="3">
        <v>42562</v>
      </c>
      <c r="P2073" t="s">
        <v>23</v>
      </c>
      <c r="Q2073">
        <v>690</v>
      </c>
      <c r="R2073">
        <v>2016</v>
      </c>
      <c r="S2073">
        <v>7</v>
      </c>
      <c r="T2073" s="3" t="s">
        <v>24</v>
      </c>
      <c r="U2073" s="3">
        <v>45489</v>
      </c>
    </row>
    <row r="2074" spans="1:21" x14ac:dyDescent="0.25">
      <c r="A2074">
        <v>213506</v>
      </c>
      <c r="B2074">
        <v>835</v>
      </c>
      <c r="C2074" t="s">
        <v>31</v>
      </c>
      <c r="D2074" s="3">
        <v>42562</v>
      </c>
      <c r="E2074" t="s">
        <v>974</v>
      </c>
      <c r="F2074">
        <v>2600</v>
      </c>
      <c r="G2074">
        <v>1</v>
      </c>
      <c r="J2074">
        <v>2600</v>
      </c>
      <c r="K2074">
        <v>100148980</v>
      </c>
      <c r="L2074" s="19" t="s">
        <v>51</v>
      </c>
      <c r="M2074">
        <v>0</v>
      </c>
      <c r="N2074" t="s">
        <v>22</v>
      </c>
      <c r="O2074" s="3">
        <v>42562</v>
      </c>
      <c r="P2074" t="s">
        <v>34</v>
      </c>
      <c r="Q2074" s="4">
        <v>2600</v>
      </c>
      <c r="R2074">
        <v>2016</v>
      </c>
      <c r="S2074">
        <v>7</v>
      </c>
      <c r="T2074" s="3" t="s">
        <v>24</v>
      </c>
      <c r="U2074" s="3">
        <v>45489</v>
      </c>
    </row>
    <row r="2075" spans="1:21" x14ac:dyDescent="0.25">
      <c r="A2075">
        <v>213508</v>
      </c>
      <c r="B2075">
        <v>833</v>
      </c>
      <c r="C2075" t="s">
        <v>19</v>
      </c>
      <c r="D2075" s="3">
        <v>42562</v>
      </c>
      <c r="E2075" t="s">
        <v>389</v>
      </c>
      <c r="F2075">
        <v>299</v>
      </c>
      <c r="G2075">
        <v>1</v>
      </c>
      <c r="J2075">
        <v>299</v>
      </c>
      <c r="K2075">
        <v>100148981</v>
      </c>
      <c r="L2075" s="19" t="s">
        <v>27</v>
      </c>
      <c r="M2075">
        <v>0</v>
      </c>
      <c r="N2075" t="s">
        <v>22</v>
      </c>
      <c r="O2075" s="3">
        <v>42562</v>
      </c>
      <c r="P2075" t="s">
        <v>23</v>
      </c>
      <c r="Q2075">
        <v>299</v>
      </c>
      <c r="R2075">
        <v>2016</v>
      </c>
      <c r="S2075">
        <v>7</v>
      </c>
      <c r="T2075" s="3" t="s">
        <v>24</v>
      </c>
      <c r="U2075" s="3">
        <v>45489</v>
      </c>
    </row>
    <row r="2076" spans="1:21" x14ac:dyDescent="0.25">
      <c r="A2076">
        <v>213509</v>
      </c>
      <c r="B2076">
        <v>647</v>
      </c>
      <c r="C2076" t="s">
        <v>31</v>
      </c>
      <c r="D2076" s="3">
        <v>42562</v>
      </c>
      <c r="E2076" t="s">
        <v>975</v>
      </c>
      <c r="F2076">
        <v>260</v>
      </c>
      <c r="G2076">
        <v>1</v>
      </c>
      <c r="J2076">
        <v>260</v>
      </c>
      <c r="K2076">
        <v>100148982</v>
      </c>
      <c r="L2076" s="19" t="s">
        <v>27</v>
      </c>
      <c r="M2076">
        <v>0</v>
      </c>
      <c r="N2076" t="s">
        <v>22</v>
      </c>
      <c r="O2076" s="3">
        <v>42562</v>
      </c>
      <c r="P2076" t="s">
        <v>34</v>
      </c>
      <c r="Q2076">
        <v>260</v>
      </c>
      <c r="R2076">
        <v>2016</v>
      </c>
      <c r="S2076">
        <v>7</v>
      </c>
      <c r="T2076" s="3" t="s">
        <v>24</v>
      </c>
      <c r="U2076" s="3">
        <v>45489</v>
      </c>
    </row>
    <row r="2077" spans="1:21" x14ac:dyDescent="0.25">
      <c r="A2077">
        <v>213510</v>
      </c>
      <c r="B2077">
        <v>836</v>
      </c>
      <c r="C2077" t="s">
        <v>19</v>
      </c>
      <c r="D2077" s="3">
        <v>42562</v>
      </c>
      <c r="E2077" t="s">
        <v>976</v>
      </c>
      <c r="F2077">
        <v>1699</v>
      </c>
      <c r="G2077">
        <v>1</v>
      </c>
      <c r="J2077">
        <v>1699</v>
      </c>
      <c r="K2077">
        <v>100148983</v>
      </c>
      <c r="L2077" s="19" t="s">
        <v>47</v>
      </c>
      <c r="M2077">
        <v>0</v>
      </c>
      <c r="N2077" t="s">
        <v>22</v>
      </c>
      <c r="O2077" s="3">
        <v>42562</v>
      </c>
      <c r="P2077" t="s">
        <v>23</v>
      </c>
      <c r="Q2077" s="4">
        <v>1699</v>
      </c>
      <c r="R2077">
        <v>2016</v>
      </c>
      <c r="S2077">
        <v>7</v>
      </c>
      <c r="T2077" s="3" t="s">
        <v>24</v>
      </c>
      <c r="U2077" s="3">
        <v>45489</v>
      </c>
    </row>
    <row r="2078" spans="1:21" x14ac:dyDescent="0.25">
      <c r="A2078">
        <v>213511</v>
      </c>
      <c r="B2078">
        <v>837</v>
      </c>
      <c r="C2078" t="s">
        <v>19</v>
      </c>
      <c r="D2078" s="3">
        <v>42562</v>
      </c>
      <c r="E2078" t="s">
        <v>899</v>
      </c>
      <c r="F2078">
        <v>4500</v>
      </c>
      <c r="G2078">
        <v>1</v>
      </c>
      <c r="J2078">
        <v>4500</v>
      </c>
      <c r="K2078">
        <v>100148984</v>
      </c>
      <c r="L2078" s="19" t="s">
        <v>194</v>
      </c>
      <c r="M2078">
        <v>0</v>
      </c>
      <c r="N2078" t="s">
        <v>22</v>
      </c>
      <c r="O2078" s="3">
        <v>42562</v>
      </c>
      <c r="P2078" t="s">
        <v>23</v>
      </c>
      <c r="Q2078" s="4">
        <v>4500</v>
      </c>
      <c r="R2078">
        <v>2016</v>
      </c>
      <c r="S2078">
        <v>7</v>
      </c>
      <c r="T2078" s="3" t="s">
        <v>24</v>
      </c>
      <c r="U2078" s="3">
        <v>45489</v>
      </c>
    </row>
    <row r="2079" spans="1:21" x14ac:dyDescent="0.25">
      <c r="A2079">
        <v>213512</v>
      </c>
      <c r="B2079">
        <v>838</v>
      </c>
      <c r="C2079" t="s">
        <v>25</v>
      </c>
      <c r="D2079" s="3">
        <v>42562</v>
      </c>
      <c r="E2079" t="s">
        <v>977</v>
      </c>
      <c r="F2079">
        <v>64499</v>
      </c>
      <c r="G2079">
        <v>1</v>
      </c>
      <c r="J2079">
        <v>64499</v>
      </c>
      <c r="K2079">
        <v>100148985</v>
      </c>
      <c r="L2079" s="19" t="s">
        <v>38</v>
      </c>
      <c r="M2079">
        <v>0</v>
      </c>
      <c r="N2079" t="s">
        <v>22</v>
      </c>
      <c r="O2079" s="3">
        <v>42562</v>
      </c>
      <c r="P2079" t="s">
        <v>28</v>
      </c>
      <c r="Q2079" s="4">
        <v>64499</v>
      </c>
      <c r="R2079">
        <v>2016</v>
      </c>
      <c r="S2079">
        <v>7</v>
      </c>
      <c r="T2079" s="3" t="s">
        <v>24</v>
      </c>
      <c r="U2079" s="3">
        <v>45489</v>
      </c>
    </row>
    <row r="2080" spans="1:21" x14ac:dyDescent="0.25">
      <c r="A2080">
        <v>213513</v>
      </c>
      <c r="B2080">
        <v>120</v>
      </c>
      <c r="C2080" t="s">
        <v>19</v>
      </c>
      <c r="D2080" s="3">
        <v>42562</v>
      </c>
      <c r="E2080" t="s">
        <v>222</v>
      </c>
      <c r="F2080">
        <v>8300</v>
      </c>
      <c r="G2080">
        <v>1</v>
      </c>
      <c r="J2080">
        <v>17790</v>
      </c>
      <c r="K2080">
        <v>100148986</v>
      </c>
      <c r="L2080" s="19" t="s">
        <v>27</v>
      </c>
      <c r="M2080">
        <v>0</v>
      </c>
      <c r="N2080" t="s">
        <v>22</v>
      </c>
      <c r="O2080" s="3">
        <v>42562</v>
      </c>
      <c r="P2080" t="s">
        <v>23</v>
      </c>
      <c r="Q2080" s="4">
        <v>8300</v>
      </c>
      <c r="R2080">
        <v>2016</v>
      </c>
      <c r="S2080">
        <v>7</v>
      </c>
      <c r="T2080" s="3" t="s">
        <v>24</v>
      </c>
      <c r="U2080" s="3">
        <v>45489</v>
      </c>
    </row>
    <row r="2081" spans="1:21" x14ac:dyDescent="0.25">
      <c r="A2081">
        <v>213514</v>
      </c>
      <c r="B2081">
        <v>120</v>
      </c>
      <c r="C2081" t="s">
        <v>19</v>
      </c>
      <c r="D2081" s="3">
        <v>42562</v>
      </c>
      <c r="E2081" t="s">
        <v>223</v>
      </c>
      <c r="F2081">
        <v>9490</v>
      </c>
      <c r="G2081">
        <v>1</v>
      </c>
      <c r="J2081">
        <v>17790</v>
      </c>
      <c r="K2081">
        <v>100148986</v>
      </c>
      <c r="L2081" s="19" t="s">
        <v>21</v>
      </c>
      <c r="M2081">
        <v>0</v>
      </c>
      <c r="N2081" t="s">
        <v>22</v>
      </c>
      <c r="O2081" s="3">
        <v>42562</v>
      </c>
      <c r="P2081" t="s">
        <v>23</v>
      </c>
      <c r="Q2081" s="4">
        <v>9490</v>
      </c>
      <c r="R2081">
        <v>2016</v>
      </c>
      <c r="S2081">
        <v>7</v>
      </c>
      <c r="T2081" s="3" t="s">
        <v>24</v>
      </c>
      <c r="U2081" s="3">
        <v>45489</v>
      </c>
    </row>
    <row r="2082" spans="1:21" x14ac:dyDescent="0.25">
      <c r="A2082">
        <v>213515</v>
      </c>
      <c r="B2082">
        <v>839</v>
      </c>
      <c r="C2082" t="s">
        <v>25</v>
      </c>
      <c r="D2082" s="3">
        <v>42562</v>
      </c>
      <c r="E2082" t="s">
        <v>978</v>
      </c>
      <c r="F2082">
        <v>1990</v>
      </c>
      <c r="G2082">
        <v>1</v>
      </c>
      <c r="J2082">
        <v>1990</v>
      </c>
      <c r="K2082">
        <v>100148987</v>
      </c>
      <c r="L2082" s="19" t="s">
        <v>51</v>
      </c>
      <c r="M2082">
        <v>0</v>
      </c>
      <c r="N2082" t="s">
        <v>22</v>
      </c>
      <c r="O2082" s="3">
        <v>42562</v>
      </c>
      <c r="P2082" t="s">
        <v>28</v>
      </c>
      <c r="Q2082" s="4">
        <v>1990</v>
      </c>
      <c r="R2082">
        <v>2016</v>
      </c>
      <c r="S2082">
        <v>7</v>
      </c>
      <c r="T2082" s="3" t="s">
        <v>24</v>
      </c>
      <c r="U2082" s="3">
        <v>45489</v>
      </c>
    </row>
    <row r="2083" spans="1:21" x14ac:dyDescent="0.25">
      <c r="A2083">
        <v>213517</v>
      </c>
      <c r="B2083">
        <v>840</v>
      </c>
      <c r="C2083" t="s">
        <v>19</v>
      </c>
      <c r="D2083" s="3">
        <v>42562</v>
      </c>
      <c r="E2083" t="s">
        <v>628</v>
      </c>
      <c r="F2083">
        <v>410</v>
      </c>
      <c r="G2083">
        <v>1</v>
      </c>
      <c r="J2083">
        <v>0</v>
      </c>
      <c r="K2083">
        <v>100148988</v>
      </c>
      <c r="L2083" s="19" t="s">
        <v>33</v>
      </c>
      <c r="M2083">
        <v>0</v>
      </c>
      <c r="N2083" t="s">
        <v>49</v>
      </c>
      <c r="O2083" s="3">
        <v>42562</v>
      </c>
      <c r="P2083" t="s">
        <v>23</v>
      </c>
      <c r="Q2083">
        <v>410</v>
      </c>
      <c r="R2083">
        <v>2016</v>
      </c>
      <c r="S2083">
        <v>7</v>
      </c>
      <c r="T2083" s="3" t="s">
        <v>24</v>
      </c>
      <c r="U2083" s="3">
        <v>45489</v>
      </c>
    </row>
    <row r="2084" spans="1:21" x14ac:dyDescent="0.25">
      <c r="A2084">
        <v>213518</v>
      </c>
      <c r="B2084">
        <v>841</v>
      </c>
      <c r="C2084" t="s">
        <v>31</v>
      </c>
      <c r="D2084" s="3">
        <v>42562</v>
      </c>
      <c r="E2084" t="s">
        <v>93</v>
      </c>
      <c r="F2084">
        <v>510</v>
      </c>
      <c r="G2084">
        <v>1</v>
      </c>
      <c r="J2084">
        <v>510</v>
      </c>
      <c r="K2084">
        <v>100148989</v>
      </c>
      <c r="L2084" s="19" t="s">
        <v>33</v>
      </c>
      <c r="M2084">
        <v>0</v>
      </c>
      <c r="N2084" t="s">
        <v>22</v>
      </c>
      <c r="O2084" s="3">
        <v>42562</v>
      </c>
      <c r="P2084" t="s">
        <v>34</v>
      </c>
      <c r="Q2084">
        <v>510</v>
      </c>
      <c r="R2084">
        <v>2016</v>
      </c>
      <c r="S2084">
        <v>7</v>
      </c>
      <c r="T2084" s="3" t="s">
        <v>24</v>
      </c>
      <c r="U2084" s="3">
        <v>45489</v>
      </c>
    </row>
    <row r="2085" spans="1:21" x14ac:dyDescent="0.25">
      <c r="A2085">
        <v>213519</v>
      </c>
      <c r="B2085">
        <v>163</v>
      </c>
      <c r="C2085" t="s">
        <v>19</v>
      </c>
      <c r="D2085" s="3">
        <v>42562</v>
      </c>
      <c r="E2085" t="s">
        <v>289</v>
      </c>
      <c r="F2085">
        <v>250</v>
      </c>
      <c r="G2085">
        <v>1</v>
      </c>
      <c r="J2085">
        <v>250</v>
      </c>
      <c r="K2085">
        <v>100148990</v>
      </c>
      <c r="L2085" s="19" t="s">
        <v>27</v>
      </c>
      <c r="M2085">
        <v>0</v>
      </c>
      <c r="N2085" t="s">
        <v>22</v>
      </c>
      <c r="O2085" s="3">
        <v>42562</v>
      </c>
      <c r="P2085" t="s">
        <v>23</v>
      </c>
      <c r="Q2085">
        <v>250</v>
      </c>
      <c r="R2085">
        <v>2016</v>
      </c>
      <c r="S2085">
        <v>7</v>
      </c>
      <c r="T2085" s="3" t="s">
        <v>24</v>
      </c>
      <c r="U2085" s="3">
        <v>45489</v>
      </c>
    </row>
    <row r="2086" spans="1:21" x14ac:dyDescent="0.25">
      <c r="A2086">
        <v>213520</v>
      </c>
      <c r="B2086">
        <v>36</v>
      </c>
      <c r="C2086" t="s">
        <v>25</v>
      </c>
      <c r="D2086" s="3">
        <v>42562</v>
      </c>
      <c r="E2086" t="s">
        <v>979</v>
      </c>
      <c r="F2086">
        <v>3585</v>
      </c>
      <c r="G2086">
        <v>1</v>
      </c>
      <c r="J2086">
        <v>3585</v>
      </c>
      <c r="K2086">
        <v>100148991</v>
      </c>
      <c r="L2086" s="19" t="s">
        <v>42</v>
      </c>
      <c r="M2086">
        <v>0</v>
      </c>
      <c r="N2086" t="s">
        <v>22</v>
      </c>
      <c r="O2086" s="3">
        <v>42562</v>
      </c>
      <c r="P2086" t="s">
        <v>28</v>
      </c>
      <c r="Q2086" s="4">
        <v>3585</v>
      </c>
      <c r="R2086">
        <v>2016</v>
      </c>
      <c r="S2086">
        <v>7</v>
      </c>
      <c r="T2086" s="3" t="s">
        <v>24</v>
      </c>
      <c r="U2086" s="3">
        <v>45489</v>
      </c>
    </row>
    <row r="2087" spans="1:21" x14ac:dyDescent="0.25">
      <c r="A2087">
        <v>213522</v>
      </c>
      <c r="B2087">
        <v>230</v>
      </c>
      <c r="C2087" t="s">
        <v>19</v>
      </c>
      <c r="D2087" s="3">
        <v>42562</v>
      </c>
      <c r="E2087" t="s">
        <v>980</v>
      </c>
      <c r="F2087">
        <v>100</v>
      </c>
      <c r="G2087">
        <v>4</v>
      </c>
      <c r="J2087">
        <v>400</v>
      </c>
      <c r="K2087">
        <v>100148993</v>
      </c>
      <c r="L2087" s="19" t="s">
        <v>33</v>
      </c>
      <c r="M2087">
        <v>0</v>
      </c>
      <c r="N2087" t="s">
        <v>22</v>
      </c>
      <c r="O2087" s="3">
        <v>42562</v>
      </c>
      <c r="P2087" t="s">
        <v>23</v>
      </c>
      <c r="Q2087">
        <v>400</v>
      </c>
      <c r="R2087">
        <v>2016</v>
      </c>
      <c r="S2087">
        <v>7</v>
      </c>
      <c r="T2087" s="3" t="s">
        <v>24</v>
      </c>
      <c r="U2087" s="3">
        <v>45489</v>
      </c>
    </row>
    <row r="2088" spans="1:21" x14ac:dyDescent="0.25">
      <c r="A2088">
        <v>213521</v>
      </c>
      <c r="B2088">
        <v>842</v>
      </c>
      <c r="C2088" t="s">
        <v>19</v>
      </c>
      <c r="D2088" s="3">
        <v>42562</v>
      </c>
      <c r="E2088" t="s">
        <v>867</v>
      </c>
      <c r="F2088">
        <v>6055</v>
      </c>
      <c r="G2088">
        <v>1</v>
      </c>
      <c r="J2088">
        <v>6055</v>
      </c>
      <c r="K2088">
        <v>100148992</v>
      </c>
      <c r="L2088" s="19" t="s">
        <v>42</v>
      </c>
      <c r="M2088">
        <v>0</v>
      </c>
      <c r="N2088" t="s">
        <v>22</v>
      </c>
      <c r="O2088" s="3">
        <v>42562</v>
      </c>
      <c r="P2088" t="s">
        <v>23</v>
      </c>
      <c r="Q2088" s="4">
        <v>6055</v>
      </c>
      <c r="R2088">
        <v>2016</v>
      </c>
      <c r="S2088">
        <v>7</v>
      </c>
      <c r="T2088" s="3" t="s">
        <v>24</v>
      </c>
      <c r="U2088" s="3">
        <v>45489</v>
      </c>
    </row>
    <row r="2089" spans="1:21" x14ac:dyDescent="0.25">
      <c r="A2089">
        <v>213523</v>
      </c>
      <c r="B2089">
        <v>843</v>
      </c>
      <c r="C2089" t="s">
        <v>19</v>
      </c>
      <c r="D2089" s="3">
        <v>42562</v>
      </c>
      <c r="E2089" t="s">
        <v>706</v>
      </c>
      <c r="F2089">
        <v>790</v>
      </c>
      <c r="G2089">
        <v>1</v>
      </c>
      <c r="J2089">
        <v>190</v>
      </c>
      <c r="K2089">
        <v>100148994</v>
      </c>
      <c r="L2089" s="19" t="s">
        <v>97</v>
      </c>
      <c r="M2089">
        <v>0</v>
      </c>
      <c r="N2089" t="s">
        <v>22</v>
      </c>
      <c r="O2089" s="3">
        <v>42562</v>
      </c>
      <c r="P2089" t="s">
        <v>23</v>
      </c>
      <c r="Q2089">
        <v>790</v>
      </c>
      <c r="R2089">
        <v>2016</v>
      </c>
      <c r="S2089">
        <v>7</v>
      </c>
      <c r="T2089" s="3" t="s">
        <v>24</v>
      </c>
      <c r="U2089" s="3">
        <v>45489</v>
      </c>
    </row>
    <row r="2090" spans="1:21" x14ac:dyDescent="0.25">
      <c r="A2090">
        <v>213524</v>
      </c>
      <c r="B2090">
        <v>844</v>
      </c>
      <c r="C2090" t="s">
        <v>19</v>
      </c>
      <c r="D2090" s="3">
        <v>42562</v>
      </c>
      <c r="E2090" t="s">
        <v>784</v>
      </c>
      <c r="F2090">
        <v>2000</v>
      </c>
      <c r="G2090">
        <v>1</v>
      </c>
      <c r="J2090">
        <v>2000</v>
      </c>
      <c r="K2090">
        <v>100148995</v>
      </c>
      <c r="L2090" s="19" t="s">
        <v>194</v>
      </c>
      <c r="M2090">
        <v>0</v>
      </c>
      <c r="N2090" t="s">
        <v>22</v>
      </c>
      <c r="O2090" s="3">
        <v>42562</v>
      </c>
      <c r="P2090" t="s">
        <v>23</v>
      </c>
      <c r="Q2090" s="4">
        <v>2000</v>
      </c>
      <c r="R2090">
        <v>2016</v>
      </c>
      <c r="S2090">
        <v>7</v>
      </c>
      <c r="T2090" s="3" t="s">
        <v>24</v>
      </c>
      <c r="U2090" s="3">
        <v>45489</v>
      </c>
    </row>
    <row r="2091" spans="1:21" x14ac:dyDescent="0.25">
      <c r="A2091">
        <v>213525</v>
      </c>
      <c r="B2091">
        <v>64</v>
      </c>
      <c r="C2091" t="s">
        <v>19</v>
      </c>
      <c r="D2091" s="3">
        <v>42562</v>
      </c>
      <c r="E2091" t="s">
        <v>981</v>
      </c>
      <c r="F2091">
        <v>1625</v>
      </c>
      <c r="G2091">
        <v>1</v>
      </c>
      <c r="J2091">
        <v>1625</v>
      </c>
      <c r="K2091">
        <v>100148996</v>
      </c>
      <c r="L2091" s="19" t="s">
        <v>27</v>
      </c>
      <c r="M2091">
        <v>0</v>
      </c>
      <c r="N2091" t="s">
        <v>22</v>
      </c>
      <c r="O2091" s="3">
        <v>42562</v>
      </c>
      <c r="P2091" t="s">
        <v>23</v>
      </c>
      <c r="Q2091" s="4">
        <v>1625</v>
      </c>
      <c r="R2091">
        <v>2016</v>
      </c>
      <c r="S2091">
        <v>7</v>
      </c>
      <c r="T2091" s="3" t="s">
        <v>24</v>
      </c>
      <c r="U2091" s="3">
        <v>45489</v>
      </c>
    </row>
    <row r="2092" spans="1:21" x14ac:dyDescent="0.25">
      <c r="A2092">
        <v>213526</v>
      </c>
      <c r="B2092">
        <v>230</v>
      </c>
      <c r="C2092" t="s">
        <v>19</v>
      </c>
      <c r="D2092" s="3">
        <v>42562</v>
      </c>
      <c r="E2092" t="s">
        <v>89</v>
      </c>
      <c r="F2092">
        <v>350</v>
      </c>
      <c r="G2092">
        <v>2</v>
      </c>
      <c r="J2092">
        <v>700</v>
      </c>
      <c r="K2092">
        <v>100148997</v>
      </c>
      <c r="L2092" s="19" t="s">
        <v>33</v>
      </c>
      <c r="M2092">
        <v>0</v>
      </c>
      <c r="N2092" t="s">
        <v>22</v>
      </c>
      <c r="O2092" s="3">
        <v>42562</v>
      </c>
      <c r="P2092" t="s">
        <v>23</v>
      </c>
      <c r="Q2092">
        <v>700</v>
      </c>
      <c r="R2092">
        <v>2016</v>
      </c>
      <c r="S2092">
        <v>7</v>
      </c>
      <c r="T2092" s="3" t="s">
        <v>24</v>
      </c>
      <c r="U2092" s="3">
        <v>45489</v>
      </c>
    </row>
    <row r="2093" spans="1:21" x14ac:dyDescent="0.25">
      <c r="A2093">
        <v>213527</v>
      </c>
      <c r="B2093">
        <v>36</v>
      </c>
      <c r="C2093" t="s">
        <v>19</v>
      </c>
      <c r="D2093" s="3">
        <v>42562</v>
      </c>
      <c r="E2093" t="s">
        <v>344</v>
      </c>
      <c r="F2093">
        <v>4380</v>
      </c>
      <c r="G2093">
        <v>1</v>
      </c>
      <c r="J2093">
        <v>4380</v>
      </c>
      <c r="K2093">
        <v>100148998</v>
      </c>
      <c r="L2093" s="19" t="s">
        <v>38</v>
      </c>
      <c r="M2093">
        <v>0</v>
      </c>
      <c r="N2093" t="s">
        <v>22</v>
      </c>
      <c r="O2093" s="3">
        <v>42562</v>
      </c>
      <c r="P2093" t="s">
        <v>23</v>
      </c>
      <c r="Q2093" s="4">
        <v>4380</v>
      </c>
      <c r="R2093">
        <v>2016</v>
      </c>
      <c r="S2093">
        <v>7</v>
      </c>
      <c r="T2093" s="3" t="s">
        <v>24</v>
      </c>
      <c r="U2093" s="3">
        <v>45489</v>
      </c>
    </row>
    <row r="2094" spans="1:21" x14ac:dyDescent="0.25">
      <c r="A2094">
        <v>213528</v>
      </c>
      <c r="B2094">
        <v>845</v>
      </c>
      <c r="C2094" t="s">
        <v>25</v>
      </c>
      <c r="D2094" s="3">
        <v>42562</v>
      </c>
      <c r="E2094" t="s">
        <v>206</v>
      </c>
      <c r="F2094">
        <v>120</v>
      </c>
      <c r="G2094">
        <v>1</v>
      </c>
      <c r="J2094">
        <v>120</v>
      </c>
      <c r="K2094">
        <v>100148999</v>
      </c>
      <c r="L2094" s="19" t="s">
        <v>27</v>
      </c>
      <c r="M2094">
        <v>0</v>
      </c>
      <c r="N2094" t="s">
        <v>40</v>
      </c>
      <c r="O2094" s="3">
        <v>42562</v>
      </c>
      <c r="P2094" t="s">
        <v>28</v>
      </c>
      <c r="Q2094">
        <v>120</v>
      </c>
      <c r="R2094">
        <v>2016</v>
      </c>
      <c r="S2094">
        <v>7</v>
      </c>
      <c r="T2094" s="3" t="s">
        <v>24</v>
      </c>
      <c r="U2094" s="3">
        <v>45489</v>
      </c>
    </row>
    <row r="2095" spans="1:21" x14ac:dyDescent="0.25">
      <c r="A2095">
        <v>213529</v>
      </c>
      <c r="B2095">
        <v>846</v>
      </c>
      <c r="C2095" t="s">
        <v>19</v>
      </c>
      <c r="D2095" s="3">
        <v>42562</v>
      </c>
      <c r="E2095" t="s">
        <v>54</v>
      </c>
      <c r="F2095">
        <v>490</v>
      </c>
      <c r="G2095">
        <v>1</v>
      </c>
      <c r="J2095">
        <v>490</v>
      </c>
      <c r="K2095">
        <v>100149000</v>
      </c>
      <c r="L2095" s="19" t="s">
        <v>27</v>
      </c>
      <c r="M2095">
        <v>0</v>
      </c>
      <c r="N2095" t="s">
        <v>22</v>
      </c>
      <c r="O2095" s="3">
        <v>42562</v>
      </c>
      <c r="P2095" t="s">
        <v>23</v>
      </c>
      <c r="Q2095">
        <v>490</v>
      </c>
      <c r="R2095">
        <v>2016</v>
      </c>
      <c r="S2095">
        <v>7</v>
      </c>
      <c r="T2095" s="3" t="s">
        <v>24</v>
      </c>
      <c r="U2095" s="3">
        <v>45489</v>
      </c>
    </row>
    <row r="2096" spans="1:21" x14ac:dyDescent="0.25">
      <c r="A2096">
        <v>213530</v>
      </c>
      <c r="B2096">
        <v>847</v>
      </c>
      <c r="C2096" t="s">
        <v>19</v>
      </c>
      <c r="D2096" s="3">
        <v>42562</v>
      </c>
      <c r="E2096" t="s">
        <v>982</v>
      </c>
      <c r="F2096">
        <v>18599</v>
      </c>
      <c r="G2096">
        <v>1</v>
      </c>
      <c r="J2096">
        <v>18599</v>
      </c>
      <c r="K2096">
        <v>100149001</v>
      </c>
      <c r="L2096" s="19" t="s">
        <v>51</v>
      </c>
      <c r="M2096">
        <v>0</v>
      </c>
      <c r="N2096" t="s">
        <v>22</v>
      </c>
      <c r="O2096" s="3">
        <v>42562</v>
      </c>
      <c r="P2096" t="s">
        <v>23</v>
      </c>
      <c r="Q2096" s="4">
        <v>18599</v>
      </c>
      <c r="R2096">
        <v>2016</v>
      </c>
      <c r="S2096">
        <v>7</v>
      </c>
      <c r="T2096" s="3" t="s">
        <v>24</v>
      </c>
      <c r="U2096" s="3">
        <v>45489</v>
      </c>
    </row>
    <row r="2097" spans="1:21" x14ac:dyDescent="0.25">
      <c r="A2097">
        <v>213532</v>
      </c>
      <c r="B2097">
        <v>846</v>
      </c>
      <c r="C2097" t="s">
        <v>19</v>
      </c>
      <c r="D2097" s="3">
        <v>42562</v>
      </c>
      <c r="E2097" t="s">
        <v>343</v>
      </c>
      <c r="F2097">
        <v>120</v>
      </c>
      <c r="G2097">
        <v>1</v>
      </c>
      <c r="J2097">
        <v>120</v>
      </c>
      <c r="K2097">
        <v>100149003</v>
      </c>
      <c r="L2097" s="19" t="s">
        <v>27</v>
      </c>
      <c r="M2097">
        <v>0</v>
      </c>
      <c r="N2097" t="s">
        <v>22</v>
      </c>
      <c r="O2097" s="3">
        <v>42562</v>
      </c>
      <c r="P2097" t="s">
        <v>23</v>
      </c>
      <c r="Q2097">
        <v>120</v>
      </c>
      <c r="R2097">
        <v>2016</v>
      </c>
      <c r="S2097">
        <v>7</v>
      </c>
      <c r="T2097" s="3" t="s">
        <v>24</v>
      </c>
      <c r="U2097" s="3">
        <v>45489</v>
      </c>
    </row>
    <row r="2098" spans="1:21" x14ac:dyDescent="0.25">
      <c r="A2098">
        <v>213531</v>
      </c>
      <c r="B2098">
        <v>253</v>
      </c>
      <c r="C2098" t="s">
        <v>19</v>
      </c>
      <c r="D2098" s="3">
        <v>42562</v>
      </c>
      <c r="E2098" t="s">
        <v>26</v>
      </c>
      <c r="F2098">
        <v>240</v>
      </c>
      <c r="G2098">
        <v>1</v>
      </c>
      <c r="J2098">
        <v>240</v>
      </c>
      <c r="K2098">
        <v>100149002</v>
      </c>
      <c r="L2098" s="19" t="s">
        <v>27</v>
      </c>
      <c r="M2098">
        <v>0</v>
      </c>
      <c r="N2098" t="s">
        <v>22</v>
      </c>
      <c r="O2098" s="3">
        <v>42562</v>
      </c>
      <c r="P2098" t="s">
        <v>23</v>
      </c>
      <c r="Q2098">
        <v>240</v>
      </c>
      <c r="R2098">
        <v>2016</v>
      </c>
      <c r="S2098">
        <v>7</v>
      </c>
      <c r="T2098" s="3" t="s">
        <v>24</v>
      </c>
      <c r="U2098" s="3">
        <v>45489</v>
      </c>
    </row>
    <row r="2099" spans="1:21" x14ac:dyDescent="0.25">
      <c r="A2099">
        <v>213533</v>
      </c>
      <c r="B2099">
        <v>848</v>
      </c>
      <c r="C2099" t="s">
        <v>19</v>
      </c>
      <c r="D2099" s="3">
        <v>42562</v>
      </c>
      <c r="E2099" t="s">
        <v>983</v>
      </c>
      <c r="F2099">
        <v>5500</v>
      </c>
      <c r="G2099">
        <v>1</v>
      </c>
      <c r="J2099">
        <v>5500</v>
      </c>
      <c r="K2099">
        <v>100149004</v>
      </c>
      <c r="L2099" s="19" t="s">
        <v>51</v>
      </c>
      <c r="M2099">
        <v>0</v>
      </c>
      <c r="N2099" t="s">
        <v>22</v>
      </c>
      <c r="O2099" s="3">
        <v>42562</v>
      </c>
      <c r="P2099" t="s">
        <v>23</v>
      </c>
      <c r="Q2099" s="4">
        <v>5500</v>
      </c>
      <c r="R2099">
        <v>2016</v>
      </c>
      <c r="S2099">
        <v>7</v>
      </c>
      <c r="T2099" s="3" t="s">
        <v>24</v>
      </c>
      <c r="U2099" s="3">
        <v>45489</v>
      </c>
    </row>
    <row r="2100" spans="1:21" x14ac:dyDescent="0.25">
      <c r="A2100">
        <v>213535</v>
      </c>
      <c r="B2100">
        <v>839</v>
      </c>
      <c r="C2100" t="s">
        <v>25</v>
      </c>
      <c r="D2100" s="3">
        <v>42562</v>
      </c>
      <c r="E2100" t="s">
        <v>978</v>
      </c>
      <c r="F2100">
        <v>1990</v>
      </c>
      <c r="G2100">
        <v>1</v>
      </c>
      <c r="J2100">
        <v>1990</v>
      </c>
      <c r="K2100">
        <v>100149005</v>
      </c>
      <c r="L2100" s="19" t="s">
        <v>51</v>
      </c>
      <c r="M2100">
        <v>0</v>
      </c>
      <c r="N2100" t="s">
        <v>22</v>
      </c>
      <c r="O2100" s="3">
        <v>42562</v>
      </c>
      <c r="P2100" t="s">
        <v>28</v>
      </c>
      <c r="Q2100" s="4">
        <v>1990</v>
      </c>
      <c r="R2100">
        <v>2016</v>
      </c>
      <c r="S2100">
        <v>7</v>
      </c>
      <c r="T2100" s="3" t="s">
        <v>24</v>
      </c>
      <c r="U2100" s="3">
        <v>45489</v>
      </c>
    </row>
    <row r="2101" spans="1:21" x14ac:dyDescent="0.25">
      <c r="A2101">
        <v>213537</v>
      </c>
      <c r="B2101">
        <v>800</v>
      </c>
      <c r="C2101" t="s">
        <v>31</v>
      </c>
      <c r="D2101" s="3">
        <v>42562</v>
      </c>
      <c r="E2101" t="s">
        <v>688</v>
      </c>
      <c r="F2101">
        <v>6900</v>
      </c>
      <c r="G2101">
        <v>1</v>
      </c>
      <c r="J2101">
        <v>6900</v>
      </c>
      <c r="K2101">
        <v>100149006</v>
      </c>
      <c r="L2101" s="19" t="s">
        <v>38</v>
      </c>
      <c r="M2101">
        <v>0</v>
      </c>
      <c r="N2101" t="s">
        <v>22</v>
      </c>
      <c r="O2101" s="3">
        <v>42562</v>
      </c>
      <c r="P2101" t="s">
        <v>34</v>
      </c>
      <c r="Q2101" s="4">
        <v>6900</v>
      </c>
      <c r="R2101">
        <v>2016</v>
      </c>
      <c r="S2101">
        <v>7</v>
      </c>
      <c r="T2101" s="3" t="s">
        <v>24</v>
      </c>
      <c r="U2101" s="3">
        <v>45489</v>
      </c>
    </row>
    <row r="2102" spans="1:21" x14ac:dyDescent="0.25">
      <c r="A2102">
        <v>213538</v>
      </c>
      <c r="B2102">
        <v>148</v>
      </c>
      <c r="C2102" t="s">
        <v>31</v>
      </c>
      <c r="D2102" s="3">
        <v>42562</v>
      </c>
      <c r="E2102" t="s">
        <v>102</v>
      </c>
      <c r="F2102">
        <v>999</v>
      </c>
      <c r="G2102">
        <v>1</v>
      </c>
      <c r="J2102">
        <v>999</v>
      </c>
      <c r="K2102">
        <v>100149007</v>
      </c>
      <c r="L2102" s="19" t="s">
        <v>51</v>
      </c>
      <c r="M2102">
        <v>0</v>
      </c>
      <c r="N2102" t="s">
        <v>22</v>
      </c>
      <c r="O2102" s="3">
        <v>42562</v>
      </c>
      <c r="P2102" t="s">
        <v>34</v>
      </c>
      <c r="Q2102">
        <v>999</v>
      </c>
      <c r="R2102">
        <v>2016</v>
      </c>
      <c r="S2102">
        <v>7</v>
      </c>
      <c r="T2102" s="3" t="s">
        <v>24</v>
      </c>
      <c r="U2102" s="3">
        <v>45489</v>
      </c>
    </row>
    <row r="2103" spans="1:21" x14ac:dyDescent="0.25">
      <c r="A2103">
        <v>213539</v>
      </c>
      <c r="B2103">
        <v>849</v>
      </c>
      <c r="C2103" t="s">
        <v>19</v>
      </c>
      <c r="D2103" s="3">
        <v>42562</v>
      </c>
      <c r="E2103" t="s">
        <v>565</v>
      </c>
      <c r="F2103">
        <v>22800</v>
      </c>
      <c r="G2103">
        <v>1</v>
      </c>
      <c r="J2103">
        <v>22800</v>
      </c>
      <c r="K2103">
        <v>100149008</v>
      </c>
      <c r="L2103" s="19" t="s">
        <v>42</v>
      </c>
      <c r="M2103">
        <v>0</v>
      </c>
      <c r="N2103" t="s">
        <v>22</v>
      </c>
      <c r="O2103" s="3">
        <v>42562</v>
      </c>
      <c r="P2103" t="s">
        <v>23</v>
      </c>
      <c r="Q2103" s="4">
        <v>22800</v>
      </c>
      <c r="R2103">
        <v>2016</v>
      </c>
      <c r="S2103">
        <v>7</v>
      </c>
      <c r="T2103" s="3" t="s">
        <v>24</v>
      </c>
      <c r="U2103" s="3">
        <v>45489</v>
      </c>
    </row>
    <row r="2104" spans="1:21" x14ac:dyDescent="0.25">
      <c r="A2104">
        <v>213542</v>
      </c>
      <c r="B2104">
        <v>776</v>
      </c>
      <c r="C2104" t="s">
        <v>19</v>
      </c>
      <c r="D2104" s="3">
        <v>42562</v>
      </c>
      <c r="E2104" t="s">
        <v>945</v>
      </c>
      <c r="F2104">
        <v>950</v>
      </c>
      <c r="G2104">
        <v>1</v>
      </c>
      <c r="J2104">
        <v>1170</v>
      </c>
      <c r="K2104">
        <v>100149011</v>
      </c>
      <c r="L2104" s="19" t="s">
        <v>47</v>
      </c>
      <c r="M2104">
        <v>0</v>
      </c>
      <c r="N2104" t="s">
        <v>22</v>
      </c>
      <c r="O2104" s="3">
        <v>42562</v>
      </c>
      <c r="P2104" t="s">
        <v>23</v>
      </c>
      <c r="Q2104">
        <v>950</v>
      </c>
      <c r="R2104">
        <v>2016</v>
      </c>
      <c r="S2104">
        <v>7</v>
      </c>
      <c r="T2104" s="3" t="s">
        <v>24</v>
      </c>
      <c r="U2104" s="3">
        <v>45489</v>
      </c>
    </row>
    <row r="2105" spans="1:21" x14ac:dyDescent="0.25">
      <c r="A2105">
        <v>213543</v>
      </c>
      <c r="B2105">
        <v>776</v>
      </c>
      <c r="C2105" t="s">
        <v>19</v>
      </c>
      <c r="D2105" s="3">
        <v>42562</v>
      </c>
      <c r="E2105" t="s">
        <v>984</v>
      </c>
      <c r="F2105">
        <v>220</v>
      </c>
      <c r="G2105">
        <v>1</v>
      </c>
      <c r="J2105">
        <v>1170</v>
      </c>
      <c r="K2105">
        <v>100149011</v>
      </c>
      <c r="L2105" s="19" t="s">
        <v>576</v>
      </c>
      <c r="M2105">
        <v>0</v>
      </c>
      <c r="N2105" t="s">
        <v>22</v>
      </c>
      <c r="O2105" s="3">
        <v>42562</v>
      </c>
      <c r="P2105" t="s">
        <v>23</v>
      </c>
      <c r="Q2105">
        <v>220</v>
      </c>
      <c r="R2105">
        <v>2016</v>
      </c>
      <c r="S2105">
        <v>7</v>
      </c>
      <c r="T2105" s="3" t="s">
        <v>24</v>
      </c>
      <c r="U2105" s="3">
        <v>45489</v>
      </c>
    </row>
    <row r="2106" spans="1:21" x14ac:dyDescent="0.25">
      <c r="A2106">
        <v>213540</v>
      </c>
      <c r="B2106">
        <v>850</v>
      </c>
      <c r="C2106" t="s">
        <v>19</v>
      </c>
      <c r="D2106" s="3">
        <v>42562</v>
      </c>
      <c r="E2106" t="s">
        <v>89</v>
      </c>
      <c r="F2106">
        <v>350</v>
      </c>
      <c r="G2106">
        <v>1</v>
      </c>
      <c r="J2106">
        <v>350</v>
      </c>
      <c r="K2106">
        <v>100149009</v>
      </c>
      <c r="L2106" s="19" t="s">
        <v>33</v>
      </c>
      <c r="M2106">
        <v>0</v>
      </c>
      <c r="N2106" t="s">
        <v>39</v>
      </c>
      <c r="O2106" s="3">
        <v>42562</v>
      </c>
      <c r="P2106" t="s">
        <v>23</v>
      </c>
      <c r="Q2106">
        <v>350</v>
      </c>
      <c r="R2106">
        <v>2016</v>
      </c>
      <c r="S2106">
        <v>7</v>
      </c>
      <c r="T2106" s="3" t="s">
        <v>24</v>
      </c>
      <c r="U2106" s="3">
        <v>45489</v>
      </c>
    </row>
    <row r="2107" spans="1:21" x14ac:dyDescent="0.25">
      <c r="A2107">
        <v>213541</v>
      </c>
      <c r="B2107">
        <v>163</v>
      </c>
      <c r="C2107" t="s">
        <v>31</v>
      </c>
      <c r="D2107" s="3">
        <v>42562</v>
      </c>
      <c r="E2107" t="s">
        <v>26</v>
      </c>
      <c r="F2107">
        <v>240</v>
      </c>
      <c r="G2107">
        <v>1</v>
      </c>
      <c r="J2107">
        <v>240</v>
      </c>
      <c r="K2107">
        <v>100149010</v>
      </c>
      <c r="L2107" s="19" t="s">
        <v>27</v>
      </c>
      <c r="M2107">
        <v>0</v>
      </c>
      <c r="N2107" t="s">
        <v>22</v>
      </c>
      <c r="O2107" s="3">
        <v>42562</v>
      </c>
      <c r="P2107" t="s">
        <v>34</v>
      </c>
      <c r="Q2107">
        <v>240</v>
      </c>
      <c r="R2107">
        <v>2016</v>
      </c>
      <c r="S2107">
        <v>7</v>
      </c>
      <c r="T2107" s="3" t="s">
        <v>24</v>
      </c>
      <c r="U2107" s="3">
        <v>45489</v>
      </c>
    </row>
    <row r="2108" spans="1:21" x14ac:dyDescent="0.25">
      <c r="A2108">
        <v>213544</v>
      </c>
      <c r="B2108">
        <v>301</v>
      </c>
      <c r="C2108" t="s">
        <v>19</v>
      </c>
      <c r="D2108" s="3">
        <v>42562</v>
      </c>
      <c r="E2108" t="s">
        <v>448</v>
      </c>
      <c r="F2108">
        <v>1050</v>
      </c>
      <c r="G2108">
        <v>1</v>
      </c>
      <c r="J2108">
        <v>1050</v>
      </c>
      <c r="K2108">
        <v>100149012</v>
      </c>
      <c r="L2108" s="19" t="s">
        <v>42</v>
      </c>
      <c r="M2108">
        <v>0</v>
      </c>
      <c r="N2108" t="s">
        <v>22</v>
      </c>
      <c r="O2108" s="3">
        <v>42562</v>
      </c>
      <c r="P2108" t="s">
        <v>23</v>
      </c>
      <c r="Q2108" s="4">
        <v>1050</v>
      </c>
      <c r="R2108">
        <v>2016</v>
      </c>
      <c r="S2108">
        <v>7</v>
      </c>
      <c r="T2108" s="3" t="s">
        <v>24</v>
      </c>
      <c r="U2108" s="3">
        <v>45489</v>
      </c>
    </row>
    <row r="2109" spans="1:21" x14ac:dyDescent="0.25">
      <c r="A2109">
        <v>213545</v>
      </c>
      <c r="B2109">
        <v>851</v>
      </c>
      <c r="C2109" t="s">
        <v>19</v>
      </c>
      <c r="D2109" s="3">
        <v>42562</v>
      </c>
      <c r="E2109" t="s">
        <v>573</v>
      </c>
      <c r="F2109">
        <v>169</v>
      </c>
      <c r="G2109">
        <v>2</v>
      </c>
      <c r="J2109">
        <v>338</v>
      </c>
      <c r="K2109">
        <v>100149013</v>
      </c>
      <c r="L2109" s="19" t="s">
        <v>51</v>
      </c>
      <c r="M2109">
        <v>0</v>
      </c>
      <c r="N2109" t="s">
        <v>22</v>
      </c>
      <c r="O2109" s="3">
        <v>42562</v>
      </c>
      <c r="P2109" t="s">
        <v>23</v>
      </c>
      <c r="Q2109">
        <v>338</v>
      </c>
      <c r="R2109">
        <v>2016</v>
      </c>
      <c r="S2109">
        <v>7</v>
      </c>
      <c r="T2109" s="3" t="s">
        <v>24</v>
      </c>
      <c r="U2109" s="3">
        <v>45489</v>
      </c>
    </row>
    <row r="2110" spans="1:21" x14ac:dyDescent="0.25">
      <c r="A2110">
        <v>213547</v>
      </c>
      <c r="B2110">
        <v>148</v>
      </c>
      <c r="C2110" t="s">
        <v>71</v>
      </c>
      <c r="D2110" s="3">
        <v>42562</v>
      </c>
      <c r="E2110" t="s">
        <v>423</v>
      </c>
      <c r="F2110">
        <v>160</v>
      </c>
      <c r="G2110">
        <v>1</v>
      </c>
      <c r="J2110">
        <v>890</v>
      </c>
      <c r="K2110">
        <v>100149014</v>
      </c>
      <c r="L2110" s="19" t="s">
        <v>27</v>
      </c>
      <c r="M2110">
        <v>0</v>
      </c>
      <c r="N2110" t="s">
        <v>22</v>
      </c>
      <c r="O2110" s="3">
        <v>42562</v>
      </c>
      <c r="P2110" t="s">
        <v>34</v>
      </c>
      <c r="Q2110">
        <v>160</v>
      </c>
      <c r="R2110">
        <v>2016</v>
      </c>
      <c r="S2110">
        <v>7</v>
      </c>
      <c r="T2110" s="3" t="s">
        <v>24</v>
      </c>
      <c r="U2110" s="3">
        <v>45489</v>
      </c>
    </row>
    <row r="2111" spans="1:21" x14ac:dyDescent="0.25">
      <c r="A2111">
        <v>213548</v>
      </c>
      <c r="B2111">
        <v>148</v>
      </c>
      <c r="C2111" t="s">
        <v>71</v>
      </c>
      <c r="D2111" s="3">
        <v>42562</v>
      </c>
      <c r="E2111" t="s">
        <v>582</v>
      </c>
      <c r="F2111">
        <v>140</v>
      </c>
      <c r="G2111">
        <v>1</v>
      </c>
      <c r="J2111">
        <v>890</v>
      </c>
      <c r="K2111">
        <v>100149014</v>
      </c>
      <c r="L2111" s="19" t="s">
        <v>27</v>
      </c>
      <c r="M2111">
        <v>0</v>
      </c>
      <c r="N2111" t="s">
        <v>22</v>
      </c>
      <c r="O2111" s="3">
        <v>42562</v>
      </c>
      <c r="P2111" t="s">
        <v>34</v>
      </c>
      <c r="Q2111">
        <v>140</v>
      </c>
      <c r="R2111">
        <v>2016</v>
      </c>
      <c r="S2111">
        <v>7</v>
      </c>
      <c r="T2111" s="3" t="s">
        <v>24</v>
      </c>
      <c r="U2111" s="3">
        <v>45489</v>
      </c>
    </row>
    <row r="2112" spans="1:21" x14ac:dyDescent="0.25">
      <c r="A2112">
        <v>213549</v>
      </c>
      <c r="B2112">
        <v>148</v>
      </c>
      <c r="C2112" t="s">
        <v>71</v>
      </c>
      <c r="D2112" s="3">
        <v>42562</v>
      </c>
      <c r="E2112" t="s">
        <v>985</v>
      </c>
      <c r="F2112">
        <v>260</v>
      </c>
      <c r="G2112">
        <v>1</v>
      </c>
      <c r="J2112">
        <v>890</v>
      </c>
      <c r="K2112">
        <v>100149014</v>
      </c>
      <c r="L2112" s="19" t="s">
        <v>27</v>
      </c>
      <c r="M2112">
        <v>0</v>
      </c>
      <c r="N2112" t="s">
        <v>22</v>
      </c>
      <c r="O2112" s="3">
        <v>42562</v>
      </c>
      <c r="P2112" t="s">
        <v>34</v>
      </c>
      <c r="Q2112">
        <v>260</v>
      </c>
      <c r="R2112">
        <v>2016</v>
      </c>
      <c r="S2112">
        <v>7</v>
      </c>
      <c r="T2112" s="3" t="s">
        <v>24</v>
      </c>
      <c r="U2112" s="3">
        <v>45489</v>
      </c>
    </row>
    <row r="2113" spans="1:21" x14ac:dyDescent="0.25">
      <c r="A2113">
        <v>213550</v>
      </c>
      <c r="B2113">
        <v>148</v>
      </c>
      <c r="C2113" t="s">
        <v>71</v>
      </c>
      <c r="D2113" s="3">
        <v>42562</v>
      </c>
      <c r="E2113" t="s">
        <v>363</v>
      </c>
      <c r="F2113">
        <v>330</v>
      </c>
      <c r="G2113">
        <v>1</v>
      </c>
      <c r="J2113">
        <v>890</v>
      </c>
      <c r="K2113">
        <v>100149014</v>
      </c>
      <c r="L2113" s="19" t="s">
        <v>33</v>
      </c>
      <c r="M2113">
        <v>0</v>
      </c>
      <c r="N2113" t="s">
        <v>22</v>
      </c>
      <c r="O2113" s="3">
        <v>42562</v>
      </c>
      <c r="P2113" t="s">
        <v>34</v>
      </c>
      <c r="Q2113">
        <v>330</v>
      </c>
      <c r="R2113">
        <v>2016</v>
      </c>
      <c r="S2113">
        <v>7</v>
      </c>
      <c r="T2113" s="3" t="s">
        <v>24</v>
      </c>
      <c r="U2113" s="3">
        <v>45489</v>
      </c>
    </row>
    <row r="2114" spans="1:21" x14ac:dyDescent="0.25">
      <c r="A2114">
        <v>213551</v>
      </c>
      <c r="B2114">
        <v>42</v>
      </c>
      <c r="C2114" t="s">
        <v>19</v>
      </c>
      <c r="D2114" s="3">
        <v>42562</v>
      </c>
      <c r="E2114" t="s">
        <v>923</v>
      </c>
      <c r="F2114">
        <v>700</v>
      </c>
      <c r="G2114">
        <v>1</v>
      </c>
      <c r="J2114">
        <v>700</v>
      </c>
      <c r="K2114">
        <v>100149015</v>
      </c>
      <c r="L2114" s="19" t="s">
        <v>170</v>
      </c>
      <c r="M2114">
        <v>0</v>
      </c>
      <c r="N2114" t="s">
        <v>22</v>
      </c>
      <c r="O2114" s="3">
        <v>42562</v>
      </c>
      <c r="P2114" t="s">
        <v>23</v>
      </c>
      <c r="Q2114">
        <v>700</v>
      </c>
      <c r="R2114">
        <v>2016</v>
      </c>
      <c r="S2114">
        <v>7</v>
      </c>
      <c r="T2114" s="3" t="s">
        <v>24</v>
      </c>
      <c r="U2114" s="3">
        <v>45489</v>
      </c>
    </row>
    <row r="2115" spans="1:21" x14ac:dyDescent="0.25">
      <c r="A2115">
        <v>213552</v>
      </c>
      <c r="B2115">
        <v>852</v>
      </c>
      <c r="C2115" t="s">
        <v>31</v>
      </c>
      <c r="D2115" s="3">
        <v>42562</v>
      </c>
      <c r="E2115" t="s">
        <v>543</v>
      </c>
      <c r="F2115">
        <v>12500</v>
      </c>
      <c r="G2115">
        <v>1</v>
      </c>
      <c r="J2115">
        <v>12500</v>
      </c>
      <c r="K2115">
        <v>100149016</v>
      </c>
      <c r="L2115" s="19" t="s">
        <v>38</v>
      </c>
      <c r="M2115">
        <v>0</v>
      </c>
      <c r="N2115" t="s">
        <v>22</v>
      </c>
      <c r="O2115" s="3">
        <v>42562</v>
      </c>
      <c r="P2115" t="s">
        <v>34</v>
      </c>
      <c r="Q2115" s="4">
        <v>12500</v>
      </c>
      <c r="R2115">
        <v>2016</v>
      </c>
      <c r="S2115">
        <v>7</v>
      </c>
      <c r="T2115" s="3" t="s">
        <v>24</v>
      </c>
      <c r="U2115" s="3">
        <v>45489</v>
      </c>
    </row>
    <row r="2116" spans="1:21" x14ac:dyDescent="0.25">
      <c r="A2116">
        <v>213553</v>
      </c>
      <c r="B2116">
        <v>853</v>
      </c>
      <c r="C2116" t="s">
        <v>19</v>
      </c>
      <c r="D2116" s="3">
        <v>42562</v>
      </c>
      <c r="E2116" t="s">
        <v>986</v>
      </c>
      <c r="F2116">
        <v>234</v>
      </c>
      <c r="G2116">
        <v>1</v>
      </c>
      <c r="J2116">
        <v>2118.0100000000002</v>
      </c>
      <c r="K2116">
        <v>100149017</v>
      </c>
      <c r="L2116" s="19" t="s">
        <v>33</v>
      </c>
      <c r="M2116">
        <v>44.69</v>
      </c>
      <c r="N2116" t="s">
        <v>22</v>
      </c>
      <c r="O2116" s="3">
        <v>42562</v>
      </c>
      <c r="P2116" t="s">
        <v>23</v>
      </c>
      <c r="Q2116">
        <v>234</v>
      </c>
      <c r="R2116">
        <v>2016</v>
      </c>
      <c r="S2116">
        <v>7</v>
      </c>
      <c r="T2116" s="3" t="s">
        <v>24</v>
      </c>
      <c r="U2116" s="3">
        <v>45489</v>
      </c>
    </row>
    <row r="2117" spans="1:21" x14ac:dyDescent="0.25">
      <c r="A2117">
        <v>213554</v>
      </c>
      <c r="B2117">
        <v>853</v>
      </c>
      <c r="C2117" t="s">
        <v>19</v>
      </c>
      <c r="D2117" s="3">
        <v>42562</v>
      </c>
      <c r="E2117" t="s">
        <v>489</v>
      </c>
      <c r="F2117">
        <v>234</v>
      </c>
      <c r="G2117">
        <v>1</v>
      </c>
      <c r="J2117">
        <v>2118.0100000000002</v>
      </c>
      <c r="K2117">
        <v>100149017</v>
      </c>
      <c r="L2117" s="19" t="s">
        <v>33</v>
      </c>
      <c r="M2117">
        <v>44.69</v>
      </c>
      <c r="N2117" t="s">
        <v>22</v>
      </c>
      <c r="O2117" s="3">
        <v>42562</v>
      </c>
      <c r="P2117" t="s">
        <v>23</v>
      </c>
      <c r="Q2117">
        <v>234</v>
      </c>
      <c r="R2117">
        <v>2016</v>
      </c>
      <c r="S2117">
        <v>7</v>
      </c>
      <c r="T2117" s="3" t="s">
        <v>24</v>
      </c>
      <c r="U2117" s="3">
        <v>45489</v>
      </c>
    </row>
    <row r="2118" spans="1:21" x14ac:dyDescent="0.25">
      <c r="A2118">
        <v>213555</v>
      </c>
      <c r="B2118">
        <v>853</v>
      </c>
      <c r="C2118" t="s">
        <v>19</v>
      </c>
      <c r="D2118" s="3">
        <v>42562</v>
      </c>
      <c r="E2118" t="s">
        <v>190</v>
      </c>
      <c r="F2118">
        <v>350</v>
      </c>
      <c r="G2118">
        <v>1</v>
      </c>
      <c r="J2118">
        <v>2118.0100000000002</v>
      </c>
      <c r="K2118">
        <v>100149017</v>
      </c>
      <c r="L2118" s="19" t="s">
        <v>33</v>
      </c>
      <c r="M2118">
        <v>66.84</v>
      </c>
      <c r="N2118" t="s">
        <v>22</v>
      </c>
      <c r="O2118" s="3">
        <v>42562</v>
      </c>
      <c r="P2118" t="s">
        <v>23</v>
      </c>
      <c r="Q2118">
        <v>350</v>
      </c>
      <c r="R2118">
        <v>2016</v>
      </c>
      <c r="S2118">
        <v>7</v>
      </c>
      <c r="T2118" s="3" t="s">
        <v>24</v>
      </c>
      <c r="U2118" s="3">
        <v>45489</v>
      </c>
    </row>
    <row r="2119" spans="1:21" x14ac:dyDescent="0.25">
      <c r="A2119">
        <v>213556</v>
      </c>
      <c r="B2119">
        <v>853</v>
      </c>
      <c r="C2119" t="s">
        <v>19</v>
      </c>
      <c r="D2119" s="3">
        <v>42562</v>
      </c>
      <c r="E2119" t="s">
        <v>987</v>
      </c>
      <c r="F2119">
        <v>1800</v>
      </c>
      <c r="G2119">
        <v>1</v>
      </c>
      <c r="J2119">
        <v>2118.0100000000002</v>
      </c>
      <c r="K2119">
        <v>100149017</v>
      </c>
      <c r="L2119" s="19" t="s">
        <v>38</v>
      </c>
      <c r="M2119">
        <v>343.77</v>
      </c>
      <c r="N2119" t="s">
        <v>22</v>
      </c>
      <c r="O2119" s="3">
        <v>42562</v>
      </c>
      <c r="P2119" t="s">
        <v>23</v>
      </c>
      <c r="Q2119" s="4">
        <v>1800</v>
      </c>
      <c r="R2119">
        <v>2016</v>
      </c>
      <c r="S2119">
        <v>7</v>
      </c>
      <c r="T2119" s="3" t="s">
        <v>24</v>
      </c>
      <c r="U2119" s="3">
        <v>45489</v>
      </c>
    </row>
    <row r="2120" spans="1:21" x14ac:dyDescent="0.25">
      <c r="A2120">
        <v>213557</v>
      </c>
      <c r="B2120">
        <v>854</v>
      </c>
      <c r="C2120" t="s">
        <v>19</v>
      </c>
      <c r="D2120" s="3">
        <v>42562</v>
      </c>
      <c r="E2120" t="s">
        <v>988</v>
      </c>
      <c r="F2120">
        <v>1370</v>
      </c>
      <c r="G2120">
        <v>1</v>
      </c>
      <c r="J2120">
        <v>1370</v>
      </c>
      <c r="K2120">
        <v>100149018</v>
      </c>
      <c r="L2120" s="19" t="s">
        <v>27</v>
      </c>
      <c r="M2120">
        <v>0</v>
      </c>
      <c r="N2120" t="s">
        <v>22</v>
      </c>
      <c r="O2120" s="3">
        <v>42562</v>
      </c>
      <c r="P2120" t="s">
        <v>23</v>
      </c>
      <c r="Q2120" s="4">
        <v>1370</v>
      </c>
      <c r="R2120">
        <v>2016</v>
      </c>
      <c r="S2120">
        <v>7</v>
      </c>
      <c r="T2120" s="3" t="s">
        <v>24</v>
      </c>
      <c r="U2120" s="3">
        <v>45489</v>
      </c>
    </row>
    <row r="2121" spans="1:21" x14ac:dyDescent="0.25">
      <c r="A2121">
        <v>213558</v>
      </c>
      <c r="B2121">
        <v>820</v>
      </c>
      <c r="C2121" t="s">
        <v>19</v>
      </c>
      <c r="D2121" s="3">
        <v>42562</v>
      </c>
      <c r="E2121" t="s">
        <v>927</v>
      </c>
      <c r="F2121">
        <v>140</v>
      </c>
      <c r="G2121">
        <v>1</v>
      </c>
      <c r="J2121">
        <v>140</v>
      </c>
      <c r="K2121">
        <v>100149019</v>
      </c>
      <c r="L2121" s="19" t="s">
        <v>27</v>
      </c>
      <c r="M2121">
        <v>0</v>
      </c>
      <c r="N2121" t="s">
        <v>22</v>
      </c>
      <c r="O2121" s="3">
        <v>42562</v>
      </c>
      <c r="P2121" t="s">
        <v>23</v>
      </c>
      <c r="Q2121">
        <v>140</v>
      </c>
      <c r="R2121">
        <v>2016</v>
      </c>
      <c r="S2121">
        <v>7</v>
      </c>
      <c r="T2121" s="3" t="s">
        <v>24</v>
      </c>
      <c r="U2121" s="3">
        <v>45489</v>
      </c>
    </row>
    <row r="2122" spans="1:21" x14ac:dyDescent="0.25">
      <c r="A2122">
        <v>213559</v>
      </c>
      <c r="B2122">
        <v>855</v>
      </c>
      <c r="C2122" t="s">
        <v>19</v>
      </c>
      <c r="D2122" s="3">
        <v>42562</v>
      </c>
      <c r="E2122" t="s">
        <v>955</v>
      </c>
      <c r="F2122">
        <v>550</v>
      </c>
      <c r="G2122">
        <v>2</v>
      </c>
      <c r="J2122">
        <v>1100</v>
      </c>
      <c r="K2122">
        <v>100149020</v>
      </c>
      <c r="L2122" s="19" t="s">
        <v>27</v>
      </c>
      <c r="M2122">
        <v>0</v>
      </c>
      <c r="N2122" t="s">
        <v>22</v>
      </c>
      <c r="O2122" s="3">
        <v>42562</v>
      </c>
      <c r="P2122" t="s">
        <v>23</v>
      </c>
      <c r="Q2122" s="4">
        <v>1100</v>
      </c>
      <c r="R2122">
        <v>2016</v>
      </c>
      <c r="S2122">
        <v>7</v>
      </c>
      <c r="T2122" s="3" t="s">
        <v>24</v>
      </c>
      <c r="U2122" s="3">
        <v>45489</v>
      </c>
    </row>
    <row r="2123" spans="1:21" x14ac:dyDescent="0.25">
      <c r="A2123">
        <v>213560</v>
      </c>
      <c r="B2123">
        <v>853</v>
      </c>
      <c r="C2123" t="s">
        <v>19</v>
      </c>
      <c r="D2123" s="3">
        <v>42562</v>
      </c>
      <c r="E2123" t="s">
        <v>989</v>
      </c>
      <c r="F2123">
        <v>3775</v>
      </c>
      <c r="G2123">
        <v>1</v>
      </c>
      <c r="J2123">
        <v>5088</v>
      </c>
      <c r="K2123">
        <v>100149021</v>
      </c>
      <c r="L2123" s="19" t="s">
        <v>21</v>
      </c>
      <c r="M2123">
        <v>0</v>
      </c>
      <c r="N2123" t="s">
        <v>22</v>
      </c>
      <c r="O2123" s="3">
        <v>42562</v>
      </c>
      <c r="P2123" t="s">
        <v>23</v>
      </c>
      <c r="Q2123" s="4">
        <v>3775</v>
      </c>
      <c r="R2123">
        <v>2016</v>
      </c>
      <c r="S2123">
        <v>7</v>
      </c>
      <c r="T2123" s="3" t="s">
        <v>24</v>
      </c>
      <c r="U2123" s="3">
        <v>45489</v>
      </c>
    </row>
    <row r="2124" spans="1:21" x14ac:dyDescent="0.25">
      <c r="A2124">
        <v>213561</v>
      </c>
      <c r="B2124">
        <v>853</v>
      </c>
      <c r="C2124" t="s">
        <v>19</v>
      </c>
      <c r="D2124" s="3">
        <v>42562</v>
      </c>
      <c r="E2124" t="s">
        <v>990</v>
      </c>
      <c r="F2124">
        <v>1313</v>
      </c>
      <c r="G2124">
        <v>1</v>
      </c>
      <c r="J2124">
        <v>5088</v>
      </c>
      <c r="K2124">
        <v>100149021</v>
      </c>
      <c r="L2124" s="19" t="s">
        <v>21</v>
      </c>
      <c r="M2124">
        <v>0</v>
      </c>
      <c r="N2124" t="s">
        <v>22</v>
      </c>
      <c r="O2124" s="3">
        <v>42562</v>
      </c>
      <c r="P2124" t="s">
        <v>23</v>
      </c>
      <c r="Q2124" s="4">
        <v>1313</v>
      </c>
      <c r="R2124">
        <v>2016</v>
      </c>
      <c r="S2124">
        <v>7</v>
      </c>
      <c r="T2124" s="3" t="s">
        <v>24</v>
      </c>
      <c r="U2124" s="3">
        <v>45489</v>
      </c>
    </row>
    <row r="2125" spans="1:21" x14ac:dyDescent="0.25">
      <c r="A2125">
        <v>213562</v>
      </c>
      <c r="B2125">
        <v>114</v>
      </c>
      <c r="C2125" t="s">
        <v>19</v>
      </c>
      <c r="D2125" s="3">
        <v>42562</v>
      </c>
      <c r="E2125" t="s">
        <v>48</v>
      </c>
      <c r="F2125">
        <v>320</v>
      </c>
      <c r="G2125">
        <v>1</v>
      </c>
      <c r="J2125">
        <v>320</v>
      </c>
      <c r="K2125">
        <v>100149022</v>
      </c>
      <c r="L2125" s="19" t="s">
        <v>27</v>
      </c>
      <c r="M2125">
        <v>0</v>
      </c>
      <c r="N2125" t="s">
        <v>22</v>
      </c>
      <c r="O2125" s="3">
        <v>42562</v>
      </c>
      <c r="P2125" t="s">
        <v>23</v>
      </c>
      <c r="Q2125">
        <v>320</v>
      </c>
      <c r="R2125">
        <v>2016</v>
      </c>
      <c r="S2125">
        <v>7</v>
      </c>
      <c r="T2125" s="3" t="s">
        <v>24</v>
      </c>
      <c r="U2125" s="3">
        <v>45489</v>
      </c>
    </row>
    <row r="2126" spans="1:21" x14ac:dyDescent="0.25">
      <c r="A2126">
        <v>213563</v>
      </c>
      <c r="B2126">
        <v>856</v>
      </c>
      <c r="C2126" t="s">
        <v>19</v>
      </c>
      <c r="D2126" s="3">
        <v>42562</v>
      </c>
      <c r="E2126" t="s">
        <v>404</v>
      </c>
      <c r="F2126">
        <v>1300</v>
      </c>
      <c r="G2126">
        <v>1</v>
      </c>
      <c r="J2126">
        <v>1300</v>
      </c>
      <c r="K2126">
        <v>100149023</v>
      </c>
      <c r="L2126" s="19" t="s">
        <v>47</v>
      </c>
      <c r="M2126">
        <v>0</v>
      </c>
      <c r="N2126" t="s">
        <v>22</v>
      </c>
      <c r="O2126" s="3">
        <v>42562</v>
      </c>
      <c r="P2126" t="s">
        <v>23</v>
      </c>
      <c r="Q2126" s="4">
        <v>1300</v>
      </c>
      <c r="R2126">
        <v>2016</v>
      </c>
      <c r="S2126">
        <v>7</v>
      </c>
      <c r="T2126" s="3" t="s">
        <v>24</v>
      </c>
      <c r="U2126" s="3">
        <v>45489</v>
      </c>
    </row>
    <row r="2127" spans="1:21" x14ac:dyDescent="0.25">
      <c r="A2127">
        <v>213564</v>
      </c>
      <c r="B2127">
        <v>114</v>
      </c>
      <c r="C2127" t="s">
        <v>19</v>
      </c>
      <c r="D2127" s="3">
        <v>42562</v>
      </c>
      <c r="E2127" t="s">
        <v>89</v>
      </c>
      <c r="F2127">
        <v>350</v>
      </c>
      <c r="G2127">
        <v>1</v>
      </c>
      <c r="J2127">
        <v>350</v>
      </c>
      <c r="K2127">
        <v>100149024</v>
      </c>
      <c r="L2127" s="19" t="s">
        <v>33</v>
      </c>
      <c r="M2127">
        <v>0</v>
      </c>
      <c r="N2127" t="s">
        <v>22</v>
      </c>
      <c r="O2127" s="3">
        <v>42562</v>
      </c>
      <c r="P2127" t="s">
        <v>23</v>
      </c>
      <c r="Q2127">
        <v>350</v>
      </c>
      <c r="R2127">
        <v>2016</v>
      </c>
      <c r="S2127">
        <v>7</v>
      </c>
      <c r="T2127" s="3" t="s">
        <v>24</v>
      </c>
      <c r="U2127" s="3">
        <v>45489</v>
      </c>
    </row>
    <row r="2128" spans="1:21" x14ac:dyDescent="0.25">
      <c r="A2128">
        <v>213565</v>
      </c>
      <c r="B2128">
        <v>776</v>
      </c>
      <c r="C2128" t="s">
        <v>19</v>
      </c>
      <c r="D2128" s="3">
        <v>42562</v>
      </c>
      <c r="E2128" t="s">
        <v>368</v>
      </c>
      <c r="F2128">
        <v>1375</v>
      </c>
      <c r="G2128">
        <v>1</v>
      </c>
      <c r="J2128">
        <v>1375</v>
      </c>
      <c r="K2128">
        <v>100149025</v>
      </c>
      <c r="L2128" s="19" t="s">
        <v>170</v>
      </c>
      <c r="M2128">
        <v>0</v>
      </c>
      <c r="N2128" t="s">
        <v>22</v>
      </c>
      <c r="O2128" s="3">
        <v>42562</v>
      </c>
      <c r="P2128" t="s">
        <v>23</v>
      </c>
      <c r="Q2128" s="4">
        <v>1375</v>
      </c>
      <c r="R2128">
        <v>2016</v>
      </c>
      <c r="S2128">
        <v>7</v>
      </c>
      <c r="T2128" s="3" t="s">
        <v>24</v>
      </c>
      <c r="U2128" s="3">
        <v>45489</v>
      </c>
    </row>
    <row r="2129" spans="1:21" x14ac:dyDescent="0.25">
      <c r="A2129">
        <v>213566</v>
      </c>
      <c r="B2129">
        <v>857</v>
      </c>
      <c r="C2129" t="s">
        <v>25</v>
      </c>
      <c r="D2129" s="3">
        <v>42562</v>
      </c>
      <c r="E2129" t="s">
        <v>991</v>
      </c>
      <c r="F2129">
        <v>840</v>
      </c>
      <c r="G2129">
        <v>1</v>
      </c>
      <c r="J2129">
        <v>840</v>
      </c>
      <c r="K2129">
        <v>100149026</v>
      </c>
      <c r="L2129" s="19" t="s">
        <v>51</v>
      </c>
      <c r="M2129">
        <v>0</v>
      </c>
      <c r="N2129" t="s">
        <v>22</v>
      </c>
      <c r="O2129" s="3">
        <v>42562</v>
      </c>
      <c r="P2129" t="s">
        <v>28</v>
      </c>
      <c r="Q2129">
        <v>840</v>
      </c>
      <c r="R2129">
        <v>2016</v>
      </c>
      <c r="S2129">
        <v>7</v>
      </c>
      <c r="T2129" s="3" t="s">
        <v>24</v>
      </c>
      <c r="U2129" s="3">
        <v>45489</v>
      </c>
    </row>
    <row r="2130" spans="1:21" x14ac:dyDescent="0.25">
      <c r="A2130">
        <v>213568</v>
      </c>
      <c r="B2130">
        <v>858</v>
      </c>
      <c r="C2130" t="s">
        <v>19</v>
      </c>
      <c r="D2130" s="3">
        <v>42562</v>
      </c>
      <c r="E2130" t="s">
        <v>992</v>
      </c>
      <c r="F2130">
        <v>1950</v>
      </c>
      <c r="G2130">
        <v>1</v>
      </c>
      <c r="J2130">
        <v>1950</v>
      </c>
      <c r="K2130">
        <v>100149027</v>
      </c>
      <c r="L2130" s="19" t="s">
        <v>51</v>
      </c>
      <c r="M2130">
        <v>0</v>
      </c>
      <c r="N2130" t="s">
        <v>22</v>
      </c>
      <c r="O2130" s="3">
        <v>42562</v>
      </c>
      <c r="P2130" t="s">
        <v>23</v>
      </c>
      <c r="Q2130" s="4">
        <v>1950</v>
      </c>
      <c r="R2130">
        <v>2016</v>
      </c>
      <c r="S2130">
        <v>7</v>
      </c>
      <c r="T2130" s="3" t="s">
        <v>24</v>
      </c>
      <c r="U2130" s="3">
        <v>45489</v>
      </c>
    </row>
    <row r="2131" spans="1:21" x14ac:dyDescent="0.25">
      <c r="A2131">
        <v>213569</v>
      </c>
      <c r="B2131">
        <v>342</v>
      </c>
      <c r="C2131" t="s">
        <v>19</v>
      </c>
      <c r="D2131" s="3">
        <v>42562</v>
      </c>
      <c r="E2131" t="s">
        <v>483</v>
      </c>
      <c r="F2131">
        <v>520</v>
      </c>
      <c r="G2131">
        <v>3</v>
      </c>
      <c r="J2131">
        <v>1560</v>
      </c>
      <c r="K2131">
        <v>100149028</v>
      </c>
      <c r="L2131" s="19" t="s">
        <v>33</v>
      </c>
      <c r="M2131">
        <v>0</v>
      </c>
      <c r="N2131" t="s">
        <v>201</v>
      </c>
      <c r="O2131" s="3">
        <v>42562</v>
      </c>
      <c r="P2131" t="s">
        <v>23</v>
      </c>
      <c r="Q2131" s="4">
        <v>1560</v>
      </c>
      <c r="R2131">
        <v>2016</v>
      </c>
      <c r="S2131">
        <v>7</v>
      </c>
      <c r="T2131" s="3" t="s">
        <v>24</v>
      </c>
      <c r="U2131" s="3">
        <v>45489</v>
      </c>
    </row>
    <row r="2132" spans="1:21" x14ac:dyDescent="0.25">
      <c r="A2132">
        <v>213570</v>
      </c>
      <c r="B2132">
        <v>859</v>
      </c>
      <c r="C2132" t="s">
        <v>31</v>
      </c>
      <c r="D2132" s="3">
        <v>42562</v>
      </c>
      <c r="E2132" t="s">
        <v>293</v>
      </c>
      <c r="F2132">
        <v>999</v>
      </c>
      <c r="G2132">
        <v>1</v>
      </c>
      <c r="J2132">
        <v>999</v>
      </c>
      <c r="K2132">
        <v>100149029</v>
      </c>
      <c r="L2132" s="19" t="s">
        <v>51</v>
      </c>
      <c r="M2132">
        <v>0</v>
      </c>
      <c r="N2132" t="s">
        <v>22</v>
      </c>
      <c r="O2132" s="3">
        <v>42562</v>
      </c>
      <c r="P2132" t="s">
        <v>34</v>
      </c>
      <c r="Q2132">
        <v>999</v>
      </c>
      <c r="R2132">
        <v>2016</v>
      </c>
      <c r="S2132">
        <v>7</v>
      </c>
      <c r="T2132" s="3" t="s">
        <v>24</v>
      </c>
      <c r="U2132" s="3">
        <v>45489</v>
      </c>
    </row>
    <row r="2133" spans="1:21" x14ac:dyDescent="0.25">
      <c r="A2133">
        <v>213571</v>
      </c>
      <c r="B2133">
        <v>860</v>
      </c>
      <c r="C2133" t="s">
        <v>19</v>
      </c>
      <c r="D2133" s="3">
        <v>42562</v>
      </c>
      <c r="E2133" t="s">
        <v>421</v>
      </c>
      <c r="F2133">
        <v>6900</v>
      </c>
      <c r="G2133">
        <v>1</v>
      </c>
      <c r="J2133">
        <v>6900</v>
      </c>
      <c r="K2133">
        <v>100149030</v>
      </c>
      <c r="L2133" s="19" t="s">
        <v>38</v>
      </c>
      <c r="M2133">
        <v>0</v>
      </c>
      <c r="N2133" t="s">
        <v>22</v>
      </c>
      <c r="O2133" s="3">
        <v>42562</v>
      </c>
      <c r="P2133" t="s">
        <v>23</v>
      </c>
      <c r="Q2133" s="4">
        <v>6900</v>
      </c>
      <c r="R2133">
        <v>2016</v>
      </c>
      <c r="S2133">
        <v>7</v>
      </c>
      <c r="T2133" s="3" t="s">
        <v>24</v>
      </c>
      <c r="U2133" s="3">
        <v>45489</v>
      </c>
    </row>
    <row r="2134" spans="1:21" x14ac:dyDescent="0.25">
      <c r="A2134">
        <v>213572</v>
      </c>
      <c r="B2134">
        <v>835</v>
      </c>
      <c r="C2134" t="s">
        <v>31</v>
      </c>
      <c r="D2134" s="3">
        <v>42562</v>
      </c>
      <c r="E2134" t="s">
        <v>993</v>
      </c>
      <c r="F2134">
        <v>1500</v>
      </c>
      <c r="G2134">
        <v>1</v>
      </c>
      <c r="J2134">
        <v>1500</v>
      </c>
      <c r="K2134">
        <v>100149031</v>
      </c>
      <c r="L2134" s="19" t="s">
        <v>51</v>
      </c>
      <c r="M2134">
        <v>0</v>
      </c>
      <c r="N2134" t="s">
        <v>22</v>
      </c>
      <c r="O2134" s="3">
        <v>42562</v>
      </c>
      <c r="P2134" t="s">
        <v>34</v>
      </c>
      <c r="Q2134" s="4">
        <v>1500</v>
      </c>
      <c r="R2134">
        <v>2016</v>
      </c>
      <c r="S2134">
        <v>7</v>
      </c>
      <c r="T2134" s="3" t="s">
        <v>24</v>
      </c>
      <c r="U2134" s="3">
        <v>45489</v>
      </c>
    </row>
    <row r="2135" spans="1:21" x14ac:dyDescent="0.25">
      <c r="A2135">
        <v>213574</v>
      </c>
      <c r="B2135">
        <v>861</v>
      </c>
      <c r="C2135" t="s">
        <v>19</v>
      </c>
      <c r="D2135" s="3">
        <v>42562</v>
      </c>
      <c r="E2135" t="s">
        <v>880</v>
      </c>
      <c r="F2135">
        <v>250</v>
      </c>
      <c r="G2135">
        <v>1</v>
      </c>
      <c r="J2135">
        <v>430</v>
      </c>
      <c r="K2135">
        <v>100149032</v>
      </c>
      <c r="L2135" s="19" t="s">
        <v>27</v>
      </c>
      <c r="M2135">
        <v>0</v>
      </c>
      <c r="N2135" t="s">
        <v>22</v>
      </c>
      <c r="O2135" s="3">
        <v>42562</v>
      </c>
      <c r="P2135" t="s">
        <v>23</v>
      </c>
      <c r="Q2135">
        <v>250</v>
      </c>
      <c r="R2135">
        <v>2016</v>
      </c>
      <c r="S2135">
        <v>7</v>
      </c>
      <c r="T2135" s="3" t="s">
        <v>24</v>
      </c>
      <c r="U2135" s="3">
        <v>45489</v>
      </c>
    </row>
    <row r="2136" spans="1:21" x14ac:dyDescent="0.25">
      <c r="A2136">
        <v>213575</v>
      </c>
      <c r="B2136">
        <v>861</v>
      </c>
      <c r="C2136" t="s">
        <v>19</v>
      </c>
      <c r="D2136" s="3">
        <v>42562</v>
      </c>
      <c r="E2136" t="s">
        <v>767</v>
      </c>
      <c r="F2136">
        <v>180</v>
      </c>
      <c r="G2136">
        <v>1</v>
      </c>
      <c r="J2136">
        <v>430</v>
      </c>
      <c r="K2136">
        <v>100149032</v>
      </c>
      <c r="L2136" s="19" t="s">
        <v>27</v>
      </c>
      <c r="M2136">
        <v>0</v>
      </c>
      <c r="N2136" t="s">
        <v>22</v>
      </c>
      <c r="O2136" s="3">
        <v>42562</v>
      </c>
      <c r="P2136" t="s">
        <v>23</v>
      </c>
      <c r="Q2136">
        <v>180</v>
      </c>
      <c r="R2136">
        <v>2016</v>
      </c>
      <c r="S2136">
        <v>7</v>
      </c>
      <c r="T2136" s="3" t="s">
        <v>24</v>
      </c>
      <c r="U2136" s="3">
        <v>45489</v>
      </c>
    </row>
    <row r="2137" spans="1:21" x14ac:dyDescent="0.25">
      <c r="A2137">
        <v>213577</v>
      </c>
      <c r="B2137">
        <v>776</v>
      </c>
      <c r="C2137" t="s">
        <v>19</v>
      </c>
      <c r="D2137" s="3">
        <v>42562</v>
      </c>
      <c r="E2137" t="s">
        <v>994</v>
      </c>
      <c r="F2137">
        <v>735</v>
      </c>
      <c r="G2137">
        <v>1</v>
      </c>
      <c r="J2137">
        <v>735</v>
      </c>
      <c r="K2137">
        <v>100149034</v>
      </c>
      <c r="L2137" s="19" t="s">
        <v>47</v>
      </c>
      <c r="M2137">
        <v>0</v>
      </c>
      <c r="N2137" t="s">
        <v>22</v>
      </c>
      <c r="O2137" s="3">
        <v>42562</v>
      </c>
      <c r="P2137" t="s">
        <v>23</v>
      </c>
      <c r="Q2137">
        <v>735</v>
      </c>
      <c r="R2137">
        <v>2016</v>
      </c>
      <c r="S2137">
        <v>7</v>
      </c>
      <c r="T2137" s="3" t="s">
        <v>24</v>
      </c>
      <c r="U2137" s="3">
        <v>45489</v>
      </c>
    </row>
    <row r="2138" spans="1:21" x14ac:dyDescent="0.25">
      <c r="A2138">
        <v>213576</v>
      </c>
      <c r="B2138">
        <v>862</v>
      </c>
      <c r="C2138" t="s">
        <v>19</v>
      </c>
      <c r="D2138" s="3">
        <v>42562</v>
      </c>
      <c r="E2138" t="s">
        <v>899</v>
      </c>
      <c r="F2138">
        <v>4500</v>
      </c>
      <c r="G2138">
        <v>1</v>
      </c>
      <c r="J2138">
        <v>4500</v>
      </c>
      <c r="K2138">
        <v>100149033</v>
      </c>
      <c r="L2138" s="19" t="s">
        <v>194</v>
      </c>
      <c r="M2138">
        <v>0</v>
      </c>
      <c r="N2138" t="s">
        <v>22</v>
      </c>
      <c r="O2138" s="3">
        <v>42562</v>
      </c>
      <c r="P2138" t="s">
        <v>23</v>
      </c>
      <c r="Q2138" s="4">
        <v>4500</v>
      </c>
      <c r="R2138">
        <v>2016</v>
      </c>
      <c r="S2138">
        <v>7</v>
      </c>
      <c r="T2138" s="3" t="s">
        <v>24</v>
      </c>
      <c r="U2138" s="3">
        <v>45489</v>
      </c>
    </row>
    <row r="2139" spans="1:21" x14ac:dyDescent="0.25">
      <c r="A2139">
        <v>213578</v>
      </c>
      <c r="B2139">
        <v>483</v>
      </c>
      <c r="C2139" t="s">
        <v>25</v>
      </c>
      <c r="D2139" s="3">
        <v>42562</v>
      </c>
      <c r="E2139" t="s">
        <v>89</v>
      </c>
      <c r="F2139">
        <v>350</v>
      </c>
      <c r="G2139">
        <v>1</v>
      </c>
      <c r="J2139">
        <v>350</v>
      </c>
      <c r="K2139">
        <v>100149035</v>
      </c>
      <c r="L2139" s="19" t="s">
        <v>33</v>
      </c>
      <c r="M2139">
        <v>0</v>
      </c>
      <c r="N2139" t="s">
        <v>22</v>
      </c>
      <c r="O2139" s="3">
        <v>42562</v>
      </c>
      <c r="P2139" t="s">
        <v>28</v>
      </c>
      <c r="Q2139">
        <v>350</v>
      </c>
      <c r="R2139">
        <v>2016</v>
      </c>
      <c r="S2139">
        <v>7</v>
      </c>
      <c r="T2139" s="3" t="s">
        <v>24</v>
      </c>
      <c r="U2139" s="3">
        <v>45489</v>
      </c>
    </row>
    <row r="2140" spans="1:21" x14ac:dyDescent="0.25">
      <c r="A2140">
        <v>213579</v>
      </c>
      <c r="B2140">
        <v>863</v>
      </c>
      <c r="C2140" t="s">
        <v>19</v>
      </c>
      <c r="D2140" s="3">
        <v>42562</v>
      </c>
      <c r="E2140" t="s">
        <v>995</v>
      </c>
      <c r="F2140">
        <v>1310</v>
      </c>
      <c r="G2140">
        <v>2</v>
      </c>
      <c r="J2140">
        <v>2620</v>
      </c>
      <c r="K2140">
        <v>100149036</v>
      </c>
      <c r="L2140" s="19" t="s">
        <v>66</v>
      </c>
      <c r="M2140">
        <v>0</v>
      </c>
      <c r="N2140" t="s">
        <v>22</v>
      </c>
      <c r="O2140" s="3">
        <v>42562</v>
      </c>
      <c r="P2140" t="s">
        <v>23</v>
      </c>
      <c r="Q2140" s="4">
        <v>2620</v>
      </c>
      <c r="R2140">
        <v>2016</v>
      </c>
      <c r="S2140">
        <v>7</v>
      </c>
      <c r="T2140" s="3" t="s">
        <v>24</v>
      </c>
      <c r="U2140" s="3">
        <v>45489</v>
      </c>
    </row>
    <row r="2141" spans="1:21" x14ac:dyDescent="0.25">
      <c r="A2141">
        <v>213580</v>
      </c>
      <c r="B2141">
        <v>483</v>
      </c>
      <c r="C2141" t="s">
        <v>19</v>
      </c>
      <c r="D2141" s="3">
        <v>42562</v>
      </c>
      <c r="E2141" t="s">
        <v>89</v>
      </c>
      <c r="F2141">
        <v>350</v>
      </c>
      <c r="G2141">
        <v>1</v>
      </c>
      <c r="J2141">
        <v>0</v>
      </c>
      <c r="K2141">
        <v>100149037</v>
      </c>
      <c r="L2141" s="19" t="s">
        <v>33</v>
      </c>
      <c r="M2141">
        <v>0</v>
      </c>
      <c r="N2141" t="s">
        <v>49</v>
      </c>
      <c r="O2141" s="3">
        <v>42562</v>
      </c>
      <c r="P2141" t="s">
        <v>23</v>
      </c>
      <c r="Q2141">
        <v>350</v>
      </c>
      <c r="R2141">
        <v>2016</v>
      </c>
      <c r="S2141">
        <v>7</v>
      </c>
      <c r="T2141" s="3" t="s">
        <v>24</v>
      </c>
      <c r="U2141" s="3">
        <v>45489</v>
      </c>
    </row>
    <row r="2142" spans="1:21" x14ac:dyDescent="0.25">
      <c r="A2142">
        <v>213581</v>
      </c>
      <c r="B2142">
        <v>864</v>
      </c>
      <c r="C2142" t="s">
        <v>19</v>
      </c>
      <c r="D2142" s="3">
        <v>42562</v>
      </c>
      <c r="E2142" t="s">
        <v>272</v>
      </c>
      <c r="F2142">
        <v>3000</v>
      </c>
      <c r="G2142">
        <v>1</v>
      </c>
      <c r="J2142">
        <v>0</v>
      </c>
      <c r="K2142">
        <v>100149038</v>
      </c>
      <c r="L2142" s="19" t="s">
        <v>42</v>
      </c>
      <c r="M2142">
        <v>0</v>
      </c>
      <c r="N2142" t="s">
        <v>298</v>
      </c>
      <c r="O2142" s="3">
        <v>42562</v>
      </c>
      <c r="P2142" t="s">
        <v>23</v>
      </c>
      <c r="Q2142" s="4">
        <v>3000</v>
      </c>
      <c r="R2142">
        <v>2016</v>
      </c>
      <c r="S2142">
        <v>7</v>
      </c>
      <c r="T2142" s="3" t="s">
        <v>24</v>
      </c>
      <c r="U2142" s="3">
        <v>45489</v>
      </c>
    </row>
    <row r="2143" spans="1:21" x14ac:dyDescent="0.25">
      <c r="A2143">
        <v>213582</v>
      </c>
      <c r="B2143">
        <v>864</v>
      </c>
      <c r="C2143" t="s">
        <v>19</v>
      </c>
      <c r="D2143" s="3">
        <v>42562</v>
      </c>
      <c r="E2143" t="s">
        <v>996</v>
      </c>
      <c r="F2143">
        <v>1499</v>
      </c>
      <c r="G2143">
        <v>1</v>
      </c>
      <c r="J2143">
        <v>0</v>
      </c>
      <c r="K2143">
        <v>100149039</v>
      </c>
      <c r="L2143" s="19" t="s">
        <v>27</v>
      </c>
      <c r="M2143">
        <v>0</v>
      </c>
      <c r="N2143" t="s">
        <v>298</v>
      </c>
      <c r="O2143" s="3">
        <v>42562</v>
      </c>
      <c r="P2143" t="s">
        <v>23</v>
      </c>
      <c r="Q2143" s="4">
        <v>1499</v>
      </c>
      <c r="R2143">
        <v>2016</v>
      </c>
      <c r="S2143">
        <v>7</v>
      </c>
      <c r="T2143" s="3" t="s">
        <v>24</v>
      </c>
      <c r="U2143" s="3">
        <v>45489</v>
      </c>
    </row>
    <row r="2144" spans="1:21" x14ac:dyDescent="0.25">
      <c r="A2144">
        <v>213583</v>
      </c>
      <c r="B2144">
        <v>79</v>
      </c>
      <c r="C2144" t="s">
        <v>19</v>
      </c>
      <c r="D2144" s="3">
        <v>42562</v>
      </c>
      <c r="E2144" t="s">
        <v>997</v>
      </c>
      <c r="F2144">
        <v>3500</v>
      </c>
      <c r="G2144">
        <v>1</v>
      </c>
      <c r="J2144">
        <v>3500</v>
      </c>
      <c r="K2144">
        <v>100149040</v>
      </c>
      <c r="L2144" s="19" t="s">
        <v>42</v>
      </c>
      <c r="M2144">
        <v>0</v>
      </c>
      <c r="N2144" t="s">
        <v>22</v>
      </c>
      <c r="O2144" s="3">
        <v>42562</v>
      </c>
      <c r="P2144" t="s">
        <v>23</v>
      </c>
      <c r="Q2144" s="4">
        <v>3500</v>
      </c>
      <c r="R2144">
        <v>2016</v>
      </c>
      <c r="S2144">
        <v>7</v>
      </c>
      <c r="T2144" s="3" t="s">
        <v>24</v>
      </c>
      <c r="U2144" s="3">
        <v>45489</v>
      </c>
    </row>
    <row r="2145" spans="1:21" x14ac:dyDescent="0.25">
      <c r="A2145">
        <v>213584</v>
      </c>
      <c r="B2145">
        <v>813</v>
      </c>
      <c r="C2145" t="s">
        <v>19</v>
      </c>
      <c r="D2145" s="3">
        <v>42562</v>
      </c>
      <c r="E2145" t="s">
        <v>48</v>
      </c>
      <c r="F2145">
        <v>320</v>
      </c>
      <c r="G2145">
        <v>1</v>
      </c>
      <c r="J2145">
        <v>320</v>
      </c>
      <c r="K2145">
        <v>100149041</v>
      </c>
      <c r="L2145" s="19" t="s">
        <v>27</v>
      </c>
      <c r="M2145">
        <v>0</v>
      </c>
      <c r="N2145" t="s">
        <v>22</v>
      </c>
      <c r="O2145" s="3">
        <v>42562</v>
      </c>
      <c r="P2145" t="s">
        <v>23</v>
      </c>
      <c r="Q2145">
        <v>320</v>
      </c>
      <c r="R2145">
        <v>2016</v>
      </c>
      <c r="S2145">
        <v>7</v>
      </c>
      <c r="T2145" s="3" t="s">
        <v>24</v>
      </c>
      <c r="U2145" s="3">
        <v>45489</v>
      </c>
    </row>
    <row r="2146" spans="1:21" x14ac:dyDescent="0.25">
      <c r="A2146">
        <v>213585</v>
      </c>
      <c r="B2146">
        <v>79</v>
      </c>
      <c r="C2146" t="s">
        <v>19</v>
      </c>
      <c r="D2146" s="3">
        <v>42562</v>
      </c>
      <c r="E2146" t="s">
        <v>997</v>
      </c>
      <c r="F2146">
        <v>3500</v>
      </c>
      <c r="G2146">
        <v>1</v>
      </c>
      <c r="J2146">
        <v>3500</v>
      </c>
      <c r="K2146">
        <v>100149042</v>
      </c>
      <c r="L2146" s="19" t="s">
        <v>42</v>
      </c>
      <c r="M2146">
        <v>0</v>
      </c>
      <c r="N2146" t="s">
        <v>22</v>
      </c>
      <c r="O2146" s="3">
        <v>42562</v>
      </c>
      <c r="P2146" t="s">
        <v>23</v>
      </c>
      <c r="Q2146" s="4">
        <v>3500</v>
      </c>
      <c r="R2146">
        <v>2016</v>
      </c>
      <c r="S2146">
        <v>7</v>
      </c>
      <c r="T2146" s="3" t="s">
        <v>24</v>
      </c>
      <c r="U2146" s="3">
        <v>45489</v>
      </c>
    </row>
    <row r="2147" spans="1:21" x14ac:dyDescent="0.25">
      <c r="A2147">
        <v>213586</v>
      </c>
      <c r="B2147">
        <v>813</v>
      </c>
      <c r="C2147" t="s">
        <v>19</v>
      </c>
      <c r="D2147" s="3">
        <v>42562</v>
      </c>
      <c r="E2147" t="s">
        <v>998</v>
      </c>
      <c r="F2147">
        <v>299</v>
      </c>
      <c r="G2147">
        <v>1</v>
      </c>
      <c r="J2147">
        <v>299</v>
      </c>
      <c r="K2147">
        <v>100149043</v>
      </c>
      <c r="L2147" s="19" t="s">
        <v>27</v>
      </c>
      <c r="M2147">
        <v>0</v>
      </c>
      <c r="N2147" t="s">
        <v>22</v>
      </c>
      <c r="O2147" s="3">
        <v>42562</v>
      </c>
      <c r="P2147" t="s">
        <v>23</v>
      </c>
      <c r="Q2147">
        <v>299</v>
      </c>
      <c r="R2147">
        <v>2016</v>
      </c>
      <c r="S2147">
        <v>7</v>
      </c>
      <c r="T2147" s="3" t="s">
        <v>24</v>
      </c>
      <c r="U2147" s="3">
        <v>45489</v>
      </c>
    </row>
    <row r="2148" spans="1:21" x14ac:dyDescent="0.25">
      <c r="A2148">
        <v>213587</v>
      </c>
      <c r="B2148">
        <v>865</v>
      </c>
      <c r="C2148" t="s">
        <v>19</v>
      </c>
      <c r="D2148" s="3">
        <v>42562</v>
      </c>
      <c r="E2148" t="s">
        <v>999</v>
      </c>
      <c r="F2148">
        <v>2130</v>
      </c>
      <c r="G2148">
        <v>1</v>
      </c>
      <c r="J2148">
        <v>2130</v>
      </c>
      <c r="K2148">
        <v>100149044</v>
      </c>
      <c r="L2148" s="19" t="s">
        <v>42</v>
      </c>
      <c r="M2148">
        <v>0</v>
      </c>
      <c r="N2148" t="s">
        <v>22</v>
      </c>
      <c r="O2148" s="3">
        <v>42562</v>
      </c>
      <c r="P2148" t="s">
        <v>23</v>
      </c>
      <c r="Q2148" s="4">
        <v>2130</v>
      </c>
      <c r="R2148">
        <v>2016</v>
      </c>
      <c r="S2148">
        <v>7</v>
      </c>
      <c r="T2148" s="3" t="s">
        <v>24</v>
      </c>
      <c r="U2148" s="3">
        <v>45489</v>
      </c>
    </row>
    <row r="2149" spans="1:21" x14ac:dyDescent="0.25">
      <c r="A2149">
        <v>213588</v>
      </c>
      <c r="B2149">
        <v>180</v>
      </c>
      <c r="C2149" t="s">
        <v>19</v>
      </c>
      <c r="D2149" s="3">
        <v>42562</v>
      </c>
      <c r="E2149" t="s">
        <v>129</v>
      </c>
      <c r="F2149">
        <v>425</v>
      </c>
      <c r="G2149">
        <v>1</v>
      </c>
      <c r="J2149">
        <v>590</v>
      </c>
      <c r="K2149">
        <v>100149045</v>
      </c>
      <c r="L2149" s="19" t="s">
        <v>33</v>
      </c>
      <c r="M2149">
        <v>194.95</v>
      </c>
      <c r="N2149" t="s">
        <v>22</v>
      </c>
      <c r="O2149" s="3">
        <v>42562</v>
      </c>
      <c r="P2149" t="s">
        <v>23</v>
      </c>
      <c r="Q2149">
        <v>425</v>
      </c>
      <c r="R2149">
        <v>2016</v>
      </c>
      <c r="S2149">
        <v>7</v>
      </c>
      <c r="T2149" s="3" t="s">
        <v>24</v>
      </c>
      <c r="U2149" s="3">
        <v>45489</v>
      </c>
    </row>
    <row r="2150" spans="1:21" x14ac:dyDescent="0.25">
      <c r="A2150">
        <v>213589</v>
      </c>
      <c r="B2150">
        <v>180</v>
      </c>
      <c r="C2150" t="s">
        <v>19</v>
      </c>
      <c r="D2150" s="3">
        <v>42562</v>
      </c>
      <c r="E2150" t="s">
        <v>1000</v>
      </c>
      <c r="F2150">
        <v>190</v>
      </c>
      <c r="G2150">
        <v>1</v>
      </c>
      <c r="J2150">
        <v>590</v>
      </c>
      <c r="K2150">
        <v>100149045</v>
      </c>
      <c r="L2150" s="19" t="s">
        <v>33</v>
      </c>
      <c r="M2150">
        <v>87.16</v>
      </c>
      <c r="N2150" t="s">
        <v>22</v>
      </c>
      <c r="O2150" s="3">
        <v>42562</v>
      </c>
      <c r="P2150" t="s">
        <v>23</v>
      </c>
      <c r="Q2150">
        <v>190</v>
      </c>
      <c r="R2150">
        <v>2016</v>
      </c>
      <c r="S2150">
        <v>7</v>
      </c>
      <c r="T2150" s="3" t="s">
        <v>24</v>
      </c>
      <c r="U2150" s="3">
        <v>45489</v>
      </c>
    </row>
    <row r="2151" spans="1:21" x14ac:dyDescent="0.25">
      <c r="A2151">
        <v>213590</v>
      </c>
      <c r="B2151">
        <v>180</v>
      </c>
      <c r="C2151" t="s">
        <v>19</v>
      </c>
      <c r="D2151" s="3">
        <v>42562</v>
      </c>
      <c r="E2151" t="s">
        <v>626</v>
      </c>
      <c r="F2151">
        <v>95</v>
      </c>
      <c r="G2151">
        <v>5</v>
      </c>
      <c r="J2151">
        <v>590</v>
      </c>
      <c r="K2151">
        <v>100149045</v>
      </c>
      <c r="L2151" s="19" t="s">
        <v>33</v>
      </c>
      <c r="M2151">
        <v>217.89</v>
      </c>
      <c r="N2151" t="s">
        <v>22</v>
      </c>
      <c r="O2151" s="3">
        <v>42562</v>
      </c>
      <c r="P2151" t="s">
        <v>23</v>
      </c>
      <c r="Q2151">
        <v>475</v>
      </c>
      <c r="R2151">
        <v>2016</v>
      </c>
      <c r="S2151">
        <v>7</v>
      </c>
      <c r="T2151" s="3" t="s">
        <v>24</v>
      </c>
      <c r="U2151" s="3">
        <v>45489</v>
      </c>
    </row>
    <row r="2152" spans="1:21" x14ac:dyDescent="0.25">
      <c r="A2152">
        <v>213591</v>
      </c>
      <c r="B2152">
        <v>479</v>
      </c>
      <c r="C2152" t="s">
        <v>19</v>
      </c>
      <c r="D2152" s="3">
        <v>42562</v>
      </c>
      <c r="E2152" t="s">
        <v>105</v>
      </c>
      <c r="F2152">
        <v>280</v>
      </c>
      <c r="G2152">
        <v>1</v>
      </c>
      <c r="J2152">
        <v>280</v>
      </c>
      <c r="K2152">
        <v>100149046</v>
      </c>
      <c r="L2152" s="19" t="s">
        <v>33</v>
      </c>
      <c r="M2152">
        <v>0</v>
      </c>
      <c r="N2152" t="s">
        <v>22</v>
      </c>
      <c r="O2152" s="3">
        <v>42562</v>
      </c>
      <c r="P2152" t="s">
        <v>23</v>
      </c>
      <c r="Q2152">
        <v>280</v>
      </c>
      <c r="R2152">
        <v>2016</v>
      </c>
      <c r="S2152">
        <v>7</v>
      </c>
      <c r="T2152" s="3" t="s">
        <v>24</v>
      </c>
      <c r="U2152" s="3">
        <v>45489</v>
      </c>
    </row>
    <row r="2153" spans="1:21" x14ac:dyDescent="0.25">
      <c r="A2153">
        <v>213592</v>
      </c>
      <c r="B2153">
        <v>641</v>
      </c>
      <c r="C2153" t="s">
        <v>19</v>
      </c>
      <c r="D2153" s="3">
        <v>42562</v>
      </c>
      <c r="E2153" t="s">
        <v>48</v>
      </c>
      <c r="F2153">
        <v>320</v>
      </c>
      <c r="G2153">
        <v>1</v>
      </c>
      <c r="J2153">
        <v>320</v>
      </c>
      <c r="K2153">
        <v>100149047</v>
      </c>
      <c r="L2153" s="19" t="s">
        <v>27</v>
      </c>
      <c r="M2153">
        <v>0</v>
      </c>
      <c r="N2153" t="s">
        <v>22</v>
      </c>
      <c r="O2153" s="3">
        <v>42562</v>
      </c>
      <c r="P2153" t="s">
        <v>23</v>
      </c>
      <c r="Q2153">
        <v>320</v>
      </c>
      <c r="R2153">
        <v>2016</v>
      </c>
      <c r="S2153">
        <v>7</v>
      </c>
      <c r="T2153" s="3" t="s">
        <v>24</v>
      </c>
      <c r="U2153" s="3">
        <v>45489</v>
      </c>
    </row>
    <row r="2154" spans="1:21" x14ac:dyDescent="0.25">
      <c r="A2154">
        <v>213593</v>
      </c>
      <c r="B2154">
        <v>866</v>
      </c>
      <c r="C2154" t="s">
        <v>19</v>
      </c>
      <c r="D2154" s="3">
        <v>42562</v>
      </c>
      <c r="E2154" t="s">
        <v>955</v>
      </c>
      <c r="F2154">
        <v>550</v>
      </c>
      <c r="G2154">
        <v>1</v>
      </c>
      <c r="J2154">
        <v>550</v>
      </c>
      <c r="K2154">
        <v>100149048</v>
      </c>
      <c r="L2154" s="19" t="s">
        <v>27</v>
      </c>
      <c r="M2154">
        <v>0</v>
      </c>
      <c r="N2154" t="s">
        <v>22</v>
      </c>
      <c r="O2154" s="3">
        <v>42562</v>
      </c>
      <c r="P2154" t="s">
        <v>23</v>
      </c>
      <c r="Q2154">
        <v>550</v>
      </c>
      <c r="R2154">
        <v>2016</v>
      </c>
      <c r="S2154">
        <v>7</v>
      </c>
      <c r="T2154" s="3" t="s">
        <v>24</v>
      </c>
      <c r="U2154" s="3">
        <v>45489</v>
      </c>
    </row>
    <row r="2155" spans="1:21" x14ac:dyDescent="0.25">
      <c r="A2155">
        <v>213594</v>
      </c>
      <c r="B2155">
        <v>867</v>
      </c>
      <c r="C2155" t="s">
        <v>25</v>
      </c>
      <c r="D2155" s="3">
        <v>42562</v>
      </c>
      <c r="E2155" t="s">
        <v>1001</v>
      </c>
      <c r="F2155">
        <v>700</v>
      </c>
      <c r="G2155">
        <v>1</v>
      </c>
      <c r="J2155">
        <v>700</v>
      </c>
      <c r="K2155">
        <v>100149049</v>
      </c>
      <c r="L2155" s="19" t="s">
        <v>27</v>
      </c>
      <c r="M2155">
        <v>0</v>
      </c>
      <c r="N2155" t="s">
        <v>22</v>
      </c>
      <c r="O2155" s="3">
        <v>42562</v>
      </c>
      <c r="P2155" t="s">
        <v>28</v>
      </c>
      <c r="Q2155">
        <v>700</v>
      </c>
      <c r="R2155">
        <v>2016</v>
      </c>
      <c r="S2155">
        <v>7</v>
      </c>
      <c r="T2155" s="3" t="s">
        <v>24</v>
      </c>
      <c r="U2155" s="3">
        <v>45489</v>
      </c>
    </row>
    <row r="2156" spans="1:21" x14ac:dyDescent="0.25">
      <c r="A2156">
        <v>213595</v>
      </c>
      <c r="B2156">
        <v>868</v>
      </c>
      <c r="C2156" t="s">
        <v>25</v>
      </c>
      <c r="D2156" s="3">
        <v>42562</v>
      </c>
      <c r="E2156" t="s">
        <v>675</v>
      </c>
      <c r="F2156">
        <v>3499</v>
      </c>
      <c r="G2156">
        <v>1</v>
      </c>
      <c r="J2156">
        <v>3499</v>
      </c>
      <c r="K2156">
        <v>100149050</v>
      </c>
      <c r="L2156" s="19" t="s">
        <v>38</v>
      </c>
      <c r="M2156">
        <v>0</v>
      </c>
      <c r="N2156" t="s">
        <v>22</v>
      </c>
      <c r="O2156" s="3">
        <v>42562</v>
      </c>
      <c r="P2156" t="s">
        <v>28</v>
      </c>
      <c r="Q2156" s="4">
        <v>3499</v>
      </c>
      <c r="R2156">
        <v>2016</v>
      </c>
      <c r="S2156">
        <v>7</v>
      </c>
      <c r="T2156" s="3" t="s">
        <v>24</v>
      </c>
      <c r="U2156" s="3">
        <v>45489</v>
      </c>
    </row>
    <row r="2157" spans="1:21" x14ac:dyDescent="0.25">
      <c r="A2157">
        <v>213596</v>
      </c>
      <c r="B2157">
        <v>869</v>
      </c>
      <c r="C2157" t="s">
        <v>19</v>
      </c>
      <c r="D2157" s="3">
        <v>42562</v>
      </c>
      <c r="E2157" t="s">
        <v>289</v>
      </c>
      <c r="F2157">
        <v>250</v>
      </c>
      <c r="G2157">
        <v>1</v>
      </c>
      <c r="J2157">
        <v>250</v>
      </c>
      <c r="K2157">
        <v>100149051</v>
      </c>
      <c r="L2157" s="19" t="s">
        <v>27</v>
      </c>
      <c r="M2157">
        <v>0</v>
      </c>
      <c r="N2157" t="s">
        <v>22</v>
      </c>
      <c r="O2157" s="3">
        <v>42562</v>
      </c>
      <c r="P2157" t="s">
        <v>23</v>
      </c>
      <c r="Q2157">
        <v>250</v>
      </c>
      <c r="R2157">
        <v>2016</v>
      </c>
      <c r="S2157">
        <v>7</v>
      </c>
      <c r="T2157" s="3" t="s">
        <v>24</v>
      </c>
      <c r="U2157" s="3">
        <v>45489</v>
      </c>
    </row>
    <row r="2158" spans="1:21" x14ac:dyDescent="0.25">
      <c r="A2158">
        <v>213597</v>
      </c>
      <c r="B2158">
        <v>870</v>
      </c>
      <c r="C2158" t="s">
        <v>19</v>
      </c>
      <c r="D2158" s="3">
        <v>42562</v>
      </c>
      <c r="E2158" t="s">
        <v>1002</v>
      </c>
      <c r="F2158">
        <v>4000</v>
      </c>
      <c r="G2158">
        <v>1</v>
      </c>
      <c r="J2158">
        <v>8000</v>
      </c>
      <c r="K2158">
        <v>100149052</v>
      </c>
      <c r="L2158" s="19" t="s">
        <v>51</v>
      </c>
      <c r="M2158">
        <v>0</v>
      </c>
      <c r="N2158" t="s">
        <v>22</v>
      </c>
      <c r="O2158" s="3">
        <v>42562</v>
      </c>
      <c r="P2158" t="s">
        <v>23</v>
      </c>
      <c r="Q2158" s="4">
        <v>4000</v>
      </c>
      <c r="R2158">
        <v>2016</v>
      </c>
      <c r="S2158">
        <v>7</v>
      </c>
      <c r="T2158" s="3" t="s">
        <v>24</v>
      </c>
      <c r="U2158" s="3">
        <v>45489</v>
      </c>
    </row>
    <row r="2159" spans="1:21" x14ac:dyDescent="0.25">
      <c r="A2159">
        <v>213599</v>
      </c>
      <c r="B2159">
        <v>870</v>
      </c>
      <c r="C2159" t="s">
        <v>19</v>
      </c>
      <c r="D2159" s="3">
        <v>42562</v>
      </c>
      <c r="E2159" t="s">
        <v>1003</v>
      </c>
      <c r="F2159">
        <v>4000</v>
      </c>
      <c r="G2159">
        <v>1</v>
      </c>
      <c r="J2159">
        <v>8000</v>
      </c>
      <c r="K2159">
        <v>100149052</v>
      </c>
      <c r="L2159" s="19" t="s">
        <v>51</v>
      </c>
      <c r="M2159">
        <v>0</v>
      </c>
      <c r="N2159" t="s">
        <v>22</v>
      </c>
      <c r="O2159" s="3">
        <v>42562</v>
      </c>
      <c r="P2159" t="s">
        <v>23</v>
      </c>
      <c r="Q2159" s="4">
        <v>4000</v>
      </c>
      <c r="R2159">
        <v>2016</v>
      </c>
      <c r="S2159">
        <v>7</v>
      </c>
      <c r="T2159" s="3" t="s">
        <v>24</v>
      </c>
      <c r="U2159" s="3">
        <v>45489</v>
      </c>
    </row>
    <row r="2160" spans="1:21" x14ac:dyDescent="0.25">
      <c r="A2160">
        <v>213601</v>
      </c>
      <c r="B2160">
        <v>871</v>
      </c>
      <c r="C2160" t="s">
        <v>19</v>
      </c>
      <c r="D2160" s="3">
        <v>42562</v>
      </c>
      <c r="E2160" t="s">
        <v>1004</v>
      </c>
      <c r="F2160">
        <v>2200</v>
      </c>
      <c r="G2160">
        <v>1</v>
      </c>
      <c r="J2160">
        <v>2200</v>
      </c>
      <c r="K2160">
        <v>100149053</v>
      </c>
      <c r="L2160" s="19" t="s">
        <v>51</v>
      </c>
      <c r="M2160">
        <v>0</v>
      </c>
      <c r="N2160" t="s">
        <v>22</v>
      </c>
      <c r="O2160" s="3">
        <v>42562</v>
      </c>
      <c r="P2160" t="s">
        <v>23</v>
      </c>
      <c r="Q2160" s="4">
        <v>2200</v>
      </c>
      <c r="R2160">
        <v>2016</v>
      </c>
      <c r="S2160">
        <v>7</v>
      </c>
      <c r="T2160" s="3" t="s">
        <v>24</v>
      </c>
      <c r="U2160" s="3">
        <v>45489</v>
      </c>
    </row>
    <row r="2161" spans="1:21" x14ac:dyDescent="0.25">
      <c r="A2161">
        <v>213603</v>
      </c>
      <c r="B2161">
        <v>395</v>
      </c>
      <c r="C2161" t="s">
        <v>19</v>
      </c>
      <c r="D2161" s="3">
        <v>42563</v>
      </c>
      <c r="E2161" t="s">
        <v>89</v>
      </c>
      <c r="F2161">
        <v>350</v>
      </c>
      <c r="G2161">
        <v>1</v>
      </c>
      <c r="J2161">
        <v>350</v>
      </c>
      <c r="K2161">
        <v>100149054</v>
      </c>
      <c r="L2161" s="19" t="s">
        <v>33</v>
      </c>
      <c r="M2161">
        <v>0</v>
      </c>
      <c r="N2161" t="s">
        <v>22</v>
      </c>
      <c r="O2161" s="3">
        <v>42563</v>
      </c>
      <c r="P2161" t="s">
        <v>23</v>
      </c>
      <c r="Q2161">
        <v>350</v>
      </c>
      <c r="R2161">
        <v>2016</v>
      </c>
      <c r="S2161">
        <v>7</v>
      </c>
      <c r="T2161" s="3" t="s">
        <v>24</v>
      </c>
      <c r="U2161" s="3">
        <v>45489</v>
      </c>
    </row>
    <row r="2162" spans="1:21" x14ac:dyDescent="0.25">
      <c r="A2162">
        <v>213604</v>
      </c>
      <c r="B2162">
        <v>872</v>
      </c>
      <c r="C2162" t="s">
        <v>25</v>
      </c>
      <c r="D2162" s="3">
        <v>42563</v>
      </c>
      <c r="E2162" t="s">
        <v>354</v>
      </c>
      <c r="F2162">
        <v>19370</v>
      </c>
      <c r="G2162">
        <v>1</v>
      </c>
      <c r="J2162">
        <v>19370</v>
      </c>
      <c r="K2162">
        <v>100149055</v>
      </c>
      <c r="L2162" s="19" t="s">
        <v>38</v>
      </c>
      <c r="M2162">
        <v>0</v>
      </c>
      <c r="N2162" t="s">
        <v>39</v>
      </c>
      <c r="O2162" s="3">
        <v>42563</v>
      </c>
      <c r="P2162" t="s">
        <v>28</v>
      </c>
      <c r="Q2162" s="4">
        <v>19370</v>
      </c>
      <c r="R2162">
        <v>2016</v>
      </c>
      <c r="S2162">
        <v>7</v>
      </c>
      <c r="T2162" s="3" t="s">
        <v>24</v>
      </c>
      <c r="U2162" s="3">
        <v>45489</v>
      </c>
    </row>
    <row r="2163" spans="1:21" x14ac:dyDescent="0.25">
      <c r="A2163">
        <v>213605</v>
      </c>
      <c r="B2163">
        <v>106</v>
      </c>
      <c r="C2163" t="s">
        <v>25</v>
      </c>
      <c r="D2163" s="3">
        <v>42563</v>
      </c>
      <c r="E2163" t="s">
        <v>302</v>
      </c>
      <c r="F2163">
        <v>1315</v>
      </c>
      <c r="G2163">
        <v>1</v>
      </c>
      <c r="J2163">
        <v>1315</v>
      </c>
      <c r="K2163">
        <v>100149056</v>
      </c>
      <c r="L2163" s="19" t="s">
        <v>42</v>
      </c>
      <c r="M2163">
        <v>0</v>
      </c>
      <c r="N2163" t="s">
        <v>22</v>
      </c>
      <c r="O2163" s="3">
        <v>42563</v>
      </c>
      <c r="P2163" t="s">
        <v>28</v>
      </c>
      <c r="Q2163" s="4">
        <v>1315</v>
      </c>
      <c r="R2163">
        <v>2016</v>
      </c>
      <c r="S2163">
        <v>7</v>
      </c>
      <c r="T2163" s="3" t="s">
        <v>24</v>
      </c>
      <c r="U2163" s="3">
        <v>45489</v>
      </c>
    </row>
    <row r="2164" spans="1:21" x14ac:dyDescent="0.25">
      <c r="A2164">
        <v>213606</v>
      </c>
      <c r="B2164">
        <v>873</v>
      </c>
      <c r="C2164" t="s">
        <v>19</v>
      </c>
      <c r="D2164" s="3">
        <v>42563</v>
      </c>
      <c r="E2164" t="s">
        <v>53</v>
      </c>
      <c r="F2164">
        <v>360</v>
      </c>
      <c r="G2164">
        <v>1</v>
      </c>
      <c r="J2164">
        <v>360</v>
      </c>
      <c r="K2164">
        <v>100149057</v>
      </c>
      <c r="L2164" s="19" t="s">
        <v>33</v>
      </c>
      <c r="M2164">
        <v>0</v>
      </c>
      <c r="N2164" t="s">
        <v>22</v>
      </c>
      <c r="O2164" s="3">
        <v>42563</v>
      </c>
      <c r="P2164" t="s">
        <v>23</v>
      </c>
      <c r="Q2164">
        <v>360</v>
      </c>
      <c r="R2164">
        <v>2016</v>
      </c>
      <c r="S2164">
        <v>7</v>
      </c>
      <c r="T2164" s="3" t="s">
        <v>24</v>
      </c>
      <c r="U2164" s="3">
        <v>45489</v>
      </c>
    </row>
    <row r="2165" spans="1:21" x14ac:dyDescent="0.25">
      <c r="A2165">
        <v>213607</v>
      </c>
      <c r="B2165">
        <v>106</v>
      </c>
      <c r="C2165" t="s">
        <v>19</v>
      </c>
      <c r="D2165" s="3">
        <v>42563</v>
      </c>
      <c r="E2165" t="s">
        <v>302</v>
      </c>
      <c r="F2165">
        <v>1315</v>
      </c>
      <c r="G2165">
        <v>1</v>
      </c>
      <c r="J2165">
        <v>1315</v>
      </c>
      <c r="K2165">
        <v>100149058</v>
      </c>
      <c r="L2165" s="19" t="s">
        <v>42</v>
      </c>
      <c r="M2165">
        <v>0</v>
      </c>
      <c r="N2165" t="s">
        <v>22</v>
      </c>
      <c r="O2165" s="3">
        <v>42563</v>
      </c>
      <c r="P2165" t="s">
        <v>23</v>
      </c>
      <c r="Q2165" s="4">
        <v>1315</v>
      </c>
      <c r="R2165">
        <v>2016</v>
      </c>
      <c r="S2165">
        <v>7</v>
      </c>
      <c r="T2165" s="3" t="s">
        <v>24</v>
      </c>
      <c r="U2165" s="3">
        <v>45489</v>
      </c>
    </row>
    <row r="2166" spans="1:21" x14ac:dyDescent="0.25">
      <c r="A2166">
        <v>213608</v>
      </c>
      <c r="B2166">
        <v>364</v>
      </c>
      <c r="C2166" t="s">
        <v>19</v>
      </c>
      <c r="D2166" s="3">
        <v>42563</v>
      </c>
      <c r="E2166" t="s">
        <v>402</v>
      </c>
      <c r="F2166">
        <v>180</v>
      </c>
      <c r="G2166">
        <v>1</v>
      </c>
      <c r="J2166">
        <v>180</v>
      </c>
      <c r="K2166">
        <v>100149059</v>
      </c>
      <c r="L2166" s="19" t="s">
        <v>27</v>
      </c>
      <c r="M2166">
        <v>0</v>
      </c>
      <c r="N2166" t="s">
        <v>22</v>
      </c>
      <c r="O2166" s="3">
        <v>42563</v>
      </c>
      <c r="P2166" t="s">
        <v>23</v>
      </c>
      <c r="Q2166">
        <v>180</v>
      </c>
      <c r="R2166">
        <v>2016</v>
      </c>
      <c r="S2166">
        <v>7</v>
      </c>
      <c r="T2166" s="3" t="s">
        <v>24</v>
      </c>
      <c r="U2166" s="3">
        <v>45489</v>
      </c>
    </row>
    <row r="2167" spans="1:21" x14ac:dyDescent="0.25">
      <c r="A2167">
        <v>213609</v>
      </c>
      <c r="B2167">
        <v>874</v>
      </c>
      <c r="C2167" t="s">
        <v>25</v>
      </c>
      <c r="D2167" s="3">
        <v>42563</v>
      </c>
      <c r="E2167" t="s">
        <v>354</v>
      </c>
      <c r="F2167">
        <v>19370</v>
      </c>
      <c r="G2167">
        <v>1</v>
      </c>
      <c r="J2167">
        <v>19370</v>
      </c>
      <c r="K2167">
        <v>100149060</v>
      </c>
      <c r="L2167" s="19" t="s">
        <v>38</v>
      </c>
      <c r="M2167">
        <v>0</v>
      </c>
      <c r="N2167" t="s">
        <v>22</v>
      </c>
      <c r="O2167" s="3">
        <v>42563</v>
      </c>
      <c r="P2167" t="s">
        <v>28</v>
      </c>
      <c r="Q2167" s="4">
        <v>19370</v>
      </c>
      <c r="R2167">
        <v>2016</v>
      </c>
      <c r="S2167">
        <v>7</v>
      </c>
      <c r="T2167" s="3" t="s">
        <v>24</v>
      </c>
      <c r="U2167" s="3">
        <v>45489</v>
      </c>
    </row>
    <row r="2168" spans="1:21" x14ac:dyDescent="0.25">
      <c r="A2168">
        <v>213610</v>
      </c>
      <c r="B2168">
        <v>874</v>
      </c>
      <c r="C2168" t="s">
        <v>25</v>
      </c>
      <c r="D2168" s="3">
        <v>42563</v>
      </c>
      <c r="E2168" t="s">
        <v>354</v>
      </c>
      <c r="F2168">
        <v>19370</v>
      </c>
      <c r="G2168">
        <v>1</v>
      </c>
      <c r="J2168">
        <v>19370</v>
      </c>
      <c r="K2168">
        <v>100149061</v>
      </c>
      <c r="L2168" s="19" t="s">
        <v>38</v>
      </c>
      <c r="M2168">
        <v>0</v>
      </c>
      <c r="N2168" t="s">
        <v>22</v>
      </c>
      <c r="O2168" s="3">
        <v>42563</v>
      </c>
      <c r="P2168" t="s">
        <v>28</v>
      </c>
      <c r="Q2168" s="4">
        <v>19370</v>
      </c>
      <c r="R2168">
        <v>2016</v>
      </c>
      <c r="S2168">
        <v>7</v>
      </c>
      <c r="T2168" s="3" t="s">
        <v>24</v>
      </c>
      <c r="U2168" s="3">
        <v>45489</v>
      </c>
    </row>
    <row r="2169" spans="1:21" x14ac:dyDescent="0.25">
      <c r="A2169">
        <v>213611</v>
      </c>
      <c r="B2169">
        <v>364</v>
      </c>
      <c r="C2169" t="s">
        <v>25</v>
      </c>
      <c r="D2169" s="3">
        <v>42563</v>
      </c>
      <c r="E2169" t="s">
        <v>731</v>
      </c>
      <c r="F2169">
        <v>250</v>
      </c>
      <c r="G2169">
        <v>1</v>
      </c>
      <c r="J2169">
        <v>250</v>
      </c>
      <c r="K2169">
        <v>100149062</v>
      </c>
      <c r="L2169" s="19" t="s">
        <v>170</v>
      </c>
      <c r="M2169">
        <v>0</v>
      </c>
      <c r="N2169" t="s">
        <v>22</v>
      </c>
      <c r="O2169" s="3">
        <v>42563</v>
      </c>
      <c r="P2169" t="s">
        <v>28</v>
      </c>
      <c r="Q2169">
        <v>250</v>
      </c>
      <c r="R2169">
        <v>2016</v>
      </c>
      <c r="S2169">
        <v>7</v>
      </c>
      <c r="T2169" s="3" t="s">
        <v>24</v>
      </c>
      <c r="U2169" s="3">
        <v>45489</v>
      </c>
    </row>
    <row r="2170" spans="1:21" x14ac:dyDescent="0.25">
      <c r="A2170">
        <v>213612</v>
      </c>
      <c r="B2170">
        <v>364</v>
      </c>
      <c r="C2170" t="s">
        <v>25</v>
      </c>
      <c r="D2170" s="3">
        <v>42563</v>
      </c>
      <c r="E2170" t="s">
        <v>1005</v>
      </c>
      <c r="F2170">
        <v>863</v>
      </c>
      <c r="G2170">
        <v>1</v>
      </c>
      <c r="J2170">
        <v>863</v>
      </c>
      <c r="K2170">
        <v>100149063</v>
      </c>
      <c r="L2170" s="19" t="s">
        <v>21</v>
      </c>
      <c r="M2170">
        <v>0</v>
      </c>
      <c r="N2170" t="s">
        <v>22</v>
      </c>
      <c r="O2170" s="3">
        <v>42563</v>
      </c>
      <c r="P2170" t="s">
        <v>28</v>
      </c>
      <c r="Q2170">
        <v>863</v>
      </c>
      <c r="R2170">
        <v>2016</v>
      </c>
      <c r="S2170">
        <v>7</v>
      </c>
      <c r="T2170" s="3" t="s">
        <v>24</v>
      </c>
      <c r="U2170" s="3">
        <v>45489</v>
      </c>
    </row>
    <row r="2171" spans="1:21" x14ac:dyDescent="0.25">
      <c r="A2171">
        <v>213613</v>
      </c>
      <c r="B2171">
        <v>875</v>
      </c>
      <c r="C2171" t="s">
        <v>19</v>
      </c>
      <c r="D2171" s="3">
        <v>42563</v>
      </c>
      <c r="E2171" t="s">
        <v>89</v>
      </c>
      <c r="F2171">
        <v>350</v>
      </c>
      <c r="G2171">
        <v>1</v>
      </c>
      <c r="J2171">
        <v>350</v>
      </c>
      <c r="K2171">
        <v>100149064</v>
      </c>
      <c r="L2171" s="19" t="s">
        <v>33</v>
      </c>
      <c r="M2171">
        <v>0</v>
      </c>
      <c r="N2171" t="s">
        <v>22</v>
      </c>
      <c r="O2171" s="3">
        <v>42563</v>
      </c>
      <c r="P2171" t="s">
        <v>23</v>
      </c>
      <c r="Q2171">
        <v>350</v>
      </c>
      <c r="R2171">
        <v>2016</v>
      </c>
      <c r="S2171">
        <v>7</v>
      </c>
      <c r="T2171" s="3" t="s">
        <v>24</v>
      </c>
      <c r="U2171" s="3">
        <v>45489</v>
      </c>
    </row>
    <row r="2172" spans="1:21" x14ac:dyDescent="0.25">
      <c r="A2172">
        <v>213614</v>
      </c>
      <c r="B2172">
        <v>566</v>
      </c>
      <c r="C2172" t="s">
        <v>19</v>
      </c>
      <c r="D2172" s="3">
        <v>42563</v>
      </c>
      <c r="E2172" t="s">
        <v>1006</v>
      </c>
      <c r="F2172">
        <v>850</v>
      </c>
      <c r="G2172">
        <v>1</v>
      </c>
      <c r="J2172">
        <v>710</v>
      </c>
      <c r="K2172">
        <v>100149065</v>
      </c>
      <c r="L2172" s="19" t="s">
        <v>42</v>
      </c>
      <c r="M2172">
        <v>351.25</v>
      </c>
      <c r="N2172" t="s">
        <v>22</v>
      </c>
      <c r="O2172" s="3">
        <v>42563</v>
      </c>
      <c r="P2172" t="s">
        <v>23</v>
      </c>
      <c r="Q2172">
        <v>850</v>
      </c>
      <c r="R2172">
        <v>2016</v>
      </c>
      <c r="S2172">
        <v>7</v>
      </c>
      <c r="T2172" s="3" t="s">
        <v>24</v>
      </c>
      <c r="U2172" s="3">
        <v>45489</v>
      </c>
    </row>
    <row r="2173" spans="1:21" x14ac:dyDescent="0.25">
      <c r="A2173">
        <v>213615</v>
      </c>
      <c r="B2173">
        <v>566</v>
      </c>
      <c r="C2173" t="s">
        <v>19</v>
      </c>
      <c r="D2173" s="3">
        <v>42563</v>
      </c>
      <c r="E2173" t="s">
        <v>30</v>
      </c>
      <c r="F2173">
        <v>360</v>
      </c>
      <c r="G2173">
        <v>1</v>
      </c>
      <c r="J2173">
        <v>710</v>
      </c>
      <c r="K2173">
        <v>100149065</v>
      </c>
      <c r="L2173" s="19" t="s">
        <v>27</v>
      </c>
      <c r="M2173">
        <v>148.75</v>
      </c>
      <c r="N2173" t="s">
        <v>22</v>
      </c>
      <c r="O2173" s="3">
        <v>42563</v>
      </c>
      <c r="P2173" t="s">
        <v>23</v>
      </c>
      <c r="Q2173">
        <v>360</v>
      </c>
      <c r="R2173">
        <v>2016</v>
      </c>
      <c r="S2173">
        <v>7</v>
      </c>
      <c r="T2173" s="3" t="s">
        <v>24</v>
      </c>
      <c r="U2173" s="3">
        <v>45489</v>
      </c>
    </row>
    <row r="2174" spans="1:21" x14ac:dyDescent="0.25">
      <c r="A2174">
        <v>213616</v>
      </c>
      <c r="B2174">
        <v>318</v>
      </c>
      <c r="C2174" t="s">
        <v>31</v>
      </c>
      <c r="D2174" s="3">
        <v>42563</v>
      </c>
      <c r="E2174" t="s">
        <v>72</v>
      </c>
      <c r="F2174">
        <v>165</v>
      </c>
      <c r="G2174">
        <v>1</v>
      </c>
      <c r="J2174">
        <v>165</v>
      </c>
      <c r="K2174">
        <v>100149066</v>
      </c>
      <c r="L2174" s="19" t="s">
        <v>27</v>
      </c>
      <c r="M2174">
        <v>0</v>
      </c>
      <c r="N2174" t="s">
        <v>22</v>
      </c>
      <c r="O2174" s="3">
        <v>42563</v>
      </c>
      <c r="P2174" t="s">
        <v>34</v>
      </c>
      <c r="Q2174">
        <v>165</v>
      </c>
      <c r="R2174">
        <v>2016</v>
      </c>
      <c r="S2174">
        <v>7</v>
      </c>
      <c r="T2174" s="3" t="s">
        <v>24</v>
      </c>
      <c r="U2174" s="3">
        <v>45489</v>
      </c>
    </row>
    <row r="2175" spans="1:21" x14ac:dyDescent="0.25">
      <c r="A2175">
        <v>213617</v>
      </c>
      <c r="B2175">
        <v>876</v>
      </c>
      <c r="C2175" t="s">
        <v>25</v>
      </c>
      <c r="D2175" s="3">
        <v>42563</v>
      </c>
      <c r="E2175" t="s">
        <v>1007</v>
      </c>
      <c r="F2175">
        <v>480</v>
      </c>
      <c r="G2175">
        <v>1</v>
      </c>
      <c r="J2175">
        <v>480</v>
      </c>
      <c r="K2175">
        <v>100149067</v>
      </c>
      <c r="L2175" s="19" t="s">
        <v>47</v>
      </c>
      <c r="M2175">
        <v>0</v>
      </c>
      <c r="N2175" t="s">
        <v>22</v>
      </c>
      <c r="O2175" s="3">
        <v>42563</v>
      </c>
      <c r="P2175" t="s">
        <v>28</v>
      </c>
      <c r="Q2175">
        <v>480</v>
      </c>
      <c r="R2175">
        <v>2016</v>
      </c>
      <c r="S2175">
        <v>7</v>
      </c>
      <c r="T2175" s="3" t="s">
        <v>24</v>
      </c>
      <c r="U2175" s="3">
        <v>45489</v>
      </c>
    </row>
    <row r="2176" spans="1:21" x14ac:dyDescent="0.25">
      <c r="A2176">
        <v>213618</v>
      </c>
      <c r="B2176">
        <v>877</v>
      </c>
      <c r="C2176" t="s">
        <v>25</v>
      </c>
      <c r="D2176" s="3">
        <v>42563</v>
      </c>
      <c r="E2176" t="s">
        <v>1008</v>
      </c>
      <c r="F2176">
        <v>500</v>
      </c>
      <c r="G2176">
        <v>2</v>
      </c>
      <c r="J2176">
        <v>1000</v>
      </c>
      <c r="K2176">
        <v>100149068</v>
      </c>
      <c r="L2176" s="19" t="s">
        <v>27</v>
      </c>
      <c r="M2176">
        <v>0</v>
      </c>
      <c r="N2176" t="s">
        <v>22</v>
      </c>
      <c r="O2176" s="3">
        <v>42563</v>
      </c>
      <c r="P2176" t="s">
        <v>28</v>
      </c>
      <c r="Q2176" s="4">
        <v>1000</v>
      </c>
      <c r="R2176">
        <v>2016</v>
      </c>
      <c r="S2176">
        <v>7</v>
      </c>
      <c r="T2176" s="3" t="s">
        <v>24</v>
      </c>
      <c r="U2176" s="3">
        <v>45489</v>
      </c>
    </row>
    <row r="2177" spans="1:21" x14ac:dyDescent="0.25">
      <c r="A2177">
        <v>213619</v>
      </c>
      <c r="B2177">
        <v>304</v>
      </c>
      <c r="C2177" t="s">
        <v>31</v>
      </c>
      <c r="D2177" s="3">
        <v>42563</v>
      </c>
      <c r="E2177" t="s">
        <v>570</v>
      </c>
      <c r="F2177">
        <v>165</v>
      </c>
      <c r="G2177">
        <v>1</v>
      </c>
      <c r="J2177">
        <v>165</v>
      </c>
      <c r="K2177">
        <v>100149069</v>
      </c>
      <c r="L2177" s="19" t="s">
        <v>27</v>
      </c>
      <c r="M2177">
        <v>0</v>
      </c>
      <c r="N2177" t="s">
        <v>22</v>
      </c>
      <c r="O2177" s="3">
        <v>42563</v>
      </c>
      <c r="P2177" t="s">
        <v>34</v>
      </c>
      <c r="Q2177">
        <v>165</v>
      </c>
      <c r="R2177">
        <v>2016</v>
      </c>
      <c r="S2177">
        <v>7</v>
      </c>
      <c r="T2177" s="3" t="s">
        <v>24</v>
      </c>
      <c r="U2177" s="3">
        <v>45489</v>
      </c>
    </row>
    <row r="2178" spans="1:21" x14ac:dyDescent="0.25">
      <c r="A2178">
        <v>213620</v>
      </c>
      <c r="B2178">
        <v>304</v>
      </c>
      <c r="C2178" t="s">
        <v>31</v>
      </c>
      <c r="D2178" s="3">
        <v>42563</v>
      </c>
      <c r="E2178" t="s">
        <v>72</v>
      </c>
      <c r="F2178">
        <v>165</v>
      </c>
      <c r="G2178">
        <v>1</v>
      </c>
      <c r="J2178">
        <v>165</v>
      </c>
      <c r="K2178">
        <v>100149070</v>
      </c>
      <c r="L2178" s="19" t="s">
        <v>27</v>
      </c>
      <c r="M2178">
        <v>0</v>
      </c>
      <c r="N2178" t="s">
        <v>22</v>
      </c>
      <c r="O2178" s="3">
        <v>42563</v>
      </c>
      <c r="P2178" t="s">
        <v>34</v>
      </c>
      <c r="Q2178">
        <v>165</v>
      </c>
      <c r="R2178">
        <v>2016</v>
      </c>
      <c r="S2178">
        <v>7</v>
      </c>
      <c r="T2178" s="3" t="s">
        <v>24</v>
      </c>
      <c r="U2178" s="3">
        <v>45489</v>
      </c>
    </row>
    <row r="2179" spans="1:21" x14ac:dyDescent="0.25">
      <c r="A2179">
        <v>213621</v>
      </c>
      <c r="B2179">
        <v>878</v>
      </c>
      <c r="C2179" t="s">
        <v>19</v>
      </c>
      <c r="D2179" s="3">
        <v>42563</v>
      </c>
      <c r="E2179" t="s">
        <v>754</v>
      </c>
      <c r="F2179">
        <v>379</v>
      </c>
      <c r="G2179">
        <v>1</v>
      </c>
      <c r="J2179">
        <v>379</v>
      </c>
      <c r="K2179">
        <v>100149071</v>
      </c>
      <c r="L2179" s="19" t="s">
        <v>47</v>
      </c>
      <c r="M2179">
        <v>0</v>
      </c>
      <c r="N2179" t="s">
        <v>22</v>
      </c>
      <c r="O2179" s="3">
        <v>42563</v>
      </c>
      <c r="P2179" t="s">
        <v>23</v>
      </c>
      <c r="Q2179">
        <v>379</v>
      </c>
      <c r="R2179">
        <v>2016</v>
      </c>
      <c r="S2179">
        <v>7</v>
      </c>
      <c r="T2179" s="3" t="s">
        <v>24</v>
      </c>
      <c r="U2179" s="3">
        <v>45489</v>
      </c>
    </row>
    <row r="2180" spans="1:21" x14ac:dyDescent="0.25">
      <c r="A2180">
        <v>213625</v>
      </c>
      <c r="B2180">
        <v>558</v>
      </c>
      <c r="C2180" t="s">
        <v>19</v>
      </c>
      <c r="D2180" s="3">
        <v>42563</v>
      </c>
      <c r="E2180" t="s">
        <v>1009</v>
      </c>
      <c r="F2180">
        <v>799</v>
      </c>
      <c r="G2180">
        <v>1</v>
      </c>
      <c r="J2180">
        <v>48</v>
      </c>
      <c r="K2180">
        <v>100149073</v>
      </c>
      <c r="L2180" s="19" t="s">
        <v>21</v>
      </c>
      <c r="M2180">
        <v>0</v>
      </c>
      <c r="N2180" t="s">
        <v>22</v>
      </c>
      <c r="O2180" s="3">
        <v>42563</v>
      </c>
      <c r="P2180" t="s">
        <v>23</v>
      </c>
      <c r="Q2180">
        <v>799</v>
      </c>
      <c r="R2180">
        <v>2016</v>
      </c>
      <c r="S2180">
        <v>7</v>
      </c>
      <c r="T2180" s="3" t="s">
        <v>24</v>
      </c>
      <c r="U2180" s="3">
        <v>45489</v>
      </c>
    </row>
    <row r="2181" spans="1:21" x14ac:dyDescent="0.25">
      <c r="A2181">
        <v>213622</v>
      </c>
      <c r="B2181">
        <v>879</v>
      </c>
      <c r="C2181" t="s">
        <v>25</v>
      </c>
      <c r="D2181" s="3">
        <v>42563</v>
      </c>
      <c r="E2181" t="s">
        <v>285</v>
      </c>
      <c r="F2181">
        <v>80</v>
      </c>
      <c r="G2181">
        <v>1</v>
      </c>
      <c r="J2181">
        <v>420</v>
      </c>
      <c r="K2181">
        <v>100149072</v>
      </c>
      <c r="L2181" s="19" t="s">
        <v>33</v>
      </c>
      <c r="M2181">
        <v>0</v>
      </c>
      <c r="N2181" t="s">
        <v>22</v>
      </c>
      <c r="O2181" s="3">
        <v>42563</v>
      </c>
      <c r="P2181" t="s">
        <v>28</v>
      </c>
      <c r="Q2181">
        <v>80</v>
      </c>
      <c r="R2181">
        <v>2016</v>
      </c>
      <c r="S2181">
        <v>7</v>
      </c>
      <c r="T2181" s="3" t="s">
        <v>24</v>
      </c>
      <c r="U2181" s="3">
        <v>45489</v>
      </c>
    </row>
    <row r="2182" spans="1:21" x14ac:dyDescent="0.25">
      <c r="A2182">
        <v>213623</v>
      </c>
      <c r="B2182">
        <v>879</v>
      </c>
      <c r="C2182" t="s">
        <v>25</v>
      </c>
      <c r="D2182" s="3">
        <v>42563</v>
      </c>
      <c r="E2182" t="s">
        <v>281</v>
      </c>
      <c r="F2182">
        <v>260</v>
      </c>
      <c r="G2182">
        <v>1</v>
      </c>
      <c r="J2182">
        <v>420</v>
      </c>
      <c r="K2182">
        <v>100149072</v>
      </c>
      <c r="L2182" s="19" t="s">
        <v>33</v>
      </c>
      <c r="M2182">
        <v>0</v>
      </c>
      <c r="N2182" t="s">
        <v>22</v>
      </c>
      <c r="O2182" s="3">
        <v>42563</v>
      </c>
      <c r="P2182" t="s">
        <v>28</v>
      </c>
      <c r="Q2182">
        <v>260</v>
      </c>
      <c r="R2182">
        <v>2016</v>
      </c>
      <c r="S2182">
        <v>7</v>
      </c>
      <c r="T2182" s="3" t="s">
        <v>24</v>
      </c>
      <c r="U2182" s="3">
        <v>45489</v>
      </c>
    </row>
    <row r="2183" spans="1:21" x14ac:dyDescent="0.25">
      <c r="A2183">
        <v>213624</v>
      </c>
      <c r="B2183">
        <v>879</v>
      </c>
      <c r="C2183" t="s">
        <v>25</v>
      </c>
      <c r="D2183" s="3">
        <v>42563</v>
      </c>
      <c r="E2183" t="s">
        <v>531</v>
      </c>
      <c r="F2183">
        <v>80</v>
      </c>
      <c r="G2183">
        <v>1</v>
      </c>
      <c r="J2183">
        <v>420</v>
      </c>
      <c r="K2183">
        <v>100149072</v>
      </c>
      <c r="L2183" s="19" t="s">
        <v>33</v>
      </c>
      <c r="M2183">
        <v>0</v>
      </c>
      <c r="N2183" t="s">
        <v>22</v>
      </c>
      <c r="O2183" s="3">
        <v>42563</v>
      </c>
      <c r="P2183" t="s">
        <v>28</v>
      </c>
      <c r="Q2183">
        <v>80</v>
      </c>
      <c r="R2183">
        <v>2016</v>
      </c>
      <c r="S2183">
        <v>7</v>
      </c>
      <c r="T2183" s="3" t="s">
        <v>24</v>
      </c>
      <c r="U2183" s="3">
        <v>45489</v>
      </c>
    </row>
    <row r="2184" spans="1:21" x14ac:dyDescent="0.25">
      <c r="A2184">
        <v>213627</v>
      </c>
      <c r="B2184">
        <v>880</v>
      </c>
      <c r="C2184" t="s">
        <v>25</v>
      </c>
      <c r="D2184" s="3">
        <v>42563</v>
      </c>
      <c r="E2184" t="s">
        <v>385</v>
      </c>
      <c r="F2184">
        <v>925</v>
      </c>
      <c r="G2184">
        <v>1</v>
      </c>
      <c r="J2184">
        <v>1315</v>
      </c>
      <c r="K2184">
        <v>100149074</v>
      </c>
      <c r="L2184" s="19" t="s">
        <v>170</v>
      </c>
      <c r="M2184">
        <v>0</v>
      </c>
      <c r="N2184" t="s">
        <v>22</v>
      </c>
      <c r="O2184" s="3">
        <v>42563</v>
      </c>
      <c r="P2184" t="s">
        <v>28</v>
      </c>
      <c r="Q2184">
        <v>925</v>
      </c>
      <c r="R2184">
        <v>2016</v>
      </c>
      <c r="S2184">
        <v>7</v>
      </c>
      <c r="T2184" s="3" t="s">
        <v>24</v>
      </c>
      <c r="U2184" s="3">
        <v>45489</v>
      </c>
    </row>
    <row r="2185" spans="1:21" x14ac:dyDescent="0.25">
      <c r="A2185">
        <v>213628</v>
      </c>
      <c r="B2185">
        <v>880</v>
      </c>
      <c r="C2185" t="s">
        <v>25</v>
      </c>
      <c r="D2185" s="3">
        <v>42563</v>
      </c>
      <c r="E2185" t="s">
        <v>751</v>
      </c>
      <c r="F2185">
        <v>390</v>
      </c>
      <c r="G2185">
        <v>1</v>
      </c>
      <c r="J2185">
        <v>1315</v>
      </c>
      <c r="K2185">
        <v>100149074</v>
      </c>
      <c r="L2185" s="19" t="s">
        <v>170</v>
      </c>
      <c r="M2185">
        <v>0</v>
      </c>
      <c r="N2185" t="s">
        <v>22</v>
      </c>
      <c r="O2185" s="3">
        <v>42563</v>
      </c>
      <c r="P2185" t="s">
        <v>28</v>
      </c>
      <c r="Q2185">
        <v>390</v>
      </c>
      <c r="R2185">
        <v>2016</v>
      </c>
      <c r="S2185">
        <v>7</v>
      </c>
      <c r="T2185" s="3" t="s">
        <v>24</v>
      </c>
      <c r="U2185" s="3">
        <v>45489</v>
      </c>
    </row>
    <row r="2186" spans="1:21" x14ac:dyDescent="0.25">
      <c r="A2186">
        <v>213629</v>
      </c>
      <c r="B2186">
        <v>881</v>
      </c>
      <c r="C2186" t="s">
        <v>19</v>
      </c>
      <c r="D2186" s="3">
        <v>42563</v>
      </c>
      <c r="E2186" t="s">
        <v>1010</v>
      </c>
      <c r="F2186">
        <v>1450</v>
      </c>
      <c r="G2186">
        <v>1</v>
      </c>
      <c r="J2186">
        <v>1450</v>
      </c>
      <c r="K2186">
        <v>100149075</v>
      </c>
      <c r="L2186" s="19" t="s">
        <v>51</v>
      </c>
      <c r="M2186">
        <v>0</v>
      </c>
      <c r="N2186" t="s">
        <v>22</v>
      </c>
      <c r="O2186" s="3">
        <v>42563</v>
      </c>
      <c r="P2186" t="s">
        <v>23</v>
      </c>
      <c r="Q2186" s="4">
        <v>1450</v>
      </c>
      <c r="R2186">
        <v>2016</v>
      </c>
      <c r="S2186">
        <v>7</v>
      </c>
      <c r="T2186" s="3" t="s">
        <v>24</v>
      </c>
      <c r="U2186" s="3">
        <v>45489</v>
      </c>
    </row>
    <row r="2187" spans="1:21" x14ac:dyDescent="0.25">
      <c r="A2187">
        <v>213631</v>
      </c>
      <c r="B2187">
        <v>882</v>
      </c>
      <c r="C2187" t="s">
        <v>19</v>
      </c>
      <c r="D2187" s="3">
        <v>42563</v>
      </c>
      <c r="E2187" t="s">
        <v>176</v>
      </c>
      <c r="F2187">
        <v>995</v>
      </c>
      <c r="G2187">
        <v>1</v>
      </c>
      <c r="J2187">
        <v>995</v>
      </c>
      <c r="K2187">
        <v>100149076</v>
      </c>
      <c r="L2187" s="19" t="s">
        <v>170</v>
      </c>
      <c r="M2187">
        <v>0</v>
      </c>
      <c r="N2187" t="s">
        <v>22</v>
      </c>
      <c r="O2187" s="3">
        <v>42563</v>
      </c>
      <c r="P2187" t="s">
        <v>23</v>
      </c>
      <c r="Q2187">
        <v>995</v>
      </c>
      <c r="R2187">
        <v>2016</v>
      </c>
      <c r="S2187">
        <v>7</v>
      </c>
      <c r="T2187" s="3" t="s">
        <v>24</v>
      </c>
      <c r="U2187" s="3">
        <v>45489</v>
      </c>
    </row>
    <row r="2188" spans="1:21" x14ac:dyDescent="0.25">
      <c r="A2188">
        <v>213632</v>
      </c>
      <c r="B2188">
        <v>852</v>
      </c>
      <c r="C2188" t="s">
        <v>25</v>
      </c>
      <c r="D2188" s="3">
        <v>42563</v>
      </c>
      <c r="E2188" t="s">
        <v>1011</v>
      </c>
      <c r="F2188">
        <v>62500</v>
      </c>
      <c r="G2188">
        <v>1</v>
      </c>
      <c r="J2188">
        <v>62500</v>
      </c>
      <c r="K2188">
        <v>100149077</v>
      </c>
      <c r="L2188" s="19" t="s">
        <v>42</v>
      </c>
      <c r="M2188">
        <v>0</v>
      </c>
      <c r="N2188" t="s">
        <v>39</v>
      </c>
      <c r="O2188" s="3">
        <v>42563</v>
      </c>
      <c r="P2188" t="s">
        <v>28</v>
      </c>
      <c r="Q2188" s="4">
        <v>62500</v>
      </c>
      <c r="R2188">
        <v>2016</v>
      </c>
      <c r="S2188">
        <v>7</v>
      </c>
      <c r="T2188" s="3" t="s">
        <v>24</v>
      </c>
      <c r="U2188" s="3">
        <v>45489</v>
      </c>
    </row>
    <row r="2189" spans="1:21" x14ac:dyDescent="0.25">
      <c r="A2189">
        <v>213633</v>
      </c>
      <c r="B2189">
        <v>883</v>
      </c>
      <c r="C2189" t="s">
        <v>19</v>
      </c>
      <c r="D2189" s="3">
        <v>42563</v>
      </c>
      <c r="E2189" t="s">
        <v>1012</v>
      </c>
      <c r="F2189">
        <v>7990</v>
      </c>
      <c r="G2189">
        <v>1</v>
      </c>
      <c r="J2189">
        <v>7990</v>
      </c>
      <c r="K2189">
        <v>100149078</v>
      </c>
      <c r="L2189" s="19" t="s">
        <v>62</v>
      </c>
      <c r="M2189">
        <v>0</v>
      </c>
      <c r="N2189" t="s">
        <v>22</v>
      </c>
      <c r="O2189" s="3">
        <v>42563</v>
      </c>
      <c r="P2189" t="s">
        <v>23</v>
      </c>
      <c r="Q2189" s="4">
        <v>7990</v>
      </c>
      <c r="R2189">
        <v>2016</v>
      </c>
      <c r="S2189">
        <v>7</v>
      </c>
      <c r="T2189" s="3" t="s">
        <v>24</v>
      </c>
      <c r="U2189" s="3">
        <v>45489</v>
      </c>
    </row>
    <row r="2190" spans="1:21" x14ac:dyDescent="0.25">
      <c r="A2190">
        <v>213634</v>
      </c>
      <c r="B2190">
        <v>884</v>
      </c>
      <c r="C2190" t="s">
        <v>25</v>
      </c>
      <c r="D2190" s="3">
        <v>42563</v>
      </c>
      <c r="E2190" t="s">
        <v>1013</v>
      </c>
      <c r="F2190">
        <v>120</v>
      </c>
      <c r="G2190">
        <v>1</v>
      </c>
      <c r="J2190">
        <v>120</v>
      </c>
      <c r="K2190">
        <v>100149079</v>
      </c>
      <c r="L2190" s="19" t="s">
        <v>576</v>
      </c>
      <c r="M2190">
        <v>0</v>
      </c>
      <c r="N2190" t="s">
        <v>22</v>
      </c>
      <c r="O2190" s="3">
        <v>42563</v>
      </c>
      <c r="P2190" t="s">
        <v>28</v>
      </c>
      <c r="Q2190">
        <v>120</v>
      </c>
      <c r="R2190">
        <v>2016</v>
      </c>
      <c r="S2190">
        <v>7</v>
      </c>
      <c r="T2190" s="3" t="s">
        <v>24</v>
      </c>
      <c r="U2190" s="3">
        <v>45489</v>
      </c>
    </row>
    <row r="2191" spans="1:21" x14ac:dyDescent="0.25">
      <c r="A2191">
        <v>213635</v>
      </c>
      <c r="B2191">
        <v>885</v>
      </c>
      <c r="C2191" t="s">
        <v>25</v>
      </c>
      <c r="D2191" s="3">
        <v>42563</v>
      </c>
      <c r="E2191" t="s">
        <v>727</v>
      </c>
      <c r="F2191">
        <v>895</v>
      </c>
      <c r="G2191">
        <v>1</v>
      </c>
      <c r="J2191">
        <v>895</v>
      </c>
      <c r="K2191">
        <v>100149080</v>
      </c>
      <c r="L2191" s="19" t="s">
        <v>51</v>
      </c>
      <c r="M2191">
        <v>0</v>
      </c>
      <c r="N2191" t="s">
        <v>22</v>
      </c>
      <c r="O2191" s="3">
        <v>42563</v>
      </c>
      <c r="P2191" t="s">
        <v>28</v>
      </c>
      <c r="Q2191">
        <v>895</v>
      </c>
      <c r="R2191">
        <v>2016</v>
      </c>
      <c r="S2191">
        <v>7</v>
      </c>
      <c r="T2191" s="3" t="s">
        <v>24</v>
      </c>
      <c r="U2191" s="3">
        <v>45489</v>
      </c>
    </row>
    <row r="2192" spans="1:21" x14ac:dyDescent="0.25">
      <c r="A2192">
        <v>213636</v>
      </c>
      <c r="B2192">
        <v>886</v>
      </c>
      <c r="C2192" t="s">
        <v>31</v>
      </c>
      <c r="D2192" s="3">
        <v>42563</v>
      </c>
      <c r="E2192" t="s">
        <v>675</v>
      </c>
      <c r="F2192">
        <v>3499</v>
      </c>
      <c r="G2192">
        <v>1</v>
      </c>
      <c r="J2192">
        <v>3499</v>
      </c>
      <c r="K2192">
        <v>100149081</v>
      </c>
      <c r="L2192" s="19" t="s">
        <v>38</v>
      </c>
      <c r="M2192">
        <v>0</v>
      </c>
      <c r="N2192" t="s">
        <v>22</v>
      </c>
      <c r="O2192" s="3">
        <v>42563</v>
      </c>
      <c r="P2192" t="s">
        <v>34</v>
      </c>
      <c r="Q2192" s="4">
        <v>3499</v>
      </c>
      <c r="R2192">
        <v>2016</v>
      </c>
      <c r="S2192">
        <v>7</v>
      </c>
      <c r="T2192" s="3" t="s">
        <v>24</v>
      </c>
      <c r="U2192" s="3">
        <v>45489</v>
      </c>
    </row>
    <row r="2193" spans="1:21" x14ac:dyDescent="0.25">
      <c r="A2193">
        <v>213637</v>
      </c>
      <c r="B2193">
        <v>641</v>
      </c>
      <c r="C2193" t="s">
        <v>19</v>
      </c>
      <c r="D2193" s="3">
        <v>42563</v>
      </c>
      <c r="E2193" t="s">
        <v>26</v>
      </c>
      <c r="F2193">
        <v>240</v>
      </c>
      <c r="G2193">
        <v>1</v>
      </c>
      <c r="J2193">
        <v>240</v>
      </c>
      <c r="K2193">
        <v>100149082</v>
      </c>
      <c r="L2193" s="19" t="s">
        <v>27</v>
      </c>
      <c r="M2193">
        <v>0</v>
      </c>
      <c r="N2193" t="s">
        <v>22</v>
      </c>
      <c r="O2193" s="3">
        <v>42563</v>
      </c>
      <c r="P2193" t="s">
        <v>23</v>
      </c>
      <c r="Q2193">
        <v>240</v>
      </c>
      <c r="R2193">
        <v>2016</v>
      </c>
      <c r="S2193">
        <v>7</v>
      </c>
      <c r="T2193" s="3" t="s">
        <v>24</v>
      </c>
      <c r="U2193" s="3">
        <v>45489</v>
      </c>
    </row>
    <row r="2194" spans="1:21" x14ac:dyDescent="0.25">
      <c r="A2194">
        <v>213638</v>
      </c>
      <c r="B2194">
        <v>887</v>
      </c>
      <c r="C2194" t="s">
        <v>19</v>
      </c>
      <c r="D2194" s="3">
        <v>42563</v>
      </c>
      <c r="E2194" t="s">
        <v>302</v>
      </c>
      <c r="F2194">
        <v>1315</v>
      </c>
      <c r="G2194">
        <v>1</v>
      </c>
      <c r="J2194">
        <v>1315</v>
      </c>
      <c r="K2194">
        <v>100149083</v>
      </c>
      <c r="L2194" s="19" t="s">
        <v>42</v>
      </c>
      <c r="M2194">
        <v>0</v>
      </c>
      <c r="N2194" t="s">
        <v>22</v>
      </c>
      <c r="O2194" s="3">
        <v>42563</v>
      </c>
      <c r="P2194" t="s">
        <v>23</v>
      </c>
      <c r="Q2194" s="4">
        <v>1315</v>
      </c>
      <c r="R2194">
        <v>2016</v>
      </c>
      <c r="S2194">
        <v>7</v>
      </c>
      <c r="T2194" s="3" t="s">
        <v>24</v>
      </c>
      <c r="U2194" s="3">
        <v>45489</v>
      </c>
    </row>
    <row r="2195" spans="1:21" x14ac:dyDescent="0.25">
      <c r="A2195">
        <v>213639</v>
      </c>
      <c r="B2195">
        <v>44</v>
      </c>
      <c r="C2195" t="s">
        <v>71</v>
      </c>
      <c r="D2195" s="3">
        <v>42563</v>
      </c>
      <c r="E2195" t="s">
        <v>48</v>
      </c>
      <c r="F2195">
        <v>320</v>
      </c>
      <c r="G2195">
        <v>1</v>
      </c>
      <c r="J2195">
        <v>320</v>
      </c>
      <c r="K2195">
        <v>100149084</v>
      </c>
      <c r="L2195" s="19" t="s">
        <v>27</v>
      </c>
      <c r="M2195">
        <v>0</v>
      </c>
      <c r="N2195" t="s">
        <v>22</v>
      </c>
      <c r="O2195" s="3">
        <v>42563</v>
      </c>
      <c r="P2195" t="s">
        <v>34</v>
      </c>
      <c r="Q2195">
        <v>320</v>
      </c>
      <c r="R2195">
        <v>2016</v>
      </c>
      <c r="S2195">
        <v>7</v>
      </c>
      <c r="T2195" s="3" t="s">
        <v>24</v>
      </c>
      <c r="U2195" s="3">
        <v>45489</v>
      </c>
    </row>
    <row r="2196" spans="1:21" x14ac:dyDescent="0.25">
      <c r="A2196">
        <v>213641</v>
      </c>
      <c r="B2196">
        <v>44</v>
      </c>
      <c r="C2196" t="s">
        <v>19</v>
      </c>
      <c r="D2196" s="3">
        <v>42563</v>
      </c>
      <c r="E2196" t="s">
        <v>396</v>
      </c>
      <c r="F2196">
        <v>90</v>
      </c>
      <c r="G2196">
        <v>1</v>
      </c>
      <c r="J2196">
        <v>90</v>
      </c>
      <c r="K2196">
        <v>100149086</v>
      </c>
      <c r="L2196" s="19" t="s">
        <v>33</v>
      </c>
      <c r="M2196">
        <v>0</v>
      </c>
      <c r="N2196" t="s">
        <v>22</v>
      </c>
      <c r="O2196" s="3">
        <v>42563</v>
      </c>
      <c r="P2196" t="s">
        <v>23</v>
      </c>
      <c r="Q2196">
        <v>90</v>
      </c>
      <c r="R2196">
        <v>2016</v>
      </c>
      <c r="S2196">
        <v>7</v>
      </c>
      <c r="T2196" s="3" t="s">
        <v>24</v>
      </c>
      <c r="U2196" s="3">
        <v>45489</v>
      </c>
    </row>
    <row r="2197" spans="1:21" x14ac:dyDescent="0.25">
      <c r="A2197">
        <v>213640</v>
      </c>
      <c r="B2197">
        <v>137</v>
      </c>
      <c r="C2197" t="s">
        <v>19</v>
      </c>
      <c r="D2197" s="3">
        <v>42563</v>
      </c>
      <c r="E2197" t="s">
        <v>1014</v>
      </c>
      <c r="F2197">
        <v>54080</v>
      </c>
      <c r="G2197">
        <v>1</v>
      </c>
      <c r="J2197">
        <v>54080</v>
      </c>
      <c r="K2197">
        <v>100149085</v>
      </c>
      <c r="L2197" s="19" t="s">
        <v>42</v>
      </c>
      <c r="M2197">
        <v>0</v>
      </c>
      <c r="N2197" t="s">
        <v>22</v>
      </c>
      <c r="O2197" s="3">
        <v>42563</v>
      </c>
      <c r="P2197" t="s">
        <v>23</v>
      </c>
      <c r="Q2197" s="4">
        <v>54080</v>
      </c>
      <c r="R2197">
        <v>2016</v>
      </c>
      <c r="S2197">
        <v>7</v>
      </c>
      <c r="T2197" s="3" t="s">
        <v>24</v>
      </c>
      <c r="U2197" s="3">
        <v>45489</v>
      </c>
    </row>
    <row r="2198" spans="1:21" x14ac:dyDescent="0.25">
      <c r="A2198">
        <v>213642</v>
      </c>
      <c r="B2198">
        <v>44</v>
      </c>
      <c r="C2198" t="s">
        <v>19</v>
      </c>
      <c r="D2198" s="3">
        <v>42563</v>
      </c>
      <c r="E2198" t="s">
        <v>48</v>
      </c>
      <c r="F2198">
        <v>320</v>
      </c>
      <c r="G2198">
        <v>1</v>
      </c>
      <c r="J2198">
        <v>320</v>
      </c>
      <c r="K2198">
        <v>100149087</v>
      </c>
      <c r="L2198" s="19" t="s">
        <v>27</v>
      </c>
      <c r="M2198">
        <v>0</v>
      </c>
      <c r="N2198" t="s">
        <v>22</v>
      </c>
      <c r="O2198" s="3">
        <v>42563</v>
      </c>
      <c r="P2198" t="s">
        <v>23</v>
      </c>
      <c r="Q2198">
        <v>320</v>
      </c>
      <c r="R2198">
        <v>2016</v>
      </c>
      <c r="S2198">
        <v>7</v>
      </c>
      <c r="T2198" s="3" t="s">
        <v>24</v>
      </c>
      <c r="U2198" s="3">
        <v>45489</v>
      </c>
    </row>
    <row r="2199" spans="1:21" x14ac:dyDescent="0.25">
      <c r="A2199">
        <v>213643</v>
      </c>
      <c r="B2199">
        <v>888</v>
      </c>
      <c r="C2199" t="s">
        <v>25</v>
      </c>
      <c r="D2199" s="3">
        <v>42563</v>
      </c>
      <c r="E2199" t="s">
        <v>339</v>
      </c>
      <c r="F2199">
        <v>2995</v>
      </c>
      <c r="G2199">
        <v>1</v>
      </c>
      <c r="J2199">
        <v>2995</v>
      </c>
      <c r="K2199">
        <v>100149088</v>
      </c>
      <c r="L2199" s="19" t="s">
        <v>62</v>
      </c>
      <c r="M2199">
        <v>0</v>
      </c>
      <c r="N2199" t="s">
        <v>22</v>
      </c>
      <c r="O2199" s="3">
        <v>42563</v>
      </c>
      <c r="P2199" t="s">
        <v>28</v>
      </c>
      <c r="Q2199" s="4">
        <v>2995</v>
      </c>
      <c r="R2199">
        <v>2016</v>
      </c>
      <c r="S2199">
        <v>7</v>
      </c>
      <c r="T2199" s="3" t="s">
        <v>24</v>
      </c>
      <c r="U2199" s="3">
        <v>45489</v>
      </c>
    </row>
    <row r="2200" spans="1:21" x14ac:dyDescent="0.25">
      <c r="A2200">
        <v>213645</v>
      </c>
      <c r="B2200">
        <v>222</v>
      </c>
      <c r="C2200" t="s">
        <v>19</v>
      </c>
      <c r="D2200" s="3">
        <v>42563</v>
      </c>
      <c r="E2200" t="s">
        <v>1015</v>
      </c>
      <c r="F2200">
        <v>120</v>
      </c>
      <c r="G2200">
        <v>1</v>
      </c>
      <c r="J2200">
        <v>120</v>
      </c>
      <c r="K2200">
        <v>100149089</v>
      </c>
      <c r="L2200" s="19" t="s">
        <v>47</v>
      </c>
      <c r="M2200">
        <v>0</v>
      </c>
      <c r="N2200" t="s">
        <v>22</v>
      </c>
      <c r="O2200" s="3">
        <v>42563</v>
      </c>
      <c r="P2200" t="s">
        <v>23</v>
      </c>
      <c r="Q2200">
        <v>120</v>
      </c>
      <c r="R2200">
        <v>2016</v>
      </c>
      <c r="S2200">
        <v>7</v>
      </c>
      <c r="T2200" s="3" t="s">
        <v>24</v>
      </c>
      <c r="U2200" s="3">
        <v>45489</v>
      </c>
    </row>
    <row r="2201" spans="1:21" x14ac:dyDescent="0.25">
      <c r="A2201">
        <v>213646</v>
      </c>
      <c r="B2201">
        <v>889</v>
      </c>
      <c r="C2201" t="s">
        <v>19</v>
      </c>
      <c r="D2201" s="3">
        <v>42563</v>
      </c>
      <c r="E2201" t="s">
        <v>1016</v>
      </c>
      <c r="F2201">
        <v>1000</v>
      </c>
      <c r="G2201">
        <v>1</v>
      </c>
      <c r="J2201">
        <v>1000</v>
      </c>
      <c r="K2201">
        <v>100149090</v>
      </c>
      <c r="L2201" s="19" t="s">
        <v>47</v>
      </c>
      <c r="M2201">
        <v>0</v>
      </c>
      <c r="N2201" t="s">
        <v>22</v>
      </c>
      <c r="O2201" s="3">
        <v>42563</v>
      </c>
      <c r="P2201" t="s">
        <v>23</v>
      </c>
      <c r="Q2201" s="4">
        <v>1000</v>
      </c>
      <c r="R2201">
        <v>2016</v>
      </c>
      <c r="S2201">
        <v>7</v>
      </c>
      <c r="T2201" s="3" t="s">
        <v>24</v>
      </c>
      <c r="U2201" s="3">
        <v>45489</v>
      </c>
    </row>
    <row r="2202" spans="1:21" x14ac:dyDescent="0.25">
      <c r="A2202">
        <v>213647</v>
      </c>
      <c r="B2202">
        <v>222</v>
      </c>
      <c r="C2202" t="s">
        <v>19</v>
      </c>
      <c r="D2202" s="3">
        <v>42563</v>
      </c>
      <c r="E2202" t="s">
        <v>207</v>
      </c>
      <c r="F2202">
        <v>120</v>
      </c>
      <c r="G2202">
        <v>1</v>
      </c>
      <c r="J2202">
        <v>120</v>
      </c>
      <c r="K2202">
        <v>100149091</v>
      </c>
      <c r="L2202" s="19" t="s">
        <v>27</v>
      </c>
      <c r="M2202">
        <v>0</v>
      </c>
      <c r="N2202" t="s">
        <v>22</v>
      </c>
      <c r="O2202" s="3">
        <v>42563</v>
      </c>
      <c r="P2202" t="s">
        <v>23</v>
      </c>
      <c r="Q2202">
        <v>120</v>
      </c>
      <c r="R2202">
        <v>2016</v>
      </c>
      <c r="S2202">
        <v>7</v>
      </c>
      <c r="T2202" s="3" t="s">
        <v>24</v>
      </c>
      <c r="U2202" s="3">
        <v>45489</v>
      </c>
    </row>
    <row r="2203" spans="1:21" x14ac:dyDescent="0.25">
      <c r="A2203">
        <v>213648</v>
      </c>
      <c r="B2203">
        <v>890</v>
      </c>
      <c r="C2203" t="s">
        <v>31</v>
      </c>
      <c r="D2203" s="3">
        <v>42563</v>
      </c>
      <c r="E2203" t="s">
        <v>1017</v>
      </c>
      <c r="F2203">
        <v>1499</v>
      </c>
      <c r="G2203">
        <v>1</v>
      </c>
      <c r="J2203">
        <v>1499</v>
      </c>
      <c r="K2203">
        <v>100149092</v>
      </c>
      <c r="L2203" s="19" t="s">
        <v>51</v>
      </c>
      <c r="M2203">
        <v>0</v>
      </c>
      <c r="N2203" t="s">
        <v>22</v>
      </c>
      <c r="O2203" s="3">
        <v>42563</v>
      </c>
      <c r="P2203" t="s">
        <v>34</v>
      </c>
      <c r="Q2203" s="4">
        <v>1499</v>
      </c>
      <c r="R2203">
        <v>2016</v>
      </c>
      <c r="S2203">
        <v>7</v>
      </c>
      <c r="T2203" s="3" t="s">
        <v>24</v>
      </c>
      <c r="U2203" s="3">
        <v>45489</v>
      </c>
    </row>
    <row r="2204" spans="1:21" x14ac:dyDescent="0.25">
      <c r="A2204">
        <v>213650</v>
      </c>
      <c r="B2204">
        <v>64</v>
      </c>
      <c r="C2204" t="s">
        <v>31</v>
      </c>
      <c r="D2204" s="3">
        <v>42563</v>
      </c>
      <c r="E2204" t="s">
        <v>1018</v>
      </c>
      <c r="F2204">
        <v>2950</v>
      </c>
      <c r="G2204">
        <v>1</v>
      </c>
      <c r="J2204">
        <v>2950</v>
      </c>
      <c r="K2204">
        <v>100149093</v>
      </c>
      <c r="L2204" s="19" t="s">
        <v>38</v>
      </c>
      <c r="M2204">
        <v>0</v>
      </c>
      <c r="N2204" t="s">
        <v>22</v>
      </c>
      <c r="O2204" s="3">
        <v>42563</v>
      </c>
      <c r="P2204" t="s">
        <v>34</v>
      </c>
      <c r="Q2204" s="4">
        <v>2950</v>
      </c>
      <c r="R2204">
        <v>2016</v>
      </c>
      <c r="S2204">
        <v>7</v>
      </c>
      <c r="T2204" s="3" t="s">
        <v>24</v>
      </c>
      <c r="U2204" s="3">
        <v>45489</v>
      </c>
    </row>
    <row r="2205" spans="1:21" x14ac:dyDescent="0.25">
      <c r="A2205">
        <v>213651</v>
      </c>
      <c r="B2205">
        <v>35</v>
      </c>
      <c r="C2205" t="s">
        <v>19</v>
      </c>
      <c r="D2205" s="3">
        <v>42563</v>
      </c>
      <c r="E2205" t="s">
        <v>30</v>
      </c>
      <c r="F2205">
        <v>360</v>
      </c>
      <c r="G2205">
        <v>1</v>
      </c>
      <c r="J2205">
        <v>360</v>
      </c>
      <c r="K2205">
        <v>100149094</v>
      </c>
      <c r="L2205" s="19" t="s">
        <v>27</v>
      </c>
      <c r="M2205">
        <v>0</v>
      </c>
      <c r="N2205" t="s">
        <v>22</v>
      </c>
      <c r="O2205" s="3">
        <v>42563</v>
      </c>
      <c r="P2205" t="s">
        <v>23</v>
      </c>
      <c r="Q2205">
        <v>360</v>
      </c>
      <c r="R2205">
        <v>2016</v>
      </c>
      <c r="S2205">
        <v>7</v>
      </c>
      <c r="T2205" s="3" t="s">
        <v>24</v>
      </c>
      <c r="U2205" s="3">
        <v>45489</v>
      </c>
    </row>
    <row r="2206" spans="1:21" x14ac:dyDescent="0.25">
      <c r="A2206">
        <v>213652</v>
      </c>
      <c r="B2206">
        <v>891</v>
      </c>
      <c r="C2206" t="s">
        <v>31</v>
      </c>
      <c r="D2206" s="3">
        <v>42563</v>
      </c>
      <c r="E2206" t="s">
        <v>293</v>
      </c>
      <c r="F2206">
        <v>999</v>
      </c>
      <c r="G2206">
        <v>1</v>
      </c>
      <c r="J2206">
        <v>999</v>
      </c>
      <c r="K2206">
        <v>100149095</v>
      </c>
      <c r="L2206" s="19" t="s">
        <v>51</v>
      </c>
      <c r="M2206">
        <v>0</v>
      </c>
      <c r="N2206" t="s">
        <v>22</v>
      </c>
      <c r="O2206" s="3">
        <v>42563</v>
      </c>
      <c r="P2206" t="s">
        <v>34</v>
      </c>
      <c r="Q2206">
        <v>999</v>
      </c>
      <c r="R2206">
        <v>2016</v>
      </c>
      <c r="S2206">
        <v>7</v>
      </c>
      <c r="T2206" s="3" t="s">
        <v>24</v>
      </c>
      <c r="U2206" s="3">
        <v>45489</v>
      </c>
    </row>
    <row r="2207" spans="1:21" x14ac:dyDescent="0.25">
      <c r="A2207">
        <v>213653</v>
      </c>
      <c r="B2207">
        <v>137</v>
      </c>
      <c r="C2207" t="s">
        <v>19</v>
      </c>
      <c r="D2207" s="3">
        <v>42563</v>
      </c>
      <c r="E2207" t="s">
        <v>48</v>
      </c>
      <c r="F2207">
        <v>320</v>
      </c>
      <c r="G2207">
        <v>1</v>
      </c>
      <c r="J2207">
        <v>320</v>
      </c>
      <c r="K2207">
        <v>100149096</v>
      </c>
      <c r="L2207" s="19" t="s">
        <v>27</v>
      </c>
      <c r="M2207">
        <v>0</v>
      </c>
      <c r="N2207" t="s">
        <v>22</v>
      </c>
      <c r="O2207" s="3">
        <v>42563</v>
      </c>
      <c r="P2207" t="s">
        <v>23</v>
      </c>
      <c r="Q2207">
        <v>320</v>
      </c>
      <c r="R2207">
        <v>2016</v>
      </c>
      <c r="S2207">
        <v>7</v>
      </c>
      <c r="T2207" s="3" t="s">
        <v>24</v>
      </c>
      <c r="U2207" s="3">
        <v>45489</v>
      </c>
    </row>
    <row r="2208" spans="1:21" x14ac:dyDescent="0.25">
      <c r="A2208">
        <v>213654</v>
      </c>
      <c r="B2208">
        <v>892</v>
      </c>
      <c r="C2208" t="s">
        <v>25</v>
      </c>
      <c r="D2208" s="3">
        <v>42563</v>
      </c>
      <c r="E2208" t="s">
        <v>1019</v>
      </c>
      <c r="F2208">
        <v>1999</v>
      </c>
      <c r="G2208">
        <v>2</v>
      </c>
      <c r="J2208">
        <v>3998</v>
      </c>
      <c r="K2208">
        <v>100149097</v>
      </c>
      <c r="L2208" s="19" t="s">
        <v>51</v>
      </c>
      <c r="M2208">
        <v>0</v>
      </c>
      <c r="N2208" t="s">
        <v>201</v>
      </c>
      <c r="O2208" s="3">
        <v>42563</v>
      </c>
      <c r="P2208" t="s">
        <v>28</v>
      </c>
      <c r="Q2208" s="4">
        <v>3998</v>
      </c>
      <c r="R2208">
        <v>2016</v>
      </c>
      <c r="S2208">
        <v>7</v>
      </c>
      <c r="T2208" s="3" t="s">
        <v>24</v>
      </c>
      <c r="U2208" s="3">
        <v>45489</v>
      </c>
    </row>
    <row r="2209" spans="1:21" x14ac:dyDescent="0.25">
      <c r="A2209">
        <v>213656</v>
      </c>
      <c r="B2209">
        <v>893</v>
      </c>
      <c r="C2209" t="s">
        <v>19</v>
      </c>
      <c r="D2209" s="3">
        <v>42563</v>
      </c>
      <c r="E2209" t="s">
        <v>48</v>
      </c>
      <c r="F2209">
        <v>320</v>
      </c>
      <c r="G2209">
        <v>1</v>
      </c>
      <c r="J2209">
        <v>320</v>
      </c>
      <c r="K2209">
        <v>100149098</v>
      </c>
      <c r="L2209" s="19" t="s">
        <v>27</v>
      </c>
      <c r="M2209">
        <v>0</v>
      </c>
      <c r="N2209" t="s">
        <v>22</v>
      </c>
      <c r="O2209" s="3">
        <v>42563</v>
      </c>
      <c r="P2209" t="s">
        <v>23</v>
      </c>
      <c r="Q2209">
        <v>320</v>
      </c>
      <c r="R2209">
        <v>2016</v>
      </c>
      <c r="S2209">
        <v>7</v>
      </c>
      <c r="T2209" s="3" t="s">
        <v>24</v>
      </c>
      <c r="U2209" s="3">
        <v>45489</v>
      </c>
    </row>
    <row r="2210" spans="1:21" x14ac:dyDescent="0.25">
      <c r="A2210">
        <v>213657</v>
      </c>
      <c r="B2210">
        <v>806</v>
      </c>
      <c r="C2210" t="s">
        <v>31</v>
      </c>
      <c r="D2210" s="3">
        <v>42563</v>
      </c>
      <c r="E2210" t="s">
        <v>1020</v>
      </c>
      <c r="F2210">
        <v>1250</v>
      </c>
      <c r="G2210">
        <v>2</v>
      </c>
      <c r="J2210">
        <v>2500</v>
      </c>
      <c r="K2210">
        <v>100149099</v>
      </c>
      <c r="L2210" s="19" t="s">
        <v>51</v>
      </c>
      <c r="M2210">
        <v>0</v>
      </c>
      <c r="N2210" t="s">
        <v>22</v>
      </c>
      <c r="O2210" s="3">
        <v>42563</v>
      </c>
      <c r="P2210" t="s">
        <v>34</v>
      </c>
      <c r="Q2210" s="4">
        <v>2500</v>
      </c>
      <c r="R2210">
        <v>2016</v>
      </c>
      <c r="S2210">
        <v>7</v>
      </c>
      <c r="T2210" s="3" t="s">
        <v>24</v>
      </c>
      <c r="U2210" s="3">
        <v>45489</v>
      </c>
    </row>
    <row r="2211" spans="1:21" x14ac:dyDescent="0.25">
      <c r="A2211">
        <v>213659</v>
      </c>
      <c r="B2211">
        <v>432</v>
      </c>
      <c r="C2211" t="s">
        <v>25</v>
      </c>
      <c r="D2211" s="3">
        <v>42563</v>
      </c>
      <c r="E2211" t="s">
        <v>947</v>
      </c>
      <c r="F2211">
        <v>5</v>
      </c>
      <c r="G2211">
        <v>1</v>
      </c>
      <c r="J2211">
        <v>5</v>
      </c>
      <c r="K2211">
        <v>100149100</v>
      </c>
      <c r="L2211" s="19" t="s">
        <v>62</v>
      </c>
      <c r="M2211">
        <v>0</v>
      </c>
      <c r="N2211" t="s">
        <v>22</v>
      </c>
      <c r="O2211" s="3">
        <v>42563</v>
      </c>
      <c r="P2211" t="s">
        <v>28</v>
      </c>
      <c r="Q2211">
        <v>5</v>
      </c>
      <c r="R2211">
        <v>2016</v>
      </c>
      <c r="S2211">
        <v>7</v>
      </c>
      <c r="T2211" s="3" t="s">
        <v>24</v>
      </c>
      <c r="U2211" s="3">
        <v>45489</v>
      </c>
    </row>
    <row r="2212" spans="1:21" x14ac:dyDescent="0.25">
      <c r="A2212">
        <v>213660</v>
      </c>
      <c r="B2212">
        <v>36</v>
      </c>
      <c r="C2212" t="s">
        <v>19</v>
      </c>
      <c r="D2212" s="3">
        <v>42563</v>
      </c>
      <c r="E2212" t="s">
        <v>255</v>
      </c>
      <c r="F2212">
        <v>140</v>
      </c>
      <c r="G2212">
        <v>1</v>
      </c>
      <c r="J2212">
        <v>140</v>
      </c>
      <c r="K2212">
        <v>100149101</v>
      </c>
      <c r="L2212" s="19" t="s">
        <v>27</v>
      </c>
      <c r="M2212">
        <v>0</v>
      </c>
      <c r="N2212" t="s">
        <v>22</v>
      </c>
      <c r="O2212" s="3">
        <v>42563</v>
      </c>
      <c r="P2212" t="s">
        <v>23</v>
      </c>
      <c r="Q2212">
        <v>140</v>
      </c>
      <c r="R2212">
        <v>2016</v>
      </c>
      <c r="S2212">
        <v>7</v>
      </c>
      <c r="T2212" s="3" t="s">
        <v>24</v>
      </c>
      <c r="U2212" s="3">
        <v>45489</v>
      </c>
    </row>
    <row r="2213" spans="1:21" x14ac:dyDescent="0.25">
      <c r="A2213">
        <v>213661</v>
      </c>
      <c r="B2213">
        <v>894</v>
      </c>
      <c r="C2213" t="s">
        <v>25</v>
      </c>
      <c r="D2213" s="3">
        <v>42563</v>
      </c>
      <c r="E2213" t="s">
        <v>570</v>
      </c>
      <c r="F2213">
        <v>165</v>
      </c>
      <c r="G2213">
        <v>1</v>
      </c>
      <c r="J2213">
        <v>165</v>
      </c>
      <c r="K2213">
        <v>100149102</v>
      </c>
      <c r="L2213" s="19" t="s">
        <v>27</v>
      </c>
      <c r="M2213">
        <v>0</v>
      </c>
      <c r="N2213" t="s">
        <v>22</v>
      </c>
      <c r="O2213" s="3">
        <v>42563</v>
      </c>
      <c r="P2213" t="s">
        <v>28</v>
      </c>
      <c r="Q2213">
        <v>165</v>
      </c>
      <c r="R2213">
        <v>2016</v>
      </c>
      <c r="S2213">
        <v>7</v>
      </c>
      <c r="T2213" s="3" t="s">
        <v>24</v>
      </c>
      <c r="U2213" s="3">
        <v>45489</v>
      </c>
    </row>
    <row r="2214" spans="1:21" x14ac:dyDescent="0.25">
      <c r="A2214">
        <v>213662</v>
      </c>
      <c r="B2214">
        <v>568</v>
      </c>
      <c r="C2214" t="s">
        <v>19</v>
      </c>
      <c r="D2214" s="3">
        <v>42563</v>
      </c>
      <c r="E2214" t="s">
        <v>577</v>
      </c>
      <c r="F2214">
        <v>535</v>
      </c>
      <c r="G2214">
        <v>1</v>
      </c>
      <c r="J2214">
        <v>535</v>
      </c>
      <c r="K2214">
        <v>100149103</v>
      </c>
      <c r="L2214" s="19" t="s">
        <v>170</v>
      </c>
      <c r="M2214">
        <v>0</v>
      </c>
      <c r="N2214" t="s">
        <v>22</v>
      </c>
      <c r="O2214" s="3">
        <v>42563</v>
      </c>
      <c r="P2214" t="s">
        <v>23</v>
      </c>
      <c r="Q2214">
        <v>535</v>
      </c>
      <c r="R2214">
        <v>2016</v>
      </c>
      <c r="S2214">
        <v>7</v>
      </c>
      <c r="T2214" s="3" t="s">
        <v>24</v>
      </c>
      <c r="U2214" s="3">
        <v>45489</v>
      </c>
    </row>
    <row r="2215" spans="1:21" x14ac:dyDescent="0.25">
      <c r="A2215">
        <v>213663</v>
      </c>
      <c r="B2215">
        <v>63</v>
      </c>
      <c r="C2215" t="s">
        <v>19</v>
      </c>
      <c r="D2215" s="3">
        <v>42563</v>
      </c>
      <c r="E2215" t="s">
        <v>30</v>
      </c>
      <c r="F2215">
        <v>360</v>
      </c>
      <c r="G2215">
        <v>1</v>
      </c>
      <c r="J2215">
        <v>360</v>
      </c>
      <c r="K2215">
        <v>100149104</v>
      </c>
      <c r="L2215" s="19" t="s">
        <v>27</v>
      </c>
      <c r="M2215">
        <v>0</v>
      </c>
      <c r="N2215" t="s">
        <v>22</v>
      </c>
      <c r="O2215" s="3">
        <v>42563</v>
      </c>
      <c r="P2215" t="s">
        <v>23</v>
      </c>
      <c r="Q2215">
        <v>360</v>
      </c>
      <c r="R2215">
        <v>2016</v>
      </c>
      <c r="S2215">
        <v>7</v>
      </c>
      <c r="T2215" s="3" t="s">
        <v>24</v>
      </c>
      <c r="U2215" s="3">
        <v>45489</v>
      </c>
    </row>
    <row r="2216" spans="1:21" x14ac:dyDescent="0.25">
      <c r="A2216">
        <v>213664</v>
      </c>
      <c r="B2216">
        <v>895</v>
      </c>
      <c r="C2216" t="s">
        <v>19</v>
      </c>
      <c r="D2216" s="3">
        <v>42563</v>
      </c>
      <c r="E2216" t="s">
        <v>148</v>
      </c>
      <c r="F2216">
        <v>75</v>
      </c>
      <c r="G2216">
        <v>3</v>
      </c>
      <c r="J2216">
        <v>305</v>
      </c>
      <c r="K2216">
        <v>100149105</v>
      </c>
      <c r="L2216" s="19" t="s">
        <v>33</v>
      </c>
      <c r="M2216">
        <v>0</v>
      </c>
      <c r="N2216" t="s">
        <v>22</v>
      </c>
      <c r="O2216" s="3">
        <v>42563</v>
      </c>
      <c r="P2216" t="s">
        <v>23</v>
      </c>
      <c r="Q2216">
        <v>225</v>
      </c>
      <c r="R2216">
        <v>2016</v>
      </c>
      <c r="S2216">
        <v>7</v>
      </c>
      <c r="T2216" s="3" t="s">
        <v>24</v>
      </c>
      <c r="U2216" s="3">
        <v>45489</v>
      </c>
    </row>
    <row r="2217" spans="1:21" x14ac:dyDescent="0.25">
      <c r="A2217">
        <v>213665</v>
      </c>
      <c r="B2217">
        <v>895</v>
      </c>
      <c r="C2217" t="s">
        <v>19</v>
      </c>
      <c r="D2217" s="3">
        <v>42563</v>
      </c>
      <c r="E2217" t="s">
        <v>471</v>
      </c>
      <c r="F2217">
        <v>80</v>
      </c>
      <c r="G2217">
        <v>1</v>
      </c>
      <c r="J2217">
        <v>305</v>
      </c>
      <c r="K2217">
        <v>100149105</v>
      </c>
      <c r="L2217" s="19" t="s">
        <v>33</v>
      </c>
      <c r="M2217">
        <v>0</v>
      </c>
      <c r="N2217" t="s">
        <v>22</v>
      </c>
      <c r="O2217" s="3">
        <v>42563</v>
      </c>
      <c r="P2217" t="s">
        <v>23</v>
      </c>
      <c r="Q2217">
        <v>80</v>
      </c>
      <c r="R2217">
        <v>2016</v>
      </c>
      <c r="S2217">
        <v>7</v>
      </c>
      <c r="T2217" s="3" t="s">
        <v>24</v>
      </c>
      <c r="U2217" s="3">
        <v>45489</v>
      </c>
    </row>
    <row r="2218" spans="1:21" x14ac:dyDescent="0.25">
      <c r="A2218">
        <v>213666</v>
      </c>
      <c r="B2218">
        <v>292</v>
      </c>
      <c r="C2218" t="s">
        <v>19</v>
      </c>
      <c r="D2218" s="3">
        <v>42563</v>
      </c>
      <c r="E2218" t="s">
        <v>959</v>
      </c>
      <c r="F2218">
        <v>599</v>
      </c>
      <c r="G2218">
        <v>1</v>
      </c>
      <c r="J2218">
        <v>599</v>
      </c>
      <c r="K2218">
        <v>100149106</v>
      </c>
      <c r="L2218" s="19" t="s">
        <v>51</v>
      </c>
      <c r="M2218">
        <v>0</v>
      </c>
      <c r="N2218" t="s">
        <v>121</v>
      </c>
      <c r="O2218" s="3">
        <v>42563</v>
      </c>
      <c r="P2218" t="s">
        <v>23</v>
      </c>
      <c r="Q2218">
        <v>599</v>
      </c>
      <c r="R2218">
        <v>2016</v>
      </c>
      <c r="S2218">
        <v>7</v>
      </c>
      <c r="T2218" s="3" t="s">
        <v>24</v>
      </c>
      <c r="U2218" s="3">
        <v>45489</v>
      </c>
    </row>
    <row r="2219" spans="1:21" x14ac:dyDescent="0.25">
      <c r="A2219">
        <v>213668</v>
      </c>
      <c r="B2219">
        <v>21</v>
      </c>
      <c r="C2219" t="s">
        <v>19</v>
      </c>
      <c r="D2219" s="3">
        <v>42563</v>
      </c>
      <c r="E2219" t="s">
        <v>72</v>
      </c>
      <c r="F2219">
        <v>165</v>
      </c>
      <c r="G2219">
        <v>1</v>
      </c>
      <c r="J2219">
        <v>300</v>
      </c>
      <c r="K2219">
        <v>100149107</v>
      </c>
      <c r="L2219" s="19" t="s">
        <v>27</v>
      </c>
      <c r="M2219">
        <v>0</v>
      </c>
      <c r="N2219" t="s">
        <v>22</v>
      </c>
      <c r="O2219" s="3">
        <v>42563</v>
      </c>
      <c r="P2219" t="s">
        <v>23</v>
      </c>
      <c r="Q2219">
        <v>165</v>
      </c>
      <c r="R2219">
        <v>2016</v>
      </c>
      <c r="S2219">
        <v>7</v>
      </c>
      <c r="T2219" s="3" t="s">
        <v>24</v>
      </c>
      <c r="U2219" s="3">
        <v>45489</v>
      </c>
    </row>
    <row r="2220" spans="1:21" x14ac:dyDescent="0.25">
      <c r="A2220">
        <v>213669</v>
      </c>
      <c r="B2220">
        <v>21</v>
      </c>
      <c r="C2220" t="s">
        <v>19</v>
      </c>
      <c r="D2220" s="3">
        <v>42563</v>
      </c>
      <c r="E2220" t="s">
        <v>73</v>
      </c>
      <c r="F2220">
        <v>435</v>
      </c>
      <c r="G2220">
        <v>1</v>
      </c>
      <c r="J2220">
        <v>300</v>
      </c>
      <c r="K2220">
        <v>100149107</v>
      </c>
      <c r="L2220" s="19" t="s">
        <v>33</v>
      </c>
      <c r="M2220">
        <v>0</v>
      </c>
      <c r="N2220" t="s">
        <v>22</v>
      </c>
      <c r="O2220" s="3">
        <v>42563</v>
      </c>
      <c r="P2220" t="s">
        <v>23</v>
      </c>
      <c r="Q2220">
        <v>435</v>
      </c>
      <c r="R2220">
        <v>2016</v>
      </c>
      <c r="S2220">
        <v>7</v>
      </c>
      <c r="T2220" s="3" t="s">
        <v>24</v>
      </c>
      <c r="U2220" s="3">
        <v>45489</v>
      </c>
    </row>
    <row r="2221" spans="1:21" x14ac:dyDescent="0.25">
      <c r="A2221">
        <v>213670</v>
      </c>
      <c r="B2221">
        <v>20</v>
      </c>
      <c r="C2221" t="s">
        <v>19</v>
      </c>
      <c r="D2221" s="3">
        <v>42563</v>
      </c>
      <c r="E2221" t="s">
        <v>30</v>
      </c>
      <c r="F2221">
        <v>360</v>
      </c>
      <c r="G2221">
        <v>1</v>
      </c>
      <c r="J2221">
        <v>360</v>
      </c>
      <c r="K2221">
        <v>100149108</v>
      </c>
      <c r="L2221" s="19" t="s">
        <v>27</v>
      </c>
      <c r="M2221">
        <v>0</v>
      </c>
      <c r="N2221" t="s">
        <v>22</v>
      </c>
      <c r="O2221" s="3">
        <v>42563</v>
      </c>
      <c r="P2221" t="s">
        <v>23</v>
      </c>
      <c r="Q2221">
        <v>360</v>
      </c>
      <c r="R2221">
        <v>2016</v>
      </c>
      <c r="S2221">
        <v>7</v>
      </c>
      <c r="T2221" s="3" t="s">
        <v>24</v>
      </c>
      <c r="U2221" s="3">
        <v>45489</v>
      </c>
    </row>
    <row r="2222" spans="1:21" x14ac:dyDescent="0.25">
      <c r="A2222">
        <v>213671</v>
      </c>
      <c r="B2222">
        <v>20</v>
      </c>
      <c r="C2222" t="s">
        <v>19</v>
      </c>
      <c r="D2222" s="3">
        <v>42563</v>
      </c>
      <c r="E2222" t="s">
        <v>48</v>
      </c>
      <c r="F2222">
        <v>320</v>
      </c>
      <c r="G2222">
        <v>1</v>
      </c>
      <c r="J2222">
        <v>320</v>
      </c>
      <c r="K2222">
        <v>100149109</v>
      </c>
      <c r="L2222" s="19" t="s">
        <v>27</v>
      </c>
      <c r="M2222">
        <v>0</v>
      </c>
      <c r="N2222" t="s">
        <v>22</v>
      </c>
      <c r="O2222" s="3">
        <v>42563</v>
      </c>
      <c r="P2222" t="s">
        <v>23</v>
      </c>
      <c r="Q2222">
        <v>320</v>
      </c>
      <c r="R2222">
        <v>2016</v>
      </c>
      <c r="S2222">
        <v>7</v>
      </c>
      <c r="T2222" s="3" t="s">
        <v>24</v>
      </c>
      <c r="U2222" s="3">
        <v>45489</v>
      </c>
    </row>
    <row r="2223" spans="1:21" x14ac:dyDescent="0.25">
      <c r="A2223">
        <v>213672</v>
      </c>
      <c r="B2223">
        <v>896</v>
      </c>
      <c r="C2223" t="s">
        <v>19</v>
      </c>
      <c r="D2223" s="3">
        <v>42563</v>
      </c>
      <c r="E2223" t="s">
        <v>148</v>
      </c>
      <c r="F2223">
        <v>75</v>
      </c>
      <c r="G2223">
        <v>1</v>
      </c>
      <c r="J2223">
        <v>75</v>
      </c>
      <c r="K2223">
        <v>100149110</v>
      </c>
      <c r="L2223" s="19" t="s">
        <v>33</v>
      </c>
      <c r="M2223">
        <v>0</v>
      </c>
      <c r="N2223" t="s">
        <v>22</v>
      </c>
      <c r="O2223" s="3">
        <v>42563</v>
      </c>
      <c r="P2223" t="s">
        <v>23</v>
      </c>
      <c r="Q2223">
        <v>75</v>
      </c>
      <c r="R2223">
        <v>2016</v>
      </c>
      <c r="S2223">
        <v>7</v>
      </c>
      <c r="T2223" s="3" t="s">
        <v>24</v>
      </c>
      <c r="U2223" s="3">
        <v>45489</v>
      </c>
    </row>
    <row r="2224" spans="1:21" x14ac:dyDescent="0.25">
      <c r="A2224">
        <v>213673</v>
      </c>
      <c r="B2224">
        <v>897</v>
      </c>
      <c r="C2224" t="s">
        <v>25</v>
      </c>
      <c r="D2224" s="3">
        <v>42563</v>
      </c>
      <c r="E2224" t="s">
        <v>1021</v>
      </c>
      <c r="F2224">
        <v>5597</v>
      </c>
      <c r="G2224">
        <v>2</v>
      </c>
      <c r="J2224">
        <v>11194</v>
      </c>
      <c r="K2224">
        <v>100149111</v>
      </c>
      <c r="L2224" s="19" t="s">
        <v>21</v>
      </c>
      <c r="M2224">
        <v>0</v>
      </c>
      <c r="N2224" t="s">
        <v>22</v>
      </c>
      <c r="O2224" s="3">
        <v>42563</v>
      </c>
      <c r="P2224" t="s">
        <v>28</v>
      </c>
      <c r="Q2224" s="4">
        <v>11194</v>
      </c>
      <c r="R2224">
        <v>2016</v>
      </c>
      <c r="S2224">
        <v>7</v>
      </c>
      <c r="T2224" s="3" t="s">
        <v>24</v>
      </c>
      <c r="U2224" s="3">
        <v>45489</v>
      </c>
    </row>
    <row r="2225" spans="1:21" x14ac:dyDescent="0.25">
      <c r="A2225">
        <v>213674</v>
      </c>
      <c r="B2225">
        <v>874</v>
      </c>
      <c r="C2225" t="s">
        <v>25</v>
      </c>
      <c r="D2225" s="3">
        <v>42563</v>
      </c>
      <c r="E2225" t="s">
        <v>354</v>
      </c>
      <c r="F2225">
        <v>19370</v>
      </c>
      <c r="G2225">
        <v>1</v>
      </c>
      <c r="J2225">
        <v>19370</v>
      </c>
      <c r="K2225">
        <v>100149112</v>
      </c>
      <c r="L2225" s="19" t="s">
        <v>38</v>
      </c>
      <c r="M2225">
        <v>0</v>
      </c>
      <c r="N2225" t="s">
        <v>22</v>
      </c>
      <c r="O2225" s="3">
        <v>42563</v>
      </c>
      <c r="P2225" t="s">
        <v>28</v>
      </c>
      <c r="Q2225" s="4">
        <v>19370</v>
      </c>
      <c r="R2225">
        <v>2016</v>
      </c>
      <c r="S2225">
        <v>7</v>
      </c>
      <c r="T2225" s="3" t="s">
        <v>24</v>
      </c>
      <c r="U2225" s="3">
        <v>45489</v>
      </c>
    </row>
    <row r="2226" spans="1:21" x14ac:dyDescent="0.25">
      <c r="A2226">
        <v>213675</v>
      </c>
      <c r="B2226">
        <v>898</v>
      </c>
      <c r="C2226" t="s">
        <v>19</v>
      </c>
      <c r="D2226" s="3">
        <v>42563</v>
      </c>
      <c r="E2226" t="s">
        <v>1022</v>
      </c>
      <c r="F2226">
        <v>810</v>
      </c>
      <c r="G2226">
        <v>1</v>
      </c>
      <c r="J2226">
        <v>810</v>
      </c>
      <c r="K2226">
        <v>100149113</v>
      </c>
      <c r="L2226" s="19" t="s">
        <v>183</v>
      </c>
      <c r="M2226">
        <v>0</v>
      </c>
      <c r="N2226" t="s">
        <v>22</v>
      </c>
      <c r="O2226" s="3">
        <v>42563</v>
      </c>
      <c r="P2226" t="s">
        <v>23</v>
      </c>
      <c r="Q2226">
        <v>810</v>
      </c>
      <c r="R2226">
        <v>2016</v>
      </c>
      <c r="S2226">
        <v>7</v>
      </c>
      <c r="T2226" s="3" t="s">
        <v>24</v>
      </c>
      <c r="U2226" s="3">
        <v>45489</v>
      </c>
    </row>
    <row r="2227" spans="1:21" x14ac:dyDescent="0.25">
      <c r="A2227">
        <v>213676</v>
      </c>
      <c r="B2227">
        <v>100</v>
      </c>
      <c r="C2227" t="s">
        <v>71</v>
      </c>
      <c r="D2227" s="3">
        <v>42563</v>
      </c>
      <c r="E2227" t="s">
        <v>195</v>
      </c>
      <c r="F2227">
        <v>999</v>
      </c>
      <c r="G2227">
        <v>1</v>
      </c>
      <c r="J2227">
        <v>999</v>
      </c>
      <c r="K2227">
        <v>100149114</v>
      </c>
      <c r="L2227" s="19" t="s">
        <v>51</v>
      </c>
      <c r="M2227">
        <v>0</v>
      </c>
      <c r="N2227" t="s">
        <v>22</v>
      </c>
      <c r="O2227" s="3">
        <v>42563</v>
      </c>
      <c r="P2227" t="s">
        <v>34</v>
      </c>
      <c r="Q2227">
        <v>999</v>
      </c>
      <c r="R2227">
        <v>2016</v>
      </c>
      <c r="S2227">
        <v>7</v>
      </c>
      <c r="T2227" s="3" t="s">
        <v>24</v>
      </c>
      <c r="U2227" s="3">
        <v>45489</v>
      </c>
    </row>
    <row r="2228" spans="1:21" x14ac:dyDescent="0.25">
      <c r="A2228">
        <v>213678</v>
      </c>
      <c r="B2228">
        <v>899</v>
      </c>
      <c r="C2228" t="s">
        <v>19</v>
      </c>
      <c r="D2228" s="3">
        <v>42563</v>
      </c>
      <c r="E2228" t="s">
        <v>283</v>
      </c>
      <c r="F2228">
        <v>90</v>
      </c>
      <c r="G2228">
        <v>2</v>
      </c>
      <c r="J2228">
        <v>0</v>
      </c>
      <c r="K2228">
        <v>100149115</v>
      </c>
      <c r="L2228" s="19" t="s">
        <v>33</v>
      </c>
      <c r="M2228">
        <v>0</v>
      </c>
      <c r="N2228" t="s">
        <v>49</v>
      </c>
      <c r="O2228" s="3">
        <v>42563</v>
      </c>
      <c r="P2228" t="s">
        <v>23</v>
      </c>
      <c r="Q2228">
        <v>180</v>
      </c>
      <c r="R2228">
        <v>2016</v>
      </c>
      <c r="S2228">
        <v>7</v>
      </c>
      <c r="T2228" s="3" t="s">
        <v>24</v>
      </c>
      <c r="U2228" s="3">
        <v>45489</v>
      </c>
    </row>
    <row r="2229" spans="1:21" x14ac:dyDescent="0.25">
      <c r="A2229">
        <v>213679</v>
      </c>
      <c r="B2229">
        <v>900</v>
      </c>
      <c r="C2229" t="s">
        <v>31</v>
      </c>
      <c r="D2229" s="3">
        <v>42563</v>
      </c>
      <c r="E2229" t="s">
        <v>1023</v>
      </c>
      <c r="F2229">
        <v>23999</v>
      </c>
      <c r="G2229">
        <v>1</v>
      </c>
      <c r="J2229">
        <v>23999</v>
      </c>
      <c r="K2229">
        <v>100149116</v>
      </c>
      <c r="L2229" s="19" t="s">
        <v>59</v>
      </c>
      <c r="M2229">
        <v>0</v>
      </c>
      <c r="N2229" t="s">
        <v>22</v>
      </c>
      <c r="O2229" s="3">
        <v>42563</v>
      </c>
      <c r="P2229" t="s">
        <v>34</v>
      </c>
      <c r="Q2229" s="4">
        <v>23999</v>
      </c>
      <c r="R2229">
        <v>2016</v>
      </c>
      <c r="S2229">
        <v>7</v>
      </c>
      <c r="T2229" s="3" t="s">
        <v>24</v>
      </c>
      <c r="U2229" s="3">
        <v>45489</v>
      </c>
    </row>
    <row r="2230" spans="1:21" x14ac:dyDescent="0.25">
      <c r="A2230">
        <v>213680</v>
      </c>
      <c r="B2230">
        <v>872</v>
      </c>
      <c r="C2230" t="s">
        <v>25</v>
      </c>
      <c r="D2230" s="3">
        <v>42563</v>
      </c>
      <c r="E2230" t="s">
        <v>354</v>
      </c>
      <c r="F2230">
        <v>19370</v>
      </c>
      <c r="G2230">
        <v>1</v>
      </c>
      <c r="J2230">
        <v>19370</v>
      </c>
      <c r="K2230">
        <v>100149117</v>
      </c>
      <c r="L2230" s="19" t="s">
        <v>38</v>
      </c>
      <c r="M2230">
        <v>0</v>
      </c>
      <c r="N2230" t="s">
        <v>39</v>
      </c>
      <c r="O2230" s="3">
        <v>42563</v>
      </c>
      <c r="P2230" t="s">
        <v>28</v>
      </c>
      <c r="Q2230" s="4">
        <v>19370</v>
      </c>
      <c r="R2230">
        <v>2016</v>
      </c>
      <c r="S2230">
        <v>7</v>
      </c>
      <c r="T2230" s="3" t="s">
        <v>24</v>
      </c>
      <c r="U2230" s="3">
        <v>45489</v>
      </c>
    </row>
    <row r="2231" spans="1:21" x14ac:dyDescent="0.25">
      <c r="A2231">
        <v>213681</v>
      </c>
      <c r="B2231">
        <v>901</v>
      </c>
      <c r="C2231" t="s">
        <v>25</v>
      </c>
      <c r="D2231" s="3">
        <v>42563</v>
      </c>
      <c r="E2231" t="s">
        <v>545</v>
      </c>
      <c r="F2231">
        <v>9400</v>
      </c>
      <c r="G2231">
        <v>1</v>
      </c>
      <c r="J2231">
        <v>9400</v>
      </c>
      <c r="K2231">
        <v>100149118</v>
      </c>
      <c r="L2231" s="19" t="s">
        <v>38</v>
      </c>
      <c r="M2231">
        <v>0</v>
      </c>
      <c r="N2231" t="s">
        <v>22</v>
      </c>
      <c r="O2231" s="3">
        <v>42563</v>
      </c>
      <c r="P2231" t="s">
        <v>28</v>
      </c>
      <c r="Q2231" s="4">
        <v>9400</v>
      </c>
      <c r="R2231">
        <v>2016</v>
      </c>
      <c r="S2231">
        <v>7</v>
      </c>
      <c r="T2231" s="3" t="s">
        <v>24</v>
      </c>
      <c r="U2231" s="3">
        <v>45489</v>
      </c>
    </row>
    <row r="2232" spans="1:21" x14ac:dyDescent="0.25">
      <c r="A2232">
        <v>213682</v>
      </c>
      <c r="B2232">
        <v>58</v>
      </c>
      <c r="C2232" t="s">
        <v>31</v>
      </c>
      <c r="D2232" s="3">
        <v>42563</v>
      </c>
      <c r="E2232" t="s">
        <v>269</v>
      </c>
      <c r="F2232">
        <v>630</v>
      </c>
      <c r="G2232">
        <v>1</v>
      </c>
      <c r="J2232">
        <v>630</v>
      </c>
      <c r="K2232">
        <v>100149119</v>
      </c>
      <c r="L2232" s="19" t="s">
        <v>47</v>
      </c>
      <c r="M2232">
        <v>0</v>
      </c>
      <c r="N2232" t="s">
        <v>22</v>
      </c>
      <c r="O2232" s="3">
        <v>42563</v>
      </c>
      <c r="P2232" t="s">
        <v>34</v>
      </c>
      <c r="Q2232">
        <v>630</v>
      </c>
      <c r="R2232">
        <v>2016</v>
      </c>
      <c r="S2232">
        <v>7</v>
      </c>
      <c r="T2232" s="3" t="s">
        <v>24</v>
      </c>
      <c r="U2232" s="3">
        <v>45489</v>
      </c>
    </row>
    <row r="2233" spans="1:21" x14ac:dyDescent="0.25">
      <c r="A2233">
        <v>213683</v>
      </c>
      <c r="B2233">
        <v>58</v>
      </c>
      <c r="C2233" t="s">
        <v>19</v>
      </c>
      <c r="D2233" s="3">
        <v>42563</v>
      </c>
      <c r="E2233" t="s">
        <v>1024</v>
      </c>
      <c r="F2233">
        <v>570</v>
      </c>
      <c r="G2233">
        <v>1</v>
      </c>
      <c r="J2233">
        <v>570</v>
      </c>
      <c r="K2233">
        <v>100149120</v>
      </c>
      <c r="L2233" s="19" t="s">
        <v>47</v>
      </c>
      <c r="M2233">
        <v>0</v>
      </c>
      <c r="N2233" t="s">
        <v>22</v>
      </c>
      <c r="O2233" s="3">
        <v>42563</v>
      </c>
      <c r="P2233" t="s">
        <v>23</v>
      </c>
      <c r="Q2233">
        <v>570</v>
      </c>
      <c r="R2233">
        <v>2016</v>
      </c>
      <c r="S2233">
        <v>7</v>
      </c>
      <c r="T2233" s="3" t="s">
        <v>24</v>
      </c>
      <c r="U2233" s="3">
        <v>45489</v>
      </c>
    </row>
    <row r="2234" spans="1:21" x14ac:dyDescent="0.25">
      <c r="A2234">
        <v>213684</v>
      </c>
      <c r="B2234">
        <v>902</v>
      </c>
      <c r="C2234" t="s">
        <v>31</v>
      </c>
      <c r="D2234" s="3">
        <v>42563</v>
      </c>
      <c r="E2234" t="s">
        <v>368</v>
      </c>
      <c r="F2234">
        <v>1375</v>
      </c>
      <c r="G2234">
        <v>1</v>
      </c>
      <c r="J2234">
        <v>1375</v>
      </c>
      <c r="K2234">
        <v>100149121</v>
      </c>
      <c r="L2234" s="19" t="s">
        <v>170</v>
      </c>
      <c r="M2234">
        <v>0</v>
      </c>
      <c r="N2234" t="s">
        <v>22</v>
      </c>
      <c r="O2234" s="3">
        <v>42563</v>
      </c>
      <c r="P2234" t="s">
        <v>34</v>
      </c>
      <c r="Q2234" s="4">
        <v>1375</v>
      </c>
      <c r="R2234">
        <v>2016</v>
      </c>
      <c r="S2234">
        <v>7</v>
      </c>
      <c r="T2234" s="3" t="s">
        <v>24</v>
      </c>
      <c r="U2234" s="3">
        <v>45489</v>
      </c>
    </row>
    <row r="2235" spans="1:21" x14ac:dyDescent="0.25">
      <c r="A2235">
        <v>213686</v>
      </c>
      <c r="B2235">
        <v>903</v>
      </c>
      <c r="C2235" t="s">
        <v>19</v>
      </c>
      <c r="D2235" s="3">
        <v>42563</v>
      </c>
      <c r="E2235" t="s">
        <v>880</v>
      </c>
      <c r="F2235">
        <v>250</v>
      </c>
      <c r="G2235">
        <v>1</v>
      </c>
      <c r="J2235">
        <v>100</v>
      </c>
      <c r="K2235">
        <v>100149123</v>
      </c>
      <c r="L2235" s="19" t="s">
        <v>27</v>
      </c>
      <c r="M2235">
        <v>0</v>
      </c>
      <c r="N2235" t="s">
        <v>22</v>
      </c>
      <c r="O2235" s="3">
        <v>42563</v>
      </c>
      <c r="P2235" t="s">
        <v>23</v>
      </c>
      <c r="Q2235">
        <v>250</v>
      </c>
      <c r="R2235">
        <v>2016</v>
      </c>
      <c r="S2235">
        <v>7</v>
      </c>
      <c r="T2235" s="3" t="s">
        <v>24</v>
      </c>
      <c r="U2235" s="3">
        <v>45489</v>
      </c>
    </row>
    <row r="2236" spans="1:21" x14ac:dyDescent="0.25">
      <c r="A2236">
        <v>213687</v>
      </c>
      <c r="B2236">
        <v>903</v>
      </c>
      <c r="C2236" t="s">
        <v>19</v>
      </c>
      <c r="D2236" s="3">
        <v>42563</v>
      </c>
      <c r="E2236" t="s">
        <v>141</v>
      </c>
      <c r="F2236">
        <v>250</v>
      </c>
      <c r="G2236">
        <v>1</v>
      </c>
      <c r="J2236">
        <v>100</v>
      </c>
      <c r="K2236">
        <v>100149123</v>
      </c>
      <c r="L2236" s="19" t="s">
        <v>27</v>
      </c>
      <c r="M2236">
        <v>0</v>
      </c>
      <c r="N2236" t="s">
        <v>22</v>
      </c>
      <c r="O2236" s="3">
        <v>42563</v>
      </c>
      <c r="P2236" t="s">
        <v>23</v>
      </c>
      <c r="Q2236">
        <v>250</v>
      </c>
      <c r="R2236">
        <v>2016</v>
      </c>
      <c r="S2236">
        <v>7</v>
      </c>
      <c r="T2236" s="3" t="s">
        <v>24</v>
      </c>
      <c r="U2236" s="3">
        <v>45489</v>
      </c>
    </row>
    <row r="2237" spans="1:21" x14ac:dyDescent="0.25">
      <c r="A2237">
        <v>213685</v>
      </c>
      <c r="B2237">
        <v>32</v>
      </c>
      <c r="C2237" t="s">
        <v>19</v>
      </c>
      <c r="D2237" s="3">
        <v>42563</v>
      </c>
      <c r="E2237" t="s">
        <v>48</v>
      </c>
      <c r="F2237">
        <v>320</v>
      </c>
      <c r="G2237">
        <v>1</v>
      </c>
      <c r="J2237">
        <v>320</v>
      </c>
      <c r="K2237">
        <v>100149122</v>
      </c>
      <c r="L2237" s="19" t="s">
        <v>27</v>
      </c>
      <c r="M2237">
        <v>0</v>
      </c>
      <c r="N2237" t="s">
        <v>22</v>
      </c>
      <c r="O2237" s="3">
        <v>42563</v>
      </c>
      <c r="P2237" t="s">
        <v>23</v>
      </c>
      <c r="Q2237">
        <v>320</v>
      </c>
      <c r="R2237">
        <v>2016</v>
      </c>
      <c r="S2237">
        <v>7</v>
      </c>
      <c r="T2237" s="3" t="s">
        <v>24</v>
      </c>
      <c r="U2237" s="3">
        <v>45489</v>
      </c>
    </row>
    <row r="2238" spans="1:21" x14ac:dyDescent="0.25">
      <c r="A2238">
        <v>213688</v>
      </c>
      <c r="B2238">
        <v>32</v>
      </c>
      <c r="C2238" t="s">
        <v>19</v>
      </c>
      <c r="D2238" s="3">
        <v>42563</v>
      </c>
      <c r="E2238" t="s">
        <v>48</v>
      </c>
      <c r="F2238">
        <v>320</v>
      </c>
      <c r="G2238">
        <v>1</v>
      </c>
      <c r="J2238">
        <v>320</v>
      </c>
      <c r="K2238">
        <v>100149124</v>
      </c>
      <c r="L2238" s="19" t="s">
        <v>27</v>
      </c>
      <c r="M2238">
        <v>0</v>
      </c>
      <c r="N2238" t="s">
        <v>22</v>
      </c>
      <c r="O2238" s="3">
        <v>42563</v>
      </c>
      <c r="P2238" t="s">
        <v>23</v>
      </c>
      <c r="Q2238">
        <v>320</v>
      </c>
      <c r="R2238">
        <v>2016</v>
      </c>
      <c r="S2238">
        <v>7</v>
      </c>
      <c r="T2238" s="3" t="s">
        <v>24</v>
      </c>
      <c r="U2238" s="3">
        <v>45489</v>
      </c>
    </row>
    <row r="2239" spans="1:21" x14ac:dyDescent="0.25">
      <c r="A2239">
        <v>213689</v>
      </c>
      <c r="B2239">
        <v>32</v>
      </c>
      <c r="C2239" t="s">
        <v>19</v>
      </c>
      <c r="D2239" s="3">
        <v>42563</v>
      </c>
      <c r="E2239" t="s">
        <v>48</v>
      </c>
      <c r="F2239">
        <v>320</v>
      </c>
      <c r="G2239">
        <v>1</v>
      </c>
      <c r="J2239">
        <v>320</v>
      </c>
      <c r="K2239">
        <v>100149125</v>
      </c>
      <c r="L2239" s="19" t="s">
        <v>27</v>
      </c>
      <c r="M2239">
        <v>0</v>
      </c>
      <c r="N2239" t="s">
        <v>22</v>
      </c>
      <c r="O2239" s="3">
        <v>42563</v>
      </c>
      <c r="P2239" t="s">
        <v>23</v>
      </c>
      <c r="Q2239">
        <v>320</v>
      </c>
      <c r="R2239">
        <v>2016</v>
      </c>
      <c r="S2239">
        <v>7</v>
      </c>
      <c r="T2239" s="3" t="s">
        <v>24</v>
      </c>
      <c r="U2239" s="3">
        <v>45489</v>
      </c>
    </row>
    <row r="2240" spans="1:21" x14ac:dyDescent="0.25">
      <c r="A2240">
        <v>213690</v>
      </c>
      <c r="B2240">
        <v>904</v>
      </c>
      <c r="C2240" t="s">
        <v>19</v>
      </c>
      <c r="D2240" s="3">
        <v>42563</v>
      </c>
      <c r="E2240" t="s">
        <v>1025</v>
      </c>
      <c r="F2240">
        <v>5200</v>
      </c>
      <c r="G2240">
        <v>2</v>
      </c>
      <c r="J2240">
        <v>29050</v>
      </c>
      <c r="K2240">
        <v>100149126</v>
      </c>
      <c r="L2240" s="19" t="s">
        <v>21</v>
      </c>
      <c r="M2240">
        <v>0</v>
      </c>
      <c r="N2240" t="s">
        <v>22</v>
      </c>
      <c r="O2240" s="3">
        <v>42563</v>
      </c>
      <c r="P2240" t="s">
        <v>23</v>
      </c>
      <c r="Q2240" s="4">
        <v>10400</v>
      </c>
      <c r="R2240">
        <v>2016</v>
      </c>
      <c r="S2240">
        <v>7</v>
      </c>
      <c r="T2240" s="3" t="s">
        <v>24</v>
      </c>
      <c r="U2240" s="3">
        <v>45489</v>
      </c>
    </row>
    <row r="2241" spans="1:21" x14ac:dyDescent="0.25">
      <c r="A2241">
        <v>213692</v>
      </c>
      <c r="B2241">
        <v>904</v>
      </c>
      <c r="C2241" t="s">
        <v>19</v>
      </c>
      <c r="D2241" s="3">
        <v>42563</v>
      </c>
      <c r="E2241" t="s">
        <v>1026</v>
      </c>
      <c r="F2241">
        <v>5950</v>
      </c>
      <c r="G2241">
        <v>2</v>
      </c>
      <c r="J2241">
        <v>29050</v>
      </c>
      <c r="K2241">
        <v>100149126</v>
      </c>
      <c r="L2241" s="19" t="s">
        <v>21</v>
      </c>
      <c r="M2241">
        <v>0</v>
      </c>
      <c r="N2241" t="s">
        <v>22</v>
      </c>
      <c r="O2241" s="3">
        <v>42563</v>
      </c>
      <c r="P2241" t="s">
        <v>23</v>
      </c>
      <c r="Q2241" s="4">
        <v>11900</v>
      </c>
      <c r="R2241">
        <v>2016</v>
      </c>
      <c r="S2241">
        <v>7</v>
      </c>
      <c r="T2241" s="3" t="s">
        <v>24</v>
      </c>
      <c r="U2241" s="3">
        <v>45489</v>
      </c>
    </row>
    <row r="2242" spans="1:21" x14ac:dyDescent="0.25">
      <c r="A2242">
        <v>213694</v>
      </c>
      <c r="B2242">
        <v>904</v>
      </c>
      <c r="C2242" t="s">
        <v>19</v>
      </c>
      <c r="D2242" s="3">
        <v>42563</v>
      </c>
      <c r="E2242" t="s">
        <v>1027</v>
      </c>
      <c r="F2242">
        <v>6750</v>
      </c>
      <c r="G2242">
        <v>1</v>
      </c>
      <c r="J2242">
        <v>29050</v>
      </c>
      <c r="K2242">
        <v>100149126</v>
      </c>
      <c r="L2242" s="19" t="s">
        <v>21</v>
      </c>
      <c r="M2242">
        <v>0</v>
      </c>
      <c r="N2242" t="s">
        <v>22</v>
      </c>
      <c r="O2242" s="3">
        <v>42563</v>
      </c>
      <c r="P2242" t="s">
        <v>23</v>
      </c>
      <c r="Q2242" s="4">
        <v>6750</v>
      </c>
      <c r="R2242">
        <v>2016</v>
      </c>
      <c r="S2242">
        <v>7</v>
      </c>
      <c r="T2242" s="3" t="s">
        <v>24</v>
      </c>
      <c r="U2242" s="3">
        <v>45489</v>
      </c>
    </row>
    <row r="2243" spans="1:21" x14ac:dyDescent="0.25">
      <c r="A2243">
        <v>213696</v>
      </c>
      <c r="B2243">
        <v>905</v>
      </c>
      <c r="C2243" t="s">
        <v>31</v>
      </c>
      <c r="D2243" s="3">
        <v>42563</v>
      </c>
      <c r="E2243" t="s">
        <v>1028</v>
      </c>
      <c r="F2243">
        <v>3000</v>
      </c>
      <c r="G2243">
        <v>1</v>
      </c>
      <c r="J2243">
        <v>3000</v>
      </c>
      <c r="K2243">
        <v>100149127</v>
      </c>
      <c r="L2243" s="19" t="s">
        <v>21</v>
      </c>
      <c r="M2243">
        <v>0</v>
      </c>
      <c r="N2243" t="s">
        <v>22</v>
      </c>
      <c r="O2243" s="3">
        <v>42563</v>
      </c>
      <c r="P2243" t="s">
        <v>34</v>
      </c>
      <c r="Q2243" s="4">
        <v>3000</v>
      </c>
      <c r="R2243">
        <v>2016</v>
      </c>
      <c r="S2243">
        <v>7</v>
      </c>
      <c r="T2243" s="3" t="s">
        <v>24</v>
      </c>
      <c r="U2243" s="3">
        <v>45489</v>
      </c>
    </row>
    <row r="2244" spans="1:21" x14ac:dyDescent="0.25">
      <c r="A2244">
        <v>213698</v>
      </c>
      <c r="B2244">
        <v>906</v>
      </c>
      <c r="C2244" t="s">
        <v>19</v>
      </c>
      <c r="D2244" s="3">
        <v>42563</v>
      </c>
      <c r="E2244" t="s">
        <v>400</v>
      </c>
      <c r="F2244">
        <v>190</v>
      </c>
      <c r="G2244">
        <v>1</v>
      </c>
      <c r="J2244">
        <v>190</v>
      </c>
      <c r="K2244">
        <v>100149128</v>
      </c>
      <c r="L2244" s="19" t="s">
        <v>170</v>
      </c>
      <c r="M2244">
        <v>0</v>
      </c>
      <c r="N2244" t="s">
        <v>22</v>
      </c>
      <c r="O2244" s="3">
        <v>42563</v>
      </c>
      <c r="P2244" t="s">
        <v>23</v>
      </c>
      <c r="Q2244">
        <v>190</v>
      </c>
      <c r="R2244">
        <v>2016</v>
      </c>
      <c r="S2244">
        <v>7</v>
      </c>
      <c r="T2244" s="3" t="s">
        <v>24</v>
      </c>
      <c r="U2244" s="3">
        <v>45489</v>
      </c>
    </row>
    <row r="2245" spans="1:21" x14ac:dyDescent="0.25">
      <c r="A2245">
        <v>213699</v>
      </c>
      <c r="B2245">
        <v>220</v>
      </c>
      <c r="C2245" t="s">
        <v>31</v>
      </c>
      <c r="D2245" s="3">
        <v>42563</v>
      </c>
      <c r="E2245" t="s">
        <v>1029</v>
      </c>
      <c r="F2245">
        <v>16999</v>
      </c>
      <c r="G2245">
        <v>1</v>
      </c>
      <c r="J2245">
        <v>16999</v>
      </c>
      <c r="K2245">
        <v>100149129</v>
      </c>
      <c r="L2245" s="19" t="s">
        <v>38</v>
      </c>
      <c r="M2245">
        <v>0</v>
      </c>
      <c r="N2245" t="s">
        <v>22</v>
      </c>
      <c r="O2245" s="3">
        <v>42563</v>
      </c>
      <c r="P2245" t="s">
        <v>34</v>
      </c>
      <c r="Q2245" s="4">
        <v>16999</v>
      </c>
      <c r="R2245">
        <v>2016</v>
      </c>
      <c r="S2245">
        <v>7</v>
      </c>
      <c r="T2245" s="3" t="s">
        <v>24</v>
      </c>
      <c r="U2245" s="3">
        <v>45489</v>
      </c>
    </row>
    <row r="2246" spans="1:21" x14ac:dyDescent="0.25">
      <c r="A2246">
        <v>213700</v>
      </c>
      <c r="B2246">
        <v>907</v>
      </c>
      <c r="C2246" t="s">
        <v>25</v>
      </c>
      <c r="D2246" s="3">
        <v>42563</v>
      </c>
      <c r="E2246" t="s">
        <v>356</v>
      </c>
      <c r="F2246">
        <v>1099</v>
      </c>
      <c r="G2246">
        <v>1</v>
      </c>
      <c r="J2246">
        <v>2048</v>
      </c>
      <c r="K2246">
        <v>100149130</v>
      </c>
      <c r="L2246" s="19" t="s">
        <v>51</v>
      </c>
      <c r="M2246">
        <v>0</v>
      </c>
      <c r="N2246" t="s">
        <v>22</v>
      </c>
      <c r="O2246" s="3">
        <v>42563</v>
      </c>
      <c r="P2246" t="s">
        <v>28</v>
      </c>
      <c r="Q2246" s="4">
        <v>1099</v>
      </c>
      <c r="R2246">
        <v>2016</v>
      </c>
      <c r="S2246">
        <v>7</v>
      </c>
      <c r="T2246" s="3" t="s">
        <v>24</v>
      </c>
      <c r="U2246" s="3">
        <v>45489</v>
      </c>
    </row>
    <row r="2247" spans="1:21" x14ac:dyDescent="0.25">
      <c r="A2247">
        <v>213701</v>
      </c>
      <c r="B2247">
        <v>907</v>
      </c>
      <c r="C2247" t="s">
        <v>25</v>
      </c>
      <c r="D2247" s="3">
        <v>42563</v>
      </c>
      <c r="E2247" t="s">
        <v>731</v>
      </c>
      <c r="F2247">
        <v>250</v>
      </c>
      <c r="G2247">
        <v>1</v>
      </c>
      <c r="J2247">
        <v>2048</v>
      </c>
      <c r="K2247">
        <v>100149130</v>
      </c>
      <c r="L2247" s="19" t="s">
        <v>170</v>
      </c>
      <c r="M2247">
        <v>0</v>
      </c>
      <c r="N2247" t="s">
        <v>22</v>
      </c>
      <c r="O2247" s="3">
        <v>42563</v>
      </c>
      <c r="P2247" t="s">
        <v>28</v>
      </c>
      <c r="Q2247">
        <v>250</v>
      </c>
      <c r="R2247">
        <v>2016</v>
      </c>
      <c r="S2247">
        <v>7</v>
      </c>
      <c r="T2247" s="3" t="s">
        <v>24</v>
      </c>
      <c r="U2247" s="3">
        <v>45489</v>
      </c>
    </row>
    <row r="2248" spans="1:21" x14ac:dyDescent="0.25">
      <c r="A2248">
        <v>213702</v>
      </c>
      <c r="B2248">
        <v>907</v>
      </c>
      <c r="C2248" t="s">
        <v>25</v>
      </c>
      <c r="D2248" s="3">
        <v>42563</v>
      </c>
      <c r="E2248" t="s">
        <v>787</v>
      </c>
      <c r="F2248">
        <v>699</v>
      </c>
      <c r="G2248">
        <v>1</v>
      </c>
      <c r="J2248">
        <v>2048</v>
      </c>
      <c r="K2248">
        <v>100149130</v>
      </c>
      <c r="L2248" s="19" t="s">
        <v>51</v>
      </c>
      <c r="M2248">
        <v>0</v>
      </c>
      <c r="N2248" t="s">
        <v>22</v>
      </c>
      <c r="O2248" s="3">
        <v>42563</v>
      </c>
      <c r="P2248" t="s">
        <v>28</v>
      </c>
      <c r="Q2248">
        <v>699</v>
      </c>
      <c r="R2248">
        <v>2016</v>
      </c>
      <c r="S2248">
        <v>7</v>
      </c>
      <c r="T2248" s="3" t="s">
        <v>24</v>
      </c>
      <c r="U2248" s="3">
        <v>45489</v>
      </c>
    </row>
    <row r="2249" spans="1:21" x14ac:dyDescent="0.25">
      <c r="A2249">
        <v>213704</v>
      </c>
      <c r="B2249">
        <v>230</v>
      </c>
      <c r="C2249" t="s">
        <v>31</v>
      </c>
      <c r="D2249" s="3">
        <v>42563</v>
      </c>
      <c r="E2249" t="s">
        <v>1030</v>
      </c>
      <c r="F2249">
        <v>599</v>
      </c>
      <c r="G2249">
        <v>1</v>
      </c>
      <c r="J2249">
        <v>599</v>
      </c>
      <c r="K2249">
        <v>100149131</v>
      </c>
      <c r="L2249" s="19" t="s">
        <v>51</v>
      </c>
      <c r="M2249">
        <v>0</v>
      </c>
      <c r="N2249" t="s">
        <v>121</v>
      </c>
      <c r="O2249" s="3">
        <v>42563</v>
      </c>
      <c r="P2249" t="s">
        <v>34</v>
      </c>
      <c r="Q2249">
        <v>599</v>
      </c>
      <c r="R2249">
        <v>2016</v>
      </c>
      <c r="S2249">
        <v>7</v>
      </c>
      <c r="T2249" s="3" t="s">
        <v>24</v>
      </c>
      <c r="U2249" s="3">
        <v>45489</v>
      </c>
    </row>
    <row r="2250" spans="1:21" x14ac:dyDescent="0.25">
      <c r="A2250">
        <v>213706</v>
      </c>
      <c r="B2250">
        <v>908</v>
      </c>
      <c r="C2250" t="s">
        <v>31</v>
      </c>
      <c r="D2250" s="3">
        <v>42563</v>
      </c>
      <c r="E2250" t="s">
        <v>1031</v>
      </c>
      <c r="F2250">
        <v>690</v>
      </c>
      <c r="G2250">
        <v>1</v>
      </c>
      <c r="J2250">
        <v>1380</v>
      </c>
      <c r="K2250">
        <v>100149132</v>
      </c>
      <c r="L2250" s="19" t="s">
        <v>27</v>
      </c>
      <c r="M2250">
        <v>0</v>
      </c>
      <c r="N2250" t="s">
        <v>22</v>
      </c>
      <c r="O2250" s="3">
        <v>42563</v>
      </c>
      <c r="P2250" t="s">
        <v>34</v>
      </c>
      <c r="Q2250">
        <v>690</v>
      </c>
      <c r="R2250">
        <v>2016</v>
      </c>
      <c r="S2250">
        <v>7</v>
      </c>
      <c r="T2250" s="3" t="s">
        <v>24</v>
      </c>
      <c r="U2250" s="3">
        <v>45489</v>
      </c>
    </row>
    <row r="2251" spans="1:21" x14ac:dyDescent="0.25">
      <c r="A2251">
        <v>213707</v>
      </c>
      <c r="B2251">
        <v>908</v>
      </c>
      <c r="C2251" t="s">
        <v>31</v>
      </c>
      <c r="D2251" s="3">
        <v>42563</v>
      </c>
      <c r="E2251" t="s">
        <v>1032</v>
      </c>
      <c r="F2251">
        <v>690</v>
      </c>
      <c r="G2251">
        <v>1</v>
      </c>
      <c r="J2251">
        <v>1380</v>
      </c>
      <c r="K2251">
        <v>100149132</v>
      </c>
      <c r="L2251" s="19" t="s">
        <v>27</v>
      </c>
      <c r="M2251">
        <v>0</v>
      </c>
      <c r="N2251" t="s">
        <v>22</v>
      </c>
      <c r="O2251" s="3">
        <v>42563</v>
      </c>
      <c r="P2251" t="s">
        <v>34</v>
      </c>
      <c r="Q2251">
        <v>690</v>
      </c>
      <c r="R2251">
        <v>2016</v>
      </c>
      <c r="S2251">
        <v>7</v>
      </c>
      <c r="T2251" s="3" t="s">
        <v>24</v>
      </c>
      <c r="U2251" s="3">
        <v>45489</v>
      </c>
    </row>
    <row r="2252" spans="1:21" x14ac:dyDescent="0.25">
      <c r="A2252">
        <v>213708</v>
      </c>
      <c r="B2252">
        <v>852</v>
      </c>
      <c r="C2252" t="s">
        <v>25</v>
      </c>
      <c r="D2252" s="3">
        <v>42563</v>
      </c>
      <c r="E2252" t="s">
        <v>1011</v>
      </c>
      <c r="F2252">
        <v>62500</v>
      </c>
      <c r="G2252">
        <v>1</v>
      </c>
      <c r="J2252">
        <v>62500</v>
      </c>
      <c r="K2252">
        <v>100149133</v>
      </c>
      <c r="L2252" s="19" t="s">
        <v>42</v>
      </c>
      <c r="M2252">
        <v>0</v>
      </c>
      <c r="N2252" t="s">
        <v>39</v>
      </c>
      <c r="O2252" s="3">
        <v>42563</v>
      </c>
      <c r="P2252" t="s">
        <v>28</v>
      </c>
      <c r="Q2252" s="4">
        <v>62500</v>
      </c>
      <c r="R2252">
        <v>2016</v>
      </c>
      <c r="S2252">
        <v>7</v>
      </c>
      <c r="T2252" s="3" t="s">
        <v>24</v>
      </c>
      <c r="U2252" s="3">
        <v>45489</v>
      </c>
    </row>
    <row r="2253" spans="1:21" x14ac:dyDescent="0.25">
      <c r="A2253">
        <v>213709</v>
      </c>
      <c r="B2253">
        <v>909</v>
      </c>
      <c r="C2253" t="s">
        <v>19</v>
      </c>
      <c r="D2253" s="3">
        <v>42563</v>
      </c>
      <c r="E2253" t="s">
        <v>580</v>
      </c>
      <c r="F2253">
        <v>80</v>
      </c>
      <c r="G2253">
        <v>1</v>
      </c>
      <c r="J2253">
        <v>80</v>
      </c>
      <c r="K2253">
        <v>100149134</v>
      </c>
      <c r="L2253" s="19" t="s">
        <v>47</v>
      </c>
      <c r="M2253">
        <v>0</v>
      </c>
      <c r="N2253" t="s">
        <v>22</v>
      </c>
      <c r="O2253" s="3">
        <v>42563</v>
      </c>
      <c r="P2253" t="s">
        <v>23</v>
      </c>
      <c r="Q2253">
        <v>80</v>
      </c>
      <c r="R2253">
        <v>2016</v>
      </c>
      <c r="S2253">
        <v>7</v>
      </c>
      <c r="T2253" s="3" t="s">
        <v>24</v>
      </c>
      <c r="U2253" s="3">
        <v>45489</v>
      </c>
    </row>
    <row r="2254" spans="1:21" x14ac:dyDescent="0.25">
      <c r="A2254">
        <v>213710</v>
      </c>
      <c r="B2254">
        <v>163</v>
      </c>
      <c r="C2254" t="s">
        <v>19</v>
      </c>
      <c r="D2254" s="3">
        <v>42563</v>
      </c>
      <c r="E2254" t="s">
        <v>26</v>
      </c>
      <c r="F2254">
        <v>240</v>
      </c>
      <c r="G2254">
        <v>1</v>
      </c>
      <c r="J2254">
        <v>240</v>
      </c>
      <c r="K2254">
        <v>100149135</v>
      </c>
      <c r="L2254" s="19" t="s">
        <v>27</v>
      </c>
      <c r="M2254">
        <v>0</v>
      </c>
      <c r="N2254" t="s">
        <v>22</v>
      </c>
      <c r="O2254" s="3">
        <v>42563</v>
      </c>
      <c r="P2254" t="s">
        <v>23</v>
      </c>
      <c r="Q2254">
        <v>240</v>
      </c>
      <c r="R2254">
        <v>2016</v>
      </c>
      <c r="S2254">
        <v>7</v>
      </c>
      <c r="T2254" s="3" t="s">
        <v>24</v>
      </c>
      <c r="U2254" s="3">
        <v>45489</v>
      </c>
    </row>
    <row r="2255" spans="1:21" x14ac:dyDescent="0.25">
      <c r="A2255">
        <v>213711</v>
      </c>
      <c r="B2255">
        <v>163</v>
      </c>
      <c r="C2255" t="s">
        <v>19</v>
      </c>
      <c r="D2255" s="3">
        <v>42563</v>
      </c>
      <c r="E2255" t="s">
        <v>26</v>
      </c>
      <c r="F2255">
        <v>240</v>
      </c>
      <c r="G2255">
        <v>1</v>
      </c>
      <c r="J2255">
        <v>240</v>
      </c>
      <c r="K2255">
        <v>100149136</v>
      </c>
      <c r="L2255" s="19" t="s">
        <v>27</v>
      </c>
      <c r="M2255">
        <v>0</v>
      </c>
      <c r="N2255" t="s">
        <v>22</v>
      </c>
      <c r="O2255" s="3">
        <v>42563</v>
      </c>
      <c r="P2255" t="s">
        <v>23</v>
      </c>
      <c r="Q2255">
        <v>240</v>
      </c>
      <c r="R2255">
        <v>2016</v>
      </c>
      <c r="S2255">
        <v>7</v>
      </c>
      <c r="T2255" s="3" t="s">
        <v>24</v>
      </c>
      <c r="U2255" s="3">
        <v>45489</v>
      </c>
    </row>
    <row r="2256" spans="1:21" x14ac:dyDescent="0.25">
      <c r="A2256">
        <v>213712</v>
      </c>
      <c r="B2256">
        <v>341</v>
      </c>
      <c r="C2256" t="s">
        <v>19</v>
      </c>
      <c r="D2256" s="3">
        <v>42563</v>
      </c>
      <c r="E2256" t="s">
        <v>447</v>
      </c>
      <c r="F2256">
        <v>80</v>
      </c>
      <c r="G2256">
        <v>1</v>
      </c>
      <c r="J2256">
        <v>80</v>
      </c>
      <c r="K2256">
        <v>100149137</v>
      </c>
      <c r="L2256" s="19" t="s">
        <v>33</v>
      </c>
      <c r="M2256">
        <v>0</v>
      </c>
      <c r="N2256" t="s">
        <v>22</v>
      </c>
      <c r="O2256" s="3">
        <v>42563</v>
      </c>
      <c r="P2256" t="s">
        <v>23</v>
      </c>
      <c r="Q2256">
        <v>80</v>
      </c>
      <c r="R2256">
        <v>2016</v>
      </c>
      <c r="S2256">
        <v>7</v>
      </c>
      <c r="T2256" s="3" t="s">
        <v>24</v>
      </c>
      <c r="U2256" s="3">
        <v>45489</v>
      </c>
    </row>
    <row r="2257" spans="1:21" x14ac:dyDescent="0.25">
      <c r="A2257">
        <v>213713</v>
      </c>
      <c r="B2257">
        <v>341</v>
      </c>
      <c r="C2257" t="s">
        <v>19</v>
      </c>
      <c r="D2257" s="3">
        <v>42563</v>
      </c>
      <c r="E2257" t="s">
        <v>447</v>
      </c>
      <c r="F2257">
        <v>80</v>
      </c>
      <c r="G2257">
        <v>1</v>
      </c>
      <c r="J2257">
        <v>80</v>
      </c>
      <c r="K2257">
        <v>100149138</v>
      </c>
      <c r="L2257" s="19" t="s">
        <v>33</v>
      </c>
      <c r="M2257">
        <v>0</v>
      </c>
      <c r="N2257" t="s">
        <v>22</v>
      </c>
      <c r="O2257" s="3">
        <v>42563</v>
      </c>
      <c r="P2257" t="s">
        <v>23</v>
      </c>
      <c r="Q2257">
        <v>80</v>
      </c>
      <c r="R2257">
        <v>2016</v>
      </c>
      <c r="S2257">
        <v>7</v>
      </c>
      <c r="T2257" s="3" t="s">
        <v>24</v>
      </c>
      <c r="U2257" s="3">
        <v>45489</v>
      </c>
    </row>
    <row r="2258" spans="1:21" x14ac:dyDescent="0.25">
      <c r="A2258">
        <v>213714</v>
      </c>
      <c r="B2258">
        <v>35</v>
      </c>
      <c r="C2258" t="s">
        <v>19</v>
      </c>
      <c r="D2258" s="3">
        <v>42563</v>
      </c>
      <c r="E2258" t="s">
        <v>48</v>
      </c>
      <c r="F2258">
        <v>320</v>
      </c>
      <c r="G2258">
        <v>1</v>
      </c>
      <c r="J2258">
        <v>320</v>
      </c>
      <c r="K2258">
        <v>100149139</v>
      </c>
      <c r="L2258" s="19" t="s">
        <v>27</v>
      </c>
      <c r="M2258">
        <v>0</v>
      </c>
      <c r="N2258" t="s">
        <v>22</v>
      </c>
      <c r="O2258" s="3">
        <v>42563</v>
      </c>
      <c r="P2258" t="s">
        <v>23</v>
      </c>
      <c r="Q2258">
        <v>320</v>
      </c>
      <c r="R2258">
        <v>2016</v>
      </c>
      <c r="S2258">
        <v>7</v>
      </c>
      <c r="T2258" s="3" t="s">
        <v>24</v>
      </c>
      <c r="U2258" s="3">
        <v>45489</v>
      </c>
    </row>
    <row r="2259" spans="1:21" x14ac:dyDescent="0.25">
      <c r="A2259">
        <v>213715</v>
      </c>
      <c r="B2259">
        <v>341</v>
      </c>
      <c r="C2259" t="s">
        <v>19</v>
      </c>
      <c r="D2259" s="3">
        <v>42563</v>
      </c>
      <c r="E2259" t="s">
        <v>138</v>
      </c>
      <c r="F2259">
        <v>90</v>
      </c>
      <c r="G2259">
        <v>1</v>
      </c>
      <c r="J2259">
        <v>90</v>
      </c>
      <c r="K2259">
        <v>100149140</v>
      </c>
      <c r="L2259" s="19" t="s">
        <v>33</v>
      </c>
      <c r="M2259">
        <v>0</v>
      </c>
      <c r="N2259" t="s">
        <v>22</v>
      </c>
      <c r="O2259" s="3">
        <v>42563</v>
      </c>
      <c r="P2259" t="s">
        <v>23</v>
      </c>
      <c r="Q2259">
        <v>90</v>
      </c>
      <c r="R2259">
        <v>2016</v>
      </c>
      <c r="S2259">
        <v>7</v>
      </c>
      <c r="T2259" s="3" t="s">
        <v>24</v>
      </c>
      <c r="U2259" s="3">
        <v>45489</v>
      </c>
    </row>
    <row r="2260" spans="1:21" x14ac:dyDescent="0.25">
      <c r="A2260">
        <v>213716</v>
      </c>
      <c r="B2260">
        <v>910</v>
      </c>
      <c r="C2260" t="s">
        <v>19</v>
      </c>
      <c r="D2260" s="3">
        <v>42563</v>
      </c>
      <c r="E2260" t="s">
        <v>1033</v>
      </c>
      <c r="F2260">
        <v>1267.5</v>
      </c>
      <c r="G2260">
        <v>1</v>
      </c>
      <c r="J2260">
        <v>1267.5</v>
      </c>
      <c r="K2260">
        <v>100149141</v>
      </c>
      <c r="L2260" s="19" t="s">
        <v>51</v>
      </c>
      <c r="M2260">
        <v>0</v>
      </c>
      <c r="N2260" t="s">
        <v>22</v>
      </c>
      <c r="O2260" s="3">
        <v>42563</v>
      </c>
      <c r="P2260" t="s">
        <v>23</v>
      </c>
      <c r="Q2260" s="4">
        <v>1268</v>
      </c>
      <c r="R2260">
        <v>2016</v>
      </c>
      <c r="S2260">
        <v>7</v>
      </c>
      <c r="T2260" s="3" t="s">
        <v>24</v>
      </c>
      <c r="U2260" s="3">
        <v>45489</v>
      </c>
    </row>
    <row r="2261" spans="1:21" x14ac:dyDescent="0.25">
      <c r="A2261">
        <v>213718</v>
      </c>
      <c r="B2261">
        <v>341</v>
      </c>
      <c r="C2261" t="s">
        <v>19</v>
      </c>
      <c r="D2261" s="3">
        <v>42563</v>
      </c>
      <c r="E2261" t="s">
        <v>138</v>
      </c>
      <c r="F2261">
        <v>90</v>
      </c>
      <c r="G2261">
        <v>1</v>
      </c>
      <c r="J2261">
        <v>90</v>
      </c>
      <c r="K2261">
        <v>100149142</v>
      </c>
      <c r="L2261" s="19" t="s">
        <v>33</v>
      </c>
      <c r="M2261">
        <v>0</v>
      </c>
      <c r="N2261" t="s">
        <v>22</v>
      </c>
      <c r="O2261" s="3">
        <v>42563</v>
      </c>
      <c r="P2261" t="s">
        <v>23</v>
      </c>
      <c r="Q2261">
        <v>90</v>
      </c>
      <c r="R2261">
        <v>2016</v>
      </c>
      <c r="S2261">
        <v>7</v>
      </c>
      <c r="T2261" s="3" t="s">
        <v>24</v>
      </c>
      <c r="U2261" s="3">
        <v>45489</v>
      </c>
    </row>
    <row r="2262" spans="1:21" x14ac:dyDescent="0.25">
      <c r="A2262">
        <v>213719</v>
      </c>
      <c r="B2262">
        <v>911</v>
      </c>
      <c r="C2262" t="s">
        <v>19</v>
      </c>
      <c r="D2262" s="3">
        <v>42563</v>
      </c>
      <c r="E2262" t="s">
        <v>295</v>
      </c>
      <c r="F2262">
        <v>260</v>
      </c>
      <c r="G2262">
        <v>1</v>
      </c>
      <c r="J2262">
        <v>260</v>
      </c>
      <c r="K2262">
        <v>100149143</v>
      </c>
      <c r="L2262" s="19" t="s">
        <v>33</v>
      </c>
      <c r="M2262">
        <v>0</v>
      </c>
      <c r="N2262" t="s">
        <v>22</v>
      </c>
      <c r="O2262" s="3">
        <v>42563</v>
      </c>
      <c r="P2262" t="s">
        <v>23</v>
      </c>
      <c r="Q2262">
        <v>260</v>
      </c>
      <c r="R2262">
        <v>2016</v>
      </c>
      <c r="S2262">
        <v>7</v>
      </c>
      <c r="T2262" s="3" t="s">
        <v>24</v>
      </c>
      <c r="U2262" s="3">
        <v>45489</v>
      </c>
    </row>
    <row r="2263" spans="1:21" x14ac:dyDescent="0.25">
      <c r="A2263">
        <v>213722</v>
      </c>
      <c r="B2263">
        <v>86</v>
      </c>
      <c r="C2263" t="s">
        <v>19</v>
      </c>
      <c r="D2263" s="3">
        <v>42563</v>
      </c>
      <c r="E2263" t="s">
        <v>399</v>
      </c>
      <c r="F2263">
        <v>570</v>
      </c>
      <c r="G2263">
        <v>1</v>
      </c>
      <c r="J2263">
        <v>570</v>
      </c>
      <c r="K2263">
        <v>100149146</v>
      </c>
      <c r="L2263" s="19" t="s">
        <v>33</v>
      </c>
      <c r="M2263">
        <v>0</v>
      </c>
      <c r="N2263" t="s">
        <v>121</v>
      </c>
      <c r="O2263" s="3">
        <v>42563</v>
      </c>
      <c r="P2263" t="s">
        <v>23</v>
      </c>
      <c r="Q2263">
        <v>570</v>
      </c>
      <c r="R2263">
        <v>2016</v>
      </c>
      <c r="S2263">
        <v>7</v>
      </c>
      <c r="T2263" s="3" t="s">
        <v>24</v>
      </c>
      <c r="U2263" s="3">
        <v>45489</v>
      </c>
    </row>
    <row r="2264" spans="1:21" x14ac:dyDescent="0.25">
      <c r="A2264">
        <v>213720</v>
      </c>
      <c r="B2264">
        <v>230</v>
      </c>
      <c r="C2264" t="s">
        <v>19</v>
      </c>
      <c r="D2264" s="3">
        <v>42563</v>
      </c>
      <c r="E2264" t="s">
        <v>26</v>
      </c>
      <c r="F2264">
        <v>240</v>
      </c>
      <c r="G2264">
        <v>1</v>
      </c>
      <c r="J2264">
        <v>240</v>
      </c>
      <c r="K2264">
        <v>100149144</v>
      </c>
      <c r="L2264" s="19" t="s">
        <v>27</v>
      </c>
      <c r="M2264">
        <v>0</v>
      </c>
      <c r="N2264" t="s">
        <v>22</v>
      </c>
      <c r="O2264" s="3">
        <v>42563</v>
      </c>
      <c r="P2264" t="s">
        <v>23</v>
      </c>
      <c r="Q2264">
        <v>240</v>
      </c>
      <c r="R2264">
        <v>2016</v>
      </c>
      <c r="S2264">
        <v>7</v>
      </c>
      <c r="T2264" s="3" t="s">
        <v>24</v>
      </c>
      <c r="U2264" s="3">
        <v>45489</v>
      </c>
    </row>
    <row r="2265" spans="1:21" x14ac:dyDescent="0.25">
      <c r="A2265">
        <v>213721</v>
      </c>
      <c r="B2265">
        <v>548</v>
      </c>
      <c r="C2265" t="s">
        <v>25</v>
      </c>
      <c r="D2265" s="3">
        <v>42563</v>
      </c>
      <c r="E2265" t="s">
        <v>697</v>
      </c>
      <c r="F2265">
        <v>999</v>
      </c>
      <c r="G2265">
        <v>2</v>
      </c>
      <c r="J2265">
        <v>1998</v>
      </c>
      <c r="K2265">
        <v>100149145</v>
      </c>
      <c r="L2265" s="19" t="s">
        <v>194</v>
      </c>
      <c r="M2265">
        <v>0</v>
      </c>
      <c r="N2265" t="s">
        <v>22</v>
      </c>
      <c r="O2265" s="3">
        <v>42563</v>
      </c>
      <c r="P2265" t="s">
        <v>28</v>
      </c>
      <c r="Q2265" s="4">
        <v>1998</v>
      </c>
      <c r="R2265">
        <v>2016</v>
      </c>
      <c r="S2265">
        <v>7</v>
      </c>
      <c r="T2265" s="3" t="s">
        <v>24</v>
      </c>
      <c r="U2265" s="3">
        <v>45489</v>
      </c>
    </row>
    <row r="2266" spans="1:21" x14ac:dyDescent="0.25">
      <c r="A2266">
        <v>213723</v>
      </c>
      <c r="B2266">
        <v>86</v>
      </c>
      <c r="C2266" t="s">
        <v>19</v>
      </c>
      <c r="D2266" s="3">
        <v>42563</v>
      </c>
      <c r="E2266" t="s">
        <v>30</v>
      </c>
      <c r="F2266">
        <v>360</v>
      </c>
      <c r="G2266">
        <v>1</v>
      </c>
      <c r="J2266">
        <v>360</v>
      </c>
      <c r="K2266">
        <v>100149147</v>
      </c>
      <c r="L2266" s="19" t="s">
        <v>27</v>
      </c>
      <c r="M2266">
        <v>0</v>
      </c>
      <c r="N2266" t="s">
        <v>22</v>
      </c>
      <c r="O2266" s="3">
        <v>42563</v>
      </c>
      <c r="P2266" t="s">
        <v>23</v>
      </c>
      <c r="Q2266">
        <v>360</v>
      </c>
      <c r="R2266">
        <v>2016</v>
      </c>
      <c r="S2266">
        <v>7</v>
      </c>
      <c r="T2266" s="3" t="s">
        <v>24</v>
      </c>
      <c r="U2266" s="3">
        <v>45489</v>
      </c>
    </row>
    <row r="2267" spans="1:21" x14ac:dyDescent="0.25">
      <c r="A2267">
        <v>213724</v>
      </c>
      <c r="B2267">
        <v>912</v>
      </c>
      <c r="C2267" t="s">
        <v>25</v>
      </c>
      <c r="D2267" s="3">
        <v>42563</v>
      </c>
      <c r="E2267" t="s">
        <v>1034</v>
      </c>
      <c r="F2267">
        <v>449</v>
      </c>
      <c r="G2267">
        <v>1</v>
      </c>
      <c r="J2267">
        <v>449</v>
      </c>
      <c r="K2267">
        <v>100149148</v>
      </c>
      <c r="L2267" s="19" t="s">
        <v>21</v>
      </c>
      <c r="M2267">
        <v>0</v>
      </c>
      <c r="N2267" t="s">
        <v>22</v>
      </c>
      <c r="O2267" s="3">
        <v>42563</v>
      </c>
      <c r="P2267" t="s">
        <v>28</v>
      </c>
      <c r="Q2267">
        <v>449</v>
      </c>
      <c r="R2267">
        <v>2016</v>
      </c>
      <c r="S2267">
        <v>7</v>
      </c>
      <c r="T2267" s="3" t="s">
        <v>24</v>
      </c>
      <c r="U2267" s="3">
        <v>45489</v>
      </c>
    </row>
    <row r="2268" spans="1:21" x14ac:dyDescent="0.25">
      <c r="A2268">
        <v>213726</v>
      </c>
      <c r="B2268">
        <v>548</v>
      </c>
      <c r="C2268" t="s">
        <v>19</v>
      </c>
      <c r="D2268" s="3">
        <v>42563</v>
      </c>
      <c r="E2268" t="s">
        <v>697</v>
      </c>
      <c r="F2268">
        <v>999</v>
      </c>
      <c r="G2268">
        <v>2</v>
      </c>
      <c r="J2268">
        <v>1998</v>
      </c>
      <c r="K2268">
        <v>100149149</v>
      </c>
      <c r="L2268" s="19" t="s">
        <v>194</v>
      </c>
      <c r="M2268">
        <v>0</v>
      </c>
      <c r="N2268" t="s">
        <v>22</v>
      </c>
      <c r="O2268" s="3">
        <v>42563</v>
      </c>
      <c r="P2268" t="s">
        <v>23</v>
      </c>
      <c r="Q2268" s="4">
        <v>1998</v>
      </c>
      <c r="R2268">
        <v>2016</v>
      </c>
      <c r="S2268">
        <v>7</v>
      </c>
      <c r="T2268" s="3" t="s">
        <v>24</v>
      </c>
      <c r="U2268" s="3">
        <v>45489</v>
      </c>
    </row>
    <row r="2269" spans="1:21" x14ac:dyDescent="0.25">
      <c r="A2269">
        <v>213727</v>
      </c>
      <c r="B2269">
        <v>86</v>
      </c>
      <c r="C2269" t="s">
        <v>19</v>
      </c>
      <c r="D2269" s="3">
        <v>42563</v>
      </c>
      <c r="E2269" t="s">
        <v>767</v>
      </c>
      <c r="F2269">
        <v>180</v>
      </c>
      <c r="G2269">
        <v>1</v>
      </c>
      <c r="J2269">
        <v>180</v>
      </c>
      <c r="K2269">
        <v>100149150</v>
      </c>
      <c r="L2269" s="19" t="s">
        <v>27</v>
      </c>
      <c r="M2269">
        <v>0</v>
      </c>
      <c r="N2269" t="s">
        <v>22</v>
      </c>
      <c r="O2269" s="3">
        <v>42563</v>
      </c>
      <c r="P2269" t="s">
        <v>23</v>
      </c>
      <c r="Q2269">
        <v>180</v>
      </c>
      <c r="R2269">
        <v>2016</v>
      </c>
      <c r="S2269">
        <v>7</v>
      </c>
      <c r="T2269" s="3" t="s">
        <v>24</v>
      </c>
      <c r="U2269" s="3">
        <v>45489</v>
      </c>
    </row>
    <row r="2270" spans="1:21" x14ac:dyDescent="0.25">
      <c r="A2270">
        <v>213728</v>
      </c>
      <c r="B2270">
        <v>908</v>
      </c>
      <c r="C2270" t="s">
        <v>31</v>
      </c>
      <c r="D2270" s="3">
        <v>42563</v>
      </c>
      <c r="E2270" t="s">
        <v>1032</v>
      </c>
      <c r="F2270">
        <v>690</v>
      </c>
      <c r="G2270">
        <v>1</v>
      </c>
      <c r="J2270">
        <v>690</v>
      </c>
      <c r="K2270">
        <v>100149151</v>
      </c>
      <c r="L2270" s="19" t="s">
        <v>27</v>
      </c>
      <c r="M2270">
        <v>0</v>
      </c>
      <c r="N2270" t="s">
        <v>22</v>
      </c>
      <c r="O2270" s="3">
        <v>42563</v>
      </c>
      <c r="P2270" t="s">
        <v>34</v>
      </c>
      <c r="Q2270">
        <v>690</v>
      </c>
      <c r="R2270">
        <v>2016</v>
      </c>
      <c r="S2270">
        <v>7</v>
      </c>
      <c r="T2270" s="3" t="s">
        <v>24</v>
      </c>
      <c r="U2270" s="3">
        <v>45489</v>
      </c>
    </row>
    <row r="2271" spans="1:21" x14ac:dyDescent="0.25">
      <c r="A2271">
        <v>213729</v>
      </c>
      <c r="B2271">
        <v>913</v>
      </c>
      <c r="C2271" t="s">
        <v>25</v>
      </c>
      <c r="D2271" s="3">
        <v>42563</v>
      </c>
      <c r="E2271" t="s">
        <v>1035</v>
      </c>
      <c r="F2271">
        <v>15450</v>
      </c>
      <c r="G2271">
        <v>1</v>
      </c>
      <c r="J2271">
        <v>15450</v>
      </c>
      <c r="K2271">
        <v>100149152</v>
      </c>
      <c r="L2271" s="19" t="s">
        <v>42</v>
      </c>
      <c r="M2271">
        <v>0</v>
      </c>
      <c r="N2271" t="s">
        <v>22</v>
      </c>
      <c r="O2271" s="3">
        <v>42563</v>
      </c>
      <c r="P2271" t="s">
        <v>28</v>
      </c>
      <c r="Q2271" s="4">
        <v>15450</v>
      </c>
      <c r="R2271">
        <v>2016</v>
      </c>
      <c r="S2271">
        <v>7</v>
      </c>
      <c r="T2271" s="3" t="s">
        <v>24</v>
      </c>
      <c r="U2271" s="3">
        <v>45489</v>
      </c>
    </row>
    <row r="2272" spans="1:21" x14ac:dyDescent="0.25">
      <c r="A2272">
        <v>213730</v>
      </c>
      <c r="B2272">
        <v>914</v>
      </c>
      <c r="C2272" t="s">
        <v>31</v>
      </c>
      <c r="D2272" s="3">
        <v>42563</v>
      </c>
      <c r="E2272" t="s">
        <v>1036</v>
      </c>
      <c r="F2272">
        <v>195</v>
      </c>
      <c r="G2272">
        <v>1</v>
      </c>
      <c r="J2272">
        <v>730</v>
      </c>
      <c r="K2272">
        <v>100149153</v>
      </c>
      <c r="L2272" s="19" t="s">
        <v>33</v>
      </c>
      <c r="M2272">
        <v>0</v>
      </c>
      <c r="N2272" t="s">
        <v>22</v>
      </c>
      <c r="O2272" s="3">
        <v>42563</v>
      </c>
      <c r="P2272" t="s">
        <v>34</v>
      </c>
      <c r="Q2272">
        <v>195</v>
      </c>
      <c r="R2272">
        <v>2016</v>
      </c>
      <c r="S2272">
        <v>7</v>
      </c>
      <c r="T2272" s="3" t="s">
        <v>24</v>
      </c>
      <c r="U2272" s="3">
        <v>45489</v>
      </c>
    </row>
    <row r="2273" spans="1:21" x14ac:dyDescent="0.25">
      <c r="A2273">
        <v>213731</v>
      </c>
      <c r="B2273">
        <v>914</v>
      </c>
      <c r="C2273" t="s">
        <v>31</v>
      </c>
      <c r="D2273" s="3">
        <v>42563</v>
      </c>
      <c r="E2273" t="s">
        <v>1037</v>
      </c>
      <c r="F2273">
        <v>220</v>
      </c>
      <c r="G2273">
        <v>1</v>
      </c>
      <c r="J2273">
        <v>730</v>
      </c>
      <c r="K2273">
        <v>100149153</v>
      </c>
      <c r="L2273" s="19" t="s">
        <v>33</v>
      </c>
      <c r="M2273">
        <v>0</v>
      </c>
      <c r="N2273" t="s">
        <v>22</v>
      </c>
      <c r="O2273" s="3">
        <v>42563</v>
      </c>
      <c r="P2273" t="s">
        <v>34</v>
      </c>
      <c r="Q2273">
        <v>220</v>
      </c>
      <c r="R2273">
        <v>2016</v>
      </c>
      <c r="S2273">
        <v>7</v>
      </c>
      <c r="T2273" s="3" t="s">
        <v>24</v>
      </c>
      <c r="U2273" s="3">
        <v>45489</v>
      </c>
    </row>
    <row r="2274" spans="1:21" x14ac:dyDescent="0.25">
      <c r="A2274">
        <v>213732</v>
      </c>
      <c r="B2274">
        <v>914</v>
      </c>
      <c r="C2274" t="s">
        <v>31</v>
      </c>
      <c r="D2274" s="3">
        <v>42563</v>
      </c>
      <c r="E2274" t="s">
        <v>1038</v>
      </c>
      <c r="F2274">
        <v>315</v>
      </c>
      <c r="G2274">
        <v>1</v>
      </c>
      <c r="J2274">
        <v>730</v>
      </c>
      <c r="K2274">
        <v>100149153</v>
      </c>
      <c r="L2274" s="19" t="s">
        <v>33</v>
      </c>
      <c r="M2274">
        <v>0</v>
      </c>
      <c r="N2274" t="s">
        <v>22</v>
      </c>
      <c r="O2274" s="3">
        <v>42563</v>
      </c>
      <c r="P2274" t="s">
        <v>34</v>
      </c>
      <c r="Q2274">
        <v>315</v>
      </c>
      <c r="R2274">
        <v>2016</v>
      </c>
      <c r="S2274">
        <v>7</v>
      </c>
      <c r="T2274" s="3" t="s">
        <v>24</v>
      </c>
      <c r="U2274" s="3">
        <v>45489</v>
      </c>
    </row>
    <row r="2275" spans="1:21" x14ac:dyDescent="0.25">
      <c r="A2275">
        <v>213733</v>
      </c>
      <c r="B2275">
        <v>915</v>
      </c>
      <c r="C2275" t="s">
        <v>31</v>
      </c>
      <c r="D2275" s="3">
        <v>42563</v>
      </c>
      <c r="E2275" t="s">
        <v>238</v>
      </c>
      <c r="F2275">
        <v>1900</v>
      </c>
      <c r="G2275">
        <v>1</v>
      </c>
      <c r="J2275">
        <v>1900</v>
      </c>
      <c r="K2275">
        <v>100149154</v>
      </c>
      <c r="L2275" s="19" t="s">
        <v>170</v>
      </c>
      <c r="M2275">
        <v>0</v>
      </c>
      <c r="N2275" t="s">
        <v>22</v>
      </c>
      <c r="O2275" s="3">
        <v>42563</v>
      </c>
      <c r="P2275" t="s">
        <v>34</v>
      </c>
      <c r="Q2275" s="4">
        <v>1900</v>
      </c>
      <c r="R2275">
        <v>2016</v>
      </c>
      <c r="S2275">
        <v>7</v>
      </c>
      <c r="T2275" s="3" t="s">
        <v>24</v>
      </c>
      <c r="U2275" s="3">
        <v>45489</v>
      </c>
    </row>
    <row r="2276" spans="1:21" x14ac:dyDescent="0.25">
      <c r="A2276">
        <v>213734</v>
      </c>
      <c r="B2276">
        <v>740</v>
      </c>
      <c r="C2276" t="s">
        <v>25</v>
      </c>
      <c r="D2276" s="3">
        <v>42563</v>
      </c>
      <c r="E2276" t="s">
        <v>1039</v>
      </c>
      <c r="F2276">
        <v>190725</v>
      </c>
      <c r="G2276">
        <v>1</v>
      </c>
      <c r="J2276">
        <v>190725</v>
      </c>
      <c r="K2276">
        <v>100149155</v>
      </c>
      <c r="L2276" s="19" t="s">
        <v>97</v>
      </c>
      <c r="M2276">
        <v>0</v>
      </c>
      <c r="N2276" t="s">
        <v>39</v>
      </c>
      <c r="O2276" s="3">
        <v>42563</v>
      </c>
      <c r="P2276" t="s">
        <v>28</v>
      </c>
      <c r="Q2276" s="4">
        <v>190725</v>
      </c>
      <c r="R2276">
        <v>2016</v>
      </c>
      <c r="S2276">
        <v>7</v>
      </c>
      <c r="T2276" s="3" t="s">
        <v>24</v>
      </c>
      <c r="U2276" s="3">
        <v>45489</v>
      </c>
    </row>
    <row r="2277" spans="1:21" x14ac:dyDescent="0.25">
      <c r="A2277">
        <v>213735</v>
      </c>
      <c r="B2277">
        <v>740</v>
      </c>
      <c r="C2277" t="s">
        <v>25</v>
      </c>
      <c r="D2277" s="3">
        <v>42563</v>
      </c>
      <c r="E2277" t="s">
        <v>1040</v>
      </c>
      <c r="F2277">
        <v>72700</v>
      </c>
      <c r="G2277">
        <v>1</v>
      </c>
      <c r="J2277">
        <v>72700</v>
      </c>
      <c r="K2277">
        <v>100149156</v>
      </c>
      <c r="L2277" s="19" t="s">
        <v>42</v>
      </c>
      <c r="M2277">
        <v>0</v>
      </c>
      <c r="N2277" t="s">
        <v>39</v>
      </c>
      <c r="O2277" s="3">
        <v>42563</v>
      </c>
      <c r="P2277" t="s">
        <v>28</v>
      </c>
      <c r="Q2277" s="4">
        <v>72700</v>
      </c>
      <c r="R2277">
        <v>2016</v>
      </c>
      <c r="S2277">
        <v>7</v>
      </c>
      <c r="T2277" s="3" t="s">
        <v>24</v>
      </c>
      <c r="U2277" s="3">
        <v>45489</v>
      </c>
    </row>
    <row r="2278" spans="1:21" x14ac:dyDescent="0.25">
      <c r="A2278">
        <v>213736</v>
      </c>
      <c r="B2278">
        <v>916</v>
      </c>
      <c r="C2278" t="s">
        <v>31</v>
      </c>
      <c r="D2278" s="3">
        <v>42563</v>
      </c>
      <c r="E2278" t="s">
        <v>1041</v>
      </c>
      <c r="F2278">
        <v>1999</v>
      </c>
      <c r="G2278">
        <v>2</v>
      </c>
      <c r="J2278">
        <v>3998</v>
      </c>
      <c r="K2278">
        <v>100149157</v>
      </c>
      <c r="L2278" s="19" t="s">
        <v>42</v>
      </c>
      <c r="M2278">
        <v>0</v>
      </c>
      <c r="N2278" t="s">
        <v>22</v>
      </c>
      <c r="O2278" s="3">
        <v>42563</v>
      </c>
      <c r="P2278" t="s">
        <v>34</v>
      </c>
      <c r="Q2278" s="4">
        <v>3998</v>
      </c>
      <c r="R2278">
        <v>2016</v>
      </c>
      <c r="S2278">
        <v>7</v>
      </c>
      <c r="T2278" s="3" t="s">
        <v>24</v>
      </c>
      <c r="U2278" s="3">
        <v>45489</v>
      </c>
    </row>
    <row r="2279" spans="1:21" x14ac:dyDescent="0.25">
      <c r="A2279">
        <v>213737</v>
      </c>
      <c r="B2279">
        <v>812</v>
      </c>
      <c r="C2279" t="s">
        <v>19</v>
      </c>
      <c r="D2279" s="3">
        <v>42563</v>
      </c>
      <c r="E2279" t="s">
        <v>105</v>
      </c>
      <c r="F2279">
        <v>280</v>
      </c>
      <c r="G2279">
        <v>1</v>
      </c>
      <c r="J2279">
        <v>280</v>
      </c>
      <c r="K2279">
        <v>100149158</v>
      </c>
      <c r="L2279" s="19" t="s">
        <v>33</v>
      </c>
      <c r="M2279">
        <v>0</v>
      </c>
      <c r="N2279" t="s">
        <v>22</v>
      </c>
      <c r="O2279" s="3">
        <v>42563</v>
      </c>
      <c r="P2279" t="s">
        <v>23</v>
      </c>
      <c r="Q2279">
        <v>280</v>
      </c>
      <c r="R2279">
        <v>2016</v>
      </c>
      <c r="S2279">
        <v>7</v>
      </c>
      <c r="T2279" s="3" t="s">
        <v>24</v>
      </c>
      <c r="U2279" s="3">
        <v>45489</v>
      </c>
    </row>
    <row r="2280" spans="1:21" x14ac:dyDescent="0.25">
      <c r="A2280">
        <v>213738</v>
      </c>
      <c r="B2280">
        <v>764</v>
      </c>
      <c r="C2280" t="s">
        <v>19</v>
      </c>
      <c r="D2280" s="3">
        <v>42563</v>
      </c>
      <c r="E2280" t="s">
        <v>899</v>
      </c>
      <c r="F2280">
        <v>4500</v>
      </c>
      <c r="G2280">
        <v>1</v>
      </c>
      <c r="J2280">
        <v>4500</v>
      </c>
      <c r="K2280">
        <v>100149159</v>
      </c>
      <c r="L2280" s="19" t="s">
        <v>194</v>
      </c>
      <c r="M2280">
        <v>0</v>
      </c>
      <c r="N2280" t="s">
        <v>22</v>
      </c>
      <c r="O2280" s="3">
        <v>42563</v>
      </c>
      <c r="P2280" t="s">
        <v>23</v>
      </c>
      <c r="Q2280" s="4">
        <v>4500</v>
      </c>
      <c r="R2280">
        <v>2016</v>
      </c>
      <c r="S2280">
        <v>7</v>
      </c>
      <c r="T2280" s="3" t="s">
        <v>24</v>
      </c>
      <c r="U2280" s="3">
        <v>45489</v>
      </c>
    </row>
    <row r="2281" spans="1:21" x14ac:dyDescent="0.25">
      <c r="A2281">
        <v>213739</v>
      </c>
      <c r="B2281">
        <v>86</v>
      </c>
      <c r="C2281" t="s">
        <v>19</v>
      </c>
      <c r="D2281" s="3">
        <v>42563</v>
      </c>
      <c r="E2281" t="s">
        <v>85</v>
      </c>
      <c r="F2281">
        <v>300</v>
      </c>
      <c r="G2281">
        <v>1</v>
      </c>
      <c r="J2281">
        <v>300</v>
      </c>
      <c r="K2281">
        <v>100149160</v>
      </c>
      <c r="L2281" s="19" t="s">
        <v>33</v>
      </c>
      <c r="M2281">
        <v>0</v>
      </c>
      <c r="N2281" t="s">
        <v>121</v>
      </c>
      <c r="O2281" s="3">
        <v>42563</v>
      </c>
      <c r="P2281" t="s">
        <v>23</v>
      </c>
      <c r="Q2281">
        <v>300</v>
      </c>
      <c r="R2281">
        <v>2016</v>
      </c>
      <c r="S2281">
        <v>7</v>
      </c>
      <c r="T2281" s="3" t="s">
        <v>24</v>
      </c>
      <c r="U2281" s="3">
        <v>45489</v>
      </c>
    </row>
    <row r="2282" spans="1:21" x14ac:dyDescent="0.25">
      <c r="A2282">
        <v>213740</v>
      </c>
      <c r="B2282">
        <v>917</v>
      </c>
      <c r="C2282" t="s">
        <v>19</v>
      </c>
      <c r="D2282" s="3">
        <v>42563</v>
      </c>
      <c r="E2282" t="s">
        <v>600</v>
      </c>
      <c r="F2282">
        <v>899</v>
      </c>
      <c r="G2282">
        <v>1</v>
      </c>
      <c r="J2282">
        <v>899</v>
      </c>
      <c r="K2282">
        <v>100149161</v>
      </c>
      <c r="L2282" s="19" t="s">
        <v>51</v>
      </c>
      <c r="M2282">
        <v>0</v>
      </c>
      <c r="N2282" t="s">
        <v>22</v>
      </c>
      <c r="O2282" s="3">
        <v>42563</v>
      </c>
      <c r="P2282" t="s">
        <v>23</v>
      </c>
      <c r="Q2282">
        <v>899</v>
      </c>
      <c r="R2282">
        <v>2016</v>
      </c>
      <c r="S2282">
        <v>7</v>
      </c>
      <c r="T2282" s="3" t="s">
        <v>24</v>
      </c>
      <c r="U2282" s="3">
        <v>45489</v>
      </c>
    </row>
    <row r="2283" spans="1:21" x14ac:dyDescent="0.25">
      <c r="A2283">
        <v>213742</v>
      </c>
      <c r="B2283">
        <v>916</v>
      </c>
      <c r="C2283" t="s">
        <v>31</v>
      </c>
      <c r="D2283" s="3">
        <v>42563</v>
      </c>
      <c r="E2283" t="s">
        <v>688</v>
      </c>
      <c r="F2283">
        <v>6900</v>
      </c>
      <c r="G2283">
        <v>1</v>
      </c>
      <c r="J2283">
        <v>6900</v>
      </c>
      <c r="K2283">
        <v>100149162</v>
      </c>
      <c r="L2283" s="19" t="s">
        <v>38</v>
      </c>
      <c r="M2283">
        <v>0</v>
      </c>
      <c r="N2283" t="s">
        <v>22</v>
      </c>
      <c r="O2283" s="3">
        <v>42563</v>
      </c>
      <c r="P2283" t="s">
        <v>34</v>
      </c>
      <c r="Q2283" s="4">
        <v>6900</v>
      </c>
      <c r="R2283">
        <v>2016</v>
      </c>
      <c r="S2283">
        <v>7</v>
      </c>
      <c r="T2283" s="3" t="s">
        <v>24</v>
      </c>
      <c r="U2283" s="3">
        <v>45489</v>
      </c>
    </row>
    <row r="2284" spans="1:21" x14ac:dyDescent="0.25">
      <c r="A2284">
        <v>213743</v>
      </c>
      <c r="B2284">
        <v>43</v>
      </c>
      <c r="C2284" t="s">
        <v>19</v>
      </c>
      <c r="D2284" s="3">
        <v>42563</v>
      </c>
      <c r="E2284" t="s">
        <v>26</v>
      </c>
      <c r="F2284">
        <v>240</v>
      </c>
      <c r="G2284">
        <v>1</v>
      </c>
      <c r="J2284">
        <v>240</v>
      </c>
      <c r="K2284">
        <v>100149163</v>
      </c>
      <c r="L2284" s="19" t="s">
        <v>27</v>
      </c>
      <c r="M2284">
        <v>0</v>
      </c>
      <c r="N2284" t="s">
        <v>22</v>
      </c>
      <c r="O2284" s="3">
        <v>42563</v>
      </c>
      <c r="P2284" t="s">
        <v>23</v>
      </c>
      <c r="Q2284">
        <v>240</v>
      </c>
      <c r="R2284">
        <v>2016</v>
      </c>
      <c r="S2284">
        <v>7</v>
      </c>
      <c r="T2284" s="3" t="s">
        <v>24</v>
      </c>
      <c r="U2284" s="3">
        <v>45489</v>
      </c>
    </row>
    <row r="2285" spans="1:21" x14ac:dyDescent="0.25">
      <c r="A2285">
        <v>213744</v>
      </c>
      <c r="B2285">
        <v>916</v>
      </c>
      <c r="C2285" t="s">
        <v>25</v>
      </c>
      <c r="D2285" s="3">
        <v>42563</v>
      </c>
      <c r="E2285" t="s">
        <v>1042</v>
      </c>
      <c r="F2285">
        <v>11900</v>
      </c>
      <c r="G2285">
        <v>1</v>
      </c>
      <c r="J2285">
        <v>11900</v>
      </c>
      <c r="K2285">
        <v>100149164</v>
      </c>
      <c r="L2285" s="19" t="s">
        <v>38</v>
      </c>
      <c r="M2285">
        <v>0</v>
      </c>
      <c r="N2285" t="s">
        <v>22</v>
      </c>
      <c r="O2285" s="3">
        <v>42563</v>
      </c>
      <c r="P2285" t="s">
        <v>28</v>
      </c>
      <c r="Q2285" s="4">
        <v>11900</v>
      </c>
      <c r="R2285">
        <v>2016</v>
      </c>
      <c r="S2285">
        <v>7</v>
      </c>
      <c r="T2285" s="3" t="s">
        <v>24</v>
      </c>
      <c r="U2285" s="3">
        <v>45489</v>
      </c>
    </row>
    <row r="2286" spans="1:21" x14ac:dyDescent="0.25">
      <c r="A2286">
        <v>213745</v>
      </c>
      <c r="B2286">
        <v>459</v>
      </c>
      <c r="C2286" t="s">
        <v>19</v>
      </c>
      <c r="D2286" s="3">
        <v>42563</v>
      </c>
      <c r="E2286" t="s">
        <v>354</v>
      </c>
      <c r="F2286">
        <v>19370</v>
      </c>
      <c r="G2286">
        <v>1</v>
      </c>
      <c r="J2286">
        <v>19370</v>
      </c>
      <c r="K2286">
        <v>100149165</v>
      </c>
      <c r="L2286" s="19" t="s">
        <v>38</v>
      </c>
      <c r="M2286">
        <v>0</v>
      </c>
      <c r="N2286" t="s">
        <v>22</v>
      </c>
      <c r="O2286" s="3">
        <v>42563</v>
      </c>
      <c r="P2286" t="s">
        <v>23</v>
      </c>
      <c r="Q2286" s="4">
        <v>19370</v>
      </c>
      <c r="R2286">
        <v>2016</v>
      </c>
      <c r="S2286">
        <v>7</v>
      </c>
      <c r="T2286" s="3" t="s">
        <v>24</v>
      </c>
      <c r="U2286" s="3">
        <v>45489</v>
      </c>
    </row>
    <row r="2287" spans="1:21" x14ac:dyDescent="0.25">
      <c r="A2287">
        <v>213746</v>
      </c>
      <c r="B2287">
        <v>58</v>
      </c>
      <c r="C2287" t="s">
        <v>19</v>
      </c>
      <c r="D2287" s="3">
        <v>42563</v>
      </c>
      <c r="E2287" t="s">
        <v>311</v>
      </c>
      <c r="F2287">
        <v>495</v>
      </c>
      <c r="G2287">
        <v>1</v>
      </c>
      <c r="J2287">
        <v>495</v>
      </c>
      <c r="K2287">
        <v>100149166</v>
      </c>
      <c r="L2287" s="19" t="s">
        <v>33</v>
      </c>
      <c r="M2287">
        <v>0</v>
      </c>
      <c r="N2287" t="s">
        <v>22</v>
      </c>
      <c r="O2287" s="3">
        <v>42563</v>
      </c>
      <c r="P2287" t="s">
        <v>23</v>
      </c>
      <c r="Q2287">
        <v>495</v>
      </c>
      <c r="R2287">
        <v>2016</v>
      </c>
      <c r="S2287">
        <v>7</v>
      </c>
      <c r="T2287" s="3" t="s">
        <v>24</v>
      </c>
      <c r="U2287" s="3">
        <v>45489</v>
      </c>
    </row>
    <row r="2288" spans="1:21" x14ac:dyDescent="0.25">
      <c r="A2288">
        <v>213747</v>
      </c>
      <c r="B2288">
        <v>163</v>
      </c>
      <c r="C2288" t="s">
        <v>31</v>
      </c>
      <c r="D2288" s="3">
        <v>42563</v>
      </c>
      <c r="E2288" t="s">
        <v>26</v>
      </c>
      <c r="F2288">
        <v>240</v>
      </c>
      <c r="G2288">
        <v>1</v>
      </c>
      <c r="J2288">
        <v>240</v>
      </c>
      <c r="K2288">
        <v>100149167</v>
      </c>
      <c r="L2288" s="19" t="s">
        <v>27</v>
      </c>
      <c r="M2288">
        <v>0</v>
      </c>
      <c r="N2288" t="s">
        <v>22</v>
      </c>
      <c r="O2288" s="3">
        <v>42563</v>
      </c>
      <c r="P2288" t="s">
        <v>34</v>
      </c>
      <c r="Q2288">
        <v>240</v>
      </c>
      <c r="R2288">
        <v>2016</v>
      </c>
      <c r="S2288">
        <v>7</v>
      </c>
      <c r="T2288" s="3" t="s">
        <v>24</v>
      </c>
      <c r="U2288" s="3">
        <v>45489</v>
      </c>
    </row>
    <row r="2289" spans="1:21" x14ac:dyDescent="0.25">
      <c r="A2289">
        <v>213748</v>
      </c>
      <c r="B2289">
        <v>918</v>
      </c>
      <c r="C2289" t="s">
        <v>19</v>
      </c>
      <c r="D2289" s="3">
        <v>42563</v>
      </c>
      <c r="E2289" t="s">
        <v>330</v>
      </c>
      <c r="F2289">
        <v>600</v>
      </c>
      <c r="G2289">
        <v>1</v>
      </c>
      <c r="J2289">
        <v>600</v>
      </c>
      <c r="K2289">
        <v>100149168</v>
      </c>
      <c r="L2289" s="19" t="s">
        <v>194</v>
      </c>
      <c r="M2289">
        <v>0</v>
      </c>
      <c r="N2289" t="s">
        <v>22</v>
      </c>
      <c r="O2289" s="3">
        <v>42563</v>
      </c>
      <c r="P2289" t="s">
        <v>23</v>
      </c>
      <c r="Q2289">
        <v>600</v>
      </c>
      <c r="R2289">
        <v>2016</v>
      </c>
      <c r="S2289">
        <v>7</v>
      </c>
      <c r="T2289" s="3" t="s">
        <v>24</v>
      </c>
      <c r="U2289" s="3">
        <v>45489</v>
      </c>
    </row>
    <row r="2290" spans="1:21" x14ac:dyDescent="0.25">
      <c r="A2290">
        <v>213749</v>
      </c>
      <c r="B2290">
        <v>919</v>
      </c>
      <c r="C2290" t="s">
        <v>71</v>
      </c>
      <c r="D2290" s="3">
        <v>42563</v>
      </c>
      <c r="E2290" t="s">
        <v>1043</v>
      </c>
      <c r="F2290">
        <v>442.55</v>
      </c>
      <c r="G2290">
        <v>1</v>
      </c>
      <c r="J2290">
        <v>651.29999999999995</v>
      </c>
      <c r="K2290">
        <v>100149169</v>
      </c>
      <c r="L2290" s="19" t="s">
        <v>59</v>
      </c>
      <c r="M2290">
        <v>0</v>
      </c>
      <c r="N2290" t="s">
        <v>22</v>
      </c>
      <c r="O2290" s="3">
        <v>42563</v>
      </c>
      <c r="P2290" t="s">
        <v>34</v>
      </c>
      <c r="Q2290">
        <v>443</v>
      </c>
      <c r="R2290">
        <v>2016</v>
      </c>
      <c r="S2290">
        <v>7</v>
      </c>
      <c r="T2290" s="3" t="s">
        <v>24</v>
      </c>
      <c r="U2290" s="3">
        <v>45489</v>
      </c>
    </row>
    <row r="2291" spans="1:21" x14ac:dyDescent="0.25">
      <c r="A2291">
        <v>213750</v>
      </c>
      <c r="B2291">
        <v>919</v>
      </c>
      <c r="C2291" t="s">
        <v>71</v>
      </c>
      <c r="D2291" s="3">
        <v>42563</v>
      </c>
      <c r="E2291" t="s">
        <v>1044</v>
      </c>
      <c r="F2291">
        <v>208.75</v>
      </c>
      <c r="G2291">
        <v>1</v>
      </c>
      <c r="J2291">
        <v>651.29999999999995</v>
      </c>
      <c r="K2291">
        <v>100149169</v>
      </c>
      <c r="L2291" s="19" t="s">
        <v>59</v>
      </c>
      <c r="M2291">
        <v>0</v>
      </c>
      <c r="N2291" t="s">
        <v>22</v>
      </c>
      <c r="O2291" s="3">
        <v>42563</v>
      </c>
      <c r="P2291" t="s">
        <v>34</v>
      </c>
      <c r="Q2291">
        <v>209</v>
      </c>
      <c r="R2291">
        <v>2016</v>
      </c>
      <c r="S2291">
        <v>7</v>
      </c>
      <c r="T2291" s="3" t="s">
        <v>24</v>
      </c>
      <c r="U2291" s="3">
        <v>45489</v>
      </c>
    </row>
    <row r="2292" spans="1:21" x14ac:dyDescent="0.25">
      <c r="A2292">
        <v>213751</v>
      </c>
      <c r="B2292">
        <v>800</v>
      </c>
      <c r="C2292" t="s">
        <v>31</v>
      </c>
      <c r="D2292" s="3">
        <v>42563</v>
      </c>
      <c r="E2292" t="s">
        <v>1045</v>
      </c>
      <c r="F2292">
        <v>2250</v>
      </c>
      <c r="G2292">
        <v>1</v>
      </c>
      <c r="J2292">
        <v>2250</v>
      </c>
      <c r="K2292">
        <v>100149170</v>
      </c>
      <c r="L2292" s="19" t="s">
        <v>21</v>
      </c>
      <c r="M2292">
        <v>0</v>
      </c>
      <c r="N2292" t="s">
        <v>22</v>
      </c>
      <c r="O2292" s="3">
        <v>42563</v>
      </c>
      <c r="P2292" t="s">
        <v>34</v>
      </c>
      <c r="Q2292" s="4">
        <v>2250</v>
      </c>
      <c r="R2292">
        <v>2016</v>
      </c>
      <c r="S2292">
        <v>7</v>
      </c>
      <c r="T2292" s="3" t="s">
        <v>24</v>
      </c>
      <c r="U2292" s="3">
        <v>45489</v>
      </c>
    </row>
    <row r="2293" spans="1:21" x14ac:dyDescent="0.25">
      <c r="A2293">
        <v>213752</v>
      </c>
      <c r="B2293">
        <v>163</v>
      </c>
      <c r="C2293" t="s">
        <v>19</v>
      </c>
      <c r="D2293" s="3">
        <v>42563</v>
      </c>
      <c r="E2293" t="s">
        <v>93</v>
      </c>
      <c r="F2293">
        <v>510</v>
      </c>
      <c r="G2293">
        <v>1</v>
      </c>
      <c r="J2293">
        <v>510</v>
      </c>
      <c r="K2293">
        <v>100149171</v>
      </c>
      <c r="L2293" s="19" t="s">
        <v>33</v>
      </c>
      <c r="M2293">
        <v>0</v>
      </c>
      <c r="N2293" t="s">
        <v>22</v>
      </c>
      <c r="O2293" s="3">
        <v>42563</v>
      </c>
      <c r="P2293" t="s">
        <v>23</v>
      </c>
      <c r="Q2293">
        <v>510</v>
      </c>
      <c r="R2293">
        <v>2016</v>
      </c>
      <c r="S2293">
        <v>7</v>
      </c>
      <c r="T2293" s="3" t="s">
        <v>24</v>
      </c>
      <c r="U2293" s="3">
        <v>45489</v>
      </c>
    </row>
    <row r="2294" spans="1:21" x14ac:dyDescent="0.25">
      <c r="A2294">
        <v>213753</v>
      </c>
      <c r="B2294">
        <v>920</v>
      </c>
      <c r="C2294" t="s">
        <v>19</v>
      </c>
      <c r="D2294" s="3">
        <v>42563</v>
      </c>
      <c r="E2294" t="s">
        <v>1046</v>
      </c>
      <c r="F2294">
        <v>1150</v>
      </c>
      <c r="G2294">
        <v>1</v>
      </c>
      <c r="J2294">
        <v>1150</v>
      </c>
      <c r="K2294">
        <v>100149172</v>
      </c>
      <c r="L2294" s="19" t="s">
        <v>66</v>
      </c>
      <c r="M2294">
        <v>0</v>
      </c>
      <c r="N2294" t="s">
        <v>22</v>
      </c>
      <c r="O2294" s="3">
        <v>42563</v>
      </c>
      <c r="P2294" t="s">
        <v>23</v>
      </c>
      <c r="Q2294" s="4">
        <v>1150</v>
      </c>
      <c r="R2294">
        <v>2016</v>
      </c>
      <c r="S2294">
        <v>7</v>
      </c>
      <c r="T2294" s="3" t="s">
        <v>24</v>
      </c>
      <c r="U2294" s="3">
        <v>45489</v>
      </c>
    </row>
    <row r="2295" spans="1:21" x14ac:dyDescent="0.25">
      <c r="A2295">
        <v>213755</v>
      </c>
      <c r="B2295">
        <v>35</v>
      </c>
      <c r="C2295" t="s">
        <v>19</v>
      </c>
      <c r="D2295" s="3">
        <v>42563</v>
      </c>
      <c r="E2295" t="s">
        <v>48</v>
      </c>
      <c r="F2295">
        <v>320</v>
      </c>
      <c r="G2295">
        <v>1</v>
      </c>
      <c r="J2295">
        <v>320</v>
      </c>
      <c r="K2295">
        <v>100149174</v>
      </c>
      <c r="L2295" s="19" t="s">
        <v>27</v>
      </c>
      <c r="M2295">
        <v>0</v>
      </c>
      <c r="N2295" t="s">
        <v>22</v>
      </c>
      <c r="O2295" s="3">
        <v>42563</v>
      </c>
      <c r="P2295" t="s">
        <v>23</v>
      </c>
      <c r="Q2295">
        <v>320</v>
      </c>
      <c r="R2295">
        <v>2016</v>
      </c>
      <c r="S2295">
        <v>7</v>
      </c>
      <c r="T2295" s="3" t="s">
        <v>24</v>
      </c>
      <c r="U2295" s="3">
        <v>45489</v>
      </c>
    </row>
    <row r="2296" spans="1:21" x14ac:dyDescent="0.25">
      <c r="A2296">
        <v>213754</v>
      </c>
      <c r="B2296">
        <v>163</v>
      </c>
      <c r="C2296" t="s">
        <v>19</v>
      </c>
      <c r="D2296" s="3">
        <v>42563</v>
      </c>
      <c r="E2296" t="s">
        <v>26</v>
      </c>
      <c r="F2296">
        <v>240</v>
      </c>
      <c r="G2296">
        <v>1</v>
      </c>
      <c r="J2296">
        <v>240</v>
      </c>
      <c r="K2296">
        <v>100149173</v>
      </c>
      <c r="L2296" s="19" t="s">
        <v>27</v>
      </c>
      <c r="M2296">
        <v>0</v>
      </c>
      <c r="N2296" t="s">
        <v>22</v>
      </c>
      <c r="O2296" s="3">
        <v>42563</v>
      </c>
      <c r="P2296" t="s">
        <v>23</v>
      </c>
      <c r="Q2296">
        <v>240</v>
      </c>
      <c r="R2296">
        <v>2016</v>
      </c>
      <c r="S2296">
        <v>7</v>
      </c>
      <c r="T2296" s="3" t="s">
        <v>24</v>
      </c>
      <c r="U2296" s="3">
        <v>45489</v>
      </c>
    </row>
    <row r="2297" spans="1:21" x14ac:dyDescent="0.25">
      <c r="A2297">
        <v>213756</v>
      </c>
      <c r="B2297">
        <v>163</v>
      </c>
      <c r="C2297" t="s">
        <v>19</v>
      </c>
      <c r="D2297" s="3">
        <v>42563</v>
      </c>
      <c r="E2297" t="s">
        <v>26</v>
      </c>
      <c r="F2297">
        <v>240</v>
      </c>
      <c r="G2297">
        <v>1</v>
      </c>
      <c r="J2297">
        <v>240</v>
      </c>
      <c r="K2297">
        <v>100149175</v>
      </c>
      <c r="L2297" s="19" t="s">
        <v>27</v>
      </c>
      <c r="M2297">
        <v>0</v>
      </c>
      <c r="N2297" t="s">
        <v>22</v>
      </c>
      <c r="O2297" s="3">
        <v>42563</v>
      </c>
      <c r="P2297" t="s">
        <v>23</v>
      </c>
      <c r="Q2297">
        <v>240</v>
      </c>
      <c r="R2297">
        <v>2016</v>
      </c>
      <c r="S2297">
        <v>7</v>
      </c>
      <c r="T2297" s="3" t="s">
        <v>24</v>
      </c>
      <c r="U2297" s="3">
        <v>45489</v>
      </c>
    </row>
    <row r="2298" spans="1:21" x14ac:dyDescent="0.25">
      <c r="A2298">
        <v>213757</v>
      </c>
      <c r="B2298">
        <v>163</v>
      </c>
      <c r="C2298" t="s">
        <v>19</v>
      </c>
      <c r="D2298" s="3">
        <v>42563</v>
      </c>
      <c r="E2298" t="s">
        <v>26</v>
      </c>
      <c r="F2298">
        <v>240</v>
      </c>
      <c r="G2298">
        <v>1</v>
      </c>
      <c r="J2298">
        <v>240</v>
      </c>
      <c r="K2298">
        <v>100149176</v>
      </c>
      <c r="L2298" s="19" t="s">
        <v>27</v>
      </c>
      <c r="M2298">
        <v>0</v>
      </c>
      <c r="N2298" t="s">
        <v>22</v>
      </c>
      <c r="O2298" s="3">
        <v>42563</v>
      </c>
      <c r="P2298" t="s">
        <v>23</v>
      </c>
      <c r="Q2298">
        <v>240</v>
      </c>
      <c r="R2298">
        <v>2016</v>
      </c>
      <c r="S2298">
        <v>7</v>
      </c>
      <c r="T2298" s="3" t="s">
        <v>24</v>
      </c>
      <c r="U2298" s="3">
        <v>45489</v>
      </c>
    </row>
    <row r="2299" spans="1:21" x14ac:dyDescent="0.25">
      <c r="A2299">
        <v>213758</v>
      </c>
      <c r="B2299">
        <v>921</v>
      </c>
      <c r="C2299" t="s">
        <v>19</v>
      </c>
      <c r="D2299" s="3">
        <v>42563</v>
      </c>
      <c r="E2299" t="s">
        <v>899</v>
      </c>
      <c r="F2299">
        <v>4500</v>
      </c>
      <c r="G2299">
        <v>1</v>
      </c>
      <c r="J2299">
        <v>4500</v>
      </c>
      <c r="K2299">
        <v>100149177</v>
      </c>
      <c r="L2299" s="19" t="s">
        <v>194</v>
      </c>
      <c r="M2299">
        <v>0</v>
      </c>
      <c r="N2299" t="s">
        <v>22</v>
      </c>
      <c r="O2299" s="3">
        <v>42563</v>
      </c>
      <c r="P2299" t="s">
        <v>23</v>
      </c>
      <c r="Q2299" s="4">
        <v>4500</v>
      </c>
      <c r="R2299">
        <v>2016</v>
      </c>
      <c r="S2299">
        <v>7</v>
      </c>
      <c r="T2299" s="3" t="s">
        <v>24</v>
      </c>
      <c r="U2299" s="3">
        <v>45489</v>
      </c>
    </row>
    <row r="2300" spans="1:21" x14ac:dyDescent="0.25">
      <c r="A2300">
        <v>213759</v>
      </c>
      <c r="B2300">
        <v>163</v>
      </c>
      <c r="C2300" t="s">
        <v>31</v>
      </c>
      <c r="D2300" s="3">
        <v>42563</v>
      </c>
      <c r="E2300" t="s">
        <v>26</v>
      </c>
      <c r="F2300">
        <v>240</v>
      </c>
      <c r="G2300">
        <v>1</v>
      </c>
      <c r="J2300">
        <v>240</v>
      </c>
      <c r="K2300">
        <v>100149178</v>
      </c>
      <c r="L2300" s="19" t="s">
        <v>27</v>
      </c>
      <c r="M2300">
        <v>0</v>
      </c>
      <c r="N2300" t="s">
        <v>22</v>
      </c>
      <c r="O2300" s="3">
        <v>42563</v>
      </c>
      <c r="P2300" t="s">
        <v>34</v>
      </c>
      <c r="Q2300">
        <v>240</v>
      </c>
      <c r="R2300">
        <v>2016</v>
      </c>
      <c r="S2300">
        <v>7</v>
      </c>
      <c r="T2300" s="3" t="s">
        <v>24</v>
      </c>
      <c r="U2300" s="3">
        <v>45489</v>
      </c>
    </row>
    <row r="2301" spans="1:21" x14ac:dyDescent="0.25">
      <c r="A2301">
        <v>213760</v>
      </c>
      <c r="B2301">
        <v>567</v>
      </c>
      <c r="C2301" t="s">
        <v>19</v>
      </c>
      <c r="D2301" s="3">
        <v>42563</v>
      </c>
      <c r="E2301" t="s">
        <v>1047</v>
      </c>
      <c r="F2301">
        <v>3750</v>
      </c>
      <c r="G2301">
        <v>1</v>
      </c>
      <c r="J2301">
        <v>0</v>
      </c>
      <c r="K2301">
        <v>100149179</v>
      </c>
      <c r="L2301" s="19" t="s">
        <v>42</v>
      </c>
      <c r="M2301">
        <v>0</v>
      </c>
      <c r="N2301" t="s">
        <v>49</v>
      </c>
      <c r="O2301" s="3">
        <v>42563</v>
      </c>
      <c r="P2301" t="s">
        <v>23</v>
      </c>
      <c r="Q2301" s="4">
        <v>3750</v>
      </c>
      <c r="R2301">
        <v>2016</v>
      </c>
      <c r="S2301">
        <v>7</v>
      </c>
      <c r="T2301" s="3" t="s">
        <v>24</v>
      </c>
      <c r="U2301" s="3">
        <v>45489</v>
      </c>
    </row>
    <row r="2302" spans="1:21" x14ac:dyDescent="0.25">
      <c r="A2302">
        <v>213761</v>
      </c>
      <c r="B2302">
        <v>163</v>
      </c>
      <c r="C2302" t="s">
        <v>19</v>
      </c>
      <c r="D2302" s="3">
        <v>42563</v>
      </c>
      <c r="E2302" t="s">
        <v>26</v>
      </c>
      <c r="F2302">
        <v>240</v>
      </c>
      <c r="G2302">
        <v>1</v>
      </c>
      <c r="J2302">
        <v>240</v>
      </c>
      <c r="K2302">
        <v>100149180</v>
      </c>
      <c r="L2302" s="19" t="s">
        <v>27</v>
      </c>
      <c r="M2302">
        <v>0</v>
      </c>
      <c r="N2302" t="s">
        <v>22</v>
      </c>
      <c r="O2302" s="3">
        <v>42563</v>
      </c>
      <c r="P2302" t="s">
        <v>23</v>
      </c>
      <c r="Q2302">
        <v>240</v>
      </c>
      <c r="R2302">
        <v>2016</v>
      </c>
      <c r="S2302">
        <v>7</v>
      </c>
      <c r="T2302" s="3" t="s">
        <v>24</v>
      </c>
      <c r="U2302" s="3">
        <v>45489</v>
      </c>
    </row>
    <row r="2303" spans="1:21" x14ac:dyDescent="0.25">
      <c r="A2303">
        <v>213762</v>
      </c>
      <c r="B2303">
        <v>163</v>
      </c>
      <c r="C2303" t="s">
        <v>19</v>
      </c>
      <c r="D2303" s="3">
        <v>42563</v>
      </c>
      <c r="E2303" t="s">
        <v>26</v>
      </c>
      <c r="F2303">
        <v>240</v>
      </c>
      <c r="G2303">
        <v>1</v>
      </c>
      <c r="J2303">
        <v>240</v>
      </c>
      <c r="K2303">
        <v>100149181</v>
      </c>
      <c r="L2303" s="19" t="s">
        <v>27</v>
      </c>
      <c r="M2303">
        <v>0</v>
      </c>
      <c r="N2303" t="s">
        <v>22</v>
      </c>
      <c r="O2303" s="3">
        <v>42563</v>
      </c>
      <c r="P2303" t="s">
        <v>23</v>
      </c>
      <c r="Q2303">
        <v>240</v>
      </c>
      <c r="R2303">
        <v>2016</v>
      </c>
      <c r="S2303">
        <v>7</v>
      </c>
      <c r="T2303" s="3" t="s">
        <v>24</v>
      </c>
      <c r="U2303" s="3">
        <v>45489</v>
      </c>
    </row>
    <row r="2304" spans="1:21" x14ac:dyDescent="0.25">
      <c r="A2304">
        <v>213763</v>
      </c>
      <c r="B2304">
        <v>163</v>
      </c>
      <c r="C2304" t="s">
        <v>19</v>
      </c>
      <c r="D2304" s="3">
        <v>42563</v>
      </c>
      <c r="E2304" t="s">
        <v>26</v>
      </c>
      <c r="F2304">
        <v>240</v>
      </c>
      <c r="G2304">
        <v>1</v>
      </c>
      <c r="J2304">
        <v>240</v>
      </c>
      <c r="K2304">
        <v>100149182</v>
      </c>
      <c r="L2304" s="19" t="s">
        <v>27</v>
      </c>
      <c r="M2304">
        <v>0</v>
      </c>
      <c r="N2304" t="s">
        <v>22</v>
      </c>
      <c r="O2304" s="3">
        <v>42563</v>
      </c>
      <c r="P2304" t="s">
        <v>23</v>
      </c>
      <c r="Q2304">
        <v>240</v>
      </c>
      <c r="R2304">
        <v>2016</v>
      </c>
      <c r="S2304">
        <v>7</v>
      </c>
      <c r="T2304" s="3" t="s">
        <v>24</v>
      </c>
      <c r="U2304" s="3">
        <v>45489</v>
      </c>
    </row>
    <row r="2305" spans="1:21" x14ac:dyDescent="0.25">
      <c r="A2305">
        <v>213764</v>
      </c>
      <c r="B2305">
        <v>922</v>
      </c>
      <c r="C2305" t="s">
        <v>31</v>
      </c>
      <c r="D2305" s="3">
        <v>42563</v>
      </c>
      <c r="E2305" t="s">
        <v>368</v>
      </c>
      <c r="F2305">
        <v>1375</v>
      </c>
      <c r="G2305">
        <v>1</v>
      </c>
      <c r="J2305">
        <v>1375</v>
      </c>
      <c r="K2305">
        <v>100149183</v>
      </c>
      <c r="L2305" s="19" t="s">
        <v>170</v>
      </c>
      <c r="M2305">
        <v>0</v>
      </c>
      <c r="N2305" t="s">
        <v>22</v>
      </c>
      <c r="O2305" s="3">
        <v>42563</v>
      </c>
      <c r="P2305" t="s">
        <v>34</v>
      </c>
      <c r="Q2305" s="4">
        <v>1375</v>
      </c>
      <c r="R2305">
        <v>2016</v>
      </c>
      <c r="S2305">
        <v>7</v>
      </c>
      <c r="T2305" s="3" t="s">
        <v>24</v>
      </c>
      <c r="U2305" s="3">
        <v>45489</v>
      </c>
    </row>
    <row r="2306" spans="1:21" x14ac:dyDescent="0.25">
      <c r="A2306">
        <v>213765</v>
      </c>
      <c r="B2306">
        <v>163</v>
      </c>
      <c r="C2306" t="s">
        <v>19</v>
      </c>
      <c r="D2306" s="3">
        <v>42563</v>
      </c>
      <c r="E2306" t="s">
        <v>289</v>
      </c>
      <c r="F2306">
        <v>250</v>
      </c>
      <c r="G2306">
        <v>1</v>
      </c>
      <c r="J2306">
        <v>250</v>
      </c>
      <c r="K2306">
        <v>100149184</v>
      </c>
      <c r="L2306" s="19" t="s">
        <v>27</v>
      </c>
      <c r="M2306">
        <v>0</v>
      </c>
      <c r="N2306" t="s">
        <v>22</v>
      </c>
      <c r="O2306" s="3">
        <v>42563</v>
      </c>
      <c r="P2306" t="s">
        <v>23</v>
      </c>
      <c r="Q2306">
        <v>250</v>
      </c>
      <c r="R2306">
        <v>2016</v>
      </c>
      <c r="S2306">
        <v>7</v>
      </c>
      <c r="T2306" s="3" t="s">
        <v>24</v>
      </c>
      <c r="U2306" s="3">
        <v>45489</v>
      </c>
    </row>
    <row r="2307" spans="1:21" x14ac:dyDescent="0.25">
      <c r="A2307">
        <v>213766</v>
      </c>
      <c r="B2307">
        <v>163</v>
      </c>
      <c r="C2307" t="s">
        <v>19</v>
      </c>
      <c r="D2307" s="3">
        <v>42563</v>
      </c>
      <c r="E2307" t="s">
        <v>289</v>
      </c>
      <c r="F2307">
        <v>250</v>
      </c>
      <c r="G2307">
        <v>1</v>
      </c>
      <c r="J2307">
        <v>250</v>
      </c>
      <c r="K2307">
        <v>100149185</v>
      </c>
      <c r="L2307" s="19" t="s">
        <v>27</v>
      </c>
      <c r="M2307">
        <v>0</v>
      </c>
      <c r="N2307" t="s">
        <v>22</v>
      </c>
      <c r="O2307" s="3">
        <v>42563</v>
      </c>
      <c r="P2307" t="s">
        <v>23</v>
      </c>
      <c r="Q2307">
        <v>250</v>
      </c>
      <c r="R2307">
        <v>2016</v>
      </c>
      <c r="S2307">
        <v>7</v>
      </c>
      <c r="T2307" s="3" t="s">
        <v>24</v>
      </c>
      <c r="U2307" s="3">
        <v>45489</v>
      </c>
    </row>
    <row r="2308" spans="1:21" x14ac:dyDescent="0.25">
      <c r="A2308">
        <v>213767</v>
      </c>
      <c r="B2308">
        <v>163</v>
      </c>
      <c r="C2308" t="s">
        <v>19</v>
      </c>
      <c r="D2308" s="3">
        <v>42563</v>
      </c>
      <c r="E2308" t="s">
        <v>289</v>
      </c>
      <c r="F2308">
        <v>250</v>
      </c>
      <c r="G2308">
        <v>1</v>
      </c>
      <c r="J2308">
        <v>250</v>
      </c>
      <c r="K2308">
        <v>100149186</v>
      </c>
      <c r="L2308" s="19" t="s">
        <v>27</v>
      </c>
      <c r="M2308">
        <v>0</v>
      </c>
      <c r="N2308" t="s">
        <v>22</v>
      </c>
      <c r="O2308" s="3">
        <v>42563</v>
      </c>
      <c r="P2308" t="s">
        <v>23</v>
      </c>
      <c r="Q2308">
        <v>250</v>
      </c>
      <c r="R2308">
        <v>2016</v>
      </c>
      <c r="S2308">
        <v>7</v>
      </c>
      <c r="T2308" s="3" t="s">
        <v>24</v>
      </c>
      <c r="U2308" s="3">
        <v>45489</v>
      </c>
    </row>
    <row r="2309" spans="1:21" x14ac:dyDescent="0.25">
      <c r="A2309">
        <v>213768</v>
      </c>
      <c r="B2309">
        <v>923</v>
      </c>
      <c r="C2309" t="s">
        <v>19</v>
      </c>
      <c r="D2309" s="3">
        <v>42563</v>
      </c>
      <c r="E2309" t="s">
        <v>396</v>
      </c>
      <c r="F2309">
        <v>90</v>
      </c>
      <c r="G2309">
        <v>1</v>
      </c>
      <c r="J2309">
        <v>90</v>
      </c>
      <c r="K2309">
        <v>100149187</v>
      </c>
      <c r="L2309" s="19" t="s">
        <v>33</v>
      </c>
      <c r="M2309">
        <v>0</v>
      </c>
      <c r="N2309" t="s">
        <v>22</v>
      </c>
      <c r="O2309" s="3">
        <v>42563</v>
      </c>
      <c r="P2309" t="s">
        <v>23</v>
      </c>
      <c r="Q2309">
        <v>90</v>
      </c>
      <c r="R2309">
        <v>2016</v>
      </c>
      <c r="S2309">
        <v>7</v>
      </c>
      <c r="T2309" s="3" t="s">
        <v>24</v>
      </c>
      <c r="U2309" s="3">
        <v>45489</v>
      </c>
    </row>
    <row r="2310" spans="1:21" x14ac:dyDescent="0.25">
      <c r="A2310">
        <v>213769</v>
      </c>
      <c r="B2310">
        <v>163</v>
      </c>
      <c r="C2310" t="s">
        <v>19</v>
      </c>
      <c r="D2310" s="3">
        <v>42563</v>
      </c>
      <c r="E2310" t="s">
        <v>26</v>
      </c>
      <c r="F2310">
        <v>240</v>
      </c>
      <c r="G2310">
        <v>1</v>
      </c>
      <c r="J2310">
        <v>240</v>
      </c>
      <c r="K2310">
        <v>100149188</v>
      </c>
      <c r="L2310" s="19" t="s">
        <v>27</v>
      </c>
      <c r="M2310">
        <v>0</v>
      </c>
      <c r="N2310" t="s">
        <v>22</v>
      </c>
      <c r="O2310" s="3">
        <v>42563</v>
      </c>
      <c r="P2310" t="s">
        <v>23</v>
      </c>
      <c r="Q2310">
        <v>240</v>
      </c>
      <c r="R2310">
        <v>2016</v>
      </c>
      <c r="S2310">
        <v>7</v>
      </c>
      <c r="T2310" s="3" t="s">
        <v>24</v>
      </c>
      <c r="U2310" s="3">
        <v>45489</v>
      </c>
    </row>
    <row r="2311" spans="1:21" x14ac:dyDescent="0.25">
      <c r="A2311">
        <v>213770</v>
      </c>
      <c r="B2311">
        <v>163</v>
      </c>
      <c r="C2311" t="s">
        <v>19</v>
      </c>
      <c r="D2311" s="3">
        <v>42563</v>
      </c>
      <c r="E2311" t="s">
        <v>26</v>
      </c>
      <c r="F2311">
        <v>240</v>
      </c>
      <c r="G2311">
        <v>1</v>
      </c>
      <c r="J2311">
        <v>240</v>
      </c>
      <c r="K2311">
        <v>100149189</v>
      </c>
      <c r="L2311" s="19" t="s">
        <v>27</v>
      </c>
      <c r="M2311">
        <v>0</v>
      </c>
      <c r="N2311" t="s">
        <v>22</v>
      </c>
      <c r="O2311" s="3">
        <v>42563</v>
      </c>
      <c r="P2311" t="s">
        <v>23</v>
      </c>
      <c r="Q2311">
        <v>240</v>
      </c>
      <c r="R2311">
        <v>2016</v>
      </c>
      <c r="S2311">
        <v>7</v>
      </c>
      <c r="T2311" s="3" t="s">
        <v>24</v>
      </c>
      <c r="U2311" s="3">
        <v>45489</v>
      </c>
    </row>
    <row r="2312" spans="1:21" x14ac:dyDescent="0.25">
      <c r="A2312">
        <v>213771</v>
      </c>
      <c r="B2312">
        <v>806</v>
      </c>
      <c r="C2312" t="s">
        <v>19</v>
      </c>
      <c r="D2312" s="3">
        <v>42563</v>
      </c>
      <c r="E2312" t="s">
        <v>30</v>
      </c>
      <c r="F2312">
        <v>360</v>
      </c>
      <c r="G2312">
        <v>1</v>
      </c>
      <c r="J2312">
        <v>360</v>
      </c>
      <c r="K2312">
        <v>100149190</v>
      </c>
      <c r="L2312" s="19" t="s">
        <v>27</v>
      </c>
      <c r="M2312">
        <v>0</v>
      </c>
      <c r="N2312" t="s">
        <v>22</v>
      </c>
      <c r="O2312" s="3">
        <v>42563</v>
      </c>
      <c r="P2312" t="s">
        <v>23</v>
      </c>
      <c r="Q2312">
        <v>360</v>
      </c>
      <c r="R2312">
        <v>2016</v>
      </c>
      <c r="S2312">
        <v>7</v>
      </c>
      <c r="T2312" s="3" t="s">
        <v>24</v>
      </c>
      <c r="U2312" s="3">
        <v>45489</v>
      </c>
    </row>
    <row r="2313" spans="1:21" x14ac:dyDescent="0.25">
      <c r="A2313">
        <v>213772</v>
      </c>
      <c r="B2313">
        <v>163</v>
      </c>
      <c r="C2313" t="s">
        <v>19</v>
      </c>
      <c r="D2313" s="3">
        <v>42563</v>
      </c>
      <c r="E2313" t="s">
        <v>26</v>
      </c>
      <c r="F2313">
        <v>240</v>
      </c>
      <c r="G2313">
        <v>1</v>
      </c>
      <c r="J2313">
        <v>240</v>
      </c>
      <c r="K2313">
        <v>100149191</v>
      </c>
      <c r="L2313" s="19" t="s">
        <v>27</v>
      </c>
      <c r="M2313">
        <v>0</v>
      </c>
      <c r="N2313" t="s">
        <v>22</v>
      </c>
      <c r="O2313" s="3">
        <v>42563</v>
      </c>
      <c r="P2313" t="s">
        <v>23</v>
      </c>
      <c r="Q2313">
        <v>240</v>
      </c>
      <c r="R2313">
        <v>2016</v>
      </c>
      <c r="S2313">
        <v>7</v>
      </c>
      <c r="T2313" s="3" t="s">
        <v>24</v>
      </c>
      <c r="U2313" s="3">
        <v>45489</v>
      </c>
    </row>
    <row r="2314" spans="1:21" x14ac:dyDescent="0.25">
      <c r="A2314">
        <v>213773</v>
      </c>
      <c r="B2314">
        <v>163</v>
      </c>
      <c r="C2314" t="s">
        <v>19</v>
      </c>
      <c r="D2314" s="3">
        <v>42563</v>
      </c>
      <c r="E2314" t="s">
        <v>26</v>
      </c>
      <c r="F2314">
        <v>240</v>
      </c>
      <c r="G2314">
        <v>1</v>
      </c>
      <c r="J2314">
        <v>240</v>
      </c>
      <c r="K2314">
        <v>100149192</v>
      </c>
      <c r="L2314" s="19" t="s">
        <v>27</v>
      </c>
      <c r="M2314">
        <v>0</v>
      </c>
      <c r="N2314" t="s">
        <v>22</v>
      </c>
      <c r="O2314" s="3">
        <v>42563</v>
      </c>
      <c r="P2314" t="s">
        <v>23</v>
      </c>
      <c r="Q2314">
        <v>240</v>
      </c>
      <c r="R2314">
        <v>2016</v>
      </c>
      <c r="S2314">
        <v>7</v>
      </c>
      <c r="T2314" s="3" t="s">
        <v>24</v>
      </c>
      <c r="U2314" s="3">
        <v>45489</v>
      </c>
    </row>
    <row r="2315" spans="1:21" x14ac:dyDescent="0.25">
      <c r="A2315">
        <v>213774</v>
      </c>
      <c r="B2315">
        <v>163</v>
      </c>
      <c r="C2315" t="s">
        <v>31</v>
      </c>
      <c r="D2315" s="3">
        <v>42563</v>
      </c>
      <c r="E2315" t="s">
        <v>26</v>
      </c>
      <c r="F2315">
        <v>240</v>
      </c>
      <c r="G2315">
        <v>1</v>
      </c>
      <c r="J2315">
        <v>240</v>
      </c>
      <c r="K2315">
        <v>100149193</v>
      </c>
      <c r="L2315" s="19" t="s">
        <v>27</v>
      </c>
      <c r="M2315">
        <v>0</v>
      </c>
      <c r="N2315" t="s">
        <v>22</v>
      </c>
      <c r="O2315" s="3">
        <v>42563</v>
      </c>
      <c r="P2315" t="s">
        <v>34</v>
      </c>
      <c r="Q2315">
        <v>240</v>
      </c>
      <c r="R2315">
        <v>2016</v>
      </c>
      <c r="S2315">
        <v>7</v>
      </c>
      <c r="T2315" s="3" t="s">
        <v>24</v>
      </c>
      <c r="U2315" s="3">
        <v>45489</v>
      </c>
    </row>
    <row r="2316" spans="1:21" x14ac:dyDescent="0.25">
      <c r="A2316">
        <v>213775</v>
      </c>
      <c r="B2316">
        <v>163</v>
      </c>
      <c r="C2316" t="s">
        <v>31</v>
      </c>
      <c r="D2316" s="3">
        <v>42563</v>
      </c>
      <c r="E2316" t="s">
        <v>26</v>
      </c>
      <c r="F2316">
        <v>240</v>
      </c>
      <c r="G2316">
        <v>1</v>
      </c>
      <c r="J2316">
        <v>240</v>
      </c>
      <c r="K2316">
        <v>100149194</v>
      </c>
      <c r="L2316" s="19" t="s">
        <v>27</v>
      </c>
      <c r="M2316">
        <v>0</v>
      </c>
      <c r="N2316" t="s">
        <v>22</v>
      </c>
      <c r="O2316" s="3">
        <v>42563</v>
      </c>
      <c r="P2316" t="s">
        <v>34</v>
      </c>
      <c r="Q2316">
        <v>240</v>
      </c>
      <c r="R2316">
        <v>2016</v>
      </c>
      <c r="S2316">
        <v>7</v>
      </c>
      <c r="T2316" s="3" t="s">
        <v>24</v>
      </c>
      <c r="U2316" s="3">
        <v>45489</v>
      </c>
    </row>
    <row r="2317" spans="1:21" x14ac:dyDescent="0.25">
      <c r="A2317">
        <v>213776</v>
      </c>
      <c r="B2317">
        <v>163</v>
      </c>
      <c r="C2317" t="s">
        <v>31</v>
      </c>
      <c r="D2317" s="3">
        <v>42563</v>
      </c>
      <c r="E2317" t="s">
        <v>26</v>
      </c>
      <c r="F2317">
        <v>240</v>
      </c>
      <c r="G2317">
        <v>1</v>
      </c>
      <c r="J2317">
        <v>240</v>
      </c>
      <c r="K2317">
        <v>100149195</v>
      </c>
      <c r="L2317" s="19" t="s">
        <v>27</v>
      </c>
      <c r="M2317">
        <v>0</v>
      </c>
      <c r="N2317" t="s">
        <v>22</v>
      </c>
      <c r="O2317" s="3">
        <v>42563</v>
      </c>
      <c r="P2317" t="s">
        <v>34</v>
      </c>
      <c r="Q2317">
        <v>240</v>
      </c>
      <c r="R2317">
        <v>2016</v>
      </c>
      <c r="S2317">
        <v>7</v>
      </c>
      <c r="T2317" s="3" t="s">
        <v>24</v>
      </c>
      <c r="U2317" s="3">
        <v>45489</v>
      </c>
    </row>
    <row r="2318" spans="1:21" x14ac:dyDescent="0.25">
      <c r="A2318">
        <v>213777</v>
      </c>
      <c r="B2318">
        <v>163</v>
      </c>
      <c r="C2318" t="s">
        <v>19</v>
      </c>
      <c r="D2318" s="3">
        <v>42563</v>
      </c>
      <c r="E2318" t="s">
        <v>26</v>
      </c>
      <c r="F2318">
        <v>240</v>
      </c>
      <c r="G2318">
        <v>1</v>
      </c>
      <c r="J2318">
        <v>240</v>
      </c>
      <c r="K2318">
        <v>100149196</v>
      </c>
      <c r="L2318" s="19" t="s">
        <v>27</v>
      </c>
      <c r="M2318">
        <v>0</v>
      </c>
      <c r="N2318" t="s">
        <v>22</v>
      </c>
      <c r="O2318" s="3">
        <v>42563</v>
      </c>
      <c r="P2318" t="s">
        <v>23</v>
      </c>
      <c r="Q2318">
        <v>240</v>
      </c>
      <c r="R2318">
        <v>2016</v>
      </c>
      <c r="S2318">
        <v>7</v>
      </c>
      <c r="T2318" s="3" t="s">
        <v>24</v>
      </c>
      <c r="U2318" s="3">
        <v>45489</v>
      </c>
    </row>
    <row r="2319" spans="1:21" x14ac:dyDescent="0.25">
      <c r="A2319">
        <v>213778</v>
      </c>
      <c r="B2319">
        <v>163</v>
      </c>
      <c r="C2319" t="s">
        <v>19</v>
      </c>
      <c r="D2319" s="3">
        <v>42563</v>
      </c>
      <c r="E2319" t="s">
        <v>26</v>
      </c>
      <c r="F2319">
        <v>240</v>
      </c>
      <c r="G2319">
        <v>1</v>
      </c>
      <c r="J2319">
        <v>240</v>
      </c>
      <c r="K2319">
        <v>100149197</v>
      </c>
      <c r="L2319" s="19" t="s">
        <v>27</v>
      </c>
      <c r="M2319">
        <v>0</v>
      </c>
      <c r="N2319" t="s">
        <v>22</v>
      </c>
      <c r="O2319" s="3">
        <v>42563</v>
      </c>
      <c r="P2319" t="s">
        <v>23</v>
      </c>
      <c r="Q2319">
        <v>240</v>
      </c>
      <c r="R2319">
        <v>2016</v>
      </c>
      <c r="S2319">
        <v>7</v>
      </c>
      <c r="T2319" s="3" t="s">
        <v>24</v>
      </c>
      <c r="U2319" s="3">
        <v>45489</v>
      </c>
    </row>
    <row r="2320" spans="1:21" x14ac:dyDescent="0.25">
      <c r="A2320">
        <v>213779</v>
      </c>
      <c r="B2320">
        <v>820</v>
      </c>
      <c r="C2320" t="s">
        <v>19</v>
      </c>
      <c r="D2320" s="3">
        <v>42563</v>
      </c>
      <c r="E2320" t="s">
        <v>1048</v>
      </c>
      <c r="F2320">
        <v>160</v>
      </c>
      <c r="G2320">
        <v>1</v>
      </c>
      <c r="J2320">
        <v>160</v>
      </c>
      <c r="K2320">
        <v>100149198</v>
      </c>
      <c r="L2320" s="19" t="s">
        <v>27</v>
      </c>
      <c r="M2320">
        <v>0</v>
      </c>
      <c r="N2320" t="s">
        <v>22</v>
      </c>
      <c r="O2320" s="3">
        <v>42563</v>
      </c>
      <c r="P2320" t="s">
        <v>23</v>
      </c>
      <c r="Q2320">
        <v>160</v>
      </c>
      <c r="R2320">
        <v>2016</v>
      </c>
      <c r="S2320">
        <v>7</v>
      </c>
      <c r="T2320" s="3" t="s">
        <v>24</v>
      </c>
      <c r="U2320" s="3">
        <v>45489</v>
      </c>
    </row>
    <row r="2321" spans="1:21" x14ac:dyDescent="0.25">
      <c r="A2321">
        <v>213780</v>
      </c>
      <c r="B2321">
        <v>163</v>
      </c>
      <c r="C2321" t="s">
        <v>19</v>
      </c>
      <c r="D2321" s="3">
        <v>42563</v>
      </c>
      <c r="E2321" t="s">
        <v>26</v>
      </c>
      <c r="F2321">
        <v>240</v>
      </c>
      <c r="G2321">
        <v>1</v>
      </c>
      <c r="J2321">
        <v>240</v>
      </c>
      <c r="K2321">
        <v>100149199</v>
      </c>
      <c r="L2321" s="19" t="s">
        <v>27</v>
      </c>
      <c r="M2321">
        <v>0</v>
      </c>
      <c r="N2321" t="s">
        <v>22</v>
      </c>
      <c r="O2321" s="3">
        <v>42563</v>
      </c>
      <c r="P2321" t="s">
        <v>23</v>
      </c>
      <c r="Q2321">
        <v>240</v>
      </c>
      <c r="R2321">
        <v>2016</v>
      </c>
      <c r="S2321">
        <v>7</v>
      </c>
      <c r="T2321" s="3" t="s">
        <v>24</v>
      </c>
      <c r="U2321" s="3">
        <v>45489</v>
      </c>
    </row>
    <row r="2322" spans="1:21" x14ac:dyDescent="0.25">
      <c r="A2322">
        <v>213781</v>
      </c>
      <c r="B2322">
        <v>163</v>
      </c>
      <c r="C2322" t="s">
        <v>19</v>
      </c>
      <c r="D2322" s="3">
        <v>42563</v>
      </c>
      <c r="E2322" t="s">
        <v>26</v>
      </c>
      <c r="F2322">
        <v>240</v>
      </c>
      <c r="G2322">
        <v>1</v>
      </c>
      <c r="J2322">
        <v>240</v>
      </c>
      <c r="K2322">
        <v>100149200</v>
      </c>
      <c r="L2322" s="19" t="s">
        <v>27</v>
      </c>
      <c r="M2322">
        <v>0</v>
      </c>
      <c r="N2322" t="s">
        <v>22</v>
      </c>
      <c r="O2322" s="3">
        <v>42563</v>
      </c>
      <c r="P2322" t="s">
        <v>23</v>
      </c>
      <c r="Q2322">
        <v>240</v>
      </c>
      <c r="R2322">
        <v>2016</v>
      </c>
      <c r="S2322">
        <v>7</v>
      </c>
      <c r="T2322" s="3" t="s">
        <v>24</v>
      </c>
      <c r="U2322" s="3">
        <v>45489</v>
      </c>
    </row>
    <row r="2323" spans="1:21" x14ac:dyDescent="0.25">
      <c r="A2323">
        <v>213782</v>
      </c>
      <c r="B2323">
        <v>806</v>
      </c>
      <c r="C2323" t="s">
        <v>19</v>
      </c>
      <c r="D2323" s="3">
        <v>42563</v>
      </c>
      <c r="E2323" t="s">
        <v>30</v>
      </c>
      <c r="F2323">
        <v>360</v>
      </c>
      <c r="G2323">
        <v>1</v>
      </c>
      <c r="J2323">
        <v>360</v>
      </c>
      <c r="K2323">
        <v>100149201</v>
      </c>
      <c r="L2323" s="19" t="s">
        <v>27</v>
      </c>
      <c r="M2323">
        <v>0</v>
      </c>
      <c r="N2323" t="s">
        <v>22</v>
      </c>
      <c r="O2323" s="3">
        <v>42563</v>
      </c>
      <c r="P2323" t="s">
        <v>23</v>
      </c>
      <c r="Q2323">
        <v>360</v>
      </c>
      <c r="R2323">
        <v>2016</v>
      </c>
      <c r="S2323">
        <v>7</v>
      </c>
      <c r="T2323" s="3" t="s">
        <v>24</v>
      </c>
      <c r="U2323" s="3">
        <v>45489</v>
      </c>
    </row>
    <row r="2324" spans="1:21" x14ac:dyDescent="0.25">
      <c r="A2324">
        <v>213783</v>
      </c>
      <c r="B2324">
        <v>458</v>
      </c>
      <c r="C2324" t="s">
        <v>31</v>
      </c>
      <c r="D2324" s="3">
        <v>42563</v>
      </c>
      <c r="E2324" t="s">
        <v>1049</v>
      </c>
      <c r="F2324">
        <v>39999</v>
      </c>
      <c r="G2324">
        <v>1</v>
      </c>
      <c r="J2324">
        <v>39999</v>
      </c>
      <c r="K2324">
        <v>100149202</v>
      </c>
      <c r="L2324" s="19" t="s">
        <v>38</v>
      </c>
      <c r="M2324">
        <v>0</v>
      </c>
      <c r="N2324" t="s">
        <v>22</v>
      </c>
      <c r="O2324" s="3">
        <v>42563</v>
      </c>
      <c r="P2324" t="s">
        <v>34</v>
      </c>
      <c r="Q2324" s="4">
        <v>39999</v>
      </c>
      <c r="R2324">
        <v>2016</v>
      </c>
      <c r="S2324">
        <v>7</v>
      </c>
      <c r="T2324" s="3" t="s">
        <v>24</v>
      </c>
      <c r="U2324" s="3">
        <v>45489</v>
      </c>
    </row>
    <row r="2325" spans="1:21" x14ac:dyDescent="0.25">
      <c r="A2325">
        <v>213784</v>
      </c>
      <c r="B2325">
        <v>924</v>
      </c>
      <c r="C2325" t="s">
        <v>19</v>
      </c>
      <c r="D2325" s="3">
        <v>42563</v>
      </c>
      <c r="E2325" t="s">
        <v>513</v>
      </c>
      <c r="F2325">
        <v>600</v>
      </c>
      <c r="G2325">
        <v>1</v>
      </c>
      <c r="J2325">
        <v>600</v>
      </c>
      <c r="K2325">
        <v>100149203</v>
      </c>
      <c r="L2325" s="19" t="s">
        <v>194</v>
      </c>
      <c r="M2325">
        <v>0</v>
      </c>
      <c r="N2325" t="s">
        <v>22</v>
      </c>
      <c r="O2325" s="3">
        <v>42563</v>
      </c>
      <c r="P2325" t="s">
        <v>23</v>
      </c>
      <c r="Q2325">
        <v>600</v>
      </c>
      <c r="R2325">
        <v>2016</v>
      </c>
      <c r="S2325">
        <v>7</v>
      </c>
      <c r="T2325" s="3" t="s">
        <v>24</v>
      </c>
      <c r="U2325" s="3">
        <v>45489</v>
      </c>
    </row>
    <row r="2326" spans="1:21" x14ac:dyDescent="0.25">
      <c r="A2326">
        <v>213785</v>
      </c>
      <c r="B2326">
        <v>42</v>
      </c>
      <c r="C2326" t="s">
        <v>31</v>
      </c>
      <c r="D2326" s="3">
        <v>42563</v>
      </c>
      <c r="E2326" t="s">
        <v>101</v>
      </c>
      <c r="F2326">
        <v>5597</v>
      </c>
      <c r="G2326">
        <v>1</v>
      </c>
      <c r="J2326">
        <v>5597</v>
      </c>
      <c r="K2326">
        <v>100149204</v>
      </c>
      <c r="L2326" s="19" t="s">
        <v>21</v>
      </c>
      <c r="M2326">
        <v>0</v>
      </c>
      <c r="N2326" t="s">
        <v>22</v>
      </c>
      <c r="O2326" s="3">
        <v>42563</v>
      </c>
      <c r="P2326" t="s">
        <v>34</v>
      </c>
      <c r="Q2326" s="4">
        <v>5597</v>
      </c>
      <c r="R2326">
        <v>2016</v>
      </c>
      <c r="S2326">
        <v>7</v>
      </c>
      <c r="T2326" s="3" t="s">
        <v>24</v>
      </c>
      <c r="U2326" s="3">
        <v>45489</v>
      </c>
    </row>
    <row r="2327" spans="1:21" x14ac:dyDescent="0.25">
      <c r="A2327">
        <v>213786</v>
      </c>
      <c r="B2327">
        <v>230</v>
      </c>
      <c r="C2327" t="s">
        <v>19</v>
      </c>
      <c r="D2327" s="3">
        <v>42563</v>
      </c>
      <c r="E2327" t="s">
        <v>30</v>
      </c>
      <c r="F2327">
        <v>360</v>
      </c>
      <c r="G2327">
        <v>1</v>
      </c>
      <c r="J2327">
        <v>360</v>
      </c>
      <c r="K2327">
        <v>100149205</v>
      </c>
      <c r="L2327" s="19" t="s">
        <v>27</v>
      </c>
      <c r="M2327">
        <v>0</v>
      </c>
      <c r="N2327" t="s">
        <v>121</v>
      </c>
      <c r="O2327" s="3">
        <v>42563</v>
      </c>
      <c r="P2327" t="s">
        <v>23</v>
      </c>
      <c r="Q2327">
        <v>360</v>
      </c>
      <c r="R2327">
        <v>2016</v>
      </c>
      <c r="S2327">
        <v>7</v>
      </c>
      <c r="T2327" s="3" t="s">
        <v>24</v>
      </c>
      <c r="U2327" s="3">
        <v>45489</v>
      </c>
    </row>
    <row r="2328" spans="1:21" x14ac:dyDescent="0.25">
      <c r="A2328">
        <v>213787</v>
      </c>
      <c r="B2328">
        <v>230</v>
      </c>
      <c r="C2328" t="s">
        <v>19</v>
      </c>
      <c r="D2328" s="3">
        <v>42563</v>
      </c>
      <c r="E2328" t="s">
        <v>26</v>
      </c>
      <c r="F2328">
        <v>240</v>
      </c>
      <c r="G2328">
        <v>1</v>
      </c>
      <c r="J2328">
        <v>240</v>
      </c>
      <c r="K2328">
        <v>100149206</v>
      </c>
      <c r="L2328" s="19" t="s">
        <v>27</v>
      </c>
      <c r="M2328">
        <v>0</v>
      </c>
      <c r="N2328" t="s">
        <v>121</v>
      </c>
      <c r="O2328" s="3">
        <v>42563</v>
      </c>
      <c r="P2328" t="s">
        <v>23</v>
      </c>
      <c r="Q2328">
        <v>240</v>
      </c>
      <c r="R2328">
        <v>2016</v>
      </c>
      <c r="S2328">
        <v>7</v>
      </c>
      <c r="T2328" s="3" t="s">
        <v>24</v>
      </c>
      <c r="U2328" s="3">
        <v>45489</v>
      </c>
    </row>
    <row r="2329" spans="1:21" x14ac:dyDescent="0.25">
      <c r="A2329">
        <v>213788</v>
      </c>
      <c r="B2329">
        <v>66</v>
      </c>
      <c r="C2329" t="s">
        <v>19</v>
      </c>
      <c r="D2329" s="3">
        <v>42563</v>
      </c>
      <c r="E2329" t="s">
        <v>1050</v>
      </c>
      <c r="F2329">
        <v>2050</v>
      </c>
      <c r="G2329">
        <v>1</v>
      </c>
      <c r="J2329">
        <v>2050</v>
      </c>
      <c r="K2329">
        <v>100149207</v>
      </c>
      <c r="L2329" s="19" t="s">
        <v>21</v>
      </c>
      <c r="M2329">
        <v>0</v>
      </c>
      <c r="N2329" t="s">
        <v>22</v>
      </c>
      <c r="O2329" s="3">
        <v>42563</v>
      </c>
      <c r="P2329" t="s">
        <v>23</v>
      </c>
      <c r="Q2329" s="4">
        <v>2050</v>
      </c>
      <c r="R2329">
        <v>2016</v>
      </c>
      <c r="S2329">
        <v>7</v>
      </c>
      <c r="T2329" s="3" t="s">
        <v>24</v>
      </c>
      <c r="U2329" s="3">
        <v>45489</v>
      </c>
    </row>
    <row r="2330" spans="1:21" x14ac:dyDescent="0.25">
      <c r="A2330">
        <v>213790</v>
      </c>
      <c r="B2330">
        <v>530</v>
      </c>
      <c r="C2330" t="s">
        <v>25</v>
      </c>
      <c r="D2330" s="3">
        <v>42563</v>
      </c>
      <c r="E2330" t="s">
        <v>667</v>
      </c>
      <c r="F2330">
        <v>5500</v>
      </c>
      <c r="G2330">
        <v>1</v>
      </c>
      <c r="J2330">
        <v>11500</v>
      </c>
      <c r="K2330">
        <v>100149208</v>
      </c>
      <c r="L2330" s="19" t="s">
        <v>51</v>
      </c>
      <c r="M2330">
        <v>0</v>
      </c>
      <c r="N2330" t="s">
        <v>39</v>
      </c>
      <c r="O2330" s="3">
        <v>42563</v>
      </c>
      <c r="P2330" t="s">
        <v>28</v>
      </c>
      <c r="Q2330" s="4">
        <v>5500</v>
      </c>
      <c r="R2330">
        <v>2016</v>
      </c>
      <c r="S2330">
        <v>7</v>
      </c>
      <c r="T2330" s="3" t="s">
        <v>24</v>
      </c>
      <c r="U2330" s="3">
        <v>45489</v>
      </c>
    </row>
    <row r="2331" spans="1:21" x14ac:dyDescent="0.25">
      <c r="A2331">
        <v>213792</v>
      </c>
      <c r="B2331">
        <v>530</v>
      </c>
      <c r="C2331" t="s">
        <v>25</v>
      </c>
      <c r="D2331" s="3">
        <v>42563</v>
      </c>
      <c r="E2331" t="s">
        <v>501</v>
      </c>
      <c r="F2331">
        <v>6000</v>
      </c>
      <c r="G2331">
        <v>1</v>
      </c>
      <c r="J2331">
        <v>11500</v>
      </c>
      <c r="K2331">
        <v>100149208</v>
      </c>
      <c r="L2331" s="19" t="s">
        <v>51</v>
      </c>
      <c r="M2331">
        <v>0</v>
      </c>
      <c r="N2331" t="s">
        <v>39</v>
      </c>
      <c r="O2331" s="3">
        <v>42563</v>
      </c>
      <c r="P2331" t="s">
        <v>28</v>
      </c>
      <c r="Q2331" s="4">
        <v>6000</v>
      </c>
      <c r="R2331">
        <v>2016</v>
      </c>
      <c r="S2331">
        <v>7</v>
      </c>
      <c r="T2331" s="3" t="s">
        <v>24</v>
      </c>
      <c r="U2331" s="3">
        <v>45489</v>
      </c>
    </row>
    <row r="2332" spans="1:21" x14ac:dyDescent="0.25">
      <c r="A2332">
        <v>213794</v>
      </c>
      <c r="B2332">
        <v>925</v>
      </c>
      <c r="C2332" t="s">
        <v>19</v>
      </c>
      <c r="D2332" s="3">
        <v>42563</v>
      </c>
      <c r="E2332" t="s">
        <v>227</v>
      </c>
      <c r="F2332">
        <v>1765</v>
      </c>
      <c r="G2332">
        <v>1</v>
      </c>
      <c r="J2332">
        <v>1765</v>
      </c>
      <c r="K2332">
        <v>100149209</v>
      </c>
      <c r="L2332" s="19" t="s">
        <v>38</v>
      </c>
      <c r="M2332">
        <v>0</v>
      </c>
      <c r="N2332" t="s">
        <v>22</v>
      </c>
      <c r="O2332" s="3">
        <v>42563</v>
      </c>
      <c r="P2332" t="s">
        <v>23</v>
      </c>
      <c r="Q2332" s="4">
        <v>1765</v>
      </c>
      <c r="R2332">
        <v>2016</v>
      </c>
      <c r="S2332">
        <v>7</v>
      </c>
      <c r="T2332" s="3" t="s">
        <v>24</v>
      </c>
      <c r="U2332" s="3">
        <v>45489</v>
      </c>
    </row>
    <row r="2333" spans="1:21" x14ac:dyDescent="0.25">
      <c r="A2333">
        <v>213795</v>
      </c>
      <c r="B2333">
        <v>262</v>
      </c>
      <c r="C2333" t="s">
        <v>31</v>
      </c>
      <c r="D2333" s="3">
        <v>42563</v>
      </c>
      <c r="E2333" t="s">
        <v>344</v>
      </c>
      <c r="F2333">
        <v>4380</v>
      </c>
      <c r="G2333">
        <v>1</v>
      </c>
      <c r="J2333">
        <v>4380</v>
      </c>
      <c r="K2333">
        <v>100149210</v>
      </c>
      <c r="L2333" s="19" t="s">
        <v>38</v>
      </c>
      <c r="M2333">
        <v>0</v>
      </c>
      <c r="N2333" t="s">
        <v>22</v>
      </c>
      <c r="O2333" s="3">
        <v>42563</v>
      </c>
      <c r="P2333" t="s">
        <v>34</v>
      </c>
      <c r="Q2333" s="4">
        <v>4380</v>
      </c>
      <c r="R2333">
        <v>2016</v>
      </c>
      <c r="S2333">
        <v>7</v>
      </c>
      <c r="T2333" s="3" t="s">
        <v>24</v>
      </c>
      <c r="U2333" s="3">
        <v>45489</v>
      </c>
    </row>
    <row r="2334" spans="1:21" x14ac:dyDescent="0.25">
      <c r="A2334">
        <v>213796</v>
      </c>
      <c r="B2334">
        <v>926</v>
      </c>
      <c r="C2334" t="s">
        <v>19</v>
      </c>
      <c r="D2334" s="3">
        <v>42563</v>
      </c>
      <c r="E2334" t="s">
        <v>344</v>
      </c>
      <c r="F2334">
        <v>4380</v>
      </c>
      <c r="G2334">
        <v>1</v>
      </c>
      <c r="J2334">
        <v>4380</v>
      </c>
      <c r="K2334">
        <v>100149211</v>
      </c>
      <c r="L2334" s="19" t="s">
        <v>38</v>
      </c>
      <c r="M2334">
        <v>0</v>
      </c>
      <c r="N2334" t="s">
        <v>22</v>
      </c>
      <c r="O2334" s="3">
        <v>42563</v>
      </c>
      <c r="P2334" t="s">
        <v>23</v>
      </c>
      <c r="Q2334" s="4">
        <v>4380</v>
      </c>
      <c r="R2334">
        <v>2016</v>
      </c>
      <c r="S2334">
        <v>7</v>
      </c>
      <c r="T2334" s="3" t="s">
        <v>24</v>
      </c>
      <c r="U2334" s="3">
        <v>45489</v>
      </c>
    </row>
    <row r="2335" spans="1:21" x14ac:dyDescent="0.25">
      <c r="A2335">
        <v>213797</v>
      </c>
      <c r="B2335">
        <v>230</v>
      </c>
      <c r="C2335" t="s">
        <v>31</v>
      </c>
      <c r="D2335" s="3">
        <v>42563</v>
      </c>
      <c r="E2335" t="s">
        <v>26</v>
      </c>
      <c r="F2335">
        <v>240</v>
      </c>
      <c r="G2335">
        <v>1</v>
      </c>
      <c r="J2335">
        <v>240</v>
      </c>
      <c r="K2335">
        <v>100149212</v>
      </c>
      <c r="L2335" s="19" t="s">
        <v>27</v>
      </c>
      <c r="M2335">
        <v>0</v>
      </c>
      <c r="N2335" t="s">
        <v>121</v>
      </c>
      <c r="O2335" s="3">
        <v>42563</v>
      </c>
      <c r="P2335" t="s">
        <v>34</v>
      </c>
      <c r="Q2335">
        <v>240</v>
      </c>
      <c r="R2335">
        <v>2016</v>
      </c>
      <c r="S2335">
        <v>7</v>
      </c>
      <c r="T2335" s="3" t="s">
        <v>24</v>
      </c>
      <c r="U2335" s="3">
        <v>45489</v>
      </c>
    </row>
    <row r="2336" spans="1:21" x14ac:dyDescent="0.25">
      <c r="A2336">
        <v>213798</v>
      </c>
      <c r="B2336">
        <v>230</v>
      </c>
      <c r="C2336" t="s">
        <v>31</v>
      </c>
      <c r="D2336" s="3">
        <v>42563</v>
      </c>
      <c r="E2336" t="s">
        <v>26</v>
      </c>
      <c r="F2336">
        <v>240</v>
      </c>
      <c r="G2336">
        <v>1</v>
      </c>
      <c r="J2336">
        <v>240</v>
      </c>
      <c r="K2336">
        <v>100149213</v>
      </c>
      <c r="L2336" s="19" t="s">
        <v>27</v>
      </c>
      <c r="M2336">
        <v>0</v>
      </c>
      <c r="N2336" t="s">
        <v>121</v>
      </c>
      <c r="O2336" s="3">
        <v>42563</v>
      </c>
      <c r="P2336" t="s">
        <v>34</v>
      </c>
      <c r="Q2336">
        <v>240</v>
      </c>
      <c r="R2336">
        <v>2016</v>
      </c>
      <c r="S2336">
        <v>7</v>
      </c>
      <c r="T2336" s="3" t="s">
        <v>24</v>
      </c>
      <c r="U2336" s="3">
        <v>45489</v>
      </c>
    </row>
    <row r="2337" spans="1:21" x14ac:dyDescent="0.25">
      <c r="A2337">
        <v>213799</v>
      </c>
      <c r="B2337">
        <v>44</v>
      </c>
      <c r="C2337" t="s">
        <v>19</v>
      </c>
      <c r="D2337" s="3">
        <v>42563</v>
      </c>
      <c r="E2337" t="s">
        <v>48</v>
      </c>
      <c r="F2337">
        <v>320</v>
      </c>
      <c r="G2337">
        <v>1</v>
      </c>
      <c r="J2337">
        <v>320</v>
      </c>
      <c r="K2337">
        <v>100149214</v>
      </c>
      <c r="L2337" s="19" t="s">
        <v>27</v>
      </c>
      <c r="M2337">
        <v>0</v>
      </c>
      <c r="N2337" t="s">
        <v>22</v>
      </c>
      <c r="O2337" s="3">
        <v>42563</v>
      </c>
      <c r="P2337" t="s">
        <v>23</v>
      </c>
      <c r="Q2337">
        <v>320</v>
      </c>
      <c r="R2337">
        <v>2016</v>
      </c>
      <c r="S2337">
        <v>7</v>
      </c>
      <c r="T2337" s="3" t="s">
        <v>24</v>
      </c>
      <c r="U2337" s="3">
        <v>45489</v>
      </c>
    </row>
    <row r="2338" spans="1:21" x14ac:dyDescent="0.25">
      <c r="A2338">
        <v>213800</v>
      </c>
      <c r="B2338">
        <v>927</v>
      </c>
      <c r="C2338" t="s">
        <v>19</v>
      </c>
      <c r="D2338" s="3">
        <v>42563</v>
      </c>
      <c r="E2338" t="s">
        <v>1015</v>
      </c>
      <c r="F2338">
        <v>120</v>
      </c>
      <c r="G2338">
        <v>1</v>
      </c>
      <c r="J2338">
        <v>120</v>
      </c>
      <c r="K2338">
        <v>100149215</v>
      </c>
      <c r="L2338" s="19" t="s">
        <v>47</v>
      </c>
      <c r="M2338">
        <v>0</v>
      </c>
      <c r="N2338" t="s">
        <v>22</v>
      </c>
      <c r="O2338" s="3">
        <v>42563</v>
      </c>
      <c r="P2338" t="s">
        <v>23</v>
      </c>
      <c r="Q2338">
        <v>120</v>
      </c>
      <c r="R2338">
        <v>2016</v>
      </c>
      <c r="S2338">
        <v>7</v>
      </c>
      <c r="T2338" s="3" t="s">
        <v>24</v>
      </c>
      <c r="U2338" s="3">
        <v>45489</v>
      </c>
    </row>
    <row r="2339" spans="1:21" x14ac:dyDescent="0.25">
      <c r="A2339">
        <v>213801</v>
      </c>
      <c r="B2339">
        <v>928</v>
      </c>
      <c r="C2339" t="s">
        <v>19</v>
      </c>
      <c r="D2339" s="3">
        <v>42563</v>
      </c>
      <c r="E2339" t="s">
        <v>1051</v>
      </c>
      <c r="F2339">
        <v>6950</v>
      </c>
      <c r="G2339">
        <v>1</v>
      </c>
      <c r="J2339">
        <v>6150</v>
      </c>
      <c r="K2339">
        <v>100149216</v>
      </c>
      <c r="L2339" s="19" t="s">
        <v>38</v>
      </c>
      <c r="M2339">
        <v>0</v>
      </c>
      <c r="N2339" t="s">
        <v>22</v>
      </c>
      <c r="O2339" s="3">
        <v>42563</v>
      </c>
      <c r="P2339" t="s">
        <v>23</v>
      </c>
      <c r="Q2339" s="4">
        <v>6950</v>
      </c>
      <c r="R2339">
        <v>2016</v>
      </c>
      <c r="S2339">
        <v>7</v>
      </c>
      <c r="T2339" s="3" t="s">
        <v>24</v>
      </c>
      <c r="U2339" s="3">
        <v>45489</v>
      </c>
    </row>
    <row r="2340" spans="1:21" x14ac:dyDescent="0.25">
      <c r="A2340">
        <v>213802</v>
      </c>
      <c r="B2340">
        <v>926</v>
      </c>
      <c r="C2340" t="s">
        <v>19</v>
      </c>
      <c r="D2340" s="3">
        <v>42563</v>
      </c>
      <c r="E2340" t="s">
        <v>1052</v>
      </c>
      <c r="F2340">
        <v>29590</v>
      </c>
      <c r="G2340">
        <v>1</v>
      </c>
      <c r="J2340">
        <v>28517</v>
      </c>
      <c r="K2340">
        <v>100149217</v>
      </c>
      <c r="L2340" s="19" t="s">
        <v>97</v>
      </c>
      <c r="M2340">
        <v>0</v>
      </c>
      <c r="N2340" t="s">
        <v>22</v>
      </c>
      <c r="O2340" s="3">
        <v>42563</v>
      </c>
      <c r="P2340" t="s">
        <v>23</v>
      </c>
      <c r="Q2340" s="4">
        <v>29590</v>
      </c>
      <c r="R2340">
        <v>2016</v>
      </c>
      <c r="S2340">
        <v>7</v>
      </c>
      <c r="T2340" s="3" t="s">
        <v>24</v>
      </c>
      <c r="U2340" s="3">
        <v>45489</v>
      </c>
    </row>
    <row r="2341" spans="1:21" x14ac:dyDescent="0.25">
      <c r="A2341">
        <v>213803</v>
      </c>
      <c r="B2341">
        <v>806</v>
      </c>
      <c r="C2341" t="s">
        <v>31</v>
      </c>
      <c r="D2341" s="3">
        <v>42563</v>
      </c>
      <c r="E2341" t="s">
        <v>1053</v>
      </c>
      <c r="F2341">
        <v>799</v>
      </c>
      <c r="G2341">
        <v>1</v>
      </c>
      <c r="J2341">
        <v>799</v>
      </c>
      <c r="K2341">
        <v>100149218</v>
      </c>
      <c r="L2341" s="19" t="s">
        <v>51</v>
      </c>
      <c r="M2341">
        <v>0</v>
      </c>
      <c r="N2341" t="s">
        <v>22</v>
      </c>
      <c r="O2341" s="3">
        <v>42563</v>
      </c>
      <c r="P2341" t="s">
        <v>34</v>
      </c>
      <c r="Q2341">
        <v>799</v>
      </c>
      <c r="R2341">
        <v>2016</v>
      </c>
      <c r="S2341">
        <v>7</v>
      </c>
      <c r="T2341" s="3" t="s">
        <v>24</v>
      </c>
      <c r="U2341" s="3">
        <v>45489</v>
      </c>
    </row>
    <row r="2342" spans="1:21" x14ac:dyDescent="0.25">
      <c r="A2342">
        <v>213805</v>
      </c>
      <c r="B2342">
        <v>50</v>
      </c>
      <c r="C2342" t="s">
        <v>25</v>
      </c>
      <c r="D2342" s="3">
        <v>42563</v>
      </c>
      <c r="E2342" t="s">
        <v>115</v>
      </c>
      <c r="F2342">
        <v>2</v>
      </c>
      <c r="G2342">
        <v>1</v>
      </c>
      <c r="J2342">
        <v>2</v>
      </c>
      <c r="K2342">
        <v>100149219</v>
      </c>
      <c r="L2342" s="19" t="s">
        <v>62</v>
      </c>
      <c r="M2342">
        <v>0</v>
      </c>
      <c r="N2342" t="s">
        <v>22</v>
      </c>
      <c r="O2342" s="3">
        <v>42563</v>
      </c>
      <c r="P2342" t="s">
        <v>28</v>
      </c>
      <c r="Q2342">
        <v>2</v>
      </c>
      <c r="R2342">
        <v>2016</v>
      </c>
      <c r="S2342">
        <v>7</v>
      </c>
      <c r="T2342" s="3" t="s">
        <v>24</v>
      </c>
      <c r="U2342" s="3">
        <v>45489</v>
      </c>
    </row>
    <row r="2343" spans="1:21" x14ac:dyDescent="0.25">
      <c r="A2343">
        <v>213806</v>
      </c>
      <c r="B2343">
        <v>44</v>
      </c>
      <c r="C2343" t="s">
        <v>25</v>
      </c>
      <c r="D2343" s="3">
        <v>42563</v>
      </c>
      <c r="E2343" t="s">
        <v>142</v>
      </c>
      <c r="F2343">
        <v>26000</v>
      </c>
      <c r="G2343">
        <v>1</v>
      </c>
      <c r="J2343">
        <v>26000</v>
      </c>
      <c r="K2343">
        <v>100149220</v>
      </c>
      <c r="L2343" s="19" t="s">
        <v>38</v>
      </c>
      <c r="M2343">
        <v>0</v>
      </c>
      <c r="N2343" t="s">
        <v>22</v>
      </c>
      <c r="O2343" s="3">
        <v>42563</v>
      </c>
      <c r="P2343" t="s">
        <v>28</v>
      </c>
      <c r="Q2343" s="4">
        <v>26000</v>
      </c>
      <c r="R2343">
        <v>2016</v>
      </c>
      <c r="S2343">
        <v>7</v>
      </c>
      <c r="T2343" s="3" t="s">
        <v>24</v>
      </c>
      <c r="U2343" s="3">
        <v>45489</v>
      </c>
    </row>
    <row r="2344" spans="1:21" x14ac:dyDescent="0.25">
      <c r="A2344">
        <v>213807</v>
      </c>
      <c r="B2344">
        <v>83</v>
      </c>
      <c r="C2344" t="s">
        <v>31</v>
      </c>
      <c r="D2344" s="3">
        <v>42563</v>
      </c>
      <c r="E2344" t="s">
        <v>115</v>
      </c>
      <c r="F2344">
        <v>2</v>
      </c>
      <c r="G2344">
        <v>1</v>
      </c>
      <c r="J2344">
        <v>0</v>
      </c>
      <c r="K2344">
        <v>100149221</v>
      </c>
      <c r="L2344" s="19" t="s">
        <v>62</v>
      </c>
      <c r="M2344">
        <v>0</v>
      </c>
      <c r="N2344" t="s">
        <v>298</v>
      </c>
      <c r="O2344" s="3">
        <v>42563</v>
      </c>
      <c r="P2344" t="s">
        <v>34</v>
      </c>
      <c r="Q2344">
        <v>2</v>
      </c>
      <c r="R2344">
        <v>2016</v>
      </c>
      <c r="S2344">
        <v>7</v>
      </c>
      <c r="T2344" s="3" t="s">
        <v>24</v>
      </c>
      <c r="U2344" s="3">
        <v>45489</v>
      </c>
    </row>
    <row r="2345" spans="1:21" x14ac:dyDescent="0.25">
      <c r="A2345">
        <v>213808</v>
      </c>
      <c r="B2345">
        <v>83</v>
      </c>
      <c r="C2345" t="s">
        <v>31</v>
      </c>
      <c r="D2345" s="3">
        <v>42563</v>
      </c>
      <c r="E2345" t="s">
        <v>167</v>
      </c>
      <c r="F2345">
        <v>1</v>
      </c>
      <c r="G2345">
        <v>1</v>
      </c>
      <c r="J2345">
        <v>0</v>
      </c>
      <c r="K2345">
        <v>100149222</v>
      </c>
      <c r="L2345" s="19" t="s">
        <v>62</v>
      </c>
      <c r="M2345">
        <v>0</v>
      </c>
      <c r="N2345" t="s">
        <v>298</v>
      </c>
      <c r="O2345" s="3">
        <v>42563</v>
      </c>
      <c r="P2345" t="s">
        <v>34</v>
      </c>
      <c r="Q2345">
        <v>1</v>
      </c>
      <c r="R2345">
        <v>2016</v>
      </c>
      <c r="S2345">
        <v>7</v>
      </c>
      <c r="T2345" s="3" t="s">
        <v>24</v>
      </c>
      <c r="U2345" s="3">
        <v>45489</v>
      </c>
    </row>
    <row r="2346" spans="1:21" x14ac:dyDescent="0.25">
      <c r="A2346">
        <v>213809</v>
      </c>
      <c r="B2346">
        <v>929</v>
      </c>
      <c r="C2346" t="s">
        <v>19</v>
      </c>
      <c r="D2346" s="3">
        <v>42563</v>
      </c>
      <c r="E2346" t="s">
        <v>1054</v>
      </c>
      <c r="F2346">
        <v>3600</v>
      </c>
      <c r="G2346">
        <v>1</v>
      </c>
      <c r="J2346">
        <v>7100</v>
      </c>
      <c r="K2346">
        <v>100149223</v>
      </c>
      <c r="L2346" s="19" t="s">
        <v>51</v>
      </c>
      <c r="M2346">
        <v>0</v>
      </c>
      <c r="N2346" t="s">
        <v>22</v>
      </c>
      <c r="O2346" s="3">
        <v>42563</v>
      </c>
      <c r="P2346" t="s">
        <v>23</v>
      </c>
      <c r="Q2346" s="4">
        <v>3600</v>
      </c>
      <c r="R2346">
        <v>2016</v>
      </c>
      <c r="S2346">
        <v>7</v>
      </c>
      <c r="T2346" s="3" t="s">
        <v>24</v>
      </c>
      <c r="U2346" s="3">
        <v>45489</v>
      </c>
    </row>
    <row r="2347" spans="1:21" x14ac:dyDescent="0.25">
      <c r="A2347">
        <v>213811</v>
      </c>
      <c r="B2347">
        <v>929</v>
      </c>
      <c r="C2347" t="s">
        <v>19</v>
      </c>
      <c r="D2347" s="3">
        <v>42563</v>
      </c>
      <c r="E2347" t="s">
        <v>1055</v>
      </c>
      <c r="F2347">
        <v>3500</v>
      </c>
      <c r="G2347">
        <v>1</v>
      </c>
      <c r="J2347">
        <v>7100</v>
      </c>
      <c r="K2347">
        <v>100149223</v>
      </c>
      <c r="L2347" s="19" t="s">
        <v>51</v>
      </c>
      <c r="M2347">
        <v>0</v>
      </c>
      <c r="N2347" t="s">
        <v>22</v>
      </c>
      <c r="O2347" s="3">
        <v>42563</v>
      </c>
      <c r="P2347" t="s">
        <v>23</v>
      </c>
      <c r="Q2347" s="4">
        <v>3500</v>
      </c>
      <c r="R2347">
        <v>2016</v>
      </c>
      <c r="S2347">
        <v>7</v>
      </c>
      <c r="T2347" s="3" t="s">
        <v>24</v>
      </c>
      <c r="U2347" s="3">
        <v>45489</v>
      </c>
    </row>
    <row r="2348" spans="1:21" x14ac:dyDescent="0.25">
      <c r="A2348">
        <v>213813</v>
      </c>
      <c r="B2348">
        <v>806</v>
      </c>
      <c r="C2348" t="s">
        <v>19</v>
      </c>
      <c r="D2348" s="3">
        <v>42563</v>
      </c>
      <c r="E2348" t="s">
        <v>612</v>
      </c>
      <c r="F2348">
        <v>999</v>
      </c>
      <c r="G2348">
        <v>1</v>
      </c>
      <c r="J2348">
        <v>999</v>
      </c>
      <c r="K2348">
        <v>100149224</v>
      </c>
      <c r="L2348" s="19" t="s">
        <v>51</v>
      </c>
      <c r="M2348">
        <v>0</v>
      </c>
      <c r="N2348" t="s">
        <v>22</v>
      </c>
      <c r="O2348" s="3">
        <v>42563</v>
      </c>
      <c r="P2348" t="s">
        <v>23</v>
      </c>
      <c r="Q2348">
        <v>999</v>
      </c>
      <c r="R2348">
        <v>2016</v>
      </c>
      <c r="S2348">
        <v>7</v>
      </c>
      <c r="T2348" s="3" t="s">
        <v>24</v>
      </c>
      <c r="U2348" s="3">
        <v>45489</v>
      </c>
    </row>
    <row r="2349" spans="1:21" x14ac:dyDescent="0.25">
      <c r="A2349">
        <v>213814</v>
      </c>
      <c r="B2349">
        <v>432</v>
      </c>
      <c r="C2349" t="s">
        <v>25</v>
      </c>
      <c r="D2349" s="3">
        <v>42563</v>
      </c>
      <c r="E2349" t="s">
        <v>115</v>
      </c>
      <c r="F2349">
        <v>2</v>
      </c>
      <c r="G2349">
        <v>1</v>
      </c>
      <c r="J2349">
        <v>2</v>
      </c>
      <c r="K2349">
        <v>100149225</v>
      </c>
      <c r="L2349" s="19" t="s">
        <v>62</v>
      </c>
      <c r="M2349">
        <v>0</v>
      </c>
      <c r="N2349" t="s">
        <v>22</v>
      </c>
      <c r="O2349" s="3">
        <v>42563</v>
      </c>
      <c r="P2349" t="s">
        <v>28</v>
      </c>
      <c r="Q2349">
        <v>2</v>
      </c>
      <c r="R2349">
        <v>2016</v>
      </c>
      <c r="S2349">
        <v>7</v>
      </c>
      <c r="T2349" s="3" t="s">
        <v>24</v>
      </c>
      <c r="U2349" s="3">
        <v>45489</v>
      </c>
    </row>
    <row r="2350" spans="1:21" x14ac:dyDescent="0.25">
      <c r="A2350">
        <v>213816</v>
      </c>
      <c r="B2350">
        <v>257</v>
      </c>
      <c r="C2350" t="s">
        <v>31</v>
      </c>
      <c r="D2350" s="3">
        <v>42563</v>
      </c>
      <c r="E2350" t="s">
        <v>342</v>
      </c>
      <c r="F2350">
        <v>925</v>
      </c>
      <c r="G2350">
        <v>1</v>
      </c>
      <c r="J2350">
        <v>925</v>
      </c>
      <c r="K2350">
        <v>100149227</v>
      </c>
      <c r="L2350" s="19" t="s">
        <v>33</v>
      </c>
      <c r="M2350">
        <v>0</v>
      </c>
      <c r="N2350" t="s">
        <v>22</v>
      </c>
      <c r="O2350" s="3">
        <v>42563</v>
      </c>
      <c r="P2350" t="s">
        <v>34</v>
      </c>
      <c r="Q2350">
        <v>925</v>
      </c>
      <c r="R2350">
        <v>2016</v>
      </c>
      <c r="S2350">
        <v>7</v>
      </c>
      <c r="T2350" s="3" t="s">
        <v>24</v>
      </c>
      <c r="U2350" s="3">
        <v>45489</v>
      </c>
    </row>
    <row r="2351" spans="1:21" x14ac:dyDescent="0.25">
      <c r="A2351">
        <v>213815</v>
      </c>
      <c r="B2351">
        <v>155</v>
      </c>
      <c r="C2351" t="s">
        <v>19</v>
      </c>
      <c r="D2351" s="3">
        <v>42563</v>
      </c>
      <c r="E2351" t="s">
        <v>1056</v>
      </c>
      <c r="F2351">
        <v>500</v>
      </c>
      <c r="G2351">
        <v>1</v>
      </c>
      <c r="J2351">
        <v>500</v>
      </c>
      <c r="K2351">
        <v>100149226</v>
      </c>
      <c r="L2351" s="19" t="s">
        <v>62</v>
      </c>
      <c r="M2351">
        <v>0</v>
      </c>
      <c r="N2351" t="s">
        <v>22</v>
      </c>
      <c r="O2351" s="3">
        <v>42563</v>
      </c>
      <c r="P2351" t="s">
        <v>23</v>
      </c>
      <c r="Q2351">
        <v>500</v>
      </c>
      <c r="R2351">
        <v>2016</v>
      </c>
      <c r="S2351">
        <v>7</v>
      </c>
      <c r="T2351" s="3" t="s">
        <v>24</v>
      </c>
      <c r="U2351" s="3">
        <v>45489</v>
      </c>
    </row>
    <row r="2352" spans="1:21" x14ac:dyDescent="0.25">
      <c r="A2352">
        <v>213817</v>
      </c>
      <c r="B2352">
        <v>58</v>
      </c>
      <c r="C2352" t="s">
        <v>19</v>
      </c>
      <c r="D2352" s="3">
        <v>42563</v>
      </c>
      <c r="E2352" t="s">
        <v>1057</v>
      </c>
      <c r="F2352">
        <v>195</v>
      </c>
      <c r="G2352">
        <v>1</v>
      </c>
      <c r="J2352">
        <v>195</v>
      </c>
      <c r="K2352">
        <v>100149228</v>
      </c>
      <c r="L2352" s="19" t="s">
        <v>27</v>
      </c>
      <c r="M2352">
        <v>0</v>
      </c>
      <c r="N2352" t="s">
        <v>22</v>
      </c>
      <c r="O2352" s="3">
        <v>42563</v>
      </c>
      <c r="P2352" t="s">
        <v>23</v>
      </c>
      <c r="Q2352">
        <v>195</v>
      </c>
      <c r="R2352">
        <v>2016</v>
      </c>
      <c r="S2352">
        <v>7</v>
      </c>
      <c r="T2352" s="3" t="s">
        <v>24</v>
      </c>
      <c r="U2352" s="3">
        <v>45489</v>
      </c>
    </row>
    <row r="2353" spans="1:21" x14ac:dyDescent="0.25">
      <c r="A2353">
        <v>213819</v>
      </c>
      <c r="B2353">
        <v>930</v>
      </c>
      <c r="C2353" t="s">
        <v>19</v>
      </c>
      <c r="D2353" s="3">
        <v>42563</v>
      </c>
      <c r="E2353" t="s">
        <v>30</v>
      </c>
      <c r="F2353">
        <v>360</v>
      </c>
      <c r="G2353">
        <v>1</v>
      </c>
      <c r="J2353">
        <v>360</v>
      </c>
      <c r="K2353">
        <v>100149229</v>
      </c>
      <c r="L2353" s="19" t="s">
        <v>27</v>
      </c>
      <c r="M2353">
        <v>0</v>
      </c>
      <c r="N2353" t="s">
        <v>22</v>
      </c>
      <c r="O2353" s="3">
        <v>42563</v>
      </c>
      <c r="P2353" t="s">
        <v>23</v>
      </c>
      <c r="Q2353">
        <v>360</v>
      </c>
      <c r="R2353">
        <v>2016</v>
      </c>
      <c r="S2353">
        <v>7</v>
      </c>
      <c r="T2353" s="3" t="s">
        <v>24</v>
      </c>
      <c r="U2353" s="3">
        <v>45489</v>
      </c>
    </row>
    <row r="2354" spans="1:21" x14ac:dyDescent="0.25">
      <c r="A2354">
        <v>213820</v>
      </c>
      <c r="B2354">
        <v>35</v>
      </c>
      <c r="C2354" t="s">
        <v>19</v>
      </c>
      <c r="D2354" s="3">
        <v>42563</v>
      </c>
      <c r="E2354" t="s">
        <v>30</v>
      </c>
      <c r="F2354">
        <v>360</v>
      </c>
      <c r="G2354">
        <v>1</v>
      </c>
      <c r="J2354">
        <v>360</v>
      </c>
      <c r="K2354">
        <v>100149230</v>
      </c>
      <c r="L2354" s="19" t="s">
        <v>27</v>
      </c>
      <c r="M2354">
        <v>0</v>
      </c>
      <c r="N2354" t="s">
        <v>22</v>
      </c>
      <c r="O2354" s="3">
        <v>42563</v>
      </c>
      <c r="P2354" t="s">
        <v>23</v>
      </c>
      <c r="Q2354">
        <v>360</v>
      </c>
      <c r="R2354">
        <v>2016</v>
      </c>
      <c r="S2354">
        <v>7</v>
      </c>
      <c r="T2354" s="3" t="s">
        <v>24</v>
      </c>
      <c r="U2354" s="3">
        <v>45489</v>
      </c>
    </row>
    <row r="2355" spans="1:21" x14ac:dyDescent="0.25">
      <c r="A2355">
        <v>213821</v>
      </c>
      <c r="B2355">
        <v>931</v>
      </c>
      <c r="C2355" t="s">
        <v>25</v>
      </c>
      <c r="D2355" s="3">
        <v>42563</v>
      </c>
      <c r="E2355" t="s">
        <v>115</v>
      </c>
      <c r="F2355">
        <v>2</v>
      </c>
      <c r="G2355">
        <v>1</v>
      </c>
      <c r="J2355">
        <v>2</v>
      </c>
      <c r="K2355">
        <v>100149231</v>
      </c>
      <c r="L2355" s="19" t="s">
        <v>62</v>
      </c>
      <c r="M2355">
        <v>0</v>
      </c>
      <c r="N2355" t="s">
        <v>22</v>
      </c>
      <c r="O2355" s="3">
        <v>42563</v>
      </c>
      <c r="P2355" t="s">
        <v>28</v>
      </c>
      <c r="Q2355">
        <v>2</v>
      </c>
      <c r="R2355">
        <v>2016</v>
      </c>
      <c r="S2355">
        <v>7</v>
      </c>
      <c r="T2355" s="3" t="s">
        <v>24</v>
      </c>
      <c r="U2355" s="3">
        <v>45489</v>
      </c>
    </row>
    <row r="2356" spans="1:21" x14ac:dyDescent="0.25">
      <c r="A2356">
        <v>213822</v>
      </c>
      <c r="B2356">
        <v>432</v>
      </c>
      <c r="C2356" t="s">
        <v>25</v>
      </c>
      <c r="D2356" s="3">
        <v>42563</v>
      </c>
      <c r="E2356" t="s">
        <v>115</v>
      </c>
      <c r="F2356">
        <v>2</v>
      </c>
      <c r="G2356">
        <v>1</v>
      </c>
      <c r="J2356">
        <v>0</v>
      </c>
      <c r="K2356">
        <v>100149232</v>
      </c>
      <c r="L2356" s="19" t="s">
        <v>62</v>
      </c>
      <c r="M2356">
        <v>0</v>
      </c>
      <c r="N2356" t="s">
        <v>298</v>
      </c>
      <c r="O2356" s="3">
        <v>42563</v>
      </c>
      <c r="P2356" t="s">
        <v>28</v>
      </c>
      <c r="Q2356">
        <v>2</v>
      </c>
      <c r="R2356">
        <v>2016</v>
      </c>
      <c r="S2356">
        <v>7</v>
      </c>
      <c r="T2356" s="3" t="s">
        <v>24</v>
      </c>
      <c r="U2356" s="3">
        <v>45489</v>
      </c>
    </row>
    <row r="2357" spans="1:21" x14ac:dyDescent="0.25">
      <c r="A2357">
        <v>213823</v>
      </c>
      <c r="B2357">
        <v>806</v>
      </c>
      <c r="C2357" t="s">
        <v>31</v>
      </c>
      <c r="D2357" s="3">
        <v>42563</v>
      </c>
      <c r="E2357" t="s">
        <v>102</v>
      </c>
      <c r="F2357">
        <v>999</v>
      </c>
      <c r="G2357">
        <v>1</v>
      </c>
      <c r="J2357">
        <v>999</v>
      </c>
      <c r="K2357">
        <v>100149233</v>
      </c>
      <c r="L2357" s="19" t="s">
        <v>51</v>
      </c>
      <c r="M2357">
        <v>0</v>
      </c>
      <c r="N2357" t="s">
        <v>22</v>
      </c>
      <c r="O2357" s="3">
        <v>42563</v>
      </c>
      <c r="P2357" t="s">
        <v>34</v>
      </c>
      <c r="Q2357">
        <v>999</v>
      </c>
      <c r="R2357">
        <v>2016</v>
      </c>
      <c r="S2357">
        <v>7</v>
      </c>
      <c r="T2357" s="3" t="s">
        <v>24</v>
      </c>
      <c r="U2357" s="3">
        <v>45489</v>
      </c>
    </row>
    <row r="2358" spans="1:21" x14ac:dyDescent="0.25">
      <c r="A2358">
        <v>213824</v>
      </c>
      <c r="B2358">
        <v>432</v>
      </c>
      <c r="C2358" t="s">
        <v>25</v>
      </c>
      <c r="D2358" s="3">
        <v>42563</v>
      </c>
      <c r="E2358" t="s">
        <v>115</v>
      </c>
      <c r="F2358">
        <v>2</v>
      </c>
      <c r="G2358">
        <v>1</v>
      </c>
      <c r="J2358">
        <v>0</v>
      </c>
      <c r="K2358">
        <v>100149234</v>
      </c>
      <c r="L2358" s="19" t="s">
        <v>62</v>
      </c>
      <c r="M2358">
        <v>0</v>
      </c>
      <c r="N2358" t="s">
        <v>298</v>
      </c>
      <c r="O2358" s="3">
        <v>42563</v>
      </c>
      <c r="P2358" t="s">
        <v>28</v>
      </c>
      <c r="Q2358">
        <v>2</v>
      </c>
      <c r="R2358">
        <v>2016</v>
      </c>
      <c r="S2358">
        <v>7</v>
      </c>
      <c r="T2358" s="3" t="s">
        <v>24</v>
      </c>
      <c r="U2358" s="3">
        <v>45489</v>
      </c>
    </row>
    <row r="2359" spans="1:21" x14ac:dyDescent="0.25">
      <c r="A2359">
        <v>213825</v>
      </c>
      <c r="B2359">
        <v>932</v>
      </c>
      <c r="C2359" t="s">
        <v>19</v>
      </c>
      <c r="D2359" s="3">
        <v>42563</v>
      </c>
      <c r="E2359" t="s">
        <v>1058</v>
      </c>
      <c r="F2359">
        <v>399</v>
      </c>
      <c r="G2359">
        <v>1</v>
      </c>
      <c r="J2359">
        <v>399</v>
      </c>
      <c r="K2359">
        <v>100149235</v>
      </c>
      <c r="L2359" s="19" t="s">
        <v>59</v>
      </c>
      <c r="M2359">
        <v>0</v>
      </c>
      <c r="N2359" t="s">
        <v>22</v>
      </c>
      <c r="O2359" s="3">
        <v>42563</v>
      </c>
      <c r="P2359" t="s">
        <v>23</v>
      </c>
      <c r="Q2359">
        <v>399</v>
      </c>
      <c r="R2359">
        <v>2016</v>
      </c>
      <c r="S2359">
        <v>7</v>
      </c>
      <c r="T2359" s="3" t="s">
        <v>24</v>
      </c>
      <c r="U2359" s="3">
        <v>45489</v>
      </c>
    </row>
    <row r="2360" spans="1:21" x14ac:dyDescent="0.25">
      <c r="A2360">
        <v>213826</v>
      </c>
      <c r="B2360">
        <v>432</v>
      </c>
      <c r="C2360" t="s">
        <v>25</v>
      </c>
      <c r="D2360" s="3">
        <v>42563</v>
      </c>
      <c r="E2360" t="s">
        <v>115</v>
      </c>
      <c r="F2360">
        <v>2</v>
      </c>
      <c r="G2360">
        <v>1</v>
      </c>
      <c r="J2360">
        <v>0</v>
      </c>
      <c r="K2360">
        <v>100149236</v>
      </c>
      <c r="L2360" s="19" t="s">
        <v>62</v>
      </c>
      <c r="M2360">
        <v>0</v>
      </c>
      <c r="N2360" t="s">
        <v>298</v>
      </c>
      <c r="O2360" s="3">
        <v>42563</v>
      </c>
      <c r="P2360" t="s">
        <v>28</v>
      </c>
      <c r="Q2360">
        <v>2</v>
      </c>
      <c r="R2360">
        <v>2016</v>
      </c>
      <c r="S2360">
        <v>7</v>
      </c>
      <c r="T2360" s="3" t="s">
        <v>24</v>
      </c>
      <c r="U2360" s="3">
        <v>45489</v>
      </c>
    </row>
    <row r="2361" spans="1:21" x14ac:dyDescent="0.25">
      <c r="A2361">
        <v>213827</v>
      </c>
      <c r="B2361">
        <v>432</v>
      </c>
      <c r="C2361" t="s">
        <v>25</v>
      </c>
      <c r="D2361" s="3">
        <v>42563</v>
      </c>
      <c r="E2361" t="s">
        <v>115</v>
      </c>
      <c r="F2361">
        <v>2</v>
      </c>
      <c r="G2361">
        <v>1</v>
      </c>
      <c r="J2361">
        <v>0</v>
      </c>
      <c r="K2361">
        <v>100149237</v>
      </c>
      <c r="L2361" s="19" t="s">
        <v>62</v>
      </c>
      <c r="M2361">
        <v>0</v>
      </c>
      <c r="N2361" t="s">
        <v>298</v>
      </c>
      <c r="O2361" s="3">
        <v>42563</v>
      </c>
      <c r="P2361" t="s">
        <v>28</v>
      </c>
      <c r="Q2361">
        <v>2</v>
      </c>
      <c r="R2361">
        <v>2016</v>
      </c>
      <c r="S2361">
        <v>7</v>
      </c>
      <c r="T2361" s="3" t="s">
        <v>24</v>
      </c>
      <c r="U2361" s="3">
        <v>45489</v>
      </c>
    </row>
    <row r="2362" spans="1:21" x14ac:dyDescent="0.25">
      <c r="A2362">
        <v>213828</v>
      </c>
      <c r="B2362">
        <v>933</v>
      </c>
      <c r="C2362" t="s">
        <v>25</v>
      </c>
      <c r="D2362" s="3">
        <v>42563</v>
      </c>
      <c r="E2362" t="s">
        <v>1059</v>
      </c>
      <c r="F2362">
        <v>2800</v>
      </c>
      <c r="G2362">
        <v>1</v>
      </c>
      <c r="J2362">
        <v>2800</v>
      </c>
      <c r="K2362">
        <v>100149238</v>
      </c>
      <c r="L2362" s="19" t="s">
        <v>27</v>
      </c>
      <c r="M2362">
        <v>0</v>
      </c>
      <c r="N2362" t="s">
        <v>40</v>
      </c>
      <c r="O2362" s="3">
        <v>42563</v>
      </c>
      <c r="P2362" t="s">
        <v>28</v>
      </c>
      <c r="Q2362" s="4">
        <v>2800</v>
      </c>
      <c r="R2362">
        <v>2016</v>
      </c>
      <c r="S2362">
        <v>7</v>
      </c>
      <c r="T2362" s="3" t="s">
        <v>24</v>
      </c>
      <c r="U2362" s="3">
        <v>45489</v>
      </c>
    </row>
    <row r="2363" spans="1:21" x14ac:dyDescent="0.25">
      <c r="A2363">
        <v>213829</v>
      </c>
      <c r="B2363">
        <v>292</v>
      </c>
      <c r="C2363" t="s">
        <v>31</v>
      </c>
      <c r="D2363" s="3">
        <v>42563</v>
      </c>
      <c r="E2363" t="s">
        <v>1060</v>
      </c>
      <c r="F2363">
        <v>2550</v>
      </c>
      <c r="G2363">
        <v>1</v>
      </c>
      <c r="J2363">
        <v>2550</v>
      </c>
      <c r="K2363">
        <v>100149239</v>
      </c>
      <c r="L2363" s="19" t="s">
        <v>21</v>
      </c>
      <c r="M2363">
        <v>0</v>
      </c>
      <c r="N2363" t="s">
        <v>22</v>
      </c>
      <c r="O2363" s="3">
        <v>42563</v>
      </c>
      <c r="P2363" t="s">
        <v>34</v>
      </c>
      <c r="Q2363" s="4">
        <v>2550</v>
      </c>
      <c r="R2363">
        <v>2016</v>
      </c>
      <c r="S2363">
        <v>7</v>
      </c>
      <c r="T2363" s="3" t="s">
        <v>24</v>
      </c>
      <c r="U2363" s="3">
        <v>45489</v>
      </c>
    </row>
    <row r="2364" spans="1:21" x14ac:dyDescent="0.25">
      <c r="A2364">
        <v>213831</v>
      </c>
      <c r="B2364">
        <v>806</v>
      </c>
      <c r="C2364" t="s">
        <v>19</v>
      </c>
      <c r="D2364" s="3">
        <v>42563</v>
      </c>
      <c r="E2364" t="s">
        <v>30</v>
      </c>
      <c r="F2364">
        <v>360</v>
      </c>
      <c r="G2364">
        <v>1</v>
      </c>
      <c r="J2364">
        <v>360</v>
      </c>
      <c r="K2364">
        <v>100149240</v>
      </c>
      <c r="L2364" s="19" t="s">
        <v>27</v>
      </c>
      <c r="M2364">
        <v>0</v>
      </c>
      <c r="N2364" t="s">
        <v>22</v>
      </c>
      <c r="O2364" s="3">
        <v>42563</v>
      </c>
      <c r="P2364" t="s">
        <v>23</v>
      </c>
      <c r="Q2364">
        <v>360</v>
      </c>
      <c r="R2364">
        <v>2016</v>
      </c>
      <c r="S2364">
        <v>7</v>
      </c>
      <c r="T2364" s="3" t="s">
        <v>24</v>
      </c>
      <c r="U2364" s="3">
        <v>45489</v>
      </c>
    </row>
    <row r="2365" spans="1:21" x14ac:dyDescent="0.25">
      <c r="A2365">
        <v>213832</v>
      </c>
      <c r="B2365">
        <v>806</v>
      </c>
      <c r="C2365" t="s">
        <v>19</v>
      </c>
      <c r="D2365" s="3">
        <v>42563</v>
      </c>
      <c r="E2365" t="s">
        <v>1061</v>
      </c>
      <c r="F2365">
        <v>999</v>
      </c>
      <c r="G2365">
        <v>1</v>
      </c>
      <c r="J2365">
        <v>999</v>
      </c>
      <c r="K2365">
        <v>100149241</v>
      </c>
      <c r="L2365" s="19" t="s">
        <v>51</v>
      </c>
      <c r="M2365">
        <v>0</v>
      </c>
      <c r="N2365" t="s">
        <v>22</v>
      </c>
      <c r="O2365" s="3">
        <v>42563</v>
      </c>
      <c r="P2365" t="s">
        <v>23</v>
      </c>
      <c r="Q2365">
        <v>999</v>
      </c>
      <c r="R2365">
        <v>2016</v>
      </c>
      <c r="S2365">
        <v>7</v>
      </c>
      <c r="T2365" s="3" t="s">
        <v>24</v>
      </c>
      <c r="U2365" s="3">
        <v>45489</v>
      </c>
    </row>
    <row r="2366" spans="1:21" x14ac:dyDescent="0.25">
      <c r="A2366">
        <v>213834</v>
      </c>
      <c r="B2366">
        <v>114</v>
      </c>
      <c r="C2366" t="s">
        <v>19</v>
      </c>
      <c r="D2366" s="3">
        <v>42563</v>
      </c>
      <c r="E2366" t="s">
        <v>30</v>
      </c>
      <c r="F2366">
        <v>360</v>
      </c>
      <c r="G2366">
        <v>1</v>
      </c>
      <c r="J2366">
        <v>360</v>
      </c>
      <c r="K2366">
        <v>100149242</v>
      </c>
      <c r="L2366" s="19" t="s">
        <v>27</v>
      </c>
      <c r="M2366">
        <v>0</v>
      </c>
      <c r="N2366" t="s">
        <v>22</v>
      </c>
      <c r="O2366" s="3">
        <v>42563</v>
      </c>
      <c r="P2366" t="s">
        <v>23</v>
      </c>
      <c r="Q2366">
        <v>360</v>
      </c>
      <c r="R2366">
        <v>2016</v>
      </c>
      <c r="S2366">
        <v>7</v>
      </c>
      <c r="T2366" s="3" t="s">
        <v>24</v>
      </c>
      <c r="U2366" s="3">
        <v>45489</v>
      </c>
    </row>
    <row r="2367" spans="1:21" x14ac:dyDescent="0.25">
      <c r="A2367">
        <v>213835</v>
      </c>
      <c r="B2367">
        <v>934</v>
      </c>
      <c r="C2367" t="s">
        <v>19</v>
      </c>
      <c r="D2367" s="3">
        <v>42563</v>
      </c>
      <c r="E2367" t="s">
        <v>163</v>
      </c>
      <c r="F2367">
        <v>4530</v>
      </c>
      <c r="G2367">
        <v>1</v>
      </c>
      <c r="J2367">
        <v>4530</v>
      </c>
      <c r="K2367">
        <v>100149243</v>
      </c>
      <c r="L2367" s="19" t="s">
        <v>38</v>
      </c>
      <c r="M2367">
        <v>0</v>
      </c>
      <c r="N2367" t="s">
        <v>22</v>
      </c>
      <c r="O2367" s="3">
        <v>42563</v>
      </c>
      <c r="P2367" t="s">
        <v>23</v>
      </c>
      <c r="Q2367" s="4">
        <v>4530</v>
      </c>
      <c r="R2367">
        <v>2016</v>
      </c>
      <c r="S2367">
        <v>7</v>
      </c>
      <c r="T2367" s="3" t="s">
        <v>24</v>
      </c>
      <c r="U2367" s="3">
        <v>45489</v>
      </c>
    </row>
    <row r="2368" spans="1:21" x14ac:dyDescent="0.25">
      <c r="A2368">
        <v>213836</v>
      </c>
      <c r="B2368">
        <v>935</v>
      </c>
      <c r="C2368" t="s">
        <v>19</v>
      </c>
      <c r="D2368" s="3">
        <v>42563</v>
      </c>
      <c r="E2368" t="s">
        <v>903</v>
      </c>
      <c r="F2368">
        <v>999</v>
      </c>
      <c r="G2368">
        <v>1</v>
      </c>
      <c r="J2368">
        <v>999</v>
      </c>
      <c r="K2368">
        <v>100149244</v>
      </c>
      <c r="L2368" s="19" t="s">
        <v>21</v>
      </c>
      <c r="M2368">
        <v>0</v>
      </c>
      <c r="N2368" t="s">
        <v>22</v>
      </c>
      <c r="O2368" s="3">
        <v>42563</v>
      </c>
      <c r="P2368" t="s">
        <v>23</v>
      </c>
      <c r="Q2368">
        <v>999</v>
      </c>
      <c r="R2368">
        <v>2016</v>
      </c>
      <c r="S2368">
        <v>7</v>
      </c>
      <c r="T2368" s="3" t="s">
        <v>24</v>
      </c>
      <c r="U2368" s="3">
        <v>45489</v>
      </c>
    </row>
    <row r="2369" spans="1:21" x14ac:dyDescent="0.25">
      <c r="A2369">
        <v>213837</v>
      </c>
      <c r="B2369">
        <v>32</v>
      </c>
      <c r="C2369" t="s">
        <v>19</v>
      </c>
      <c r="D2369" s="3">
        <v>42563</v>
      </c>
      <c r="E2369" t="s">
        <v>399</v>
      </c>
      <c r="F2369">
        <v>570</v>
      </c>
      <c r="G2369">
        <v>2</v>
      </c>
      <c r="J2369">
        <v>1140</v>
      </c>
      <c r="K2369">
        <v>100149245</v>
      </c>
      <c r="L2369" s="19" t="s">
        <v>33</v>
      </c>
      <c r="M2369">
        <v>0</v>
      </c>
      <c r="N2369" t="s">
        <v>22</v>
      </c>
      <c r="O2369" s="3">
        <v>42563</v>
      </c>
      <c r="P2369" t="s">
        <v>23</v>
      </c>
      <c r="Q2369" s="4">
        <v>1140</v>
      </c>
      <c r="R2369">
        <v>2016</v>
      </c>
      <c r="S2369">
        <v>7</v>
      </c>
      <c r="T2369" s="3" t="s">
        <v>24</v>
      </c>
      <c r="U2369" s="3">
        <v>45489</v>
      </c>
    </row>
    <row r="2370" spans="1:21" x14ac:dyDescent="0.25">
      <c r="A2370">
        <v>213838</v>
      </c>
      <c r="B2370">
        <v>936</v>
      </c>
      <c r="C2370" t="s">
        <v>19</v>
      </c>
      <c r="D2370" s="3">
        <v>42563</v>
      </c>
      <c r="E2370" t="s">
        <v>131</v>
      </c>
      <c r="F2370">
        <v>210</v>
      </c>
      <c r="G2370">
        <v>1</v>
      </c>
      <c r="J2370">
        <v>560</v>
      </c>
      <c r="K2370">
        <v>100149246</v>
      </c>
      <c r="L2370" s="19" t="s">
        <v>33</v>
      </c>
      <c r="M2370">
        <v>0</v>
      </c>
      <c r="N2370" t="s">
        <v>22</v>
      </c>
      <c r="O2370" s="3">
        <v>42563</v>
      </c>
      <c r="P2370" t="s">
        <v>23</v>
      </c>
      <c r="Q2370">
        <v>210</v>
      </c>
      <c r="R2370">
        <v>2016</v>
      </c>
      <c r="S2370">
        <v>7</v>
      </c>
      <c r="T2370" s="3" t="s">
        <v>24</v>
      </c>
      <c r="U2370" s="3">
        <v>45489</v>
      </c>
    </row>
    <row r="2371" spans="1:21" x14ac:dyDescent="0.25">
      <c r="A2371">
        <v>213839</v>
      </c>
      <c r="B2371">
        <v>936</v>
      </c>
      <c r="C2371" t="s">
        <v>19</v>
      </c>
      <c r="D2371" s="3">
        <v>42563</v>
      </c>
      <c r="E2371" t="s">
        <v>190</v>
      </c>
      <c r="F2371">
        <v>350</v>
      </c>
      <c r="G2371">
        <v>1</v>
      </c>
      <c r="J2371">
        <v>560</v>
      </c>
      <c r="K2371">
        <v>100149246</v>
      </c>
      <c r="L2371" s="19" t="s">
        <v>33</v>
      </c>
      <c r="M2371">
        <v>0</v>
      </c>
      <c r="N2371" t="s">
        <v>22</v>
      </c>
      <c r="O2371" s="3">
        <v>42563</v>
      </c>
      <c r="P2371" t="s">
        <v>23</v>
      </c>
      <c r="Q2371">
        <v>350</v>
      </c>
      <c r="R2371">
        <v>2016</v>
      </c>
      <c r="S2371">
        <v>7</v>
      </c>
      <c r="T2371" s="3" t="s">
        <v>24</v>
      </c>
      <c r="U2371" s="3">
        <v>45489</v>
      </c>
    </row>
    <row r="2372" spans="1:21" x14ac:dyDescent="0.25">
      <c r="A2372">
        <v>213840</v>
      </c>
      <c r="B2372">
        <v>937</v>
      </c>
      <c r="C2372" t="s">
        <v>19</v>
      </c>
      <c r="D2372" s="3">
        <v>42563</v>
      </c>
      <c r="E2372" t="s">
        <v>35</v>
      </c>
      <c r="F2372">
        <v>80</v>
      </c>
      <c r="G2372">
        <v>1</v>
      </c>
      <c r="J2372">
        <v>80</v>
      </c>
      <c r="K2372">
        <v>100149247</v>
      </c>
      <c r="L2372" s="19" t="s">
        <v>33</v>
      </c>
      <c r="M2372">
        <v>0</v>
      </c>
      <c r="N2372" t="s">
        <v>22</v>
      </c>
      <c r="O2372" s="3">
        <v>42563</v>
      </c>
      <c r="P2372" t="s">
        <v>23</v>
      </c>
      <c r="Q2372">
        <v>80</v>
      </c>
      <c r="R2372">
        <v>2016</v>
      </c>
      <c r="S2372">
        <v>7</v>
      </c>
      <c r="T2372" s="3" t="s">
        <v>24</v>
      </c>
      <c r="U2372" s="3">
        <v>45489</v>
      </c>
    </row>
    <row r="2373" spans="1:21" x14ac:dyDescent="0.25">
      <c r="A2373">
        <v>213841</v>
      </c>
      <c r="B2373">
        <v>937</v>
      </c>
      <c r="C2373" t="s">
        <v>19</v>
      </c>
      <c r="D2373" s="3">
        <v>42563</v>
      </c>
      <c r="E2373" t="s">
        <v>35</v>
      </c>
      <c r="F2373">
        <v>80</v>
      </c>
      <c r="G2373">
        <v>1</v>
      </c>
      <c r="J2373">
        <v>80</v>
      </c>
      <c r="K2373">
        <v>100149248</v>
      </c>
      <c r="L2373" s="19" t="s">
        <v>33</v>
      </c>
      <c r="M2373">
        <v>0</v>
      </c>
      <c r="N2373" t="s">
        <v>22</v>
      </c>
      <c r="O2373" s="3">
        <v>42563</v>
      </c>
      <c r="P2373" t="s">
        <v>23</v>
      </c>
      <c r="Q2373">
        <v>80</v>
      </c>
      <c r="R2373">
        <v>2016</v>
      </c>
      <c r="S2373">
        <v>7</v>
      </c>
      <c r="T2373" s="3" t="s">
        <v>24</v>
      </c>
      <c r="U2373" s="3">
        <v>45489</v>
      </c>
    </row>
    <row r="2374" spans="1:21" x14ac:dyDescent="0.25">
      <c r="A2374">
        <v>213842</v>
      </c>
      <c r="B2374">
        <v>937</v>
      </c>
      <c r="C2374" t="s">
        <v>19</v>
      </c>
      <c r="D2374" s="3">
        <v>42563</v>
      </c>
      <c r="E2374" t="s">
        <v>35</v>
      </c>
      <c r="F2374">
        <v>80</v>
      </c>
      <c r="G2374">
        <v>1</v>
      </c>
      <c r="J2374">
        <v>80</v>
      </c>
      <c r="K2374">
        <v>100149249</v>
      </c>
      <c r="L2374" s="19" t="s">
        <v>33</v>
      </c>
      <c r="M2374">
        <v>0</v>
      </c>
      <c r="N2374" t="s">
        <v>22</v>
      </c>
      <c r="O2374" s="3">
        <v>42563</v>
      </c>
      <c r="P2374" t="s">
        <v>23</v>
      </c>
      <c r="Q2374">
        <v>80</v>
      </c>
      <c r="R2374">
        <v>2016</v>
      </c>
      <c r="S2374">
        <v>7</v>
      </c>
      <c r="T2374" s="3" t="s">
        <v>24</v>
      </c>
      <c r="U2374" s="3">
        <v>45489</v>
      </c>
    </row>
    <row r="2375" spans="1:21" x14ac:dyDescent="0.25">
      <c r="A2375">
        <v>213843</v>
      </c>
      <c r="B2375">
        <v>937</v>
      </c>
      <c r="C2375" t="s">
        <v>19</v>
      </c>
      <c r="D2375" s="3">
        <v>42563</v>
      </c>
      <c r="E2375" t="s">
        <v>980</v>
      </c>
      <c r="F2375">
        <v>100</v>
      </c>
      <c r="G2375">
        <v>1</v>
      </c>
      <c r="J2375">
        <v>100</v>
      </c>
      <c r="K2375">
        <v>100149250</v>
      </c>
      <c r="L2375" s="19" t="s">
        <v>33</v>
      </c>
      <c r="M2375">
        <v>0</v>
      </c>
      <c r="N2375" t="s">
        <v>22</v>
      </c>
      <c r="O2375" s="3">
        <v>42563</v>
      </c>
      <c r="P2375" t="s">
        <v>23</v>
      </c>
      <c r="Q2375">
        <v>100</v>
      </c>
      <c r="R2375">
        <v>2016</v>
      </c>
      <c r="S2375">
        <v>7</v>
      </c>
      <c r="T2375" s="3" t="s">
        <v>24</v>
      </c>
      <c r="U2375" s="3">
        <v>45489</v>
      </c>
    </row>
    <row r="2376" spans="1:21" x14ac:dyDescent="0.25">
      <c r="A2376">
        <v>213844</v>
      </c>
      <c r="B2376">
        <v>938</v>
      </c>
      <c r="C2376" t="s">
        <v>25</v>
      </c>
      <c r="D2376" s="3">
        <v>42563</v>
      </c>
      <c r="E2376" t="s">
        <v>1062</v>
      </c>
      <c r="F2376">
        <v>2100</v>
      </c>
      <c r="G2376">
        <v>1</v>
      </c>
      <c r="J2376">
        <v>2100</v>
      </c>
      <c r="K2376">
        <v>100149251</v>
      </c>
      <c r="L2376" s="19" t="s">
        <v>51</v>
      </c>
      <c r="M2376">
        <v>0</v>
      </c>
      <c r="N2376" t="s">
        <v>201</v>
      </c>
      <c r="O2376" s="3">
        <v>42563</v>
      </c>
      <c r="P2376" t="s">
        <v>28</v>
      </c>
      <c r="Q2376" s="4">
        <v>2100</v>
      </c>
      <c r="R2376">
        <v>2016</v>
      </c>
      <c r="S2376">
        <v>7</v>
      </c>
      <c r="T2376" s="3" t="s">
        <v>24</v>
      </c>
      <c r="U2376" s="3">
        <v>45489</v>
      </c>
    </row>
    <row r="2377" spans="1:21" x14ac:dyDescent="0.25">
      <c r="A2377">
        <v>213846</v>
      </c>
      <c r="B2377">
        <v>939</v>
      </c>
      <c r="C2377" t="s">
        <v>25</v>
      </c>
      <c r="D2377" s="3">
        <v>42563</v>
      </c>
      <c r="E2377" t="s">
        <v>115</v>
      </c>
      <c r="F2377">
        <v>2</v>
      </c>
      <c r="G2377">
        <v>1</v>
      </c>
      <c r="J2377">
        <v>0</v>
      </c>
      <c r="K2377">
        <v>100149252</v>
      </c>
      <c r="L2377" s="19" t="s">
        <v>62</v>
      </c>
      <c r="M2377">
        <v>0</v>
      </c>
      <c r="N2377" t="s">
        <v>298</v>
      </c>
      <c r="O2377" s="3">
        <v>42563</v>
      </c>
      <c r="P2377" t="s">
        <v>28</v>
      </c>
      <c r="Q2377">
        <v>2</v>
      </c>
      <c r="R2377">
        <v>2016</v>
      </c>
      <c r="S2377">
        <v>7</v>
      </c>
      <c r="T2377" s="3" t="s">
        <v>24</v>
      </c>
      <c r="U2377" s="3">
        <v>45489</v>
      </c>
    </row>
    <row r="2378" spans="1:21" x14ac:dyDescent="0.25">
      <c r="A2378">
        <v>213847</v>
      </c>
      <c r="B2378">
        <v>940</v>
      </c>
      <c r="C2378" t="s">
        <v>19</v>
      </c>
      <c r="D2378" s="3">
        <v>42563</v>
      </c>
      <c r="E2378" t="s">
        <v>85</v>
      </c>
      <c r="F2378">
        <v>300</v>
      </c>
      <c r="G2378">
        <v>2</v>
      </c>
      <c r="J2378">
        <v>600</v>
      </c>
      <c r="K2378">
        <v>100149253</v>
      </c>
      <c r="L2378" s="19" t="s">
        <v>33</v>
      </c>
      <c r="M2378">
        <v>0</v>
      </c>
      <c r="N2378" t="s">
        <v>22</v>
      </c>
      <c r="O2378" s="3">
        <v>42563</v>
      </c>
      <c r="P2378" t="s">
        <v>23</v>
      </c>
      <c r="Q2378">
        <v>600</v>
      </c>
      <c r="R2378">
        <v>2016</v>
      </c>
      <c r="S2378">
        <v>7</v>
      </c>
      <c r="T2378" s="3" t="s">
        <v>24</v>
      </c>
      <c r="U2378" s="3">
        <v>45489</v>
      </c>
    </row>
    <row r="2379" spans="1:21" x14ac:dyDescent="0.25">
      <c r="A2379">
        <v>213848</v>
      </c>
      <c r="B2379">
        <v>941</v>
      </c>
      <c r="C2379" t="s">
        <v>25</v>
      </c>
      <c r="D2379" s="3">
        <v>42563</v>
      </c>
      <c r="E2379" t="s">
        <v>1063</v>
      </c>
      <c r="F2379">
        <v>3050</v>
      </c>
      <c r="G2379">
        <v>1</v>
      </c>
      <c r="J2379">
        <v>3050</v>
      </c>
      <c r="K2379">
        <v>100149254</v>
      </c>
      <c r="L2379" s="19" t="s">
        <v>21</v>
      </c>
      <c r="M2379">
        <v>0</v>
      </c>
      <c r="N2379" t="s">
        <v>22</v>
      </c>
      <c r="O2379" s="3">
        <v>42563</v>
      </c>
      <c r="P2379" t="s">
        <v>28</v>
      </c>
      <c r="Q2379" s="4">
        <v>3050</v>
      </c>
      <c r="R2379">
        <v>2016</v>
      </c>
      <c r="S2379">
        <v>7</v>
      </c>
      <c r="T2379" s="3" t="s">
        <v>24</v>
      </c>
      <c r="U2379" s="3">
        <v>45489</v>
      </c>
    </row>
    <row r="2380" spans="1:21" x14ac:dyDescent="0.25">
      <c r="A2380">
        <v>213850</v>
      </c>
      <c r="B2380">
        <v>942</v>
      </c>
      <c r="C2380" t="s">
        <v>827</v>
      </c>
      <c r="D2380" s="3">
        <v>42563</v>
      </c>
      <c r="E2380" t="s">
        <v>30</v>
      </c>
      <c r="F2380">
        <v>360</v>
      </c>
      <c r="G2380">
        <v>1</v>
      </c>
      <c r="J2380">
        <v>1955</v>
      </c>
      <c r="K2380">
        <v>100149255</v>
      </c>
      <c r="L2380" s="19" t="s">
        <v>27</v>
      </c>
      <c r="M2380">
        <v>0</v>
      </c>
      <c r="N2380" t="s">
        <v>201</v>
      </c>
      <c r="O2380" s="3">
        <v>42563</v>
      </c>
      <c r="P2380" t="s">
        <v>23</v>
      </c>
      <c r="Q2380">
        <v>360</v>
      </c>
      <c r="R2380">
        <v>2016</v>
      </c>
      <c r="S2380">
        <v>7</v>
      </c>
      <c r="T2380" s="3" t="s">
        <v>24</v>
      </c>
      <c r="U2380" s="3">
        <v>45489</v>
      </c>
    </row>
    <row r="2381" spans="1:21" x14ac:dyDescent="0.25">
      <c r="A2381">
        <v>213851</v>
      </c>
      <c r="B2381">
        <v>942</v>
      </c>
      <c r="C2381" t="s">
        <v>827</v>
      </c>
      <c r="D2381" s="3">
        <v>42563</v>
      </c>
      <c r="E2381" t="s">
        <v>48</v>
      </c>
      <c r="F2381">
        <v>320</v>
      </c>
      <c r="G2381">
        <v>1</v>
      </c>
      <c r="J2381">
        <v>1955</v>
      </c>
      <c r="K2381">
        <v>100149255</v>
      </c>
      <c r="L2381" s="19" t="s">
        <v>27</v>
      </c>
      <c r="M2381">
        <v>0</v>
      </c>
      <c r="N2381" t="s">
        <v>201</v>
      </c>
      <c r="O2381" s="3">
        <v>42563</v>
      </c>
      <c r="P2381" t="s">
        <v>23</v>
      </c>
      <c r="Q2381">
        <v>320</v>
      </c>
      <c r="R2381">
        <v>2016</v>
      </c>
      <c r="S2381">
        <v>7</v>
      </c>
      <c r="T2381" s="3" t="s">
        <v>24</v>
      </c>
      <c r="U2381" s="3">
        <v>45489</v>
      </c>
    </row>
    <row r="2382" spans="1:21" x14ac:dyDescent="0.25">
      <c r="A2382">
        <v>213852</v>
      </c>
      <c r="B2382">
        <v>942</v>
      </c>
      <c r="C2382" t="s">
        <v>827</v>
      </c>
      <c r="D2382" s="3">
        <v>42563</v>
      </c>
      <c r="E2382" t="s">
        <v>714</v>
      </c>
      <c r="F2382">
        <v>1275</v>
      </c>
      <c r="G2382">
        <v>1</v>
      </c>
      <c r="J2382">
        <v>1955</v>
      </c>
      <c r="K2382">
        <v>100149255</v>
      </c>
      <c r="L2382" s="19" t="s">
        <v>183</v>
      </c>
      <c r="M2382">
        <v>0</v>
      </c>
      <c r="N2382" t="s">
        <v>201</v>
      </c>
      <c r="O2382" s="3">
        <v>42563</v>
      </c>
      <c r="P2382" t="s">
        <v>23</v>
      </c>
      <c r="Q2382" s="4">
        <v>1275</v>
      </c>
      <c r="R2382">
        <v>2016</v>
      </c>
      <c r="S2382">
        <v>7</v>
      </c>
      <c r="T2382" s="3" t="s">
        <v>24</v>
      </c>
      <c r="U2382" s="3">
        <v>45489</v>
      </c>
    </row>
    <row r="2383" spans="1:21" x14ac:dyDescent="0.25">
      <c r="A2383">
        <v>213853</v>
      </c>
      <c r="B2383">
        <v>943</v>
      </c>
      <c r="C2383" t="s">
        <v>19</v>
      </c>
      <c r="D2383" s="3">
        <v>42563</v>
      </c>
      <c r="E2383" t="s">
        <v>404</v>
      </c>
      <c r="F2383">
        <v>1625</v>
      </c>
      <c r="G2383">
        <v>1</v>
      </c>
      <c r="J2383">
        <v>1625</v>
      </c>
      <c r="K2383">
        <v>100149256</v>
      </c>
      <c r="L2383" s="19" t="s">
        <v>47</v>
      </c>
      <c r="M2383">
        <v>0</v>
      </c>
      <c r="N2383" t="s">
        <v>22</v>
      </c>
      <c r="O2383" s="3">
        <v>42563</v>
      </c>
      <c r="P2383" t="s">
        <v>23</v>
      </c>
      <c r="Q2383" s="4">
        <v>1625</v>
      </c>
      <c r="R2383">
        <v>2016</v>
      </c>
      <c r="S2383">
        <v>7</v>
      </c>
      <c r="T2383" s="3" t="s">
        <v>24</v>
      </c>
      <c r="U2383" s="3">
        <v>45489</v>
      </c>
    </row>
    <row r="2384" spans="1:21" x14ac:dyDescent="0.25">
      <c r="A2384">
        <v>213854</v>
      </c>
      <c r="B2384">
        <v>944</v>
      </c>
      <c r="C2384" t="s">
        <v>19</v>
      </c>
      <c r="D2384" s="3">
        <v>42563</v>
      </c>
      <c r="E2384" t="s">
        <v>1064</v>
      </c>
      <c r="F2384">
        <v>1200</v>
      </c>
      <c r="G2384">
        <v>1</v>
      </c>
      <c r="J2384">
        <v>2900</v>
      </c>
      <c r="K2384">
        <v>100149257</v>
      </c>
      <c r="L2384" s="19" t="s">
        <v>21</v>
      </c>
      <c r="M2384">
        <v>0</v>
      </c>
      <c r="N2384" t="s">
        <v>22</v>
      </c>
      <c r="O2384" s="3">
        <v>42563</v>
      </c>
      <c r="P2384" t="s">
        <v>23</v>
      </c>
      <c r="Q2384" s="4">
        <v>1200</v>
      </c>
      <c r="R2384">
        <v>2016</v>
      </c>
      <c r="S2384">
        <v>7</v>
      </c>
      <c r="T2384" s="3" t="s">
        <v>24</v>
      </c>
      <c r="U2384" s="3">
        <v>45489</v>
      </c>
    </row>
    <row r="2385" spans="1:21" x14ac:dyDescent="0.25">
      <c r="A2385">
        <v>213855</v>
      </c>
      <c r="B2385">
        <v>944</v>
      </c>
      <c r="C2385" t="s">
        <v>19</v>
      </c>
      <c r="D2385" s="3">
        <v>42563</v>
      </c>
      <c r="E2385" t="s">
        <v>1065</v>
      </c>
      <c r="F2385">
        <v>1700</v>
      </c>
      <c r="G2385">
        <v>1</v>
      </c>
      <c r="J2385">
        <v>2900</v>
      </c>
      <c r="K2385">
        <v>100149257</v>
      </c>
      <c r="L2385" s="19" t="s">
        <v>21</v>
      </c>
      <c r="M2385">
        <v>0</v>
      </c>
      <c r="N2385" t="s">
        <v>22</v>
      </c>
      <c r="O2385" s="3">
        <v>42563</v>
      </c>
      <c r="P2385" t="s">
        <v>23</v>
      </c>
      <c r="Q2385" s="4">
        <v>1700</v>
      </c>
      <c r="R2385">
        <v>2016</v>
      </c>
      <c r="S2385">
        <v>7</v>
      </c>
      <c r="T2385" s="3" t="s">
        <v>24</v>
      </c>
      <c r="U2385" s="3">
        <v>45489</v>
      </c>
    </row>
    <row r="2386" spans="1:21" x14ac:dyDescent="0.25">
      <c r="A2386">
        <v>213856</v>
      </c>
      <c r="B2386">
        <v>56</v>
      </c>
      <c r="C2386" t="s">
        <v>19</v>
      </c>
      <c r="D2386" s="3">
        <v>42563</v>
      </c>
      <c r="E2386" t="s">
        <v>1066</v>
      </c>
      <c r="F2386">
        <v>2000</v>
      </c>
      <c r="G2386">
        <v>1</v>
      </c>
      <c r="J2386">
        <v>2000</v>
      </c>
      <c r="K2386">
        <v>100149258</v>
      </c>
      <c r="L2386" s="19" t="s">
        <v>42</v>
      </c>
      <c r="M2386">
        <v>0</v>
      </c>
      <c r="N2386" t="s">
        <v>22</v>
      </c>
      <c r="O2386" s="3">
        <v>42563</v>
      </c>
      <c r="P2386" t="s">
        <v>23</v>
      </c>
      <c r="Q2386" s="4">
        <v>2000</v>
      </c>
      <c r="R2386">
        <v>2016</v>
      </c>
      <c r="S2386">
        <v>7</v>
      </c>
      <c r="T2386" s="3" t="s">
        <v>24</v>
      </c>
      <c r="U2386" s="3">
        <v>45489</v>
      </c>
    </row>
    <row r="2387" spans="1:21" x14ac:dyDescent="0.25">
      <c r="A2387">
        <v>213857</v>
      </c>
      <c r="B2387">
        <v>945</v>
      </c>
      <c r="C2387" t="s">
        <v>19</v>
      </c>
      <c r="D2387" s="3">
        <v>42563</v>
      </c>
      <c r="E2387" t="s">
        <v>1067</v>
      </c>
      <c r="F2387">
        <v>1253</v>
      </c>
      <c r="G2387">
        <v>1</v>
      </c>
      <c r="J2387">
        <v>1253</v>
      </c>
      <c r="K2387">
        <v>100149259</v>
      </c>
      <c r="L2387" s="19" t="s">
        <v>42</v>
      </c>
      <c r="M2387">
        <v>0</v>
      </c>
      <c r="N2387" t="s">
        <v>22</v>
      </c>
      <c r="O2387" s="3">
        <v>42563</v>
      </c>
      <c r="P2387" t="s">
        <v>23</v>
      </c>
      <c r="Q2387" s="4">
        <v>1253</v>
      </c>
      <c r="R2387">
        <v>2016</v>
      </c>
      <c r="S2387">
        <v>7</v>
      </c>
      <c r="T2387" s="3" t="s">
        <v>24</v>
      </c>
      <c r="U2387" s="3">
        <v>45489</v>
      </c>
    </row>
    <row r="2388" spans="1:21" x14ac:dyDescent="0.25">
      <c r="A2388">
        <v>213858</v>
      </c>
      <c r="B2388">
        <v>137</v>
      </c>
      <c r="C2388" t="s">
        <v>31</v>
      </c>
      <c r="D2388" s="3">
        <v>42563</v>
      </c>
      <c r="E2388" t="s">
        <v>30</v>
      </c>
      <c r="F2388">
        <v>360</v>
      </c>
      <c r="G2388">
        <v>1</v>
      </c>
      <c r="J2388">
        <v>360</v>
      </c>
      <c r="K2388">
        <v>100149260</v>
      </c>
      <c r="L2388" s="19" t="s">
        <v>27</v>
      </c>
      <c r="M2388">
        <v>0</v>
      </c>
      <c r="N2388" t="s">
        <v>22</v>
      </c>
      <c r="O2388" s="3">
        <v>42563</v>
      </c>
      <c r="P2388" t="s">
        <v>34</v>
      </c>
      <c r="Q2388">
        <v>360</v>
      </c>
      <c r="R2388">
        <v>2016</v>
      </c>
      <c r="S2388">
        <v>7</v>
      </c>
      <c r="T2388" s="3" t="s">
        <v>24</v>
      </c>
      <c r="U2388" s="3">
        <v>45489</v>
      </c>
    </row>
    <row r="2389" spans="1:21" x14ac:dyDescent="0.25">
      <c r="A2389">
        <v>213859</v>
      </c>
      <c r="B2389">
        <v>137</v>
      </c>
      <c r="C2389" t="s">
        <v>31</v>
      </c>
      <c r="D2389" s="3">
        <v>42563</v>
      </c>
      <c r="E2389" t="s">
        <v>30</v>
      </c>
      <c r="F2389">
        <v>360</v>
      </c>
      <c r="G2389">
        <v>1</v>
      </c>
      <c r="J2389">
        <v>360</v>
      </c>
      <c r="K2389">
        <v>100149261</v>
      </c>
      <c r="L2389" s="19" t="s">
        <v>27</v>
      </c>
      <c r="M2389">
        <v>0</v>
      </c>
      <c r="N2389" t="s">
        <v>22</v>
      </c>
      <c r="O2389" s="3">
        <v>42563</v>
      </c>
      <c r="P2389" t="s">
        <v>34</v>
      </c>
      <c r="Q2389">
        <v>360</v>
      </c>
      <c r="R2389">
        <v>2016</v>
      </c>
      <c r="S2389">
        <v>7</v>
      </c>
      <c r="T2389" s="3" t="s">
        <v>24</v>
      </c>
      <c r="U2389" s="3">
        <v>45489</v>
      </c>
    </row>
    <row r="2390" spans="1:21" x14ac:dyDescent="0.25">
      <c r="A2390">
        <v>213860</v>
      </c>
      <c r="B2390">
        <v>946</v>
      </c>
      <c r="C2390" t="s">
        <v>19</v>
      </c>
      <c r="D2390" s="3">
        <v>42563</v>
      </c>
      <c r="E2390" t="s">
        <v>833</v>
      </c>
      <c r="F2390">
        <v>2500</v>
      </c>
      <c r="G2390">
        <v>1</v>
      </c>
      <c r="J2390">
        <v>2500</v>
      </c>
      <c r="K2390">
        <v>100149262</v>
      </c>
      <c r="L2390" s="19" t="s">
        <v>194</v>
      </c>
      <c r="M2390">
        <v>0</v>
      </c>
      <c r="N2390" t="s">
        <v>22</v>
      </c>
      <c r="O2390" s="3">
        <v>42563</v>
      </c>
      <c r="P2390" t="s">
        <v>23</v>
      </c>
      <c r="Q2390" s="4">
        <v>2500</v>
      </c>
      <c r="R2390">
        <v>2016</v>
      </c>
      <c r="S2390">
        <v>7</v>
      </c>
      <c r="T2390" s="3" t="s">
        <v>24</v>
      </c>
      <c r="U2390" s="3">
        <v>45489</v>
      </c>
    </row>
    <row r="2391" spans="1:21" x14ac:dyDescent="0.25">
      <c r="A2391">
        <v>213861</v>
      </c>
      <c r="B2391">
        <v>947</v>
      </c>
      <c r="C2391" t="s">
        <v>19</v>
      </c>
      <c r="D2391" s="3">
        <v>42563</v>
      </c>
      <c r="E2391" t="s">
        <v>89</v>
      </c>
      <c r="F2391">
        <v>350</v>
      </c>
      <c r="G2391">
        <v>1</v>
      </c>
      <c r="J2391">
        <v>350</v>
      </c>
      <c r="K2391">
        <v>100149263</v>
      </c>
      <c r="L2391" s="19" t="s">
        <v>33</v>
      </c>
      <c r="M2391">
        <v>0</v>
      </c>
      <c r="N2391" t="s">
        <v>22</v>
      </c>
      <c r="O2391" s="3">
        <v>42563</v>
      </c>
      <c r="P2391" t="s">
        <v>23</v>
      </c>
      <c r="Q2391">
        <v>350</v>
      </c>
      <c r="R2391">
        <v>2016</v>
      </c>
      <c r="S2391">
        <v>7</v>
      </c>
      <c r="T2391" s="3" t="s">
        <v>24</v>
      </c>
      <c r="U2391" s="3">
        <v>45489</v>
      </c>
    </row>
    <row r="2392" spans="1:21" x14ac:dyDescent="0.25">
      <c r="A2392">
        <v>213862</v>
      </c>
      <c r="B2392">
        <v>948</v>
      </c>
      <c r="C2392" t="s">
        <v>25</v>
      </c>
      <c r="D2392" s="3">
        <v>42563</v>
      </c>
      <c r="E2392" t="s">
        <v>1068</v>
      </c>
      <c r="F2392">
        <v>975</v>
      </c>
      <c r="G2392">
        <v>1</v>
      </c>
      <c r="J2392">
        <v>975</v>
      </c>
      <c r="K2392">
        <v>100149264</v>
      </c>
      <c r="L2392" s="19" t="s">
        <v>21</v>
      </c>
      <c r="M2392">
        <v>0</v>
      </c>
      <c r="N2392" t="s">
        <v>22</v>
      </c>
      <c r="O2392" s="3">
        <v>42563</v>
      </c>
      <c r="P2392" t="s">
        <v>28</v>
      </c>
      <c r="Q2392">
        <v>975</v>
      </c>
      <c r="R2392">
        <v>2016</v>
      </c>
      <c r="S2392">
        <v>7</v>
      </c>
      <c r="T2392" s="3" t="s">
        <v>24</v>
      </c>
      <c r="U2392" s="3">
        <v>45489</v>
      </c>
    </row>
    <row r="2393" spans="1:21" x14ac:dyDescent="0.25">
      <c r="A2393">
        <v>213863</v>
      </c>
      <c r="B2393">
        <v>949</v>
      </c>
      <c r="C2393" t="s">
        <v>25</v>
      </c>
      <c r="D2393" s="3">
        <v>42563</v>
      </c>
      <c r="E2393" t="s">
        <v>1069</v>
      </c>
      <c r="F2393">
        <v>1999</v>
      </c>
      <c r="G2393">
        <v>1</v>
      </c>
      <c r="J2393">
        <v>1999</v>
      </c>
      <c r="K2393">
        <v>100149265</v>
      </c>
      <c r="L2393" s="19" t="s">
        <v>51</v>
      </c>
      <c r="M2393">
        <v>0</v>
      </c>
      <c r="N2393" t="s">
        <v>39</v>
      </c>
      <c r="O2393" s="3">
        <v>42563</v>
      </c>
      <c r="P2393" t="s">
        <v>28</v>
      </c>
      <c r="Q2393" s="4">
        <v>1999</v>
      </c>
      <c r="R2393">
        <v>2016</v>
      </c>
      <c r="S2393">
        <v>7</v>
      </c>
      <c r="T2393" s="3" t="s">
        <v>24</v>
      </c>
      <c r="U2393" s="3">
        <v>45489</v>
      </c>
    </row>
    <row r="2394" spans="1:21" x14ac:dyDescent="0.25">
      <c r="A2394">
        <v>213865</v>
      </c>
      <c r="B2394">
        <v>949</v>
      </c>
      <c r="C2394" t="s">
        <v>25</v>
      </c>
      <c r="D2394" s="3">
        <v>42563</v>
      </c>
      <c r="E2394" t="s">
        <v>1069</v>
      </c>
      <c r="F2394">
        <v>1999</v>
      </c>
      <c r="G2394">
        <v>1</v>
      </c>
      <c r="J2394">
        <v>1999</v>
      </c>
      <c r="K2394">
        <v>100149266</v>
      </c>
      <c r="L2394" s="19" t="s">
        <v>51</v>
      </c>
      <c r="M2394">
        <v>0</v>
      </c>
      <c r="N2394" t="s">
        <v>39</v>
      </c>
      <c r="O2394" s="3">
        <v>42563</v>
      </c>
      <c r="P2394" t="s">
        <v>28</v>
      </c>
      <c r="Q2394" s="4">
        <v>1999</v>
      </c>
      <c r="R2394">
        <v>2016</v>
      </c>
      <c r="S2394">
        <v>7</v>
      </c>
      <c r="T2394" s="3" t="s">
        <v>24</v>
      </c>
      <c r="U2394" s="3">
        <v>45489</v>
      </c>
    </row>
    <row r="2395" spans="1:21" x14ac:dyDescent="0.25">
      <c r="A2395">
        <v>213867</v>
      </c>
      <c r="B2395">
        <v>950</v>
      </c>
      <c r="C2395" t="s">
        <v>25</v>
      </c>
      <c r="D2395" s="3">
        <v>42563</v>
      </c>
      <c r="E2395" t="s">
        <v>1070</v>
      </c>
      <c r="F2395">
        <v>595</v>
      </c>
      <c r="G2395">
        <v>1</v>
      </c>
      <c r="J2395">
        <v>595</v>
      </c>
      <c r="K2395">
        <v>100149267</v>
      </c>
      <c r="L2395" s="19" t="s">
        <v>418</v>
      </c>
      <c r="M2395">
        <v>0</v>
      </c>
      <c r="N2395" t="s">
        <v>22</v>
      </c>
      <c r="O2395" s="3">
        <v>42563</v>
      </c>
      <c r="P2395" t="s">
        <v>28</v>
      </c>
      <c r="Q2395">
        <v>595</v>
      </c>
      <c r="R2395">
        <v>2016</v>
      </c>
      <c r="S2395">
        <v>7</v>
      </c>
      <c r="T2395" s="3" t="s">
        <v>24</v>
      </c>
      <c r="U2395" s="3">
        <v>45489</v>
      </c>
    </row>
    <row r="2396" spans="1:21" x14ac:dyDescent="0.25">
      <c r="A2396">
        <v>213868</v>
      </c>
      <c r="B2396">
        <v>951</v>
      </c>
      <c r="C2396" t="s">
        <v>827</v>
      </c>
      <c r="D2396" s="3">
        <v>42563</v>
      </c>
      <c r="E2396" t="s">
        <v>1071</v>
      </c>
      <c r="F2396">
        <v>2502</v>
      </c>
      <c r="G2396">
        <v>1</v>
      </c>
      <c r="J2396">
        <v>2502</v>
      </c>
      <c r="K2396">
        <v>100149268</v>
      </c>
      <c r="L2396" s="19" t="s">
        <v>27</v>
      </c>
      <c r="M2396">
        <v>0</v>
      </c>
      <c r="N2396" t="s">
        <v>22</v>
      </c>
      <c r="O2396" s="3">
        <v>42563</v>
      </c>
      <c r="P2396" t="s">
        <v>23</v>
      </c>
      <c r="Q2396" s="4">
        <v>2502</v>
      </c>
      <c r="R2396">
        <v>2016</v>
      </c>
      <c r="S2396">
        <v>7</v>
      </c>
      <c r="T2396" s="3" t="s">
        <v>24</v>
      </c>
      <c r="U2396" s="3">
        <v>45489</v>
      </c>
    </row>
    <row r="2397" spans="1:21" x14ac:dyDescent="0.25">
      <c r="A2397">
        <v>213869</v>
      </c>
      <c r="B2397">
        <v>479</v>
      </c>
      <c r="C2397" t="s">
        <v>19</v>
      </c>
      <c r="D2397" s="3">
        <v>42563</v>
      </c>
      <c r="E2397" t="s">
        <v>148</v>
      </c>
      <c r="F2397">
        <v>75</v>
      </c>
      <c r="G2397">
        <v>14</v>
      </c>
      <c r="J2397">
        <v>550</v>
      </c>
      <c r="K2397">
        <v>100149269</v>
      </c>
      <c r="L2397" s="19" t="s">
        <v>33</v>
      </c>
      <c r="M2397">
        <v>500</v>
      </c>
      <c r="N2397" t="s">
        <v>22</v>
      </c>
      <c r="O2397" s="3">
        <v>42563</v>
      </c>
      <c r="P2397" t="s">
        <v>23</v>
      </c>
      <c r="Q2397" s="4">
        <v>1050</v>
      </c>
      <c r="R2397">
        <v>2016</v>
      </c>
      <c r="S2397">
        <v>7</v>
      </c>
      <c r="T2397" s="3" t="s">
        <v>24</v>
      </c>
      <c r="U2397" s="3">
        <v>45489</v>
      </c>
    </row>
    <row r="2398" spans="1:21" x14ac:dyDescent="0.25">
      <c r="A2398">
        <v>213870</v>
      </c>
      <c r="B2398">
        <v>952</v>
      </c>
      <c r="C2398" t="s">
        <v>19</v>
      </c>
      <c r="D2398" s="3">
        <v>42563</v>
      </c>
      <c r="E2398" t="s">
        <v>266</v>
      </c>
      <c r="F2398">
        <v>110</v>
      </c>
      <c r="G2398">
        <v>1</v>
      </c>
      <c r="J2398">
        <v>10</v>
      </c>
      <c r="K2398">
        <v>100149270</v>
      </c>
      <c r="L2398" s="19" t="s">
        <v>33</v>
      </c>
      <c r="M2398">
        <v>0</v>
      </c>
      <c r="N2398" t="s">
        <v>22</v>
      </c>
      <c r="O2398" s="3">
        <v>42563</v>
      </c>
      <c r="P2398" t="s">
        <v>23</v>
      </c>
      <c r="Q2398">
        <v>110</v>
      </c>
      <c r="R2398">
        <v>2016</v>
      </c>
      <c r="S2398">
        <v>7</v>
      </c>
      <c r="T2398" s="3" t="s">
        <v>24</v>
      </c>
      <c r="U2398" s="3">
        <v>45489</v>
      </c>
    </row>
    <row r="2399" spans="1:21" x14ac:dyDescent="0.25">
      <c r="A2399">
        <v>213871</v>
      </c>
      <c r="B2399">
        <v>952</v>
      </c>
      <c r="C2399" t="s">
        <v>19</v>
      </c>
      <c r="D2399" s="3">
        <v>42563</v>
      </c>
      <c r="E2399" t="s">
        <v>305</v>
      </c>
      <c r="F2399">
        <v>100</v>
      </c>
      <c r="G2399">
        <v>1</v>
      </c>
      <c r="J2399">
        <v>10</v>
      </c>
      <c r="K2399">
        <v>100149270</v>
      </c>
      <c r="L2399" s="19" t="s">
        <v>33</v>
      </c>
      <c r="M2399">
        <v>0</v>
      </c>
      <c r="N2399" t="s">
        <v>22</v>
      </c>
      <c r="O2399" s="3">
        <v>42563</v>
      </c>
      <c r="P2399" t="s">
        <v>23</v>
      </c>
      <c r="Q2399">
        <v>100</v>
      </c>
      <c r="R2399">
        <v>2016</v>
      </c>
      <c r="S2399">
        <v>7</v>
      </c>
      <c r="T2399" s="3" t="s">
        <v>24</v>
      </c>
      <c r="U2399" s="3">
        <v>45489</v>
      </c>
    </row>
    <row r="2400" spans="1:21" x14ac:dyDescent="0.25">
      <c r="A2400">
        <v>213872</v>
      </c>
      <c r="B2400">
        <v>953</v>
      </c>
      <c r="C2400" t="s">
        <v>19</v>
      </c>
      <c r="D2400" s="3">
        <v>42563</v>
      </c>
      <c r="E2400" t="s">
        <v>695</v>
      </c>
      <c r="F2400">
        <v>120</v>
      </c>
      <c r="G2400">
        <v>1</v>
      </c>
      <c r="J2400">
        <v>240</v>
      </c>
      <c r="K2400">
        <v>100149271</v>
      </c>
      <c r="L2400" s="19" t="s">
        <v>27</v>
      </c>
      <c r="M2400">
        <v>0</v>
      </c>
      <c r="N2400" t="s">
        <v>22</v>
      </c>
      <c r="O2400" s="3">
        <v>42563</v>
      </c>
      <c r="P2400" t="s">
        <v>23</v>
      </c>
      <c r="Q2400">
        <v>120</v>
      </c>
      <c r="R2400">
        <v>2016</v>
      </c>
      <c r="S2400">
        <v>7</v>
      </c>
      <c r="T2400" s="3" t="s">
        <v>24</v>
      </c>
      <c r="U2400" s="3">
        <v>45489</v>
      </c>
    </row>
    <row r="2401" spans="1:21" x14ac:dyDescent="0.25">
      <c r="A2401">
        <v>213873</v>
      </c>
      <c r="B2401">
        <v>953</v>
      </c>
      <c r="C2401" t="s">
        <v>19</v>
      </c>
      <c r="D2401" s="3">
        <v>42563</v>
      </c>
      <c r="E2401" t="s">
        <v>139</v>
      </c>
      <c r="F2401">
        <v>120</v>
      </c>
      <c r="G2401">
        <v>1</v>
      </c>
      <c r="J2401">
        <v>240</v>
      </c>
      <c r="K2401">
        <v>100149271</v>
      </c>
      <c r="L2401" s="19" t="s">
        <v>27</v>
      </c>
      <c r="M2401">
        <v>0</v>
      </c>
      <c r="N2401" t="s">
        <v>22</v>
      </c>
      <c r="O2401" s="3">
        <v>42563</v>
      </c>
      <c r="P2401" t="s">
        <v>23</v>
      </c>
      <c r="Q2401">
        <v>120</v>
      </c>
      <c r="R2401">
        <v>2016</v>
      </c>
      <c r="S2401">
        <v>7</v>
      </c>
      <c r="T2401" s="3" t="s">
        <v>24</v>
      </c>
      <c r="U2401" s="3">
        <v>45489</v>
      </c>
    </row>
    <row r="2402" spans="1:21" x14ac:dyDescent="0.25">
      <c r="A2402">
        <v>213874</v>
      </c>
      <c r="B2402">
        <v>813</v>
      </c>
      <c r="C2402" t="s">
        <v>19</v>
      </c>
      <c r="D2402" s="3">
        <v>42563</v>
      </c>
      <c r="E2402" t="s">
        <v>30</v>
      </c>
      <c r="F2402">
        <v>360</v>
      </c>
      <c r="G2402">
        <v>1</v>
      </c>
      <c r="J2402">
        <v>360</v>
      </c>
      <c r="K2402">
        <v>100149272</v>
      </c>
      <c r="L2402" s="19" t="s">
        <v>27</v>
      </c>
      <c r="M2402">
        <v>0</v>
      </c>
      <c r="N2402" t="s">
        <v>22</v>
      </c>
      <c r="O2402" s="3">
        <v>42563</v>
      </c>
      <c r="P2402" t="s">
        <v>23</v>
      </c>
      <c r="Q2402">
        <v>360</v>
      </c>
      <c r="R2402">
        <v>2016</v>
      </c>
      <c r="S2402">
        <v>7</v>
      </c>
      <c r="T2402" s="3" t="s">
        <v>24</v>
      </c>
      <c r="U2402" s="3">
        <v>45489</v>
      </c>
    </row>
    <row r="2403" spans="1:21" x14ac:dyDescent="0.25">
      <c r="A2403">
        <v>213875</v>
      </c>
      <c r="B2403">
        <v>479</v>
      </c>
      <c r="C2403" t="s">
        <v>19</v>
      </c>
      <c r="D2403" s="3">
        <v>42563</v>
      </c>
      <c r="E2403" t="s">
        <v>726</v>
      </c>
      <c r="F2403">
        <v>327</v>
      </c>
      <c r="G2403">
        <v>3</v>
      </c>
      <c r="J2403">
        <v>571</v>
      </c>
      <c r="K2403">
        <v>100149273</v>
      </c>
      <c r="L2403" s="19" t="s">
        <v>42</v>
      </c>
      <c r="M2403">
        <v>458</v>
      </c>
      <c r="N2403" t="s">
        <v>22</v>
      </c>
      <c r="O2403" s="3">
        <v>42563</v>
      </c>
      <c r="P2403" t="s">
        <v>23</v>
      </c>
      <c r="Q2403">
        <v>981</v>
      </c>
      <c r="R2403">
        <v>2016</v>
      </c>
      <c r="S2403">
        <v>7</v>
      </c>
      <c r="T2403" s="3" t="s">
        <v>24</v>
      </c>
      <c r="U2403" s="3">
        <v>45489</v>
      </c>
    </row>
    <row r="2404" spans="1:21" x14ac:dyDescent="0.25">
      <c r="A2404">
        <v>213876</v>
      </c>
      <c r="B2404">
        <v>479</v>
      </c>
      <c r="C2404" t="s">
        <v>19</v>
      </c>
      <c r="D2404" s="3">
        <v>42563</v>
      </c>
      <c r="E2404" t="s">
        <v>283</v>
      </c>
      <c r="F2404">
        <v>90</v>
      </c>
      <c r="G2404">
        <v>1</v>
      </c>
      <c r="J2404">
        <v>571</v>
      </c>
      <c r="K2404">
        <v>100149273</v>
      </c>
      <c r="L2404" s="19" t="s">
        <v>33</v>
      </c>
      <c r="M2404">
        <v>42</v>
      </c>
      <c r="N2404" t="s">
        <v>22</v>
      </c>
      <c r="O2404" s="3">
        <v>42563</v>
      </c>
      <c r="P2404" t="s">
        <v>23</v>
      </c>
      <c r="Q2404">
        <v>90</v>
      </c>
      <c r="R2404">
        <v>2016</v>
      </c>
      <c r="S2404">
        <v>7</v>
      </c>
      <c r="T2404" s="3" t="s">
        <v>24</v>
      </c>
      <c r="U2404" s="3">
        <v>45489</v>
      </c>
    </row>
    <row r="2405" spans="1:21" x14ac:dyDescent="0.25">
      <c r="A2405">
        <v>213877</v>
      </c>
      <c r="B2405">
        <v>907</v>
      </c>
      <c r="C2405" t="s">
        <v>19</v>
      </c>
      <c r="D2405" s="3">
        <v>42563</v>
      </c>
      <c r="E2405" t="s">
        <v>1072</v>
      </c>
      <c r="F2405">
        <v>1941</v>
      </c>
      <c r="G2405">
        <v>1</v>
      </c>
      <c r="J2405">
        <v>0</v>
      </c>
      <c r="K2405">
        <v>100149274</v>
      </c>
      <c r="L2405" s="19" t="s">
        <v>42</v>
      </c>
      <c r="M2405">
        <v>0</v>
      </c>
      <c r="N2405" t="s">
        <v>298</v>
      </c>
      <c r="O2405" s="3">
        <v>42563</v>
      </c>
      <c r="P2405" t="s">
        <v>23</v>
      </c>
      <c r="Q2405" s="4">
        <v>1941</v>
      </c>
      <c r="R2405">
        <v>2016</v>
      </c>
      <c r="S2405">
        <v>7</v>
      </c>
      <c r="T2405" s="3" t="s">
        <v>24</v>
      </c>
      <c r="U2405" s="3">
        <v>45489</v>
      </c>
    </row>
    <row r="2406" spans="1:21" x14ac:dyDescent="0.25">
      <c r="A2406">
        <v>213878</v>
      </c>
      <c r="B2406">
        <v>954</v>
      </c>
      <c r="C2406" t="s">
        <v>19</v>
      </c>
      <c r="D2406" s="3">
        <v>42563</v>
      </c>
      <c r="E2406" t="s">
        <v>1073</v>
      </c>
      <c r="F2406">
        <v>2600</v>
      </c>
      <c r="G2406">
        <v>1</v>
      </c>
      <c r="J2406">
        <v>2600</v>
      </c>
      <c r="K2406">
        <v>100149275</v>
      </c>
      <c r="L2406" s="19" t="s">
        <v>51</v>
      </c>
      <c r="M2406">
        <v>0</v>
      </c>
      <c r="N2406" t="s">
        <v>22</v>
      </c>
      <c r="O2406" s="3">
        <v>42563</v>
      </c>
      <c r="P2406" t="s">
        <v>23</v>
      </c>
      <c r="Q2406" s="4">
        <v>2600</v>
      </c>
      <c r="R2406">
        <v>2016</v>
      </c>
      <c r="S2406">
        <v>7</v>
      </c>
      <c r="T2406" s="3" t="s">
        <v>24</v>
      </c>
      <c r="U2406" s="3">
        <v>45489</v>
      </c>
    </row>
    <row r="2407" spans="1:21" x14ac:dyDescent="0.25">
      <c r="A2407">
        <v>213879</v>
      </c>
      <c r="B2407">
        <v>562</v>
      </c>
      <c r="C2407" t="s">
        <v>25</v>
      </c>
      <c r="D2407" s="3">
        <v>42563</v>
      </c>
      <c r="E2407" t="s">
        <v>1074</v>
      </c>
      <c r="F2407">
        <v>445</v>
      </c>
      <c r="G2407">
        <v>1</v>
      </c>
      <c r="J2407">
        <v>890</v>
      </c>
      <c r="K2407">
        <v>100149276</v>
      </c>
      <c r="L2407" s="19" t="s">
        <v>576</v>
      </c>
      <c r="M2407">
        <v>0</v>
      </c>
      <c r="N2407" t="s">
        <v>22</v>
      </c>
      <c r="O2407" s="3">
        <v>42563</v>
      </c>
      <c r="P2407" t="s">
        <v>28</v>
      </c>
      <c r="Q2407">
        <v>445</v>
      </c>
      <c r="R2407">
        <v>2016</v>
      </c>
      <c r="S2407">
        <v>7</v>
      </c>
      <c r="T2407" s="3" t="s">
        <v>24</v>
      </c>
      <c r="U2407" s="3">
        <v>45489</v>
      </c>
    </row>
    <row r="2408" spans="1:21" x14ac:dyDescent="0.25">
      <c r="A2408">
        <v>213880</v>
      </c>
      <c r="B2408">
        <v>562</v>
      </c>
      <c r="C2408" t="s">
        <v>25</v>
      </c>
      <c r="D2408" s="3">
        <v>42563</v>
      </c>
      <c r="E2408" t="s">
        <v>1075</v>
      </c>
      <c r="F2408">
        <v>445</v>
      </c>
      <c r="G2408">
        <v>1</v>
      </c>
      <c r="J2408">
        <v>890</v>
      </c>
      <c r="K2408">
        <v>100149276</v>
      </c>
      <c r="L2408" s="19" t="s">
        <v>576</v>
      </c>
      <c r="M2408">
        <v>0</v>
      </c>
      <c r="N2408" t="s">
        <v>22</v>
      </c>
      <c r="O2408" s="3">
        <v>42563</v>
      </c>
      <c r="P2408" t="s">
        <v>28</v>
      </c>
      <c r="Q2408">
        <v>445</v>
      </c>
      <c r="R2408">
        <v>2016</v>
      </c>
      <c r="S2408">
        <v>7</v>
      </c>
      <c r="T2408" s="3" t="s">
        <v>24</v>
      </c>
      <c r="U2408" s="3">
        <v>45489</v>
      </c>
    </row>
    <row r="2409" spans="1:21" x14ac:dyDescent="0.25">
      <c r="A2409">
        <v>213881</v>
      </c>
      <c r="B2409">
        <v>955</v>
      </c>
      <c r="C2409" t="s">
        <v>19</v>
      </c>
      <c r="D2409" s="3">
        <v>42563</v>
      </c>
      <c r="E2409" t="s">
        <v>148</v>
      </c>
      <c r="F2409">
        <v>75</v>
      </c>
      <c r="G2409">
        <v>1</v>
      </c>
      <c r="J2409">
        <v>75</v>
      </c>
      <c r="K2409">
        <v>100149277</v>
      </c>
      <c r="L2409" s="19" t="s">
        <v>33</v>
      </c>
      <c r="M2409">
        <v>0</v>
      </c>
      <c r="N2409" t="s">
        <v>22</v>
      </c>
      <c r="O2409" s="3">
        <v>42563</v>
      </c>
      <c r="P2409" t="s">
        <v>23</v>
      </c>
      <c r="Q2409">
        <v>75</v>
      </c>
      <c r="R2409">
        <v>2016</v>
      </c>
      <c r="S2409">
        <v>7</v>
      </c>
      <c r="T2409" s="3" t="s">
        <v>24</v>
      </c>
      <c r="U2409" s="3">
        <v>45489</v>
      </c>
    </row>
    <row r="2410" spans="1:21" x14ac:dyDescent="0.25">
      <c r="A2410">
        <v>213882</v>
      </c>
      <c r="B2410">
        <v>956</v>
      </c>
      <c r="C2410" t="s">
        <v>25</v>
      </c>
      <c r="D2410" s="3">
        <v>42563</v>
      </c>
      <c r="E2410" t="s">
        <v>1076</v>
      </c>
      <c r="F2410">
        <v>19600</v>
      </c>
      <c r="G2410">
        <v>1</v>
      </c>
      <c r="J2410">
        <v>19600</v>
      </c>
      <c r="K2410">
        <v>100149278</v>
      </c>
      <c r="L2410" s="19" t="s">
        <v>38</v>
      </c>
      <c r="M2410">
        <v>0</v>
      </c>
      <c r="N2410" t="s">
        <v>22</v>
      </c>
      <c r="O2410" s="3">
        <v>42563</v>
      </c>
      <c r="P2410" t="s">
        <v>28</v>
      </c>
      <c r="Q2410" s="4">
        <v>19600</v>
      </c>
      <c r="R2410">
        <v>2016</v>
      </c>
      <c r="S2410">
        <v>7</v>
      </c>
      <c r="T2410" s="3" t="s">
        <v>24</v>
      </c>
      <c r="U2410" s="3">
        <v>45489</v>
      </c>
    </row>
    <row r="2411" spans="1:21" x14ac:dyDescent="0.25">
      <c r="A2411">
        <v>213883</v>
      </c>
      <c r="B2411">
        <v>957</v>
      </c>
      <c r="C2411" t="s">
        <v>19</v>
      </c>
      <c r="D2411" s="3">
        <v>42563</v>
      </c>
      <c r="E2411" t="s">
        <v>1077</v>
      </c>
      <c r="F2411">
        <v>1295</v>
      </c>
      <c r="G2411">
        <v>1</v>
      </c>
      <c r="J2411">
        <v>0</v>
      </c>
      <c r="K2411">
        <v>100149279</v>
      </c>
      <c r="L2411" s="19" t="s">
        <v>21</v>
      </c>
      <c r="M2411">
        <v>0</v>
      </c>
      <c r="N2411" t="s">
        <v>298</v>
      </c>
      <c r="O2411" s="3">
        <v>42563</v>
      </c>
      <c r="P2411" t="s">
        <v>23</v>
      </c>
      <c r="Q2411" s="4">
        <v>1295</v>
      </c>
      <c r="R2411">
        <v>2016</v>
      </c>
      <c r="S2411">
        <v>7</v>
      </c>
      <c r="T2411" s="3" t="s">
        <v>24</v>
      </c>
      <c r="U2411" s="3">
        <v>45489</v>
      </c>
    </row>
    <row r="2412" spans="1:21" x14ac:dyDescent="0.25">
      <c r="A2412">
        <v>213884</v>
      </c>
      <c r="B2412">
        <v>957</v>
      </c>
      <c r="C2412" t="s">
        <v>19</v>
      </c>
      <c r="D2412" s="3">
        <v>42563</v>
      </c>
      <c r="E2412" t="s">
        <v>1078</v>
      </c>
      <c r="F2412">
        <v>650</v>
      </c>
      <c r="G2412">
        <v>1</v>
      </c>
      <c r="J2412">
        <v>0</v>
      </c>
      <c r="K2412">
        <v>100149279</v>
      </c>
      <c r="L2412" s="19" t="s">
        <v>51</v>
      </c>
      <c r="M2412">
        <v>0</v>
      </c>
      <c r="N2412" t="s">
        <v>298</v>
      </c>
      <c r="O2412" s="3">
        <v>42563</v>
      </c>
      <c r="P2412" t="s">
        <v>23</v>
      </c>
      <c r="Q2412">
        <v>650</v>
      </c>
      <c r="R2412">
        <v>2016</v>
      </c>
      <c r="S2412">
        <v>7</v>
      </c>
      <c r="T2412" s="3" t="s">
        <v>24</v>
      </c>
      <c r="U2412" s="3">
        <v>45489</v>
      </c>
    </row>
    <row r="2413" spans="1:21" x14ac:dyDescent="0.25">
      <c r="A2413">
        <v>213886</v>
      </c>
      <c r="B2413">
        <v>957</v>
      </c>
      <c r="C2413" t="s">
        <v>19</v>
      </c>
      <c r="D2413" s="3">
        <v>42563</v>
      </c>
      <c r="E2413" t="s">
        <v>1079</v>
      </c>
      <c r="F2413">
        <v>50</v>
      </c>
      <c r="G2413">
        <v>1</v>
      </c>
      <c r="J2413">
        <v>0</v>
      </c>
      <c r="K2413">
        <v>100149279</v>
      </c>
      <c r="L2413" s="19" t="s">
        <v>576</v>
      </c>
      <c r="M2413">
        <v>0</v>
      </c>
      <c r="N2413" t="s">
        <v>298</v>
      </c>
      <c r="O2413" s="3">
        <v>42563</v>
      </c>
      <c r="P2413" t="s">
        <v>23</v>
      </c>
      <c r="Q2413">
        <v>50</v>
      </c>
      <c r="R2413">
        <v>2016</v>
      </c>
      <c r="S2413">
        <v>7</v>
      </c>
      <c r="T2413" s="3" t="s">
        <v>24</v>
      </c>
      <c r="U2413" s="3">
        <v>45489</v>
      </c>
    </row>
    <row r="2414" spans="1:21" x14ac:dyDescent="0.25">
      <c r="A2414">
        <v>213887</v>
      </c>
      <c r="B2414">
        <v>958</v>
      </c>
      <c r="C2414" t="s">
        <v>25</v>
      </c>
      <c r="D2414" s="3">
        <v>42563</v>
      </c>
      <c r="E2414" t="s">
        <v>1080</v>
      </c>
      <c r="F2414">
        <v>1300</v>
      </c>
      <c r="G2414">
        <v>4</v>
      </c>
      <c r="J2414">
        <v>5200</v>
      </c>
      <c r="K2414">
        <v>100149280</v>
      </c>
      <c r="L2414" s="19" t="s">
        <v>51</v>
      </c>
      <c r="M2414">
        <v>0</v>
      </c>
      <c r="N2414" t="s">
        <v>22</v>
      </c>
      <c r="O2414" s="3">
        <v>42563</v>
      </c>
      <c r="P2414" t="s">
        <v>28</v>
      </c>
      <c r="Q2414" s="4">
        <v>5200</v>
      </c>
      <c r="R2414">
        <v>2016</v>
      </c>
      <c r="S2414">
        <v>7</v>
      </c>
      <c r="T2414" s="3" t="s">
        <v>24</v>
      </c>
      <c r="U2414" s="3">
        <v>45489</v>
      </c>
    </row>
    <row r="2415" spans="1:21" x14ac:dyDescent="0.25">
      <c r="A2415">
        <v>213889</v>
      </c>
      <c r="B2415">
        <v>959</v>
      </c>
      <c r="C2415" t="s">
        <v>19</v>
      </c>
      <c r="D2415" s="3">
        <v>42563</v>
      </c>
      <c r="E2415" t="s">
        <v>1081</v>
      </c>
      <c r="F2415">
        <v>1375</v>
      </c>
      <c r="G2415">
        <v>1</v>
      </c>
      <c r="J2415">
        <v>1375</v>
      </c>
      <c r="K2415">
        <v>100149281</v>
      </c>
      <c r="L2415" s="19" t="s">
        <v>42</v>
      </c>
      <c r="M2415">
        <v>0</v>
      </c>
      <c r="N2415" t="s">
        <v>22</v>
      </c>
      <c r="O2415" s="3">
        <v>42563</v>
      </c>
      <c r="P2415" t="s">
        <v>23</v>
      </c>
      <c r="Q2415" s="4">
        <v>1375</v>
      </c>
      <c r="R2415">
        <v>2016</v>
      </c>
      <c r="S2415">
        <v>7</v>
      </c>
      <c r="T2415" s="3" t="s">
        <v>24</v>
      </c>
      <c r="U2415" s="3">
        <v>45489</v>
      </c>
    </row>
    <row r="2416" spans="1:21" x14ac:dyDescent="0.25">
      <c r="A2416">
        <v>213890</v>
      </c>
      <c r="B2416">
        <v>960</v>
      </c>
      <c r="C2416" t="s">
        <v>19</v>
      </c>
      <c r="D2416" s="3">
        <v>42563</v>
      </c>
      <c r="E2416" t="s">
        <v>1082</v>
      </c>
      <c r="F2416">
        <v>275</v>
      </c>
      <c r="G2416">
        <v>1</v>
      </c>
      <c r="J2416">
        <v>275</v>
      </c>
      <c r="K2416">
        <v>100149282</v>
      </c>
      <c r="L2416" s="19" t="s">
        <v>170</v>
      </c>
      <c r="M2416">
        <v>0</v>
      </c>
      <c r="N2416" t="s">
        <v>22</v>
      </c>
      <c r="O2416" s="3">
        <v>42563</v>
      </c>
      <c r="P2416" t="s">
        <v>23</v>
      </c>
      <c r="Q2416">
        <v>275</v>
      </c>
      <c r="R2416">
        <v>2016</v>
      </c>
      <c r="S2416">
        <v>7</v>
      </c>
      <c r="T2416" s="3" t="s">
        <v>24</v>
      </c>
      <c r="U2416" s="3">
        <v>45489</v>
      </c>
    </row>
    <row r="2417" spans="1:21" x14ac:dyDescent="0.25">
      <c r="A2417">
        <v>213891</v>
      </c>
      <c r="B2417">
        <v>961</v>
      </c>
      <c r="C2417" t="s">
        <v>19</v>
      </c>
      <c r="D2417" s="3">
        <v>42563</v>
      </c>
      <c r="E2417" t="s">
        <v>86</v>
      </c>
      <c r="F2417">
        <v>150</v>
      </c>
      <c r="G2417">
        <v>1</v>
      </c>
      <c r="J2417">
        <v>370</v>
      </c>
      <c r="K2417">
        <v>100149283</v>
      </c>
      <c r="L2417" s="19" t="s">
        <v>33</v>
      </c>
      <c r="M2417">
        <v>0</v>
      </c>
      <c r="N2417" t="s">
        <v>22</v>
      </c>
      <c r="O2417" s="3">
        <v>42563</v>
      </c>
      <c r="P2417" t="s">
        <v>23</v>
      </c>
      <c r="Q2417">
        <v>150</v>
      </c>
      <c r="R2417">
        <v>2016</v>
      </c>
      <c r="S2417">
        <v>7</v>
      </c>
      <c r="T2417" s="3" t="s">
        <v>24</v>
      </c>
      <c r="U2417" s="3">
        <v>45489</v>
      </c>
    </row>
    <row r="2418" spans="1:21" x14ac:dyDescent="0.25">
      <c r="A2418">
        <v>213892</v>
      </c>
      <c r="B2418">
        <v>961</v>
      </c>
      <c r="C2418" t="s">
        <v>19</v>
      </c>
      <c r="D2418" s="3">
        <v>42563</v>
      </c>
      <c r="E2418" t="s">
        <v>571</v>
      </c>
      <c r="F2418">
        <v>220</v>
      </c>
      <c r="G2418">
        <v>1</v>
      </c>
      <c r="J2418">
        <v>370</v>
      </c>
      <c r="K2418">
        <v>100149283</v>
      </c>
      <c r="L2418" s="19" t="s">
        <v>33</v>
      </c>
      <c r="M2418">
        <v>0</v>
      </c>
      <c r="N2418" t="s">
        <v>22</v>
      </c>
      <c r="O2418" s="3">
        <v>42563</v>
      </c>
      <c r="P2418" t="s">
        <v>23</v>
      </c>
      <c r="Q2418">
        <v>220</v>
      </c>
      <c r="R2418">
        <v>2016</v>
      </c>
      <c r="S2418">
        <v>7</v>
      </c>
      <c r="T2418" s="3" t="s">
        <v>24</v>
      </c>
      <c r="U2418" s="3">
        <v>45489</v>
      </c>
    </row>
    <row r="2419" spans="1:21" x14ac:dyDescent="0.25">
      <c r="A2419">
        <v>213893</v>
      </c>
      <c r="B2419">
        <v>962</v>
      </c>
      <c r="C2419" t="s">
        <v>19</v>
      </c>
      <c r="D2419" s="3">
        <v>42563</v>
      </c>
      <c r="E2419" t="s">
        <v>1083</v>
      </c>
      <c r="F2419">
        <v>1200</v>
      </c>
      <c r="G2419">
        <v>1</v>
      </c>
      <c r="J2419">
        <v>6779</v>
      </c>
      <c r="K2419">
        <v>100149284</v>
      </c>
      <c r="L2419" s="19" t="s">
        <v>51</v>
      </c>
      <c r="M2419">
        <v>0</v>
      </c>
      <c r="N2419" t="s">
        <v>22</v>
      </c>
      <c r="O2419" s="3">
        <v>42563</v>
      </c>
      <c r="P2419" t="s">
        <v>23</v>
      </c>
      <c r="Q2419" s="4">
        <v>1200</v>
      </c>
      <c r="R2419">
        <v>2016</v>
      </c>
      <c r="S2419">
        <v>7</v>
      </c>
      <c r="T2419" s="3" t="s">
        <v>24</v>
      </c>
      <c r="U2419" s="3">
        <v>45489</v>
      </c>
    </row>
    <row r="2420" spans="1:21" x14ac:dyDescent="0.25">
      <c r="A2420">
        <v>213894</v>
      </c>
      <c r="B2420">
        <v>962</v>
      </c>
      <c r="C2420" t="s">
        <v>19</v>
      </c>
      <c r="D2420" s="3">
        <v>42563</v>
      </c>
      <c r="E2420" t="s">
        <v>1084</v>
      </c>
      <c r="F2420">
        <v>899</v>
      </c>
      <c r="G2420">
        <v>1</v>
      </c>
      <c r="J2420">
        <v>6779</v>
      </c>
      <c r="K2420">
        <v>100149284</v>
      </c>
      <c r="L2420" s="19" t="s">
        <v>51</v>
      </c>
      <c r="M2420">
        <v>0</v>
      </c>
      <c r="N2420" t="s">
        <v>22</v>
      </c>
      <c r="O2420" s="3">
        <v>42563</v>
      </c>
      <c r="P2420" t="s">
        <v>23</v>
      </c>
      <c r="Q2420">
        <v>899</v>
      </c>
      <c r="R2420">
        <v>2016</v>
      </c>
      <c r="S2420">
        <v>7</v>
      </c>
      <c r="T2420" s="3" t="s">
        <v>24</v>
      </c>
      <c r="U2420" s="3">
        <v>45489</v>
      </c>
    </row>
    <row r="2421" spans="1:21" x14ac:dyDescent="0.25">
      <c r="A2421">
        <v>213896</v>
      </c>
      <c r="B2421">
        <v>962</v>
      </c>
      <c r="C2421" t="s">
        <v>19</v>
      </c>
      <c r="D2421" s="3">
        <v>42563</v>
      </c>
      <c r="E2421" t="s">
        <v>573</v>
      </c>
      <c r="F2421">
        <v>169</v>
      </c>
      <c r="G2421">
        <v>1</v>
      </c>
      <c r="J2421">
        <v>6779</v>
      </c>
      <c r="K2421">
        <v>100149284</v>
      </c>
      <c r="L2421" s="19" t="s">
        <v>51</v>
      </c>
      <c r="M2421">
        <v>0</v>
      </c>
      <c r="N2421" t="s">
        <v>22</v>
      </c>
      <c r="O2421" s="3">
        <v>42563</v>
      </c>
      <c r="P2421" t="s">
        <v>23</v>
      </c>
      <c r="Q2421">
        <v>169</v>
      </c>
      <c r="R2421">
        <v>2016</v>
      </c>
      <c r="S2421">
        <v>7</v>
      </c>
      <c r="T2421" s="3" t="s">
        <v>24</v>
      </c>
      <c r="U2421" s="3">
        <v>45489</v>
      </c>
    </row>
    <row r="2422" spans="1:21" x14ac:dyDescent="0.25">
      <c r="A2422">
        <v>213898</v>
      </c>
      <c r="B2422">
        <v>962</v>
      </c>
      <c r="C2422" t="s">
        <v>19</v>
      </c>
      <c r="D2422" s="3">
        <v>42563</v>
      </c>
      <c r="E2422" t="s">
        <v>1085</v>
      </c>
      <c r="F2422">
        <v>1699</v>
      </c>
      <c r="G2422">
        <v>1</v>
      </c>
      <c r="J2422">
        <v>6779</v>
      </c>
      <c r="K2422">
        <v>100149284</v>
      </c>
      <c r="L2422" s="19" t="s">
        <v>51</v>
      </c>
      <c r="M2422">
        <v>0</v>
      </c>
      <c r="N2422" t="s">
        <v>22</v>
      </c>
      <c r="O2422" s="3">
        <v>42563</v>
      </c>
      <c r="P2422" t="s">
        <v>23</v>
      </c>
      <c r="Q2422" s="4">
        <v>1699</v>
      </c>
      <c r="R2422">
        <v>2016</v>
      </c>
      <c r="S2422">
        <v>7</v>
      </c>
      <c r="T2422" s="3" t="s">
        <v>24</v>
      </c>
      <c r="U2422" s="3">
        <v>45489</v>
      </c>
    </row>
    <row r="2423" spans="1:21" x14ac:dyDescent="0.25">
      <c r="A2423">
        <v>213900</v>
      </c>
      <c r="B2423">
        <v>962</v>
      </c>
      <c r="C2423" t="s">
        <v>19</v>
      </c>
      <c r="D2423" s="3">
        <v>42563</v>
      </c>
      <c r="E2423" t="s">
        <v>1086</v>
      </c>
      <c r="F2423">
        <v>1699</v>
      </c>
      <c r="G2423">
        <v>1</v>
      </c>
      <c r="J2423">
        <v>6779</v>
      </c>
      <c r="K2423">
        <v>100149284</v>
      </c>
      <c r="L2423" s="19" t="s">
        <v>51</v>
      </c>
      <c r="M2423">
        <v>0</v>
      </c>
      <c r="N2423" t="s">
        <v>22</v>
      </c>
      <c r="O2423" s="3">
        <v>42563</v>
      </c>
      <c r="P2423" t="s">
        <v>23</v>
      </c>
      <c r="Q2423" s="4">
        <v>1699</v>
      </c>
      <c r="R2423">
        <v>2016</v>
      </c>
      <c r="S2423">
        <v>7</v>
      </c>
      <c r="T2423" s="3" t="s">
        <v>24</v>
      </c>
      <c r="U2423" s="3">
        <v>45489</v>
      </c>
    </row>
    <row r="2424" spans="1:21" x14ac:dyDescent="0.25">
      <c r="A2424">
        <v>213902</v>
      </c>
      <c r="B2424">
        <v>962</v>
      </c>
      <c r="C2424" t="s">
        <v>19</v>
      </c>
      <c r="D2424" s="3">
        <v>42563</v>
      </c>
      <c r="E2424" t="s">
        <v>1087</v>
      </c>
      <c r="F2424">
        <v>615</v>
      </c>
      <c r="G2424">
        <v>1</v>
      </c>
      <c r="J2424">
        <v>6779</v>
      </c>
      <c r="K2424">
        <v>100149284</v>
      </c>
      <c r="L2424" s="19" t="s">
        <v>51</v>
      </c>
      <c r="M2424">
        <v>0</v>
      </c>
      <c r="N2424" t="s">
        <v>22</v>
      </c>
      <c r="O2424" s="3">
        <v>42563</v>
      </c>
      <c r="P2424" t="s">
        <v>23</v>
      </c>
      <c r="Q2424">
        <v>615</v>
      </c>
      <c r="R2424">
        <v>2016</v>
      </c>
      <c r="S2424">
        <v>7</v>
      </c>
      <c r="T2424" s="3" t="s">
        <v>24</v>
      </c>
      <c r="U2424" s="3">
        <v>45489</v>
      </c>
    </row>
    <row r="2425" spans="1:21" x14ac:dyDescent="0.25">
      <c r="A2425">
        <v>213904</v>
      </c>
      <c r="B2425">
        <v>962</v>
      </c>
      <c r="C2425" t="s">
        <v>19</v>
      </c>
      <c r="D2425" s="3">
        <v>42563</v>
      </c>
      <c r="E2425" t="s">
        <v>1088</v>
      </c>
      <c r="F2425">
        <v>249</v>
      </c>
      <c r="G2425">
        <v>2</v>
      </c>
      <c r="J2425">
        <v>6779</v>
      </c>
      <c r="K2425">
        <v>100149284</v>
      </c>
      <c r="L2425" s="19" t="s">
        <v>51</v>
      </c>
      <c r="M2425">
        <v>0</v>
      </c>
      <c r="N2425" t="s">
        <v>22</v>
      </c>
      <c r="O2425" s="3">
        <v>42563</v>
      </c>
      <c r="P2425" t="s">
        <v>23</v>
      </c>
      <c r="Q2425">
        <v>498</v>
      </c>
      <c r="R2425">
        <v>2016</v>
      </c>
      <c r="S2425">
        <v>7</v>
      </c>
      <c r="T2425" s="3" t="s">
        <v>24</v>
      </c>
      <c r="U2425" s="3">
        <v>45489</v>
      </c>
    </row>
    <row r="2426" spans="1:21" x14ac:dyDescent="0.25">
      <c r="A2426">
        <v>213906</v>
      </c>
      <c r="B2426">
        <v>963</v>
      </c>
      <c r="C2426" t="s">
        <v>19</v>
      </c>
      <c r="D2426" s="3">
        <v>42563</v>
      </c>
      <c r="E2426" t="s">
        <v>1089</v>
      </c>
      <c r="F2426">
        <v>449</v>
      </c>
      <c r="G2426">
        <v>1</v>
      </c>
      <c r="J2426">
        <v>2647</v>
      </c>
      <c r="K2426">
        <v>100149285</v>
      </c>
      <c r="L2426" s="19" t="s">
        <v>47</v>
      </c>
      <c r="M2426">
        <v>0</v>
      </c>
      <c r="N2426" t="s">
        <v>22</v>
      </c>
      <c r="O2426" s="3">
        <v>42563</v>
      </c>
      <c r="P2426" t="s">
        <v>23</v>
      </c>
      <c r="Q2426">
        <v>449</v>
      </c>
      <c r="R2426">
        <v>2016</v>
      </c>
      <c r="S2426">
        <v>7</v>
      </c>
      <c r="T2426" s="3" t="s">
        <v>24</v>
      </c>
      <c r="U2426" s="3">
        <v>45489</v>
      </c>
    </row>
    <row r="2427" spans="1:21" x14ac:dyDescent="0.25">
      <c r="A2427">
        <v>213907</v>
      </c>
      <c r="B2427">
        <v>963</v>
      </c>
      <c r="C2427" t="s">
        <v>19</v>
      </c>
      <c r="D2427" s="3">
        <v>42563</v>
      </c>
      <c r="E2427" t="s">
        <v>1090</v>
      </c>
      <c r="F2427">
        <v>449</v>
      </c>
      <c r="G2427">
        <v>1</v>
      </c>
      <c r="J2427">
        <v>2647</v>
      </c>
      <c r="K2427">
        <v>100149285</v>
      </c>
      <c r="L2427" s="19" t="s">
        <v>62</v>
      </c>
      <c r="M2427">
        <v>0</v>
      </c>
      <c r="N2427" t="s">
        <v>22</v>
      </c>
      <c r="O2427" s="3">
        <v>42563</v>
      </c>
      <c r="P2427" t="s">
        <v>23</v>
      </c>
      <c r="Q2427">
        <v>449</v>
      </c>
      <c r="R2427">
        <v>2016</v>
      </c>
      <c r="S2427">
        <v>7</v>
      </c>
      <c r="T2427" s="3" t="s">
        <v>24</v>
      </c>
      <c r="U2427" s="3">
        <v>45489</v>
      </c>
    </row>
    <row r="2428" spans="1:21" x14ac:dyDescent="0.25">
      <c r="A2428">
        <v>213908</v>
      </c>
      <c r="B2428">
        <v>963</v>
      </c>
      <c r="C2428" t="s">
        <v>19</v>
      </c>
      <c r="D2428" s="3">
        <v>42563</v>
      </c>
      <c r="E2428" t="s">
        <v>1091</v>
      </c>
      <c r="F2428">
        <v>1749</v>
      </c>
      <c r="G2428">
        <v>1</v>
      </c>
      <c r="J2428">
        <v>2647</v>
      </c>
      <c r="K2428">
        <v>100149285</v>
      </c>
      <c r="L2428" s="19" t="s">
        <v>47</v>
      </c>
      <c r="M2428">
        <v>0</v>
      </c>
      <c r="N2428" t="s">
        <v>22</v>
      </c>
      <c r="O2428" s="3">
        <v>42563</v>
      </c>
      <c r="P2428" t="s">
        <v>23</v>
      </c>
      <c r="Q2428" s="4">
        <v>1749</v>
      </c>
      <c r="R2428">
        <v>2016</v>
      </c>
      <c r="S2428">
        <v>7</v>
      </c>
      <c r="T2428" s="3" t="s">
        <v>24</v>
      </c>
      <c r="U2428" s="3">
        <v>45489</v>
      </c>
    </row>
    <row r="2429" spans="1:21" x14ac:dyDescent="0.25">
      <c r="A2429">
        <v>213909</v>
      </c>
      <c r="B2429">
        <v>964</v>
      </c>
      <c r="C2429" t="s">
        <v>19</v>
      </c>
      <c r="D2429" s="3">
        <v>42564</v>
      </c>
      <c r="E2429" t="s">
        <v>1092</v>
      </c>
      <c r="F2429">
        <v>143</v>
      </c>
      <c r="G2429">
        <v>1</v>
      </c>
      <c r="J2429">
        <v>360</v>
      </c>
      <c r="K2429">
        <v>100149286</v>
      </c>
      <c r="L2429" s="19" t="s">
        <v>27</v>
      </c>
      <c r="M2429">
        <v>0</v>
      </c>
      <c r="N2429" t="s">
        <v>22</v>
      </c>
      <c r="O2429" s="3">
        <v>42564</v>
      </c>
      <c r="P2429" t="s">
        <v>23</v>
      </c>
      <c r="Q2429">
        <v>143</v>
      </c>
      <c r="R2429">
        <v>2016</v>
      </c>
      <c r="S2429">
        <v>7</v>
      </c>
      <c r="T2429" s="3" t="s">
        <v>24</v>
      </c>
      <c r="U2429" s="3">
        <v>45489</v>
      </c>
    </row>
    <row r="2430" spans="1:21" x14ac:dyDescent="0.25">
      <c r="A2430">
        <v>213911</v>
      </c>
      <c r="B2430">
        <v>964</v>
      </c>
      <c r="C2430" t="s">
        <v>19</v>
      </c>
      <c r="D2430" s="3">
        <v>42564</v>
      </c>
      <c r="E2430" t="s">
        <v>1093</v>
      </c>
      <c r="F2430">
        <v>143</v>
      </c>
      <c r="G2430">
        <v>1</v>
      </c>
      <c r="J2430">
        <v>360</v>
      </c>
      <c r="K2430">
        <v>100149286</v>
      </c>
      <c r="L2430" s="19" t="s">
        <v>27</v>
      </c>
      <c r="M2430">
        <v>0</v>
      </c>
      <c r="N2430" t="s">
        <v>22</v>
      </c>
      <c r="O2430" s="3">
        <v>42564</v>
      </c>
      <c r="P2430" t="s">
        <v>23</v>
      </c>
      <c r="Q2430">
        <v>143</v>
      </c>
      <c r="R2430">
        <v>2016</v>
      </c>
      <c r="S2430">
        <v>7</v>
      </c>
      <c r="T2430" s="3" t="s">
        <v>24</v>
      </c>
      <c r="U2430" s="3">
        <v>45489</v>
      </c>
    </row>
    <row r="2431" spans="1:21" x14ac:dyDescent="0.25">
      <c r="A2431">
        <v>213912</v>
      </c>
      <c r="B2431">
        <v>964</v>
      </c>
      <c r="C2431" t="s">
        <v>19</v>
      </c>
      <c r="D2431" s="3">
        <v>42564</v>
      </c>
      <c r="E2431" t="s">
        <v>760</v>
      </c>
      <c r="F2431">
        <v>74</v>
      </c>
      <c r="G2431">
        <v>1</v>
      </c>
      <c r="J2431">
        <v>360</v>
      </c>
      <c r="K2431">
        <v>100149286</v>
      </c>
      <c r="L2431" s="19" t="s">
        <v>27</v>
      </c>
      <c r="M2431">
        <v>0</v>
      </c>
      <c r="N2431" t="s">
        <v>22</v>
      </c>
      <c r="O2431" s="3">
        <v>42564</v>
      </c>
      <c r="P2431" t="s">
        <v>23</v>
      </c>
      <c r="Q2431">
        <v>74</v>
      </c>
      <c r="R2431">
        <v>2016</v>
      </c>
      <c r="S2431">
        <v>7</v>
      </c>
      <c r="T2431" s="3" t="s">
        <v>24</v>
      </c>
      <c r="U2431" s="3">
        <v>45489</v>
      </c>
    </row>
    <row r="2432" spans="1:21" x14ac:dyDescent="0.25">
      <c r="A2432">
        <v>213914</v>
      </c>
      <c r="B2432">
        <v>73</v>
      </c>
      <c r="C2432" t="s">
        <v>25</v>
      </c>
      <c r="D2432" s="3">
        <v>42564</v>
      </c>
      <c r="E2432" t="s">
        <v>815</v>
      </c>
      <c r="F2432">
        <v>64895</v>
      </c>
      <c r="G2432">
        <v>1</v>
      </c>
      <c r="J2432">
        <v>64895</v>
      </c>
      <c r="K2432">
        <v>100149287</v>
      </c>
      <c r="L2432" s="19" t="s">
        <v>42</v>
      </c>
      <c r="M2432">
        <v>0</v>
      </c>
      <c r="N2432" t="s">
        <v>22</v>
      </c>
      <c r="O2432" s="3">
        <v>42564</v>
      </c>
      <c r="P2432" t="s">
        <v>28</v>
      </c>
      <c r="Q2432" s="4">
        <v>64895</v>
      </c>
      <c r="R2432">
        <v>2016</v>
      </c>
      <c r="S2432">
        <v>7</v>
      </c>
      <c r="T2432" s="3" t="s">
        <v>24</v>
      </c>
      <c r="U2432" s="3">
        <v>45489</v>
      </c>
    </row>
    <row r="2433" spans="1:21" x14ac:dyDescent="0.25">
      <c r="A2433">
        <v>213915</v>
      </c>
      <c r="B2433">
        <v>965</v>
      </c>
      <c r="C2433" t="s">
        <v>31</v>
      </c>
      <c r="D2433" s="3">
        <v>42564</v>
      </c>
      <c r="E2433" t="s">
        <v>1094</v>
      </c>
      <c r="F2433">
        <v>999</v>
      </c>
      <c r="G2433">
        <v>1</v>
      </c>
      <c r="J2433">
        <v>999</v>
      </c>
      <c r="K2433">
        <v>100149288</v>
      </c>
      <c r="L2433" s="19" t="s">
        <v>21</v>
      </c>
      <c r="M2433">
        <v>0</v>
      </c>
      <c r="N2433" t="s">
        <v>22</v>
      </c>
      <c r="O2433" s="3">
        <v>42564</v>
      </c>
      <c r="P2433" t="s">
        <v>34</v>
      </c>
      <c r="Q2433">
        <v>999</v>
      </c>
      <c r="R2433">
        <v>2016</v>
      </c>
      <c r="S2433">
        <v>7</v>
      </c>
      <c r="T2433" s="3" t="s">
        <v>24</v>
      </c>
      <c r="U2433" s="3">
        <v>45489</v>
      </c>
    </row>
    <row r="2434" spans="1:21" x14ac:dyDescent="0.25">
      <c r="A2434">
        <v>213916</v>
      </c>
      <c r="B2434">
        <v>627</v>
      </c>
      <c r="C2434" t="s">
        <v>25</v>
      </c>
      <c r="D2434" s="3">
        <v>42564</v>
      </c>
      <c r="E2434" t="s">
        <v>964</v>
      </c>
      <c r="F2434">
        <v>1050</v>
      </c>
      <c r="G2434">
        <v>1</v>
      </c>
      <c r="J2434">
        <v>1050</v>
      </c>
      <c r="K2434">
        <v>100149289</v>
      </c>
      <c r="L2434" s="19" t="s">
        <v>42</v>
      </c>
      <c r="M2434">
        <v>0</v>
      </c>
      <c r="N2434" t="s">
        <v>22</v>
      </c>
      <c r="O2434" s="3">
        <v>42564</v>
      </c>
      <c r="P2434" t="s">
        <v>28</v>
      </c>
      <c r="Q2434" s="4">
        <v>1050</v>
      </c>
      <c r="R2434">
        <v>2016</v>
      </c>
      <c r="S2434">
        <v>7</v>
      </c>
      <c r="T2434" s="3" t="s">
        <v>24</v>
      </c>
      <c r="U2434" s="3">
        <v>45489</v>
      </c>
    </row>
    <row r="2435" spans="1:21" x14ac:dyDescent="0.25">
      <c r="A2435">
        <v>213917</v>
      </c>
      <c r="B2435">
        <v>966</v>
      </c>
      <c r="C2435" t="s">
        <v>19</v>
      </c>
      <c r="D2435" s="3">
        <v>42564</v>
      </c>
      <c r="E2435" t="s">
        <v>1095</v>
      </c>
      <c r="F2435">
        <v>890</v>
      </c>
      <c r="G2435">
        <v>1</v>
      </c>
      <c r="J2435">
        <v>890</v>
      </c>
      <c r="K2435">
        <v>100149290</v>
      </c>
      <c r="L2435" s="19" t="s">
        <v>21</v>
      </c>
      <c r="M2435">
        <v>0</v>
      </c>
      <c r="N2435" t="s">
        <v>22</v>
      </c>
      <c r="O2435" s="3">
        <v>42564</v>
      </c>
      <c r="P2435" t="s">
        <v>23</v>
      </c>
      <c r="Q2435">
        <v>890</v>
      </c>
      <c r="R2435">
        <v>2016</v>
      </c>
      <c r="S2435">
        <v>7</v>
      </c>
      <c r="T2435" s="3" t="s">
        <v>24</v>
      </c>
      <c r="U2435" s="3">
        <v>45489</v>
      </c>
    </row>
    <row r="2436" spans="1:21" x14ac:dyDescent="0.25">
      <c r="A2436">
        <v>213919</v>
      </c>
      <c r="B2436">
        <v>967</v>
      </c>
      <c r="C2436" t="s">
        <v>19</v>
      </c>
      <c r="D2436" s="3">
        <v>42564</v>
      </c>
      <c r="E2436" t="s">
        <v>35</v>
      </c>
      <c r="F2436">
        <v>80</v>
      </c>
      <c r="G2436">
        <v>1</v>
      </c>
      <c r="J2436">
        <v>80</v>
      </c>
      <c r="K2436">
        <v>100149291</v>
      </c>
      <c r="L2436" s="19" t="s">
        <v>33</v>
      </c>
      <c r="M2436">
        <v>0</v>
      </c>
      <c r="N2436" t="s">
        <v>22</v>
      </c>
      <c r="O2436" s="3">
        <v>42564</v>
      </c>
      <c r="P2436" t="s">
        <v>23</v>
      </c>
      <c r="Q2436">
        <v>80</v>
      </c>
      <c r="R2436">
        <v>2016</v>
      </c>
      <c r="S2436">
        <v>7</v>
      </c>
      <c r="T2436" s="3" t="s">
        <v>24</v>
      </c>
      <c r="U2436" s="3">
        <v>45489</v>
      </c>
    </row>
    <row r="2437" spans="1:21" x14ac:dyDescent="0.25">
      <c r="A2437">
        <v>213920</v>
      </c>
      <c r="B2437">
        <v>968</v>
      </c>
      <c r="C2437" t="s">
        <v>19</v>
      </c>
      <c r="D2437" s="3">
        <v>42564</v>
      </c>
      <c r="E2437" t="s">
        <v>1096</v>
      </c>
      <c r="F2437">
        <v>1950</v>
      </c>
      <c r="G2437">
        <v>1</v>
      </c>
      <c r="J2437">
        <v>1950</v>
      </c>
      <c r="K2437">
        <v>100149292</v>
      </c>
      <c r="L2437" s="19" t="s">
        <v>21</v>
      </c>
      <c r="M2437">
        <v>0</v>
      </c>
      <c r="N2437" t="s">
        <v>22</v>
      </c>
      <c r="O2437" s="3">
        <v>42564</v>
      </c>
      <c r="P2437" t="s">
        <v>23</v>
      </c>
      <c r="Q2437" s="4">
        <v>1950</v>
      </c>
      <c r="R2437">
        <v>2016</v>
      </c>
      <c r="S2437">
        <v>7</v>
      </c>
      <c r="T2437" s="3" t="s">
        <v>24</v>
      </c>
      <c r="U2437" s="3">
        <v>45489</v>
      </c>
    </row>
    <row r="2438" spans="1:21" x14ac:dyDescent="0.25">
      <c r="A2438">
        <v>213921</v>
      </c>
      <c r="B2438">
        <v>969</v>
      </c>
      <c r="C2438" t="s">
        <v>19</v>
      </c>
      <c r="D2438" s="3">
        <v>42564</v>
      </c>
      <c r="E2438" t="s">
        <v>1097</v>
      </c>
      <c r="F2438">
        <v>799</v>
      </c>
      <c r="G2438">
        <v>1</v>
      </c>
      <c r="J2438">
        <v>799</v>
      </c>
      <c r="K2438">
        <v>100149293</v>
      </c>
      <c r="L2438" s="19" t="s">
        <v>62</v>
      </c>
      <c r="M2438">
        <v>0</v>
      </c>
      <c r="N2438" t="s">
        <v>22</v>
      </c>
      <c r="O2438" s="3">
        <v>42564</v>
      </c>
      <c r="P2438" t="s">
        <v>23</v>
      </c>
      <c r="Q2438">
        <v>799</v>
      </c>
      <c r="R2438">
        <v>2016</v>
      </c>
      <c r="S2438">
        <v>7</v>
      </c>
      <c r="T2438" s="3" t="s">
        <v>24</v>
      </c>
      <c r="U2438" s="3">
        <v>45489</v>
      </c>
    </row>
    <row r="2439" spans="1:21" x14ac:dyDescent="0.25">
      <c r="A2439">
        <v>213922</v>
      </c>
      <c r="B2439">
        <v>740</v>
      </c>
      <c r="C2439" t="s">
        <v>25</v>
      </c>
      <c r="D2439" s="3">
        <v>42564</v>
      </c>
      <c r="E2439" t="s">
        <v>1040</v>
      </c>
      <c r="F2439">
        <v>72700</v>
      </c>
      <c r="G2439">
        <v>1</v>
      </c>
      <c r="J2439">
        <v>72700</v>
      </c>
      <c r="K2439">
        <v>100149294</v>
      </c>
      <c r="L2439" s="19" t="s">
        <v>42</v>
      </c>
      <c r="M2439">
        <v>0</v>
      </c>
      <c r="N2439" t="s">
        <v>39</v>
      </c>
      <c r="O2439" s="3">
        <v>42564</v>
      </c>
      <c r="P2439" t="s">
        <v>28</v>
      </c>
      <c r="Q2439" s="4">
        <v>72700</v>
      </c>
      <c r="R2439">
        <v>2016</v>
      </c>
      <c r="S2439">
        <v>7</v>
      </c>
      <c r="T2439" s="3" t="s">
        <v>24</v>
      </c>
      <c r="U2439" s="3">
        <v>45489</v>
      </c>
    </row>
    <row r="2440" spans="1:21" x14ac:dyDescent="0.25">
      <c r="A2440">
        <v>213923</v>
      </c>
      <c r="B2440">
        <v>970</v>
      </c>
      <c r="C2440" t="s">
        <v>31</v>
      </c>
      <c r="D2440" s="3">
        <v>42564</v>
      </c>
      <c r="E2440" t="s">
        <v>1098</v>
      </c>
      <c r="F2440">
        <v>799</v>
      </c>
      <c r="G2440">
        <v>2</v>
      </c>
      <c r="J2440">
        <v>3196</v>
      </c>
      <c r="K2440">
        <v>100149295</v>
      </c>
      <c r="L2440" s="19" t="s">
        <v>51</v>
      </c>
      <c r="M2440">
        <v>0</v>
      </c>
      <c r="N2440" t="s">
        <v>22</v>
      </c>
      <c r="O2440" s="3">
        <v>42564</v>
      </c>
      <c r="P2440" t="s">
        <v>34</v>
      </c>
      <c r="Q2440" s="4">
        <v>1598</v>
      </c>
      <c r="R2440">
        <v>2016</v>
      </c>
      <c r="S2440">
        <v>7</v>
      </c>
      <c r="T2440" s="3" t="s">
        <v>24</v>
      </c>
      <c r="U2440" s="3">
        <v>45489</v>
      </c>
    </row>
    <row r="2441" spans="1:21" x14ac:dyDescent="0.25">
      <c r="A2441">
        <v>213925</v>
      </c>
      <c r="B2441">
        <v>970</v>
      </c>
      <c r="C2441" t="s">
        <v>31</v>
      </c>
      <c r="D2441" s="3">
        <v>42564</v>
      </c>
      <c r="E2441" t="s">
        <v>1099</v>
      </c>
      <c r="F2441">
        <v>799</v>
      </c>
      <c r="G2441">
        <v>2</v>
      </c>
      <c r="J2441">
        <v>3196</v>
      </c>
      <c r="K2441">
        <v>100149295</v>
      </c>
      <c r="L2441" s="19" t="s">
        <v>51</v>
      </c>
      <c r="M2441">
        <v>0</v>
      </c>
      <c r="N2441" t="s">
        <v>22</v>
      </c>
      <c r="O2441" s="3">
        <v>42564</v>
      </c>
      <c r="P2441" t="s">
        <v>34</v>
      </c>
      <c r="Q2441" s="4">
        <v>1598</v>
      </c>
      <c r="R2441">
        <v>2016</v>
      </c>
      <c r="S2441">
        <v>7</v>
      </c>
      <c r="T2441" s="3" t="s">
        <v>24</v>
      </c>
      <c r="U2441" s="3">
        <v>45489</v>
      </c>
    </row>
    <row r="2442" spans="1:21" x14ac:dyDescent="0.25">
      <c r="A2442">
        <v>213927</v>
      </c>
      <c r="B2442">
        <v>971</v>
      </c>
      <c r="C2442" t="s">
        <v>25</v>
      </c>
      <c r="D2442" s="3">
        <v>42564</v>
      </c>
      <c r="E2442" t="s">
        <v>1100</v>
      </c>
      <c r="F2442">
        <v>2995</v>
      </c>
      <c r="G2442">
        <v>1</v>
      </c>
      <c r="J2442">
        <v>2995</v>
      </c>
      <c r="K2442">
        <v>100149296</v>
      </c>
      <c r="L2442" s="19" t="s">
        <v>21</v>
      </c>
      <c r="M2442">
        <v>0</v>
      </c>
      <c r="N2442" t="s">
        <v>40</v>
      </c>
      <c r="O2442" s="3">
        <v>42564</v>
      </c>
      <c r="P2442" t="s">
        <v>28</v>
      </c>
      <c r="Q2442" s="4">
        <v>2995</v>
      </c>
      <c r="R2442">
        <v>2016</v>
      </c>
      <c r="S2442">
        <v>7</v>
      </c>
      <c r="T2442" s="3" t="s">
        <v>24</v>
      </c>
      <c r="U2442" s="3">
        <v>45489</v>
      </c>
    </row>
    <row r="2443" spans="1:21" x14ac:dyDescent="0.25">
      <c r="A2443">
        <v>213928</v>
      </c>
      <c r="B2443">
        <v>972</v>
      </c>
      <c r="C2443" t="s">
        <v>31</v>
      </c>
      <c r="D2443" s="3">
        <v>42564</v>
      </c>
      <c r="E2443" t="s">
        <v>425</v>
      </c>
      <c r="F2443">
        <v>51999</v>
      </c>
      <c r="G2443">
        <v>1</v>
      </c>
      <c r="J2443">
        <v>51999</v>
      </c>
      <c r="K2443">
        <v>100149297</v>
      </c>
      <c r="L2443" s="19" t="s">
        <v>38</v>
      </c>
      <c r="M2443">
        <v>0</v>
      </c>
      <c r="N2443" t="s">
        <v>22</v>
      </c>
      <c r="O2443" s="3">
        <v>42564</v>
      </c>
      <c r="P2443" t="s">
        <v>34</v>
      </c>
      <c r="Q2443" s="4">
        <v>51999</v>
      </c>
      <c r="R2443">
        <v>2016</v>
      </c>
      <c r="S2443">
        <v>7</v>
      </c>
      <c r="T2443" s="3" t="s">
        <v>24</v>
      </c>
      <c r="U2443" s="3">
        <v>45489</v>
      </c>
    </row>
    <row r="2444" spans="1:21" x14ac:dyDescent="0.25">
      <c r="A2444">
        <v>213929</v>
      </c>
      <c r="B2444">
        <v>973</v>
      </c>
      <c r="C2444" t="s">
        <v>25</v>
      </c>
      <c r="D2444" s="3">
        <v>42564</v>
      </c>
      <c r="E2444" t="s">
        <v>1101</v>
      </c>
      <c r="F2444">
        <v>164</v>
      </c>
      <c r="G2444">
        <v>1</v>
      </c>
      <c r="J2444">
        <v>164</v>
      </c>
      <c r="K2444">
        <v>100149298</v>
      </c>
      <c r="L2444" s="19" t="s">
        <v>51</v>
      </c>
      <c r="M2444">
        <v>0</v>
      </c>
      <c r="N2444" t="s">
        <v>22</v>
      </c>
      <c r="O2444" s="3">
        <v>42564</v>
      </c>
      <c r="P2444" t="s">
        <v>28</v>
      </c>
      <c r="Q2444">
        <v>164</v>
      </c>
      <c r="R2444">
        <v>2016</v>
      </c>
      <c r="S2444">
        <v>7</v>
      </c>
      <c r="T2444" s="3" t="s">
        <v>24</v>
      </c>
      <c r="U2444" s="3">
        <v>45489</v>
      </c>
    </row>
    <row r="2445" spans="1:21" x14ac:dyDescent="0.25">
      <c r="A2445">
        <v>213931</v>
      </c>
      <c r="B2445">
        <v>974</v>
      </c>
      <c r="C2445" t="s">
        <v>25</v>
      </c>
      <c r="D2445" s="3">
        <v>42564</v>
      </c>
      <c r="E2445" t="s">
        <v>1102</v>
      </c>
      <c r="F2445">
        <v>2996</v>
      </c>
      <c r="G2445">
        <v>1</v>
      </c>
      <c r="J2445">
        <v>2996</v>
      </c>
      <c r="K2445">
        <v>100149299</v>
      </c>
      <c r="L2445" s="19" t="s">
        <v>21</v>
      </c>
      <c r="M2445">
        <v>0</v>
      </c>
      <c r="N2445" t="s">
        <v>22</v>
      </c>
      <c r="O2445" s="3">
        <v>42564</v>
      </c>
      <c r="P2445" t="s">
        <v>28</v>
      </c>
      <c r="Q2445" s="4">
        <v>2996</v>
      </c>
      <c r="R2445">
        <v>2016</v>
      </c>
      <c r="S2445">
        <v>7</v>
      </c>
      <c r="T2445" s="3" t="s">
        <v>24</v>
      </c>
      <c r="U2445" s="3">
        <v>45489</v>
      </c>
    </row>
    <row r="2446" spans="1:21" x14ac:dyDescent="0.25">
      <c r="A2446">
        <v>213932</v>
      </c>
      <c r="B2446">
        <v>974</v>
      </c>
      <c r="C2446" t="s">
        <v>25</v>
      </c>
      <c r="D2446" s="3">
        <v>42564</v>
      </c>
      <c r="E2446" t="s">
        <v>914</v>
      </c>
      <c r="F2446">
        <v>2996</v>
      </c>
      <c r="G2446">
        <v>1</v>
      </c>
      <c r="J2446">
        <v>2996</v>
      </c>
      <c r="K2446">
        <v>100149300</v>
      </c>
      <c r="L2446" s="19" t="s">
        <v>21</v>
      </c>
      <c r="M2446">
        <v>0</v>
      </c>
      <c r="N2446" t="s">
        <v>22</v>
      </c>
      <c r="O2446" s="3">
        <v>42564</v>
      </c>
      <c r="P2446" t="s">
        <v>28</v>
      </c>
      <c r="Q2446" s="4">
        <v>2996</v>
      </c>
      <c r="R2446">
        <v>2016</v>
      </c>
      <c r="S2446">
        <v>7</v>
      </c>
      <c r="T2446" s="3" t="s">
        <v>24</v>
      </c>
      <c r="U2446" s="3">
        <v>45489</v>
      </c>
    </row>
    <row r="2447" spans="1:21" x14ac:dyDescent="0.25">
      <c r="A2447">
        <v>213933</v>
      </c>
      <c r="B2447">
        <v>975</v>
      </c>
      <c r="C2447" t="s">
        <v>25</v>
      </c>
      <c r="D2447" s="3">
        <v>42564</v>
      </c>
      <c r="E2447" t="s">
        <v>1103</v>
      </c>
      <c r="F2447">
        <v>1800</v>
      </c>
      <c r="G2447">
        <v>1</v>
      </c>
      <c r="J2447">
        <v>1800</v>
      </c>
      <c r="K2447">
        <v>100149301</v>
      </c>
      <c r="L2447" s="19" t="s">
        <v>21</v>
      </c>
      <c r="M2447">
        <v>0</v>
      </c>
      <c r="N2447" t="s">
        <v>22</v>
      </c>
      <c r="O2447" s="3">
        <v>42564</v>
      </c>
      <c r="P2447" t="s">
        <v>28</v>
      </c>
      <c r="Q2447" s="4">
        <v>1800</v>
      </c>
      <c r="R2447">
        <v>2016</v>
      </c>
      <c r="S2447">
        <v>7</v>
      </c>
      <c r="T2447" s="3" t="s">
        <v>24</v>
      </c>
      <c r="U2447" s="3">
        <v>45489</v>
      </c>
    </row>
    <row r="2448" spans="1:21" x14ac:dyDescent="0.25">
      <c r="A2448">
        <v>213934</v>
      </c>
      <c r="B2448">
        <v>976</v>
      </c>
      <c r="C2448" t="s">
        <v>31</v>
      </c>
      <c r="D2448" s="3">
        <v>42564</v>
      </c>
      <c r="E2448" t="s">
        <v>1104</v>
      </c>
      <c r="F2448">
        <v>1595</v>
      </c>
      <c r="G2448">
        <v>1</v>
      </c>
      <c r="J2448">
        <v>5044</v>
      </c>
      <c r="K2448">
        <v>100149302</v>
      </c>
      <c r="L2448" s="19" t="s">
        <v>21</v>
      </c>
      <c r="M2448">
        <v>0</v>
      </c>
      <c r="N2448" t="s">
        <v>22</v>
      </c>
      <c r="O2448" s="3">
        <v>42564</v>
      </c>
      <c r="P2448" t="s">
        <v>34</v>
      </c>
      <c r="Q2448" s="4">
        <v>1595</v>
      </c>
      <c r="R2448">
        <v>2016</v>
      </c>
      <c r="S2448">
        <v>7</v>
      </c>
      <c r="T2448" s="3" t="s">
        <v>24</v>
      </c>
      <c r="U2448" s="3">
        <v>45489</v>
      </c>
    </row>
    <row r="2449" spans="1:21" x14ac:dyDescent="0.25">
      <c r="A2449">
        <v>213936</v>
      </c>
      <c r="B2449">
        <v>976</v>
      </c>
      <c r="C2449" t="s">
        <v>31</v>
      </c>
      <c r="D2449" s="3">
        <v>42564</v>
      </c>
      <c r="E2449" t="s">
        <v>1105</v>
      </c>
      <c r="F2449">
        <v>3449</v>
      </c>
      <c r="G2449">
        <v>1</v>
      </c>
      <c r="J2449">
        <v>5044</v>
      </c>
      <c r="K2449">
        <v>100149302</v>
      </c>
      <c r="L2449" s="19" t="s">
        <v>21</v>
      </c>
      <c r="M2449">
        <v>0</v>
      </c>
      <c r="N2449" t="s">
        <v>22</v>
      </c>
      <c r="O2449" s="3">
        <v>42564</v>
      </c>
      <c r="P2449" t="s">
        <v>34</v>
      </c>
      <c r="Q2449" s="4">
        <v>3449</v>
      </c>
      <c r="R2449">
        <v>2016</v>
      </c>
      <c r="S2449">
        <v>7</v>
      </c>
      <c r="T2449" s="3" t="s">
        <v>24</v>
      </c>
      <c r="U2449" s="3">
        <v>45489</v>
      </c>
    </row>
    <row r="2450" spans="1:21" x14ac:dyDescent="0.25">
      <c r="A2450">
        <v>213938</v>
      </c>
      <c r="B2450">
        <v>977</v>
      </c>
      <c r="C2450" t="s">
        <v>19</v>
      </c>
      <c r="D2450" s="3">
        <v>42564</v>
      </c>
      <c r="E2450" t="s">
        <v>731</v>
      </c>
      <c r="F2450">
        <v>250</v>
      </c>
      <c r="G2450">
        <v>1</v>
      </c>
      <c r="J2450">
        <v>250</v>
      </c>
      <c r="K2450">
        <v>100149303</v>
      </c>
      <c r="L2450" s="19" t="s">
        <v>170</v>
      </c>
      <c r="M2450">
        <v>0</v>
      </c>
      <c r="N2450" t="s">
        <v>22</v>
      </c>
      <c r="O2450" s="3">
        <v>42564</v>
      </c>
      <c r="P2450" t="s">
        <v>23</v>
      </c>
      <c r="Q2450">
        <v>250</v>
      </c>
      <c r="R2450">
        <v>2016</v>
      </c>
      <c r="S2450">
        <v>7</v>
      </c>
      <c r="T2450" s="3" t="s">
        <v>24</v>
      </c>
      <c r="U2450" s="3">
        <v>45489</v>
      </c>
    </row>
    <row r="2451" spans="1:21" x14ac:dyDescent="0.25">
      <c r="A2451">
        <v>213939</v>
      </c>
      <c r="B2451">
        <v>978</v>
      </c>
      <c r="C2451" t="s">
        <v>19</v>
      </c>
      <c r="D2451" s="3">
        <v>42564</v>
      </c>
      <c r="E2451" t="s">
        <v>1106</v>
      </c>
      <c r="F2451">
        <v>250</v>
      </c>
      <c r="G2451">
        <v>1</v>
      </c>
      <c r="J2451">
        <v>250</v>
      </c>
      <c r="K2451">
        <v>100149304</v>
      </c>
      <c r="L2451" s="19" t="s">
        <v>170</v>
      </c>
      <c r="M2451">
        <v>0</v>
      </c>
      <c r="N2451" t="s">
        <v>22</v>
      </c>
      <c r="O2451" s="3">
        <v>42564</v>
      </c>
      <c r="P2451" t="s">
        <v>23</v>
      </c>
      <c r="Q2451">
        <v>250</v>
      </c>
      <c r="R2451">
        <v>2016</v>
      </c>
      <c r="S2451">
        <v>7</v>
      </c>
      <c r="T2451" s="3" t="s">
        <v>24</v>
      </c>
      <c r="U2451" s="3">
        <v>45489</v>
      </c>
    </row>
    <row r="2452" spans="1:21" x14ac:dyDescent="0.25">
      <c r="A2452">
        <v>213940</v>
      </c>
      <c r="B2452">
        <v>979</v>
      </c>
      <c r="C2452" t="s">
        <v>19</v>
      </c>
      <c r="D2452" s="3">
        <v>42564</v>
      </c>
      <c r="E2452" t="s">
        <v>105</v>
      </c>
      <c r="F2452">
        <v>280</v>
      </c>
      <c r="G2452">
        <v>1</v>
      </c>
      <c r="J2452">
        <v>955</v>
      </c>
      <c r="K2452">
        <v>100149305</v>
      </c>
      <c r="L2452" s="19" t="s">
        <v>33</v>
      </c>
      <c r="M2452">
        <v>0</v>
      </c>
      <c r="N2452" t="s">
        <v>22</v>
      </c>
      <c r="O2452" s="3">
        <v>42564</v>
      </c>
      <c r="P2452" t="s">
        <v>23</v>
      </c>
      <c r="Q2452">
        <v>280</v>
      </c>
      <c r="R2452">
        <v>2016</v>
      </c>
      <c r="S2452">
        <v>7</v>
      </c>
      <c r="T2452" s="3" t="s">
        <v>24</v>
      </c>
      <c r="U2452" s="3">
        <v>45489</v>
      </c>
    </row>
    <row r="2453" spans="1:21" x14ac:dyDescent="0.25">
      <c r="A2453">
        <v>213941</v>
      </c>
      <c r="B2453">
        <v>979</v>
      </c>
      <c r="C2453" t="s">
        <v>19</v>
      </c>
      <c r="D2453" s="3">
        <v>42564</v>
      </c>
      <c r="E2453" t="s">
        <v>89</v>
      </c>
      <c r="F2453">
        <v>350</v>
      </c>
      <c r="G2453">
        <v>1</v>
      </c>
      <c r="J2453">
        <v>955</v>
      </c>
      <c r="K2453">
        <v>100149305</v>
      </c>
      <c r="L2453" s="19" t="s">
        <v>33</v>
      </c>
      <c r="M2453">
        <v>0</v>
      </c>
      <c r="N2453" t="s">
        <v>22</v>
      </c>
      <c r="O2453" s="3">
        <v>42564</v>
      </c>
      <c r="P2453" t="s">
        <v>23</v>
      </c>
      <c r="Q2453">
        <v>350</v>
      </c>
      <c r="R2453">
        <v>2016</v>
      </c>
      <c r="S2453">
        <v>7</v>
      </c>
      <c r="T2453" s="3" t="s">
        <v>24</v>
      </c>
      <c r="U2453" s="3">
        <v>45489</v>
      </c>
    </row>
    <row r="2454" spans="1:21" x14ac:dyDescent="0.25">
      <c r="A2454">
        <v>213942</v>
      </c>
      <c r="B2454">
        <v>979</v>
      </c>
      <c r="C2454" t="s">
        <v>19</v>
      </c>
      <c r="D2454" s="3">
        <v>42564</v>
      </c>
      <c r="E2454" t="s">
        <v>94</v>
      </c>
      <c r="F2454">
        <v>325</v>
      </c>
      <c r="G2454">
        <v>1</v>
      </c>
      <c r="J2454">
        <v>955</v>
      </c>
      <c r="K2454">
        <v>100149305</v>
      </c>
      <c r="L2454" s="19" t="s">
        <v>33</v>
      </c>
      <c r="M2454">
        <v>0</v>
      </c>
      <c r="N2454" t="s">
        <v>22</v>
      </c>
      <c r="O2454" s="3">
        <v>42564</v>
      </c>
      <c r="P2454" t="s">
        <v>23</v>
      </c>
      <c r="Q2454">
        <v>325</v>
      </c>
      <c r="R2454">
        <v>2016</v>
      </c>
      <c r="S2454">
        <v>7</v>
      </c>
      <c r="T2454" s="3" t="s">
        <v>24</v>
      </c>
      <c r="U2454" s="3">
        <v>45489</v>
      </c>
    </row>
    <row r="2455" spans="1:21" x14ac:dyDescent="0.25">
      <c r="A2455">
        <v>213943</v>
      </c>
      <c r="B2455">
        <v>919</v>
      </c>
      <c r="C2455" t="s">
        <v>31</v>
      </c>
      <c r="D2455" s="3">
        <v>42564</v>
      </c>
      <c r="E2455" t="s">
        <v>1107</v>
      </c>
      <c r="F2455">
        <v>735</v>
      </c>
      <c r="G2455">
        <v>1</v>
      </c>
      <c r="J2455">
        <v>2767</v>
      </c>
      <c r="K2455">
        <v>100149306</v>
      </c>
      <c r="L2455" s="19" t="s">
        <v>59</v>
      </c>
      <c r="M2455">
        <v>0</v>
      </c>
      <c r="N2455" t="s">
        <v>22</v>
      </c>
      <c r="O2455" s="3">
        <v>42564</v>
      </c>
      <c r="P2455" t="s">
        <v>34</v>
      </c>
      <c r="Q2455">
        <v>735</v>
      </c>
      <c r="R2455">
        <v>2016</v>
      </c>
      <c r="S2455">
        <v>7</v>
      </c>
      <c r="T2455" s="3" t="s">
        <v>24</v>
      </c>
      <c r="U2455" s="3">
        <v>45489</v>
      </c>
    </row>
    <row r="2456" spans="1:21" x14ac:dyDescent="0.25">
      <c r="A2456">
        <v>213945</v>
      </c>
      <c r="B2456">
        <v>919</v>
      </c>
      <c r="C2456" t="s">
        <v>31</v>
      </c>
      <c r="D2456" s="3">
        <v>42564</v>
      </c>
      <c r="E2456" t="s">
        <v>1108</v>
      </c>
      <c r="F2456">
        <v>833</v>
      </c>
      <c r="G2456">
        <v>1</v>
      </c>
      <c r="J2456">
        <v>2767</v>
      </c>
      <c r="K2456">
        <v>100149306</v>
      </c>
      <c r="L2456" s="19" t="s">
        <v>59</v>
      </c>
      <c r="M2456">
        <v>0</v>
      </c>
      <c r="N2456" t="s">
        <v>22</v>
      </c>
      <c r="O2456" s="3">
        <v>42564</v>
      </c>
      <c r="P2456" t="s">
        <v>34</v>
      </c>
      <c r="Q2456">
        <v>833</v>
      </c>
      <c r="R2456">
        <v>2016</v>
      </c>
      <c r="S2456">
        <v>7</v>
      </c>
      <c r="T2456" s="3" t="s">
        <v>24</v>
      </c>
      <c r="U2456" s="3">
        <v>45489</v>
      </c>
    </row>
    <row r="2457" spans="1:21" x14ac:dyDescent="0.25">
      <c r="A2457">
        <v>213947</v>
      </c>
      <c r="B2457">
        <v>919</v>
      </c>
      <c r="C2457" t="s">
        <v>31</v>
      </c>
      <c r="D2457" s="3">
        <v>42564</v>
      </c>
      <c r="E2457" t="s">
        <v>1109</v>
      </c>
      <c r="F2457">
        <v>1199</v>
      </c>
      <c r="G2457">
        <v>1</v>
      </c>
      <c r="J2457">
        <v>2767</v>
      </c>
      <c r="K2457">
        <v>100149306</v>
      </c>
      <c r="L2457" s="19" t="s">
        <v>59</v>
      </c>
      <c r="M2457">
        <v>0</v>
      </c>
      <c r="N2457" t="s">
        <v>22</v>
      </c>
      <c r="O2457" s="3">
        <v>42564</v>
      </c>
      <c r="P2457" t="s">
        <v>34</v>
      </c>
      <c r="Q2457" s="4">
        <v>1199</v>
      </c>
      <c r="R2457">
        <v>2016</v>
      </c>
      <c r="S2457">
        <v>7</v>
      </c>
      <c r="T2457" s="3" t="s">
        <v>24</v>
      </c>
      <c r="U2457" s="3">
        <v>45489</v>
      </c>
    </row>
    <row r="2458" spans="1:21" x14ac:dyDescent="0.25">
      <c r="A2458">
        <v>213949</v>
      </c>
      <c r="B2458">
        <v>741</v>
      </c>
      <c r="C2458" t="s">
        <v>19</v>
      </c>
      <c r="D2458" s="3">
        <v>42564</v>
      </c>
      <c r="E2458" t="s">
        <v>130</v>
      </c>
      <c r="F2458">
        <v>190</v>
      </c>
      <c r="G2458">
        <v>3</v>
      </c>
      <c r="J2458">
        <v>570</v>
      </c>
      <c r="K2458">
        <v>100149307</v>
      </c>
      <c r="L2458" s="19" t="s">
        <v>33</v>
      </c>
      <c r="M2458">
        <v>0</v>
      </c>
      <c r="N2458" t="s">
        <v>22</v>
      </c>
      <c r="O2458" s="3">
        <v>42564</v>
      </c>
      <c r="P2458" t="s">
        <v>23</v>
      </c>
      <c r="Q2458">
        <v>570</v>
      </c>
      <c r="R2458">
        <v>2016</v>
      </c>
      <c r="S2458">
        <v>7</v>
      </c>
      <c r="T2458" s="3" t="s">
        <v>24</v>
      </c>
      <c r="U2458" s="3">
        <v>45489</v>
      </c>
    </row>
    <row r="2459" spans="1:21" x14ac:dyDescent="0.25">
      <c r="A2459">
        <v>213950</v>
      </c>
      <c r="B2459">
        <v>980</v>
      </c>
      <c r="C2459" t="s">
        <v>19</v>
      </c>
      <c r="D2459" s="3">
        <v>42564</v>
      </c>
      <c r="E2459" t="s">
        <v>1110</v>
      </c>
      <c r="F2459">
        <v>2500</v>
      </c>
      <c r="G2459">
        <v>1</v>
      </c>
      <c r="J2459">
        <v>2500</v>
      </c>
      <c r="K2459">
        <v>100149308</v>
      </c>
      <c r="L2459" s="19" t="s">
        <v>194</v>
      </c>
      <c r="M2459">
        <v>0</v>
      </c>
      <c r="N2459" t="s">
        <v>22</v>
      </c>
      <c r="O2459" s="3">
        <v>42564</v>
      </c>
      <c r="P2459" t="s">
        <v>23</v>
      </c>
      <c r="Q2459" s="4">
        <v>2500</v>
      </c>
      <c r="R2459">
        <v>2016</v>
      </c>
      <c r="S2459">
        <v>7</v>
      </c>
      <c r="T2459" s="3" t="s">
        <v>24</v>
      </c>
      <c r="U2459" s="3">
        <v>45489</v>
      </c>
    </row>
    <row r="2460" spans="1:21" x14ac:dyDescent="0.25">
      <c r="A2460">
        <v>213951</v>
      </c>
      <c r="B2460">
        <v>981</v>
      </c>
      <c r="C2460" t="s">
        <v>19</v>
      </c>
      <c r="D2460" s="3">
        <v>42564</v>
      </c>
      <c r="E2460" t="s">
        <v>459</v>
      </c>
      <c r="F2460">
        <v>29000</v>
      </c>
      <c r="G2460">
        <v>1</v>
      </c>
      <c r="J2460">
        <v>29000</v>
      </c>
      <c r="K2460">
        <v>100149309</v>
      </c>
      <c r="L2460" s="19" t="s">
        <v>42</v>
      </c>
      <c r="M2460">
        <v>0</v>
      </c>
      <c r="N2460" t="s">
        <v>22</v>
      </c>
      <c r="O2460" s="3">
        <v>42564</v>
      </c>
      <c r="P2460" t="s">
        <v>23</v>
      </c>
      <c r="Q2460" s="4">
        <v>29000</v>
      </c>
      <c r="R2460">
        <v>2016</v>
      </c>
      <c r="S2460">
        <v>7</v>
      </c>
      <c r="T2460" s="3" t="s">
        <v>24</v>
      </c>
      <c r="U2460" s="3">
        <v>45489</v>
      </c>
    </row>
    <row r="2461" spans="1:21" x14ac:dyDescent="0.25">
      <c r="A2461">
        <v>213952</v>
      </c>
      <c r="B2461">
        <v>982</v>
      </c>
      <c r="C2461" t="s">
        <v>19</v>
      </c>
      <c r="D2461" s="3">
        <v>42564</v>
      </c>
      <c r="E2461" t="s">
        <v>299</v>
      </c>
      <c r="F2461">
        <v>799</v>
      </c>
      <c r="G2461">
        <v>1</v>
      </c>
      <c r="J2461">
        <v>799</v>
      </c>
      <c r="K2461">
        <v>100149310</v>
      </c>
      <c r="L2461" s="19" t="s">
        <v>21</v>
      </c>
      <c r="M2461">
        <v>0</v>
      </c>
      <c r="N2461" t="s">
        <v>22</v>
      </c>
      <c r="O2461" s="3">
        <v>42564</v>
      </c>
      <c r="P2461" t="s">
        <v>23</v>
      </c>
      <c r="Q2461">
        <v>799</v>
      </c>
      <c r="R2461">
        <v>2016</v>
      </c>
      <c r="S2461">
        <v>7</v>
      </c>
      <c r="T2461" s="3" t="s">
        <v>24</v>
      </c>
      <c r="U2461" s="3">
        <v>45489</v>
      </c>
    </row>
    <row r="2462" spans="1:21" x14ac:dyDescent="0.25">
      <c r="A2462">
        <v>213953</v>
      </c>
      <c r="B2462">
        <v>983</v>
      </c>
      <c r="C2462" t="s">
        <v>25</v>
      </c>
      <c r="D2462" s="3">
        <v>42564</v>
      </c>
      <c r="E2462" t="s">
        <v>1111</v>
      </c>
      <c r="F2462">
        <v>700</v>
      </c>
      <c r="G2462">
        <v>1</v>
      </c>
      <c r="J2462">
        <v>700</v>
      </c>
      <c r="K2462">
        <v>100149311</v>
      </c>
      <c r="L2462" s="19" t="s">
        <v>21</v>
      </c>
      <c r="M2462">
        <v>0</v>
      </c>
      <c r="N2462" t="s">
        <v>22</v>
      </c>
      <c r="O2462" s="3">
        <v>42564</v>
      </c>
      <c r="P2462" t="s">
        <v>28</v>
      </c>
      <c r="Q2462">
        <v>700</v>
      </c>
      <c r="R2462">
        <v>2016</v>
      </c>
      <c r="S2462">
        <v>7</v>
      </c>
      <c r="T2462" s="3" t="s">
        <v>24</v>
      </c>
      <c r="U2462" s="3">
        <v>45489</v>
      </c>
    </row>
    <row r="2463" spans="1:21" x14ac:dyDescent="0.25">
      <c r="A2463">
        <v>213954</v>
      </c>
      <c r="B2463">
        <v>984</v>
      </c>
      <c r="C2463" t="s">
        <v>19</v>
      </c>
      <c r="D2463" s="3">
        <v>42564</v>
      </c>
      <c r="E2463" t="s">
        <v>535</v>
      </c>
      <c r="F2463">
        <v>2550</v>
      </c>
      <c r="G2463">
        <v>1</v>
      </c>
      <c r="J2463">
        <v>2550</v>
      </c>
      <c r="K2463">
        <v>100149312</v>
      </c>
      <c r="L2463" s="19" t="s">
        <v>51</v>
      </c>
      <c r="M2463">
        <v>0</v>
      </c>
      <c r="N2463" t="s">
        <v>22</v>
      </c>
      <c r="O2463" s="3">
        <v>42564</v>
      </c>
      <c r="P2463" t="s">
        <v>23</v>
      </c>
      <c r="Q2463" s="4">
        <v>2550</v>
      </c>
      <c r="R2463">
        <v>2016</v>
      </c>
      <c r="S2463">
        <v>7</v>
      </c>
      <c r="T2463" s="3" t="s">
        <v>24</v>
      </c>
      <c r="U2463" s="3">
        <v>45489</v>
      </c>
    </row>
    <row r="2464" spans="1:21" x14ac:dyDescent="0.25">
      <c r="A2464">
        <v>213955</v>
      </c>
      <c r="B2464">
        <v>262</v>
      </c>
      <c r="C2464" t="s">
        <v>25</v>
      </c>
      <c r="D2464" s="3">
        <v>42564</v>
      </c>
      <c r="E2464" t="s">
        <v>1112</v>
      </c>
      <c r="F2464">
        <v>16000</v>
      </c>
      <c r="G2464">
        <v>1</v>
      </c>
      <c r="J2464">
        <v>16000</v>
      </c>
      <c r="K2464">
        <v>100149313</v>
      </c>
      <c r="L2464" s="19" t="s">
        <v>38</v>
      </c>
      <c r="M2464">
        <v>0</v>
      </c>
      <c r="N2464" t="s">
        <v>22</v>
      </c>
      <c r="O2464" s="3">
        <v>42564</v>
      </c>
      <c r="P2464" t="s">
        <v>28</v>
      </c>
      <c r="Q2464" s="4">
        <v>16000</v>
      </c>
      <c r="R2464">
        <v>2016</v>
      </c>
      <c r="S2464">
        <v>7</v>
      </c>
      <c r="T2464" s="3" t="s">
        <v>24</v>
      </c>
      <c r="U2464" s="3">
        <v>45489</v>
      </c>
    </row>
    <row r="2465" spans="1:21" x14ac:dyDescent="0.25">
      <c r="A2465">
        <v>213956</v>
      </c>
      <c r="B2465">
        <v>61</v>
      </c>
      <c r="C2465" t="s">
        <v>31</v>
      </c>
      <c r="D2465" s="3">
        <v>42564</v>
      </c>
      <c r="E2465" t="s">
        <v>196</v>
      </c>
      <c r="F2465">
        <v>59600</v>
      </c>
      <c r="G2465">
        <v>1</v>
      </c>
      <c r="J2465">
        <v>59600</v>
      </c>
      <c r="K2465">
        <v>100149314</v>
      </c>
      <c r="L2465" s="19" t="s">
        <v>42</v>
      </c>
      <c r="M2465">
        <v>0</v>
      </c>
      <c r="N2465" t="s">
        <v>22</v>
      </c>
      <c r="O2465" s="3">
        <v>42564</v>
      </c>
      <c r="P2465" t="s">
        <v>34</v>
      </c>
      <c r="Q2465" s="4">
        <v>59600</v>
      </c>
      <c r="R2465">
        <v>2016</v>
      </c>
      <c r="S2465">
        <v>7</v>
      </c>
      <c r="T2465" s="3" t="s">
        <v>24</v>
      </c>
      <c r="U2465" s="3">
        <v>45489</v>
      </c>
    </row>
    <row r="2466" spans="1:21" x14ac:dyDescent="0.25">
      <c r="A2466">
        <v>213957</v>
      </c>
      <c r="B2466">
        <v>890</v>
      </c>
      <c r="C2466" t="s">
        <v>25</v>
      </c>
      <c r="D2466" s="3">
        <v>42564</v>
      </c>
      <c r="E2466" t="s">
        <v>1113</v>
      </c>
      <c r="F2466">
        <v>10500</v>
      </c>
      <c r="G2466">
        <v>1</v>
      </c>
      <c r="J2466">
        <v>10500</v>
      </c>
      <c r="K2466">
        <v>100149315</v>
      </c>
      <c r="L2466" s="19" t="s">
        <v>38</v>
      </c>
      <c r="M2466">
        <v>0</v>
      </c>
      <c r="N2466" t="s">
        <v>22</v>
      </c>
      <c r="O2466" s="3">
        <v>42564</v>
      </c>
      <c r="P2466" t="s">
        <v>28</v>
      </c>
      <c r="Q2466" s="4">
        <v>10500</v>
      </c>
      <c r="R2466">
        <v>2016</v>
      </c>
      <c r="S2466">
        <v>7</v>
      </c>
      <c r="T2466" s="3" t="s">
        <v>24</v>
      </c>
      <c r="U2466" s="3">
        <v>45489</v>
      </c>
    </row>
    <row r="2467" spans="1:21" x14ac:dyDescent="0.25">
      <c r="A2467">
        <v>213958</v>
      </c>
      <c r="B2467">
        <v>53</v>
      </c>
      <c r="C2467" t="s">
        <v>19</v>
      </c>
      <c r="D2467" s="3">
        <v>42564</v>
      </c>
      <c r="E2467" t="s">
        <v>122</v>
      </c>
      <c r="F2467">
        <v>260</v>
      </c>
      <c r="G2467">
        <v>1</v>
      </c>
      <c r="J2467">
        <v>600</v>
      </c>
      <c r="K2467">
        <v>100149316</v>
      </c>
      <c r="L2467" s="19" t="s">
        <v>33</v>
      </c>
      <c r="M2467">
        <v>0</v>
      </c>
      <c r="N2467" t="s">
        <v>121</v>
      </c>
      <c r="O2467" s="3">
        <v>42564</v>
      </c>
      <c r="P2467" t="s">
        <v>23</v>
      </c>
      <c r="Q2467">
        <v>260</v>
      </c>
      <c r="R2467">
        <v>2016</v>
      </c>
      <c r="S2467">
        <v>7</v>
      </c>
      <c r="T2467" s="3" t="s">
        <v>24</v>
      </c>
      <c r="U2467" s="3">
        <v>45489</v>
      </c>
    </row>
    <row r="2468" spans="1:21" x14ac:dyDescent="0.25">
      <c r="A2468">
        <v>213959</v>
      </c>
      <c r="B2468">
        <v>53</v>
      </c>
      <c r="C2468" t="s">
        <v>19</v>
      </c>
      <c r="D2468" s="3">
        <v>42564</v>
      </c>
      <c r="E2468" t="s">
        <v>123</v>
      </c>
      <c r="F2468">
        <v>260</v>
      </c>
      <c r="G2468">
        <v>1</v>
      </c>
      <c r="J2468">
        <v>600</v>
      </c>
      <c r="K2468">
        <v>100149316</v>
      </c>
      <c r="L2468" s="19" t="s">
        <v>33</v>
      </c>
      <c r="M2468">
        <v>0</v>
      </c>
      <c r="N2468" t="s">
        <v>121</v>
      </c>
      <c r="O2468" s="3">
        <v>42564</v>
      </c>
      <c r="P2468" t="s">
        <v>23</v>
      </c>
      <c r="Q2468">
        <v>260</v>
      </c>
      <c r="R2468">
        <v>2016</v>
      </c>
      <c r="S2468">
        <v>7</v>
      </c>
      <c r="T2468" s="3" t="s">
        <v>24</v>
      </c>
      <c r="U2468" s="3">
        <v>45489</v>
      </c>
    </row>
    <row r="2469" spans="1:21" x14ac:dyDescent="0.25">
      <c r="A2469">
        <v>213960</v>
      </c>
      <c r="B2469">
        <v>53</v>
      </c>
      <c r="C2469" t="s">
        <v>19</v>
      </c>
      <c r="D2469" s="3">
        <v>42564</v>
      </c>
      <c r="E2469" t="s">
        <v>35</v>
      </c>
      <c r="F2469">
        <v>80</v>
      </c>
      <c r="G2469">
        <v>1</v>
      </c>
      <c r="J2469">
        <v>600</v>
      </c>
      <c r="K2469">
        <v>100149316</v>
      </c>
      <c r="L2469" s="19" t="s">
        <v>33</v>
      </c>
      <c r="M2469">
        <v>0</v>
      </c>
      <c r="N2469" t="s">
        <v>121</v>
      </c>
      <c r="O2469" s="3">
        <v>42564</v>
      </c>
      <c r="P2469" t="s">
        <v>23</v>
      </c>
      <c r="Q2469">
        <v>80</v>
      </c>
      <c r="R2469">
        <v>2016</v>
      </c>
      <c r="S2469">
        <v>7</v>
      </c>
      <c r="T2469" s="3" t="s">
        <v>24</v>
      </c>
      <c r="U2469" s="3">
        <v>45489</v>
      </c>
    </row>
    <row r="2470" spans="1:21" x14ac:dyDescent="0.25">
      <c r="A2470">
        <v>213961</v>
      </c>
      <c r="B2470">
        <v>53</v>
      </c>
      <c r="C2470" t="s">
        <v>19</v>
      </c>
      <c r="D2470" s="3">
        <v>42564</v>
      </c>
      <c r="E2470" t="s">
        <v>122</v>
      </c>
      <c r="F2470">
        <v>260</v>
      </c>
      <c r="G2470">
        <v>1</v>
      </c>
      <c r="J2470">
        <v>600</v>
      </c>
      <c r="K2470">
        <v>100149317</v>
      </c>
      <c r="L2470" s="19" t="s">
        <v>33</v>
      </c>
      <c r="M2470">
        <v>0</v>
      </c>
      <c r="N2470" t="s">
        <v>121</v>
      </c>
      <c r="O2470" s="3">
        <v>42564</v>
      </c>
      <c r="P2470" t="s">
        <v>23</v>
      </c>
      <c r="Q2470">
        <v>260</v>
      </c>
      <c r="R2470">
        <v>2016</v>
      </c>
      <c r="S2470">
        <v>7</v>
      </c>
      <c r="T2470" s="3" t="s">
        <v>24</v>
      </c>
      <c r="U2470" s="3">
        <v>45489</v>
      </c>
    </row>
    <row r="2471" spans="1:21" x14ac:dyDescent="0.25">
      <c r="A2471">
        <v>213962</v>
      </c>
      <c r="B2471">
        <v>53</v>
      </c>
      <c r="C2471" t="s">
        <v>19</v>
      </c>
      <c r="D2471" s="3">
        <v>42564</v>
      </c>
      <c r="E2471" t="s">
        <v>123</v>
      </c>
      <c r="F2471">
        <v>260</v>
      </c>
      <c r="G2471">
        <v>1</v>
      </c>
      <c r="J2471">
        <v>600</v>
      </c>
      <c r="K2471">
        <v>100149317</v>
      </c>
      <c r="L2471" s="19" t="s">
        <v>33</v>
      </c>
      <c r="M2471">
        <v>0</v>
      </c>
      <c r="N2471" t="s">
        <v>121</v>
      </c>
      <c r="O2471" s="3">
        <v>42564</v>
      </c>
      <c r="P2471" t="s">
        <v>23</v>
      </c>
      <c r="Q2471">
        <v>260</v>
      </c>
      <c r="R2471">
        <v>2016</v>
      </c>
      <c r="S2471">
        <v>7</v>
      </c>
      <c r="T2471" s="3" t="s">
        <v>24</v>
      </c>
      <c r="U2471" s="3">
        <v>45489</v>
      </c>
    </row>
    <row r="2472" spans="1:21" x14ac:dyDescent="0.25">
      <c r="A2472">
        <v>213963</v>
      </c>
      <c r="B2472">
        <v>53</v>
      </c>
      <c r="C2472" t="s">
        <v>19</v>
      </c>
      <c r="D2472" s="3">
        <v>42564</v>
      </c>
      <c r="E2472" t="s">
        <v>35</v>
      </c>
      <c r="F2472">
        <v>80</v>
      </c>
      <c r="G2472">
        <v>1</v>
      </c>
      <c r="J2472">
        <v>600</v>
      </c>
      <c r="K2472">
        <v>100149317</v>
      </c>
      <c r="L2472" s="19" t="s">
        <v>33</v>
      </c>
      <c r="M2472">
        <v>0</v>
      </c>
      <c r="N2472" t="s">
        <v>121</v>
      </c>
      <c r="O2472" s="3">
        <v>42564</v>
      </c>
      <c r="P2472" t="s">
        <v>23</v>
      </c>
      <c r="Q2472">
        <v>80</v>
      </c>
      <c r="R2472">
        <v>2016</v>
      </c>
      <c r="S2472">
        <v>7</v>
      </c>
      <c r="T2472" s="3" t="s">
        <v>24</v>
      </c>
      <c r="U2472" s="3">
        <v>45489</v>
      </c>
    </row>
    <row r="2473" spans="1:21" x14ac:dyDescent="0.25">
      <c r="A2473">
        <v>213964</v>
      </c>
      <c r="B2473">
        <v>53</v>
      </c>
      <c r="C2473" t="s">
        <v>19</v>
      </c>
      <c r="D2473" s="3">
        <v>42564</v>
      </c>
      <c r="E2473" t="s">
        <v>122</v>
      </c>
      <c r="F2473">
        <v>260</v>
      </c>
      <c r="G2473">
        <v>1</v>
      </c>
      <c r="J2473">
        <v>600</v>
      </c>
      <c r="K2473">
        <v>100149318</v>
      </c>
      <c r="L2473" s="19" t="s">
        <v>33</v>
      </c>
      <c r="M2473">
        <v>0</v>
      </c>
      <c r="N2473" t="s">
        <v>121</v>
      </c>
      <c r="O2473" s="3">
        <v>42564</v>
      </c>
      <c r="P2473" t="s">
        <v>23</v>
      </c>
      <c r="Q2473">
        <v>260</v>
      </c>
      <c r="R2473">
        <v>2016</v>
      </c>
      <c r="S2473">
        <v>7</v>
      </c>
      <c r="T2473" s="3" t="s">
        <v>24</v>
      </c>
      <c r="U2473" s="3">
        <v>45489</v>
      </c>
    </row>
    <row r="2474" spans="1:21" x14ac:dyDescent="0.25">
      <c r="A2474">
        <v>213965</v>
      </c>
      <c r="B2474">
        <v>53</v>
      </c>
      <c r="C2474" t="s">
        <v>19</v>
      </c>
      <c r="D2474" s="3">
        <v>42564</v>
      </c>
      <c r="E2474" t="s">
        <v>123</v>
      </c>
      <c r="F2474">
        <v>260</v>
      </c>
      <c r="G2474">
        <v>1</v>
      </c>
      <c r="J2474">
        <v>600</v>
      </c>
      <c r="K2474">
        <v>100149318</v>
      </c>
      <c r="L2474" s="19" t="s">
        <v>33</v>
      </c>
      <c r="M2474">
        <v>0</v>
      </c>
      <c r="N2474" t="s">
        <v>121</v>
      </c>
      <c r="O2474" s="3">
        <v>42564</v>
      </c>
      <c r="P2474" t="s">
        <v>23</v>
      </c>
      <c r="Q2474">
        <v>260</v>
      </c>
      <c r="R2474">
        <v>2016</v>
      </c>
      <c r="S2474">
        <v>7</v>
      </c>
      <c r="T2474" s="3" t="s">
        <v>24</v>
      </c>
      <c r="U2474" s="3">
        <v>45489</v>
      </c>
    </row>
    <row r="2475" spans="1:21" x14ac:dyDescent="0.25">
      <c r="A2475">
        <v>213966</v>
      </c>
      <c r="B2475">
        <v>53</v>
      </c>
      <c r="C2475" t="s">
        <v>19</v>
      </c>
      <c r="D2475" s="3">
        <v>42564</v>
      </c>
      <c r="E2475" t="s">
        <v>35</v>
      </c>
      <c r="F2475">
        <v>80</v>
      </c>
      <c r="G2475">
        <v>1</v>
      </c>
      <c r="J2475">
        <v>600</v>
      </c>
      <c r="K2475">
        <v>100149318</v>
      </c>
      <c r="L2475" s="19" t="s">
        <v>33</v>
      </c>
      <c r="M2475">
        <v>0</v>
      </c>
      <c r="N2475" t="s">
        <v>121</v>
      </c>
      <c r="O2475" s="3">
        <v>42564</v>
      </c>
      <c r="P2475" t="s">
        <v>23</v>
      </c>
      <c r="Q2475">
        <v>80</v>
      </c>
      <c r="R2475">
        <v>2016</v>
      </c>
      <c r="S2475">
        <v>7</v>
      </c>
      <c r="T2475" s="3" t="s">
        <v>24</v>
      </c>
      <c r="U2475" s="3">
        <v>45489</v>
      </c>
    </row>
    <row r="2476" spans="1:21" x14ac:dyDescent="0.25">
      <c r="A2476">
        <v>213967</v>
      </c>
      <c r="B2476">
        <v>44</v>
      </c>
      <c r="C2476" t="s">
        <v>19</v>
      </c>
      <c r="D2476" s="3">
        <v>42564</v>
      </c>
      <c r="E2476" t="s">
        <v>48</v>
      </c>
      <c r="F2476">
        <v>320</v>
      </c>
      <c r="G2476">
        <v>1</v>
      </c>
      <c r="J2476">
        <v>320</v>
      </c>
      <c r="K2476">
        <v>100149319</v>
      </c>
      <c r="L2476" s="19" t="s">
        <v>27</v>
      </c>
      <c r="M2476">
        <v>0</v>
      </c>
      <c r="N2476" t="s">
        <v>22</v>
      </c>
      <c r="O2476" s="3">
        <v>42564</v>
      </c>
      <c r="P2476" t="s">
        <v>23</v>
      </c>
      <c r="Q2476">
        <v>320</v>
      </c>
      <c r="R2476">
        <v>2016</v>
      </c>
      <c r="S2476">
        <v>7</v>
      </c>
      <c r="T2476" s="3" t="s">
        <v>24</v>
      </c>
      <c r="U2476" s="3">
        <v>45489</v>
      </c>
    </row>
    <row r="2477" spans="1:21" x14ac:dyDescent="0.25">
      <c r="A2477">
        <v>213968</v>
      </c>
      <c r="B2477">
        <v>985</v>
      </c>
      <c r="C2477" t="s">
        <v>19</v>
      </c>
      <c r="D2477" s="3">
        <v>42564</v>
      </c>
      <c r="E2477" t="s">
        <v>876</v>
      </c>
      <c r="F2477">
        <v>217</v>
      </c>
      <c r="G2477">
        <v>2</v>
      </c>
      <c r="J2477">
        <v>868</v>
      </c>
      <c r="K2477">
        <v>100149320</v>
      </c>
      <c r="L2477" s="19" t="s">
        <v>51</v>
      </c>
      <c r="M2477">
        <v>0</v>
      </c>
      <c r="N2477" t="s">
        <v>22</v>
      </c>
      <c r="O2477" s="3">
        <v>42564</v>
      </c>
      <c r="P2477" t="s">
        <v>23</v>
      </c>
      <c r="Q2477">
        <v>434</v>
      </c>
      <c r="R2477">
        <v>2016</v>
      </c>
      <c r="S2477">
        <v>7</v>
      </c>
      <c r="T2477" s="3" t="s">
        <v>24</v>
      </c>
      <c r="U2477" s="3">
        <v>45489</v>
      </c>
    </row>
    <row r="2478" spans="1:21" x14ac:dyDescent="0.25">
      <c r="A2478">
        <v>213970</v>
      </c>
      <c r="B2478">
        <v>985</v>
      </c>
      <c r="C2478" t="s">
        <v>19</v>
      </c>
      <c r="D2478" s="3">
        <v>42564</v>
      </c>
      <c r="E2478" t="s">
        <v>1114</v>
      </c>
      <c r="F2478">
        <v>217</v>
      </c>
      <c r="G2478">
        <v>2</v>
      </c>
      <c r="J2478">
        <v>868</v>
      </c>
      <c r="K2478">
        <v>100149320</v>
      </c>
      <c r="L2478" s="19" t="s">
        <v>51</v>
      </c>
      <c r="M2478">
        <v>0</v>
      </c>
      <c r="N2478" t="s">
        <v>22</v>
      </c>
      <c r="O2478" s="3">
        <v>42564</v>
      </c>
      <c r="P2478" t="s">
        <v>23</v>
      </c>
      <c r="Q2478">
        <v>434</v>
      </c>
      <c r="R2478">
        <v>2016</v>
      </c>
      <c r="S2478">
        <v>7</v>
      </c>
      <c r="T2478" s="3" t="s">
        <v>24</v>
      </c>
      <c r="U2478" s="3">
        <v>45489</v>
      </c>
    </row>
    <row r="2479" spans="1:21" x14ac:dyDescent="0.25">
      <c r="A2479">
        <v>213972</v>
      </c>
      <c r="B2479">
        <v>53</v>
      </c>
      <c r="C2479" t="s">
        <v>71</v>
      </c>
      <c r="D2479" s="3">
        <v>42564</v>
      </c>
      <c r="E2479" t="s">
        <v>122</v>
      </c>
      <c r="F2479">
        <v>260</v>
      </c>
      <c r="G2479">
        <v>2</v>
      </c>
      <c r="J2479">
        <v>860</v>
      </c>
      <c r="K2479">
        <v>100149321</v>
      </c>
      <c r="L2479" s="19" t="s">
        <v>33</v>
      </c>
      <c r="M2479">
        <v>0</v>
      </c>
      <c r="N2479" t="s">
        <v>121</v>
      </c>
      <c r="O2479" s="3">
        <v>42564</v>
      </c>
      <c r="P2479" t="s">
        <v>34</v>
      </c>
      <c r="Q2479">
        <v>520</v>
      </c>
      <c r="R2479">
        <v>2016</v>
      </c>
      <c r="S2479">
        <v>7</v>
      </c>
      <c r="T2479" s="3" t="s">
        <v>24</v>
      </c>
      <c r="U2479" s="3">
        <v>45489</v>
      </c>
    </row>
    <row r="2480" spans="1:21" x14ac:dyDescent="0.25">
      <c r="A2480">
        <v>213973</v>
      </c>
      <c r="B2480">
        <v>53</v>
      </c>
      <c r="C2480" t="s">
        <v>71</v>
      </c>
      <c r="D2480" s="3">
        <v>42564</v>
      </c>
      <c r="E2480" t="s">
        <v>123</v>
      </c>
      <c r="F2480">
        <v>260</v>
      </c>
      <c r="G2480">
        <v>1</v>
      </c>
      <c r="J2480">
        <v>860</v>
      </c>
      <c r="K2480">
        <v>100149321</v>
      </c>
      <c r="L2480" s="19" t="s">
        <v>33</v>
      </c>
      <c r="M2480">
        <v>0</v>
      </c>
      <c r="N2480" t="s">
        <v>121</v>
      </c>
      <c r="O2480" s="3">
        <v>42564</v>
      </c>
      <c r="P2480" t="s">
        <v>34</v>
      </c>
      <c r="Q2480">
        <v>260</v>
      </c>
      <c r="R2480">
        <v>2016</v>
      </c>
      <c r="S2480">
        <v>7</v>
      </c>
      <c r="T2480" s="3" t="s">
        <v>24</v>
      </c>
      <c r="U2480" s="3">
        <v>45489</v>
      </c>
    </row>
    <row r="2481" spans="1:21" x14ac:dyDescent="0.25">
      <c r="A2481">
        <v>213974</v>
      </c>
      <c r="B2481">
        <v>53</v>
      </c>
      <c r="C2481" t="s">
        <v>71</v>
      </c>
      <c r="D2481" s="3">
        <v>42564</v>
      </c>
      <c r="E2481" t="s">
        <v>35</v>
      </c>
      <c r="F2481">
        <v>80</v>
      </c>
      <c r="G2481">
        <v>1</v>
      </c>
      <c r="J2481">
        <v>860</v>
      </c>
      <c r="K2481">
        <v>100149321</v>
      </c>
      <c r="L2481" s="19" t="s">
        <v>33</v>
      </c>
      <c r="M2481">
        <v>0</v>
      </c>
      <c r="N2481" t="s">
        <v>121</v>
      </c>
      <c r="O2481" s="3">
        <v>42564</v>
      </c>
      <c r="P2481" t="s">
        <v>34</v>
      </c>
      <c r="Q2481">
        <v>80</v>
      </c>
      <c r="R2481">
        <v>2016</v>
      </c>
      <c r="S2481">
        <v>7</v>
      </c>
      <c r="T2481" s="3" t="s">
        <v>24</v>
      </c>
      <c r="U2481" s="3">
        <v>45489</v>
      </c>
    </row>
    <row r="2482" spans="1:21" x14ac:dyDescent="0.25">
      <c r="A2482">
        <v>213975</v>
      </c>
      <c r="B2482">
        <v>53</v>
      </c>
      <c r="C2482" t="s">
        <v>19</v>
      </c>
      <c r="D2482" s="3">
        <v>42564</v>
      </c>
      <c r="E2482" t="s">
        <v>122</v>
      </c>
      <c r="F2482">
        <v>260</v>
      </c>
      <c r="G2482">
        <v>1</v>
      </c>
      <c r="J2482">
        <v>600</v>
      </c>
      <c r="K2482">
        <v>100149322</v>
      </c>
      <c r="L2482" s="19" t="s">
        <v>33</v>
      </c>
      <c r="M2482">
        <v>0</v>
      </c>
      <c r="N2482" t="s">
        <v>121</v>
      </c>
      <c r="O2482" s="3">
        <v>42564</v>
      </c>
      <c r="P2482" t="s">
        <v>23</v>
      </c>
      <c r="Q2482">
        <v>260</v>
      </c>
      <c r="R2482">
        <v>2016</v>
      </c>
      <c r="S2482">
        <v>7</v>
      </c>
      <c r="T2482" s="3" t="s">
        <v>24</v>
      </c>
      <c r="U2482" s="3">
        <v>45489</v>
      </c>
    </row>
    <row r="2483" spans="1:21" x14ac:dyDescent="0.25">
      <c r="A2483">
        <v>213976</v>
      </c>
      <c r="B2483">
        <v>53</v>
      </c>
      <c r="C2483" t="s">
        <v>19</v>
      </c>
      <c r="D2483" s="3">
        <v>42564</v>
      </c>
      <c r="E2483" t="s">
        <v>123</v>
      </c>
      <c r="F2483">
        <v>260</v>
      </c>
      <c r="G2483">
        <v>1</v>
      </c>
      <c r="J2483">
        <v>600</v>
      </c>
      <c r="K2483">
        <v>100149322</v>
      </c>
      <c r="L2483" s="19" t="s">
        <v>33</v>
      </c>
      <c r="M2483">
        <v>0</v>
      </c>
      <c r="N2483" t="s">
        <v>121</v>
      </c>
      <c r="O2483" s="3">
        <v>42564</v>
      </c>
      <c r="P2483" t="s">
        <v>23</v>
      </c>
      <c r="Q2483">
        <v>260</v>
      </c>
      <c r="R2483">
        <v>2016</v>
      </c>
      <c r="S2483">
        <v>7</v>
      </c>
      <c r="T2483" s="3" t="s">
        <v>24</v>
      </c>
      <c r="U2483" s="3">
        <v>45489</v>
      </c>
    </row>
    <row r="2484" spans="1:21" x14ac:dyDescent="0.25">
      <c r="A2484">
        <v>213977</v>
      </c>
      <c r="B2484">
        <v>53</v>
      </c>
      <c r="C2484" t="s">
        <v>19</v>
      </c>
      <c r="D2484" s="3">
        <v>42564</v>
      </c>
      <c r="E2484" t="s">
        <v>35</v>
      </c>
      <c r="F2484">
        <v>80</v>
      </c>
      <c r="G2484">
        <v>1</v>
      </c>
      <c r="J2484">
        <v>600</v>
      </c>
      <c r="K2484">
        <v>100149322</v>
      </c>
      <c r="L2484" s="19" t="s">
        <v>33</v>
      </c>
      <c r="M2484">
        <v>0</v>
      </c>
      <c r="N2484" t="s">
        <v>121</v>
      </c>
      <c r="O2484" s="3">
        <v>42564</v>
      </c>
      <c r="P2484" t="s">
        <v>23</v>
      </c>
      <c r="Q2484">
        <v>80</v>
      </c>
      <c r="R2484">
        <v>2016</v>
      </c>
      <c r="S2484">
        <v>7</v>
      </c>
      <c r="T2484" s="3" t="s">
        <v>24</v>
      </c>
      <c r="U2484" s="3">
        <v>45489</v>
      </c>
    </row>
    <row r="2485" spans="1:21" x14ac:dyDescent="0.25">
      <c r="A2485">
        <v>213978</v>
      </c>
      <c r="B2485">
        <v>743</v>
      </c>
      <c r="C2485" t="s">
        <v>31</v>
      </c>
      <c r="D2485" s="3">
        <v>42564</v>
      </c>
      <c r="E2485" t="s">
        <v>401</v>
      </c>
      <c r="F2485">
        <v>8420</v>
      </c>
      <c r="G2485">
        <v>1</v>
      </c>
      <c r="J2485">
        <v>8420</v>
      </c>
      <c r="K2485">
        <v>100149323</v>
      </c>
      <c r="L2485" s="19" t="s">
        <v>62</v>
      </c>
      <c r="M2485">
        <v>0</v>
      </c>
      <c r="N2485" t="s">
        <v>22</v>
      </c>
      <c r="O2485" s="3">
        <v>42564</v>
      </c>
      <c r="P2485" t="s">
        <v>34</v>
      </c>
      <c r="Q2485" s="4">
        <v>8420</v>
      </c>
      <c r="R2485">
        <v>2016</v>
      </c>
      <c r="S2485">
        <v>7</v>
      </c>
      <c r="T2485" s="3" t="s">
        <v>24</v>
      </c>
      <c r="U2485" s="3">
        <v>45489</v>
      </c>
    </row>
    <row r="2486" spans="1:21" x14ac:dyDescent="0.25">
      <c r="A2486">
        <v>213979</v>
      </c>
      <c r="B2486">
        <v>986</v>
      </c>
      <c r="C2486" t="s">
        <v>19</v>
      </c>
      <c r="D2486" s="3">
        <v>42564</v>
      </c>
      <c r="E2486" t="s">
        <v>30</v>
      </c>
      <c r="F2486">
        <v>360</v>
      </c>
      <c r="G2486">
        <v>1</v>
      </c>
      <c r="J2486">
        <v>360</v>
      </c>
      <c r="K2486">
        <v>100149324</v>
      </c>
      <c r="L2486" s="19" t="s">
        <v>27</v>
      </c>
      <c r="M2486">
        <v>0</v>
      </c>
      <c r="N2486" t="s">
        <v>201</v>
      </c>
      <c r="O2486" s="3">
        <v>42564</v>
      </c>
      <c r="P2486" t="s">
        <v>23</v>
      </c>
      <c r="Q2486">
        <v>360</v>
      </c>
      <c r="R2486">
        <v>2016</v>
      </c>
      <c r="S2486">
        <v>7</v>
      </c>
      <c r="T2486" s="3" t="s">
        <v>24</v>
      </c>
      <c r="U2486" s="3">
        <v>45489</v>
      </c>
    </row>
    <row r="2487" spans="1:21" x14ac:dyDescent="0.25">
      <c r="A2487">
        <v>213980</v>
      </c>
      <c r="B2487">
        <v>987</v>
      </c>
      <c r="C2487" t="s">
        <v>25</v>
      </c>
      <c r="D2487" s="3">
        <v>42564</v>
      </c>
      <c r="E2487" t="s">
        <v>1115</v>
      </c>
      <c r="F2487">
        <v>15200</v>
      </c>
      <c r="G2487">
        <v>1</v>
      </c>
      <c r="J2487">
        <v>15200</v>
      </c>
      <c r="K2487">
        <v>100149325</v>
      </c>
      <c r="L2487" s="19" t="s">
        <v>38</v>
      </c>
      <c r="M2487">
        <v>0</v>
      </c>
      <c r="N2487" t="s">
        <v>22</v>
      </c>
      <c r="O2487" s="3">
        <v>42564</v>
      </c>
      <c r="P2487" t="s">
        <v>28</v>
      </c>
      <c r="Q2487" s="4">
        <v>15200</v>
      </c>
      <c r="R2487">
        <v>2016</v>
      </c>
      <c r="S2487">
        <v>7</v>
      </c>
      <c r="T2487" s="3" t="s">
        <v>24</v>
      </c>
      <c r="U2487" s="3">
        <v>45489</v>
      </c>
    </row>
    <row r="2488" spans="1:21" x14ac:dyDescent="0.25">
      <c r="A2488">
        <v>213981</v>
      </c>
      <c r="B2488">
        <v>36</v>
      </c>
      <c r="C2488" t="s">
        <v>19</v>
      </c>
      <c r="D2488" s="3">
        <v>42564</v>
      </c>
      <c r="E2488" t="s">
        <v>1116</v>
      </c>
      <c r="F2488">
        <v>999</v>
      </c>
      <c r="G2488">
        <v>1</v>
      </c>
      <c r="J2488">
        <v>999</v>
      </c>
      <c r="K2488">
        <v>100149326</v>
      </c>
      <c r="L2488" s="19" t="s">
        <v>21</v>
      </c>
      <c r="M2488">
        <v>0</v>
      </c>
      <c r="N2488" t="s">
        <v>22</v>
      </c>
      <c r="O2488" s="3">
        <v>42564</v>
      </c>
      <c r="P2488" t="s">
        <v>23</v>
      </c>
      <c r="Q2488">
        <v>999</v>
      </c>
      <c r="R2488">
        <v>2016</v>
      </c>
      <c r="S2488">
        <v>7</v>
      </c>
      <c r="T2488" s="3" t="s">
        <v>24</v>
      </c>
      <c r="U2488" s="3">
        <v>45489</v>
      </c>
    </row>
    <row r="2489" spans="1:21" x14ac:dyDescent="0.25">
      <c r="A2489">
        <v>213983</v>
      </c>
      <c r="B2489">
        <v>56</v>
      </c>
      <c r="C2489" t="s">
        <v>19</v>
      </c>
      <c r="D2489" s="3">
        <v>42564</v>
      </c>
      <c r="E2489" t="s">
        <v>139</v>
      </c>
      <c r="F2489">
        <v>120</v>
      </c>
      <c r="G2489">
        <v>1</v>
      </c>
      <c r="J2489">
        <v>120</v>
      </c>
      <c r="K2489">
        <v>100149327</v>
      </c>
      <c r="L2489" s="19" t="s">
        <v>27</v>
      </c>
      <c r="M2489">
        <v>0</v>
      </c>
      <c r="N2489" t="s">
        <v>22</v>
      </c>
      <c r="O2489" s="3">
        <v>42564</v>
      </c>
      <c r="P2489" t="s">
        <v>23</v>
      </c>
      <c r="Q2489">
        <v>120</v>
      </c>
      <c r="R2489">
        <v>2016</v>
      </c>
      <c r="S2489">
        <v>7</v>
      </c>
      <c r="T2489" s="3" t="s">
        <v>24</v>
      </c>
      <c r="U2489" s="3">
        <v>45489</v>
      </c>
    </row>
    <row r="2490" spans="1:21" x14ac:dyDescent="0.25">
      <c r="A2490">
        <v>213984</v>
      </c>
      <c r="B2490">
        <v>988</v>
      </c>
      <c r="C2490" t="s">
        <v>25</v>
      </c>
      <c r="D2490" s="3">
        <v>42564</v>
      </c>
      <c r="E2490" t="s">
        <v>245</v>
      </c>
      <c r="F2490">
        <v>655</v>
      </c>
      <c r="G2490">
        <v>10</v>
      </c>
      <c r="J2490">
        <v>6550</v>
      </c>
      <c r="K2490">
        <v>100149328</v>
      </c>
      <c r="L2490" s="19" t="s">
        <v>33</v>
      </c>
      <c r="M2490">
        <v>0</v>
      </c>
      <c r="N2490" t="s">
        <v>39</v>
      </c>
      <c r="O2490" s="3">
        <v>42564</v>
      </c>
      <c r="P2490" t="s">
        <v>28</v>
      </c>
      <c r="Q2490" s="4">
        <v>6550</v>
      </c>
      <c r="R2490">
        <v>2016</v>
      </c>
      <c r="S2490">
        <v>7</v>
      </c>
      <c r="T2490" s="3" t="s">
        <v>24</v>
      </c>
      <c r="U2490" s="3">
        <v>45489</v>
      </c>
    </row>
    <row r="2491" spans="1:21" x14ac:dyDescent="0.25">
      <c r="A2491">
        <v>213985</v>
      </c>
      <c r="B2491">
        <v>56</v>
      </c>
      <c r="C2491" t="s">
        <v>19</v>
      </c>
      <c r="D2491" s="3">
        <v>42564</v>
      </c>
      <c r="E2491" t="s">
        <v>139</v>
      </c>
      <c r="F2491">
        <v>120</v>
      </c>
      <c r="G2491">
        <v>1</v>
      </c>
      <c r="J2491">
        <v>120</v>
      </c>
      <c r="K2491">
        <v>100149329</v>
      </c>
      <c r="L2491" s="19" t="s">
        <v>27</v>
      </c>
      <c r="M2491">
        <v>0</v>
      </c>
      <c r="N2491" t="s">
        <v>22</v>
      </c>
      <c r="O2491" s="3">
        <v>42564</v>
      </c>
      <c r="P2491" t="s">
        <v>23</v>
      </c>
      <c r="Q2491">
        <v>120</v>
      </c>
      <c r="R2491">
        <v>2016</v>
      </c>
      <c r="S2491">
        <v>7</v>
      </c>
      <c r="T2491" s="3" t="s">
        <v>24</v>
      </c>
      <c r="U2491" s="3">
        <v>45489</v>
      </c>
    </row>
    <row r="2492" spans="1:21" x14ac:dyDescent="0.25">
      <c r="A2492">
        <v>213986</v>
      </c>
      <c r="B2492">
        <v>56</v>
      </c>
      <c r="C2492" t="s">
        <v>19</v>
      </c>
      <c r="D2492" s="3">
        <v>42564</v>
      </c>
      <c r="E2492" t="s">
        <v>139</v>
      </c>
      <c r="F2492">
        <v>120</v>
      </c>
      <c r="G2492">
        <v>1</v>
      </c>
      <c r="J2492">
        <v>120</v>
      </c>
      <c r="K2492">
        <v>100149330</v>
      </c>
      <c r="L2492" s="19" t="s">
        <v>27</v>
      </c>
      <c r="M2492">
        <v>0</v>
      </c>
      <c r="N2492" t="s">
        <v>22</v>
      </c>
      <c r="O2492" s="3">
        <v>42564</v>
      </c>
      <c r="P2492" t="s">
        <v>23</v>
      </c>
      <c r="Q2492">
        <v>120</v>
      </c>
      <c r="R2492">
        <v>2016</v>
      </c>
      <c r="S2492">
        <v>7</v>
      </c>
      <c r="T2492" s="3" t="s">
        <v>24</v>
      </c>
      <c r="U2492" s="3">
        <v>45489</v>
      </c>
    </row>
    <row r="2493" spans="1:21" x14ac:dyDescent="0.25">
      <c r="A2493">
        <v>213987</v>
      </c>
      <c r="B2493">
        <v>230</v>
      </c>
      <c r="C2493" t="s">
        <v>31</v>
      </c>
      <c r="D2493" s="3">
        <v>42564</v>
      </c>
      <c r="E2493" t="s">
        <v>26</v>
      </c>
      <c r="F2493">
        <v>240</v>
      </c>
      <c r="G2493">
        <v>1</v>
      </c>
      <c r="J2493">
        <v>240</v>
      </c>
      <c r="K2493">
        <v>100149331</v>
      </c>
      <c r="L2493" s="19" t="s">
        <v>27</v>
      </c>
      <c r="M2493">
        <v>0</v>
      </c>
      <c r="N2493" t="s">
        <v>121</v>
      </c>
      <c r="O2493" s="3">
        <v>42564</v>
      </c>
      <c r="P2493" t="s">
        <v>34</v>
      </c>
      <c r="Q2493">
        <v>240</v>
      </c>
      <c r="R2493">
        <v>2016</v>
      </c>
      <c r="S2493">
        <v>7</v>
      </c>
      <c r="T2493" s="3" t="s">
        <v>24</v>
      </c>
      <c r="U2493" s="3">
        <v>45489</v>
      </c>
    </row>
    <row r="2494" spans="1:21" x14ac:dyDescent="0.25">
      <c r="A2494">
        <v>213988</v>
      </c>
      <c r="B2494">
        <v>989</v>
      </c>
      <c r="C2494" t="s">
        <v>19</v>
      </c>
      <c r="D2494" s="3">
        <v>42564</v>
      </c>
      <c r="E2494" t="s">
        <v>480</v>
      </c>
      <c r="F2494">
        <v>1500</v>
      </c>
      <c r="G2494">
        <v>1</v>
      </c>
      <c r="J2494">
        <v>1500</v>
      </c>
      <c r="K2494">
        <v>100149332</v>
      </c>
      <c r="L2494" s="19" t="s">
        <v>194</v>
      </c>
      <c r="M2494">
        <v>0</v>
      </c>
      <c r="N2494" t="s">
        <v>22</v>
      </c>
      <c r="O2494" s="3">
        <v>42564</v>
      </c>
      <c r="P2494" t="s">
        <v>23</v>
      </c>
      <c r="Q2494" s="4">
        <v>1500</v>
      </c>
      <c r="R2494">
        <v>2016</v>
      </c>
      <c r="S2494">
        <v>7</v>
      </c>
      <c r="T2494" s="3" t="s">
        <v>24</v>
      </c>
      <c r="U2494" s="3">
        <v>45489</v>
      </c>
    </row>
    <row r="2495" spans="1:21" x14ac:dyDescent="0.25">
      <c r="A2495">
        <v>213989</v>
      </c>
      <c r="B2495">
        <v>230</v>
      </c>
      <c r="C2495" t="s">
        <v>19</v>
      </c>
      <c r="D2495" s="3">
        <v>42564</v>
      </c>
      <c r="E2495" t="s">
        <v>30</v>
      </c>
      <c r="F2495">
        <v>360</v>
      </c>
      <c r="G2495">
        <v>1</v>
      </c>
      <c r="J2495">
        <v>360</v>
      </c>
      <c r="K2495">
        <v>100149333</v>
      </c>
      <c r="L2495" s="19" t="s">
        <v>27</v>
      </c>
      <c r="M2495">
        <v>0</v>
      </c>
      <c r="N2495" t="s">
        <v>121</v>
      </c>
      <c r="O2495" s="3">
        <v>42564</v>
      </c>
      <c r="P2495" t="s">
        <v>23</v>
      </c>
      <c r="Q2495">
        <v>360</v>
      </c>
      <c r="R2495">
        <v>2016</v>
      </c>
      <c r="S2495">
        <v>7</v>
      </c>
      <c r="T2495" s="3" t="s">
        <v>24</v>
      </c>
      <c r="U2495" s="3">
        <v>45489</v>
      </c>
    </row>
    <row r="2496" spans="1:21" x14ac:dyDescent="0.25">
      <c r="A2496">
        <v>213990</v>
      </c>
      <c r="B2496">
        <v>990</v>
      </c>
      <c r="C2496" t="s">
        <v>827</v>
      </c>
      <c r="D2496" s="3">
        <v>42564</v>
      </c>
      <c r="E2496" t="s">
        <v>484</v>
      </c>
      <c r="F2496">
        <v>1019</v>
      </c>
      <c r="G2496">
        <v>1</v>
      </c>
      <c r="J2496">
        <v>1699</v>
      </c>
      <c r="K2496">
        <v>100149334</v>
      </c>
      <c r="L2496" s="19" t="s">
        <v>21</v>
      </c>
      <c r="M2496">
        <v>0</v>
      </c>
      <c r="N2496" t="s">
        <v>22</v>
      </c>
      <c r="O2496" s="3">
        <v>42564</v>
      </c>
      <c r="P2496" t="s">
        <v>23</v>
      </c>
      <c r="Q2496" s="4">
        <v>1019</v>
      </c>
      <c r="R2496">
        <v>2016</v>
      </c>
      <c r="S2496">
        <v>7</v>
      </c>
      <c r="T2496" s="3" t="s">
        <v>24</v>
      </c>
      <c r="U2496" s="3">
        <v>45489</v>
      </c>
    </row>
    <row r="2497" spans="1:21" x14ac:dyDescent="0.25">
      <c r="A2497">
        <v>213991</v>
      </c>
      <c r="B2497">
        <v>990</v>
      </c>
      <c r="C2497" t="s">
        <v>827</v>
      </c>
      <c r="D2497" s="3">
        <v>42564</v>
      </c>
      <c r="E2497" t="s">
        <v>30</v>
      </c>
      <c r="F2497">
        <v>360</v>
      </c>
      <c r="G2497">
        <v>1</v>
      </c>
      <c r="J2497">
        <v>1699</v>
      </c>
      <c r="K2497">
        <v>100149334</v>
      </c>
      <c r="L2497" s="19" t="s">
        <v>27</v>
      </c>
      <c r="M2497">
        <v>0</v>
      </c>
      <c r="N2497" t="s">
        <v>22</v>
      </c>
      <c r="O2497" s="3">
        <v>42564</v>
      </c>
      <c r="P2497" t="s">
        <v>23</v>
      </c>
      <c r="Q2497">
        <v>360</v>
      </c>
      <c r="R2497">
        <v>2016</v>
      </c>
      <c r="S2497">
        <v>7</v>
      </c>
      <c r="T2497" s="3" t="s">
        <v>24</v>
      </c>
      <c r="U2497" s="3">
        <v>45489</v>
      </c>
    </row>
    <row r="2498" spans="1:21" x14ac:dyDescent="0.25">
      <c r="A2498">
        <v>213992</v>
      </c>
      <c r="B2498">
        <v>990</v>
      </c>
      <c r="C2498" t="s">
        <v>827</v>
      </c>
      <c r="D2498" s="3">
        <v>42564</v>
      </c>
      <c r="E2498" t="s">
        <v>85</v>
      </c>
      <c r="F2498">
        <v>320</v>
      </c>
      <c r="G2498">
        <v>1</v>
      </c>
      <c r="J2498">
        <v>1699</v>
      </c>
      <c r="K2498">
        <v>100149334</v>
      </c>
      <c r="L2498" s="19" t="s">
        <v>33</v>
      </c>
      <c r="M2498">
        <v>0</v>
      </c>
      <c r="N2498" t="s">
        <v>22</v>
      </c>
      <c r="O2498" s="3">
        <v>42564</v>
      </c>
      <c r="P2498" t="s">
        <v>23</v>
      </c>
      <c r="Q2498">
        <v>320</v>
      </c>
      <c r="R2498">
        <v>2016</v>
      </c>
      <c r="S2498">
        <v>7</v>
      </c>
      <c r="T2498" s="3" t="s">
        <v>24</v>
      </c>
      <c r="U2498" s="3">
        <v>45489</v>
      </c>
    </row>
    <row r="2499" spans="1:21" x14ac:dyDescent="0.25">
      <c r="A2499">
        <v>213993</v>
      </c>
      <c r="B2499">
        <v>991</v>
      </c>
      <c r="C2499" t="s">
        <v>31</v>
      </c>
      <c r="D2499" s="3">
        <v>42564</v>
      </c>
      <c r="E2499" t="s">
        <v>528</v>
      </c>
      <c r="F2499">
        <v>899</v>
      </c>
      <c r="G2499">
        <v>1</v>
      </c>
      <c r="J2499">
        <v>899</v>
      </c>
      <c r="K2499">
        <v>100149335</v>
      </c>
      <c r="L2499" s="19" t="s">
        <v>51</v>
      </c>
      <c r="M2499">
        <v>0</v>
      </c>
      <c r="N2499" t="s">
        <v>22</v>
      </c>
      <c r="O2499" s="3">
        <v>42564</v>
      </c>
      <c r="P2499" t="s">
        <v>34</v>
      </c>
      <c r="Q2499">
        <v>899</v>
      </c>
      <c r="R2499">
        <v>2016</v>
      </c>
      <c r="S2499">
        <v>7</v>
      </c>
      <c r="T2499" s="3" t="s">
        <v>24</v>
      </c>
      <c r="U2499" s="3">
        <v>45489</v>
      </c>
    </row>
    <row r="2500" spans="1:21" x14ac:dyDescent="0.25">
      <c r="A2500">
        <v>213995</v>
      </c>
      <c r="B2500">
        <v>992</v>
      </c>
      <c r="C2500" t="s">
        <v>25</v>
      </c>
      <c r="D2500" s="3">
        <v>42564</v>
      </c>
      <c r="E2500" t="s">
        <v>1117</v>
      </c>
      <c r="F2500">
        <v>234</v>
      </c>
      <c r="G2500">
        <v>2</v>
      </c>
      <c r="J2500">
        <v>468</v>
      </c>
      <c r="K2500">
        <v>100149336</v>
      </c>
      <c r="L2500" s="19" t="s">
        <v>33</v>
      </c>
      <c r="M2500">
        <v>0</v>
      </c>
      <c r="N2500" t="s">
        <v>22</v>
      </c>
      <c r="O2500" s="3">
        <v>42564</v>
      </c>
      <c r="P2500" t="s">
        <v>28</v>
      </c>
      <c r="Q2500">
        <v>468</v>
      </c>
      <c r="R2500">
        <v>2016</v>
      </c>
      <c r="S2500">
        <v>7</v>
      </c>
      <c r="T2500" s="3" t="s">
        <v>24</v>
      </c>
      <c r="U2500" s="3">
        <v>45489</v>
      </c>
    </row>
    <row r="2501" spans="1:21" x14ac:dyDescent="0.25">
      <c r="A2501">
        <v>213996</v>
      </c>
      <c r="B2501">
        <v>993</v>
      </c>
      <c r="C2501" t="s">
        <v>71</v>
      </c>
      <c r="D2501" s="3">
        <v>42564</v>
      </c>
      <c r="E2501" t="s">
        <v>1118</v>
      </c>
      <c r="F2501">
        <v>750</v>
      </c>
      <c r="G2501">
        <v>2</v>
      </c>
      <c r="J2501">
        <v>1000</v>
      </c>
      <c r="K2501">
        <v>100149337</v>
      </c>
      <c r="L2501" s="19" t="s">
        <v>42</v>
      </c>
      <c r="M2501">
        <v>500</v>
      </c>
      <c r="N2501" t="s">
        <v>22</v>
      </c>
      <c r="O2501" s="3">
        <v>42564</v>
      </c>
      <c r="P2501" t="s">
        <v>34</v>
      </c>
      <c r="Q2501" s="4">
        <v>1500</v>
      </c>
      <c r="R2501">
        <v>2016</v>
      </c>
      <c r="S2501">
        <v>7</v>
      </c>
      <c r="T2501" s="3" t="s">
        <v>24</v>
      </c>
      <c r="U2501" s="3">
        <v>45489</v>
      </c>
    </row>
    <row r="2502" spans="1:21" x14ac:dyDescent="0.25">
      <c r="A2502">
        <v>213997</v>
      </c>
      <c r="B2502">
        <v>994</v>
      </c>
      <c r="C2502" t="s">
        <v>19</v>
      </c>
      <c r="D2502" s="3">
        <v>42564</v>
      </c>
      <c r="E2502" t="s">
        <v>400</v>
      </c>
      <c r="F2502">
        <v>190</v>
      </c>
      <c r="G2502">
        <v>1</v>
      </c>
      <c r="J2502">
        <v>190</v>
      </c>
      <c r="K2502">
        <v>100149338</v>
      </c>
      <c r="L2502" s="19" t="s">
        <v>170</v>
      </c>
      <c r="M2502">
        <v>0</v>
      </c>
      <c r="N2502" t="s">
        <v>22</v>
      </c>
      <c r="O2502" s="3">
        <v>42564</v>
      </c>
      <c r="P2502" t="s">
        <v>23</v>
      </c>
      <c r="Q2502">
        <v>190</v>
      </c>
      <c r="R2502">
        <v>2016</v>
      </c>
      <c r="S2502">
        <v>7</v>
      </c>
      <c r="T2502" s="3" t="s">
        <v>24</v>
      </c>
      <c r="U2502" s="3">
        <v>45489</v>
      </c>
    </row>
    <row r="2503" spans="1:21" x14ac:dyDescent="0.25">
      <c r="A2503">
        <v>213998</v>
      </c>
      <c r="B2503">
        <v>230</v>
      </c>
      <c r="C2503" t="s">
        <v>19</v>
      </c>
      <c r="D2503" s="3">
        <v>42564</v>
      </c>
      <c r="E2503" t="s">
        <v>245</v>
      </c>
      <c r="F2503">
        <v>655</v>
      </c>
      <c r="G2503">
        <v>1</v>
      </c>
      <c r="J2503">
        <v>655</v>
      </c>
      <c r="K2503">
        <v>100149339</v>
      </c>
      <c r="L2503" s="19" t="s">
        <v>33</v>
      </c>
      <c r="M2503">
        <v>0</v>
      </c>
      <c r="N2503" t="s">
        <v>121</v>
      </c>
      <c r="O2503" s="3">
        <v>42564</v>
      </c>
      <c r="P2503" t="s">
        <v>23</v>
      </c>
      <c r="Q2503">
        <v>655</v>
      </c>
      <c r="R2503">
        <v>2016</v>
      </c>
      <c r="S2503">
        <v>7</v>
      </c>
      <c r="T2503" s="3" t="s">
        <v>24</v>
      </c>
      <c r="U2503" s="3">
        <v>45489</v>
      </c>
    </row>
    <row r="2504" spans="1:21" x14ac:dyDescent="0.25">
      <c r="A2504">
        <v>213999</v>
      </c>
      <c r="B2504">
        <v>137</v>
      </c>
      <c r="C2504" t="s">
        <v>19</v>
      </c>
      <c r="D2504" s="3">
        <v>42564</v>
      </c>
      <c r="E2504" t="s">
        <v>30</v>
      </c>
      <c r="F2504">
        <v>360</v>
      </c>
      <c r="G2504">
        <v>1</v>
      </c>
      <c r="J2504">
        <v>360</v>
      </c>
      <c r="K2504">
        <v>100149340</v>
      </c>
      <c r="L2504" s="19" t="s">
        <v>27</v>
      </c>
      <c r="M2504">
        <v>0</v>
      </c>
      <c r="N2504" t="s">
        <v>22</v>
      </c>
      <c r="O2504" s="3">
        <v>42564</v>
      </c>
      <c r="P2504" t="s">
        <v>23</v>
      </c>
      <c r="Q2504">
        <v>360</v>
      </c>
      <c r="R2504">
        <v>2016</v>
      </c>
      <c r="S2504">
        <v>7</v>
      </c>
      <c r="T2504" s="3" t="s">
        <v>24</v>
      </c>
      <c r="U2504" s="3">
        <v>45489</v>
      </c>
    </row>
    <row r="2505" spans="1:21" x14ac:dyDescent="0.25">
      <c r="A2505">
        <v>214000</v>
      </c>
      <c r="B2505">
        <v>137</v>
      </c>
      <c r="C2505" t="s">
        <v>19</v>
      </c>
      <c r="D2505" s="3">
        <v>42564</v>
      </c>
      <c r="E2505" t="s">
        <v>30</v>
      </c>
      <c r="F2505">
        <v>360</v>
      </c>
      <c r="G2505">
        <v>1</v>
      </c>
      <c r="J2505">
        <v>360</v>
      </c>
      <c r="K2505">
        <v>100149341</v>
      </c>
      <c r="L2505" s="19" t="s">
        <v>27</v>
      </c>
      <c r="M2505">
        <v>0</v>
      </c>
      <c r="N2505" t="s">
        <v>22</v>
      </c>
      <c r="O2505" s="3">
        <v>42564</v>
      </c>
      <c r="P2505" t="s">
        <v>23</v>
      </c>
      <c r="Q2505">
        <v>360</v>
      </c>
      <c r="R2505">
        <v>2016</v>
      </c>
      <c r="S2505">
        <v>7</v>
      </c>
      <c r="T2505" s="3" t="s">
        <v>24</v>
      </c>
      <c r="U2505" s="3">
        <v>45489</v>
      </c>
    </row>
    <row r="2506" spans="1:21" x14ac:dyDescent="0.25">
      <c r="A2506">
        <v>214001</v>
      </c>
      <c r="B2506">
        <v>36</v>
      </c>
      <c r="C2506" t="s">
        <v>25</v>
      </c>
      <c r="D2506" s="3">
        <v>42564</v>
      </c>
      <c r="E2506" t="s">
        <v>1119</v>
      </c>
      <c r="F2506">
        <v>1695</v>
      </c>
      <c r="G2506">
        <v>1</v>
      </c>
      <c r="J2506">
        <v>1695</v>
      </c>
      <c r="K2506">
        <v>100149342</v>
      </c>
      <c r="L2506" s="19" t="s">
        <v>21</v>
      </c>
      <c r="M2506">
        <v>0</v>
      </c>
      <c r="N2506" t="s">
        <v>22</v>
      </c>
      <c r="O2506" s="3">
        <v>42564</v>
      </c>
      <c r="P2506" t="s">
        <v>28</v>
      </c>
      <c r="Q2506" s="4">
        <v>1695</v>
      </c>
      <c r="R2506">
        <v>2016</v>
      </c>
      <c r="S2506">
        <v>7</v>
      </c>
      <c r="T2506" s="3" t="s">
        <v>24</v>
      </c>
      <c r="U2506" s="3">
        <v>45489</v>
      </c>
    </row>
    <row r="2507" spans="1:21" x14ac:dyDescent="0.25">
      <c r="A2507">
        <v>214003</v>
      </c>
      <c r="B2507">
        <v>995</v>
      </c>
      <c r="C2507" t="s">
        <v>19</v>
      </c>
      <c r="D2507" s="3">
        <v>42564</v>
      </c>
      <c r="E2507" t="s">
        <v>1115</v>
      </c>
      <c r="F2507">
        <v>15200</v>
      </c>
      <c r="G2507">
        <v>1</v>
      </c>
      <c r="J2507">
        <v>15200</v>
      </c>
      <c r="K2507">
        <v>100149343</v>
      </c>
      <c r="L2507" s="19" t="s">
        <v>38</v>
      </c>
      <c r="M2507">
        <v>0</v>
      </c>
      <c r="N2507" t="s">
        <v>22</v>
      </c>
      <c r="O2507" s="3">
        <v>42564</v>
      </c>
      <c r="P2507" t="s">
        <v>23</v>
      </c>
      <c r="Q2507" s="4">
        <v>15200</v>
      </c>
      <c r="R2507">
        <v>2016</v>
      </c>
      <c r="S2507">
        <v>7</v>
      </c>
      <c r="T2507" s="3" t="s">
        <v>24</v>
      </c>
      <c r="U2507" s="3">
        <v>45489</v>
      </c>
    </row>
    <row r="2508" spans="1:21" x14ac:dyDescent="0.25">
      <c r="A2508">
        <v>214004</v>
      </c>
      <c r="B2508">
        <v>163</v>
      </c>
      <c r="C2508" t="s">
        <v>19</v>
      </c>
      <c r="D2508" s="3">
        <v>42564</v>
      </c>
      <c r="E2508" t="s">
        <v>1120</v>
      </c>
      <c r="F2508">
        <v>1230</v>
      </c>
      <c r="G2508">
        <v>1</v>
      </c>
      <c r="J2508">
        <v>1230</v>
      </c>
      <c r="K2508">
        <v>100149344</v>
      </c>
      <c r="L2508" s="19" t="s">
        <v>42</v>
      </c>
      <c r="M2508">
        <v>0</v>
      </c>
      <c r="N2508" t="s">
        <v>22</v>
      </c>
      <c r="O2508" s="3">
        <v>42564</v>
      </c>
      <c r="P2508" t="s">
        <v>23</v>
      </c>
      <c r="Q2508" s="4">
        <v>1230</v>
      </c>
      <c r="R2508">
        <v>2016</v>
      </c>
      <c r="S2508">
        <v>7</v>
      </c>
      <c r="T2508" s="3" t="s">
        <v>24</v>
      </c>
      <c r="U2508" s="3">
        <v>45489</v>
      </c>
    </row>
    <row r="2509" spans="1:21" x14ac:dyDescent="0.25">
      <c r="A2509">
        <v>214005</v>
      </c>
      <c r="B2509">
        <v>996</v>
      </c>
      <c r="C2509" t="s">
        <v>19</v>
      </c>
      <c r="D2509" s="3">
        <v>42564</v>
      </c>
      <c r="E2509" t="s">
        <v>437</v>
      </c>
      <c r="F2509">
        <v>285</v>
      </c>
      <c r="G2509">
        <v>1</v>
      </c>
      <c r="J2509">
        <v>285</v>
      </c>
      <c r="K2509">
        <v>100149345</v>
      </c>
      <c r="L2509" s="19" t="s">
        <v>33</v>
      </c>
      <c r="M2509">
        <v>0</v>
      </c>
      <c r="N2509" t="s">
        <v>22</v>
      </c>
      <c r="O2509" s="3">
        <v>42564</v>
      </c>
      <c r="P2509" t="s">
        <v>23</v>
      </c>
      <c r="Q2509">
        <v>285</v>
      </c>
      <c r="R2509">
        <v>2016</v>
      </c>
      <c r="S2509">
        <v>7</v>
      </c>
      <c r="T2509" s="3" t="s">
        <v>24</v>
      </c>
      <c r="U2509" s="3">
        <v>45489</v>
      </c>
    </row>
    <row r="2510" spans="1:21" x14ac:dyDescent="0.25">
      <c r="A2510">
        <v>214006</v>
      </c>
      <c r="B2510">
        <v>820</v>
      </c>
      <c r="C2510" t="s">
        <v>19</v>
      </c>
      <c r="D2510" s="3">
        <v>42564</v>
      </c>
      <c r="E2510" t="s">
        <v>30</v>
      </c>
      <c r="F2510">
        <v>360</v>
      </c>
      <c r="G2510">
        <v>1</v>
      </c>
      <c r="J2510">
        <v>360</v>
      </c>
      <c r="K2510">
        <v>100149346</v>
      </c>
      <c r="L2510" s="19" t="s">
        <v>27</v>
      </c>
      <c r="M2510">
        <v>0</v>
      </c>
      <c r="N2510" t="s">
        <v>22</v>
      </c>
      <c r="O2510" s="3">
        <v>42564</v>
      </c>
      <c r="P2510" t="s">
        <v>23</v>
      </c>
      <c r="Q2510">
        <v>360</v>
      </c>
      <c r="R2510">
        <v>2016</v>
      </c>
      <c r="S2510">
        <v>7</v>
      </c>
      <c r="T2510" s="3" t="s">
        <v>24</v>
      </c>
      <c r="U2510" s="3">
        <v>45489</v>
      </c>
    </row>
    <row r="2511" spans="1:21" x14ac:dyDescent="0.25">
      <c r="A2511">
        <v>214007</v>
      </c>
      <c r="B2511">
        <v>820</v>
      </c>
      <c r="C2511" t="s">
        <v>19</v>
      </c>
      <c r="D2511" s="3">
        <v>42564</v>
      </c>
      <c r="E2511" t="s">
        <v>30</v>
      </c>
      <c r="F2511">
        <v>360</v>
      </c>
      <c r="G2511">
        <v>1</v>
      </c>
      <c r="J2511">
        <v>360</v>
      </c>
      <c r="K2511">
        <v>100149347</v>
      </c>
      <c r="L2511" s="19" t="s">
        <v>27</v>
      </c>
      <c r="M2511">
        <v>0</v>
      </c>
      <c r="N2511" t="s">
        <v>22</v>
      </c>
      <c r="O2511" s="3">
        <v>42564</v>
      </c>
      <c r="P2511" t="s">
        <v>23</v>
      </c>
      <c r="Q2511">
        <v>360</v>
      </c>
      <c r="R2511">
        <v>2016</v>
      </c>
      <c r="S2511">
        <v>7</v>
      </c>
      <c r="T2511" s="3" t="s">
        <v>24</v>
      </c>
      <c r="U2511" s="3">
        <v>45489</v>
      </c>
    </row>
    <row r="2512" spans="1:21" x14ac:dyDescent="0.25">
      <c r="A2512">
        <v>214008</v>
      </c>
      <c r="B2512">
        <v>820</v>
      </c>
      <c r="C2512" t="s">
        <v>19</v>
      </c>
      <c r="D2512" s="3">
        <v>42564</v>
      </c>
      <c r="E2512" t="s">
        <v>30</v>
      </c>
      <c r="F2512">
        <v>360</v>
      </c>
      <c r="G2512">
        <v>1</v>
      </c>
      <c r="J2512">
        <v>360</v>
      </c>
      <c r="K2512">
        <v>100149348</v>
      </c>
      <c r="L2512" s="19" t="s">
        <v>27</v>
      </c>
      <c r="M2512">
        <v>0</v>
      </c>
      <c r="N2512" t="s">
        <v>22</v>
      </c>
      <c r="O2512" s="3">
        <v>42564</v>
      </c>
      <c r="P2512" t="s">
        <v>23</v>
      </c>
      <c r="Q2512">
        <v>360</v>
      </c>
      <c r="R2512">
        <v>2016</v>
      </c>
      <c r="S2512">
        <v>7</v>
      </c>
      <c r="T2512" s="3" t="s">
        <v>24</v>
      </c>
      <c r="U2512" s="3">
        <v>45489</v>
      </c>
    </row>
    <row r="2513" spans="1:21" x14ac:dyDescent="0.25">
      <c r="A2513">
        <v>214009</v>
      </c>
      <c r="B2513">
        <v>163</v>
      </c>
      <c r="C2513" t="s">
        <v>19</v>
      </c>
      <c r="D2513" s="3">
        <v>42564</v>
      </c>
      <c r="E2513" t="s">
        <v>302</v>
      </c>
      <c r="F2513">
        <v>1315</v>
      </c>
      <c r="G2513">
        <v>1</v>
      </c>
      <c r="J2513">
        <v>1315</v>
      </c>
      <c r="K2513">
        <v>100149349</v>
      </c>
      <c r="L2513" s="19" t="s">
        <v>42</v>
      </c>
      <c r="M2513">
        <v>0</v>
      </c>
      <c r="N2513" t="s">
        <v>22</v>
      </c>
      <c r="O2513" s="3">
        <v>42564</v>
      </c>
      <c r="P2513" t="s">
        <v>23</v>
      </c>
      <c r="Q2513" s="4">
        <v>1315</v>
      </c>
      <c r="R2513">
        <v>2016</v>
      </c>
      <c r="S2513">
        <v>7</v>
      </c>
      <c r="T2513" s="3" t="s">
        <v>24</v>
      </c>
      <c r="U2513" s="3">
        <v>45489</v>
      </c>
    </row>
    <row r="2514" spans="1:21" x14ac:dyDescent="0.25">
      <c r="A2514">
        <v>214010</v>
      </c>
      <c r="B2514">
        <v>820</v>
      </c>
      <c r="C2514" t="s">
        <v>19</v>
      </c>
      <c r="D2514" s="3">
        <v>42564</v>
      </c>
      <c r="E2514" t="s">
        <v>927</v>
      </c>
      <c r="F2514">
        <v>140</v>
      </c>
      <c r="G2514">
        <v>1</v>
      </c>
      <c r="J2514">
        <v>140</v>
      </c>
      <c r="K2514">
        <v>100149350</v>
      </c>
      <c r="L2514" s="19" t="s">
        <v>27</v>
      </c>
      <c r="M2514">
        <v>0</v>
      </c>
      <c r="N2514" t="s">
        <v>22</v>
      </c>
      <c r="O2514" s="3">
        <v>42564</v>
      </c>
      <c r="P2514" t="s">
        <v>23</v>
      </c>
      <c r="Q2514">
        <v>140</v>
      </c>
      <c r="R2514">
        <v>2016</v>
      </c>
      <c r="S2514">
        <v>7</v>
      </c>
      <c r="T2514" s="3" t="s">
        <v>24</v>
      </c>
      <c r="U2514" s="3">
        <v>45489</v>
      </c>
    </row>
    <row r="2515" spans="1:21" x14ac:dyDescent="0.25">
      <c r="A2515">
        <v>214011</v>
      </c>
      <c r="B2515">
        <v>997</v>
      </c>
      <c r="C2515" t="s">
        <v>31</v>
      </c>
      <c r="D2515" s="3">
        <v>42564</v>
      </c>
      <c r="E2515" t="s">
        <v>1121</v>
      </c>
      <c r="F2515">
        <v>1498</v>
      </c>
      <c r="G2515">
        <v>1</v>
      </c>
      <c r="J2515">
        <v>1498</v>
      </c>
      <c r="K2515">
        <v>100149351</v>
      </c>
      <c r="L2515" s="19" t="s">
        <v>27</v>
      </c>
      <c r="M2515">
        <v>0</v>
      </c>
      <c r="N2515" t="s">
        <v>22</v>
      </c>
      <c r="O2515" s="3">
        <v>42564</v>
      </c>
      <c r="P2515" t="s">
        <v>34</v>
      </c>
      <c r="Q2515" s="4">
        <v>1498</v>
      </c>
      <c r="R2515">
        <v>2016</v>
      </c>
      <c r="S2515">
        <v>7</v>
      </c>
      <c r="T2515" s="3" t="s">
        <v>24</v>
      </c>
      <c r="U2515" s="3">
        <v>45489</v>
      </c>
    </row>
    <row r="2516" spans="1:21" x14ac:dyDescent="0.25">
      <c r="A2516">
        <v>214012</v>
      </c>
      <c r="B2516">
        <v>998</v>
      </c>
      <c r="C2516" t="s">
        <v>31</v>
      </c>
      <c r="D2516" s="3">
        <v>42564</v>
      </c>
      <c r="E2516" t="s">
        <v>1122</v>
      </c>
      <c r="F2516">
        <v>399</v>
      </c>
      <c r="G2516">
        <v>1</v>
      </c>
      <c r="J2516">
        <v>399</v>
      </c>
      <c r="K2516">
        <v>100149352</v>
      </c>
      <c r="L2516" s="19" t="s">
        <v>21</v>
      </c>
      <c r="M2516">
        <v>0</v>
      </c>
      <c r="N2516" t="s">
        <v>22</v>
      </c>
      <c r="O2516" s="3">
        <v>42564</v>
      </c>
      <c r="P2516" t="s">
        <v>34</v>
      </c>
      <c r="Q2516">
        <v>399</v>
      </c>
      <c r="R2516">
        <v>2016</v>
      </c>
      <c r="S2516">
        <v>7</v>
      </c>
      <c r="T2516" s="3" t="s">
        <v>24</v>
      </c>
      <c r="U2516" s="3">
        <v>45489</v>
      </c>
    </row>
    <row r="2517" spans="1:21" x14ac:dyDescent="0.25">
      <c r="A2517">
        <v>214014</v>
      </c>
      <c r="B2517">
        <v>820</v>
      </c>
      <c r="C2517" t="s">
        <v>19</v>
      </c>
      <c r="D2517" s="3">
        <v>42564</v>
      </c>
      <c r="E2517" t="s">
        <v>48</v>
      </c>
      <c r="F2517">
        <v>320</v>
      </c>
      <c r="G2517">
        <v>1</v>
      </c>
      <c r="J2517">
        <v>320</v>
      </c>
      <c r="K2517">
        <v>100149353</v>
      </c>
      <c r="L2517" s="19" t="s">
        <v>27</v>
      </c>
      <c r="M2517">
        <v>0</v>
      </c>
      <c r="N2517" t="s">
        <v>22</v>
      </c>
      <c r="O2517" s="3">
        <v>42564</v>
      </c>
      <c r="P2517" t="s">
        <v>23</v>
      </c>
      <c r="Q2517">
        <v>320</v>
      </c>
      <c r="R2517">
        <v>2016</v>
      </c>
      <c r="S2517">
        <v>7</v>
      </c>
      <c r="T2517" s="3" t="s">
        <v>24</v>
      </c>
      <c r="U2517" s="3">
        <v>45489</v>
      </c>
    </row>
    <row r="2518" spans="1:21" x14ac:dyDescent="0.25">
      <c r="A2518">
        <v>214015</v>
      </c>
      <c r="B2518">
        <v>999</v>
      </c>
      <c r="C2518" t="s">
        <v>19</v>
      </c>
      <c r="D2518" s="3">
        <v>42564</v>
      </c>
      <c r="E2518" t="s">
        <v>1123</v>
      </c>
      <c r="F2518">
        <v>999</v>
      </c>
      <c r="G2518">
        <v>1</v>
      </c>
      <c r="J2518">
        <v>999</v>
      </c>
      <c r="K2518">
        <v>100149354</v>
      </c>
      <c r="L2518" s="19" t="s">
        <v>21</v>
      </c>
      <c r="M2518">
        <v>0</v>
      </c>
      <c r="N2518" t="s">
        <v>22</v>
      </c>
      <c r="O2518" s="3">
        <v>42564</v>
      </c>
      <c r="P2518" t="s">
        <v>23</v>
      </c>
      <c r="Q2518">
        <v>999</v>
      </c>
      <c r="R2518">
        <v>2016</v>
      </c>
      <c r="S2518">
        <v>7</v>
      </c>
      <c r="T2518" s="3" t="s">
        <v>24</v>
      </c>
      <c r="U2518" s="3">
        <v>45489</v>
      </c>
    </row>
    <row r="2519" spans="1:21" x14ac:dyDescent="0.25">
      <c r="A2519">
        <v>214016</v>
      </c>
      <c r="B2519">
        <v>916</v>
      </c>
      <c r="C2519" t="s">
        <v>19</v>
      </c>
      <c r="D2519" s="3">
        <v>42564</v>
      </c>
      <c r="E2519" t="s">
        <v>1124</v>
      </c>
      <c r="F2519">
        <v>8999</v>
      </c>
      <c r="G2519">
        <v>1</v>
      </c>
      <c r="J2519">
        <v>8999</v>
      </c>
      <c r="K2519">
        <v>100149355</v>
      </c>
      <c r="L2519" s="19" t="s">
        <v>38</v>
      </c>
      <c r="M2519">
        <v>0</v>
      </c>
      <c r="N2519" t="s">
        <v>22</v>
      </c>
      <c r="O2519" s="3">
        <v>42564</v>
      </c>
      <c r="P2519" t="s">
        <v>23</v>
      </c>
      <c r="Q2519" s="4">
        <v>8999</v>
      </c>
      <c r="R2519">
        <v>2016</v>
      </c>
      <c r="S2519">
        <v>7</v>
      </c>
      <c r="T2519" s="3" t="s">
        <v>24</v>
      </c>
      <c r="U2519" s="3">
        <v>45489</v>
      </c>
    </row>
    <row r="2520" spans="1:21" x14ac:dyDescent="0.25">
      <c r="A2520">
        <v>214017</v>
      </c>
      <c r="B2520">
        <v>916</v>
      </c>
      <c r="C2520" t="s">
        <v>31</v>
      </c>
      <c r="D2520" s="3">
        <v>42564</v>
      </c>
      <c r="E2520" t="s">
        <v>1125</v>
      </c>
      <c r="F2520">
        <v>9900</v>
      </c>
      <c r="G2520">
        <v>1</v>
      </c>
      <c r="J2520">
        <v>9900</v>
      </c>
      <c r="K2520">
        <v>100149356</v>
      </c>
      <c r="L2520" s="19" t="s">
        <v>38</v>
      </c>
      <c r="M2520">
        <v>0</v>
      </c>
      <c r="N2520" t="s">
        <v>22</v>
      </c>
      <c r="O2520" s="3">
        <v>42564</v>
      </c>
      <c r="P2520" t="s">
        <v>34</v>
      </c>
      <c r="Q2520" s="4">
        <v>9900</v>
      </c>
      <c r="R2520">
        <v>2016</v>
      </c>
      <c r="S2520">
        <v>7</v>
      </c>
      <c r="T2520" s="3" t="s">
        <v>24</v>
      </c>
      <c r="U2520" s="3">
        <v>45489</v>
      </c>
    </row>
    <row r="2521" spans="1:21" x14ac:dyDescent="0.25">
      <c r="A2521">
        <v>214018</v>
      </c>
      <c r="B2521">
        <v>58</v>
      </c>
      <c r="C2521" t="s">
        <v>19</v>
      </c>
      <c r="D2521" s="3">
        <v>42564</v>
      </c>
      <c r="E2521" t="s">
        <v>93</v>
      </c>
      <c r="F2521">
        <v>510</v>
      </c>
      <c r="G2521">
        <v>1</v>
      </c>
      <c r="J2521">
        <v>510</v>
      </c>
      <c r="K2521">
        <v>100149357</v>
      </c>
      <c r="L2521" s="19" t="s">
        <v>33</v>
      </c>
      <c r="M2521">
        <v>0</v>
      </c>
      <c r="N2521" t="s">
        <v>22</v>
      </c>
      <c r="O2521" s="3">
        <v>42564</v>
      </c>
      <c r="P2521" t="s">
        <v>23</v>
      </c>
      <c r="Q2521">
        <v>510</v>
      </c>
      <c r="R2521">
        <v>2016</v>
      </c>
      <c r="S2521">
        <v>7</v>
      </c>
      <c r="T2521" s="3" t="s">
        <v>24</v>
      </c>
      <c r="U2521" s="3">
        <v>45489</v>
      </c>
    </row>
    <row r="2522" spans="1:21" x14ac:dyDescent="0.25">
      <c r="A2522">
        <v>214021</v>
      </c>
      <c r="B2522">
        <v>1000</v>
      </c>
      <c r="C2522" t="s">
        <v>25</v>
      </c>
      <c r="D2522" s="3">
        <v>42564</v>
      </c>
      <c r="E2522" t="s">
        <v>1126</v>
      </c>
      <c r="F2522">
        <v>105999</v>
      </c>
      <c r="G2522">
        <v>1</v>
      </c>
      <c r="J2522">
        <v>105999</v>
      </c>
      <c r="K2522">
        <v>100149360</v>
      </c>
      <c r="L2522" s="19" t="s">
        <v>42</v>
      </c>
      <c r="M2522">
        <v>0</v>
      </c>
      <c r="N2522" t="s">
        <v>174</v>
      </c>
      <c r="O2522" s="3">
        <v>42564</v>
      </c>
      <c r="P2522" t="s">
        <v>28</v>
      </c>
      <c r="Q2522" s="4">
        <v>105999</v>
      </c>
      <c r="R2522">
        <v>2016</v>
      </c>
      <c r="S2522">
        <v>7</v>
      </c>
      <c r="T2522" s="3" t="s">
        <v>24</v>
      </c>
      <c r="U2522" s="3">
        <v>45489</v>
      </c>
    </row>
    <row r="2523" spans="1:21" x14ac:dyDescent="0.25">
      <c r="A2523">
        <v>214019</v>
      </c>
      <c r="B2523">
        <v>1001</v>
      </c>
      <c r="C2523" t="s">
        <v>19</v>
      </c>
      <c r="D2523" s="3">
        <v>42564</v>
      </c>
      <c r="E2523" t="s">
        <v>89</v>
      </c>
      <c r="F2523">
        <v>350</v>
      </c>
      <c r="G2523">
        <v>1</v>
      </c>
      <c r="J2523">
        <v>350</v>
      </c>
      <c r="K2523">
        <v>100149358</v>
      </c>
      <c r="L2523" s="19" t="s">
        <v>33</v>
      </c>
      <c r="M2523">
        <v>0</v>
      </c>
      <c r="N2523" t="s">
        <v>22</v>
      </c>
      <c r="O2523" s="3">
        <v>42564</v>
      </c>
      <c r="P2523" t="s">
        <v>23</v>
      </c>
      <c r="Q2523">
        <v>350</v>
      </c>
      <c r="R2523">
        <v>2016</v>
      </c>
      <c r="S2523">
        <v>7</v>
      </c>
      <c r="T2523" s="3" t="s">
        <v>24</v>
      </c>
      <c r="U2523" s="3">
        <v>45489</v>
      </c>
    </row>
    <row r="2524" spans="1:21" x14ac:dyDescent="0.25">
      <c r="A2524">
        <v>214020</v>
      </c>
      <c r="B2524">
        <v>916</v>
      </c>
      <c r="C2524" t="s">
        <v>31</v>
      </c>
      <c r="D2524" s="3">
        <v>42564</v>
      </c>
      <c r="E2524" t="s">
        <v>1127</v>
      </c>
      <c r="F2524">
        <v>6999</v>
      </c>
      <c r="G2524">
        <v>1</v>
      </c>
      <c r="J2524">
        <v>6999</v>
      </c>
      <c r="K2524">
        <v>100149359</v>
      </c>
      <c r="L2524" s="19" t="s">
        <v>38</v>
      </c>
      <c r="M2524">
        <v>0</v>
      </c>
      <c r="N2524" t="s">
        <v>22</v>
      </c>
      <c r="O2524" s="3">
        <v>42564</v>
      </c>
      <c r="P2524" t="s">
        <v>34</v>
      </c>
      <c r="Q2524" s="4">
        <v>6999</v>
      </c>
      <c r="R2524">
        <v>2016</v>
      </c>
      <c r="S2524">
        <v>7</v>
      </c>
      <c r="T2524" s="3" t="s">
        <v>24</v>
      </c>
      <c r="U2524" s="3">
        <v>45489</v>
      </c>
    </row>
    <row r="2525" spans="1:21" x14ac:dyDescent="0.25">
      <c r="A2525">
        <v>214022</v>
      </c>
      <c r="B2525">
        <v>42</v>
      </c>
      <c r="C2525" t="s">
        <v>19</v>
      </c>
      <c r="D2525" s="3">
        <v>42564</v>
      </c>
      <c r="E2525" t="s">
        <v>202</v>
      </c>
      <c r="F2525">
        <v>775</v>
      </c>
      <c r="G2525">
        <v>1</v>
      </c>
      <c r="J2525">
        <v>775</v>
      </c>
      <c r="K2525">
        <v>100149361</v>
      </c>
      <c r="L2525" s="19" t="s">
        <v>51</v>
      </c>
      <c r="M2525">
        <v>0</v>
      </c>
      <c r="N2525" t="s">
        <v>22</v>
      </c>
      <c r="O2525" s="3">
        <v>42564</v>
      </c>
      <c r="P2525" t="s">
        <v>23</v>
      </c>
      <c r="Q2525">
        <v>775</v>
      </c>
      <c r="R2525">
        <v>2016</v>
      </c>
      <c r="S2525">
        <v>7</v>
      </c>
      <c r="T2525" s="3" t="s">
        <v>24</v>
      </c>
      <c r="U2525" s="3">
        <v>45489</v>
      </c>
    </row>
    <row r="2526" spans="1:21" x14ac:dyDescent="0.25">
      <c r="A2526">
        <v>214024</v>
      </c>
      <c r="B2526">
        <v>58</v>
      </c>
      <c r="C2526" t="s">
        <v>19</v>
      </c>
      <c r="D2526" s="3">
        <v>42564</v>
      </c>
      <c r="E2526" t="s">
        <v>93</v>
      </c>
      <c r="F2526">
        <v>510</v>
      </c>
      <c r="G2526">
        <v>1</v>
      </c>
      <c r="J2526">
        <v>510</v>
      </c>
      <c r="K2526">
        <v>100149362</v>
      </c>
      <c r="L2526" s="19" t="s">
        <v>33</v>
      </c>
      <c r="M2526">
        <v>0</v>
      </c>
      <c r="N2526" t="s">
        <v>22</v>
      </c>
      <c r="O2526" s="3">
        <v>42564</v>
      </c>
      <c r="P2526" t="s">
        <v>23</v>
      </c>
      <c r="Q2526">
        <v>510</v>
      </c>
      <c r="R2526">
        <v>2016</v>
      </c>
      <c r="S2526">
        <v>7</v>
      </c>
      <c r="T2526" s="3" t="s">
        <v>24</v>
      </c>
      <c r="U2526" s="3">
        <v>45489</v>
      </c>
    </row>
    <row r="2527" spans="1:21" x14ac:dyDescent="0.25">
      <c r="A2527">
        <v>214025</v>
      </c>
      <c r="B2527">
        <v>1000</v>
      </c>
      <c r="C2527" t="s">
        <v>25</v>
      </c>
      <c r="D2527" s="3">
        <v>42564</v>
      </c>
      <c r="E2527" t="s">
        <v>1126</v>
      </c>
      <c r="F2527">
        <v>105999</v>
      </c>
      <c r="G2527">
        <v>1</v>
      </c>
      <c r="J2527">
        <v>105999</v>
      </c>
      <c r="K2527">
        <v>100149363</v>
      </c>
      <c r="L2527" s="19" t="s">
        <v>42</v>
      </c>
      <c r="M2527">
        <v>0</v>
      </c>
      <c r="N2527" t="s">
        <v>40</v>
      </c>
      <c r="O2527" s="3">
        <v>42564</v>
      </c>
      <c r="P2527" t="s">
        <v>28</v>
      </c>
      <c r="Q2527" s="4">
        <v>105999</v>
      </c>
      <c r="R2527">
        <v>2016</v>
      </c>
      <c r="S2527">
        <v>7</v>
      </c>
      <c r="T2527" s="3" t="s">
        <v>24</v>
      </c>
      <c r="U2527" s="3">
        <v>45489</v>
      </c>
    </row>
    <row r="2528" spans="1:21" x14ac:dyDescent="0.25">
      <c r="A2528">
        <v>214026</v>
      </c>
      <c r="B2528">
        <v>58</v>
      </c>
      <c r="C2528" t="s">
        <v>19</v>
      </c>
      <c r="D2528" s="3">
        <v>42564</v>
      </c>
      <c r="E2528" t="s">
        <v>93</v>
      </c>
      <c r="F2528">
        <v>510</v>
      </c>
      <c r="G2528">
        <v>1</v>
      </c>
      <c r="J2528">
        <v>510</v>
      </c>
      <c r="K2528">
        <v>100149364</v>
      </c>
      <c r="L2528" s="19" t="s">
        <v>33</v>
      </c>
      <c r="M2528">
        <v>0</v>
      </c>
      <c r="N2528" t="s">
        <v>22</v>
      </c>
      <c r="O2528" s="3">
        <v>42564</v>
      </c>
      <c r="P2528" t="s">
        <v>23</v>
      </c>
      <c r="Q2528">
        <v>510</v>
      </c>
      <c r="R2528">
        <v>2016</v>
      </c>
      <c r="S2528">
        <v>7</v>
      </c>
      <c r="T2528" s="3" t="s">
        <v>24</v>
      </c>
      <c r="U2528" s="3">
        <v>45489</v>
      </c>
    </row>
    <row r="2529" spans="1:21" x14ac:dyDescent="0.25">
      <c r="A2529">
        <v>214027</v>
      </c>
      <c r="B2529">
        <v>58</v>
      </c>
      <c r="C2529" t="s">
        <v>19</v>
      </c>
      <c r="D2529" s="3">
        <v>42564</v>
      </c>
      <c r="E2529" t="s">
        <v>93</v>
      </c>
      <c r="F2529">
        <v>510</v>
      </c>
      <c r="G2529">
        <v>1</v>
      </c>
      <c r="J2529">
        <v>510</v>
      </c>
      <c r="K2529">
        <v>100149365</v>
      </c>
      <c r="L2529" s="19" t="s">
        <v>33</v>
      </c>
      <c r="M2529">
        <v>0</v>
      </c>
      <c r="N2529" t="s">
        <v>22</v>
      </c>
      <c r="O2529" s="3">
        <v>42564</v>
      </c>
      <c r="P2529" t="s">
        <v>23</v>
      </c>
      <c r="Q2529">
        <v>510</v>
      </c>
      <c r="R2529">
        <v>2016</v>
      </c>
      <c r="S2529">
        <v>7</v>
      </c>
      <c r="T2529" s="3" t="s">
        <v>24</v>
      </c>
      <c r="U2529" s="3">
        <v>45489</v>
      </c>
    </row>
    <row r="2530" spans="1:21" x14ac:dyDescent="0.25">
      <c r="A2530">
        <v>214028</v>
      </c>
      <c r="B2530">
        <v>820</v>
      </c>
      <c r="C2530" t="s">
        <v>19</v>
      </c>
      <c r="D2530" s="3">
        <v>42564</v>
      </c>
      <c r="E2530" t="s">
        <v>26</v>
      </c>
      <c r="F2530">
        <v>240</v>
      </c>
      <c r="G2530">
        <v>1</v>
      </c>
      <c r="J2530">
        <v>240</v>
      </c>
      <c r="K2530">
        <v>100149366</v>
      </c>
      <c r="L2530" s="19" t="s">
        <v>27</v>
      </c>
      <c r="M2530">
        <v>0</v>
      </c>
      <c r="N2530" t="s">
        <v>22</v>
      </c>
      <c r="O2530" s="3">
        <v>42564</v>
      </c>
      <c r="P2530" t="s">
        <v>23</v>
      </c>
      <c r="Q2530">
        <v>240</v>
      </c>
      <c r="R2530">
        <v>2016</v>
      </c>
      <c r="S2530">
        <v>7</v>
      </c>
      <c r="T2530" s="3" t="s">
        <v>24</v>
      </c>
      <c r="U2530" s="3">
        <v>45489</v>
      </c>
    </row>
    <row r="2531" spans="1:21" x14ac:dyDescent="0.25">
      <c r="A2531">
        <v>214029</v>
      </c>
      <c r="B2531">
        <v>1000</v>
      </c>
      <c r="C2531" t="s">
        <v>25</v>
      </c>
      <c r="D2531" s="3">
        <v>42564</v>
      </c>
      <c r="E2531" t="s">
        <v>1126</v>
      </c>
      <c r="F2531">
        <v>105999</v>
      </c>
      <c r="G2531">
        <v>1</v>
      </c>
      <c r="J2531">
        <v>105999</v>
      </c>
      <c r="K2531">
        <v>100149367</v>
      </c>
      <c r="L2531" s="19" t="s">
        <v>42</v>
      </c>
      <c r="M2531">
        <v>0</v>
      </c>
      <c r="N2531" t="s">
        <v>174</v>
      </c>
      <c r="O2531" s="3">
        <v>42564</v>
      </c>
      <c r="P2531" t="s">
        <v>28</v>
      </c>
      <c r="Q2531" s="4">
        <v>105999</v>
      </c>
      <c r="R2531">
        <v>2016</v>
      </c>
      <c r="S2531">
        <v>7</v>
      </c>
      <c r="T2531" s="3" t="s">
        <v>24</v>
      </c>
      <c r="U2531" s="3">
        <v>45489</v>
      </c>
    </row>
    <row r="2532" spans="1:21" x14ac:dyDescent="0.25">
      <c r="A2532">
        <v>214030</v>
      </c>
      <c r="B2532">
        <v>820</v>
      </c>
      <c r="C2532" t="s">
        <v>19</v>
      </c>
      <c r="D2532" s="3">
        <v>42564</v>
      </c>
      <c r="E2532" t="s">
        <v>26</v>
      </c>
      <c r="F2532">
        <v>240</v>
      </c>
      <c r="G2532">
        <v>2</v>
      </c>
      <c r="J2532">
        <v>480</v>
      </c>
      <c r="K2532">
        <v>100149368</v>
      </c>
      <c r="L2532" s="19" t="s">
        <v>27</v>
      </c>
      <c r="M2532">
        <v>0</v>
      </c>
      <c r="N2532" t="s">
        <v>22</v>
      </c>
      <c r="O2532" s="3">
        <v>42564</v>
      </c>
      <c r="P2532" t="s">
        <v>23</v>
      </c>
      <c r="Q2532">
        <v>480</v>
      </c>
      <c r="R2532">
        <v>2016</v>
      </c>
      <c r="S2532">
        <v>7</v>
      </c>
      <c r="T2532" s="3" t="s">
        <v>24</v>
      </c>
      <c r="U2532" s="3">
        <v>45489</v>
      </c>
    </row>
    <row r="2533" spans="1:21" x14ac:dyDescent="0.25">
      <c r="A2533">
        <v>214031</v>
      </c>
      <c r="B2533">
        <v>820</v>
      </c>
      <c r="C2533" t="s">
        <v>19</v>
      </c>
      <c r="D2533" s="3">
        <v>42564</v>
      </c>
      <c r="E2533" t="s">
        <v>26</v>
      </c>
      <c r="F2533">
        <v>240</v>
      </c>
      <c r="G2533">
        <v>1</v>
      </c>
      <c r="J2533">
        <v>240</v>
      </c>
      <c r="K2533">
        <v>100149369</v>
      </c>
      <c r="L2533" s="19" t="s">
        <v>27</v>
      </c>
      <c r="M2533">
        <v>0</v>
      </c>
      <c r="N2533" t="s">
        <v>22</v>
      </c>
      <c r="O2533" s="3">
        <v>42564</v>
      </c>
      <c r="P2533" t="s">
        <v>23</v>
      </c>
      <c r="Q2533">
        <v>240</v>
      </c>
      <c r="R2533">
        <v>2016</v>
      </c>
      <c r="S2533">
        <v>7</v>
      </c>
      <c r="T2533" s="3" t="s">
        <v>24</v>
      </c>
      <c r="U2533" s="3">
        <v>45489</v>
      </c>
    </row>
    <row r="2534" spans="1:21" x14ac:dyDescent="0.25">
      <c r="A2534">
        <v>214032</v>
      </c>
      <c r="B2534">
        <v>820</v>
      </c>
      <c r="C2534" t="s">
        <v>19</v>
      </c>
      <c r="D2534" s="3">
        <v>42564</v>
      </c>
      <c r="E2534" t="s">
        <v>26</v>
      </c>
      <c r="F2534">
        <v>240</v>
      </c>
      <c r="G2534">
        <v>1</v>
      </c>
      <c r="J2534">
        <v>240</v>
      </c>
      <c r="K2534">
        <v>100149370</v>
      </c>
      <c r="L2534" s="19" t="s">
        <v>27</v>
      </c>
      <c r="M2534">
        <v>0</v>
      </c>
      <c r="N2534" t="s">
        <v>22</v>
      </c>
      <c r="O2534" s="3">
        <v>42564</v>
      </c>
      <c r="P2534" t="s">
        <v>23</v>
      </c>
      <c r="Q2534">
        <v>240</v>
      </c>
      <c r="R2534">
        <v>2016</v>
      </c>
      <c r="S2534">
        <v>7</v>
      </c>
      <c r="T2534" s="3" t="s">
        <v>24</v>
      </c>
      <c r="U2534" s="3">
        <v>45489</v>
      </c>
    </row>
    <row r="2535" spans="1:21" x14ac:dyDescent="0.25">
      <c r="A2535">
        <v>214033</v>
      </c>
      <c r="B2535">
        <v>820</v>
      </c>
      <c r="C2535" t="s">
        <v>19</v>
      </c>
      <c r="D2535" s="3">
        <v>42564</v>
      </c>
      <c r="E2535" t="s">
        <v>30</v>
      </c>
      <c r="F2535">
        <v>360</v>
      </c>
      <c r="G2535">
        <v>1</v>
      </c>
      <c r="J2535">
        <v>360</v>
      </c>
      <c r="K2535">
        <v>100149371</v>
      </c>
      <c r="L2535" s="19" t="s">
        <v>27</v>
      </c>
      <c r="M2535">
        <v>0</v>
      </c>
      <c r="N2535" t="s">
        <v>22</v>
      </c>
      <c r="O2535" s="3">
        <v>42564</v>
      </c>
      <c r="P2535" t="s">
        <v>23</v>
      </c>
      <c r="Q2535">
        <v>360</v>
      </c>
      <c r="R2535">
        <v>2016</v>
      </c>
      <c r="S2535">
        <v>7</v>
      </c>
      <c r="T2535" s="3" t="s">
        <v>24</v>
      </c>
      <c r="U2535" s="3">
        <v>45489</v>
      </c>
    </row>
    <row r="2536" spans="1:21" x14ac:dyDescent="0.25">
      <c r="A2536">
        <v>214034</v>
      </c>
      <c r="B2536">
        <v>820</v>
      </c>
      <c r="C2536" t="s">
        <v>19</v>
      </c>
      <c r="D2536" s="3">
        <v>42564</v>
      </c>
      <c r="E2536" t="s">
        <v>30</v>
      </c>
      <c r="F2536">
        <v>360</v>
      </c>
      <c r="G2536">
        <v>1</v>
      </c>
      <c r="J2536">
        <v>360</v>
      </c>
      <c r="K2536">
        <v>100149372</v>
      </c>
      <c r="L2536" s="19" t="s">
        <v>27</v>
      </c>
      <c r="M2536">
        <v>0</v>
      </c>
      <c r="N2536" t="s">
        <v>22</v>
      </c>
      <c r="O2536" s="3">
        <v>42564</v>
      </c>
      <c r="P2536" t="s">
        <v>23</v>
      </c>
      <c r="Q2536">
        <v>360</v>
      </c>
      <c r="R2536">
        <v>2016</v>
      </c>
      <c r="S2536">
        <v>7</v>
      </c>
      <c r="T2536" s="3" t="s">
        <v>24</v>
      </c>
      <c r="U2536" s="3">
        <v>45489</v>
      </c>
    </row>
    <row r="2537" spans="1:21" x14ac:dyDescent="0.25">
      <c r="A2537">
        <v>214035</v>
      </c>
      <c r="B2537">
        <v>820</v>
      </c>
      <c r="C2537" t="s">
        <v>19</v>
      </c>
      <c r="D2537" s="3">
        <v>42564</v>
      </c>
      <c r="E2537" t="s">
        <v>30</v>
      </c>
      <c r="F2537">
        <v>360</v>
      </c>
      <c r="G2537">
        <v>1</v>
      </c>
      <c r="J2537">
        <v>360</v>
      </c>
      <c r="K2537">
        <v>100149373</v>
      </c>
      <c r="L2537" s="19" t="s">
        <v>27</v>
      </c>
      <c r="M2537">
        <v>0</v>
      </c>
      <c r="N2537" t="s">
        <v>22</v>
      </c>
      <c r="O2537" s="3">
        <v>42564</v>
      </c>
      <c r="P2537" t="s">
        <v>23</v>
      </c>
      <c r="Q2537">
        <v>360</v>
      </c>
      <c r="R2537">
        <v>2016</v>
      </c>
      <c r="S2537">
        <v>7</v>
      </c>
      <c r="T2537" s="3" t="s">
        <v>24</v>
      </c>
      <c r="U2537" s="3">
        <v>45489</v>
      </c>
    </row>
    <row r="2538" spans="1:21" x14ac:dyDescent="0.25">
      <c r="A2538">
        <v>214036</v>
      </c>
      <c r="B2538">
        <v>820</v>
      </c>
      <c r="C2538" t="s">
        <v>19</v>
      </c>
      <c r="D2538" s="3">
        <v>42564</v>
      </c>
      <c r="E2538" t="s">
        <v>30</v>
      </c>
      <c r="F2538">
        <v>360</v>
      </c>
      <c r="G2538">
        <v>1</v>
      </c>
      <c r="J2538">
        <v>360</v>
      </c>
      <c r="K2538">
        <v>100149374</v>
      </c>
      <c r="L2538" s="19" t="s">
        <v>27</v>
      </c>
      <c r="M2538">
        <v>0</v>
      </c>
      <c r="N2538" t="s">
        <v>22</v>
      </c>
      <c r="O2538" s="3">
        <v>42564</v>
      </c>
      <c r="P2538" t="s">
        <v>23</v>
      </c>
      <c r="Q2538">
        <v>360</v>
      </c>
      <c r="R2538">
        <v>2016</v>
      </c>
      <c r="S2538">
        <v>7</v>
      </c>
      <c r="T2538" s="3" t="s">
        <v>24</v>
      </c>
      <c r="U2538" s="3">
        <v>45489</v>
      </c>
    </row>
    <row r="2539" spans="1:21" x14ac:dyDescent="0.25">
      <c r="A2539">
        <v>214037</v>
      </c>
      <c r="B2539">
        <v>820</v>
      </c>
      <c r="C2539" t="s">
        <v>19</v>
      </c>
      <c r="D2539" s="3">
        <v>42564</v>
      </c>
      <c r="E2539" t="s">
        <v>26</v>
      </c>
      <c r="F2539">
        <v>240</v>
      </c>
      <c r="G2539">
        <v>1</v>
      </c>
      <c r="J2539">
        <v>240</v>
      </c>
      <c r="K2539">
        <v>100149375</v>
      </c>
      <c r="L2539" s="19" t="s">
        <v>27</v>
      </c>
      <c r="M2539">
        <v>0</v>
      </c>
      <c r="N2539" t="s">
        <v>22</v>
      </c>
      <c r="O2539" s="3">
        <v>42564</v>
      </c>
      <c r="P2539" t="s">
        <v>23</v>
      </c>
      <c r="Q2539">
        <v>240</v>
      </c>
      <c r="R2539">
        <v>2016</v>
      </c>
      <c r="S2539">
        <v>7</v>
      </c>
      <c r="T2539" s="3" t="s">
        <v>24</v>
      </c>
      <c r="U2539" s="3">
        <v>45489</v>
      </c>
    </row>
    <row r="2540" spans="1:21" x14ac:dyDescent="0.25">
      <c r="A2540">
        <v>214038</v>
      </c>
      <c r="B2540">
        <v>163</v>
      </c>
      <c r="C2540" t="s">
        <v>19</v>
      </c>
      <c r="D2540" s="3">
        <v>42564</v>
      </c>
      <c r="E2540" t="s">
        <v>302</v>
      </c>
      <c r="F2540">
        <v>1315</v>
      </c>
      <c r="G2540">
        <v>1</v>
      </c>
      <c r="J2540">
        <v>1315</v>
      </c>
      <c r="K2540">
        <v>100149376</v>
      </c>
      <c r="L2540" s="19" t="s">
        <v>42</v>
      </c>
      <c r="M2540">
        <v>0</v>
      </c>
      <c r="N2540" t="s">
        <v>22</v>
      </c>
      <c r="O2540" s="3">
        <v>42564</v>
      </c>
      <c r="P2540" t="s">
        <v>23</v>
      </c>
      <c r="Q2540" s="4">
        <v>1315</v>
      </c>
      <c r="R2540">
        <v>2016</v>
      </c>
      <c r="S2540">
        <v>7</v>
      </c>
      <c r="T2540" s="3" t="s">
        <v>24</v>
      </c>
      <c r="U2540" s="3">
        <v>45489</v>
      </c>
    </row>
    <row r="2541" spans="1:21" x14ac:dyDescent="0.25">
      <c r="A2541">
        <v>214039</v>
      </c>
      <c r="B2541">
        <v>806</v>
      </c>
      <c r="C2541" t="s">
        <v>19</v>
      </c>
      <c r="D2541" s="3">
        <v>42564</v>
      </c>
      <c r="E2541" t="s">
        <v>1128</v>
      </c>
      <c r="F2541">
        <v>140</v>
      </c>
      <c r="G2541">
        <v>1</v>
      </c>
      <c r="J2541">
        <v>420</v>
      </c>
      <c r="K2541">
        <v>100149377</v>
      </c>
      <c r="L2541" s="19" t="s">
        <v>27</v>
      </c>
      <c r="M2541">
        <v>0</v>
      </c>
      <c r="N2541" t="s">
        <v>22</v>
      </c>
      <c r="O2541" s="3">
        <v>42564</v>
      </c>
      <c r="P2541" t="s">
        <v>23</v>
      </c>
      <c r="Q2541">
        <v>140</v>
      </c>
      <c r="R2541">
        <v>2016</v>
      </c>
      <c r="S2541">
        <v>7</v>
      </c>
      <c r="T2541" s="3" t="s">
        <v>24</v>
      </c>
      <c r="U2541" s="3">
        <v>45489</v>
      </c>
    </row>
    <row r="2542" spans="1:21" x14ac:dyDescent="0.25">
      <c r="A2542">
        <v>214040</v>
      </c>
      <c r="B2542">
        <v>806</v>
      </c>
      <c r="C2542" t="s">
        <v>19</v>
      </c>
      <c r="D2542" s="3">
        <v>42564</v>
      </c>
      <c r="E2542" t="s">
        <v>1129</v>
      </c>
      <c r="F2542">
        <v>140</v>
      </c>
      <c r="G2542">
        <v>1</v>
      </c>
      <c r="J2542">
        <v>420</v>
      </c>
      <c r="K2542">
        <v>100149377</v>
      </c>
      <c r="L2542" s="19" t="s">
        <v>27</v>
      </c>
      <c r="M2542">
        <v>0</v>
      </c>
      <c r="N2542" t="s">
        <v>22</v>
      </c>
      <c r="O2542" s="3">
        <v>42564</v>
      </c>
      <c r="P2542" t="s">
        <v>23</v>
      </c>
      <c r="Q2542">
        <v>140</v>
      </c>
      <c r="R2542">
        <v>2016</v>
      </c>
      <c r="S2542">
        <v>7</v>
      </c>
      <c r="T2542" s="3" t="s">
        <v>24</v>
      </c>
      <c r="U2542" s="3">
        <v>45489</v>
      </c>
    </row>
    <row r="2543" spans="1:21" x14ac:dyDescent="0.25">
      <c r="A2543">
        <v>214041</v>
      </c>
      <c r="B2543">
        <v>806</v>
      </c>
      <c r="C2543" t="s">
        <v>19</v>
      </c>
      <c r="D2543" s="3">
        <v>42564</v>
      </c>
      <c r="E2543" t="s">
        <v>189</v>
      </c>
      <c r="F2543">
        <v>140</v>
      </c>
      <c r="G2543">
        <v>1</v>
      </c>
      <c r="J2543">
        <v>420</v>
      </c>
      <c r="K2543">
        <v>100149377</v>
      </c>
      <c r="L2543" s="19" t="s">
        <v>27</v>
      </c>
      <c r="M2543">
        <v>0</v>
      </c>
      <c r="N2543" t="s">
        <v>22</v>
      </c>
      <c r="O2543" s="3">
        <v>42564</v>
      </c>
      <c r="P2543" t="s">
        <v>23</v>
      </c>
      <c r="Q2543">
        <v>140</v>
      </c>
      <c r="R2543">
        <v>2016</v>
      </c>
      <c r="S2543">
        <v>7</v>
      </c>
      <c r="T2543" s="3" t="s">
        <v>24</v>
      </c>
      <c r="U2543" s="3">
        <v>45489</v>
      </c>
    </row>
    <row r="2544" spans="1:21" x14ac:dyDescent="0.25">
      <c r="A2544">
        <v>214042</v>
      </c>
      <c r="B2544">
        <v>137</v>
      </c>
      <c r="C2544" t="s">
        <v>19</v>
      </c>
      <c r="D2544" s="3">
        <v>42564</v>
      </c>
      <c r="E2544" t="s">
        <v>26</v>
      </c>
      <c r="F2544">
        <v>240</v>
      </c>
      <c r="G2544">
        <v>1</v>
      </c>
      <c r="J2544">
        <v>240</v>
      </c>
      <c r="K2544">
        <v>100149378</v>
      </c>
      <c r="L2544" s="19" t="s">
        <v>27</v>
      </c>
      <c r="M2544">
        <v>0</v>
      </c>
      <c r="N2544" t="s">
        <v>22</v>
      </c>
      <c r="O2544" s="3">
        <v>42564</v>
      </c>
      <c r="P2544" t="s">
        <v>23</v>
      </c>
      <c r="Q2544">
        <v>240</v>
      </c>
      <c r="R2544">
        <v>2016</v>
      </c>
      <c r="S2544">
        <v>7</v>
      </c>
      <c r="T2544" s="3" t="s">
        <v>24</v>
      </c>
      <c r="U2544" s="3">
        <v>45489</v>
      </c>
    </row>
    <row r="2545" spans="1:21" x14ac:dyDescent="0.25">
      <c r="A2545">
        <v>214043</v>
      </c>
      <c r="B2545">
        <v>1000</v>
      </c>
      <c r="C2545" t="s">
        <v>25</v>
      </c>
      <c r="D2545" s="3">
        <v>42564</v>
      </c>
      <c r="E2545" t="s">
        <v>1126</v>
      </c>
      <c r="F2545">
        <v>105999</v>
      </c>
      <c r="G2545">
        <v>1</v>
      </c>
      <c r="J2545">
        <v>105999</v>
      </c>
      <c r="K2545">
        <v>100149379</v>
      </c>
      <c r="L2545" s="19" t="s">
        <v>42</v>
      </c>
      <c r="M2545">
        <v>0</v>
      </c>
      <c r="N2545" t="s">
        <v>174</v>
      </c>
      <c r="O2545" s="3">
        <v>42564</v>
      </c>
      <c r="P2545" t="s">
        <v>28</v>
      </c>
      <c r="Q2545" s="4">
        <v>105999</v>
      </c>
      <c r="R2545">
        <v>2016</v>
      </c>
      <c r="S2545">
        <v>7</v>
      </c>
      <c r="T2545" s="3" t="s">
        <v>24</v>
      </c>
      <c r="U2545" s="3">
        <v>45489</v>
      </c>
    </row>
    <row r="2546" spans="1:21" x14ac:dyDescent="0.25">
      <c r="A2546">
        <v>214044</v>
      </c>
      <c r="B2546">
        <v>137</v>
      </c>
      <c r="C2546" t="s">
        <v>19</v>
      </c>
      <c r="D2546" s="3">
        <v>42564</v>
      </c>
      <c r="E2546" t="s">
        <v>26</v>
      </c>
      <c r="F2546">
        <v>240</v>
      </c>
      <c r="G2546">
        <v>1</v>
      </c>
      <c r="J2546">
        <v>240</v>
      </c>
      <c r="K2546">
        <v>100149380</v>
      </c>
      <c r="L2546" s="19" t="s">
        <v>27</v>
      </c>
      <c r="M2546">
        <v>0</v>
      </c>
      <c r="N2546" t="s">
        <v>22</v>
      </c>
      <c r="O2546" s="3">
        <v>42564</v>
      </c>
      <c r="P2546" t="s">
        <v>23</v>
      </c>
      <c r="Q2546">
        <v>240</v>
      </c>
      <c r="R2546">
        <v>2016</v>
      </c>
      <c r="S2546">
        <v>7</v>
      </c>
      <c r="T2546" s="3" t="s">
        <v>24</v>
      </c>
      <c r="U2546" s="3">
        <v>45489</v>
      </c>
    </row>
    <row r="2547" spans="1:21" x14ac:dyDescent="0.25">
      <c r="A2547">
        <v>214045</v>
      </c>
      <c r="B2547">
        <v>806</v>
      </c>
      <c r="C2547" t="s">
        <v>31</v>
      </c>
      <c r="D2547" s="3">
        <v>42564</v>
      </c>
      <c r="E2547" t="s">
        <v>1128</v>
      </c>
      <c r="F2547">
        <v>140</v>
      </c>
      <c r="G2547">
        <v>1</v>
      </c>
      <c r="J2547">
        <v>420</v>
      </c>
      <c r="K2547">
        <v>100149381</v>
      </c>
      <c r="L2547" s="19" t="s">
        <v>27</v>
      </c>
      <c r="M2547">
        <v>0</v>
      </c>
      <c r="N2547" t="s">
        <v>22</v>
      </c>
      <c r="O2547" s="3">
        <v>42564</v>
      </c>
      <c r="P2547" t="s">
        <v>34</v>
      </c>
      <c r="Q2547">
        <v>140</v>
      </c>
      <c r="R2547">
        <v>2016</v>
      </c>
      <c r="S2547">
        <v>7</v>
      </c>
      <c r="T2547" s="3" t="s">
        <v>24</v>
      </c>
      <c r="U2547" s="3">
        <v>45489</v>
      </c>
    </row>
    <row r="2548" spans="1:21" x14ac:dyDescent="0.25">
      <c r="A2548">
        <v>214046</v>
      </c>
      <c r="B2548">
        <v>806</v>
      </c>
      <c r="C2548" t="s">
        <v>31</v>
      </c>
      <c r="D2548" s="3">
        <v>42564</v>
      </c>
      <c r="E2548" t="s">
        <v>1129</v>
      </c>
      <c r="F2548">
        <v>140</v>
      </c>
      <c r="G2548">
        <v>1</v>
      </c>
      <c r="J2548">
        <v>420</v>
      </c>
      <c r="K2548">
        <v>100149381</v>
      </c>
      <c r="L2548" s="19" t="s">
        <v>27</v>
      </c>
      <c r="M2548">
        <v>0</v>
      </c>
      <c r="N2548" t="s">
        <v>22</v>
      </c>
      <c r="O2548" s="3">
        <v>42564</v>
      </c>
      <c r="P2548" t="s">
        <v>34</v>
      </c>
      <c r="Q2548">
        <v>140</v>
      </c>
      <c r="R2548">
        <v>2016</v>
      </c>
      <c r="S2548">
        <v>7</v>
      </c>
      <c r="T2548" s="3" t="s">
        <v>24</v>
      </c>
      <c r="U2548" s="3">
        <v>45489</v>
      </c>
    </row>
    <row r="2549" spans="1:21" x14ac:dyDescent="0.25">
      <c r="A2549">
        <v>214047</v>
      </c>
      <c r="B2549">
        <v>806</v>
      </c>
      <c r="C2549" t="s">
        <v>31</v>
      </c>
      <c r="D2549" s="3">
        <v>42564</v>
      </c>
      <c r="E2549" t="s">
        <v>189</v>
      </c>
      <c r="F2549">
        <v>140</v>
      </c>
      <c r="G2549">
        <v>1</v>
      </c>
      <c r="J2549">
        <v>420</v>
      </c>
      <c r="K2549">
        <v>100149381</v>
      </c>
      <c r="L2549" s="19" t="s">
        <v>27</v>
      </c>
      <c r="M2549">
        <v>0</v>
      </c>
      <c r="N2549" t="s">
        <v>22</v>
      </c>
      <c r="O2549" s="3">
        <v>42564</v>
      </c>
      <c r="P2549" t="s">
        <v>34</v>
      </c>
      <c r="Q2549">
        <v>140</v>
      </c>
      <c r="R2549">
        <v>2016</v>
      </c>
      <c r="S2549">
        <v>7</v>
      </c>
      <c r="T2549" s="3" t="s">
        <v>24</v>
      </c>
      <c r="U2549" s="3">
        <v>45489</v>
      </c>
    </row>
    <row r="2550" spans="1:21" x14ac:dyDescent="0.25">
      <c r="A2550">
        <v>214048</v>
      </c>
      <c r="B2550">
        <v>1002</v>
      </c>
      <c r="C2550" t="s">
        <v>31</v>
      </c>
      <c r="D2550" s="3">
        <v>42564</v>
      </c>
      <c r="E2550" t="s">
        <v>1130</v>
      </c>
      <c r="F2550">
        <v>1500</v>
      </c>
      <c r="G2550">
        <v>1</v>
      </c>
      <c r="J2550">
        <v>1500</v>
      </c>
      <c r="K2550">
        <v>100149382</v>
      </c>
      <c r="L2550" s="19" t="s">
        <v>51</v>
      </c>
      <c r="M2550">
        <v>0</v>
      </c>
      <c r="N2550" t="s">
        <v>22</v>
      </c>
      <c r="O2550" s="3">
        <v>42564</v>
      </c>
      <c r="P2550" t="s">
        <v>34</v>
      </c>
      <c r="Q2550" s="4">
        <v>1500</v>
      </c>
      <c r="R2550">
        <v>2016</v>
      </c>
      <c r="S2550">
        <v>7</v>
      </c>
      <c r="T2550" s="3" t="s">
        <v>24</v>
      </c>
      <c r="U2550" s="3">
        <v>45489</v>
      </c>
    </row>
    <row r="2551" spans="1:21" x14ac:dyDescent="0.25">
      <c r="A2551">
        <v>214050</v>
      </c>
      <c r="B2551">
        <v>163</v>
      </c>
      <c r="C2551" t="s">
        <v>19</v>
      </c>
      <c r="D2551" s="3">
        <v>42564</v>
      </c>
      <c r="E2551" t="s">
        <v>26</v>
      </c>
      <c r="F2551">
        <v>240</v>
      </c>
      <c r="G2551">
        <v>1</v>
      </c>
      <c r="J2551">
        <v>240</v>
      </c>
      <c r="K2551">
        <v>100149383</v>
      </c>
      <c r="L2551" s="19" t="s">
        <v>27</v>
      </c>
      <c r="M2551">
        <v>0</v>
      </c>
      <c r="N2551" t="s">
        <v>22</v>
      </c>
      <c r="O2551" s="3">
        <v>42564</v>
      </c>
      <c r="P2551" t="s">
        <v>23</v>
      </c>
      <c r="Q2551">
        <v>240</v>
      </c>
      <c r="R2551">
        <v>2016</v>
      </c>
      <c r="S2551">
        <v>7</v>
      </c>
      <c r="T2551" s="3" t="s">
        <v>24</v>
      </c>
      <c r="U2551" s="3">
        <v>45489</v>
      </c>
    </row>
    <row r="2552" spans="1:21" x14ac:dyDescent="0.25">
      <c r="A2552">
        <v>214051</v>
      </c>
      <c r="B2552">
        <v>1000</v>
      </c>
      <c r="C2552" t="s">
        <v>19</v>
      </c>
      <c r="D2552" s="3">
        <v>42564</v>
      </c>
      <c r="E2552" t="s">
        <v>1126</v>
      </c>
      <c r="F2552">
        <v>105999</v>
      </c>
      <c r="G2552">
        <v>1</v>
      </c>
      <c r="J2552">
        <v>100999</v>
      </c>
      <c r="K2552">
        <v>100149384</v>
      </c>
      <c r="L2552" s="19" t="s">
        <v>42</v>
      </c>
      <c r="M2552">
        <v>5000</v>
      </c>
      <c r="N2552" t="s">
        <v>174</v>
      </c>
      <c r="O2552" s="3">
        <v>42564</v>
      </c>
      <c r="P2552" t="s">
        <v>23</v>
      </c>
      <c r="Q2552" s="4">
        <v>105999</v>
      </c>
      <c r="R2552">
        <v>2016</v>
      </c>
      <c r="S2552">
        <v>7</v>
      </c>
      <c r="T2552" s="3" t="s">
        <v>24</v>
      </c>
      <c r="U2552" s="3">
        <v>45489</v>
      </c>
    </row>
    <row r="2553" spans="1:21" x14ac:dyDescent="0.25">
      <c r="A2553">
        <v>214052</v>
      </c>
      <c r="B2553">
        <v>137</v>
      </c>
      <c r="C2553" t="s">
        <v>19</v>
      </c>
      <c r="D2553" s="3">
        <v>42564</v>
      </c>
      <c r="E2553" t="s">
        <v>26</v>
      </c>
      <c r="F2553">
        <v>240</v>
      </c>
      <c r="G2553">
        <v>1</v>
      </c>
      <c r="J2553">
        <v>240</v>
      </c>
      <c r="K2553">
        <v>100149385</v>
      </c>
      <c r="L2553" s="19" t="s">
        <v>27</v>
      </c>
      <c r="M2553">
        <v>0</v>
      </c>
      <c r="N2553" t="s">
        <v>22</v>
      </c>
      <c r="O2553" s="3">
        <v>42564</v>
      </c>
      <c r="P2553" t="s">
        <v>23</v>
      </c>
      <c r="Q2553">
        <v>240</v>
      </c>
      <c r="R2553">
        <v>2016</v>
      </c>
      <c r="S2553">
        <v>7</v>
      </c>
      <c r="T2553" s="3" t="s">
        <v>24</v>
      </c>
      <c r="U2553" s="3">
        <v>45489</v>
      </c>
    </row>
    <row r="2554" spans="1:21" x14ac:dyDescent="0.25">
      <c r="A2554">
        <v>214053</v>
      </c>
      <c r="B2554">
        <v>83</v>
      </c>
      <c r="C2554" t="s">
        <v>31</v>
      </c>
      <c r="D2554" s="3">
        <v>42564</v>
      </c>
      <c r="E2554" t="s">
        <v>115</v>
      </c>
      <c r="F2554">
        <v>2</v>
      </c>
      <c r="G2554">
        <v>1</v>
      </c>
      <c r="J2554">
        <v>0</v>
      </c>
      <c r="K2554">
        <v>100149386</v>
      </c>
      <c r="L2554" s="19" t="s">
        <v>62</v>
      </c>
      <c r="M2554">
        <v>0</v>
      </c>
      <c r="N2554" t="s">
        <v>298</v>
      </c>
      <c r="O2554" s="3">
        <v>42564</v>
      </c>
      <c r="P2554" t="s">
        <v>34</v>
      </c>
      <c r="Q2554">
        <v>2</v>
      </c>
      <c r="R2554">
        <v>2016</v>
      </c>
      <c r="S2554">
        <v>7</v>
      </c>
      <c r="T2554" s="3" t="s">
        <v>24</v>
      </c>
      <c r="U2554" s="3">
        <v>45489</v>
      </c>
    </row>
    <row r="2555" spans="1:21" x14ac:dyDescent="0.25">
      <c r="A2555">
        <v>214054</v>
      </c>
      <c r="B2555">
        <v>137</v>
      </c>
      <c r="C2555" t="s">
        <v>31</v>
      </c>
      <c r="D2555" s="3">
        <v>42564</v>
      </c>
      <c r="E2555" t="s">
        <v>26</v>
      </c>
      <c r="F2555">
        <v>240</v>
      </c>
      <c r="G2555">
        <v>1</v>
      </c>
      <c r="J2555">
        <v>240</v>
      </c>
      <c r="K2555">
        <v>100149387</v>
      </c>
      <c r="L2555" s="19" t="s">
        <v>27</v>
      </c>
      <c r="M2555">
        <v>0</v>
      </c>
      <c r="N2555" t="s">
        <v>22</v>
      </c>
      <c r="O2555" s="3">
        <v>42564</v>
      </c>
      <c r="P2555" t="s">
        <v>34</v>
      </c>
      <c r="Q2555">
        <v>240</v>
      </c>
      <c r="R2555">
        <v>2016</v>
      </c>
      <c r="S2555">
        <v>7</v>
      </c>
      <c r="T2555" s="3" t="s">
        <v>24</v>
      </c>
      <c r="U2555" s="3">
        <v>45489</v>
      </c>
    </row>
    <row r="2556" spans="1:21" x14ac:dyDescent="0.25">
      <c r="A2556">
        <v>214055</v>
      </c>
      <c r="B2556">
        <v>163</v>
      </c>
      <c r="C2556" t="s">
        <v>19</v>
      </c>
      <c r="D2556" s="3">
        <v>42564</v>
      </c>
      <c r="E2556" t="s">
        <v>26</v>
      </c>
      <c r="F2556">
        <v>240</v>
      </c>
      <c r="G2556">
        <v>1</v>
      </c>
      <c r="J2556">
        <v>240</v>
      </c>
      <c r="K2556">
        <v>100149388</v>
      </c>
      <c r="L2556" s="19" t="s">
        <v>27</v>
      </c>
      <c r="M2556">
        <v>0</v>
      </c>
      <c r="N2556" t="s">
        <v>22</v>
      </c>
      <c r="O2556" s="3">
        <v>42564</v>
      </c>
      <c r="P2556" t="s">
        <v>23</v>
      </c>
      <c r="Q2556">
        <v>240</v>
      </c>
      <c r="R2556">
        <v>2016</v>
      </c>
      <c r="S2556">
        <v>7</v>
      </c>
      <c r="T2556" s="3" t="s">
        <v>24</v>
      </c>
      <c r="U2556" s="3">
        <v>45489</v>
      </c>
    </row>
    <row r="2557" spans="1:21" x14ac:dyDescent="0.25">
      <c r="A2557">
        <v>214056</v>
      </c>
      <c r="B2557">
        <v>137</v>
      </c>
      <c r="C2557" t="s">
        <v>31</v>
      </c>
      <c r="D2557" s="3">
        <v>42564</v>
      </c>
      <c r="E2557" t="s">
        <v>26</v>
      </c>
      <c r="F2557">
        <v>240</v>
      </c>
      <c r="G2557">
        <v>1</v>
      </c>
      <c r="J2557">
        <v>240</v>
      </c>
      <c r="K2557">
        <v>100149389</v>
      </c>
      <c r="L2557" s="19" t="s">
        <v>27</v>
      </c>
      <c r="M2557">
        <v>0</v>
      </c>
      <c r="N2557" t="s">
        <v>22</v>
      </c>
      <c r="O2557" s="3">
        <v>42564</v>
      </c>
      <c r="P2557" t="s">
        <v>34</v>
      </c>
      <c r="Q2557">
        <v>240</v>
      </c>
      <c r="R2557">
        <v>2016</v>
      </c>
      <c r="S2557">
        <v>7</v>
      </c>
      <c r="T2557" s="3" t="s">
        <v>24</v>
      </c>
      <c r="U2557" s="3">
        <v>45489</v>
      </c>
    </row>
    <row r="2558" spans="1:21" x14ac:dyDescent="0.25">
      <c r="A2558">
        <v>214057</v>
      </c>
      <c r="B2558">
        <v>137</v>
      </c>
      <c r="C2558" t="s">
        <v>31</v>
      </c>
      <c r="D2558" s="3">
        <v>42564</v>
      </c>
      <c r="E2558" t="s">
        <v>26</v>
      </c>
      <c r="F2558">
        <v>240</v>
      </c>
      <c r="G2558">
        <v>1</v>
      </c>
      <c r="J2558">
        <v>240</v>
      </c>
      <c r="K2558">
        <v>100149390</v>
      </c>
      <c r="L2558" s="19" t="s">
        <v>27</v>
      </c>
      <c r="M2558">
        <v>0</v>
      </c>
      <c r="N2558" t="s">
        <v>22</v>
      </c>
      <c r="O2558" s="3">
        <v>42564</v>
      </c>
      <c r="P2558" t="s">
        <v>34</v>
      </c>
      <c r="Q2558">
        <v>240</v>
      </c>
      <c r="R2558">
        <v>2016</v>
      </c>
      <c r="S2558">
        <v>7</v>
      </c>
      <c r="T2558" s="3" t="s">
        <v>24</v>
      </c>
      <c r="U2558" s="3">
        <v>45489</v>
      </c>
    </row>
    <row r="2559" spans="1:21" x14ac:dyDescent="0.25">
      <c r="A2559">
        <v>214058</v>
      </c>
      <c r="B2559">
        <v>806</v>
      </c>
      <c r="C2559" t="s">
        <v>31</v>
      </c>
      <c r="D2559" s="3">
        <v>42564</v>
      </c>
      <c r="E2559" t="s">
        <v>1129</v>
      </c>
      <c r="F2559">
        <v>140</v>
      </c>
      <c r="G2559">
        <v>1</v>
      </c>
      <c r="J2559">
        <v>420</v>
      </c>
      <c r="K2559">
        <v>100149391</v>
      </c>
      <c r="L2559" s="19" t="s">
        <v>27</v>
      </c>
      <c r="M2559">
        <v>0</v>
      </c>
      <c r="N2559" t="s">
        <v>22</v>
      </c>
      <c r="O2559" s="3">
        <v>42564</v>
      </c>
      <c r="P2559" t="s">
        <v>34</v>
      </c>
      <c r="Q2559">
        <v>140</v>
      </c>
      <c r="R2559">
        <v>2016</v>
      </c>
      <c r="S2559">
        <v>7</v>
      </c>
      <c r="T2559" s="3" t="s">
        <v>24</v>
      </c>
      <c r="U2559" s="3">
        <v>45489</v>
      </c>
    </row>
    <row r="2560" spans="1:21" x14ac:dyDescent="0.25">
      <c r="A2560">
        <v>214059</v>
      </c>
      <c r="B2560">
        <v>806</v>
      </c>
      <c r="C2560" t="s">
        <v>31</v>
      </c>
      <c r="D2560" s="3">
        <v>42564</v>
      </c>
      <c r="E2560" t="s">
        <v>1131</v>
      </c>
      <c r="F2560">
        <v>140</v>
      </c>
      <c r="G2560">
        <v>1</v>
      </c>
      <c r="J2560">
        <v>420</v>
      </c>
      <c r="K2560">
        <v>100149391</v>
      </c>
      <c r="L2560" s="19" t="s">
        <v>27</v>
      </c>
      <c r="M2560">
        <v>0</v>
      </c>
      <c r="N2560" t="s">
        <v>22</v>
      </c>
      <c r="O2560" s="3">
        <v>42564</v>
      </c>
      <c r="P2560" t="s">
        <v>34</v>
      </c>
      <c r="Q2560">
        <v>140</v>
      </c>
      <c r="R2560">
        <v>2016</v>
      </c>
      <c r="S2560">
        <v>7</v>
      </c>
      <c r="T2560" s="3" t="s">
        <v>24</v>
      </c>
      <c r="U2560" s="3">
        <v>45489</v>
      </c>
    </row>
    <row r="2561" spans="1:21" x14ac:dyDescent="0.25">
      <c r="A2561">
        <v>214060</v>
      </c>
      <c r="B2561">
        <v>806</v>
      </c>
      <c r="C2561" t="s">
        <v>31</v>
      </c>
      <c r="D2561" s="3">
        <v>42564</v>
      </c>
      <c r="E2561" t="s">
        <v>1128</v>
      </c>
      <c r="F2561">
        <v>140</v>
      </c>
      <c r="G2561">
        <v>1</v>
      </c>
      <c r="J2561">
        <v>420</v>
      </c>
      <c r="K2561">
        <v>100149391</v>
      </c>
      <c r="L2561" s="19" t="s">
        <v>27</v>
      </c>
      <c r="M2561">
        <v>0</v>
      </c>
      <c r="N2561" t="s">
        <v>22</v>
      </c>
      <c r="O2561" s="3">
        <v>42564</v>
      </c>
      <c r="P2561" t="s">
        <v>34</v>
      </c>
      <c r="Q2561">
        <v>140</v>
      </c>
      <c r="R2561">
        <v>2016</v>
      </c>
      <c r="S2561">
        <v>7</v>
      </c>
      <c r="T2561" s="3" t="s">
        <v>24</v>
      </c>
      <c r="U2561" s="3">
        <v>45489</v>
      </c>
    </row>
    <row r="2562" spans="1:21" x14ac:dyDescent="0.25">
      <c r="A2562">
        <v>214061</v>
      </c>
      <c r="B2562">
        <v>33</v>
      </c>
      <c r="C2562" t="s">
        <v>19</v>
      </c>
      <c r="D2562" s="3">
        <v>42564</v>
      </c>
      <c r="E2562" t="s">
        <v>1132</v>
      </c>
      <c r="F2562">
        <v>20900</v>
      </c>
      <c r="G2562">
        <v>1</v>
      </c>
      <c r="J2562">
        <v>20900</v>
      </c>
      <c r="K2562">
        <v>100149392</v>
      </c>
      <c r="L2562" s="19" t="s">
        <v>38</v>
      </c>
      <c r="M2562">
        <v>0</v>
      </c>
      <c r="N2562" t="s">
        <v>22</v>
      </c>
      <c r="O2562" s="3">
        <v>42564</v>
      </c>
      <c r="P2562" t="s">
        <v>23</v>
      </c>
      <c r="Q2562" s="4">
        <v>20900</v>
      </c>
      <c r="R2562">
        <v>2016</v>
      </c>
      <c r="S2562">
        <v>7</v>
      </c>
      <c r="T2562" s="3" t="s">
        <v>24</v>
      </c>
      <c r="U2562" s="3">
        <v>45489</v>
      </c>
    </row>
    <row r="2563" spans="1:21" x14ac:dyDescent="0.25">
      <c r="A2563">
        <v>214062</v>
      </c>
      <c r="B2563">
        <v>83</v>
      </c>
      <c r="C2563" t="s">
        <v>31</v>
      </c>
      <c r="D2563" s="3">
        <v>42564</v>
      </c>
      <c r="E2563" t="s">
        <v>115</v>
      </c>
      <c r="F2563">
        <v>2</v>
      </c>
      <c r="G2563">
        <v>1</v>
      </c>
      <c r="J2563">
        <v>0</v>
      </c>
      <c r="K2563">
        <v>100149393</v>
      </c>
      <c r="L2563" s="19" t="s">
        <v>62</v>
      </c>
      <c r="M2563">
        <v>0</v>
      </c>
      <c r="N2563" t="s">
        <v>298</v>
      </c>
      <c r="O2563" s="3">
        <v>42564</v>
      </c>
      <c r="P2563" t="s">
        <v>34</v>
      </c>
      <c r="Q2563">
        <v>2</v>
      </c>
      <c r="R2563">
        <v>2016</v>
      </c>
      <c r="S2563">
        <v>7</v>
      </c>
      <c r="T2563" s="3" t="s">
        <v>24</v>
      </c>
      <c r="U2563" s="3">
        <v>45489</v>
      </c>
    </row>
    <row r="2564" spans="1:21" x14ac:dyDescent="0.25">
      <c r="A2564">
        <v>214063</v>
      </c>
      <c r="B2564">
        <v>1003</v>
      </c>
      <c r="C2564" t="s">
        <v>19</v>
      </c>
      <c r="D2564" s="3">
        <v>42564</v>
      </c>
      <c r="E2564" t="s">
        <v>838</v>
      </c>
      <c r="F2564">
        <v>764</v>
      </c>
      <c r="G2564">
        <v>1</v>
      </c>
      <c r="J2564">
        <v>0</v>
      </c>
      <c r="K2564">
        <v>100149394</v>
      </c>
      <c r="L2564" s="19" t="s">
        <v>51</v>
      </c>
      <c r="M2564">
        <v>0</v>
      </c>
      <c r="N2564" t="s">
        <v>49</v>
      </c>
      <c r="O2564" s="3">
        <v>42564</v>
      </c>
      <c r="P2564" t="s">
        <v>23</v>
      </c>
      <c r="Q2564">
        <v>764</v>
      </c>
      <c r="R2564">
        <v>2016</v>
      </c>
      <c r="S2564">
        <v>7</v>
      </c>
      <c r="T2564" s="3" t="s">
        <v>24</v>
      </c>
      <c r="U2564" s="3">
        <v>45489</v>
      </c>
    </row>
    <row r="2565" spans="1:21" x14ac:dyDescent="0.25">
      <c r="A2565">
        <v>214064</v>
      </c>
      <c r="B2565">
        <v>83</v>
      </c>
      <c r="C2565" t="s">
        <v>25</v>
      </c>
      <c r="D2565" s="3">
        <v>42564</v>
      </c>
      <c r="E2565" t="s">
        <v>115</v>
      </c>
      <c r="F2565">
        <v>2</v>
      </c>
      <c r="G2565">
        <v>1</v>
      </c>
      <c r="J2565">
        <v>0</v>
      </c>
      <c r="K2565">
        <v>100149395</v>
      </c>
      <c r="L2565" s="19" t="s">
        <v>62</v>
      </c>
      <c r="M2565">
        <v>0</v>
      </c>
      <c r="N2565" t="s">
        <v>49</v>
      </c>
      <c r="O2565" s="3">
        <v>42564</v>
      </c>
      <c r="P2565" t="s">
        <v>28</v>
      </c>
      <c r="Q2565">
        <v>2</v>
      </c>
      <c r="R2565">
        <v>2016</v>
      </c>
      <c r="S2565">
        <v>7</v>
      </c>
      <c r="T2565" s="3" t="s">
        <v>24</v>
      </c>
      <c r="U2565" s="3">
        <v>45489</v>
      </c>
    </row>
    <row r="2566" spans="1:21" x14ac:dyDescent="0.25">
      <c r="A2566">
        <v>214065</v>
      </c>
      <c r="B2566">
        <v>83</v>
      </c>
      <c r="C2566" t="s">
        <v>25</v>
      </c>
      <c r="D2566" s="3">
        <v>42564</v>
      </c>
      <c r="E2566" t="s">
        <v>115</v>
      </c>
      <c r="F2566">
        <v>2</v>
      </c>
      <c r="G2566">
        <v>1</v>
      </c>
      <c r="J2566">
        <v>0</v>
      </c>
      <c r="K2566">
        <v>100149396</v>
      </c>
      <c r="L2566" s="19" t="s">
        <v>62</v>
      </c>
      <c r="M2566">
        <v>2</v>
      </c>
      <c r="N2566" t="s">
        <v>22</v>
      </c>
      <c r="O2566" s="3">
        <v>42564</v>
      </c>
      <c r="P2566" t="s">
        <v>28</v>
      </c>
      <c r="Q2566">
        <v>2</v>
      </c>
      <c r="R2566">
        <v>2016</v>
      </c>
      <c r="S2566">
        <v>7</v>
      </c>
      <c r="T2566" s="3" t="s">
        <v>24</v>
      </c>
      <c r="U2566" s="3">
        <v>45489</v>
      </c>
    </row>
    <row r="2567" spans="1:21" x14ac:dyDescent="0.25">
      <c r="A2567">
        <v>214066</v>
      </c>
      <c r="B2567">
        <v>230</v>
      </c>
      <c r="C2567" t="s">
        <v>25</v>
      </c>
      <c r="D2567" s="3">
        <v>42564</v>
      </c>
      <c r="E2567" t="s">
        <v>26</v>
      </c>
      <c r="F2567">
        <v>240</v>
      </c>
      <c r="G2567">
        <v>1</v>
      </c>
      <c r="J2567">
        <v>560</v>
      </c>
      <c r="K2567">
        <v>100149397</v>
      </c>
      <c r="L2567" s="19" t="s">
        <v>27</v>
      </c>
      <c r="M2567">
        <v>0</v>
      </c>
      <c r="N2567" t="s">
        <v>121</v>
      </c>
      <c r="O2567" s="3">
        <v>42564</v>
      </c>
      <c r="P2567" t="s">
        <v>28</v>
      </c>
      <c r="Q2567">
        <v>240</v>
      </c>
      <c r="R2567">
        <v>2016</v>
      </c>
      <c r="S2567">
        <v>7</v>
      </c>
      <c r="T2567" s="3" t="s">
        <v>24</v>
      </c>
      <c r="U2567" s="3">
        <v>45489</v>
      </c>
    </row>
    <row r="2568" spans="1:21" x14ac:dyDescent="0.25">
      <c r="A2568">
        <v>214067</v>
      </c>
      <c r="B2568">
        <v>230</v>
      </c>
      <c r="C2568" t="s">
        <v>25</v>
      </c>
      <c r="D2568" s="3">
        <v>42564</v>
      </c>
      <c r="E2568" t="s">
        <v>48</v>
      </c>
      <c r="F2568">
        <v>320</v>
      </c>
      <c r="G2568">
        <v>1</v>
      </c>
      <c r="J2568">
        <v>560</v>
      </c>
      <c r="K2568">
        <v>100149397</v>
      </c>
      <c r="L2568" s="19" t="s">
        <v>27</v>
      </c>
      <c r="M2568">
        <v>0</v>
      </c>
      <c r="N2568" t="s">
        <v>121</v>
      </c>
      <c r="O2568" s="3">
        <v>42564</v>
      </c>
      <c r="P2568" t="s">
        <v>28</v>
      </c>
      <c r="Q2568">
        <v>320</v>
      </c>
      <c r="R2568">
        <v>2016</v>
      </c>
      <c r="S2568">
        <v>7</v>
      </c>
      <c r="T2568" s="3" t="s">
        <v>24</v>
      </c>
      <c r="U2568" s="3">
        <v>45489</v>
      </c>
    </row>
    <row r="2569" spans="1:21" x14ac:dyDescent="0.25">
      <c r="A2569">
        <v>214068</v>
      </c>
      <c r="B2569">
        <v>230</v>
      </c>
      <c r="C2569" t="s">
        <v>19</v>
      </c>
      <c r="D2569" s="3">
        <v>42564</v>
      </c>
      <c r="E2569" t="s">
        <v>48</v>
      </c>
      <c r="F2569">
        <v>320</v>
      </c>
      <c r="G2569">
        <v>1</v>
      </c>
      <c r="J2569">
        <v>320</v>
      </c>
      <c r="K2569">
        <v>100149398</v>
      </c>
      <c r="L2569" s="19" t="s">
        <v>27</v>
      </c>
      <c r="M2569">
        <v>0</v>
      </c>
      <c r="N2569" t="s">
        <v>121</v>
      </c>
      <c r="O2569" s="3">
        <v>42564</v>
      </c>
      <c r="P2569" t="s">
        <v>23</v>
      </c>
      <c r="Q2569">
        <v>320</v>
      </c>
      <c r="R2569">
        <v>2016</v>
      </c>
      <c r="S2569">
        <v>7</v>
      </c>
      <c r="T2569" s="3" t="s">
        <v>24</v>
      </c>
      <c r="U2569" s="3">
        <v>45489</v>
      </c>
    </row>
    <row r="2570" spans="1:21" x14ac:dyDescent="0.25">
      <c r="A2570">
        <v>214069</v>
      </c>
      <c r="B2570">
        <v>606</v>
      </c>
      <c r="C2570" t="s">
        <v>19</v>
      </c>
      <c r="D2570" s="3">
        <v>42564</v>
      </c>
      <c r="E2570" t="s">
        <v>113</v>
      </c>
      <c r="F2570">
        <v>1230</v>
      </c>
      <c r="G2570">
        <v>1</v>
      </c>
      <c r="J2570">
        <v>1230</v>
      </c>
      <c r="K2570">
        <v>100149399</v>
      </c>
      <c r="L2570" s="19" t="s">
        <v>42</v>
      </c>
      <c r="M2570">
        <v>0</v>
      </c>
      <c r="N2570" t="s">
        <v>22</v>
      </c>
      <c r="O2570" s="3">
        <v>42564</v>
      </c>
      <c r="P2570" t="s">
        <v>23</v>
      </c>
      <c r="Q2570" s="4">
        <v>1230</v>
      </c>
      <c r="R2570">
        <v>2016</v>
      </c>
      <c r="S2570">
        <v>7</v>
      </c>
      <c r="T2570" s="3" t="s">
        <v>24</v>
      </c>
      <c r="U2570" s="3">
        <v>45489</v>
      </c>
    </row>
    <row r="2571" spans="1:21" x14ac:dyDescent="0.25">
      <c r="A2571">
        <v>214070</v>
      </c>
      <c r="B2571">
        <v>66</v>
      </c>
      <c r="C2571" t="s">
        <v>25</v>
      </c>
      <c r="D2571" s="3">
        <v>42564</v>
      </c>
      <c r="E2571" t="s">
        <v>1133</v>
      </c>
      <c r="F2571">
        <v>34600</v>
      </c>
      <c r="G2571">
        <v>1</v>
      </c>
      <c r="J2571">
        <v>34600</v>
      </c>
      <c r="K2571">
        <v>100149400</v>
      </c>
      <c r="L2571" s="19" t="s">
        <v>42</v>
      </c>
      <c r="M2571">
        <v>0</v>
      </c>
      <c r="N2571" t="s">
        <v>22</v>
      </c>
      <c r="O2571" s="3">
        <v>42564</v>
      </c>
      <c r="P2571" t="s">
        <v>28</v>
      </c>
      <c r="Q2571" s="4">
        <v>34600</v>
      </c>
      <c r="R2571">
        <v>2016</v>
      </c>
      <c r="S2571">
        <v>7</v>
      </c>
      <c r="T2571" s="3" t="s">
        <v>24</v>
      </c>
      <c r="U2571" s="3">
        <v>45489</v>
      </c>
    </row>
    <row r="2572" spans="1:21" x14ac:dyDescent="0.25">
      <c r="A2572">
        <v>214071</v>
      </c>
      <c r="B2572">
        <v>1004</v>
      </c>
      <c r="C2572" t="s">
        <v>19</v>
      </c>
      <c r="D2572" s="3">
        <v>42564</v>
      </c>
      <c r="E2572" t="s">
        <v>872</v>
      </c>
      <c r="F2572">
        <v>120</v>
      </c>
      <c r="G2572">
        <v>1</v>
      </c>
      <c r="J2572">
        <v>264</v>
      </c>
      <c r="K2572">
        <v>100149401</v>
      </c>
      <c r="L2572" s="19" t="s">
        <v>47</v>
      </c>
      <c r="M2572">
        <v>0</v>
      </c>
      <c r="N2572" t="s">
        <v>22</v>
      </c>
      <c r="O2572" s="3">
        <v>42564</v>
      </c>
      <c r="P2572" t="s">
        <v>23</v>
      </c>
      <c r="Q2572">
        <v>120</v>
      </c>
      <c r="R2572">
        <v>2016</v>
      </c>
      <c r="S2572">
        <v>7</v>
      </c>
      <c r="T2572" s="3" t="s">
        <v>24</v>
      </c>
      <c r="U2572" s="3">
        <v>45489</v>
      </c>
    </row>
    <row r="2573" spans="1:21" x14ac:dyDescent="0.25">
      <c r="A2573">
        <v>214072</v>
      </c>
      <c r="B2573">
        <v>1004</v>
      </c>
      <c r="C2573" t="s">
        <v>19</v>
      </c>
      <c r="D2573" s="3">
        <v>42564</v>
      </c>
      <c r="E2573" t="s">
        <v>1134</v>
      </c>
      <c r="F2573">
        <v>144</v>
      </c>
      <c r="G2573">
        <v>1</v>
      </c>
      <c r="J2573">
        <v>264</v>
      </c>
      <c r="K2573">
        <v>100149401</v>
      </c>
      <c r="L2573" s="19" t="s">
        <v>47</v>
      </c>
      <c r="M2573">
        <v>0</v>
      </c>
      <c r="N2573" t="s">
        <v>22</v>
      </c>
      <c r="O2573" s="3">
        <v>42564</v>
      </c>
      <c r="P2573" t="s">
        <v>23</v>
      </c>
      <c r="Q2573">
        <v>144</v>
      </c>
      <c r="R2573">
        <v>2016</v>
      </c>
      <c r="S2573">
        <v>7</v>
      </c>
      <c r="T2573" s="3" t="s">
        <v>24</v>
      </c>
      <c r="U2573" s="3">
        <v>45489</v>
      </c>
    </row>
    <row r="2574" spans="1:21" x14ac:dyDescent="0.25">
      <c r="A2574">
        <v>214073</v>
      </c>
      <c r="B2574">
        <v>230</v>
      </c>
      <c r="C2574" t="s">
        <v>31</v>
      </c>
      <c r="D2574" s="3">
        <v>42564</v>
      </c>
      <c r="E2574" t="s">
        <v>980</v>
      </c>
      <c r="F2574">
        <v>100</v>
      </c>
      <c r="G2574">
        <v>1</v>
      </c>
      <c r="J2574">
        <v>100</v>
      </c>
      <c r="K2574">
        <v>100149402</v>
      </c>
      <c r="L2574" s="19" t="s">
        <v>33</v>
      </c>
      <c r="M2574">
        <v>0</v>
      </c>
      <c r="N2574" t="s">
        <v>22</v>
      </c>
      <c r="O2574" s="3">
        <v>42564</v>
      </c>
      <c r="P2574" t="s">
        <v>34</v>
      </c>
      <c r="Q2574">
        <v>100</v>
      </c>
      <c r="R2574">
        <v>2016</v>
      </c>
      <c r="S2574">
        <v>7</v>
      </c>
      <c r="T2574" s="3" t="s">
        <v>24</v>
      </c>
      <c r="U2574" s="3">
        <v>45489</v>
      </c>
    </row>
    <row r="2575" spans="1:21" x14ac:dyDescent="0.25">
      <c r="A2575">
        <v>214074</v>
      </c>
      <c r="B2575">
        <v>230</v>
      </c>
      <c r="C2575" t="s">
        <v>31</v>
      </c>
      <c r="D2575" s="3">
        <v>42564</v>
      </c>
      <c r="E2575" t="s">
        <v>980</v>
      </c>
      <c r="F2575">
        <v>100</v>
      </c>
      <c r="G2575">
        <v>1</v>
      </c>
      <c r="J2575">
        <v>100</v>
      </c>
      <c r="K2575">
        <v>100149403</v>
      </c>
      <c r="L2575" s="19" t="s">
        <v>33</v>
      </c>
      <c r="M2575">
        <v>0</v>
      </c>
      <c r="N2575" t="s">
        <v>22</v>
      </c>
      <c r="O2575" s="3">
        <v>42564</v>
      </c>
      <c r="P2575" t="s">
        <v>34</v>
      </c>
      <c r="Q2575">
        <v>100</v>
      </c>
      <c r="R2575">
        <v>2016</v>
      </c>
      <c r="S2575">
        <v>7</v>
      </c>
      <c r="T2575" s="3" t="s">
        <v>24</v>
      </c>
      <c r="U2575" s="3">
        <v>45489</v>
      </c>
    </row>
    <row r="2576" spans="1:21" x14ac:dyDescent="0.25">
      <c r="A2576">
        <v>214075</v>
      </c>
      <c r="B2576">
        <v>230</v>
      </c>
      <c r="C2576" t="s">
        <v>31</v>
      </c>
      <c r="D2576" s="3">
        <v>42564</v>
      </c>
      <c r="E2576" t="s">
        <v>980</v>
      </c>
      <c r="F2576">
        <v>100</v>
      </c>
      <c r="G2576">
        <v>1</v>
      </c>
      <c r="J2576">
        <v>100</v>
      </c>
      <c r="K2576">
        <v>100149404</v>
      </c>
      <c r="L2576" s="19" t="s">
        <v>33</v>
      </c>
      <c r="M2576">
        <v>0</v>
      </c>
      <c r="N2576" t="s">
        <v>22</v>
      </c>
      <c r="O2576" s="3">
        <v>42564</v>
      </c>
      <c r="P2576" t="s">
        <v>34</v>
      </c>
      <c r="Q2576">
        <v>100</v>
      </c>
      <c r="R2576">
        <v>2016</v>
      </c>
      <c r="S2576">
        <v>7</v>
      </c>
      <c r="T2576" s="3" t="s">
        <v>24</v>
      </c>
      <c r="U2576" s="3">
        <v>45489</v>
      </c>
    </row>
    <row r="2577" spans="1:21" x14ac:dyDescent="0.25">
      <c r="A2577">
        <v>214076</v>
      </c>
      <c r="B2577">
        <v>230</v>
      </c>
      <c r="C2577" t="s">
        <v>31</v>
      </c>
      <c r="D2577" s="3">
        <v>42564</v>
      </c>
      <c r="E2577" t="s">
        <v>980</v>
      </c>
      <c r="F2577">
        <v>100</v>
      </c>
      <c r="G2577">
        <v>1</v>
      </c>
      <c r="J2577">
        <v>100</v>
      </c>
      <c r="K2577">
        <v>100149405</v>
      </c>
      <c r="L2577" s="19" t="s">
        <v>33</v>
      </c>
      <c r="M2577">
        <v>0</v>
      </c>
      <c r="N2577" t="s">
        <v>22</v>
      </c>
      <c r="O2577" s="3">
        <v>42564</v>
      </c>
      <c r="P2577" t="s">
        <v>34</v>
      </c>
      <c r="Q2577">
        <v>100</v>
      </c>
      <c r="R2577">
        <v>2016</v>
      </c>
      <c r="S2577">
        <v>7</v>
      </c>
      <c r="T2577" s="3" t="s">
        <v>24</v>
      </c>
      <c r="U2577" s="3">
        <v>45489</v>
      </c>
    </row>
    <row r="2578" spans="1:21" x14ac:dyDescent="0.25">
      <c r="A2578">
        <v>214077</v>
      </c>
      <c r="B2578">
        <v>230</v>
      </c>
      <c r="C2578" t="s">
        <v>31</v>
      </c>
      <c r="D2578" s="3">
        <v>42564</v>
      </c>
      <c r="E2578" t="s">
        <v>980</v>
      </c>
      <c r="F2578">
        <v>100</v>
      </c>
      <c r="G2578">
        <v>1</v>
      </c>
      <c r="J2578">
        <v>100</v>
      </c>
      <c r="K2578">
        <v>100149406</v>
      </c>
      <c r="L2578" s="19" t="s">
        <v>33</v>
      </c>
      <c r="M2578">
        <v>0</v>
      </c>
      <c r="N2578" t="s">
        <v>22</v>
      </c>
      <c r="O2578" s="3">
        <v>42564</v>
      </c>
      <c r="P2578" t="s">
        <v>34</v>
      </c>
      <c r="Q2578">
        <v>100</v>
      </c>
      <c r="R2578">
        <v>2016</v>
      </c>
      <c r="S2578">
        <v>7</v>
      </c>
      <c r="T2578" s="3" t="s">
        <v>24</v>
      </c>
      <c r="U2578" s="3">
        <v>45489</v>
      </c>
    </row>
    <row r="2579" spans="1:21" x14ac:dyDescent="0.25">
      <c r="A2579">
        <v>214078</v>
      </c>
      <c r="B2579">
        <v>230</v>
      </c>
      <c r="C2579" t="s">
        <v>31</v>
      </c>
      <c r="D2579" s="3">
        <v>42564</v>
      </c>
      <c r="E2579" t="s">
        <v>980</v>
      </c>
      <c r="F2579">
        <v>100</v>
      </c>
      <c r="G2579">
        <v>1</v>
      </c>
      <c r="J2579">
        <v>100</v>
      </c>
      <c r="K2579">
        <v>100149407</v>
      </c>
      <c r="L2579" s="19" t="s">
        <v>33</v>
      </c>
      <c r="M2579">
        <v>0</v>
      </c>
      <c r="N2579" t="s">
        <v>22</v>
      </c>
      <c r="O2579" s="3">
        <v>42564</v>
      </c>
      <c r="P2579" t="s">
        <v>34</v>
      </c>
      <c r="Q2579">
        <v>100</v>
      </c>
      <c r="R2579">
        <v>2016</v>
      </c>
      <c r="S2579">
        <v>7</v>
      </c>
      <c r="T2579" s="3" t="s">
        <v>24</v>
      </c>
      <c r="U2579" s="3">
        <v>45489</v>
      </c>
    </row>
    <row r="2580" spans="1:21" x14ac:dyDescent="0.25">
      <c r="A2580">
        <v>214079</v>
      </c>
      <c r="B2580">
        <v>230</v>
      </c>
      <c r="C2580" t="s">
        <v>31</v>
      </c>
      <c r="D2580" s="3">
        <v>42564</v>
      </c>
      <c r="E2580" t="s">
        <v>980</v>
      </c>
      <c r="F2580">
        <v>100</v>
      </c>
      <c r="G2580">
        <v>1</v>
      </c>
      <c r="J2580">
        <v>100</v>
      </c>
      <c r="K2580">
        <v>100149408</v>
      </c>
      <c r="L2580" s="19" t="s">
        <v>33</v>
      </c>
      <c r="M2580">
        <v>0</v>
      </c>
      <c r="N2580" t="s">
        <v>22</v>
      </c>
      <c r="O2580" s="3">
        <v>42564</v>
      </c>
      <c r="P2580" t="s">
        <v>34</v>
      </c>
      <c r="Q2580">
        <v>100</v>
      </c>
      <c r="R2580">
        <v>2016</v>
      </c>
      <c r="S2580">
        <v>7</v>
      </c>
      <c r="T2580" s="3" t="s">
        <v>24</v>
      </c>
      <c r="U2580" s="3">
        <v>45489</v>
      </c>
    </row>
    <row r="2581" spans="1:21" x14ac:dyDescent="0.25">
      <c r="A2581">
        <v>214081</v>
      </c>
      <c r="B2581">
        <v>1005</v>
      </c>
      <c r="C2581" t="s">
        <v>19</v>
      </c>
      <c r="D2581" s="3">
        <v>42564</v>
      </c>
      <c r="E2581" t="s">
        <v>1135</v>
      </c>
      <c r="F2581">
        <v>174</v>
      </c>
      <c r="G2581">
        <v>1</v>
      </c>
      <c r="J2581">
        <v>174</v>
      </c>
      <c r="K2581">
        <v>100149410</v>
      </c>
      <c r="L2581" s="19" t="s">
        <v>51</v>
      </c>
      <c r="M2581">
        <v>0</v>
      </c>
      <c r="N2581" t="s">
        <v>22</v>
      </c>
      <c r="O2581" s="3">
        <v>42564</v>
      </c>
      <c r="P2581" t="s">
        <v>23</v>
      </c>
      <c r="Q2581">
        <v>174</v>
      </c>
      <c r="R2581">
        <v>2016</v>
      </c>
      <c r="S2581">
        <v>7</v>
      </c>
      <c r="T2581" s="3" t="s">
        <v>24</v>
      </c>
      <c r="U2581" s="3">
        <v>45489</v>
      </c>
    </row>
    <row r="2582" spans="1:21" x14ac:dyDescent="0.25">
      <c r="A2582">
        <v>214080</v>
      </c>
      <c r="B2582">
        <v>230</v>
      </c>
      <c r="C2582" t="s">
        <v>31</v>
      </c>
      <c r="D2582" s="3">
        <v>42564</v>
      </c>
      <c r="E2582" t="s">
        <v>980</v>
      </c>
      <c r="F2582">
        <v>100</v>
      </c>
      <c r="G2582">
        <v>1</v>
      </c>
      <c r="J2582">
        <v>100</v>
      </c>
      <c r="K2582">
        <v>100149409</v>
      </c>
      <c r="L2582" s="19" t="s">
        <v>33</v>
      </c>
      <c r="M2582">
        <v>0</v>
      </c>
      <c r="N2582" t="s">
        <v>22</v>
      </c>
      <c r="O2582" s="3">
        <v>42564</v>
      </c>
      <c r="P2582" t="s">
        <v>34</v>
      </c>
      <c r="Q2582">
        <v>100</v>
      </c>
      <c r="R2582">
        <v>2016</v>
      </c>
      <c r="S2582">
        <v>7</v>
      </c>
      <c r="T2582" s="3" t="s">
        <v>24</v>
      </c>
      <c r="U2582" s="3">
        <v>45489</v>
      </c>
    </row>
    <row r="2583" spans="1:21" x14ac:dyDescent="0.25">
      <c r="A2583">
        <v>214083</v>
      </c>
      <c r="B2583">
        <v>230</v>
      </c>
      <c r="C2583" t="s">
        <v>31</v>
      </c>
      <c r="D2583" s="3">
        <v>42564</v>
      </c>
      <c r="E2583" t="s">
        <v>89</v>
      </c>
      <c r="F2583">
        <v>350</v>
      </c>
      <c r="G2583">
        <v>1</v>
      </c>
      <c r="J2583">
        <v>350</v>
      </c>
      <c r="K2583">
        <v>100149411</v>
      </c>
      <c r="L2583" s="19" t="s">
        <v>33</v>
      </c>
      <c r="M2583">
        <v>0</v>
      </c>
      <c r="N2583" t="s">
        <v>22</v>
      </c>
      <c r="O2583" s="3">
        <v>42564</v>
      </c>
      <c r="P2583" t="s">
        <v>34</v>
      </c>
      <c r="Q2583">
        <v>350</v>
      </c>
      <c r="R2583">
        <v>2016</v>
      </c>
      <c r="S2583">
        <v>7</v>
      </c>
      <c r="T2583" s="3" t="s">
        <v>24</v>
      </c>
      <c r="U2583" s="3">
        <v>45489</v>
      </c>
    </row>
    <row r="2584" spans="1:21" x14ac:dyDescent="0.25">
      <c r="A2584">
        <v>214084</v>
      </c>
      <c r="B2584">
        <v>230</v>
      </c>
      <c r="C2584" t="s">
        <v>31</v>
      </c>
      <c r="D2584" s="3">
        <v>42564</v>
      </c>
      <c r="E2584" t="s">
        <v>89</v>
      </c>
      <c r="F2584">
        <v>350</v>
      </c>
      <c r="G2584">
        <v>1</v>
      </c>
      <c r="J2584">
        <v>350</v>
      </c>
      <c r="K2584">
        <v>100149412</v>
      </c>
      <c r="L2584" s="19" t="s">
        <v>33</v>
      </c>
      <c r="M2584">
        <v>0</v>
      </c>
      <c r="N2584" t="s">
        <v>22</v>
      </c>
      <c r="O2584" s="3">
        <v>42564</v>
      </c>
      <c r="P2584" t="s">
        <v>34</v>
      </c>
      <c r="Q2584">
        <v>350</v>
      </c>
      <c r="R2584">
        <v>2016</v>
      </c>
      <c r="S2584">
        <v>7</v>
      </c>
      <c r="T2584" s="3" t="s">
        <v>24</v>
      </c>
      <c r="U2584" s="3">
        <v>45489</v>
      </c>
    </row>
    <row r="2585" spans="1:21" x14ac:dyDescent="0.25">
      <c r="A2585">
        <v>214085</v>
      </c>
      <c r="B2585">
        <v>230</v>
      </c>
      <c r="C2585" t="s">
        <v>31</v>
      </c>
      <c r="D2585" s="3">
        <v>42564</v>
      </c>
      <c r="E2585" t="s">
        <v>89</v>
      </c>
      <c r="F2585">
        <v>350</v>
      </c>
      <c r="G2585">
        <v>1</v>
      </c>
      <c r="J2585">
        <v>350</v>
      </c>
      <c r="K2585">
        <v>100149413</v>
      </c>
      <c r="L2585" s="19" t="s">
        <v>33</v>
      </c>
      <c r="M2585">
        <v>0</v>
      </c>
      <c r="N2585" t="s">
        <v>22</v>
      </c>
      <c r="O2585" s="3">
        <v>42564</v>
      </c>
      <c r="P2585" t="s">
        <v>34</v>
      </c>
      <c r="Q2585">
        <v>350</v>
      </c>
      <c r="R2585">
        <v>2016</v>
      </c>
      <c r="S2585">
        <v>7</v>
      </c>
      <c r="T2585" s="3" t="s">
        <v>24</v>
      </c>
      <c r="U2585" s="3">
        <v>45489</v>
      </c>
    </row>
    <row r="2586" spans="1:21" x14ac:dyDescent="0.25">
      <c r="A2586">
        <v>214086</v>
      </c>
      <c r="B2586">
        <v>1006</v>
      </c>
      <c r="C2586" t="s">
        <v>19</v>
      </c>
      <c r="D2586" s="3">
        <v>42564</v>
      </c>
      <c r="E2586" t="s">
        <v>1136</v>
      </c>
      <c r="F2586">
        <v>1699</v>
      </c>
      <c r="G2586">
        <v>1</v>
      </c>
      <c r="J2586">
        <v>1699</v>
      </c>
      <c r="K2586">
        <v>100149414</v>
      </c>
      <c r="L2586" s="19" t="s">
        <v>51</v>
      </c>
      <c r="M2586">
        <v>0</v>
      </c>
      <c r="N2586" t="s">
        <v>22</v>
      </c>
      <c r="O2586" s="3">
        <v>42564</v>
      </c>
      <c r="P2586" t="s">
        <v>23</v>
      </c>
      <c r="Q2586" s="4">
        <v>1699</v>
      </c>
      <c r="R2586">
        <v>2016</v>
      </c>
      <c r="S2586">
        <v>7</v>
      </c>
      <c r="T2586" s="3" t="s">
        <v>24</v>
      </c>
      <c r="U2586" s="3">
        <v>45489</v>
      </c>
    </row>
    <row r="2587" spans="1:21" x14ac:dyDescent="0.25">
      <c r="A2587">
        <v>214088</v>
      </c>
      <c r="B2587">
        <v>1007</v>
      </c>
      <c r="C2587" t="s">
        <v>19</v>
      </c>
      <c r="D2587" s="3">
        <v>42564</v>
      </c>
      <c r="E2587" t="s">
        <v>367</v>
      </c>
      <c r="F2587">
        <v>30205</v>
      </c>
      <c r="G2587">
        <v>1</v>
      </c>
      <c r="J2587">
        <v>30205</v>
      </c>
      <c r="K2587">
        <v>100149415</v>
      </c>
      <c r="L2587" s="19" t="s">
        <v>42</v>
      </c>
      <c r="M2587">
        <v>0</v>
      </c>
      <c r="N2587" t="s">
        <v>22</v>
      </c>
      <c r="O2587" s="3">
        <v>42564</v>
      </c>
      <c r="P2587" t="s">
        <v>23</v>
      </c>
      <c r="Q2587" s="4">
        <v>30205</v>
      </c>
      <c r="R2587">
        <v>2016</v>
      </c>
      <c r="S2587">
        <v>7</v>
      </c>
      <c r="T2587" s="3" t="s">
        <v>24</v>
      </c>
      <c r="U2587" s="3">
        <v>45489</v>
      </c>
    </row>
    <row r="2588" spans="1:21" x14ac:dyDescent="0.25">
      <c r="A2588">
        <v>214089</v>
      </c>
      <c r="B2588">
        <v>1008</v>
      </c>
      <c r="C2588" t="s">
        <v>19</v>
      </c>
      <c r="D2588" s="3">
        <v>42564</v>
      </c>
      <c r="E2588" t="s">
        <v>1137</v>
      </c>
      <c r="F2588">
        <v>2850</v>
      </c>
      <c r="G2588">
        <v>1</v>
      </c>
      <c r="J2588">
        <v>4526</v>
      </c>
      <c r="K2588">
        <v>100149416</v>
      </c>
      <c r="L2588" s="19" t="s">
        <v>42</v>
      </c>
      <c r="M2588">
        <v>0</v>
      </c>
      <c r="N2588" t="s">
        <v>22</v>
      </c>
      <c r="O2588" s="3">
        <v>42564</v>
      </c>
      <c r="P2588" t="s">
        <v>23</v>
      </c>
      <c r="Q2588" s="4">
        <v>2850</v>
      </c>
      <c r="R2588">
        <v>2016</v>
      </c>
      <c r="S2588">
        <v>7</v>
      </c>
      <c r="T2588" s="3" t="s">
        <v>24</v>
      </c>
      <c r="U2588" s="3">
        <v>45489</v>
      </c>
    </row>
    <row r="2589" spans="1:21" x14ac:dyDescent="0.25">
      <c r="A2589">
        <v>214090</v>
      </c>
      <c r="B2589">
        <v>1008</v>
      </c>
      <c r="C2589" t="s">
        <v>19</v>
      </c>
      <c r="D2589" s="3">
        <v>42564</v>
      </c>
      <c r="E2589" t="s">
        <v>1138</v>
      </c>
      <c r="F2589">
        <v>1676</v>
      </c>
      <c r="G2589">
        <v>1</v>
      </c>
      <c r="J2589">
        <v>4526</v>
      </c>
      <c r="K2589">
        <v>100149416</v>
      </c>
      <c r="L2589" s="19" t="s">
        <v>42</v>
      </c>
      <c r="M2589">
        <v>0</v>
      </c>
      <c r="N2589" t="s">
        <v>22</v>
      </c>
      <c r="O2589" s="3">
        <v>42564</v>
      </c>
      <c r="P2589" t="s">
        <v>23</v>
      </c>
      <c r="Q2589" s="4">
        <v>1676</v>
      </c>
      <c r="R2589">
        <v>2016</v>
      </c>
      <c r="S2589">
        <v>7</v>
      </c>
      <c r="T2589" s="3" t="s">
        <v>24</v>
      </c>
      <c r="U2589" s="3">
        <v>45489</v>
      </c>
    </row>
    <row r="2590" spans="1:21" x14ac:dyDescent="0.25">
      <c r="A2590">
        <v>214091</v>
      </c>
      <c r="B2590">
        <v>101</v>
      </c>
      <c r="C2590" t="s">
        <v>31</v>
      </c>
      <c r="D2590" s="3">
        <v>42564</v>
      </c>
      <c r="E2590" t="s">
        <v>799</v>
      </c>
      <c r="F2590">
        <v>4490</v>
      </c>
      <c r="G2590">
        <v>2</v>
      </c>
      <c r="J2590">
        <v>8980</v>
      </c>
      <c r="K2590">
        <v>100149417</v>
      </c>
      <c r="L2590" s="19" t="s">
        <v>38</v>
      </c>
      <c r="M2590">
        <v>0</v>
      </c>
      <c r="N2590" t="s">
        <v>22</v>
      </c>
      <c r="O2590" s="3">
        <v>42564</v>
      </c>
      <c r="P2590" t="s">
        <v>34</v>
      </c>
      <c r="Q2590" s="4">
        <v>8980</v>
      </c>
      <c r="R2590">
        <v>2016</v>
      </c>
      <c r="S2590">
        <v>7</v>
      </c>
      <c r="T2590" s="3" t="s">
        <v>24</v>
      </c>
      <c r="U2590" s="3">
        <v>45489</v>
      </c>
    </row>
    <row r="2591" spans="1:21" x14ac:dyDescent="0.25">
      <c r="A2591">
        <v>214092</v>
      </c>
      <c r="B2591">
        <v>1009</v>
      </c>
      <c r="C2591" t="s">
        <v>19</v>
      </c>
      <c r="D2591" s="3">
        <v>42564</v>
      </c>
      <c r="E2591" t="s">
        <v>1008</v>
      </c>
      <c r="F2591">
        <v>500</v>
      </c>
      <c r="G2591">
        <v>1</v>
      </c>
      <c r="J2591">
        <v>4750</v>
      </c>
      <c r="K2591">
        <v>100149418</v>
      </c>
      <c r="L2591" s="19" t="s">
        <v>27</v>
      </c>
      <c r="M2591">
        <v>0</v>
      </c>
      <c r="N2591" t="s">
        <v>22</v>
      </c>
      <c r="O2591" s="3">
        <v>42564</v>
      </c>
      <c r="P2591" t="s">
        <v>23</v>
      </c>
      <c r="Q2591">
        <v>500</v>
      </c>
      <c r="R2591">
        <v>2016</v>
      </c>
      <c r="S2591">
        <v>7</v>
      </c>
      <c r="T2591" s="3" t="s">
        <v>24</v>
      </c>
      <c r="U2591" s="3">
        <v>45489</v>
      </c>
    </row>
    <row r="2592" spans="1:21" x14ac:dyDescent="0.25">
      <c r="A2592">
        <v>214093</v>
      </c>
      <c r="B2592">
        <v>1009</v>
      </c>
      <c r="C2592" t="s">
        <v>19</v>
      </c>
      <c r="D2592" s="3">
        <v>42564</v>
      </c>
      <c r="E2592" t="s">
        <v>1139</v>
      </c>
      <c r="F2592">
        <v>2000</v>
      </c>
      <c r="G2592">
        <v>1</v>
      </c>
      <c r="J2592">
        <v>4750</v>
      </c>
      <c r="K2592">
        <v>100149418</v>
      </c>
      <c r="L2592" s="19" t="s">
        <v>27</v>
      </c>
      <c r="M2592">
        <v>0</v>
      </c>
      <c r="N2592" t="s">
        <v>22</v>
      </c>
      <c r="O2592" s="3">
        <v>42564</v>
      </c>
      <c r="P2592" t="s">
        <v>23</v>
      </c>
      <c r="Q2592" s="4">
        <v>2000</v>
      </c>
      <c r="R2592">
        <v>2016</v>
      </c>
      <c r="S2592">
        <v>7</v>
      </c>
      <c r="T2592" s="3" t="s">
        <v>24</v>
      </c>
      <c r="U2592" s="3">
        <v>45489</v>
      </c>
    </row>
    <row r="2593" spans="1:21" x14ac:dyDescent="0.25">
      <c r="A2593">
        <v>214094</v>
      </c>
      <c r="B2593">
        <v>1009</v>
      </c>
      <c r="C2593" t="s">
        <v>19</v>
      </c>
      <c r="D2593" s="3">
        <v>42564</v>
      </c>
      <c r="E2593" t="s">
        <v>955</v>
      </c>
      <c r="F2593">
        <v>550</v>
      </c>
      <c r="G2593">
        <v>1</v>
      </c>
      <c r="J2593">
        <v>4750</v>
      </c>
      <c r="K2593">
        <v>100149418</v>
      </c>
      <c r="L2593" s="19" t="s">
        <v>27</v>
      </c>
      <c r="M2593">
        <v>0</v>
      </c>
      <c r="N2593" t="s">
        <v>22</v>
      </c>
      <c r="O2593" s="3">
        <v>42564</v>
      </c>
      <c r="P2593" t="s">
        <v>23</v>
      </c>
      <c r="Q2593">
        <v>550</v>
      </c>
      <c r="R2593">
        <v>2016</v>
      </c>
      <c r="S2593">
        <v>7</v>
      </c>
      <c r="T2593" s="3" t="s">
        <v>24</v>
      </c>
      <c r="U2593" s="3">
        <v>45489</v>
      </c>
    </row>
    <row r="2594" spans="1:21" x14ac:dyDescent="0.25">
      <c r="A2594">
        <v>214095</v>
      </c>
      <c r="B2594">
        <v>1009</v>
      </c>
      <c r="C2594" t="s">
        <v>19</v>
      </c>
      <c r="D2594" s="3">
        <v>42564</v>
      </c>
      <c r="E2594" t="s">
        <v>1140</v>
      </c>
      <c r="F2594">
        <v>900</v>
      </c>
      <c r="G2594">
        <v>1</v>
      </c>
      <c r="J2594">
        <v>4750</v>
      </c>
      <c r="K2594">
        <v>100149418</v>
      </c>
      <c r="L2594" s="19" t="s">
        <v>27</v>
      </c>
      <c r="M2594">
        <v>0</v>
      </c>
      <c r="N2594" t="s">
        <v>22</v>
      </c>
      <c r="O2594" s="3">
        <v>42564</v>
      </c>
      <c r="P2594" t="s">
        <v>23</v>
      </c>
      <c r="Q2594">
        <v>900</v>
      </c>
      <c r="R2594">
        <v>2016</v>
      </c>
      <c r="S2594">
        <v>7</v>
      </c>
      <c r="T2594" s="3" t="s">
        <v>24</v>
      </c>
      <c r="U2594" s="3">
        <v>45489</v>
      </c>
    </row>
    <row r="2595" spans="1:21" x14ac:dyDescent="0.25">
      <c r="A2595">
        <v>214096</v>
      </c>
      <c r="B2595">
        <v>1009</v>
      </c>
      <c r="C2595" t="s">
        <v>19</v>
      </c>
      <c r="D2595" s="3">
        <v>42564</v>
      </c>
      <c r="E2595" t="s">
        <v>1141</v>
      </c>
      <c r="F2595">
        <v>800</v>
      </c>
      <c r="G2595">
        <v>1</v>
      </c>
      <c r="J2595">
        <v>4750</v>
      </c>
      <c r="K2595">
        <v>100149418</v>
      </c>
      <c r="L2595" s="19" t="s">
        <v>27</v>
      </c>
      <c r="M2595">
        <v>0</v>
      </c>
      <c r="N2595" t="s">
        <v>22</v>
      </c>
      <c r="O2595" s="3">
        <v>42564</v>
      </c>
      <c r="P2595" t="s">
        <v>23</v>
      </c>
      <c r="Q2595">
        <v>800</v>
      </c>
      <c r="R2595">
        <v>2016</v>
      </c>
      <c r="S2595">
        <v>7</v>
      </c>
      <c r="T2595" s="3" t="s">
        <v>24</v>
      </c>
      <c r="U2595" s="3">
        <v>45489</v>
      </c>
    </row>
    <row r="2596" spans="1:21" x14ac:dyDescent="0.25">
      <c r="A2596">
        <v>214097</v>
      </c>
      <c r="B2596">
        <v>13</v>
      </c>
      <c r="C2596" t="s">
        <v>19</v>
      </c>
      <c r="D2596" s="3">
        <v>42564</v>
      </c>
      <c r="E2596" t="s">
        <v>1142</v>
      </c>
      <c r="F2596">
        <v>330</v>
      </c>
      <c r="G2596">
        <v>1</v>
      </c>
      <c r="J2596">
        <v>735</v>
      </c>
      <c r="K2596">
        <v>100149419</v>
      </c>
      <c r="L2596" s="19" t="s">
        <v>27</v>
      </c>
      <c r="M2596">
        <v>0</v>
      </c>
      <c r="N2596" t="s">
        <v>22</v>
      </c>
      <c r="O2596" s="3">
        <v>42564</v>
      </c>
      <c r="P2596" t="s">
        <v>23</v>
      </c>
      <c r="Q2596">
        <v>330</v>
      </c>
      <c r="R2596">
        <v>2016</v>
      </c>
      <c r="S2596">
        <v>7</v>
      </c>
      <c r="T2596" s="3" t="s">
        <v>24</v>
      </c>
      <c r="U2596" s="3">
        <v>45489</v>
      </c>
    </row>
    <row r="2597" spans="1:21" x14ac:dyDescent="0.25">
      <c r="A2597">
        <v>214098</v>
      </c>
      <c r="B2597">
        <v>13</v>
      </c>
      <c r="C2597" t="s">
        <v>19</v>
      </c>
      <c r="D2597" s="3">
        <v>42564</v>
      </c>
      <c r="E2597" t="s">
        <v>1143</v>
      </c>
      <c r="F2597">
        <v>405</v>
      </c>
      <c r="G2597">
        <v>1</v>
      </c>
      <c r="J2597">
        <v>735</v>
      </c>
      <c r="K2597">
        <v>100149419</v>
      </c>
      <c r="L2597" s="19" t="s">
        <v>27</v>
      </c>
      <c r="M2597">
        <v>0</v>
      </c>
      <c r="N2597" t="s">
        <v>22</v>
      </c>
      <c r="O2597" s="3">
        <v>42564</v>
      </c>
      <c r="P2597" t="s">
        <v>23</v>
      </c>
      <c r="Q2597">
        <v>405</v>
      </c>
      <c r="R2597">
        <v>2016</v>
      </c>
      <c r="S2597">
        <v>7</v>
      </c>
      <c r="T2597" s="3" t="s">
        <v>24</v>
      </c>
      <c r="U2597" s="3">
        <v>45489</v>
      </c>
    </row>
    <row r="2598" spans="1:21" x14ac:dyDescent="0.25">
      <c r="A2598">
        <v>214099</v>
      </c>
      <c r="B2598">
        <v>1008</v>
      </c>
      <c r="C2598" t="s">
        <v>19</v>
      </c>
      <c r="D2598" s="3">
        <v>42564</v>
      </c>
      <c r="E2598" t="s">
        <v>1072</v>
      </c>
      <c r="F2598">
        <v>1941</v>
      </c>
      <c r="G2598">
        <v>1</v>
      </c>
      <c r="J2598">
        <v>1941</v>
      </c>
      <c r="K2598">
        <v>100149420</v>
      </c>
      <c r="L2598" s="19" t="s">
        <v>42</v>
      </c>
      <c r="M2598">
        <v>0</v>
      </c>
      <c r="N2598" t="s">
        <v>22</v>
      </c>
      <c r="O2598" s="3">
        <v>42564</v>
      </c>
      <c r="P2598" t="s">
        <v>23</v>
      </c>
      <c r="Q2598" s="4">
        <v>1941</v>
      </c>
      <c r="R2598">
        <v>2016</v>
      </c>
      <c r="S2598">
        <v>7</v>
      </c>
      <c r="T2598" s="3" t="s">
        <v>24</v>
      </c>
      <c r="U2598" s="3">
        <v>45489</v>
      </c>
    </row>
    <row r="2599" spans="1:21" x14ac:dyDescent="0.25">
      <c r="A2599">
        <v>214100</v>
      </c>
      <c r="B2599">
        <v>1010</v>
      </c>
      <c r="C2599" t="s">
        <v>71</v>
      </c>
      <c r="D2599" s="3">
        <v>42564</v>
      </c>
      <c r="E2599" t="s">
        <v>1144</v>
      </c>
      <c r="F2599">
        <v>399</v>
      </c>
      <c r="G2599">
        <v>1</v>
      </c>
      <c r="J2599">
        <v>399</v>
      </c>
      <c r="K2599">
        <v>100149421</v>
      </c>
      <c r="L2599" s="19" t="s">
        <v>59</v>
      </c>
      <c r="M2599">
        <v>0</v>
      </c>
      <c r="N2599" t="s">
        <v>22</v>
      </c>
      <c r="O2599" s="3">
        <v>42564</v>
      </c>
      <c r="P2599" t="s">
        <v>34</v>
      </c>
      <c r="Q2599">
        <v>399</v>
      </c>
      <c r="R2599">
        <v>2016</v>
      </c>
      <c r="S2599">
        <v>7</v>
      </c>
      <c r="T2599" s="3" t="s">
        <v>24</v>
      </c>
      <c r="U2599" s="3">
        <v>45489</v>
      </c>
    </row>
    <row r="2600" spans="1:21" x14ac:dyDescent="0.25">
      <c r="A2600">
        <v>214101</v>
      </c>
      <c r="B2600">
        <v>1011</v>
      </c>
      <c r="C2600" t="s">
        <v>19</v>
      </c>
      <c r="D2600" s="3">
        <v>42564</v>
      </c>
      <c r="E2600" t="s">
        <v>881</v>
      </c>
      <c r="F2600">
        <v>630</v>
      </c>
      <c r="G2600">
        <v>1</v>
      </c>
      <c r="J2600">
        <v>630</v>
      </c>
      <c r="K2600">
        <v>100149422</v>
      </c>
      <c r="L2600" s="19" t="s">
        <v>47</v>
      </c>
      <c r="M2600">
        <v>0</v>
      </c>
      <c r="N2600" t="s">
        <v>22</v>
      </c>
      <c r="O2600" s="3">
        <v>42564</v>
      </c>
      <c r="P2600" t="s">
        <v>23</v>
      </c>
      <c r="Q2600">
        <v>630</v>
      </c>
      <c r="R2600">
        <v>2016</v>
      </c>
      <c r="S2600">
        <v>7</v>
      </c>
      <c r="T2600" s="3" t="s">
        <v>24</v>
      </c>
      <c r="U2600" s="3">
        <v>45489</v>
      </c>
    </row>
    <row r="2601" spans="1:21" x14ac:dyDescent="0.25">
      <c r="A2601">
        <v>214102</v>
      </c>
      <c r="B2601">
        <v>56</v>
      </c>
      <c r="C2601" t="s">
        <v>31</v>
      </c>
      <c r="D2601" s="3">
        <v>42564</v>
      </c>
      <c r="E2601" t="s">
        <v>1145</v>
      </c>
      <c r="F2601">
        <v>120</v>
      </c>
      <c r="G2601">
        <v>1</v>
      </c>
      <c r="J2601">
        <v>2040</v>
      </c>
      <c r="K2601">
        <v>100149423</v>
      </c>
      <c r="L2601" s="19" t="s">
        <v>47</v>
      </c>
      <c r="M2601">
        <v>0</v>
      </c>
      <c r="N2601" t="s">
        <v>22</v>
      </c>
      <c r="O2601" s="3">
        <v>42564</v>
      </c>
      <c r="P2601" t="s">
        <v>34</v>
      </c>
      <c r="Q2601">
        <v>120</v>
      </c>
      <c r="R2601">
        <v>2016</v>
      </c>
      <c r="S2601">
        <v>7</v>
      </c>
      <c r="T2601" s="3" t="s">
        <v>24</v>
      </c>
      <c r="U2601" s="3">
        <v>45489</v>
      </c>
    </row>
    <row r="2602" spans="1:21" x14ac:dyDescent="0.25">
      <c r="A2602">
        <v>214103</v>
      </c>
      <c r="B2602">
        <v>56</v>
      </c>
      <c r="C2602" t="s">
        <v>31</v>
      </c>
      <c r="D2602" s="3">
        <v>42564</v>
      </c>
      <c r="E2602" t="s">
        <v>1146</v>
      </c>
      <c r="F2602">
        <v>120</v>
      </c>
      <c r="G2602">
        <v>1</v>
      </c>
      <c r="J2602">
        <v>2040</v>
      </c>
      <c r="K2602">
        <v>100149423</v>
      </c>
      <c r="L2602" s="19" t="s">
        <v>47</v>
      </c>
      <c r="M2602">
        <v>0</v>
      </c>
      <c r="N2602" t="s">
        <v>22</v>
      </c>
      <c r="O2602" s="3">
        <v>42564</v>
      </c>
      <c r="P2602" t="s">
        <v>34</v>
      </c>
      <c r="Q2602">
        <v>120</v>
      </c>
      <c r="R2602">
        <v>2016</v>
      </c>
      <c r="S2602">
        <v>7</v>
      </c>
      <c r="T2602" s="3" t="s">
        <v>24</v>
      </c>
      <c r="U2602" s="3">
        <v>45489</v>
      </c>
    </row>
    <row r="2603" spans="1:21" x14ac:dyDescent="0.25">
      <c r="A2603">
        <v>214104</v>
      </c>
      <c r="B2603">
        <v>56</v>
      </c>
      <c r="C2603" t="s">
        <v>31</v>
      </c>
      <c r="D2603" s="3">
        <v>42564</v>
      </c>
      <c r="E2603" t="s">
        <v>350</v>
      </c>
      <c r="F2603">
        <v>120</v>
      </c>
      <c r="G2603">
        <v>1</v>
      </c>
      <c r="J2603">
        <v>2040</v>
      </c>
      <c r="K2603">
        <v>100149423</v>
      </c>
      <c r="L2603" s="19" t="s">
        <v>47</v>
      </c>
      <c r="M2603">
        <v>0</v>
      </c>
      <c r="N2603" t="s">
        <v>22</v>
      </c>
      <c r="O2603" s="3">
        <v>42564</v>
      </c>
      <c r="P2603" t="s">
        <v>34</v>
      </c>
      <c r="Q2603">
        <v>120</v>
      </c>
      <c r="R2603">
        <v>2016</v>
      </c>
      <c r="S2603">
        <v>7</v>
      </c>
      <c r="T2603" s="3" t="s">
        <v>24</v>
      </c>
      <c r="U2603" s="3">
        <v>45489</v>
      </c>
    </row>
    <row r="2604" spans="1:21" x14ac:dyDescent="0.25">
      <c r="A2604">
        <v>214105</v>
      </c>
      <c r="B2604">
        <v>56</v>
      </c>
      <c r="C2604" t="s">
        <v>31</v>
      </c>
      <c r="D2604" s="3">
        <v>42564</v>
      </c>
      <c r="E2604" t="s">
        <v>347</v>
      </c>
      <c r="F2604">
        <v>120</v>
      </c>
      <c r="G2604">
        <v>1</v>
      </c>
      <c r="J2604">
        <v>2040</v>
      </c>
      <c r="K2604">
        <v>100149423</v>
      </c>
      <c r="L2604" s="19" t="s">
        <v>47</v>
      </c>
      <c r="M2604">
        <v>0</v>
      </c>
      <c r="N2604" t="s">
        <v>22</v>
      </c>
      <c r="O2604" s="3">
        <v>42564</v>
      </c>
      <c r="P2604" t="s">
        <v>34</v>
      </c>
      <c r="Q2604">
        <v>120</v>
      </c>
      <c r="R2604">
        <v>2016</v>
      </c>
      <c r="S2604">
        <v>7</v>
      </c>
      <c r="T2604" s="3" t="s">
        <v>24</v>
      </c>
      <c r="U2604" s="3">
        <v>45489</v>
      </c>
    </row>
    <row r="2605" spans="1:21" x14ac:dyDescent="0.25">
      <c r="A2605">
        <v>214106</v>
      </c>
      <c r="B2605">
        <v>56</v>
      </c>
      <c r="C2605" t="s">
        <v>31</v>
      </c>
      <c r="D2605" s="3">
        <v>42564</v>
      </c>
      <c r="E2605" t="s">
        <v>1147</v>
      </c>
      <c r="F2605">
        <v>120</v>
      </c>
      <c r="G2605">
        <v>1</v>
      </c>
      <c r="J2605">
        <v>2040</v>
      </c>
      <c r="K2605">
        <v>100149423</v>
      </c>
      <c r="L2605" s="19" t="s">
        <v>47</v>
      </c>
      <c r="M2605">
        <v>0</v>
      </c>
      <c r="N2605" t="s">
        <v>22</v>
      </c>
      <c r="O2605" s="3">
        <v>42564</v>
      </c>
      <c r="P2605" t="s">
        <v>34</v>
      </c>
      <c r="Q2605">
        <v>120</v>
      </c>
      <c r="R2605">
        <v>2016</v>
      </c>
      <c r="S2605">
        <v>7</v>
      </c>
      <c r="T2605" s="3" t="s">
        <v>24</v>
      </c>
      <c r="U2605" s="3">
        <v>45489</v>
      </c>
    </row>
    <row r="2606" spans="1:21" x14ac:dyDescent="0.25">
      <c r="A2606">
        <v>214107</v>
      </c>
      <c r="B2606">
        <v>56</v>
      </c>
      <c r="C2606" t="s">
        <v>31</v>
      </c>
      <c r="D2606" s="3">
        <v>42564</v>
      </c>
      <c r="E2606" t="s">
        <v>745</v>
      </c>
      <c r="F2606">
        <v>120</v>
      </c>
      <c r="G2606">
        <v>1</v>
      </c>
      <c r="J2606">
        <v>2040</v>
      </c>
      <c r="K2606">
        <v>100149423</v>
      </c>
      <c r="L2606" s="19" t="s">
        <v>47</v>
      </c>
      <c r="M2606">
        <v>0</v>
      </c>
      <c r="N2606" t="s">
        <v>22</v>
      </c>
      <c r="O2606" s="3">
        <v>42564</v>
      </c>
      <c r="P2606" t="s">
        <v>34</v>
      </c>
      <c r="Q2606">
        <v>120</v>
      </c>
      <c r="R2606">
        <v>2016</v>
      </c>
      <c r="S2606">
        <v>7</v>
      </c>
      <c r="T2606" s="3" t="s">
        <v>24</v>
      </c>
      <c r="U2606" s="3">
        <v>45489</v>
      </c>
    </row>
    <row r="2607" spans="1:21" x14ac:dyDescent="0.25">
      <c r="A2607">
        <v>214108</v>
      </c>
      <c r="B2607">
        <v>56</v>
      </c>
      <c r="C2607" t="s">
        <v>31</v>
      </c>
      <c r="D2607" s="3">
        <v>42564</v>
      </c>
      <c r="E2607" t="s">
        <v>1148</v>
      </c>
      <c r="F2607">
        <v>120</v>
      </c>
      <c r="G2607">
        <v>1</v>
      </c>
      <c r="J2607">
        <v>2040</v>
      </c>
      <c r="K2607">
        <v>100149423</v>
      </c>
      <c r="L2607" s="19" t="s">
        <v>47</v>
      </c>
      <c r="M2607">
        <v>0</v>
      </c>
      <c r="N2607" t="s">
        <v>22</v>
      </c>
      <c r="O2607" s="3">
        <v>42564</v>
      </c>
      <c r="P2607" t="s">
        <v>34</v>
      </c>
      <c r="Q2607">
        <v>120</v>
      </c>
      <c r="R2607">
        <v>2016</v>
      </c>
      <c r="S2607">
        <v>7</v>
      </c>
      <c r="T2607" s="3" t="s">
        <v>24</v>
      </c>
      <c r="U2607" s="3">
        <v>45489</v>
      </c>
    </row>
    <row r="2608" spans="1:21" x14ac:dyDescent="0.25">
      <c r="A2608">
        <v>214109</v>
      </c>
      <c r="B2608">
        <v>56</v>
      </c>
      <c r="C2608" t="s">
        <v>31</v>
      </c>
      <c r="D2608" s="3">
        <v>42564</v>
      </c>
      <c r="E2608" t="s">
        <v>1149</v>
      </c>
      <c r="F2608">
        <v>120</v>
      </c>
      <c r="G2608">
        <v>1</v>
      </c>
      <c r="J2608">
        <v>2040</v>
      </c>
      <c r="K2608">
        <v>100149423</v>
      </c>
      <c r="L2608" s="19" t="s">
        <v>47</v>
      </c>
      <c r="M2608">
        <v>0</v>
      </c>
      <c r="N2608" t="s">
        <v>22</v>
      </c>
      <c r="O2608" s="3">
        <v>42564</v>
      </c>
      <c r="P2608" t="s">
        <v>34</v>
      </c>
      <c r="Q2608">
        <v>120</v>
      </c>
      <c r="R2608">
        <v>2016</v>
      </c>
      <c r="S2608">
        <v>7</v>
      </c>
      <c r="T2608" s="3" t="s">
        <v>24</v>
      </c>
      <c r="U2608" s="3">
        <v>45489</v>
      </c>
    </row>
    <row r="2609" spans="1:21" x14ac:dyDescent="0.25">
      <c r="A2609">
        <v>214110</v>
      </c>
      <c r="B2609">
        <v>56</v>
      </c>
      <c r="C2609" t="s">
        <v>31</v>
      </c>
      <c r="D2609" s="3">
        <v>42564</v>
      </c>
      <c r="E2609" t="s">
        <v>872</v>
      </c>
      <c r="F2609">
        <v>120</v>
      </c>
      <c r="G2609">
        <v>1</v>
      </c>
      <c r="J2609">
        <v>2040</v>
      </c>
      <c r="K2609">
        <v>100149423</v>
      </c>
      <c r="L2609" s="19" t="s">
        <v>47</v>
      </c>
      <c r="M2609">
        <v>0</v>
      </c>
      <c r="N2609" t="s">
        <v>22</v>
      </c>
      <c r="O2609" s="3">
        <v>42564</v>
      </c>
      <c r="P2609" t="s">
        <v>34</v>
      </c>
      <c r="Q2609">
        <v>120</v>
      </c>
      <c r="R2609">
        <v>2016</v>
      </c>
      <c r="S2609">
        <v>7</v>
      </c>
      <c r="T2609" s="3" t="s">
        <v>24</v>
      </c>
      <c r="U2609" s="3">
        <v>45489</v>
      </c>
    </row>
    <row r="2610" spans="1:21" x14ac:dyDescent="0.25">
      <c r="A2610">
        <v>214111</v>
      </c>
      <c r="B2610">
        <v>56</v>
      </c>
      <c r="C2610" t="s">
        <v>31</v>
      </c>
      <c r="D2610" s="3">
        <v>42564</v>
      </c>
      <c r="E2610" t="s">
        <v>1150</v>
      </c>
      <c r="F2610">
        <v>120</v>
      </c>
      <c r="G2610">
        <v>1</v>
      </c>
      <c r="J2610">
        <v>2040</v>
      </c>
      <c r="K2610">
        <v>100149423</v>
      </c>
      <c r="L2610" s="19" t="s">
        <v>47</v>
      </c>
      <c r="M2610">
        <v>0</v>
      </c>
      <c r="N2610" t="s">
        <v>22</v>
      </c>
      <c r="O2610" s="3">
        <v>42564</v>
      </c>
      <c r="P2610" t="s">
        <v>34</v>
      </c>
      <c r="Q2610">
        <v>120</v>
      </c>
      <c r="R2610">
        <v>2016</v>
      </c>
      <c r="S2610">
        <v>7</v>
      </c>
      <c r="T2610" s="3" t="s">
        <v>24</v>
      </c>
      <c r="U2610" s="3">
        <v>45489</v>
      </c>
    </row>
    <row r="2611" spans="1:21" x14ac:dyDescent="0.25">
      <c r="A2611">
        <v>214112</v>
      </c>
      <c r="B2611">
        <v>56</v>
      </c>
      <c r="C2611" t="s">
        <v>31</v>
      </c>
      <c r="D2611" s="3">
        <v>42564</v>
      </c>
      <c r="E2611" t="s">
        <v>46</v>
      </c>
      <c r="F2611">
        <v>120</v>
      </c>
      <c r="G2611">
        <v>1</v>
      </c>
      <c r="J2611">
        <v>2040</v>
      </c>
      <c r="K2611">
        <v>100149423</v>
      </c>
      <c r="L2611" s="19" t="s">
        <v>47</v>
      </c>
      <c r="M2611">
        <v>0</v>
      </c>
      <c r="N2611" t="s">
        <v>22</v>
      </c>
      <c r="O2611" s="3">
        <v>42564</v>
      </c>
      <c r="P2611" t="s">
        <v>34</v>
      </c>
      <c r="Q2611">
        <v>120</v>
      </c>
      <c r="R2611">
        <v>2016</v>
      </c>
      <c r="S2611">
        <v>7</v>
      </c>
      <c r="T2611" s="3" t="s">
        <v>24</v>
      </c>
      <c r="U2611" s="3">
        <v>45489</v>
      </c>
    </row>
    <row r="2612" spans="1:21" x14ac:dyDescent="0.25">
      <c r="A2612">
        <v>214113</v>
      </c>
      <c r="B2612">
        <v>56</v>
      </c>
      <c r="C2612" t="s">
        <v>31</v>
      </c>
      <c r="D2612" s="3">
        <v>42564</v>
      </c>
      <c r="E2612" t="s">
        <v>1015</v>
      </c>
      <c r="F2612">
        <v>120</v>
      </c>
      <c r="G2612">
        <v>1</v>
      </c>
      <c r="J2612">
        <v>2040</v>
      </c>
      <c r="K2612">
        <v>100149423</v>
      </c>
      <c r="L2612" s="19" t="s">
        <v>47</v>
      </c>
      <c r="M2612">
        <v>0</v>
      </c>
      <c r="N2612" t="s">
        <v>22</v>
      </c>
      <c r="O2612" s="3">
        <v>42564</v>
      </c>
      <c r="P2612" t="s">
        <v>34</v>
      </c>
      <c r="Q2612">
        <v>120</v>
      </c>
      <c r="R2612">
        <v>2016</v>
      </c>
      <c r="S2612">
        <v>7</v>
      </c>
      <c r="T2612" s="3" t="s">
        <v>24</v>
      </c>
      <c r="U2612" s="3">
        <v>45489</v>
      </c>
    </row>
    <row r="2613" spans="1:21" x14ac:dyDescent="0.25">
      <c r="A2613">
        <v>214114</v>
      </c>
      <c r="B2613">
        <v>56</v>
      </c>
      <c r="C2613" t="s">
        <v>31</v>
      </c>
      <c r="D2613" s="3">
        <v>42564</v>
      </c>
      <c r="E2613" t="s">
        <v>897</v>
      </c>
      <c r="F2613">
        <v>120</v>
      </c>
      <c r="G2613">
        <v>1</v>
      </c>
      <c r="J2613">
        <v>2040</v>
      </c>
      <c r="K2613">
        <v>100149423</v>
      </c>
      <c r="L2613" s="19" t="s">
        <v>47</v>
      </c>
      <c r="M2613">
        <v>0</v>
      </c>
      <c r="N2613" t="s">
        <v>22</v>
      </c>
      <c r="O2613" s="3">
        <v>42564</v>
      </c>
      <c r="P2613" t="s">
        <v>34</v>
      </c>
      <c r="Q2613">
        <v>120</v>
      </c>
      <c r="R2613">
        <v>2016</v>
      </c>
      <c r="S2613">
        <v>7</v>
      </c>
      <c r="T2613" s="3" t="s">
        <v>24</v>
      </c>
      <c r="U2613" s="3">
        <v>45489</v>
      </c>
    </row>
    <row r="2614" spans="1:21" x14ac:dyDescent="0.25">
      <c r="A2614">
        <v>214115</v>
      </c>
      <c r="B2614">
        <v>56</v>
      </c>
      <c r="C2614" t="s">
        <v>31</v>
      </c>
      <c r="D2614" s="3">
        <v>42564</v>
      </c>
      <c r="E2614" t="s">
        <v>1151</v>
      </c>
      <c r="F2614">
        <v>120</v>
      </c>
      <c r="G2614">
        <v>1</v>
      </c>
      <c r="J2614">
        <v>2040</v>
      </c>
      <c r="K2614">
        <v>100149423</v>
      </c>
      <c r="L2614" s="19" t="s">
        <v>47</v>
      </c>
      <c r="M2614">
        <v>0</v>
      </c>
      <c r="N2614" t="s">
        <v>22</v>
      </c>
      <c r="O2614" s="3">
        <v>42564</v>
      </c>
      <c r="P2614" t="s">
        <v>34</v>
      </c>
      <c r="Q2614">
        <v>120</v>
      </c>
      <c r="R2614">
        <v>2016</v>
      </c>
      <c r="S2614">
        <v>7</v>
      </c>
      <c r="T2614" s="3" t="s">
        <v>24</v>
      </c>
      <c r="U2614" s="3">
        <v>45489</v>
      </c>
    </row>
    <row r="2615" spans="1:21" x14ac:dyDescent="0.25">
      <c r="A2615">
        <v>214116</v>
      </c>
      <c r="B2615">
        <v>56</v>
      </c>
      <c r="C2615" t="s">
        <v>31</v>
      </c>
      <c r="D2615" s="3">
        <v>42564</v>
      </c>
      <c r="E2615" t="s">
        <v>579</v>
      </c>
      <c r="F2615">
        <v>120</v>
      </c>
      <c r="G2615">
        <v>1</v>
      </c>
      <c r="J2615">
        <v>2040</v>
      </c>
      <c r="K2615">
        <v>100149423</v>
      </c>
      <c r="L2615" s="19" t="s">
        <v>47</v>
      </c>
      <c r="M2615">
        <v>0</v>
      </c>
      <c r="N2615" t="s">
        <v>22</v>
      </c>
      <c r="O2615" s="3">
        <v>42564</v>
      </c>
      <c r="P2615" t="s">
        <v>34</v>
      </c>
      <c r="Q2615">
        <v>120</v>
      </c>
      <c r="R2615">
        <v>2016</v>
      </c>
      <c r="S2615">
        <v>7</v>
      </c>
      <c r="T2615" s="3" t="s">
        <v>24</v>
      </c>
      <c r="U2615" s="3">
        <v>45489</v>
      </c>
    </row>
    <row r="2616" spans="1:21" x14ac:dyDescent="0.25">
      <c r="A2616">
        <v>214117</v>
      </c>
      <c r="B2616">
        <v>56</v>
      </c>
      <c r="C2616" t="s">
        <v>31</v>
      </c>
      <c r="D2616" s="3">
        <v>42564</v>
      </c>
      <c r="E2616" t="s">
        <v>474</v>
      </c>
      <c r="F2616">
        <v>120</v>
      </c>
      <c r="G2616">
        <v>1</v>
      </c>
      <c r="J2616">
        <v>2040</v>
      </c>
      <c r="K2616">
        <v>100149423</v>
      </c>
      <c r="L2616" s="19" t="s">
        <v>47</v>
      </c>
      <c r="M2616">
        <v>0</v>
      </c>
      <c r="N2616" t="s">
        <v>22</v>
      </c>
      <c r="O2616" s="3">
        <v>42564</v>
      </c>
      <c r="P2616" t="s">
        <v>34</v>
      </c>
      <c r="Q2616">
        <v>120</v>
      </c>
      <c r="R2616">
        <v>2016</v>
      </c>
      <c r="S2616">
        <v>7</v>
      </c>
      <c r="T2616" s="3" t="s">
        <v>24</v>
      </c>
      <c r="U2616" s="3">
        <v>45489</v>
      </c>
    </row>
    <row r="2617" spans="1:21" x14ac:dyDescent="0.25">
      <c r="A2617">
        <v>214118</v>
      </c>
      <c r="B2617">
        <v>56</v>
      </c>
      <c r="C2617" t="s">
        <v>31</v>
      </c>
      <c r="D2617" s="3">
        <v>42564</v>
      </c>
      <c r="E2617" t="s">
        <v>1152</v>
      </c>
      <c r="F2617">
        <v>120</v>
      </c>
      <c r="G2617">
        <v>1</v>
      </c>
      <c r="J2617">
        <v>2040</v>
      </c>
      <c r="K2617">
        <v>100149423</v>
      </c>
      <c r="L2617" s="19" t="s">
        <v>47</v>
      </c>
      <c r="M2617">
        <v>0</v>
      </c>
      <c r="N2617" t="s">
        <v>22</v>
      </c>
      <c r="O2617" s="3">
        <v>42564</v>
      </c>
      <c r="P2617" t="s">
        <v>34</v>
      </c>
      <c r="Q2617">
        <v>120</v>
      </c>
      <c r="R2617">
        <v>2016</v>
      </c>
      <c r="S2617">
        <v>7</v>
      </c>
      <c r="T2617" s="3" t="s">
        <v>24</v>
      </c>
      <c r="U2617" s="3">
        <v>45489</v>
      </c>
    </row>
    <row r="2618" spans="1:21" x14ac:dyDescent="0.25">
      <c r="A2618">
        <v>214119</v>
      </c>
      <c r="B2618">
        <v>1012</v>
      </c>
      <c r="C2618" t="s">
        <v>25</v>
      </c>
      <c r="D2618" s="3">
        <v>42564</v>
      </c>
      <c r="E2618" t="s">
        <v>1153</v>
      </c>
      <c r="F2618">
        <v>925</v>
      </c>
      <c r="G2618">
        <v>1</v>
      </c>
      <c r="J2618">
        <v>925</v>
      </c>
      <c r="K2618">
        <v>100149424</v>
      </c>
      <c r="L2618" s="19" t="s">
        <v>170</v>
      </c>
      <c r="M2618">
        <v>0</v>
      </c>
      <c r="N2618" t="s">
        <v>22</v>
      </c>
      <c r="O2618" s="3">
        <v>42564</v>
      </c>
      <c r="P2618" t="s">
        <v>28</v>
      </c>
      <c r="Q2618">
        <v>925</v>
      </c>
      <c r="R2618">
        <v>2016</v>
      </c>
      <c r="S2618">
        <v>7</v>
      </c>
      <c r="T2618" s="3" t="s">
        <v>24</v>
      </c>
      <c r="U2618" s="3">
        <v>45489</v>
      </c>
    </row>
    <row r="2619" spans="1:21" x14ac:dyDescent="0.25">
      <c r="A2619">
        <v>214120</v>
      </c>
      <c r="B2619">
        <v>1013</v>
      </c>
      <c r="C2619" t="s">
        <v>19</v>
      </c>
      <c r="D2619" s="3">
        <v>42564</v>
      </c>
      <c r="E2619" t="s">
        <v>706</v>
      </c>
      <c r="F2619">
        <v>790</v>
      </c>
      <c r="G2619">
        <v>1</v>
      </c>
      <c r="J2619">
        <v>3315</v>
      </c>
      <c r="K2619">
        <v>100149425</v>
      </c>
      <c r="L2619" s="19" t="s">
        <v>97</v>
      </c>
      <c r="M2619">
        <v>0</v>
      </c>
      <c r="N2619" t="s">
        <v>22</v>
      </c>
      <c r="O2619" s="3">
        <v>42564</v>
      </c>
      <c r="P2619" t="s">
        <v>23</v>
      </c>
      <c r="Q2619">
        <v>790</v>
      </c>
      <c r="R2619">
        <v>2016</v>
      </c>
      <c r="S2619">
        <v>7</v>
      </c>
      <c r="T2619" s="3" t="s">
        <v>24</v>
      </c>
      <c r="U2619" s="3">
        <v>45489</v>
      </c>
    </row>
    <row r="2620" spans="1:21" x14ac:dyDescent="0.25">
      <c r="A2620">
        <v>214121</v>
      </c>
      <c r="B2620">
        <v>1013</v>
      </c>
      <c r="C2620" t="s">
        <v>19</v>
      </c>
      <c r="D2620" s="3">
        <v>42564</v>
      </c>
      <c r="E2620" t="s">
        <v>1106</v>
      </c>
      <c r="F2620">
        <v>250</v>
      </c>
      <c r="G2620">
        <v>1</v>
      </c>
      <c r="J2620">
        <v>3315</v>
      </c>
      <c r="K2620">
        <v>100149425</v>
      </c>
      <c r="L2620" s="19" t="s">
        <v>170</v>
      </c>
      <c r="M2620">
        <v>0</v>
      </c>
      <c r="N2620" t="s">
        <v>22</v>
      </c>
      <c r="O2620" s="3">
        <v>42564</v>
      </c>
      <c r="P2620" t="s">
        <v>23</v>
      </c>
      <c r="Q2620">
        <v>250</v>
      </c>
      <c r="R2620">
        <v>2016</v>
      </c>
      <c r="S2620">
        <v>7</v>
      </c>
      <c r="T2620" s="3" t="s">
        <v>24</v>
      </c>
      <c r="U2620" s="3">
        <v>45489</v>
      </c>
    </row>
    <row r="2621" spans="1:21" x14ac:dyDescent="0.25">
      <c r="A2621">
        <v>214122</v>
      </c>
      <c r="B2621">
        <v>1013</v>
      </c>
      <c r="C2621" t="s">
        <v>19</v>
      </c>
      <c r="D2621" s="3">
        <v>42564</v>
      </c>
      <c r="E2621" t="s">
        <v>355</v>
      </c>
      <c r="F2621">
        <v>250</v>
      </c>
      <c r="G2621">
        <v>1</v>
      </c>
      <c r="J2621">
        <v>3315</v>
      </c>
      <c r="K2621">
        <v>100149425</v>
      </c>
      <c r="L2621" s="19" t="s">
        <v>170</v>
      </c>
      <c r="M2621">
        <v>0</v>
      </c>
      <c r="N2621" t="s">
        <v>22</v>
      </c>
      <c r="O2621" s="3">
        <v>42564</v>
      </c>
      <c r="P2621" t="s">
        <v>23</v>
      </c>
      <c r="Q2621">
        <v>250</v>
      </c>
      <c r="R2621">
        <v>2016</v>
      </c>
      <c r="S2621">
        <v>7</v>
      </c>
      <c r="T2621" s="3" t="s">
        <v>24</v>
      </c>
      <c r="U2621" s="3">
        <v>45489</v>
      </c>
    </row>
    <row r="2622" spans="1:21" x14ac:dyDescent="0.25">
      <c r="A2622">
        <v>214123</v>
      </c>
      <c r="B2622">
        <v>1013</v>
      </c>
      <c r="C2622" t="s">
        <v>19</v>
      </c>
      <c r="D2622" s="3">
        <v>42564</v>
      </c>
      <c r="E2622" t="s">
        <v>382</v>
      </c>
      <c r="F2622">
        <v>775</v>
      </c>
      <c r="G2622">
        <v>1</v>
      </c>
      <c r="J2622">
        <v>3315</v>
      </c>
      <c r="K2622">
        <v>100149425</v>
      </c>
      <c r="L2622" s="19" t="s">
        <v>170</v>
      </c>
      <c r="M2622">
        <v>0</v>
      </c>
      <c r="N2622" t="s">
        <v>22</v>
      </c>
      <c r="O2622" s="3">
        <v>42564</v>
      </c>
      <c r="P2622" t="s">
        <v>23</v>
      </c>
      <c r="Q2622">
        <v>775</v>
      </c>
      <c r="R2622">
        <v>2016</v>
      </c>
      <c r="S2622">
        <v>7</v>
      </c>
      <c r="T2622" s="3" t="s">
        <v>24</v>
      </c>
      <c r="U2622" s="3">
        <v>45489</v>
      </c>
    </row>
    <row r="2623" spans="1:21" x14ac:dyDescent="0.25">
      <c r="A2623">
        <v>214124</v>
      </c>
      <c r="B2623">
        <v>1013</v>
      </c>
      <c r="C2623" t="s">
        <v>19</v>
      </c>
      <c r="D2623" s="3">
        <v>42564</v>
      </c>
      <c r="E2623" t="s">
        <v>731</v>
      </c>
      <c r="F2623">
        <v>250</v>
      </c>
      <c r="G2623">
        <v>1</v>
      </c>
      <c r="J2623">
        <v>3315</v>
      </c>
      <c r="K2623">
        <v>100149425</v>
      </c>
      <c r="L2623" s="19" t="s">
        <v>170</v>
      </c>
      <c r="M2623">
        <v>0</v>
      </c>
      <c r="N2623" t="s">
        <v>22</v>
      </c>
      <c r="O2623" s="3">
        <v>42564</v>
      </c>
      <c r="P2623" t="s">
        <v>23</v>
      </c>
      <c r="Q2623">
        <v>250</v>
      </c>
      <c r="R2623">
        <v>2016</v>
      </c>
      <c r="S2623">
        <v>7</v>
      </c>
      <c r="T2623" s="3" t="s">
        <v>24</v>
      </c>
      <c r="U2623" s="3">
        <v>45489</v>
      </c>
    </row>
    <row r="2624" spans="1:21" x14ac:dyDescent="0.25">
      <c r="A2624">
        <v>214125</v>
      </c>
      <c r="B2624">
        <v>1013</v>
      </c>
      <c r="C2624" t="s">
        <v>19</v>
      </c>
      <c r="D2624" s="3">
        <v>42564</v>
      </c>
      <c r="E2624" t="s">
        <v>794</v>
      </c>
      <c r="F2624">
        <v>1000</v>
      </c>
      <c r="G2624">
        <v>1</v>
      </c>
      <c r="J2624">
        <v>3315</v>
      </c>
      <c r="K2624">
        <v>100149425</v>
      </c>
      <c r="L2624" s="19" t="s">
        <v>170</v>
      </c>
      <c r="M2624">
        <v>0</v>
      </c>
      <c r="N2624" t="s">
        <v>22</v>
      </c>
      <c r="O2624" s="3">
        <v>42564</v>
      </c>
      <c r="P2624" t="s">
        <v>23</v>
      </c>
      <c r="Q2624" s="4">
        <v>1000</v>
      </c>
      <c r="R2624">
        <v>2016</v>
      </c>
      <c r="S2624">
        <v>7</v>
      </c>
      <c r="T2624" s="3" t="s">
        <v>24</v>
      </c>
      <c r="U2624" s="3">
        <v>45489</v>
      </c>
    </row>
    <row r="2625" spans="1:21" x14ac:dyDescent="0.25">
      <c r="A2625">
        <v>214126</v>
      </c>
      <c r="B2625">
        <v>85</v>
      </c>
      <c r="C2625" t="s">
        <v>19</v>
      </c>
      <c r="D2625" s="3">
        <v>42564</v>
      </c>
      <c r="E2625" t="s">
        <v>934</v>
      </c>
      <c r="F2625">
        <v>400</v>
      </c>
      <c r="G2625">
        <v>2</v>
      </c>
      <c r="J2625">
        <v>0</v>
      </c>
      <c r="K2625">
        <v>100149426</v>
      </c>
      <c r="L2625" s="19" t="s">
        <v>33</v>
      </c>
      <c r="M2625">
        <v>0</v>
      </c>
      <c r="N2625" t="s">
        <v>49</v>
      </c>
      <c r="O2625" s="3">
        <v>42564</v>
      </c>
      <c r="P2625" t="s">
        <v>23</v>
      </c>
      <c r="Q2625">
        <v>800</v>
      </c>
      <c r="R2625">
        <v>2016</v>
      </c>
      <c r="S2625">
        <v>7</v>
      </c>
      <c r="T2625" s="3" t="s">
        <v>24</v>
      </c>
      <c r="U2625" s="3">
        <v>45489</v>
      </c>
    </row>
    <row r="2626" spans="1:21" x14ac:dyDescent="0.25">
      <c r="A2626">
        <v>214127</v>
      </c>
      <c r="B2626">
        <v>85</v>
      </c>
      <c r="C2626" t="s">
        <v>19</v>
      </c>
      <c r="D2626" s="3">
        <v>42564</v>
      </c>
      <c r="E2626" t="s">
        <v>630</v>
      </c>
      <c r="F2626">
        <v>375</v>
      </c>
      <c r="G2626">
        <v>2</v>
      </c>
      <c r="J2626">
        <v>0</v>
      </c>
      <c r="K2626">
        <v>100149426</v>
      </c>
      <c r="L2626" s="19" t="s">
        <v>33</v>
      </c>
      <c r="M2626">
        <v>0</v>
      </c>
      <c r="N2626" t="s">
        <v>49</v>
      </c>
      <c r="O2626" s="3">
        <v>42564</v>
      </c>
      <c r="P2626" t="s">
        <v>23</v>
      </c>
      <c r="Q2626">
        <v>750</v>
      </c>
      <c r="R2626">
        <v>2016</v>
      </c>
      <c r="S2626">
        <v>7</v>
      </c>
      <c r="T2626" s="3" t="s">
        <v>24</v>
      </c>
      <c r="U2626" s="3">
        <v>45489</v>
      </c>
    </row>
    <row r="2627" spans="1:21" x14ac:dyDescent="0.25">
      <c r="A2627">
        <v>214128</v>
      </c>
      <c r="B2627">
        <v>85</v>
      </c>
      <c r="C2627" t="s">
        <v>19</v>
      </c>
      <c r="D2627" s="3">
        <v>42564</v>
      </c>
      <c r="E2627" t="s">
        <v>1154</v>
      </c>
      <c r="F2627">
        <v>205</v>
      </c>
      <c r="G2627">
        <v>2</v>
      </c>
      <c r="J2627">
        <v>0</v>
      </c>
      <c r="K2627">
        <v>100149426</v>
      </c>
      <c r="L2627" s="19" t="s">
        <v>33</v>
      </c>
      <c r="M2627">
        <v>0</v>
      </c>
      <c r="N2627" t="s">
        <v>49</v>
      </c>
      <c r="O2627" s="3">
        <v>42564</v>
      </c>
      <c r="P2627" t="s">
        <v>23</v>
      </c>
      <c r="Q2627">
        <v>410</v>
      </c>
      <c r="R2627">
        <v>2016</v>
      </c>
      <c r="S2627">
        <v>7</v>
      </c>
      <c r="T2627" s="3" t="s">
        <v>24</v>
      </c>
      <c r="U2627" s="3">
        <v>45489</v>
      </c>
    </row>
    <row r="2628" spans="1:21" x14ac:dyDescent="0.25">
      <c r="A2628">
        <v>214129</v>
      </c>
      <c r="B2628">
        <v>85</v>
      </c>
      <c r="C2628" t="s">
        <v>19</v>
      </c>
      <c r="D2628" s="3">
        <v>42564</v>
      </c>
      <c r="E2628" t="s">
        <v>74</v>
      </c>
      <c r="F2628">
        <v>90</v>
      </c>
      <c r="G2628">
        <v>1</v>
      </c>
      <c r="J2628">
        <v>0</v>
      </c>
      <c r="K2628">
        <v>100149426</v>
      </c>
      <c r="L2628" s="19" t="s">
        <v>33</v>
      </c>
      <c r="M2628">
        <v>0</v>
      </c>
      <c r="N2628" t="s">
        <v>49</v>
      </c>
      <c r="O2628" s="3">
        <v>42564</v>
      </c>
      <c r="P2628" t="s">
        <v>23</v>
      </c>
      <c r="Q2628">
        <v>90</v>
      </c>
      <c r="R2628">
        <v>2016</v>
      </c>
      <c r="S2628">
        <v>7</v>
      </c>
      <c r="T2628" s="3" t="s">
        <v>24</v>
      </c>
      <c r="U2628" s="3">
        <v>45489</v>
      </c>
    </row>
    <row r="2629" spans="1:21" x14ac:dyDescent="0.25">
      <c r="A2629">
        <v>214130</v>
      </c>
      <c r="B2629">
        <v>1014</v>
      </c>
      <c r="C2629" t="s">
        <v>19</v>
      </c>
      <c r="D2629" s="3">
        <v>42564</v>
      </c>
      <c r="E2629" t="s">
        <v>542</v>
      </c>
      <c r="F2629">
        <v>299</v>
      </c>
      <c r="G2629">
        <v>1</v>
      </c>
      <c r="J2629">
        <v>299</v>
      </c>
      <c r="K2629">
        <v>100149427</v>
      </c>
      <c r="L2629" s="19" t="s">
        <v>27</v>
      </c>
      <c r="M2629">
        <v>0</v>
      </c>
      <c r="N2629" t="s">
        <v>22</v>
      </c>
      <c r="O2629" s="3">
        <v>42564</v>
      </c>
      <c r="P2629" t="s">
        <v>23</v>
      </c>
      <c r="Q2629">
        <v>299</v>
      </c>
      <c r="R2629">
        <v>2016</v>
      </c>
      <c r="S2629">
        <v>7</v>
      </c>
      <c r="T2629" s="3" t="s">
        <v>24</v>
      </c>
      <c r="U2629" s="3">
        <v>45489</v>
      </c>
    </row>
    <row r="2630" spans="1:21" x14ac:dyDescent="0.25">
      <c r="A2630">
        <v>214131</v>
      </c>
      <c r="B2630">
        <v>1015</v>
      </c>
      <c r="C2630" t="s">
        <v>19</v>
      </c>
      <c r="D2630" s="3">
        <v>42564</v>
      </c>
      <c r="E2630" t="s">
        <v>1110</v>
      </c>
      <c r="F2630">
        <v>2500</v>
      </c>
      <c r="G2630">
        <v>1</v>
      </c>
      <c r="J2630">
        <v>2500</v>
      </c>
      <c r="K2630">
        <v>100149428</v>
      </c>
      <c r="L2630" s="19" t="s">
        <v>194</v>
      </c>
      <c r="M2630">
        <v>0</v>
      </c>
      <c r="N2630" t="s">
        <v>22</v>
      </c>
      <c r="O2630" s="3">
        <v>42564</v>
      </c>
      <c r="P2630" t="s">
        <v>23</v>
      </c>
      <c r="Q2630" s="4">
        <v>2500</v>
      </c>
      <c r="R2630">
        <v>2016</v>
      </c>
      <c r="S2630">
        <v>7</v>
      </c>
      <c r="T2630" s="3" t="s">
        <v>24</v>
      </c>
      <c r="U2630" s="3">
        <v>45489</v>
      </c>
    </row>
    <row r="2631" spans="1:21" x14ac:dyDescent="0.25">
      <c r="A2631">
        <v>214132</v>
      </c>
      <c r="B2631">
        <v>1006</v>
      </c>
      <c r="C2631" t="s">
        <v>19</v>
      </c>
      <c r="D2631" s="3">
        <v>42564</v>
      </c>
      <c r="E2631" t="s">
        <v>1155</v>
      </c>
      <c r="F2631">
        <v>899</v>
      </c>
      <c r="G2631">
        <v>1</v>
      </c>
      <c r="J2631">
        <v>2849</v>
      </c>
      <c r="K2631">
        <v>100149429</v>
      </c>
      <c r="L2631" s="19" t="s">
        <v>51</v>
      </c>
      <c r="M2631">
        <v>0</v>
      </c>
      <c r="N2631" t="s">
        <v>22</v>
      </c>
      <c r="O2631" s="3">
        <v>42564</v>
      </c>
      <c r="P2631" t="s">
        <v>23</v>
      </c>
      <c r="Q2631">
        <v>899</v>
      </c>
      <c r="R2631">
        <v>2016</v>
      </c>
      <c r="S2631">
        <v>7</v>
      </c>
      <c r="T2631" s="3" t="s">
        <v>24</v>
      </c>
      <c r="U2631" s="3">
        <v>45489</v>
      </c>
    </row>
    <row r="2632" spans="1:21" x14ac:dyDescent="0.25">
      <c r="A2632">
        <v>214134</v>
      </c>
      <c r="B2632">
        <v>1006</v>
      </c>
      <c r="C2632" t="s">
        <v>19</v>
      </c>
      <c r="D2632" s="3">
        <v>42564</v>
      </c>
      <c r="E2632" t="s">
        <v>1156</v>
      </c>
      <c r="F2632">
        <v>1950</v>
      </c>
      <c r="G2632">
        <v>1</v>
      </c>
      <c r="J2632">
        <v>2849</v>
      </c>
      <c r="K2632">
        <v>100149429</v>
      </c>
      <c r="L2632" s="19" t="s">
        <v>51</v>
      </c>
      <c r="M2632">
        <v>0</v>
      </c>
      <c r="N2632" t="s">
        <v>22</v>
      </c>
      <c r="O2632" s="3">
        <v>42564</v>
      </c>
      <c r="P2632" t="s">
        <v>23</v>
      </c>
      <c r="Q2632" s="4">
        <v>1950</v>
      </c>
      <c r="R2632">
        <v>2016</v>
      </c>
      <c r="S2632">
        <v>7</v>
      </c>
      <c r="T2632" s="3" t="s">
        <v>24</v>
      </c>
      <c r="U2632" s="3">
        <v>45489</v>
      </c>
    </row>
    <row r="2633" spans="1:21" x14ac:dyDescent="0.25">
      <c r="A2633">
        <v>214136</v>
      </c>
      <c r="B2633">
        <v>1016</v>
      </c>
      <c r="C2633" t="s">
        <v>31</v>
      </c>
      <c r="D2633" s="3">
        <v>42564</v>
      </c>
      <c r="E2633" t="s">
        <v>342</v>
      </c>
      <c r="F2633">
        <v>925</v>
      </c>
      <c r="G2633">
        <v>1</v>
      </c>
      <c r="J2633">
        <v>925</v>
      </c>
      <c r="K2633">
        <v>100149430</v>
      </c>
      <c r="L2633" s="19" t="s">
        <v>33</v>
      </c>
      <c r="M2633">
        <v>0</v>
      </c>
      <c r="N2633" t="s">
        <v>22</v>
      </c>
      <c r="O2633" s="3">
        <v>42564</v>
      </c>
      <c r="P2633" t="s">
        <v>34</v>
      </c>
      <c r="Q2633">
        <v>925</v>
      </c>
      <c r="R2633">
        <v>2016</v>
      </c>
      <c r="S2633">
        <v>7</v>
      </c>
      <c r="T2633" s="3" t="s">
        <v>24</v>
      </c>
      <c r="U2633" s="3">
        <v>45489</v>
      </c>
    </row>
    <row r="2634" spans="1:21" x14ac:dyDescent="0.25">
      <c r="A2634">
        <v>214137</v>
      </c>
      <c r="B2634">
        <v>230</v>
      </c>
      <c r="C2634" t="s">
        <v>19</v>
      </c>
      <c r="D2634" s="3">
        <v>42564</v>
      </c>
      <c r="E2634" t="s">
        <v>767</v>
      </c>
      <c r="F2634">
        <v>180</v>
      </c>
      <c r="G2634">
        <v>1</v>
      </c>
      <c r="J2634">
        <v>180</v>
      </c>
      <c r="K2634">
        <v>100149431</v>
      </c>
      <c r="L2634" s="19" t="s">
        <v>27</v>
      </c>
      <c r="M2634">
        <v>0</v>
      </c>
      <c r="N2634" t="s">
        <v>121</v>
      </c>
      <c r="O2634" s="3">
        <v>42564</v>
      </c>
      <c r="P2634" t="s">
        <v>23</v>
      </c>
      <c r="Q2634">
        <v>180</v>
      </c>
      <c r="R2634">
        <v>2016</v>
      </c>
      <c r="S2634">
        <v>7</v>
      </c>
      <c r="T2634" s="3" t="s">
        <v>24</v>
      </c>
      <c r="U2634" s="3">
        <v>45489</v>
      </c>
    </row>
    <row r="2635" spans="1:21" x14ac:dyDescent="0.25">
      <c r="A2635">
        <v>214138</v>
      </c>
      <c r="B2635">
        <v>4</v>
      </c>
      <c r="C2635" t="s">
        <v>19</v>
      </c>
      <c r="D2635" s="3">
        <v>42564</v>
      </c>
      <c r="E2635" t="s">
        <v>1157</v>
      </c>
      <c r="F2635">
        <v>150</v>
      </c>
      <c r="G2635">
        <v>1</v>
      </c>
      <c r="J2635">
        <v>150</v>
      </c>
      <c r="K2635">
        <v>100149432</v>
      </c>
      <c r="L2635" s="19" t="s">
        <v>51</v>
      </c>
      <c r="M2635">
        <v>0</v>
      </c>
      <c r="N2635" t="s">
        <v>22</v>
      </c>
      <c r="O2635" s="3">
        <v>42564</v>
      </c>
      <c r="P2635" t="s">
        <v>23</v>
      </c>
      <c r="Q2635">
        <v>150</v>
      </c>
      <c r="R2635">
        <v>2016</v>
      </c>
      <c r="S2635">
        <v>7</v>
      </c>
      <c r="T2635" s="3" t="s">
        <v>24</v>
      </c>
      <c r="U2635" s="3">
        <v>45489</v>
      </c>
    </row>
    <row r="2636" spans="1:21" x14ac:dyDescent="0.25">
      <c r="A2636">
        <v>214139</v>
      </c>
      <c r="B2636">
        <v>261</v>
      </c>
      <c r="C2636" t="s">
        <v>19</v>
      </c>
      <c r="D2636" s="3">
        <v>42564</v>
      </c>
      <c r="E2636" t="s">
        <v>26</v>
      </c>
      <c r="F2636">
        <v>240</v>
      </c>
      <c r="G2636">
        <v>1</v>
      </c>
      <c r="J2636">
        <v>240</v>
      </c>
      <c r="K2636">
        <v>100149433</v>
      </c>
      <c r="L2636" s="19" t="s">
        <v>27</v>
      </c>
      <c r="M2636">
        <v>0</v>
      </c>
      <c r="N2636" t="s">
        <v>22</v>
      </c>
      <c r="O2636" s="3">
        <v>42564</v>
      </c>
      <c r="P2636" t="s">
        <v>23</v>
      </c>
      <c r="Q2636">
        <v>240</v>
      </c>
      <c r="R2636">
        <v>2016</v>
      </c>
      <c r="S2636">
        <v>7</v>
      </c>
      <c r="T2636" s="3" t="s">
        <v>24</v>
      </c>
      <c r="U2636" s="3">
        <v>45489</v>
      </c>
    </row>
    <row r="2637" spans="1:21" x14ac:dyDescent="0.25">
      <c r="A2637">
        <v>214140</v>
      </c>
      <c r="B2637">
        <v>58</v>
      </c>
      <c r="C2637" t="s">
        <v>31</v>
      </c>
      <c r="D2637" s="3">
        <v>42564</v>
      </c>
      <c r="E2637" t="s">
        <v>191</v>
      </c>
      <c r="F2637">
        <v>180</v>
      </c>
      <c r="G2637">
        <v>1</v>
      </c>
      <c r="J2637">
        <v>180</v>
      </c>
      <c r="K2637">
        <v>100149434</v>
      </c>
      <c r="L2637" s="19" t="s">
        <v>27</v>
      </c>
      <c r="M2637">
        <v>0</v>
      </c>
      <c r="N2637" t="s">
        <v>22</v>
      </c>
      <c r="O2637" s="3">
        <v>42564</v>
      </c>
      <c r="P2637" t="s">
        <v>34</v>
      </c>
      <c r="Q2637">
        <v>180</v>
      </c>
      <c r="R2637">
        <v>2016</v>
      </c>
      <c r="S2637">
        <v>7</v>
      </c>
      <c r="T2637" s="3" t="s">
        <v>24</v>
      </c>
      <c r="U2637" s="3">
        <v>45489</v>
      </c>
    </row>
    <row r="2638" spans="1:21" x14ac:dyDescent="0.25">
      <c r="A2638">
        <v>214141</v>
      </c>
      <c r="B2638">
        <v>916</v>
      </c>
      <c r="C2638" t="s">
        <v>31</v>
      </c>
      <c r="D2638" s="3">
        <v>42564</v>
      </c>
      <c r="E2638" t="s">
        <v>197</v>
      </c>
      <c r="F2638">
        <v>6500</v>
      </c>
      <c r="G2638">
        <v>1</v>
      </c>
      <c r="J2638">
        <v>6500</v>
      </c>
      <c r="K2638">
        <v>100149435</v>
      </c>
      <c r="L2638" s="19" t="s">
        <v>38</v>
      </c>
      <c r="M2638">
        <v>0</v>
      </c>
      <c r="N2638" t="s">
        <v>22</v>
      </c>
      <c r="O2638" s="3">
        <v>42564</v>
      </c>
      <c r="P2638" t="s">
        <v>34</v>
      </c>
      <c r="Q2638" s="4">
        <v>6500</v>
      </c>
      <c r="R2638">
        <v>2016</v>
      </c>
      <c r="S2638">
        <v>7</v>
      </c>
      <c r="T2638" s="3" t="s">
        <v>24</v>
      </c>
      <c r="U2638" s="3">
        <v>45489</v>
      </c>
    </row>
    <row r="2639" spans="1:21" x14ac:dyDescent="0.25">
      <c r="A2639">
        <v>214142</v>
      </c>
      <c r="B2639">
        <v>864</v>
      </c>
      <c r="C2639" t="s">
        <v>19</v>
      </c>
      <c r="D2639" s="3">
        <v>42564</v>
      </c>
      <c r="E2639" t="s">
        <v>1158</v>
      </c>
      <c r="F2639">
        <v>4950</v>
      </c>
      <c r="G2639">
        <v>1</v>
      </c>
      <c r="J2639">
        <v>0</v>
      </c>
      <c r="K2639">
        <v>100149436</v>
      </c>
      <c r="L2639" s="19" t="s">
        <v>42</v>
      </c>
      <c r="M2639">
        <v>0</v>
      </c>
      <c r="N2639" t="s">
        <v>298</v>
      </c>
      <c r="O2639" s="3">
        <v>42564</v>
      </c>
      <c r="P2639" t="s">
        <v>23</v>
      </c>
      <c r="Q2639" s="4">
        <v>4950</v>
      </c>
      <c r="R2639">
        <v>2016</v>
      </c>
      <c r="S2639">
        <v>7</v>
      </c>
      <c r="T2639" s="3" t="s">
        <v>24</v>
      </c>
      <c r="U2639" s="3">
        <v>45489</v>
      </c>
    </row>
    <row r="2640" spans="1:21" x14ac:dyDescent="0.25">
      <c r="A2640">
        <v>214143</v>
      </c>
      <c r="B2640">
        <v>1017</v>
      </c>
      <c r="C2640" t="s">
        <v>25</v>
      </c>
      <c r="D2640" s="3">
        <v>42564</v>
      </c>
      <c r="E2640" t="s">
        <v>26</v>
      </c>
      <c r="F2640">
        <v>240</v>
      </c>
      <c r="G2640">
        <v>1</v>
      </c>
      <c r="J2640">
        <v>240</v>
      </c>
      <c r="K2640">
        <v>100149437</v>
      </c>
      <c r="L2640" s="19" t="s">
        <v>27</v>
      </c>
      <c r="M2640">
        <v>0</v>
      </c>
      <c r="N2640" t="s">
        <v>22</v>
      </c>
      <c r="O2640" s="3">
        <v>42564</v>
      </c>
      <c r="P2640" t="s">
        <v>28</v>
      </c>
      <c r="Q2640">
        <v>240</v>
      </c>
      <c r="R2640">
        <v>2016</v>
      </c>
      <c r="S2640">
        <v>7</v>
      </c>
      <c r="T2640" s="3" t="s">
        <v>24</v>
      </c>
      <c r="U2640" s="3">
        <v>45489</v>
      </c>
    </row>
    <row r="2641" spans="1:21" x14ac:dyDescent="0.25">
      <c r="A2641">
        <v>214144</v>
      </c>
      <c r="B2641">
        <v>1018</v>
      </c>
      <c r="C2641" t="s">
        <v>25</v>
      </c>
      <c r="D2641" s="3">
        <v>42564</v>
      </c>
      <c r="E2641" t="s">
        <v>1159</v>
      </c>
      <c r="F2641">
        <v>5800</v>
      </c>
      <c r="G2641">
        <v>1</v>
      </c>
      <c r="J2641">
        <v>5800</v>
      </c>
      <c r="K2641">
        <v>100149438</v>
      </c>
      <c r="L2641" s="19" t="s">
        <v>42</v>
      </c>
      <c r="M2641">
        <v>0</v>
      </c>
      <c r="N2641" t="s">
        <v>22</v>
      </c>
      <c r="O2641" s="3">
        <v>42564</v>
      </c>
      <c r="P2641" t="s">
        <v>28</v>
      </c>
      <c r="Q2641" s="4">
        <v>5800</v>
      </c>
      <c r="R2641">
        <v>2016</v>
      </c>
      <c r="S2641">
        <v>7</v>
      </c>
      <c r="T2641" s="3" t="s">
        <v>24</v>
      </c>
      <c r="U2641" s="3">
        <v>45489</v>
      </c>
    </row>
    <row r="2642" spans="1:21" x14ac:dyDescent="0.25">
      <c r="A2642">
        <v>214145</v>
      </c>
      <c r="B2642">
        <v>42</v>
      </c>
      <c r="C2642" t="s">
        <v>19</v>
      </c>
      <c r="D2642" s="3">
        <v>42564</v>
      </c>
      <c r="E2642" t="s">
        <v>963</v>
      </c>
      <c r="F2642">
        <v>200</v>
      </c>
      <c r="G2642">
        <v>1</v>
      </c>
      <c r="J2642">
        <v>520</v>
      </c>
      <c r="K2642">
        <v>100149439</v>
      </c>
      <c r="L2642" s="19" t="s">
        <v>33</v>
      </c>
      <c r="M2642">
        <v>0</v>
      </c>
      <c r="N2642" t="s">
        <v>121</v>
      </c>
      <c r="O2642" s="3">
        <v>42564</v>
      </c>
      <c r="P2642" t="s">
        <v>23</v>
      </c>
      <c r="Q2642">
        <v>200</v>
      </c>
      <c r="R2642">
        <v>2016</v>
      </c>
      <c r="S2642">
        <v>7</v>
      </c>
      <c r="T2642" s="3" t="s">
        <v>24</v>
      </c>
      <c r="U2642" s="3">
        <v>45489</v>
      </c>
    </row>
    <row r="2643" spans="1:21" x14ac:dyDescent="0.25">
      <c r="A2643">
        <v>214146</v>
      </c>
      <c r="B2643">
        <v>42</v>
      </c>
      <c r="C2643" t="s">
        <v>19</v>
      </c>
      <c r="D2643" s="3">
        <v>42564</v>
      </c>
      <c r="E2643" t="s">
        <v>85</v>
      </c>
      <c r="F2643">
        <v>320</v>
      </c>
      <c r="G2643">
        <v>1</v>
      </c>
      <c r="J2643">
        <v>520</v>
      </c>
      <c r="K2643">
        <v>100149439</v>
      </c>
      <c r="L2643" s="19" t="s">
        <v>33</v>
      </c>
      <c r="M2643">
        <v>0</v>
      </c>
      <c r="N2643" t="s">
        <v>121</v>
      </c>
      <c r="O2643" s="3">
        <v>42564</v>
      </c>
      <c r="P2643" t="s">
        <v>23</v>
      </c>
      <c r="Q2643">
        <v>320</v>
      </c>
      <c r="R2643">
        <v>2016</v>
      </c>
      <c r="S2643">
        <v>7</v>
      </c>
      <c r="T2643" s="3" t="s">
        <v>24</v>
      </c>
      <c r="U2643" s="3">
        <v>45489</v>
      </c>
    </row>
    <row r="2644" spans="1:21" x14ac:dyDescent="0.25">
      <c r="A2644">
        <v>214147</v>
      </c>
      <c r="B2644">
        <v>1019</v>
      </c>
      <c r="C2644" t="s">
        <v>71</v>
      </c>
      <c r="D2644" s="3">
        <v>42564</v>
      </c>
      <c r="E2644" t="s">
        <v>572</v>
      </c>
      <c r="F2644">
        <v>174</v>
      </c>
      <c r="G2644">
        <v>2</v>
      </c>
      <c r="J2644">
        <v>348</v>
      </c>
      <c r="K2644">
        <v>100149440</v>
      </c>
      <c r="L2644" s="19" t="s">
        <v>51</v>
      </c>
      <c r="M2644">
        <v>0</v>
      </c>
      <c r="N2644" t="s">
        <v>22</v>
      </c>
      <c r="O2644" s="3">
        <v>42564</v>
      </c>
      <c r="P2644" t="s">
        <v>34</v>
      </c>
      <c r="Q2644">
        <v>348</v>
      </c>
      <c r="R2644">
        <v>2016</v>
      </c>
      <c r="S2644">
        <v>7</v>
      </c>
      <c r="T2644" s="3" t="s">
        <v>24</v>
      </c>
      <c r="U2644" s="3">
        <v>45489</v>
      </c>
    </row>
    <row r="2645" spans="1:21" x14ac:dyDescent="0.25">
      <c r="A2645">
        <v>214149</v>
      </c>
      <c r="B2645">
        <v>1019</v>
      </c>
      <c r="C2645" t="s">
        <v>71</v>
      </c>
      <c r="D2645" s="3">
        <v>42564</v>
      </c>
      <c r="E2645" t="s">
        <v>1135</v>
      </c>
      <c r="F2645">
        <v>174</v>
      </c>
      <c r="G2645">
        <v>1</v>
      </c>
      <c r="J2645">
        <v>174</v>
      </c>
      <c r="K2645">
        <v>100149441</v>
      </c>
      <c r="L2645" s="19" t="s">
        <v>51</v>
      </c>
      <c r="M2645">
        <v>0</v>
      </c>
      <c r="N2645" t="s">
        <v>22</v>
      </c>
      <c r="O2645" s="3">
        <v>42564</v>
      </c>
      <c r="P2645" t="s">
        <v>34</v>
      </c>
      <c r="Q2645">
        <v>174</v>
      </c>
      <c r="R2645">
        <v>2016</v>
      </c>
      <c r="S2645">
        <v>7</v>
      </c>
      <c r="T2645" s="3" t="s">
        <v>24</v>
      </c>
      <c r="U2645" s="3">
        <v>45489</v>
      </c>
    </row>
    <row r="2646" spans="1:21" x14ac:dyDescent="0.25">
      <c r="A2646">
        <v>214151</v>
      </c>
      <c r="B2646">
        <v>1020</v>
      </c>
      <c r="C2646" t="s">
        <v>25</v>
      </c>
      <c r="D2646" s="3">
        <v>42564</v>
      </c>
      <c r="E2646" t="s">
        <v>1160</v>
      </c>
      <c r="F2646">
        <v>2995</v>
      </c>
      <c r="G2646">
        <v>1</v>
      </c>
      <c r="J2646">
        <v>2995</v>
      </c>
      <c r="K2646">
        <v>100149442</v>
      </c>
      <c r="L2646" s="19" t="s">
        <v>21</v>
      </c>
      <c r="M2646">
        <v>0</v>
      </c>
      <c r="N2646" t="s">
        <v>22</v>
      </c>
      <c r="O2646" s="3">
        <v>42564</v>
      </c>
      <c r="P2646" t="s">
        <v>28</v>
      </c>
      <c r="Q2646" s="4">
        <v>2995</v>
      </c>
      <c r="R2646">
        <v>2016</v>
      </c>
      <c r="S2646">
        <v>7</v>
      </c>
      <c r="T2646" s="3" t="s">
        <v>24</v>
      </c>
      <c r="U2646" s="3">
        <v>45489</v>
      </c>
    </row>
    <row r="2647" spans="1:21" x14ac:dyDescent="0.25">
      <c r="A2647">
        <v>214152</v>
      </c>
      <c r="B2647">
        <v>42</v>
      </c>
      <c r="C2647" t="s">
        <v>19</v>
      </c>
      <c r="D2647" s="3">
        <v>42564</v>
      </c>
      <c r="E2647" t="s">
        <v>399</v>
      </c>
      <c r="F2647">
        <v>570</v>
      </c>
      <c r="G2647">
        <v>1</v>
      </c>
      <c r="J2647">
        <v>570</v>
      </c>
      <c r="K2647">
        <v>100149443</v>
      </c>
      <c r="L2647" s="19" t="s">
        <v>33</v>
      </c>
      <c r="M2647">
        <v>0</v>
      </c>
      <c r="N2647" t="s">
        <v>121</v>
      </c>
      <c r="O2647" s="3">
        <v>42564</v>
      </c>
      <c r="P2647" t="s">
        <v>23</v>
      </c>
      <c r="Q2647">
        <v>570</v>
      </c>
      <c r="R2647">
        <v>2016</v>
      </c>
      <c r="S2647">
        <v>7</v>
      </c>
      <c r="T2647" s="3" t="s">
        <v>24</v>
      </c>
      <c r="U2647" s="3">
        <v>45489</v>
      </c>
    </row>
    <row r="2648" spans="1:21" x14ac:dyDescent="0.25">
      <c r="A2648">
        <v>214153</v>
      </c>
      <c r="B2648">
        <v>1021</v>
      </c>
      <c r="C2648" t="s">
        <v>19</v>
      </c>
      <c r="D2648" s="3">
        <v>42564</v>
      </c>
      <c r="E2648" t="s">
        <v>1161</v>
      </c>
      <c r="F2648">
        <v>395</v>
      </c>
      <c r="G2648">
        <v>1</v>
      </c>
      <c r="J2648">
        <v>395</v>
      </c>
      <c r="K2648">
        <v>100149444</v>
      </c>
      <c r="L2648" s="19" t="s">
        <v>576</v>
      </c>
      <c r="M2648">
        <v>0</v>
      </c>
      <c r="N2648" t="s">
        <v>22</v>
      </c>
      <c r="O2648" s="3">
        <v>42564</v>
      </c>
      <c r="P2648" t="s">
        <v>23</v>
      </c>
      <c r="Q2648">
        <v>395</v>
      </c>
      <c r="R2648">
        <v>2016</v>
      </c>
      <c r="S2648">
        <v>7</v>
      </c>
      <c r="T2648" s="3" t="s">
        <v>24</v>
      </c>
      <c r="U2648" s="3">
        <v>45489</v>
      </c>
    </row>
    <row r="2649" spans="1:21" x14ac:dyDescent="0.25">
      <c r="A2649">
        <v>214154</v>
      </c>
      <c r="B2649">
        <v>1022</v>
      </c>
      <c r="C2649" t="s">
        <v>19</v>
      </c>
      <c r="D2649" s="3">
        <v>42564</v>
      </c>
      <c r="E2649" t="s">
        <v>368</v>
      </c>
      <c r="F2649">
        <v>1375</v>
      </c>
      <c r="G2649">
        <v>1</v>
      </c>
      <c r="J2649">
        <v>1375</v>
      </c>
      <c r="K2649">
        <v>100149445</v>
      </c>
      <c r="L2649" s="19" t="s">
        <v>170</v>
      </c>
      <c r="M2649">
        <v>0</v>
      </c>
      <c r="N2649" t="s">
        <v>22</v>
      </c>
      <c r="O2649" s="3">
        <v>42564</v>
      </c>
      <c r="P2649" t="s">
        <v>23</v>
      </c>
      <c r="Q2649" s="4">
        <v>1375</v>
      </c>
      <c r="R2649">
        <v>2016</v>
      </c>
      <c r="S2649">
        <v>7</v>
      </c>
      <c r="T2649" s="3" t="s">
        <v>24</v>
      </c>
      <c r="U2649" s="3">
        <v>45489</v>
      </c>
    </row>
    <row r="2650" spans="1:21" x14ac:dyDescent="0.25">
      <c r="A2650">
        <v>214155</v>
      </c>
      <c r="B2650">
        <v>806</v>
      </c>
      <c r="C2650" t="s">
        <v>19</v>
      </c>
      <c r="D2650" s="3">
        <v>42564</v>
      </c>
      <c r="E2650" t="s">
        <v>1162</v>
      </c>
      <c r="F2650">
        <v>699</v>
      </c>
      <c r="G2650">
        <v>1</v>
      </c>
      <c r="J2650">
        <v>699</v>
      </c>
      <c r="K2650">
        <v>100149446</v>
      </c>
      <c r="L2650" s="19" t="s">
        <v>51</v>
      </c>
      <c r="M2650">
        <v>0</v>
      </c>
      <c r="N2650" t="s">
        <v>22</v>
      </c>
      <c r="O2650" s="3">
        <v>42564</v>
      </c>
      <c r="P2650" t="s">
        <v>23</v>
      </c>
      <c r="Q2650">
        <v>699</v>
      </c>
      <c r="R2650">
        <v>2016</v>
      </c>
      <c r="S2650">
        <v>7</v>
      </c>
      <c r="T2650" s="3" t="s">
        <v>24</v>
      </c>
      <c r="U2650" s="3">
        <v>45489</v>
      </c>
    </row>
    <row r="2651" spans="1:21" x14ac:dyDescent="0.25">
      <c r="A2651">
        <v>214157</v>
      </c>
      <c r="B2651">
        <v>806</v>
      </c>
      <c r="C2651" t="s">
        <v>19</v>
      </c>
      <c r="D2651" s="3">
        <v>42564</v>
      </c>
      <c r="E2651" t="s">
        <v>1163</v>
      </c>
      <c r="F2651">
        <v>650</v>
      </c>
      <c r="G2651">
        <v>1</v>
      </c>
      <c r="J2651">
        <v>650</v>
      </c>
      <c r="K2651">
        <v>100149447</v>
      </c>
      <c r="L2651" s="19" t="s">
        <v>51</v>
      </c>
      <c r="M2651">
        <v>0</v>
      </c>
      <c r="N2651" t="s">
        <v>22</v>
      </c>
      <c r="O2651" s="3">
        <v>42564</v>
      </c>
      <c r="P2651" t="s">
        <v>23</v>
      </c>
      <c r="Q2651">
        <v>650</v>
      </c>
      <c r="R2651">
        <v>2016</v>
      </c>
      <c r="S2651">
        <v>7</v>
      </c>
      <c r="T2651" s="3" t="s">
        <v>24</v>
      </c>
      <c r="U2651" s="3">
        <v>45489</v>
      </c>
    </row>
    <row r="2652" spans="1:21" x14ac:dyDescent="0.25">
      <c r="A2652">
        <v>214159</v>
      </c>
      <c r="B2652">
        <v>652</v>
      </c>
      <c r="C2652" t="s">
        <v>19</v>
      </c>
      <c r="D2652" s="3">
        <v>42564</v>
      </c>
      <c r="E2652" t="s">
        <v>1164</v>
      </c>
      <c r="F2652">
        <v>180</v>
      </c>
      <c r="G2652">
        <v>1</v>
      </c>
      <c r="J2652">
        <v>180</v>
      </c>
      <c r="K2652">
        <v>100149448</v>
      </c>
      <c r="L2652" s="19" t="s">
        <v>576</v>
      </c>
      <c r="M2652">
        <v>0</v>
      </c>
      <c r="N2652" t="s">
        <v>22</v>
      </c>
      <c r="O2652" s="3">
        <v>42564</v>
      </c>
      <c r="P2652" t="s">
        <v>23</v>
      </c>
      <c r="Q2652">
        <v>180</v>
      </c>
      <c r="R2652">
        <v>2016</v>
      </c>
      <c r="S2652">
        <v>7</v>
      </c>
      <c r="T2652" s="3" t="s">
        <v>24</v>
      </c>
      <c r="U2652" s="3">
        <v>45489</v>
      </c>
    </row>
    <row r="2653" spans="1:21" x14ac:dyDescent="0.25">
      <c r="A2653">
        <v>214160</v>
      </c>
      <c r="B2653">
        <v>1018</v>
      </c>
      <c r="C2653" t="s">
        <v>25</v>
      </c>
      <c r="D2653" s="3">
        <v>42564</v>
      </c>
      <c r="E2653" t="s">
        <v>1159</v>
      </c>
      <c r="F2653">
        <v>5800</v>
      </c>
      <c r="G2653">
        <v>1</v>
      </c>
      <c r="J2653">
        <v>5800</v>
      </c>
      <c r="K2653">
        <v>100149449</v>
      </c>
      <c r="L2653" s="19" t="s">
        <v>42</v>
      </c>
      <c r="M2653">
        <v>0</v>
      </c>
      <c r="N2653" t="s">
        <v>22</v>
      </c>
      <c r="O2653" s="3">
        <v>42564</v>
      </c>
      <c r="P2653" t="s">
        <v>28</v>
      </c>
      <c r="Q2653" s="4">
        <v>5800</v>
      </c>
      <c r="R2653">
        <v>2016</v>
      </c>
      <c r="S2653">
        <v>7</v>
      </c>
      <c r="T2653" s="3" t="s">
        <v>24</v>
      </c>
      <c r="U2653" s="3">
        <v>45489</v>
      </c>
    </row>
    <row r="2654" spans="1:21" x14ac:dyDescent="0.25">
      <c r="A2654">
        <v>214161</v>
      </c>
      <c r="B2654">
        <v>1023</v>
      </c>
      <c r="C2654" t="s">
        <v>19</v>
      </c>
      <c r="D2654" s="3">
        <v>42564</v>
      </c>
      <c r="E2654" t="s">
        <v>1165</v>
      </c>
      <c r="F2654">
        <v>20900</v>
      </c>
      <c r="G2654">
        <v>1</v>
      </c>
      <c r="J2654">
        <v>20900</v>
      </c>
      <c r="K2654">
        <v>100149450</v>
      </c>
      <c r="L2654" s="19" t="s">
        <v>38</v>
      </c>
      <c r="M2654">
        <v>0</v>
      </c>
      <c r="N2654" t="s">
        <v>22</v>
      </c>
      <c r="O2654" s="3">
        <v>42564</v>
      </c>
      <c r="P2654" t="s">
        <v>23</v>
      </c>
      <c r="Q2654" s="4">
        <v>20900</v>
      </c>
      <c r="R2654">
        <v>2016</v>
      </c>
      <c r="S2654">
        <v>7</v>
      </c>
      <c r="T2654" s="3" t="s">
        <v>24</v>
      </c>
      <c r="U2654" s="3">
        <v>45489</v>
      </c>
    </row>
    <row r="2655" spans="1:21" x14ac:dyDescent="0.25">
      <c r="A2655">
        <v>214162</v>
      </c>
      <c r="B2655">
        <v>1024</v>
      </c>
      <c r="C2655" t="s">
        <v>19</v>
      </c>
      <c r="D2655" s="3">
        <v>42564</v>
      </c>
      <c r="E2655" t="s">
        <v>1166</v>
      </c>
      <c r="F2655">
        <v>899</v>
      </c>
      <c r="G2655">
        <v>1</v>
      </c>
      <c r="J2655">
        <v>899</v>
      </c>
      <c r="K2655">
        <v>100149451</v>
      </c>
      <c r="L2655" s="19" t="s">
        <v>51</v>
      </c>
      <c r="M2655">
        <v>0</v>
      </c>
      <c r="N2655" t="s">
        <v>22</v>
      </c>
      <c r="O2655" s="3">
        <v>42564</v>
      </c>
      <c r="P2655" t="s">
        <v>23</v>
      </c>
      <c r="Q2655">
        <v>899</v>
      </c>
      <c r="R2655">
        <v>2016</v>
      </c>
      <c r="S2655">
        <v>7</v>
      </c>
      <c r="T2655" s="3" t="s">
        <v>24</v>
      </c>
      <c r="U2655" s="3">
        <v>45489</v>
      </c>
    </row>
    <row r="2656" spans="1:21" x14ac:dyDescent="0.25">
      <c r="A2656">
        <v>214164</v>
      </c>
      <c r="B2656">
        <v>746</v>
      </c>
      <c r="C2656" t="s">
        <v>19</v>
      </c>
      <c r="D2656" s="3">
        <v>42564</v>
      </c>
      <c r="E2656" t="s">
        <v>885</v>
      </c>
      <c r="F2656">
        <v>675</v>
      </c>
      <c r="G2656">
        <v>1</v>
      </c>
      <c r="J2656">
        <v>675</v>
      </c>
      <c r="K2656">
        <v>100149452</v>
      </c>
      <c r="L2656" s="19" t="s">
        <v>170</v>
      </c>
      <c r="M2656">
        <v>0</v>
      </c>
      <c r="N2656" t="s">
        <v>22</v>
      </c>
      <c r="O2656" s="3">
        <v>42564</v>
      </c>
      <c r="P2656" t="s">
        <v>23</v>
      </c>
      <c r="Q2656">
        <v>675</v>
      </c>
      <c r="R2656">
        <v>2016</v>
      </c>
      <c r="S2656">
        <v>7</v>
      </c>
      <c r="T2656" s="3" t="s">
        <v>24</v>
      </c>
      <c r="U2656" s="3">
        <v>45489</v>
      </c>
    </row>
    <row r="2657" spans="1:21" x14ac:dyDescent="0.25">
      <c r="A2657">
        <v>214165</v>
      </c>
      <c r="B2657">
        <v>241</v>
      </c>
      <c r="C2657" t="s">
        <v>31</v>
      </c>
      <c r="D2657" s="3">
        <v>42564</v>
      </c>
      <c r="E2657" t="s">
        <v>1167</v>
      </c>
      <c r="F2657">
        <v>435</v>
      </c>
      <c r="G2657">
        <v>1</v>
      </c>
      <c r="J2657">
        <v>1015</v>
      </c>
      <c r="K2657">
        <v>100149453</v>
      </c>
      <c r="L2657" s="19" t="s">
        <v>21</v>
      </c>
      <c r="M2657">
        <v>0</v>
      </c>
      <c r="N2657" t="s">
        <v>22</v>
      </c>
      <c r="O2657" s="3">
        <v>42564</v>
      </c>
      <c r="P2657" t="s">
        <v>34</v>
      </c>
      <c r="Q2657">
        <v>435</v>
      </c>
      <c r="R2657">
        <v>2016</v>
      </c>
      <c r="S2657">
        <v>7</v>
      </c>
      <c r="T2657" s="3" t="s">
        <v>24</v>
      </c>
      <c r="U2657" s="3">
        <v>45489</v>
      </c>
    </row>
    <row r="2658" spans="1:21" x14ac:dyDescent="0.25">
      <c r="A2658">
        <v>214166</v>
      </c>
      <c r="B2658">
        <v>241</v>
      </c>
      <c r="C2658" t="s">
        <v>31</v>
      </c>
      <c r="D2658" s="3">
        <v>42564</v>
      </c>
      <c r="E2658" t="s">
        <v>1168</v>
      </c>
      <c r="F2658">
        <v>580</v>
      </c>
      <c r="G2658">
        <v>1</v>
      </c>
      <c r="J2658">
        <v>1015</v>
      </c>
      <c r="K2658">
        <v>100149453</v>
      </c>
      <c r="L2658" s="19" t="s">
        <v>51</v>
      </c>
      <c r="M2658">
        <v>0</v>
      </c>
      <c r="N2658" t="s">
        <v>22</v>
      </c>
      <c r="O2658" s="3">
        <v>42564</v>
      </c>
      <c r="P2658" t="s">
        <v>34</v>
      </c>
      <c r="Q2658">
        <v>580</v>
      </c>
      <c r="R2658">
        <v>2016</v>
      </c>
      <c r="S2658">
        <v>7</v>
      </c>
      <c r="T2658" s="3" t="s">
        <v>24</v>
      </c>
      <c r="U2658" s="3">
        <v>45489</v>
      </c>
    </row>
    <row r="2659" spans="1:21" x14ac:dyDescent="0.25">
      <c r="A2659">
        <v>214167</v>
      </c>
      <c r="B2659">
        <v>241</v>
      </c>
      <c r="C2659" t="s">
        <v>31</v>
      </c>
      <c r="D2659" s="3">
        <v>42564</v>
      </c>
      <c r="E2659" t="s">
        <v>1168</v>
      </c>
      <c r="F2659">
        <v>580</v>
      </c>
      <c r="G2659">
        <v>1</v>
      </c>
      <c r="J2659">
        <v>580</v>
      </c>
      <c r="K2659">
        <v>100149454</v>
      </c>
      <c r="L2659" s="19" t="s">
        <v>51</v>
      </c>
      <c r="M2659">
        <v>0</v>
      </c>
      <c r="N2659" t="s">
        <v>22</v>
      </c>
      <c r="O2659" s="3">
        <v>42564</v>
      </c>
      <c r="P2659" t="s">
        <v>34</v>
      </c>
      <c r="Q2659">
        <v>580</v>
      </c>
      <c r="R2659">
        <v>2016</v>
      </c>
      <c r="S2659">
        <v>7</v>
      </c>
      <c r="T2659" s="3" t="s">
        <v>24</v>
      </c>
      <c r="U2659" s="3">
        <v>45489</v>
      </c>
    </row>
    <row r="2660" spans="1:21" x14ac:dyDescent="0.25">
      <c r="A2660">
        <v>214168</v>
      </c>
      <c r="B2660">
        <v>1025</v>
      </c>
      <c r="C2660" t="s">
        <v>19</v>
      </c>
      <c r="D2660" s="3">
        <v>42564</v>
      </c>
      <c r="E2660" t="s">
        <v>471</v>
      </c>
      <c r="F2660">
        <v>80</v>
      </c>
      <c r="G2660">
        <v>1</v>
      </c>
      <c r="J2660">
        <v>80</v>
      </c>
      <c r="K2660">
        <v>100149455</v>
      </c>
      <c r="L2660" s="19" t="s">
        <v>33</v>
      </c>
      <c r="M2660">
        <v>0</v>
      </c>
      <c r="N2660" t="s">
        <v>22</v>
      </c>
      <c r="O2660" s="3">
        <v>42564</v>
      </c>
      <c r="P2660" t="s">
        <v>23</v>
      </c>
      <c r="Q2660">
        <v>80</v>
      </c>
      <c r="R2660">
        <v>2016</v>
      </c>
      <c r="S2660">
        <v>7</v>
      </c>
      <c r="T2660" s="3" t="s">
        <v>24</v>
      </c>
      <c r="U2660" s="3">
        <v>45489</v>
      </c>
    </row>
    <row r="2661" spans="1:21" x14ac:dyDescent="0.25">
      <c r="A2661">
        <v>214170</v>
      </c>
      <c r="B2661">
        <v>42</v>
      </c>
      <c r="C2661" t="s">
        <v>31</v>
      </c>
      <c r="D2661" s="3">
        <v>42564</v>
      </c>
      <c r="E2661" t="s">
        <v>1169</v>
      </c>
      <c r="F2661">
        <v>2600</v>
      </c>
      <c r="G2661">
        <v>1</v>
      </c>
      <c r="J2661">
        <v>2600</v>
      </c>
      <c r="K2661">
        <v>100149457</v>
      </c>
      <c r="L2661" s="19" t="s">
        <v>51</v>
      </c>
      <c r="M2661">
        <v>0</v>
      </c>
      <c r="N2661" t="s">
        <v>22</v>
      </c>
      <c r="O2661" s="3">
        <v>42564</v>
      </c>
      <c r="P2661" t="s">
        <v>34</v>
      </c>
      <c r="Q2661" s="4">
        <v>2600</v>
      </c>
      <c r="R2661">
        <v>2016</v>
      </c>
      <c r="S2661">
        <v>7</v>
      </c>
      <c r="T2661" s="3" t="s">
        <v>24</v>
      </c>
      <c r="U2661" s="3">
        <v>45489</v>
      </c>
    </row>
    <row r="2662" spans="1:21" x14ac:dyDescent="0.25">
      <c r="A2662">
        <v>214169</v>
      </c>
      <c r="B2662">
        <v>1026</v>
      </c>
      <c r="C2662" t="s">
        <v>19</v>
      </c>
      <c r="D2662" s="3">
        <v>42564</v>
      </c>
      <c r="E2662" t="s">
        <v>26</v>
      </c>
      <c r="F2662">
        <v>240</v>
      </c>
      <c r="G2662">
        <v>1</v>
      </c>
      <c r="J2662">
        <v>240</v>
      </c>
      <c r="K2662">
        <v>100149456</v>
      </c>
      <c r="L2662" s="19" t="s">
        <v>27</v>
      </c>
      <c r="M2662">
        <v>0</v>
      </c>
      <c r="N2662" t="s">
        <v>22</v>
      </c>
      <c r="O2662" s="3">
        <v>42564</v>
      </c>
      <c r="P2662" t="s">
        <v>23</v>
      </c>
      <c r="Q2662">
        <v>240</v>
      </c>
      <c r="R2662">
        <v>2016</v>
      </c>
      <c r="S2662">
        <v>7</v>
      </c>
      <c r="T2662" s="3" t="s">
        <v>24</v>
      </c>
      <c r="U2662" s="3">
        <v>45489</v>
      </c>
    </row>
    <row r="2663" spans="1:21" x14ac:dyDescent="0.25">
      <c r="A2663">
        <v>214172</v>
      </c>
      <c r="B2663">
        <v>163</v>
      </c>
      <c r="C2663" t="s">
        <v>19</v>
      </c>
      <c r="D2663" s="3">
        <v>42564</v>
      </c>
      <c r="E2663" t="s">
        <v>26</v>
      </c>
      <c r="F2663">
        <v>240</v>
      </c>
      <c r="G2663">
        <v>1</v>
      </c>
      <c r="J2663">
        <v>240</v>
      </c>
      <c r="K2663">
        <v>100149458</v>
      </c>
      <c r="L2663" s="19" t="s">
        <v>27</v>
      </c>
      <c r="M2663">
        <v>0</v>
      </c>
      <c r="N2663" t="s">
        <v>22</v>
      </c>
      <c r="O2663" s="3">
        <v>42564</v>
      </c>
      <c r="P2663" t="s">
        <v>23</v>
      </c>
      <c r="Q2663">
        <v>240</v>
      </c>
      <c r="R2663">
        <v>2016</v>
      </c>
      <c r="S2663">
        <v>7</v>
      </c>
      <c r="T2663" s="3" t="s">
        <v>24</v>
      </c>
      <c r="U2663" s="3">
        <v>45489</v>
      </c>
    </row>
    <row r="2664" spans="1:21" x14ac:dyDescent="0.25">
      <c r="A2664">
        <v>214173</v>
      </c>
      <c r="B2664">
        <v>163</v>
      </c>
      <c r="C2664" t="s">
        <v>19</v>
      </c>
      <c r="D2664" s="3">
        <v>42564</v>
      </c>
      <c r="E2664" t="s">
        <v>26</v>
      </c>
      <c r="F2664">
        <v>240</v>
      </c>
      <c r="G2664">
        <v>1</v>
      </c>
      <c r="J2664">
        <v>240</v>
      </c>
      <c r="K2664">
        <v>100149459</v>
      </c>
      <c r="L2664" s="19" t="s">
        <v>27</v>
      </c>
      <c r="M2664">
        <v>0</v>
      </c>
      <c r="N2664" t="s">
        <v>22</v>
      </c>
      <c r="O2664" s="3">
        <v>42564</v>
      </c>
      <c r="P2664" t="s">
        <v>23</v>
      </c>
      <c r="Q2664">
        <v>240</v>
      </c>
      <c r="R2664">
        <v>2016</v>
      </c>
      <c r="S2664">
        <v>7</v>
      </c>
      <c r="T2664" s="3" t="s">
        <v>24</v>
      </c>
      <c r="U2664" s="3">
        <v>45489</v>
      </c>
    </row>
    <row r="2665" spans="1:21" x14ac:dyDescent="0.25">
      <c r="A2665">
        <v>214174</v>
      </c>
      <c r="B2665">
        <v>230</v>
      </c>
      <c r="C2665" t="s">
        <v>19</v>
      </c>
      <c r="D2665" s="3">
        <v>42564</v>
      </c>
      <c r="E2665" t="s">
        <v>26</v>
      </c>
      <c r="F2665">
        <v>240</v>
      </c>
      <c r="G2665">
        <v>1</v>
      </c>
      <c r="J2665">
        <v>240</v>
      </c>
      <c r="K2665">
        <v>100149460</v>
      </c>
      <c r="L2665" s="19" t="s">
        <v>27</v>
      </c>
      <c r="M2665">
        <v>0</v>
      </c>
      <c r="N2665" t="s">
        <v>121</v>
      </c>
      <c r="O2665" s="3">
        <v>42564</v>
      </c>
      <c r="P2665" t="s">
        <v>23</v>
      </c>
      <c r="Q2665">
        <v>240</v>
      </c>
      <c r="R2665">
        <v>2016</v>
      </c>
      <c r="S2665">
        <v>7</v>
      </c>
      <c r="T2665" s="3" t="s">
        <v>24</v>
      </c>
      <c r="U2665" s="3">
        <v>45489</v>
      </c>
    </row>
    <row r="2666" spans="1:21" x14ac:dyDescent="0.25">
      <c r="A2666">
        <v>214175</v>
      </c>
      <c r="B2666">
        <v>1027</v>
      </c>
      <c r="C2666" t="s">
        <v>25</v>
      </c>
      <c r="D2666" s="3">
        <v>42564</v>
      </c>
      <c r="E2666" t="s">
        <v>723</v>
      </c>
      <c r="F2666">
        <v>1950</v>
      </c>
      <c r="G2666">
        <v>1</v>
      </c>
      <c r="J2666">
        <v>1950</v>
      </c>
      <c r="K2666">
        <v>100149461</v>
      </c>
      <c r="L2666" s="19" t="s">
        <v>21</v>
      </c>
      <c r="M2666">
        <v>0</v>
      </c>
      <c r="N2666" t="s">
        <v>22</v>
      </c>
      <c r="O2666" s="3">
        <v>42564</v>
      </c>
      <c r="P2666" t="s">
        <v>28</v>
      </c>
      <c r="Q2666" s="4">
        <v>1950</v>
      </c>
      <c r="R2666">
        <v>2016</v>
      </c>
      <c r="S2666">
        <v>7</v>
      </c>
      <c r="T2666" s="3" t="s">
        <v>24</v>
      </c>
      <c r="U2666" s="3">
        <v>45489</v>
      </c>
    </row>
    <row r="2667" spans="1:21" x14ac:dyDescent="0.25">
      <c r="A2667">
        <v>214177</v>
      </c>
      <c r="B2667">
        <v>230</v>
      </c>
      <c r="C2667" t="s">
        <v>19</v>
      </c>
      <c r="D2667" s="3">
        <v>42564</v>
      </c>
      <c r="E2667" t="s">
        <v>48</v>
      </c>
      <c r="F2667">
        <v>320</v>
      </c>
      <c r="G2667">
        <v>1</v>
      </c>
      <c r="J2667">
        <v>320</v>
      </c>
      <c r="K2667">
        <v>100149462</v>
      </c>
      <c r="L2667" s="19" t="s">
        <v>27</v>
      </c>
      <c r="M2667">
        <v>0</v>
      </c>
      <c r="N2667" t="s">
        <v>121</v>
      </c>
      <c r="O2667" s="3">
        <v>42564</v>
      </c>
      <c r="P2667" t="s">
        <v>23</v>
      </c>
      <c r="Q2667">
        <v>320</v>
      </c>
      <c r="R2667">
        <v>2016</v>
      </c>
      <c r="S2667">
        <v>7</v>
      </c>
      <c r="T2667" s="3" t="s">
        <v>24</v>
      </c>
      <c r="U2667" s="3">
        <v>45489</v>
      </c>
    </row>
    <row r="2668" spans="1:21" x14ac:dyDescent="0.25">
      <c r="A2668">
        <v>214178</v>
      </c>
      <c r="B2668">
        <v>21</v>
      </c>
      <c r="C2668" t="s">
        <v>31</v>
      </c>
      <c r="D2668" s="3">
        <v>42564</v>
      </c>
      <c r="E2668" t="s">
        <v>72</v>
      </c>
      <c r="F2668">
        <v>165</v>
      </c>
      <c r="G2668">
        <v>1</v>
      </c>
      <c r="J2668">
        <v>165</v>
      </c>
      <c r="K2668">
        <v>100149463</v>
      </c>
      <c r="L2668" s="19" t="s">
        <v>27</v>
      </c>
      <c r="M2668">
        <v>0</v>
      </c>
      <c r="N2668" t="s">
        <v>22</v>
      </c>
      <c r="O2668" s="3">
        <v>42564</v>
      </c>
      <c r="P2668" t="s">
        <v>34</v>
      </c>
      <c r="Q2668">
        <v>165</v>
      </c>
      <c r="R2668">
        <v>2016</v>
      </c>
      <c r="S2668">
        <v>7</v>
      </c>
      <c r="T2668" s="3" t="s">
        <v>24</v>
      </c>
      <c r="U2668" s="3">
        <v>45489</v>
      </c>
    </row>
    <row r="2669" spans="1:21" x14ac:dyDescent="0.25">
      <c r="A2669">
        <v>214179</v>
      </c>
      <c r="B2669">
        <v>21</v>
      </c>
      <c r="C2669" t="s">
        <v>31</v>
      </c>
      <c r="D2669" s="3">
        <v>42564</v>
      </c>
      <c r="E2669" t="s">
        <v>507</v>
      </c>
      <c r="F2669">
        <v>165</v>
      </c>
      <c r="G2669">
        <v>1</v>
      </c>
      <c r="J2669">
        <v>165</v>
      </c>
      <c r="K2669">
        <v>100149463</v>
      </c>
      <c r="L2669" s="19" t="s">
        <v>27</v>
      </c>
      <c r="M2669">
        <v>0</v>
      </c>
      <c r="N2669" t="s">
        <v>22</v>
      </c>
      <c r="O2669" s="3">
        <v>42564</v>
      </c>
      <c r="P2669" t="s">
        <v>34</v>
      </c>
      <c r="Q2669">
        <v>165</v>
      </c>
      <c r="R2669">
        <v>2016</v>
      </c>
      <c r="S2669">
        <v>7</v>
      </c>
      <c r="T2669" s="3" t="s">
        <v>24</v>
      </c>
      <c r="U2669" s="3">
        <v>45489</v>
      </c>
    </row>
    <row r="2670" spans="1:21" x14ac:dyDescent="0.25">
      <c r="A2670">
        <v>214180</v>
      </c>
      <c r="B2670">
        <v>1028</v>
      </c>
      <c r="C2670" t="s">
        <v>25</v>
      </c>
      <c r="D2670" s="3">
        <v>42564</v>
      </c>
      <c r="E2670" t="s">
        <v>52</v>
      </c>
      <c r="F2670">
        <v>420</v>
      </c>
      <c r="G2670">
        <v>1</v>
      </c>
      <c r="J2670">
        <v>420</v>
      </c>
      <c r="K2670">
        <v>100149464</v>
      </c>
      <c r="L2670" s="19" t="s">
        <v>33</v>
      </c>
      <c r="M2670">
        <v>0</v>
      </c>
      <c r="N2670" t="s">
        <v>39</v>
      </c>
      <c r="O2670" s="3">
        <v>42564</v>
      </c>
      <c r="P2670" t="s">
        <v>28</v>
      </c>
      <c r="Q2670">
        <v>420</v>
      </c>
      <c r="R2670">
        <v>2016</v>
      </c>
      <c r="S2670">
        <v>7</v>
      </c>
      <c r="T2670" s="3" t="s">
        <v>24</v>
      </c>
      <c r="U2670" s="3">
        <v>45489</v>
      </c>
    </row>
    <row r="2671" spans="1:21" x14ac:dyDescent="0.25">
      <c r="A2671">
        <v>214181</v>
      </c>
      <c r="B2671">
        <v>820</v>
      </c>
      <c r="C2671" t="s">
        <v>19</v>
      </c>
      <c r="D2671" s="3">
        <v>42564</v>
      </c>
      <c r="E2671" t="s">
        <v>767</v>
      </c>
      <c r="F2671">
        <v>180</v>
      </c>
      <c r="G2671">
        <v>1</v>
      </c>
      <c r="J2671">
        <v>180</v>
      </c>
      <c r="K2671">
        <v>100149465</v>
      </c>
      <c r="L2671" s="19" t="s">
        <v>27</v>
      </c>
      <c r="M2671">
        <v>0</v>
      </c>
      <c r="N2671" t="s">
        <v>22</v>
      </c>
      <c r="O2671" s="3">
        <v>42564</v>
      </c>
      <c r="P2671" t="s">
        <v>23</v>
      </c>
      <c r="Q2671">
        <v>180</v>
      </c>
      <c r="R2671">
        <v>2016</v>
      </c>
      <c r="S2671">
        <v>7</v>
      </c>
      <c r="T2671" s="3" t="s">
        <v>24</v>
      </c>
      <c r="U2671" s="3">
        <v>45489</v>
      </c>
    </row>
    <row r="2672" spans="1:21" x14ac:dyDescent="0.25">
      <c r="A2672">
        <v>214182</v>
      </c>
      <c r="B2672">
        <v>86</v>
      </c>
      <c r="C2672" t="s">
        <v>19</v>
      </c>
      <c r="D2672" s="3">
        <v>42564</v>
      </c>
      <c r="E2672" t="s">
        <v>399</v>
      </c>
      <c r="F2672">
        <v>570</v>
      </c>
      <c r="G2672">
        <v>1</v>
      </c>
      <c r="J2672">
        <v>570</v>
      </c>
      <c r="K2672">
        <v>100149466</v>
      </c>
      <c r="L2672" s="19" t="s">
        <v>33</v>
      </c>
      <c r="M2672">
        <v>0</v>
      </c>
      <c r="N2672" t="s">
        <v>121</v>
      </c>
      <c r="O2672" s="3">
        <v>42564</v>
      </c>
      <c r="P2672" t="s">
        <v>23</v>
      </c>
      <c r="Q2672">
        <v>570</v>
      </c>
      <c r="R2672">
        <v>2016</v>
      </c>
      <c r="S2672">
        <v>7</v>
      </c>
      <c r="T2672" s="3" t="s">
        <v>24</v>
      </c>
      <c r="U2672" s="3">
        <v>45489</v>
      </c>
    </row>
    <row r="2673" spans="1:21" x14ac:dyDescent="0.25">
      <c r="A2673">
        <v>214183</v>
      </c>
      <c r="B2673">
        <v>1029</v>
      </c>
      <c r="C2673" t="s">
        <v>25</v>
      </c>
      <c r="D2673" s="3">
        <v>42564</v>
      </c>
      <c r="E2673" t="s">
        <v>488</v>
      </c>
      <c r="F2673">
        <v>299</v>
      </c>
      <c r="G2673">
        <v>1</v>
      </c>
      <c r="J2673">
        <v>299</v>
      </c>
      <c r="K2673">
        <v>100149467</v>
      </c>
      <c r="L2673" s="19" t="s">
        <v>27</v>
      </c>
      <c r="M2673">
        <v>0</v>
      </c>
      <c r="N2673" t="s">
        <v>22</v>
      </c>
      <c r="O2673" s="3">
        <v>42564</v>
      </c>
      <c r="P2673" t="s">
        <v>28</v>
      </c>
      <c r="Q2673">
        <v>299</v>
      </c>
      <c r="R2673">
        <v>2016</v>
      </c>
      <c r="S2673">
        <v>7</v>
      </c>
      <c r="T2673" s="3" t="s">
        <v>24</v>
      </c>
      <c r="U2673" s="3">
        <v>45489</v>
      </c>
    </row>
    <row r="2674" spans="1:21" x14ac:dyDescent="0.25">
      <c r="A2674">
        <v>214184</v>
      </c>
      <c r="B2674">
        <v>1024</v>
      </c>
      <c r="C2674" t="s">
        <v>19</v>
      </c>
      <c r="D2674" s="3">
        <v>42564</v>
      </c>
      <c r="E2674" t="s">
        <v>1170</v>
      </c>
      <c r="F2674">
        <v>895</v>
      </c>
      <c r="G2674">
        <v>1</v>
      </c>
      <c r="J2674">
        <v>895</v>
      </c>
      <c r="K2674">
        <v>100149468</v>
      </c>
      <c r="L2674" s="19" t="s">
        <v>51</v>
      </c>
      <c r="M2674">
        <v>0</v>
      </c>
      <c r="N2674" t="s">
        <v>22</v>
      </c>
      <c r="O2674" s="3">
        <v>42564</v>
      </c>
      <c r="P2674" t="s">
        <v>23</v>
      </c>
      <c r="Q2674">
        <v>895</v>
      </c>
      <c r="R2674">
        <v>2016</v>
      </c>
      <c r="S2674">
        <v>7</v>
      </c>
      <c r="T2674" s="3" t="s">
        <v>24</v>
      </c>
      <c r="U2674" s="3">
        <v>45489</v>
      </c>
    </row>
    <row r="2675" spans="1:21" x14ac:dyDescent="0.25">
      <c r="A2675">
        <v>214185</v>
      </c>
      <c r="B2675">
        <v>101</v>
      </c>
      <c r="C2675" t="s">
        <v>25</v>
      </c>
      <c r="D2675" s="3">
        <v>42564</v>
      </c>
      <c r="E2675" t="s">
        <v>1014</v>
      </c>
      <c r="F2675">
        <v>54080</v>
      </c>
      <c r="G2675">
        <v>1</v>
      </c>
      <c r="J2675">
        <v>54080</v>
      </c>
      <c r="K2675">
        <v>100149469</v>
      </c>
      <c r="L2675" s="19" t="s">
        <v>42</v>
      </c>
      <c r="M2675">
        <v>0</v>
      </c>
      <c r="N2675" t="s">
        <v>22</v>
      </c>
      <c r="O2675" s="3">
        <v>42564</v>
      </c>
      <c r="P2675" t="s">
        <v>28</v>
      </c>
      <c r="Q2675" s="4">
        <v>54080</v>
      </c>
      <c r="R2675">
        <v>2016</v>
      </c>
      <c r="S2675">
        <v>7</v>
      </c>
      <c r="T2675" s="3" t="s">
        <v>24</v>
      </c>
      <c r="U2675" s="3">
        <v>45489</v>
      </c>
    </row>
    <row r="2676" spans="1:21" x14ac:dyDescent="0.25">
      <c r="A2676">
        <v>214186</v>
      </c>
      <c r="B2676">
        <v>806</v>
      </c>
      <c r="C2676" t="s">
        <v>31</v>
      </c>
      <c r="D2676" s="3">
        <v>42564</v>
      </c>
      <c r="E2676" t="s">
        <v>1171</v>
      </c>
      <c r="F2676">
        <v>999</v>
      </c>
      <c r="G2676">
        <v>1</v>
      </c>
      <c r="J2676">
        <v>999</v>
      </c>
      <c r="K2676">
        <v>100149470</v>
      </c>
      <c r="L2676" s="19" t="s">
        <v>51</v>
      </c>
      <c r="M2676">
        <v>0</v>
      </c>
      <c r="N2676" t="s">
        <v>22</v>
      </c>
      <c r="O2676" s="3">
        <v>42564</v>
      </c>
      <c r="P2676" t="s">
        <v>34</v>
      </c>
      <c r="Q2676">
        <v>999</v>
      </c>
      <c r="R2676">
        <v>2016</v>
      </c>
      <c r="S2676">
        <v>7</v>
      </c>
      <c r="T2676" s="3" t="s">
        <v>24</v>
      </c>
      <c r="U2676" s="3">
        <v>45489</v>
      </c>
    </row>
    <row r="2677" spans="1:21" x14ac:dyDescent="0.25">
      <c r="A2677">
        <v>214188</v>
      </c>
      <c r="B2677">
        <v>1030</v>
      </c>
      <c r="C2677" t="s">
        <v>19</v>
      </c>
      <c r="D2677" s="3">
        <v>42564</v>
      </c>
      <c r="E2677" t="s">
        <v>1172</v>
      </c>
      <c r="F2677">
        <v>2260</v>
      </c>
      <c r="G2677">
        <v>1</v>
      </c>
      <c r="J2677">
        <v>3134</v>
      </c>
      <c r="K2677">
        <v>100149471</v>
      </c>
      <c r="L2677" s="19" t="s">
        <v>47</v>
      </c>
      <c r="M2677">
        <v>0</v>
      </c>
      <c r="N2677" t="s">
        <v>22</v>
      </c>
      <c r="O2677" s="3">
        <v>42564</v>
      </c>
      <c r="P2677" t="s">
        <v>23</v>
      </c>
      <c r="Q2677" s="4">
        <v>2260</v>
      </c>
      <c r="R2677">
        <v>2016</v>
      </c>
      <c r="S2677">
        <v>7</v>
      </c>
      <c r="T2677" s="3" t="s">
        <v>24</v>
      </c>
      <c r="U2677" s="3">
        <v>45489</v>
      </c>
    </row>
    <row r="2678" spans="1:21" x14ac:dyDescent="0.25">
      <c r="A2678">
        <v>214189</v>
      </c>
      <c r="B2678">
        <v>1030</v>
      </c>
      <c r="C2678" t="s">
        <v>19</v>
      </c>
      <c r="D2678" s="3">
        <v>42564</v>
      </c>
      <c r="E2678" t="s">
        <v>1173</v>
      </c>
      <c r="F2678">
        <v>874</v>
      </c>
      <c r="G2678">
        <v>1</v>
      </c>
      <c r="J2678">
        <v>3134</v>
      </c>
      <c r="K2678">
        <v>100149471</v>
      </c>
      <c r="L2678" s="19" t="s">
        <v>47</v>
      </c>
      <c r="M2678">
        <v>0</v>
      </c>
      <c r="N2678" t="s">
        <v>22</v>
      </c>
      <c r="O2678" s="3">
        <v>42564</v>
      </c>
      <c r="P2678" t="s">
        <v>23</v>
      </c>
      <c r="Q2678">
        <v>874</v>
      </c>
      <c r="R2678">
        <v>2016</v>
      </c>
      <c r="S2678">
        <v>7</v>
      </c>
      <c r="T2678" s="3" t="s">
        <v>24</v>
      </c>
      <c r="U2678" s="3">
        <v>45489</v>
      </c>
    </row>
    <row r="2679" spans="1:21" x14ac:dyDescent="0.25">
      <c r="A2679">
        <v>214190</v>
      </c>
      <c r="B2679">
        <v>101</v>
      </c>
      <c r="C2679" t="s">
        <v>71</v>
      </c>
      <c r="D2679" s="3">
        <v>42564</v>
      </c>
      <c r="E2679" t="s">
        <v>1174</v>
      </c>
      <c r="F2679">
        <v>2500</v>
      </c>
      <c r="G2679">
        <v>1</v>
      </c>
      <c r="J2679">
        <v>2500</v>
      </c>
      <c r="K2679">
        <v>100149472</v>
      </c>
      <c r="L2679" s="19" t="s">
        <v>51</v>
      </c>
      <c r="M2679">
        <v>0</v>
      </c>
      <c r="N2679" t="s">
        <v>22</v>
      </c>
      <c r="O2679" s="3">
        <v>42564</v>
      </c>
      <c r="P2679" t="s">
        <v>34</v>
      </c>
      <c r="Q2679" s="4">
        <v>2500</v>
      </c>
      <c r="R2679">
        <v>2016</v>
      </c>
      <c r="S2679">
        <v>7</v>
      </c>
      <c r="T2679" s="3" t="s">
        <v>24</v>
      </c>
      <c r="U2679" s="3">
        <v>45489</v>
      </c>
    </row>
    <row r="2680" spans="1:21" x14ac:dyDescent="0.25">
      <c r="A2680">
        <v>214192</v>
      </c>
      <c r="B2680">
        <v>86</v>
      </c>
      <c r="C2680" t="s">
        <v>19</v>
      </c>
      <c r="D2680" s="3">
        <v>42564</v>
      </c>
      <c r="E2680" t="s">
        <v>93</v>
      </c>
      <c r="F2680">
        <v>510</v>
      </c>
      <c r="G2680">
        <v>1</v>
      </c>
      <c r="J2680">
        <v>510</v>
      </c>
      <c r="K2680">
        <v>100149473</v>
      </c>
      <c r="L2680" s="19" t="s">
        <v>33</v>
      </c>
      <c r="M2680">
        <v>0</v>
      </c>
      <c r="N2680" t="s">
        <v>22</v>
      </c>
      <c r="O2680" s="3">
        <v>42564</v>
      </c>
      <c r="P2680" t="s">
        <v>23</v>
      </c>
      <c r="Q2680">
        <v>510</v>
      </c>
      <c r="R2680">
        <v>2016</v>
      </c>
      <c r="S2680">
        <v>7</v>
      </c>
      <c r="T2680" s="3" t="s">
        <v>24</v>
      </c>
      <c r="U2680" s="3">
        <v>45489</v>
      </c>
    </row>
    <row r="2681" spans="1:21" x14ac:dyDescent="0.25">
      <c r="A2681">
        <v>214194</v>
      </c>
      <c r="B2681">
        <v>1031</v>
      </c>
      <c r="C2681" t="s">
        <v>19</v>
      </c>
      <c r="D2681" s="3">
        <v>42564</v>
      </c>
      <c r="E2681" t="s">
        <v>88</v>
      </c>
      <c r="F2681">
        <v>380</v>
      </c>
      <c r="G2681">
        <v>1</v>
      </c>
      <c r="J2681">
        <v>670</v>
      </c>
      <c r="K2681">
        <v>100149475</v>
      </c>
      <c r="L2681" s="19" t="s">
        <v>33</v>
      </c>
      <c r="M2681">
        <v>0</v>
      </c>
      <c r="N2681" t="s">
        <v>22</v>
      </c>
      <c r="O2681" s="3">
        <v>42564</v>
      </c>
      <c r="P2681" t="s">
        <v>23</v>
      </c>
      <c r="Q2681">
        <v>380</v>
      </c>
      <c r="R2681">
        <v>2016</v>
      </c>
      <c r="S2681">
        <v>7</v>
      </c>
      <c r="T2681" s="3" t="s">
        <v>24</v>
      </c>
      <c r="U2681" s="3">
        <v>45489</v>
      </c>
    </row>
    <row r="2682" spans="1:21" x14ac:dyDescent="0.25">
      <c r="A2682">
        <v>214195</v>
      </c>
      <c r="B2682">
        <v>1031</v>
      </c>
      <c r="C2682" t="s">
        <v>19</v>
      </c>
      <c r="D2682" s="3">
        <v>42564</v>
      </c>
      <c r="E2682" t="s">
        <v>105</v>
      </c>
      <c r="F2682">
        <v>290</v>
      </c>
      <c r="G2682">
        <v>1</v>
      </c>
      <c r="J2682">
        <v>670</v>
      </c>
      <c r="K2682">
        <v>100149475</v>
      </c>
      <c r="L2682" s="19" t="s">
        <v>33</v>
      </c>
      <c r="M2682">
        <v>0</v>
      </c>
      <c r="N2682" t="s">
        <v>22</v>
      </c>
      <c r="O2682" s="3">
        <v>42564</v>
      </c>
      <c r="P2682" t="s">
        <v>23</v>
      </c>
      <c r="Q2682">
        <v>290</v>
      </c>
      <c r="R2682">
        <v>2016</v>
      </c>
      <c r="S2682">
        <v>7</v>
      </c>
      <c r="T2682" s="3" t="s">
        <v>24</v>
      </c>
      <c r="U2682" s="3">
        <v>45489</v>
      </c>
    </row>
    <row r="2683" spans="1:21" x14ac:dyDescent="0.25">
      <c r="A2683">
        <v>214193</v>
      </c>
      <c r="B2683">
        <v>669</v>
      </c>
      <c r="C2683" t="s">
        <v>19</v>
      </c>
      <c r="D2683" s="3">
        <v>42564</v>
      </c>
      <c r="E2683" t="s">
        <v>1175</v>
      </c>
      <c r="F2683">
        <v>1490</v>
      </c>
      <c r="G2683">
        <v>1</v>
      </c>
      <c r="J2683">
        <v>1490</v>
      </c>
      <c r="K2683">
        <v>100149474</v>
      </c>
      <c r="L2683" s="19" t="s">
        <v>38</v>
      </c>
      <c r="M2683">
        <v>0</v>
      </c>
      <c r="N2683" t="s">
        <v>22</v>
      </c>
      <c r="O2683" s="3">
        <v>42564</v>
      </c>
      <c r="P2683" t="s">
        <v>23</v>
      </c>
      <c r="Q2683" s="4">
        <v>1490</v>
      </c>
      <c r="R2683">
        <v>2016</v>
      </c>
      <c r="S2683">
        <v>7</v>
      </c>
      <c r="T2683" s="3" t="s">
        <v>24</v>
      </c>
      <c r="U2683" s="3">
        <v>45489</v>
      </c>
    </row>
    <row r="2684" spans="1:21" x14ac:dyDescent="0.25">
      <c r="A2684">
        <v>214196</v>
      </c>
      <c r="B2684">
        <v>232</v>
      </c>
      <c r="C2684" t="s">
        <v>19</v>
      </c>
      <c r="D2684" s="3">
        <v>42564</v>
      </c>
      <c r="E2684" t="s">
        <v>1176</v>
      </c>
      <c r="F2684">
        <v>1299</v>
      </c>
      <c r="G2684">
        <v>1</v>
      </c>
      <c r="J2684">
        <v>1299</v>
      </c>
      <c r="K2684">
        <v>100149476</v>
      </c>
      <c r="L2684" s="19" t="s">
        <v>38</v>
      </c>
      <c r="M2684">
        <v>0</v>
      </c>
      <c r="N2684" t="s">
        <v>22</v>
      </c>
      <c r="O2684" s="3">
        <v>42564</v>
      </c>
      <c r="P2684" t="s">
        <v>23</v>
      </c>
      <c r="Q2684" s="4">
        <v>1299</v>
      </c>
      <c r="R2684">
        <v>2016</v>
      </c>
      <c r="S2684">
        <v>7</v>
      </c>
      <c r="T2684" s="3" t="s">
        <v>24</v>
      </c>
      <c r="U2684" s="3">
        <v>45489</v>
      </c>
    </row>
    <row r="2685" spans="1:21" x14ac:dyDescent="0.25">
      <c r="A2685">
        <v>214197</v>
      </c>
      <c r="B2685">
        <v>749</v>
      </c>
      <c r="C2685" t="s">
        <v>19</v>
      </c>
      <c r="D2685" s="3">
        <v>42564</v>
      </c>
      <c r="E2685" t="s">
        <v>306</v>
      </c>
      <c r="F2685">
        <v>3900</v>
      </c>
      <c r="G2685">
        <v>4</v>
      </c>
      <c r="J2685">
        <v>17800</v>
      </c>
      <c r="K2685">
        <v>100149477</v>
      </c>
      <c r="L2685" s="19" t="s">
        <v>42</v>
      </c>
      <c r="M2685">
        <v>0</v>
      </c>
      <c r="N2685" t="s">
        <v>22</v>
      </c>
      <c r="O2685" s="3">
        <v>42564</v>
      </c>
      <c r="P2685" t="s">
        <v>23</v>
      </c>
      <c r="Q2685" s="4">
        <v>15600</v>
      </c>
      <c r="R2685">
        <v>2016</v>
      </c>
      <c r="S2685">
        <v>7</v>
      </c>
      <c r="T2685" s="3" t="s">
        <v>24</v>
      </c>
      <c r="U2685" s="3">
        <v>45489</v>
      </c>
    </row>
    <row r="2686" spans="1:21" x14ac:dyDescent="0.25">
      <c r="A2686">
        <v>214198</v>
      </c>
      <c r="B2686">
        <v>749</v>
      </c>
      <c r="C2686" t="s">
        <v>19</v>
      </c>
      <c r="D2686" s="3">
        <v>42564</v>
      </c>
      <c r="E2686" t="s">
        <v>93</v>
      </c>
      <c r="F2686">
        <v>510</v>
      </c>
      <c r="G2686">
        <v>1</v>
      </c>
      <c r="J2686">
        <v>17800</v>
      </c>
      <c r="K2686">
        <v>100149477</v>
      </c>
      <c r="L2686" s="19" t="s">
        <v>33</v>
      </c>
      <c r="M2686">
        <v>0</v>
      </c>
      <c r="N2686" t="s">
        <v>22</v>
      </c>
      <c r="O2686" s="3">
        <v>42564</v>
      </c>
      <c r="P2686" t="s">
        <v>23</v>
      </c>
      <c r="Q2686">
        <v>510</v>
      </c>
      <c r="R2686">
        <v>2016</v>
      </c>
      <c r="S2686">
        <v>7</v>
      </c>
      <c r="T2686" s="3" t="s">
        <v>24</v>
      </c>
      <c r="U2686" s="3">
        <v>45489</v>
      </c>
    </row>
    <row r="2687" spans="1:21" x14ac:dyDescent="0.25">
      <c r="A2687">
        <v>214199</v>
      </c>
      <c r="B2687">
        <v>749</v>
      </c>
      <c r="C2687" t="s">
        <v>19</v>
      </c>
      <c r="D2687" s="3">
        <v>42564</v>
      </c>
      <c r="E2687" t="s">
        <v>399</v>
      </c>
      <c r="F2687">
        <v>570</v>
      </c>
      <c r="G2687">
        <v>1</v>
      </c>
      <c r="J2687">
        <v>17800</v>
      </c>
      <c r="K2687">
        <v>100149477</v>
      </c>
      <c r="L2687" s="19" t="s">
        <v>33</v>
      </c>
      <c r="M2687">
        <v>0</v>
      </c>
      <c r="N2687" t="s">
        <v>22</v>
      </c>
      <c r="O2687" s="3">
        <v>42564</v>
      </c>
      <c r="P2687" t="s">
        <v>23</v>
      </c>
      <c r="Q2687">
        <v>570</v>
      </c>
      <c r="R2687">
        <v>2016</v>
      </c>
      <c r="S2687">
        <v>7</v>
      </c>
      <c r="T2687" s="3" t="s">
        <v>24</v>
      </c>
      <c r="U2687" s="3">
        <v>45489</v>
      </c>
    </row>
    <row r="2688" spans="1:21" x14ac:dyDescent="0.25">
      <c r="A2688">
        <v>214200</v>
      </c>
      <c r="B2688">
        <v>749</v>
      </c>
      <c r="C2688" t="s">
        <v>19</v>
      </c>
      <c r="D2688" s="3">
        <v>42564</v>
      </c>
      <c r="E2688" t="s">
        <v>353</v>
      </c>
      <c r="F2688">
        <v>640</v>
      </c>
      <c r="G2688">
        <v>1</v>
      </c>
      <c r="J2688">
        <v>17800</v>
      </c>
      <c r="K2688">
        <v>100149477</v>
      </c>
      <c r="L2688" s="19" t="s">
        <v>33</v>
      </c>
      <c r="M2688">
        <v>0</v>
      </c>
      <c r="N2688" t="s">
        <v>22</v>
      </c>
      <c r="O2688" s="3">
        <v>42564</v>
      </c>
      <c r="P2688" t="s">
        <v>23</v>
      </c>
      <c r="Q2688">
        <v>640</v>
      </c>
      <c r="R2688">
        <v>2016</v>
      </c>
      <c r="S2688">
        <v>7</v>
      </c>
      <c r="T2688" s="3" t="s">
        <v>24</v>
      </c>
      <c r="U2688" s="3">
        <v>45489</v>
      </c>
    </row>
    <row r="2689" spans="1:21" x14ac:dyDescent="0.25">
      <c r="A2689">
        <v>214202</v>
      </c>
      <c r="B2689">
        <v>749</v>
      </c>
      <c r="C2689" t="s">
        <v>19</v>
      </c>
      <c r="D2689" s="3">
        <v>42564</v>
      </c>
      <c r="E2689" t="s">
        <v>105</v>
      </c>
      <c r="F2689">
        <v>290</v>
      </c>
      <c r="G2689">
        <v>1</v>
      </c>
      <c r="J2689">
        <v>17800</v>
      </c>
      <c r="K2689">
        <v>100149477</v>
      </c>
      <c r="L2689" s="19" t="s">
        <v>33</v>
      </c>
      <c r="M2689">
        <v>0</v>
      </c>
      <c r="N2689" t="s">
        <v>22</v>
      </c>
      <c r="O2689" s="3">
        <v>42564</v>
      </c>
      <c r="P2689" t="s">
        <v>23</v>
      </c>
      <c r="Q2689">
        <v>290</v>
      </c>
      <c r="R2689">
        <v>2016</v>
      </c>
      <c r="S2689">
        <v>7</v>
      </c>
      <c r="T2689" s="3" t="s">
        <v>24</v>
      </c>
      <c r="U2689" s="3">
        <v>45489</v>
      </c>
    </row>
    <row r="2690" spans="1:21" x14ac:dyDescent="0.25">
      <c r="A2690">
        <v>214203</v>
      </c>
      <c r="B2690">
        <v>749</v>
      </c>
      <c r="C2690" t="s">
        <v>19</v>
      </c>
      <c r="D2690" s="3">
        <v>42564</v>
      </c>
      <c r="E2690" t="s">
        <v>130</v>
      </c>
      <c r="F2690">
        <v>190</v>
      </c>
      <c r="G2690">
        <v>1</v>
      </c>
      <c r="J2690">
        <v>17800</v>
      </c>
      <c r="K2690">
        <v>100149477</v>
      </c>
      <c r="L2690" s="19" t="s">
        <v>33</v>
      </c>
      <c r="M2690">
        <v>0</v>
      </c>
      <c r="N2690" t="s">
        <v>22</v>
      </c>
      <c r="O2690" s="3">
        <v>42564</v>
      </c>
      <c r="P2690" t="s">
        <v>23</v>
      </c>
      <c r="Q2690">
        <v>190</v>
      </c>
      <c r="R2690">
        <v>2016</v>
      </c>
      <c r="S2690">
        <v>7</v>
      </c>
      <c r="T2690" s="3" t="s">
        <v>24</v>
      </c>
      <c r="U2690" s="3">
        <v>45489</v>
      </c>
    </row>
    <row r="2691" spans="1:21" x14ac:dyDescent="0.25">
      <c r="A2691">
        <v>214204</v>
      </c>
      <c r="B2691">
        <v>1031</v>
      </c>
      <c r="C2691" t="s">
        <v>19</v>
      </c>
      <c r="D2691" s="3">
        <v>42564</v>
      </c>
      <c r="E2691" t="s">
        <v>176</v>
      </c>
      <c r="F2691">
        <v>995</v>
      </c>
      <c r="G2691">
        <v>1</v>
      </c>
      <c r="J2691">
        <v>1505</v>
      </c>
      <c r="K2691">
        <v>100149478</v>
      </c>
      <c r="L2691" s="19" t="s">
        <v>170</v>
      </c>
      <c r="M2691">
        <v>0</v>
      </c>
      <c r="N2691" t="s">
        <v>22</v>
      </c>
      <c r="O2691" s="3">
        <v>42564</v>
      </c>
      <c r="P2691" t="s">
        <v>23</v>
      </c>
      <c r="Q2691">
        <v>995</v>
      </c>
      <c r="R2691">
        <v>2016</v>
      </c>
      <c r="S2691">
        <v>7</v>
      </c>
      <c r="T2691" s="3" t="s">
        <v>24</v>
      </c>
      <c r="U2691" s="3">
        <v>45489</v>
      </c>
    </row>
    <row r="2692" spans="1:21" x14ac:dyDescent="0.25">
      <c r="A2692">
        <v>214205</v>
      </c>
      <c r="B2692">
        <v>1031</v>
      </c>
      <c r="C2692" t="s">
        <v>19</v>
      </c>
      <c r="D2692" s="3">
        <v>42564</v>
      </c>
      <c r="E2692" t="s">
        <v>1177</v>
      </c>
      <c r="F2692">
        <v>510</v>
      </c>
      <c r="G2692">
        <v>1</v>
      </c>
      <c r="J2692">
        <v>1505</v>
      </c>
      <c r="K2692">
        <v>100149478</v>
      </c>
      <c r="L2692" s="19" t="s">
        <v>38</v>
      </c>
      <c r="M2692">
        <v>0</v>
      </c>
      <c r="N2692" t="s">
        <v>22</v>
      </c>
      <c r="O2692" s="3">
        <v>42564</v>
      </c>
      <c r="P2692" t="s">
        <v>23</v>
      </c>
      <c r="Q2692">
        <v>510</v>
      </c>
      <c r="R2692">
        <v>2016</v>
      </c>
      <c r="S2692">
        <v>7</v>
      </c>
      <c r="T2692" s="3" t="s">
        <v>24</v>
      </c>
      <c r="U2692" s="3">
        <v>45489</v>
      </c>
    </row>
    <row r="2693" spans="1:21" x14ac:dyDescent="0.25">
      <c r="A2693">
        <v>214207</v>
      </c>
      <c r="B2693">
        <v>1032</v>
      </c>
      <c r="C2693" t="s">
        <v>25</v>
      </c>
      <c r="D2693" s="3">
        <v>42564</v>
      </c>
      <c r="E2693" t="s">
        <v>1178</v>
      </c>
      <c r="F2693">
        <v>1150</v>
      </c>
      <c r="G2693">
        <v>1</v>
      </c>
      <c r="J2693">
        <v>1150</v>
      </c>
      <c r="K2693">
        <v>100149480</v>
      </c>
      <c r="L2693" s="19" t="s">
        <v>21</v>
      </c>
      <c r="M2693">
        <v>0</v>
      </c>
      <c r="N2693" t="s">
        <v>22</v>
      </c>
      <c r="O2693" s="3">
        <v>42564</v>
      </c>
      <c r="P2693" t="s">
        <v>28</v>
      </c>
      <c r="Q2693" s="4">
        <v>1150</v>
      </c>
      <c r="R2693">
        <v>2016</v>
      </c>
      <c r="S2693">
        <v>7</v>
      </c>
      <c r="T2693" s="3" t="s">
        <v>24</v>
      </c>
      <c r="U2693" s="3">
        <v>45489</v>
      </c>
    </row>
    <row r="2694" spans="1:21" x14ac:dyDescent="0.25">
      <c r="A2694">
        <v>214206</v>
      </c>
      <c r="B2694">
        <v>1033</v>
      </c>
      <c r="C2694" t="s">
        <v>31</v>
      </c>
      <c r="D2694" s="3">
        <v>42564</v>
      </c>
      <c r="E2694" t="s">
        <v>1179</v>
      </c>
      <c r="F2694">
        <v>3300</v>
      </c>
      <c r="G2694">
        <v>1</v>
      </c>
      <c r="J2694">
        <v>3300</v>
      </c>
      <c r="K2694">
        <v>100149479</v>
      </c>
      <c r="L2694" s="19" t="s">
        <v>38</v>
      </c>
      <c r="M2694">
        <v>0</v>
      </c>
      <c r="N2694" t="s">
        <v>22</v>
      </c>
      <c r="O2694" s="3">
        <v>42564</v>
      </c>
      <c r="P2694" t="s">
        <v>34</v>
      </c>
      <c r="Q2694" s="4">
        <v>3300</v>
      </c>
      <c r="R2694">
        <v>2016</v>
      </c>
      <c r="S2694">
        <v>7</v>
      </c>
      <c r="T2694" s="3" t="s">
        <v>24</v>
      </c>
      <c r="U2694" s="3">
        <v>45489</v>
      </c>
    </row>
    <row r="2695" spans="1:21" x14ac:dyDescent="0.25">
      <c r="A2695">
        <v>214208</v>
      </c>
      <c r="B2695">
        <v>1034</v>
      </c>
      <c r="C2695" t="s">
        <v>31</v>
      </c>
      <c r="D2695" s="3">
        <v>42564</v>
      </c>
      <c r="E2695" t="s">
        <v>72</v>
      </c>
      <c r="F2695">
        <v>165</v>
      </c>
      <c r="G2695">
        <v>1</v>
      </c>
      <c r="J2695">
        <v>165</v>
      </c>
      <c r="K2695">
        <v>100149481</v>
      </c>
      <c r="L2695" s="19" t="s">
        <v>27</v>
      </c>
      <c r="M2695">
        <v>0</v>
      </c>
      <c r="N2695" t="s">
        <v>22</v>
      </c>
      <c r="O2695" s="3">
        <v>42564</v>
      </c>
      <c r="P2695" t="s">
        <v>34</v>
      </c>
      <c r="Q2695">
        <v>165</v>
      </c>
      <c r="R2695">
        <v>2016</v>
      </c>
      <c r="S2695">
        <v>7</v>
      </c>
      <c r="T2695" s="3" t="s">
        <v>24</v>
      </c>
      <c r="U2695" s="3">
        <v>45489</v>
      </c>
    </row>
    <row r="2696" spans="1:21" x14ac:dyDescent="0.25">
      <c r="A2696">
        <v>214209</v>
      </c>
      <c r="B2696">
        <v>1035</v>
      </c>
      <c r="C2696" t="s">
        <v>19</v>
      </c>
      <c r="D2696" s="3">
        <v>42564</v>
      </c>
      <c r="E2696" t="s">
        <v>151</v>
      </c>
      <c r="F2696">
        <v>1050</v>
      </c>
      <c r="G2696">
        <v>1</v>
      </c>
      <c r="J2696">
        <v>435</v>
      </c>
      <c r="K2696">
        <v>100149482</v>
      </c>
      <c r="L2696" s="19" t="s">
        <v>38</v>
      </c>
      <c r="M2696">
        <v>0</v>
      </c>
      <c r="N2696" t="s">
        <v>22</v>
      </c>
      <c r="O2696" s="3">
        <v>42564</v>
      </c>
      <c r="P2696" t="s">
        <v>23</v>
      </c>
      <c r="Q2696" s="4">
        <v>1050</v>
      </c>
      <c r="R2696">
        <v>2016</v>
      </c>
      <c r="S2696">
        <v>7</v>
      </c>
      <c r="T2696" s="3" t="s">
        <v>24</v>
      </c>
      <c r="U2696" s="3">
        <v>45489</v>
      </c>
    </row>
    <row r="2697" spans="1:21" x14ac:dyDescent="0.25">
      <c r="A2697">
        <v>214210</v>
      </c>
      <c r="B2697">
        <v>1036</v>
      </c>
      <c r="C2697" t="s">
        <v>19</v>
      </c>
      <c r="D2697" s="3">
        <v>42564</v>
      </c>
      <c r="E2697" t="s">
        <v>48</v>
      </c>
      <c r="F2697">
        <v>320</v>
      </c>
      <c r="G2697">
        <v>1</v>
      </c>
      <c r="J2697">
        <v>320</v>
      </c>
      <c r="K2697">
        <v>100149483</v>
      </c>
      <c r="L2697" s="19" t="s">
        <v>27</v>
      </c>
      <c r="M2697">
        <v>0</v>
      </c>
      <c r="N2697" t="s">
        <v>22</v>
      </c>
      <c r="O2697" s="3">
        <v>42564</v>
      </c>
      <c r="P2697" t="s">
        <v>23</v>
      </c>
      <c r="Q2697">
        <v>320</v>
      </c>
      <c r="R2697">
        <v>2016</v>
      </c>
      <c r="S2697">
        <v>7</v>
      </c>
      <c r="T2697" s="3" t="s">
        <v>24</v>
      </c>
      <c r="U2697" s="3">
        <v>45489</v>
      </c>
    </row>
    <row r="2698" spans="1:21" x14ac:dyDescent="0.25">
      <c r="A2698">
        <v>214211</v>
      </c>
      <c r="B2698">
        <v>404</v>
      </c>
      <c r="C2698" t="s">
        <v>19</v>
      </c>
      <c r="D2698" s="3">
        <v>42564</v>
      </c>
      <c r="E2698" t="s">
        <v>885</v>
      </c>
      <c r="F2698">
        <v>675</v>
      </c>
      <c r="G2698">
        <v>1</v>
      </c>
      <c r="J2698">
        <v>675</v>
      </c>
      <c r="K2698">
        <v>100149484</v>
      </c>
      <c r="L2698" s="19" t="s">
        <v>170</v>
      </c>
      <c r="M2698">
        <v>0</v>
      </c>
      <c r="N2698" t="s">
        <v>22</v>
      </c>
      <c r="O2698" s="3">
        <v>42564</v>
      </c>
      <c r="P2698" t="s">
        <v>23</v>
      </c>
      <c r="Q2698">
        <v>675</v>
      </c>
      <c r="R2698">
        <v>2016</v>
      </c>
      <c r="S2698">
        <v>7</v>
      </c>
      <c r="T2698" s="3" t="s">
        <v>24</v>
      </c>
      <c r="U2698" s="3">
        <v>45489</v>
      </c>
    </row>
    <row r="2699" spans="1:21" x14ac:dyDescent="0.25">
      <c r="A2699">
        <v>214212</v>
      </c>
      <c r="B2699">
        <v>1037</v>
      </c>
      <c r="C2699" t="s">
        <v>19</v>
      </c>
      <c r="D2699" s="3">
        <v>42564</v>
      </c>
      <c r="E2699" t="s">
        <v>93</v>
      </c>
      <c r="F2699">
        <v>510</v>
      </c>
      <c r="G2699">
        <v>1</v>
      </c>
      <c r="J2699">
        <v>510</v>
      </c>
      <c r="K2699">
        <v>100149485</v>
      </c>
      <c r="L2699" s="19" t="s">
        <v>33</v>
      </c>
      <c r="M2699">
        <v>0</v>
      </c>
      <c r="N2699" t="s">
        <v>22</v>
      </c>
      <c r="O2699" s="3">
        <v>42564</v>
      </c>
      <c r="P2699" t="s">
        <v>23</v>
      </c>
      <c r="Q2699">
        <v>510</v>
      </c>
      <c r="R2699">
        <v>2016</v>
      </c>
      <c r="S2699">
        <v>7</v>
      </c>
      <c r="T2699" s="3" t="s">
        <v>24</v>
      </c>
      <c r="U2699" s="3">
        <v>45489</v>
      </c>
    </row>
    <row r="2700" spans="1:21" x14ac:dyDescent="0.25">
      <c r="A2700">
        <v>214213</v>
      </c>
      <c r="B2700">
        <v>1038</v>
      </c>
      <c r="C2700" t="s">
        <v>25</v>
      </c>
      <c r="D2700" s="3">
        <v>42564</v>
      </c>
      <c r="E2700" t="s">
        <v>924</v>
      </c>
      <c r="F2700">
        <v>6390</v>
      </c>
      <c r="G2700">
        <v>3</v>
      </c>
      <c r="J2700">
        <v>19170</v>
      </c>
      <c r="K2700">
        <v>100149486</v>
      </c>
      <c r="L2700" s="19" t="s">
        <v>38</v>
      </c>
      <c r="M2700">
        <v>0</v>
      </c>
      <c r="N2700" t="s">
        <v>22</v>
      </c>
      <c r="O2700" s="3">
        <v>42564</v>
      </c>
      <c r="P2700" t="s">
        <v>28</v>
      </c>
      <c r="Q2700" s="4">
        <v>19170</v>
      </c>
      <c r="R2700">
        <v>2016</v>
      </c>
      <c r="S2700">
        <v>7</v>
      </c>
      <c r="T2700" s="3" t="s">
        <v>24</v>
      </c>
      <c r="U2700" s="3">
        <v>45489</v>
      </c>
    </row>
    <row r="2701" spans="1:21" x14ac:dyDescent="0.25">
      <c r="A2701">
        <v>214214</v>
      </c>
      <c r="B2701">
        <v>232</v>
      </c>
      <c r="C2701" t="s">
        <v>19</v>
      </c>
      <c r="D2701" s="3">
        <v>42564</v>
      </c>
      <c r="E2701" t="s">
        <v>1180</v>
      </c>
      <c r="F2701">
        <v>1750</v>
      </c>
      <c r="G2701">
        <v>1</v>
      </c>
      <c r="J2701">
        <v>1750</v>
      </c>
      <c r="K2701">
        <v>100149487</v>
      </c>
      <c r="L2701" s="19" t="s">
        <v>38</v>
      </c>
      <c r="M2701">
        <v>0</v>
      </c>
      <c r="N2701" t="s">
        <v>22</v>
      </c>
      <c r="O2701" s="3">
        <v>42564</v>
      </c>
      <c r="P2701" t="s">
        <v>23</v>
      </c>
      <c r="Q2701" s="4">
        <v>1750</v>
      </c>
      <c r="R2701">
        <v>2016</v>
      </c>
      <c r="S2701">
        <v>7</v>
      </c>
      <c r="T2701" s="3" t="s">
        <v>24</v>
      </c>
      <c r="U2701" s="3">
        <v>45489</v>
      </c>
    </row>
    <row r="2702" spans="1:21" x14ac:dyDescent="0.25">
      <c r="A2702">
        <v>214215</v>
      </c>
      <c r="B2702">
        <v>385</v>
      </c>
      <c r="C2702" t="s">
        <v>19</v>
      </c>
      <c r="D2702" s="3">
        <v>42564</v>
      </c>
      <c r="E2702" t="s">
        <v>521</v>
      </c>
      <c r="F2702">
        <v>625</v>
      </c>
      <c r="G2702">
        <v>1</v>
      </c>
      <c r="J2702">
        <v>625</v>
      </c>
      <c r="K2702">
        <v>100149488</v>
      </c>
      <c r="L2702" s="19" t="s">
        <v>170</v>
      </c>
      <c r="M2702">
        <v>0</v>
      </c>
      <c r="N2702" t="s">
        <v>22</v>
      </c>
      <c r="O2702" s="3">
        <v>42564</v>
      </c>
      <c r="P2702" t="s">
        <v>23</v>
      </c>
      <c r="Q2702">
        <v>625</v>
      </c>
      <c r="R2702">
        <v>2016</v>
      </c>
      <c r="S2702">
        <v>7</v>
      </c>
      <c r="T2702" s="3" t="s">
        <v>24</v>
      </c>
      <c r="U2702" s="3">
        <v>45489</v>
      </c>
    </row>
    <row r="2703" spans="1:21" x14ac:dyDescent="0.25">
      <c r="A2703">
        <v>214216</v>
      </c>
      <c r="B2703">
        <v>1018</v>
      </c>
      <c r="C2703" t="s">
        <v>25</v>
      </c>
      <c r="D2703" s="3">
        <v>42564</v>
      </c>
      <c r="E2703" t="s">
        <v>1159</v>
      </c>
      <c r="F2703">
        <v>5800</v>
      </c>
      <c r="G2703">
        <v>1</v>
      </c>
      <c r="J2703">
        <v>5800</v>
      </c>
      <c r="K2703">
        <v>100149489</v>
      </c>
      <c r="L2703" s="19" t="s">
        <v>42</v>
      </c>
      <c r="M2703">
        <v>0</v>
      </c>
      <c r="N2703" t="s">
        <v>22</v>
      </c>
      <c r="O2703" s="3">
        <v>42564</v>
      </c>
      <c r="P2703" t="s">
        <v>28</v>
      </c>
      <c r="Q2703" s="4">
        <v>5800</v>
      </c>
      <c r="R2703">
        <v>2016</v>
      </c>
      <c r="S2703">
        <v>7</v>
      </c>
      <c r="T2703" s="3" t="s">
        <v>24</v>
      </c>
      <c r="U2703" s="3">
        <v>45489</v>
      </c>
    </row>
    <row r="2704" spans="1:21" x14ac:dyDescent="0.25">
      <c r="A2704">
        <v>214217</v>
      </c>
      <c r="B2704">
        <v>1029</v>
      </c>
      <c r="C2704" t="s">
        <v>19</v>
      </c>
      <c r="D2704" s="3">
        <v>42564</v>
      </c>
      <c r="E2704" t="s">
        <v>48</v>
      </c>
      <c r="F2704">
        <v>320</v>
      </c>
      <c r="G2704">
        <v>1</v>
      </c>
      <c r="J2704">
        <v>320</v>
      </c>
      <c r="K2704">
        <v>100149490</v>
      </c>
      <c r="L2704" s="19" t="s">
        <v>27</v>
      </c>
      <c r="M2704">
        <v>0</v>
      </c>
      <c r="N2704" t="s">
        <v>22</v>
      </c>
      <c r="O2704" s="3">
        <v>42564</v>
      </c>
      <c r="P2704" t="s">
        <v>23</v>
      </c>
      <c r="Q2704">
        <v>320</v>
      </c>
      <c r="R2704">
        <v>2016</v>
      </c>
      <c r="S2704">
        <v>7</v>
      </c>
      <c r="T2704" s="3" t="s">
        <v>24</v>
      </c>
      <c r="U2704" s="3">
        <v>45489</v>
      </c>
    </row>
    <row r="2705" spans="1:21" x14ac:dyDescent="0.25">
      <c r="A2705">
        <v>214218</v>
      </c>
      <c r="B2705">
        <v>1039</v>
      </c>
      <c r="C2705" t="s">
        <v>31</v>
      </c>
      <c r="D2705" s="3">
        <v>42564</v>
      </c>
      <c r="E2705" t="s">
        <v>1181</v>
      </c>
      <c r="F2705">
        <v>53060</v>
      </c>
      <c r="G2705">
        <v>1</v>
      </c>
      <c r="J2705">
        <v>53060</v>
      </c>
      <c r="K2705">
        <v>100149491</v>
      </c>
      <c r="L2705" s="19" t="s">
        <v>42</v>
      </c>
      <c r="M2705">
        <v>0</v>
      </c>
      <c r="N2705" t="s">
        <v>22</v>
      </c>
      <c r="O2705" s="3">
        <v>42564</v>
      </c>
      <c r="P2705" t="s">
        <v>34</v>
      </c>
      <c r="Q2705" s="4">
        <v>53060</v>
      </c>
      <c r="R2705">
        <v>2016</v>
      </c>
      <c r="S2705">
        <v>7</v>
      </c>
      <c r="T2705" s="3" t="s">
        <v>24</v>
      </c>
      <c r="U2705" s="3">
        <v>45489</v>
      </c>
    </row>
    <row r="2706" spans="1:21" x14ac:dyDescent="0.25">
      <c r="A2706">
        <v>214219</v>
      </c>
      <c r="B2706">
        <v>225</v>
      </c>
      <c r="C2706" t="s">
        <v>25</v>
      </c>
      <c r="D2706" s="3">
        <v>42564</v>
      </c>
      <c r="E2706" t="s">
        <v>1182</v>
      </c>
      <c r="F2706">
        <v>14200</v>
      </c>
      <c r="G2706">
        <v>1</v>
      </c>
      <c r="J2706">
        <v>14200</v>
      </c>
      <c r="K2706">
        <v>100149492</v>
      </c>
      <c r="L2706" s="19" t="s">
        <v>42</v>
      </c>
      <c r="M2706">
        <v>0</v>
      </c>
      <c r="N2706" t="s">
        <v>22</v>
      </c>
      <c r="O2706" s="3">
        <v>42564</v>
      </c>
      <c r="P2706" t="s">
        <v>28</v>
      </c>
      <c r="Q2706" s="4">
        <v>14200</v>
      </c>
      <c r="R2706">
        <v>2016</v>
      </c>
      <c r="S2706">
        <v>7</v>
      </c>
      <c r="T2706" s="3" t="s">
        <v>24</v>
      </c>
      <c r="U2706" s="3">
        <v>45489</v>
      </c>
    </row>
    <row r="2707" spans="1:21" x14ac:dyDescent="0.25">
      <c r="A2707">
        <v>214220</v>
      </c>
      <c r="B2707">
        <v>1018</v>
      </c>
      <c r="C2707" t="s">
        <v>19</v>
      </c>
      <c r="D2707" s="3">
        <v>42564</v>
      </c>
      <c r="E2707" t="s">
        <v>1159</v>
      </c>
      <c r="F2707">
        <v>5800</v>
      </c>
      <c r="G2707">
        <v>1</v>
      </c>
      <c r="J2707">
        <v>203</v>
      </c>
      <c r="K2707">
        <v>100149493</v>
      </c>
      <c r="L2707" s="19" t="s">
        <v>42</v>
      </c>
      <c r="M2707">
        <v>0</v>
      </c>
      <c r="N2707" t="s">
        <v>22</v>
      </c>
      <c r="O2707" s="3">
        <v>42564</v>
      </c>
      <c r="P2707" t="s">
        <v>23</v>
      </c>
      <c r="Q2707" s="4">
        <v>5800</v>
      </c>
      <c r="R2707">
        <v>2016</v>
      </c>
      <c r="S2707">
        <v>7</v>
      </c>
      <c r="T2707" s="3" t="s">
        <v>24</v>
      </c>
      <c r="U2707" s="3">
        <v>45489</v>
      </c>
    </row>
    <row r="2708" spans="1:21" x14ac:dyDescent="0.25">
      <c r="A2708">
        <v>214221</v>
      </c>
      <c r="B2708">
        <v>1040</v>
      </c>
      <c r="C2708" t="s">
        <v>19</v>
      </c>
      <c r="D2708" s="3">
        <v>42564</v>
      </c>
      <c r="E2708" t="s">
        <v>1183</v>
      </c>
      <c r="F2708">
        <v>399</v>
      </c>
      <c r="G2708">
        <v>1</v>
      </c>
      <c r="J2708">
        <v>499</v>
      </c>
      <c r="K2708">
        <v>100149494</v>
      </c>
      <c r="L2708" s="19" t="s">
        <v>59</v>
      </c>
      <c r="M2708">
        <v>0</v>
      </c>
      <c r="N2708" t="s">
        <v>22</v>
      </c>
      <c r="O2708" s="3">
        <v>42564</v>
      </c>
      <c r="P2708" t="s">
        <v>23</v>
      </c>
      <c r="Q2708">
        <v>399</v>
      </c>
      <c r="R2708">
        <v>2016</v>
      </c>
      <c r="S2708">
        <v>7</v>
      </c>
      <c r="T2708" s="3" t="s">
        <v>24</v>
      </c>
      <c r="U2708" s="3">
        <v>45489</v>
      </c>
    </row>
    <row r="2709" spans="1:21" x14ac:dyDescent="0.25">
      <c r="A2709">
        <v>214222</v>
      </c>
      <c r="B2709">
        <v>1040</v>
      </c>
      <c r="C2709" t="s">
        <v>19</v>
      </c>
      <c r="D2709" s="3">
        <v>42564</v>
      </c>
      <c r="E2709" t="s">
        <v>430</v>
      </c>
      <c r="F2709">
        <v>100</v>
      </c>
      <c r="G2709">
        <v>1</v>
      </c>
      <c r="J2709">
        <v>499</v>
      </c>
      <c r="K2709">
        <v>100149494</v>
      </c>
      <c r="L2709" s="19" t="s">
        <v>33</v>
      </c>
      <c r="M2709">
        <v>0</v>
      </c>
      <c r="N2709" t="s">
        <v>22</v>
      </c>
      <c r="O2709" s="3">
        <v>42564</v>
      </c>
      <c r="P2709" t="s">
        <v>23</v>
      </c>
      <c r="Q2709">
        <v>100</v>
      </c>
      <c r="R2709">
        <v>2016</v>
      </c>
      <c r="S2709">
        <v>7</v>
      </c>
      <c r="T2709" s="3" t="s">
        <v>24</v>
      </c>
      <c r="U2709" s="3">
        <v>45489</v>
      </c>
    </row>
    <row r="2710" spans="1:21" x14ac:dyDescent="0.25">
      <c r="A2710">
        <v>214223</v>
      </c>
      <c r="B2710">
        <v>1041</v>
      </c>
      <c r="C2710" t="s">
        <v>19</v>
      </c>
      <c r="D2710" s="3">
        <v>42564</v>
      </c>
      <c r="E2710" t="s">
        <v>880</v>
      </c>
      <c r="F2710">
        <v>250</v>
      </c>
      <c r="G2710">
        <v>1</v>
      </c>
      <c r="J2710">
        <v>1380</v>
      </c>
      <c r="K2710">
        <v>100149495</v>
      </c>
      <c r="L2710" s="19" t="s">
        <v>27</v>
      </c>
      <c r="M2710">
        <v>0</v>
      </c>
      <c r="N2710" t="s">
        <v>22</v>
      </c>
      <c r="O2710" s="3">
        <v>42564</v>
      </c>
      <c r="P2710" t="s">
        <v>23</v>
      </c>
      <c r="Q2710">
        <v>250</v>
      </c>
      <c r="R2710">
        <v>2016</v>
      </c>
      <c r="S2710">
        <v>7</v>
      </c>
      <c r="T2710" s="3" t="s">
        <v>24</v>
      </c>
      <c r="U2710" s="3">
        <v>45489</v>
      </c>
    </row>
    <row r="2711" spans="1:21" x14ac:dyDescent="0.25">
      <c r="A2711">
        <v>214224</v>
      </c>
      <c r="B2711">
        <v>1041</v>
      </c>
      <c r="C2711" t="s">
        <v>19</v>
      </c>
      <c r="D2711" s="3">
        <v>42564</v>
      </c>
      <c r="E2711" t="s">
        <v>244</v>
      </c>
      <c r="F2711">
        <v>640</v>
      </c>
      <c r="G2711">
        <v>1</v>
      </c>
      <c r="J2711">
        <v>1380</v>
      </c>
      <c r="K2711">
        <v>100149495</v>
      </c>
      <c r="L2711" s="19" t="s">
        <v>27</v>
      </c>
      <c r="M2711">
        <v>0</v>
      </c>
      <c r="N2711" t="s">
        <v>22</v>
      </c>
      <c r="O2711" s="3">
        <v>42564</v>
      </c>
      <c r="P2711" t="s">
        <v>23</v>
      </c>
      <c r="Q2711">
        <v>640</v>
      </c>
      <c r="R2711">
        <v>2016</v>
      </c>
      <c r="S2711">
        <v>7</v>
      </c>
      <c r="T2711" s="3" t="s">
        <v>24</v>
      </c>
      <c r="U2711" s="3">
        <v>45489</v>
      </c>
    </row>
    <row r="2712" spans="1:21" x14ac:dyDescent="0.25">
      <c r="A2712">
        <v>214225</v>
      </c>
      <c r="B2712">
        <v>1041</v>
      </c>
      <c r="C2712" t="s">
        <v>19</v>
      </c>
      <c r="D2712" s="3">
        <v>42564</v>
      </c>
      <c r="E2712" t="s">
        <v>54</v>
      </c>
      <c r="F2712">
        <v>490</v>
      </c>
      <c r="G2712">
        <v>1</v>
      </c>
      <c r="J2712">
        <v>1380</v>
      </c>
      <c r="K2712">
        <v>100149495</v>
      </c>
      <c r="L2712" s="19" t="s">
        <v>27</v>
      </c>
      <c r="M2712">
        <v>0</v>
      </c>
      <c r="N2712" t="s">
        <v>22</v>
      </c>
      <c r="O2712" s="3">
        <v>42564</v>
      </c>
      <c r="P2712" t="s">
        <v>23</v>
      </c>
      <c r="Q2712">
        <v>490</v>
      </c>
      <c r="R2712">
        <v>2016</v>
      </c>
      <c r="S2712">
        <v>7</v>
      </c>
      <c r="T2712" s="3" t="s">
        <v>24</v>
      </c>
      <c r="U2712" s="3">
        <v>45489</v>
      </c>
    </row>
    <row r="2713" spans="1:21" x14ac:dyDescent="0.25">
      <c r="A2713">
        <v>214226</v>
      </c>
      <c r="B2713">
        <v>137</v>
      </c>
      <c r="C2713" t="s">
        <v>19</v>
      </c>
      <c r="D2713" s="3">
        <v>42564</v>
      </c>
      <c r="E2713" t="s">
        <v>26</v>
      </c>
      <c r="F2713">
        <v>240</v>
      </c>
      <c r="G2713">
        <v>1</v>
      </c>
      <c r="J2713">
        <v>240</v>
      </c>
      <c r="K2713">
        <v>100149496</v>
      </c>
      <c r="L2713" s="19" t="s">
        <v>27</v>
      </c>
      <c r="M2713">
        <v>0</v>
      </c>
      <c r="N2713" t="s">
        <v>22</v>
      </c>
      <c r="O2713" s="3">
        <v>42564</v>
      </c>
      <c r="P2713" t="s">
        <v>23</v>
      </c>
      <c r="Q2713">
        <v>240</v>
      </c>
      <c r="R2713">
        <v>2016</v>
      </c>
      <c r="S2713">
        <v>7</v>
      </c>
      <c r="T2713" s="3" t="s">
        <v>24</v>
      </c>
      <c r="U2713" s="3">
        <v>45489</v>
      </c>
    </row>
    <row r="2714" spans="1:21" x14ac:dyDescent="0.25">
      <c r="A2714">
        <v>214227</v>
      </c>
      <c r="B2714">
        <v>137</v>
      </c>
      <c r="C2714" t="s">
        <v>19</v>
      </c>
      <c r="D2714" s="3">
        <v>42564</v>
      </c>
      <c r="E2714" t="s">
        <v>26</v>
      </c>
      <c r="F2714">
        <v>240</v>
      </c>
      <c r="G2714">
        <v>1</v>
      </c>
      <c r="J2714">
        <v>240</v>
      </c>
      <c r="K2714">
        <v>100149497</v>
      </c>
      <c r="L2714" s="19" t="s">
        <v>27</v>
      </c>
      <c r="M2714">
        <v>0</v>
      </c>
      <c r="N2714" t="s">
        <v>22</v>
      </c>
      <c r="O2714" s="3">
        <v>42564</v>
      </c>
      <c r="P2714" t="s">
        <v>23</v>
      </c>
      <c r="Q2714">
        <v>240</v>
      </c>
      <c r="R2714">
        <v>2016</v>
      </c>
      <c r="S2714">
        <v>7</v>
      </c>
      <c r="T2714" s="3" t="s">
        <v>24</v>
      </c>
      <c r="U2714" s="3">
        <v>45489</v>
      </c>
    </row>
    <row r="2715" spans="1:21" x14ac:dyDescent="0.25">
      <c r="A2715">
        <v>214228</v>
      </c>
      <c r="B2715">
        <v>137</v>
      </c>
      <c r="C2715" t="s">
        <v>19</v>
      </c>
      <c r="D2715" s="3">
        <v>42564</v>
      </c>
      <c r="E2715" t="s">
        <v>26</v>
      </c>
      <c r="F2715">
        <v>240</v>
      </c>
      <c r="G2715">
        <v>1</v>
      </c>
      <c r="J2715">
        <v>240</v>
      </c>
      <c r="K2715">
        <v>100149498</v>
      </c>
      <c r="L2715" s="19" t="s">
        <v>27</v>
      </c>
      <c r="M2715">
        <v>0</v>
      </c>
      <c r="N2715" t="s">
        <v>22</v>
      </c>
      <c r="O2715" s="3">
        <v>42564</v>
      </c>
      <c r="P2715" t="s">
        <v>23</v>
      </c>
      <c r="Q2715">
        <v>240</v>
      </c>
      <c r="R2715">
        <v>2016</v>
      </c>
      <c r="S2715">
        <v>7</v>
      </c>
      <c r="T2715" s="3" t="s">
        <v>24</v>
      </c>
      <c r="U2715" s="3">
        <v>45489</v>
      </c>
    </row>
    <row r="2716" spans="1:21" x14ac:dyDescent="0.25">
      <c r="A2716">
        <v>214229</v>
      </c>
      <c r="B2716">
        <v>137</v>
      </c>
      <c r="C2716" t="s">
        <v>19</v>
      </c>
      <c r="D2716" s="3">
        <v>42564</v>
      </c>
      <c r="E2716" t="s">
        <v>26</v>
      </c>
      <c r="F2716">
        <v>240</v>
      </c>
      <c r="G2716">
        <v>1</v>
      </c>
      <c r="J2716">
        <v>240</v>
      </c>
      <c r="K2716">
        <v>100149499</v>
      </c>
      <c r="L2716" s="19" t="s">
        <v>27</v>
      </c>
      <c r="M2716">
        <v>0</v>
      </c>
      <c r="N2716" t="s">
        <v>22</v>
      </c>
      <c r="O2716" s="3">
        <v>42564</v>
      </c>
      <c r="P2716" t="s">
        <v>23</v>
      </c>
      <c r="Q2716">
        <v>240</v>
      </c>
      <c r="R2716">
        <v>2016</v>
      </c>
      <c r="S2716">
        <v>7</v>
      </c>
      <c r="T2716" s="3" t="s">
        <v>24</v>
      </c>
      <c r="U2716" s="3">
        <v>45489</v>
      </c>
    </row>
    <row r="2717" spans="1:21" x14ac:dyDescent="0.25">
      <c r="A2717">
        <v>214230</v>
      </c>
      <c r="B2717">
        <v>137</v>
      </c>
      <c r="C2717" t="s">
        <v>19</v>
      </c>
      <c r="D2717" s="3">
        <v>42564</v>
      </c>
      <c r="E2717" t="s">
        <v>26</v>
      </c>
      <c r="F2717">
        <v>240</v>
      </c>
      <c r="G2717">
        <v>1</v>
      </c>
      <c r="J2717">
        <v>240</v>
      </c>
      <c r="K2717">
        <v>100149500</v>
      </c>
      <c r="L2717" s="19" t="s">
        <v>27</v>
      </c>
      <c r="M2717">
        <v>0</v>
      </c>
      <c r="N2717" t="s">
        <v>22</v>
      </c>
      <c r="O2717" s="3">
        <v>42564</v>
      </c>
      <c r="P2717" t="s">
        <v>23</v>
      </c>
      <c r="Q2717">
        <v>240</v>
      </c>
      <c r="R2717">
        <v>2016</v>
      </c>
      <c r="S2717">
        <v>7</v>
      </c>
      <c r="T2717" s="3" t="s">
        <v>24</v>
      </c>
      <c r="U2717" s="3">
        <v>45489</v>
      </c>
    </row>
    <row r="2718" spans="1:21" x14ac:dyDescent="0.25">
      <c r="A2718">
        <v>214231</v>
      </c>
      <c r="B2718">
        <v>137</v>
      </c>
      <c r="C2718" t="s">
        <v>19</v>
      </c>
      <c r="D2718" s="3">
        <v>42564</v>
      </c>
      <c r="E2718" t="s">
        <v>26</v>
      </c>
      <c r="F2718">
        <v>240</v>
      </c>
      <c r="G2718">
        <v>1</v>
      </c>
      <c r="J2718">
        <v>240</v>
      </c>
      <c r="K2718">
        <v>100149501</v>
      </c>
      <c r="L2718" s="19" t="s">
        <v>27</v>
      </c>
      <c r="M2718">
        <v>0</v>
      </c>
      <c r="N2718" t="s">
        <v>22</v>
      </c>
      <c r="O2718" s="3">
        <v>42564</v>
      </c>
      <c r="P2718" t="s">
        <v>23</v>
      </c>
      <c r="Q2718">
        <v>240</v>
      </c>
      <c r="R2718">
        <v>2016</v>
      </c>
      <c r="S2718">
        <v>7</v>
      </c>
      <c r="T2718" s="3" t="s">
        <v>24</v>
      </c>
      <c r="U2718" s="3">
        <v>45489</v>
      </c>
    </row>
    <row r="2719" spans="1:21" x14ac:dyDescent="0.25">
      <c r="A2719">
        <v>214233</v>
      </c>
      <c r="B2719">
        <v>137</v>
      </c>
      <c r="C2719" t="s">
        <v>19</v>
      </c>
      <c r="D2719" s="3">
        <v>42564</v>
      </c>
      <c r="E2719" t="s">
        <v>26</v>
      </c>
      <c r="F2719">
        <v>240</v>
      </c>
      <c r="G2719">
        <v>1</v>
      </c>
      <c r="J2719">
        <v>240</v>
      </c>
      <c r="K2719">
        <v>100149503</v>
      </c>
      <c r="L2719" s="19" t="s">
        <v>27</v>
      </c>
      <c r="M2719">
        <v>0</v>
      </c>
      <c r="N2719" t="s">
        <v>22</v>
      </c>
      <c r="O2719" s="3">
        <v>42564</v>
      </c>
      <c r="P2719" t="s">
        <v>23</v>
      </c>
      <c r="Q2719">
        <v>240</v>
      </c>
      <c r="R2719">
        <v>2016</v>
      </c>
      <c r="S2719">
        <v>7</v>
      </c>
      <c r="T2719" s="3" t="s">
        <v>24</v>
      </c>
      <c r="U2719" s="3">
        <v>45489</v>
      </c>
    </row>
    <row r="2720" spans="1:21" x14ac:dyDescent="0.25">
      <c r="A2720">
        <v>214232</v>
      </c>
      <c r="B2720">
        <v>137</v>
      </c>
      <c r="C2720" t="s">
        <v>19</v>
      </c>
      <c r="D2720" s="3">
        <v>42564</v>
      </c>
      <c r="E2720" t="s">
        <v>26</v>
      </c>
      <c r="F2720">
        <v>240</v>
      </c>
      <c r="G2720">
        <v>1</v>
      </c>
      <c r="J2720">
        <v>240</v>
      </c>
      <c r="K2720">
        <v>100149502</v>
      </c>
      <c r="L2720" s="19" t="s">
        <v>27</v>
      </c>
      <c r="M2720">
        <v>0</v>
      </c>
      <c r="N2720" t="s">
        <v>22</v>
      </c>
      <c r="O2720" s="3">
        <v>42564</v>
      </c>
      <c r="P2720" t="s">
        <v>23</v>
      </c>
      <c r="Q2720">
        <v>240</v>
      </c>
      <c r="R2720">
        <v>2016</v>
      </c>
      <c r="S2720">
        <v>7</v>
      </c>
      <c r="T2720" s="3" t="s">
        <v>24</v>
      </c>
      <c r="U2720" s="3">
        <v>45489</v>
      </c>
    </row>
    <row r="2721" spans="1:21" x14ac:dyDescent="0.25">
      <c r="A2721">
        <v>214234</v>
      </c>
      <c r="B2721">
        <v>137</v>
      </c>
      <c r="C2721" t="s">
        <v>19</v>
      </c>
      <c r="D2721" s="3">
        <v>42564</v>
      </c>
      <c r="E2721" t="s">
        <v>26</v>
      </c>
      <c r="F2721">
        <v>240</v>
      </c>
      <c r="G2721">
        <v>1</v>
      </c>
      <c r="J2721">
        <v>240</v>
      </c>
      <c r="K2721">
        <v>100149504</v>
      </c>
      <c r="L2721" s="19" t="s">
        <v>27</v>
      </c>
      <c r="M2721">
        <v>0</v>
      </c>
      <c r="N2721" t="s">
        <v>22</v>
      </c>
      <c r="O2721" s="3">
        <v>42564</v>
      </c>
      <c r="P2721" t="s">
        <v>23</v>
      </c>
      <c r="Q2721">
        <v>240</v>
      </c>
      <c r="R2721">
        <v>2016</v>
      </c>
      <c r="S2721">
        <v>7</v>
      </c>
      <c r="T2721" s="3" t="s">
        <v>24</v>
      </c>
      <c r="U2721" s="3">
        <v>45489</v>
      </c>
    </row>
    <row r="2722" spans="1:21" x14ac:dyDescent="0.25">
      <c r="A2722">
        <v>214235</v>
      </c>
      <c r="B2722">
        <v>137</v>
      </c>
      <c r="C2722" t="s">
        <v>19</v>
      </c>
      <c r="D2722" s="3">
        <v>42564</v>
      </c>
      <c r="E2722" t="s">
        <v>26</v>
      </c>
      <c r="F2722">
        <v>240</v>
      </c>
      <c r="G2722">
        <v>1</v>
      </c>
      <c r="J2722">
        <v>240</v>
      </c>
      <c r="K2722">
        <v>100149505</v>
      </c>
      <c r="L2722" s="19" t="s">
        <v>27</v>
      </c>
      <c r="M2722">
        <v>0</v>
      </c>
      <c r="N2722" t="s">
        <v>22</v>
      </c>
      <c r="O2722" s="3">
        <v>42564</v>
      </c>
      <c r="P2722" t="s">
        <v>23</v>
      </c>
      <c r="Q2722">
        <v>240</v>
      </c>
      <c r="R2722">
        <v>2016</v>
      </c>
      <c r="S2722">
        <v>7</v>
      </c>
      <c r="T2722" s="3" t="s">
        <v>24</v>
      </c>
      <c r="U2722" s="3">
        <v>45489</v>
      </c>
    </row>
    <row r="2723" spans="1:21" x14ac:dyDescent="0.25">
      <c r="A2723">
        <v>214237</v>
      </c>
      <c r="B2723">
        <v>941</v>
      </c>
      <c r="C2723" t="s">
        <v>31</v>
      </c>
      <c r="D2723" s="3">
        <v>42564</v>
      </c>
      <c r="E2723" t="s">
        <v>1063</v>
      </c>
      <c r="F2723">
        <v>3050</v>
      </c>
      <c r="G2723">
        <v>1</v>
      </c>
      <c r="J2723">
        <v>3050</v>
      </c>
      <c r="K2723">
        <v>100149507</v>
      </c>
      <c r="L2723" s="19" t="s">
        <v>21</v>
      </c>
      <c r="M2723">
        <v>0</v>
      </c>
      <c r="N2723" t="s">
        <v>22</v>
      </c>
      <c r="O2723" s="3">
        <v>42564</v>
      </c>
      <c r="P2723" t="s">
        <v>34</v>
      </c>
      <c r="Q2723" s="4">
        <v>3050</v>
      </c>
      <c r="R2723">
        <v>2016</v>
      </c>
      <c r="S2723">
        <v>7</v>
      </c>
      <c r="T2723" s="3" t="s">
        <v>24</v>
      </c>
      <c r="U2723" s="3">
        <v>45489</v>
      </c>
    </row>
    <row r="2724" spans="1:21" x14ac:dyDescent="0.25">
      <c r="A2724">
        <v>214236</v>
      </c>
      <c r="B2724">
        <v>137</v>
      </c>
      <c r="C2724" t="s">
        <v>19</v>
      </c>
      <c r="D2724" s="3">
        <v>42564</v>
      </c>
      <c r="E2724" t="s">
        <v>26</v>
      </c>
      <c r="F2724">
        <v>240</v>
      </c>
      <c r="G2724">
        <v>1</v>
      </c>
      <c r="J2724">
        <v>240</v>
      </c>
      <c r="K2724">
        <v>100149506</v>
      </c>
      <c r="L2724" s="19" t="s">
        <v>27</v>
      </c>
      <c r="M2724">
        <v>0</v>
      </c>
      <c r="N2724" t="s">
        <v>22</v>
      </c>
      <c r="O2724" s="3">
        <v>42564</v>
      </c>
      <c r="P2724" t="s">
        <v>23</v>
      </c>
      <c r="Q2724">
        <v>240</v>
      </c>
      <c r="R2724">
        <v>2016</v>
      </c>
      <c r="S2724">
        <v>7</v>
      </c>
      <c r="T2724" s="3" t="s">
        <v>24</v>
      </c>
      <c r="U2724" s="3">
        <v>45489</v>
      </c>
    </row>
    <row r="2725" spans="1:21" x14ac:dyDescent="0.25">
      <c r="A2725">
        <v>214239</v>
      </c>
      <c r="B2725">
        <v>137</v>
      </c>
      <c r="C2725" t="s">
        <v>19</v>
      </c>
      <c r="D2725" s="3">
        <v>42564</v>
      </c>
      <c r="E2725" t="s">
        <v>26</v>
      </c>
      <c r="F2725">
        <v>240</v>
      </c>
      <c r="G2725">
        <v>1</v>
      </c>
      <c r="J2725">
        <v>240</v>
      </c>
      <c r="K2725">
        <v>100149508</v>
      </c>
      <c r="L2725" s="19" t="s">
        <v>27</v>
      </c>
      <c r="M2725">
        <v>0</v>
      </c>
      <c r="N2725" t="s">
        <v>22</v>
      </c>
      <c r="O2725" s="3">
        <v>42564</v>
      </c>
      <c r="P2725" t="s">
        <v>23</v>
      </c>
      <c r="Q2725">
        <v>240</v>
      </c>
      <c r="R2725">
        <v>2016</v>
      </c>
      <c r="S2725">
        <v>7</v>
      </c>
      <c r="T2725" s="3" t="s">
        <v>24</v>
      </c>
      <c r="U2725" s="3">
        <v>45489</v>
      </c>
    </row>
    <row r="2726" spans="1:21" x14ac:dyDescent="0.25">
      <c r="A2726">
        <v>214240</v>
      </c>
      <c r="B2726">
        <v>137</v>
      </c>
      <c r="C2726" t="s">
        <v>19</v>
      </c>
      <c r="D2726" s="3">
        <v>42564</v>
      </c>
      <c r="E2726" t="s">
        <v>26</v>
      </c>
      <c r="F2726">
        <v>240</v>
      </c>
      <c r="G2726">
        <v>1</v>
      </c>
      <c r="J2726">
        <v>240</v>
      </c>
      <c r="K2726">
        <v>100149509</v>
      </c>
      <c r="L2726" s="19" t="s">
        <v>27</v>
      </c>
      <c r="M2726">
        <v>0</v>
      </c>
      <c r="N2726" t="s">
        <v>22</v>
      </c>
      <c r="O2726" s="3">
        <v>42564</v>
      </c>
      <c r="P2726" t="s">
        <v>23</v>
      </c>
      <c r="Q2726">
        <v>240</v>
      </c>
      <c r="R2726">
        <v>2016</v>
      </c>
      <c r="S2726">
        <v>7</v>
      </c>
      <c r="T2726" s="3" t="s">
        <v>24</v>
      </c>
      <c r="U2726" s="3">
        <v>45489</v>
      </c>
    </row>
    <row r="2727" spans="1:21" x14ac:dyDescent="0.25">
      <c r="A2727">
        <v>214241</v>
      </c>
      <c r="B2727">
        <v>137</v>
      </c>
      <c r="C2727" t="s">
        <v>19</v>
      </c>
      <c r="D2727" s="3">
        <v>42564</v>
      </c>
      <c r="E2727" t="s">
        <v>26</v>
      </c>
      <c r="F2727">
        <v>240</v>
      </c>
      <c r="G2727">
        <v>1</v>
      </c>
      <c r="J2727">
        <v>240</v>
      </c>
      <c r="K2727">
        <v>100149510</v>
      </c>
      <c r="L2727" s="19" t="s">
        <v>27</v>
      </c>
      <c r="M2727">
        <v>0</v>
      </c>
      <c r="N2727" t="s">
        <v>22</v>
      </c>
      <c r="O2727" s="3">
        <v>42564</v>
      </c>
      <c r="P2727" t="s">
        <v>23</v>
      </c>
      <c r="Q2727">
        <v>240</v>
      </c>
      <c r="R2727">
        <v>2016</v>
      </c>
      <c r="S2727">
        <v>7</v>
      </c>
      <c r="T2727" s="3" t="s">
        <v>24</v>
      </c>
      <c r="U2727" s="3">
        <v>45489</v>
      </c>
    </row>
    <row r="2728" spans="1:21" x14ac:dyDescent="0.25">
      <c r="A2728">
        <v>214242</v>
      </c>
      <c r="B2728">
        <v>137</v>
      </c>
      <c r="C2728" t="s">
        <v>19</v>
      </c>
      <c r="D2728" s="3">
        <v>42564</v>
      </c>
      <c r="E2728" t="s">
        <v>26</v>
      </c>
      <c r="F2728">
        <v>240</v>
      </c>
      <c r="G2728">
        <v>1</v>
      </c>
      <c r="J2728">
        <v>240</v>
      </c>
      <c r="K2728">
        <v>100149511</v>
      </c>
      <c r="L2728" s="19" t="s">
        <v>27</v>
      </c>
      <c r="M2728">
        <v>0</v>
      </c>
      <c r="N2728" t="s">
        <v>22</v>
      </c>
      <c r="O2728" s="3">
        <v>42564</v>
      </c>
      <c r="P2728" t="s">
        <v>23</v>
      </c>
      <c r="Q2728">
        <v>240</v>
      </c>
      <c r="R2728">
        <v>2016</v>
      </c>
      <c r="S2728">
        <v>7</v>
      </c>
      <c r="T2728" s="3" t="s">
        <v>24</v>
      </c>
      <c r="U2728" s="3">
        <v>45489</v>
      </c>
    </row>
    <row r="2729" spans="1:21" x14ac:dyDescent="0.25">
      <c r="A2729">
        <v>214243</v>
      </c>
      <c r="B2729">
        <v>1042</v>
      </c>
      <c r="C2729" t="s">
        <v>19</v>
      </c>
      <c r="D2729" s="3">
        <v>42564</v>
      </c>
      <c r="E2729" t="s">
        <v>453</v>
      </c>
      <c r="F2729">
        <v>495</v>
      </c>
      <c r="G2729">
        <v>1</v>
      </c>
      <c r="J2729">
        <v>495</v>
      </c>
      <c r="K2729">
        <v>100149512</v>
      </c>
      <c r="L2729" s="19" t="s">
        <v>59</v>
      </c>
      <c r="M2729">
        <v>0</v>
      </c>
      <c r="N2729" t="s">
        <v>201</v>
      </c>
      <c r="O2729" s="3">
        <v>42564</v>
      </c>
      <c r="P2729" t="s">
        <v>23</v>
      </c>
      <c r="Q2729">
        <v>495</v>
      </c>
      <c r="R2729">
        <v>2016</v>
      </c>
      <c r="S2729">
        <v>7</v>
      </c>
      <c r="T2729" s="3" t="s">
        <v>24</v>
      </c>
      <c r="U2729" s="3">
        <v>45489</v>
      </c>
    </row>
    <row r="2730" spans="1:21" x14ac:dyDescent="0.25">
      <c r="A2730">
        <v>214244</v>
      </c>
      <c r="B2730">
        <v>1043</v>
      </c>
      <c r="C2730" t="s">
        <v>25</v>
      </c>
      <c r="D2730" s="3">
        <v>42564</v>
      </c>
      <c r="E2730" t="s">
        <v>1184</v>
      </c>
      <c r="F2730">
        <v>2520</v>
      </c>
      <c r="G2730">
        <v>1</v>
      </c>
      <c r="J2730">
        <v>2520</v>
      </c>
      <c r="K2730">
        <v>100149513</v>
      </c>
      <c r="L2730" s="19" t="s">
        <v>170</v>
      </c>
      <c r="M2730">
        <v>0</v>
      </c>
      <c r="N2730" t="s">
        <v>40</v>
      </c>
      <c r="O2730" s="3">
        <v>42564</v>
      </c>
      <c r="P2730" t="s">
        <v>28</v>
      </c>
      <c r="Q2730" s="4">
        <v>2520</v>
      </c>
      <c r="R2730">
        <v>2016</v>
      </c>
      <c r="S2730">
        <v>7</v>
      </c>
      <c r="T2730" s="3" t="s">
        <v>24</v>
      </c>
      <c r="U2730" s="3">
        <v>45489</v>
      </c>
    </row>
    <row r="2731" spans="1:21" x14ac:dyDescent="0.25">
      <c r="A2731">
        <v>214245</v>
      </c>
      <c r="B2731">
        <v>1043</v>
      </c>
      <c r="C2731" t="s">
        <v>25</v>
      </c>
      <c r="D2731" s="3">
        <v>42564</v>
      </c>
      <c r="E2731" t="s">
        <v>1184</v>
      </c>
      <c r="F2731">
        <v>2520</v>
      </c>
      <c r="G2731">
        <v>1</v>
      </c>
      <c r="J2731">
        <v>2520</v>
      </c>
      <c r="K2731">
        <v>100149514</v>
      </c>
      <c r="L2731" s="19" t="s">
        <v>170</v>
      </c>
      <c r="M2731">
        <v>0</v>
      </c>
      <c r="N2731" t="s">
        <v>40</v>
      </c>
      <c r="O2731" s="3">
        <v>42564</v>
      </c>
      <c r="P2731" t="s">
        <v>28</v>
      </c>
      <c r="Q2731" s="4">
        <v>2520</v>
      </c>
      <c r="R2731">
        <v>2016</v>
      </c>
      <c r="S2731">
        <v>7</v>
      </c>
      <c r="T2731" s="3" t="s">
        <v>24</v>
      </c>
      <c r="U2731" s="3">
        <v>45489</v>
      </c>
    </row>
    <row r="2732" spans="1:21" x14ac:dyDescent="0.25">
      <c r="A2732">
        <v>214246</v>
      </c>
      <c r="B2732">
        <v>1044</v>
      </c>
      <c r="C2732" t="s">
        <v>19</v>
      </c>
      <c r="D2732" s="3">
        <v>42564</v>
      </c>
      <c r="E2732" t="s">
        <v>1007</v>
      </c>
      <c r="F2732">
        <v>480</v>
      </c>
      <c r="G2732">
        <v>3</v>
      </c>
      <c r="J2732">
        <v>1440</v>
      </c>
      <c r="K2732">
        <v>100149515</v>
      </c>
      <c r="L2732" s="19" t="s">
        <v>47</v>
      </c>
      <c r="M2732">
        <v>0</v>
      </c>
      <c r="N2732" t="s">
        <v>22</v>
      </c>
      <c r="O2732" s="3">
        <v>42564</v>
      </c>
      <c r="P2732" t="s">
        <v>23</v>
      </c>
      <c r="Q2732" s="4">
        <v>1440</v>
      </c>
      <c r="R2732">
        <v>2016</v>
      </c>
      <c r="S2732">
        <v>7</v>
      </c>
      <c r="T2732" s="3" t="s">
        <v>24</v>
      </c>
      <c r="U2732" s="3">
        <v>45489</v>
      </c>
    </row>
    <row r="2733" spans="1:21" x14ac:dyDescent="0.25">
      <c r="A2733">
        <v>214247</v>
      </c>
      <c r="B2733">
        <v>1042</v>
      </c>
      <c r="C2733" t="s">
        <v>19</v>
      </c>
      <c r="D2733" s="3">
        <v>42564</v>
      </c>
      <c r="E2733" t="s">
        <v>171</v>
      </c>
      <c r="F2733">
        <v>2490</v>
      </c>
      <c r="G2733">
        <v>1</v>
      </c>
      <c r="J2733">
        <v>2490</v>
      </c>
      <c r="K2733">
        <v>100149516</v>
      </c>
      <c r="L2733" s="19" t="s">
        <v>38</v>
      </c>
      <c r="M2733">
        <v>0</v>
      </c>
      <c r="N2733" t="s">
        <v>201</v>
      </c>
      <c r="O2733" s="3">
        <v>42564</v>
      </c>
      <c r="P2733" t="s">
        <v>23</v>
      </c>
      <c r="Q2733" s="4">
        <v>2490</v>
      </c>
      <c r="R2733">
        <v>2016</v>
      </c>
      <c r="S2733">
        <v>7</v>
      </c>
      <c r="T2733" s="3" t="s">
        <v>24</v>
      </c>
      <c r="U2733" s="3">
        <v>45489</v>
      </c>
    </row>
    <row r="2734" spans="1:21" x14ac:dyDescent="0.25">
      <c r="A2734">
        <v>214248</v>
      </c>
      <c r="B2734">
        <v>1045</v>
      </c>
      <c r="C2734" t="s">
        <v>25</v>
      </c>
      <c r="D2734" s="3">
        <v>42564</v>
      </c>
      <c r="E2734" t="s">
        <v>1185</v>
      </c>
      <c r="F2734">
        <v>2100</v>
      </c>
      <c r="G2734">
        <v>1</v>
      </c>
      <c r="J2734">
        <v>5642</v>
      </c>
      <c r="K2734">
        <v>100149517</v>
      </c>
      <c r="L2734" s="19" t="s">
        <v>51</v>
      </c>
      <c r="M2734">
        <v>0</v>
      </c>
      <c r="N2734" t="s">
        <v>39</v>
      </c>
      <c r="O2734" s="3">
        <v>42564</v>
      </c>
      <c r="P2734" t="s">
        <v>28</v>
      </c>
      <c r="Q2734" s="4">
        <v>2100</v>
      </c>
      <c r="R2734">
        <v>2016</v>
      </c>
      <c r="S2734">
        <v>7</v>
      </c>
      <c r="T2734" s="3" t="s">
        <v>24</v>
      </c>
      <c r="U2734" s="3">
        <v>45489</v>
      </c>
    </row>
    <row r="2735" spans="1:21" x14ac:dyDescent="0.25">
      <c r="A2735">
        <v>214250</v>
      </c>
      <c r="B2735">
        <v>1045</v>
      </c>
      <c r="C2735" t="s">
        <v>25</v>
      </c>
      <c r="D2735" s="3">
        <v>42564</v>
      </c>
      <c r="E2735" t="s">
        <v>1186</v>
      </c>
      <c r="F2735">
        <v>999</v>
      </c>
      <c r="G2735">
        <v>1</v>
      </c>
      <c r="J2735">
        <v>5642</v>
      </c>
      <c r="K2735">
        <v>100149517</v>
      </c>
      <c r="L2735" s="19" t="s">
        <v>33</v>
      </c>
      <c r="M2735">
        <v>0</v>
      </c>
      <c r="N2735" t="s">
        <v>39</v>
      </c>
      <c r="O2735" s="3">
        <v>42564</v>
      </c>
      <c r="P2735" t="s">
        <v>28</v>
      </c>
      <c r="Q2735">
        <v>999</v>
      </c>
      <c r="R2735">
        <v>2016</v>
      </c>
      <c r="S2735">
        <v>7</v>
      </c>
      <c r="T2735" s="3" t="s">
        <v>24</v>
      </c>
      <c r="U2735" s="3">
        <v>45489</v>
      </c>
    </row>
    <row r="2736" spans="1:21" x14ac:dyDescent="0.25">
      <c r="A2736">
        <v>214251</v>
      </c>
      <c r="B2736">
        <v>1045</v>
      </c>
      <c r="C2736" t="s">
        <v>25</v>
      </c>
      <c r="D2736" s="3">
        <v>42564</v>
      </c>
      <c r="E2736" t="s">
        <v>633</v>
      </c>
      <c r="F2736">
        <v>130</v>
      </c>
      <c r="G2736">
        <v>2</v>
      </c>
      <c r="J2736">
        <v>5642</v>
      </c>
      <c r="K2736">
        <v>100149517</v>
      </c>
      <c r="L2736" s="19" t="s">
        <v>33</v>
      </c>
      <c r="M2736">
        <v>0</v>
      </c>
      <c r="N2736" t="s">
        <v>39</v>
      </c>
      <c r="O2736" s="3">
        <v>42564</v>
      </c>
      <c r="P2736" t="s">
        <v>28</v>
      </c>
      <c r="Q2736">
        <v>260</v>
      </c>
      <c r="R2736">
        <v>2016</v>
      </c>
      <c r="S2736">
        <v>7</v>
      </c>
      <c r="T2736" s="3" t="s">
        <v>24</v>
      </c>
      <c r="U2736" s="3">
        <v>45489</v>
      </c>
    </row>
    <row r="2737" spans="1:21" x14ac:dyDescent="0.25">
      <c r="A2737">
        <v>214252</v>
      </c>
      <c r="B2737">
        <v>1045</v>
      </c>
      <c r="C2737" t="s">
        <v>25</v>
      </c>
      <c r="D2737" s="3">
        <v>42564</v>
      </c>
      <c r="E2737" t="s">
        <v>1187</v>
      </c>
      <c r="F2737">
        <v>975</v>
      </c>
      <c r="G2737">
        <v>1</v>
      </c>
      <c r="J2737">
        <v>5642</v>
      </c>
      <c r="K2737">
        <v>100149517</v>
      </c>
      <c r="L2737" s="19" t="s">
        <v>33</v>
      </c>
      <c r="M2737">
        <v>0</v>
      </c>
      <c r="N2737" t="s">
        <v>39</v>
      </c>
      <c r="O2737" s="3">
        <v>42564</v>
      </c>
      <c r="P2737" t="s">
        <v>28</v>
      </c>
      <c r="Q2737">
        <v>975</v>
      </c>
      <c r="R2737">
        <v>2016</v>
      </c>
      <c r="S2737">
        <v>7</v>
      </c>
      <c r="T2737" s="3" t="s">
        <v>24</v>
      </c>
      <c r="U2737" s="3">
        <v>45489</v>
      </c>
    </row>
    <row r="2738" spans="1:21" x14ac:dyDescent="0.25">
      <c r="A2738">
        <v>214253</v>
      </c>
      <c r="B2738">
        <v>1045</v>
      </c>
      <c r="C2738" t="s">
        <v>25</v>
      </c>
      <c r="D2738" s="3">
        <v>42564</v>
      </c>
      <c r="E2738" t="s">
        <v>1188</v>
      </c>
      <c r="F2738">
        <v>910</v>
      </c>
      <c r="G2738">
        <v>1</v>
      </c>
      <c r="J2738">
        <v>5642</v>
      </c>
      <c r="K2738">
        <v>100149517</v>
      </c>
      <c r="L2738" s="19" t="s">
        <v>33</v>
      </c>
      <c r="M2738">
        <v>0</v>
      </c>
      <c r="N2738" t="s">
        <v>39</v>
      </c>
      <c r="O2738" s="3">
        <v>42564</v>
      </c>
      <c r="P2738" t="s">
        <v>28</v>
      </c>
      <c r="Q2738">
        <v>910</v>
      </c>
      <c r="R2738">
        <v>2016</v>
      </c>
      <c r="S2738">
        <v>7</v>
      </c>
      <c r="T2738" s="3" t="s">
        <v>24</v>
      </c>
      <c r="U2738" s="3">
        <v>45489</v>
      </c>
    </row>
    <row r="2739" spans="1:21" x14ac:dyDescent="0.25">
      <c r="A2739">
        <v>214254</v>
      </c>
      <c r="B2739">
        <v>1045</v>
      </c>
      <c r="C2739" t="s">
        <v>25</v>
      </c>
      <c r="D2739" s="3">
        <v>42564</v>
      </c>
      <c r="E2739" t="s">
        <v>1189</v>
      </c>
      <c r="F2739">
        <v>398</v>
      </c>
      <c r="G2739">
        <v>1</v>
      </c>
      <c r="J2739">
        <v>5642</v>
      </c>
      <c r="K2739">
        <v>100149517</v>
      </c>
      <c r="L2739" s="19" t="s">
        <v>33</v>
      </c>
      <c r="M2739">
        <v>0</v>
      </c>
      <c r="N2739" t="s">
        <v>39</v>
      </c>
      <c r="O2739" s="3">
        <v>42564</v>
      </c>
      <c r="P2739" t="s">
        <v>28</v>
      </c>
      <c r="Q2739">
        <v>398</v>
      </c>
      <c r="R2739">
        <v>2016</v>
      </c>
      <c r="S2739">
        <v>7</v>
      </c>
      <c r="T2739" s="3" t="s">
        <v>24</v>
      </c>
      <c r="U2739" s="3">
        <v>45489</v>
      </c>
    </row>
    <row r="2740" spans="1:21" x14ac:dyDescent="0.25">
      <c r="A2740">
        <v>214255</v>
      </c>
      <c r="B2740">
        <v>1046</v>
      </c>
      <c r="C2740" t="s">
        <v>25</v>
      </c>
      <c r="D2740" s="3">
        <v>42564</v>
      </c>
      <c r="E2740" t="s">
        <v>1190</v>
      </c>
      <c r="F2740">
        <v>1065</v>
      </c>
      <c r="G2740">
        <v>1</v>
      </c>
      <c r="J2740">
        <v>1065</v>
      </c>
      <c r="K2740">
        <v>100149518</v>
      </c>
      <c r="L2740" s="19" t="s">
        <v>42</v>
      </c>
      <c r="M2740">
        <v>0</v>
      </c>
      <c r="N2740" t="s">
        <v>22</v>
      </c>
      <c r="O2740" s="3">
        <v>42564</v>
      </c>
      <c r="P2740" t="s">
        <v>28</v>
      </c>
      <c r="Q2740" s="4">
        <v>1065</v>
      </c>
      <c r="R2740">
        <v>2016</v>
      </c>
      <c r="S2740">
        <v>7</v>
      </c>
      <c r="T2740" s="3" t="s">
        <v>24</v>
      </c>
      <c r="U2740" s="3">
        <v>45489</v>
      </c>
    </row>
    <row r="2741" spans="1:21" x14ac:dyDescent="0.25">
      <c r="A2741">
        <v>214256</v>
      </c>
      <c r="B2741">
        <v>1047</v>
      </c>
      <c r="C2741" t="s">
        <v>19</v>
      </c>
      <c r="D2741" s="3">
        <v>42564</v>
      </c>
      <c r="E2741" t="s">
        <v>459</v>
      </c>
      <c r="F2741">
        <v>29000</v>
      </c>
      <c r="G2741">
        <v>1</v>
      </c>
      <c r="J2741">
        <v>29000</v>
      </c>
      <c r="K2741">
        <v>100149519</v>
      </c>
      <c r="L2741" s="19" t="s">
        <v>42</v>
      </c>
      <c r="M2741">
        <v>0</v>
      </c>
      <c r="N2741" t="s">
        <v>22</v>
      </c>
      <c r="O2741" s="3">
        <v>42564</v>
      </c>
      <c r="P2741" t="s">
        <v>23</v>
      </c>
      <c r="Q2741" s="4">
        <v>29000</v>
      </c>
      <c r="R2741">
        <v>2016</v>
      </c>
      <c r="S2741">
        <v>7</v>
      </c>
      <c r="T2741" s="3" t="s">
        <v>24</v>
      </c>
      <c r="U2741" s="3">
        <v>45489</v>
      </c>
    </row>
    <row r="2742" spans="1:21" x14ac:dyDescent="0.25">
      <c r="A2742">
        <v>214257</v>
      </c>
      <c r="B2742">
        <v>86</v>
      </c>
      <c r="C2742" t="s">
        <v>19</v>
      </c>
      <c r="D2742" s="3">
        <v>42564</v>
      </c>
      <c r="E2742" t="s">
        <v>243</v>
      </c>
      <c r="F2742">
        <v>800</v>
      </c>
      <c r="G2742">
        <v>1</v>
      </c>
      <c r="J2742">
        <v>800</v>
      </c>
      <c r="K2742">
        <v>100149520</v>
      </c>
      <c r="L2742" s="19" t="s">
        <v>27</v>
      </c>
      <c r="M2742">
        <v>0</v>
      </c>
      <c r="N2742" t="s">
        <v>22</v>
      </c>
      <c r="O2742" s="3">
        <v>42564</v>
      </c>
      <c r="P2742" t="s">
        <v>23</v>
      </c>
      <c r="Q2742">
        <v>800</v>
      </c>
      <c r="R2742">
        <v>2016</v>
      </c>
      <c r="S2742">
        <v>7</v>
      </c>
      <c r="T2742" s="3" t="s">
        <v>24</v>
      </c>
      <c r="U2742" s="3">
        <v>45489</v>
      </c>
    </row>
    <row r="2743" spans="1:21" x14ac:dyDescent="0.25">
      <c r="A2743">
        <v>214258</v>
      </c>
      <c r="B2743">
        <v>813</v>
      </c>
      <c r="C2743" t="s">
        <v>31</v>
      </c>
      <c r="D2743" s="3">
        <v>42564</v>
      </c>
      <c r="E2743" t="s">
        <v>1191</v>
      </c>
      <c r="F2743">
        <v>700</v>
      </c>
      <c r="G2743">
        <v>1</v>
      </c>
      <c r="J2743">
        <v>700</v>
      </c>
      <c r="K2743">
        <v>100149521</v>
      </c>
      <c r="L2743" s="19" t="s">
        <v>51</v>
      </c>
      <c r="M2743">
        <v>0</v>
      </c>
      <c r="N2743" t="s">
        <v>22</v>
      </c>
      <c r="O2743" s="3">
        <v>42564</v>
      </c>
      <c r="P2743" t="s">
        <v>34</v>
      </c>
      <c r="Q2743">
        <v>700</v>
      </c>
      <c r="R2743">
        <v>2016</v>
      </c>
      <c r="S2743">
        <v>7</v>
      </c>
      <c r="T2743" s="3" t="s">
        <v>24</v>
      </c>
      <c r="U2743" s="3">
        <v>45489</v>
      </c>
    </row>
    <row r="2744" spans="1:21" x14ac:dyDescent="0.25">
      <c r="A2744">
        <v>214260</v>
      </c>
      <c r="B2744">
        <v>813</v>
      </c>
      <c r="C2744" t="s">
        <v>19</v>
      </c>
      <c r="D2744" s="3">
        <v>42564</v>
      </c>
      <c r="E2744" t="s">
        <v>26</v>
      </c>
      <c r="F2744">
        <v>240</v>
      </c>
      <c r="G2744">
        <v>1</v>
      </c>
      <c r="J2744">
        <v>240</v>
      </c>
      <c r="K2744">
        <v>100149522</v>
      </c>
      <c r="L2744" s="19" t="s">
        <v>27</v>
      </c>
      <c r="M2744">
        <v>0</v>
      </c>
      <c r="N2744" t="s">
        <v>22</v>
      </c>
      <c r="O2744" s="3">
        <v>42564</v>
      </c>
      <c r="P2744" t="s">
        <v>23</v>
      </c>
      <c r="Q2744">
        <v>240</v>
      </c>
      <c r="R2744">
        <v>2016</v>
      </c>
      <c r="S2744">
        <v>7</v>
      </c>
      <c r="T2744" s="3" t="s">
        <v>24</v>
      </c>
      <c r="U2744" s="3">
        <v>45489</v>
      </c>
    </row>
    <row r="2745" spans="1:21" x14ac:dyDescent="0.25">
      <c r="A2745">
        <v>214261</v>
      </c>
      <c r="B2745">
        <v>391</v>
      </c>
      <c r="C2745" t="s">
        <v>25</v>
      </c>
      <c r="D2745" s="3">
        <v>42564</v>
      </c>
      <c r="E2745" t="s">
        <v>1192</v>
      </c>
      <c r="F2745">
        <v>800</v>
      </c>
      <c r="G2745">
        <v>1</v>
      </c>
      <c r="J2745">
        <v>2000</v>
      </c>
      <c r="K2745">
        <v>100149523</v>
      </c>
      <c r="L2745" s="19" t="s">
        <v>27</v>
      </c>
      <c r="M2745">
        <v>0</v>
      </c>
      <c r="N2745" t="s">
        <v>22</v>
      </c>
      <c r="O2745" s="3">
        <v>42564</v>
      </c>
      <c r="P2745" t="s">
        <v>28</v>
      </c>
      <c r="Q2745">
        <v>800</v>
      </c>
      <c r="R2745">
        <v>2016</v>
      </c>
      <c r="S2745">
        <v>7</v>
      </c>
      <c r="T2745" s="3" t="s">
        <v>24</v>
      </c>
      <c r="U2745" s="3">
        <v>45489</v>
      </c>
    </row>
    <row r="2746" spans="1:21" x14ac:dyDescent="0.25">
      <c r="A2746">
        <v>214262</v>
      </c>
      <c r="B2746">
        <v>391</v>
      </c>
      <c r="C2746" t="s">
        <v>25</v>
      </c>
      <c r="D2746" s="3">
        <v>42564</v>
      </c>
      <c r="E2746" t="s">
        <v>1193</v>
      </c>
      <c r="F2746">
        <v>1200</v>
      </c>
      <c r="G2746">
        <v>1</v>
      </c>
      <c r="J2746">
        <v>2000</v>
      </c>
      <c r="K2746">
        <v>100149523</v>
      </c>
      <c r="L2746" s="19" t="s">
        <v>27</v>
      </c>
      <c r="M2746">
        <v>0</v>
      </c>
      <c r="N2746" t="s">
        <v>22</v>
      </c>
      <c r="O2746" s="3">
        <v>42564</v>
      </c>
      <c r="P2746" t="s">
        <v>28</v>
      </c>
      <c r="Q2746" s="4">
        <v>1200</v>
      </c>
      <c r="R2746">
        <v>2016</v>
      </c>
      <c r="S2746">
        <v>7</v>
      </c>
      <c r="T2746" s="3" t="s">
        <v>24</v>
      </c>
      <c r="U2746" s="3">
        <v>45489</v>
      </c>
    </row>
    <row r="2747" spans="1:21" x14ac:dyDescent="0.25">
      <c r="A2747">
        <v>214263</v>
      </c>
      <c r="B2747">
        <v>86</v>
      </c>
      <c r="C2747" t="s">
        <v>31</v>
      </c>
      <c r="D2747" s="3">
        <v>42564</v>
      </c>
      <c r="E2747" t="s">
        <v>1194</v>
      </c>
      <c r="F2747">
        <v>4249</v>
      </c>
      <c r="G2747">
        <v>1</v>
      </c>
      <c r="J2747">
        <v>4249</v>
      </c>
      <c r="K2747">
        <v>100149524</v>
      </c>
      <c r="L2747" s="19" t="s">
        <v>21</v>
      </c>
      <c r="M2747">
        <v>0</v>
      </c>
      <c r="N2747" t="s">
        <v>22</v>
      </c>
      <c r="O2747" s="3">
        <v>42564</v>
      </c>
      <c r="P2747" t="s">
        <v>34</v>
      </c>
      <c r="Q2747" s="4">
        <v>4249</v>
      </c>
      <c r="R2747">
        <v>2016</v>
      </c>
      <c r="S2747">
        <v>7</v>
      </c>
      <c r="T2747" s="3" t="s">
        <v>24</v>
      </c>
      <c r="U2747" s="3">
        <v>45489</v>
      </c>
    </row>
    <row r="2748" spans="1:21" x14ac:dyDescent="0.25">
      <c r="A2748">
        <v>214265</v>
      </c>
      <c r="B2748">
        <v>459</v>
      </c>
      <c r="C2748" t="s">
        <v>31</v>
      </c>
      <c r="D2748" s="3">
        <v>42564</v>
      </c>
      <c r="E2748" t="s">
        <v>1029</v>
      </c>
      <c r="F2748">
        <v>16999</v>
      </c>
      <c r="G2748">
        <v>1</v>
      </c>
      <c r="J2748">
        <v>16999</v>
      </c>
      <c r="K2748">
        <v>100149525</v>
      </c>
      <c r="L2748" s="19" t="s">
        <v>38</v>
      </c>
      <c r="M2748">
        <v>0</v>
      </c>
      <c r="N2748" t="s">
        <v>22</v>
      </c>
      <c r="O2748" s="3">
        <v>42564</v>
      </c>
      <c r="P2748" t="s">
        <v>34</v>
      </c>
      <c r="Q2748" s="4">
        <v>16999</v>
      </c>
      <c r="R2748">
        <v>2016</v>
      </c>
      <c r="S2748">
        <v>7</v>
      </c>
      <c r="T2748" s="3" t="s">
        <v>24</v>
      </c>
      <c r="U2748" s="3">
        <v>45489</v>
      </c>
    </row>
    <row r="2749" spans="1:21" x14ac:dyDescent="0.25">
      <c r="A2749">
        <v>214266</v>
      </c>
      <c r="B2749">
        <v>1048</v>
      </c>
      <c r="C2749" t="s">
        <v>19</v>
      </c>
      <c r="D2749" s="3">
        <v>42564</v>
      </c>
      <c r="E2749" t="s">
        <v>86</v>
      </c>
      <c r="F2749">
        <v>150</v>
      </c>
      <c r="G2749">
        <v>1</v>
      </c>
      <c r="J2749">
        <v>150</v>
      </c>
      <c r="K2749">
        <v>100149526</v>
      </c>
      <c r="L2749" s="19" t="s">
        <v>33</v>
      </c>
      <c r="M2749">
        <v>0</v>
      </c>
      <c r="N2749" t="s">
        <v>22</v>
      </c>
      <c r="O2749" s="3">
        <v>42564</v>
      </c>
      <c r="P2749" t="s">
        <v>23</v>
      </c>
      <c r="Q2749">
        <v>150</v>
      </c>
      <c r="R2749">
        <v>2016</v>
      </c>
      <c r="S2749">
        <v>7</v>
      </c>
      <c r="T2749" s="3" t="s">
        <v>24</v>
      </c>
      <c r="U2749" s="3">
        <v>45489</v>
      </c>
    </row>
    <row r="2750" spans="1:21" x14ac:dyDescent="0.25">
      <c r="A2750">
        <v>214267</v>
      </c>
      <c r="B2750">
        <v>1049</v>
      </c>
      <c r="C2750" t="s">
        <v>19</v>
      </c>
      <c r="D2750" s="3">
        <v>42564</v>
      </c>
      <c r="E2750" t="s">
        <v>955</v>
      </c>
      <c r="F2750">
        <v>550</v>
      </c>
      <c r="G2750">
        <v>1</v>
      </c>
      <c r="J2750">
        <v>1549</v>
      </c>
      <c r="K2750">
        <v>100149527</v>
      </c>
      <c r="L2750" s="19" t="s">
        <v>27</v>
      </c>
      <c r="M2750">
        <v>0</v>
      </c>
      <c r="N2750" t="s">
        <v>22</v>
      </c>
      <c r="O2750" s="3">
        <v>42564</v>
      </c>
      <c r="P2750" t="s">
        <v>23</v>
      </c>
      <c r="Q2750">
        <v>550</v>
      </c>
      <c r="R2750">
        <v>2016</v>
      </c>
      <c r="S2750">
        <v>7</v>
      </c>
      <c r="T2750" s="3" t="s">
        <v>24</v>
      </c>
      <c r="U2750" s="3">
        <v>45489</v>
      </c>
    </row>
    <row r="2751" spans="1:21" x14ac:dyDescent="0.25">
      <c r="A2751">
        <v>214268</v>
      </c>
      <c r="B2751">
        <v>1049</v>
      </c>
      <c r="C2751" t="s">
        <v>19</v>
      </c>
      <c r="D2751" s="3">
        <v>42564</v>
      </c>
      <c r="E2751" t="s">
        <v>960</v>
      </c>
      <c r="F2751">
        <v>999</v>
      </c>
      <c r="G2751">
        <v>1</v>
      </c>
      <c r="J2751">
        <v>1549</v>
      </c>
      <c r="K2751">
        <v>100149527</v>
      </c>
      <c r="L2751" s="19" t="s">
        <v>51</v>
      </c>
      <c r="M2751">
        <v>0</v>
      </c>
      <c r="N2751" t="s">
        <v>22</v>
      </c>
      <c r="O2751" s="3">
        <v>42564</v>
      </c>
      <c r="P2751" t="s">
        <v>23</v>
      </c>
      <c r="Q2751">
        <v>999</v>
      </c>
      <c r="R2751">
        <v>2016</v>
      </c>
      <c r="S2751">
        <v>7</v>
      </c>
      <c r="T2751" s="3" t="s">
        <v>24</v>
      </c>
      <c r="U2751" s="3">
        <v>45489</v>
      </c>
    </row>
    <row r="2752" spans="1:21" x14ac:dyDescent="0.25">
      <c r="A2752">
        <v>214270</v>
      </c>
      <c r="B2752">
        <v>1050</v>
      </c>
      <c r="C2752" t="s">
        <v>25</v>
      </c>
      <c r="D2752" s="3">
        <v>42564</v>
      </c>
      <c r="E2752" t="s">
        <v>1195</v>
      </c>
      <c r="F2752">
        <v>2040</v>
      </c>
      <c r="G2752">
        <v>1</v>
      </c>
      <c r="J2752">
        <v>2040</v>
      </c>
      <c r="K2752">
        <v>100149528</v>
      </c>
      <c r="L2752" s="19" t="s">
        <v>51</v>
      </c>
      <c r="M2752">
        <v>0</v>
      </c>
      <c r="N2752" t="s">
        <v>22</v>
      </c>
      <c r="O2752" s="3">
        <v>42564</v>
      </c>
      <c r="P2752" t="s">
        <v>28</v>
      </c>
      <c r="Q2752" s="4">
        <v>2040</v>
      </c>
      <c r="R2752">
        <v>2016</v>
      </c>
      <c r="S2752">
        <v>7</v>
      </c>
      <c r="T2752" s="3" t="s">
        <v>24</v>
      </c>
      <c r="U2752" s="3">
        <v>45489</v>
      </c>
    </row>
    <row r="2753" spans="1:21" x14ac:dyDescent="0.25">
      <c r="A2753">
        <v>214272</v>
      </c>
      <c r="B2753">
        <v>1051</v>
      </c>
      <c r="C2753" t="s">
        <v>19</v>
      </c>
      <c r="D2753" s="3">
        <v>42564</v>
      </c>
      <c r="E2753" t="s">
        <v>1196</v>
      </c>
      <c r="F2753">
        <v>5597</v>
      </c>
      <c r="G2753">
        <v>1</v>
      </c>
      <c r="J2753">
        <v>5597</v>
      </c>
      <c r="K2753">
        <v>100149529</v>
      </c>
      <c r="L2753" s="19" t="s">
        <v>62</v>
      </c>
      <c r="M2753">
        <v>0</v>
      </c>
      <c r="N2753" t="s">
        <v>22</v>
      </c>
      <c r="O2753" s="3">
        <v>42564</v>
      </c>
      <c r="P2753" t="s">
        <v>23</v>
      </c>
      <c r="Q2753" s="4">
        <v>5597</v>
      </c>
      <c r="R2753">
        <v>2016</v>
      </c>
      <c r="S2753">
        <v>7</v>
      </c>
      <c r="T2753" s="3" t="s">
        <v>24</v>
      </c>
      <c r="U2753" s="3">
        <v>45489</v>
      </c>
    </row>
    <row r="2754" spans="1:21" x14ac:dyDescent="0.25">
      <c r="A2754">
        <v>214273</v>
      </c>
      <c r="B2754">
        <v>1052</v>
      </c>
      <c r="C2754" t="s">
        <v>25</v>
      </c>
      <c r="D2754" s="3">
        <v>42564</v>
      </c>
      <c r="E2754" t="s">
        <v>1197</v>
      </c>
      <c r="F2754">
        <v>36900</v>
      </c>
      <c r="G2754">
        <v>1</v>
      </c>
      <c r="J2754">
        <v>50793</v>
      </c>
      <c r="K2754">
        <v>100149530</v>
      </c>
      <c r="L2754" s="19" t="s">
        <v>51</v>
      </c>
      <c r="M2754">
        <v>0</v>
      </c>
      <c r="N2754" t="s">
        <v>201</v>
      </c>
      <c r="O2754" s="3">
        <v>42564</v>
      </c>
      <c r="P2754" t="s">
        <v>28</v>
      </c>
      <c r="Q2754" s="4">
        <v>36900</v>
      </c>
      <c r="R2754">
        <v>2016</v>
      </c>
      <c r="S2754">
        <v>7</v>
      </c>
      <c r="T2754" s="3" t="s">
        <v>24</v>
      </c>
      <c r="U2754" s="3">
        <v>45489</v>
      </c>
    </row>
    <row r="2755" spans="1:21" x14ac:dyDescent="0.25">
      <c r="A2755">
        <v>214274</v>
      </c>
      <c r="B2755">
        <v>1052</v>
      </c>
      <c r="C2755" t="s">
        <v>25</v>
      </c>
      <c r="D2755" s="3">
        <v>42564</v>
      </c>
      <c r="E2755" t="s">
        <v>1198</v>
      </c>
      <c r="F2755">
        <v>2000</v>
      </c>
      <c r="G2755">
        <v>1</v>
      </c>
      <c r="J2755">
        <v>50793</v>
      </c>
      <c r="K2755">
        <v>100149530</v>
      </c>
      <c r="L2755" s="19" t="s">
        <v>51</v>
      </c>
      <c r="M2755">
        <v>0</v>
      </c>
      <c r="N2755" t="s">
        <v>201</v>
      </c>
      <c r="O2755" s="3">
        <v>42564</v>
      </c>
      <c r="P2755" t="s">
        <v>28</v>
      </c>
      <c r="Q2755" s="4">
        <v>2000</v>
      </c>
      <c r="R2755">
        <v>2016</v>
      </c>
      <c r="S2755">
        <v>7</v>
      </c>
      <c r="T2755" s="3" t="s">
        <v>24</v>
      </c>
      <c r="U2755" s="3">
        <v>45489</v>
      </c>
    </row>
    <row r="2756" spans="1:21" x14ac:dyDescent="0.25">
      <c r="A2756">
        <v>214275</v>
      </c>
      <c r="B2756">
        <v>1052</v>
      </c>
      <c r="C2756" t="s">
        <v>25</v>
      </c>
      <c r="D2756" s="3">
        <v>42564</v>
      </c>
      <c r="E2756" t="s">
        <v>1199</v>
      </c>
      <c r="F2756">
        <v>995</v>
      </c>
      <c r="G2756">
        <v>1</v>
      </c>
      <c r="J2756">
        <v>50793</v>
      </c>
      <c r="K2756">
        <v>100149530</v>
      </c>
      <c r="L2756" s="19" t="s">
        <v>51</v>
      </c>
      <c r="M2756">
        <v>0</v>
      </c>
      <c r="N2756" t="s">
        <v>201</v>
      </c>
      <c r="O2756" s="3">
        <v>42564</v>
      </c>
      <c r="P2756" t="s">
        <v>28</v>
      </c>
      <c r="Q2756">
        <v>995</v>
      </c>
      <c r="R2756">
        <v>2016</v>
      </c>
      <c r="S2756">
        <v>7</v>
      </c>
      <c r="T2756" s="3" t="s">
        <v>24</v>
      </c>
      <c r="U2756" s="3">
        <v>45489</v>
      </c>
    </row>
    <row r="2757" spans="1:21" x14ac:dyDescent="0.25">
      <c r="A2757">
        <v>214276</v>
      </c>
      <c r="B2757">
        <v>1052</v>
      </c>
      <c r="C2757" t="s">
        <v>25</v>
      </c>
      <c r="D2757" s="3">
        <v>42564</v>
      </c>
      <c r="E2757" t="s">
        <v>1200</v>
      </c>
      <c r="F2757">
        <v>999</v>
      </c>
      <c r="G2757">
        <v>2</v>
      </c>
      <c r="J2757">
        <v>50793</v>
      </c>
      <c r="K2757">
        <v>100149530</v>
      </c>
      <c r="L2757" s="19" t="s">
        <v>51</v>
      </c>
      <c r="M2757">
        <v>0</v>
      </c>
      <c r="N2757" t="s">
        <v>201</v>
      </c>
      <c r="O2757" s="3">
        <v>42564</v>
      </c>
      <c r="P2757" t="s">
        <v>28</v>
      </c>
      <c r="Q2757" s="4">
        <v>1998</v>
      </c>
      <c r="R2757">
        <v>2016</v>
      </c>
      <c r="S2757">
        <v>7</v>
      </c>
      <c r="T2757" s="3" t="s">
        <v>24</v>
      </c>
      <c r="U2757" s="3">
        <v>45489</v>
      </c>
    </row>
    <row r="2758" spans="1:21" x14ac:dyDescent="0.25">
      <c r="A2758">
        <v>214278</v>
      </c>
      <c r="B2758">
        <v>1052</v>
      </c>
      <c r="C2758" t="s">
        <v>25</v>
      </c>
      <c r="D2758" s="3">
        <v>42564</v>
      </c>
      <c r="E2758" t="s">
        <v>1201</v>
      </c>
      <c r="F2758">
        <v>1950</v>
      </c>
      <c r="G2758">
        <v>2</v>
      </c>
      <c r="J2758">
        <v>50793</v>
      </c>
      <c r="K2758">
        <v>100149530</v>
      </c>
      <c r="L2758" s="19" t="s">
        <v>51</v>
      </c>
      <c r="M2758">
        <v>0</v>
      </c>
      <c r="N2758" t="s">
        <v>201</v>
      </c>
      <c r="O2758" s="3">
        <v>42564</v>
      </c>
      <c r="P2758" t="s">
        <v>28</v>
      </c>
      <c r="Q2758" s="4">
        <v>3900</v>
      </c>
      <c r="R2758">
        <v>2016</v>
      </c>
      <c r="S2758">
        <v>7</v>
      </c>
      <c r="T2758" s="3" t="s">
        <v>24</v>
      </c>
      <c r="U2758" s="3">
        <v>45489</v>
      </c>
    </row>
    <row r="2759" spans="1:21" x14ac:dyDescent="0.25">
      <c r="A2759">
        <v>214280</v>
      </c>
      <c r="B2759">
        <v>1052</v>
      </c>
      <c r="C2759" t="s">
        <v>25</v>
      </c>
      <c r="D2759" s="3">
        <v>42564</v>
      </c>
      <c r="E2759" t="s">
        <v>1202</v>
      </c>
      <c r="F2759">
        <v>5000</v>
      </c>
      <c r="G2759">
        <v>1</v>
      </c>
      <c r="J2759">
        <v>50793</v>
      </c>
      <c r="K2759">
        <v>100149530</v>
      </c>
      <c r="L2759" s="19" t="s">
        <v>51</v>
      </c>
      <c r="M2759">
        <v>0</v>
      </c>
      <c r="N2759" t="s">
        <v>201</v>
      </c>
      <c r="O2759" s="3">
        <v>42564</v>
      </c>
      <c r="P2759" t="s">
        <v>28</v>
      </c>
      <c r="Q2759" s="4">
        <v>5000</v>
      </c>
      <c r="R2759">
        <v>2016</v>
      </c>
      <c r="S2759">
        <v>7</v>
      </c>
      <c r="T2759" s="3" t="s">
        <v>24</v>
      </c>
      <c r="U2759" s="3">
        <v>45489</v>
      </c>
    </row>
    <row r="2760" spans="1:21" x14ac:dyDescent="0.25">
      <c r="A2760">
        <v>214282</v>
      </c>
      <c r="B2760">
        <v>1053</v>
      </c>
      <c r="C2760" t="s">
        <v>19</v>
      </c>
      <c r="D2760" s="3">
        <v>42564</v>
      </c>
      <c r="E2760" t="s">
        <v>1203</v>
      </c>
      <c r="F2760">
        <v>1895</v>
      </c>
      <c r="G2760">
        <v>1</v>
      </c>
      <c r="J2760">
        <v>1895</v>
      </c>
      <c r="K2760">
        <v>100149531</v>
      </c>
      <c r="L2760" s="19" t="s">
        <v>51</v>
      </c>
      <c r="M2760">
        <v>0</v>
      </c>
      <c r="N2760" t="s">
        <v>22</v>
      </c>
      <c r="O2760" s="3">
        <v>42564</v>
      </c>
      <c r="P2760" t="s">
        <v>23</v>
      </c>
      <c r="Q2760" s="4">
        <v>1895</v>
      </c>
      <c r="R2760">
        <v>2016</v>
      </c>
      <c r="S2760">
        <v>7</v>
      </c>
      <c r="T2760" s="3" t="s">
        <v>24</v>
      </c>
      <c r="U2760" s="3">
        <v>45489</v>
      </c>
    </row>
    <row r="2761" spans="1:21" x14ac:dyDescent="0.25">
      <c r="A2761">
        <v>214283</v>
      </c>
      <c r="B2761">
        <v>1054</v>
      </c>
      <c r="C2761" t="s">
        <v>31</v>
      </c>
      <c r="D2761" s="3">
        <v>42564</v>
      </c>
      <c r="E2761" t="s">
        <v>1204</v>
      </c>
      <c r="F2761">
        <v>39999</v>
      </c>
      <c r="G2761">
        <v>1</v>
      </c>
      <c r="J2761">
        <v>39999</v>
      </c>
      <c r="K2761">
        <v>100149532</v>
      </c>
      <c r="L2761" s="19" t="s">
        <v>38</v>
      </c>
      <c r="M2761">
        <v>0</v>
      </c>
      <c r="N2761" t="s">
        <v>22</v>
      </c>
      <c r="O2761" s="3">
        <v>42564</v>
      </c>
      <c r="P2761" t="s">
        <v>34</v>
      </c>
      <c r="Q2761" s="4">
        <v>39999</v>
      </c>
      <c r="R2761">
        <v>2016</v>
      </c>
      <c r="S2761">
        <v>7</v>
      </c>
      <c r="T2761" s="3" t="s">
        <v>24</v>
      </c>
      <c r="U2761" s="3">
        <v>45489</v>
      </c>
    </row>
    <row r="2762" spans="1:21" x14ac:dyDescent="0.25">
      <c r="A2762">
        <v>214286</v>
      </c>
      <c r="B2762">
        <v>1055</v>
      </c>
      <c r="C2762" t="s">
        <v>25</v>
      </c>
      <c r="D2762" s="3">
        <v>42564</v>
      </c>
      <c r="E2762" t="s">
        <v>92</v>
      </c>
      <c r="F2762">
        <v>251</v>
      </c>
      <c r="G2762">
        <v>1</v>
      </c>
      <c r="J2762">
        <v>251</v>
      </c>
      <c r="K2762">
        <v>100149534</v>
      </c>
      <c r="L2762" s="19" t="s">
        <v>47</v>
      </c>
      <c r="M2762">
        <v>0</v>
      </c>
      <c r="N2762" t="s">
        <v>22</v>
      </c>
      <c r="O2762" s="3">
        <v>42564</v>
      </c>
      <c r="P2762" t="s">
        <v>28</v>
      </c>
      <c r="Q2762">
        <v>251</v>
      </c>
      <c r="R2762">
        <v>2016</v>
      </c>
      <c r="S2762">
        <v>7</v>
      </c>
      <c r="T2762" s="3" t="s">
        <v>24</v>
      </c>
      <c r="U2762" s="3">
        <v>45489</v>
      </c>
    </row>
    <row r="2763" spans="1:21" x14ac:dyDescent="0.25">
      <c r="A2763">
        <v>214284</v>
      </c>
      <c r="B2763">
        <v>1056</v>
      </c>
      <c r="C2763" t="s">
        <v>25</v>
      </c>
      <c r="D2763" s="3">
        <v>42564</v>
      </c>
      <c r="E2763" t="s">
        <v>1205</v>
      </c>
      <c r="F2763">
        <v>1699</v>
      </c>
      <c r="G2763">
        <v>1</v>
      </c>
      <c r="J2763">
        <v>1699</v>
      </c>
      <c r="K2763">
        <v>100149533</v>
      </c>
      <c r="L2763" s="19" t="s">
        <v>51</v>
      </c>
      <c r="M2763">
        <v>0</v>
      </c>
      <c r="N2763" t="s">
        <v>40</v>
      </c>
      <c r="O2763" s="3">
        <v>42564</v>
      </c>
      <c r="P2763" t="s">
        <v>28</v>
      </c>
      <c r="Q2763" s="4">
        <v>1699</v>
      </c>
      <c r="R2763">
        <v>2016</v>
      </c>
      <c r="S2763">
        <v>7</v>
      </c>
      <c r="T2763" s="3" t="s">
        <v>24</v>
      </c>
      <c r="U2763" s="3">
        <v>45489</v>
      </c>
    </row>
    <row r="2764" spans="1:21" x14ac:dyDescent="0.25">
      <c r="A2764">
        <v>214287</v>
      </c>
      <c r="B2764">
        <v>1054</v>
      </c>
      <c r="C2764" t="s">
        <v>31</v>
      </c>
      <c r="D2764" s="3">
        <v>42564</v>
      </c>
      <c r="E2764" t="s">
        <v>1206</v>
      </c>
      <c r="F2764">
        <v>96499</v>
      </c>
      <c r="G2764">
        <v>1</v>
      </c>
      <c r="J2764">
        <v>96499</v>
      </c>
      <c r="K2764">
        <v>100149535</v>
      </c>
      <c r="L2764" s="19" t="s">
        <v>38</v>
      </c>
      <c r="M2764">
        <v>0</v>
      </c>
      <c r="N2764" t="s">
        <v>22</v>
      </c>
      <c r="O2764" s="3">
        <v>42564</v>
      </c>
      <c r="P2764" t="s">
        <v>34</v>
      </c>
      <c r="Q2764" s="4">
        <v>96499</v>
      </c>
      <c r="R2764">
        <v>2016</v>
      </c>
      <c r="S2764">
        <v>7</v>
      </c>
      <c r="T2764" s="3" t="s">
        <v>24</v>
      </c>
      <c r="U2764" s="3">
        <v>45489</v>
      </c>
    </row>
    <row r="2765" spans="1:21" x14ac:dyDescent="0.25">
      <c r="A2765">
        <v>214288</v>
      </c>
      <c r="B2765">
        <v>1054</v>
      </c>
      <c r="C2765" t="s">
        <v>19</v>
      </c>
      <c r="D2765" s="3">
        <v>42564</v>
      </c>
      <c r="E2765" t="s">
        <v>149</v>
      </c>
      <c r="F2765">
        <v>140</v>
      </c>
      <c r="G2765">
        <v>1</v>
      </c>
      <c r="J2765">
        <v>140</v>
      </c>
      <c r="K2765">
        <v>100149536</v>
      </c>
      <c r="L2765" s="19" t="s">
        <v>27</v>
      </c>
      <c r="M2765">
        <v>0</v>
      </c>
      <c r="N2765" t="s">
        <v>22</v>
      </c>
      <c r="O2765" s="3">
        <v>42564</v>
      </c>
      <c r="P2765" t="s">
        <v>23</v>
      </c>
      <c r="Q2765">
        <v>140</v>
      </c>
      <c r="R2765">
        <v>2016</v>
      </c>
      <c r="S2765">
        <v>7</v>
      </c>
      <c r="T2765" s="3" t="s">
        <v>24</v>
      </c>
      <c r="U2765" s="3">
        <v>45489</v>
      </c>
    </row>
    <row r="2766" spans="1:21" x14ac:dyDescent="0.25">
      <c r="A2766">
        <v>214289</v>
      </c>
      <c r="B2766">
        <v>1057</v>
      </c>
      <c r="C2766" t="s">
        <v>25</v>
      </c>
      <c r="D2766" s="3">
        <v>42564</v>
      </c>
      <c r="E2766" t="s">
        <v>1207</v>
      </c>
      <c r="F2766">
        <v>96499</v>
      </c>
      <c r="G2766">
        <v>1</v>
      </c>
      <c r="J2766">
        <v>96499</v>
      </c>
      <c r="K2766">
        <v>100149537</v>
      </c>
      <c r="L2766" s="19" t="s">
        <v>38</v>
      </c>
      <c r="M2766">
        <v>0</v>
      </c>
      <c r="N2766" t="s">
        <v>22</v>
      </c>
      <c r="O2766" s="3">
        <v>42564</v>
      </c>
      <c r="P2766" t="s">
        <v>28</v>
      </c>
      <c r="Q2766" s="4">
        <v>96499</v>
      </c>
      <c r="R2766">
        <v>2016</v>
      </c>
      <c r="S2766">
        <v>7</v>
      </c>
      <c r="T2766" s="3" t="s">
        <v>24</v>
      </c>
      <c r="U2766" s="3">
        <v>45489</v>
      </c>
    </row>
    <row r="2767" spans="1:21" x14ac:dyDescent="0.25">
      <c r="A2767">
        <v>214290</v>
      </c>
      <c r="B2767">
        <v>428</v>
      </c>
      <c r="C2767" t="s">
        <v>25</v>
      </c>
      <c r="D2767" s="3">
        <v>42564</v>
      </c>
      <c r="E2767" t="s">
        <v>1208</v>
      </c>
      <c r="F2767">
        <v>9500</v>
      </c>
      <c r="G2767">
        <v>1</v>
      </c>
      <c r="J2767">
        <v>9500</v>
      </c>
      <c r="K2767">
        <v>100149538</v>
      </c>
      <c r="L2767" s="19" t="s">
        <v>38</v>
      </c>
      <c r="M2767">
        <v>0</v>
      </c>
      <c r="N2767" t="s">
        <v>39</v>
      </c>
      <c r="O2767" s="3">
        <v>42564</v>
      </c>
      <c r="P2767" t="s">
        <v>28</v>
      </c>
      <c r="Q2767" s="4">
        <v>9500</v>
      </c>
      <c r="R2767">
        <v>2016</v>
      </c>
      <c r="S2767">
        <v>7</v>
      </c>
      <c r="T2767" s="3" t="s">
        <v>24</v>
      </c>
      <c r="U2767" s="3">
        <v>45489</v>
      </c>
    </row>
    <row r="2768" spans="1:21" x14ac:dyDescent="0.25">
      <c r="A2768">
        <v>214291</v>
      </c>
      <c r="B2768">
        <v>988</v>
      </c>
      <c r="C2768" t="s">
        <v>25</v>
      </c>
      <c r="D2768" s="3">
        <v>42564</v>
      </c>
      <c r="E2768" t="s">
        <v>1209</v>
      </c>
      <c r="F2768">
        <v>5610</v>
      </c>
      <c r="G2768">
        <v>1</v>
      </c>
      <c r="J2768">
        <v>15965</v>
      </c>
      <c r="K2768">
        <v>100149539</v>
      </c>
      <c r="L2768" s="19" t="s">
        <v>42</v>
      </c>
      <c r="M2768">
        <v>0</v>
      </c>
      <c r="N2768" t="s">
        <v>39</v>
      </c>
      <c r="O2768" s="3">
        <v>42564</v>
      </c>
      <c r="P2768" t="s">
        <v>28</v>
      </c>
      <c r="Q2768" s="4">
        <v>5610</v>
      </c>
      <c r="R2768">
        <v>2016</v>
      </c>
      <c r="S2768">
        <v>7</v>
      </c>
      <c r="T2768" s="3" t="s">
        <v>24</v>
      </c>
      <c r="U2768" s="3">
        <v>45489</v>
      </c>
    </row>
    <row r="2769" spans="1:21" x14ac:dyDescent="0.25">
      <c r="A2769">
        <v>214292</v>
      </c>
      <c r="B2769">
        <v>988</v>
      </c>
      <c r="C2769" t="s">
        <v>25</v>
      </c>
      <c r="D2769" s="3">
        <v>42564</v>
      </c>
      <c r="E2769" t="s">
        <v>357</v>
      </c>
      <c r="F2769">
        <v>3150</v>
      </c>
      <c r="G2769">
        <v>1</v>
      </c>
      <c r="J2769">
        <v>15965</v>
      </c>
      <c r="K2769">
        <v>100149539</v>
      </c>
      <c r="L2769" s="19" t="s">
        <v>42</v>
      </c>
      <c r="M2769">
        <v>0</v>
      </c>
      <c r="N2769" t="s">
        <v>39</v>
      </c>
      <c r="O2769" s="3">
        <v>42564</v>
      </c>
      <c r="P2769" t="s">
        <v>28</v>
      </c>
      <c r="Q2769" s="4">
        <v>3150</v>
      </c>
      <c r="R2769">
        <v>2016</v>
      </c>
      <c r="S2769">
        <v>7</v>
      </c>
      <c r="T2769" s="3" t="s">
        <v>24</v>
      </c>
      <c r="U2769" s="3">
        <v>45489</v>
      </c>
    </row>
    <row r="2770" spans="1:21" x14ac:dyDescent="0.25">
      <c r="A2770">
        <v>214293</v>
      </c>
      <c r="B2770">
        <v>988</v>
      </c>
      <c r="C2770" t="s">
        <v>25</v>
      </c>
      <c r="D2770" s="3">
        <v>42564</v>
      </c>
      <c r="E2770" t="s">
        <v>245</v>
      </c>
      <c r="F2770">
        <v>655</v>
      </c>
      <c r="G2770">
        <v>11</v>
      </c>
      <c r="J2770">
        <v>15965</v>
      </c>
      <c r="K2770">
        <v>100149539</v>
      </c>
      <c r="L2770" s="19" t="s">
        <v>33</v>
      </c>
      <c r="M2770">
        <v>0</v>
      </c>
      <c r="N2770" t="s">
        <v>39</v>
      </c>
      <c r="O2770" s="3">
        <v>42564</v>
      </c>
      <c r="P2770" t="s">
        <v>28</v>
      </c>
      <c r="Q2770" s="4">
        <v>7205</v>
      </c>
      <c r="R2770">
        <v>2016</v>
      </c>
      <c r="S2770">
        <v>7</v>
      </c>
      <c r="T2770" s="3" t="s">
        <v>24</v>
      </c>
      <c r="U2770" s="3">
        <v>45489</v>
      </c>
    </row>
    <row r="2771" spans="1:21" x14ac:dyDescent="0.25">
      <c r="A2771">
        <v>214294</v>
      </c>
      <c r="B2771">
        <v>428</v>
      </c>
      <c r="C2771" t="s">
        <v>25</v>
      </c>
      <c r="D2771" s="3">
        <v>42564</v>
      </c>
      <c r="E2771" t="s">
        <v>1208</v>
      </c>
      <c r="F2771">
        <v>9500</v>
      </c>
      <c r="G2771">
        <v>1</v>
      </c>
      <c r="J2771">
        <v>9500</v>
      </c>
      <c r="K2771">
        <v>100149540</v>
      </c>
      <c r="L2771" s="19" t="s">
        <v>38</v>
      </c>
      <c r="M2771">
        <v>0</v>
      </c>
      <c r="N2771" t="s">
        <v>39</v>
      </c>
      <c r="O2771" s="3">
        <v>42564</v>
      </c>
      <c r="P2771" t="s">
        <v>28</v>
      </c>
      <c r="Q2771" s="4">
        <v>9500</v>
      </c>
      <c r="R2771">
        <v>2016</v>
      </c>
      <c r="S2771">
        <v>7</v>
      </c>
      <c r="T2771" s="3" t="s">
        <v>24</v>
      </c>
      <c r="U2771" s="3">
        <v>45489</v>
      </c>
    </row>
    <row r="2772" spans="1:21" x14ac:dyDescent="0.25">
      <c r="A2772">
        <v>214295</v>
      </c>
      <c r="B2772">
        <v>1058</v>
      </c>
      <c r="C2772" t="s">
        <v>25</v>
      </c>
      <c r="D2772" s="3">
        <v>42564</v>
      </c>
      <c r="E2772" t="s">
        <v>586</v>
      </c>
      <c r="F2772">
        <v>71999</v>
      </c>
      <c r="G2772">
        <v>1</v>
      </c>
      <c r="J2772">
        <v>71999</v>
      </c>
      <c r="K2772">
        <v>100149541</v>
      </c>
      <c r="L2772" s="19" t="s">
        <v>38</v>
      </c>
      <c r="M2772">
        <v>0</v>
      </c>
      <c r="N2772" t="s">
        <v>40</v>
      </c>
      <c r="O2772" s="3">
        <v>42564</v>
      </c>
      <c r="P2772" t="s">
        <v>28</v>
      </c>
      <c r="Q2772" s="4">
        <v>71999</v>
      </c>
      <c r="R2772">
        <v>2016</v>
      </c>
      <c r="S2772">
        <v>7</v>
      </c>
      <c r="T2772" s="3" t="s">
        <v>24</v>
      </c>
      <c r="U2772" s="3">
        <v>45489</v>
      </c>
    </row>
    <row r="2773" spans="1:21" x14ac:dyDescent="0.25">
      <c r="A2773">
        <v>214296</v>
      </c>
      <c r="B2773">
        <v>1058</v>
      </c>
      <c r="C2773" t="s">
        <v>25</v>
      </c>
      <c r="D2773" s="3">
        <v>42564</v>
      </c>
      <c r="E2773" t="s">
        <v>586</v>
      </c>
      <c r="F2773">
        <v>71999</v>
      </c>
      <c r="G2773">
        <v>1</v>
      </c>
      <c r="J2773">
        <v>71999</v>
      </c>
      <c r="K2773">
        <v>100149542</v>
      </c>
      <c r="L2773" s="19" t="s">
        <v>38</v>
      </c>
      <c r="M2773">
        <v>0</v>
      </c>
      <c r="N2773" t="s">
        <v>39</v>
      </c>
      <c r="O2773" s="3">
        <v>42564</v>
      </c>
      <c r="P2773" t="s">
        <v>28</v>
      </c>
      <c r="Q2773" s="4">
        <v>71999</v>
      </c>
      <c r="R2773">
        <v>2016</v>
      </c>
      <c r="S2773">
        <v>7</v>
      </c>
      <c r="T2773" s="3" t="s">
        <v>24</v>
      </c>
      <c r="U2773" s="3">
        <v>45489</v>
      </c>
    </row>
    <row r="2774" spans="1:21" x14ac:dyDescent="0.25">
      <c r="A2774">
        <v>214297</v>
      </c>
      <c r="B2774">
        <v>1058</v>
      </c>
      <c r="C2774" t="s">
        <v>25</v>
      </c>
      <c r="D2774" s="3">
        <v>42564</v>
      </c>
      <c r="E2774" t="s">
        <v>586</v>
      </c>
      <c r="F2774">
        <v>71999</v>
      </c>
      <c r="G2774">
        <v>1</v>
      </c>
      <c r="J2774">
        <v>71999</v>
      </c>
      <c r="K2774">
        <v>100149543</v>
      </c>
      <c r="L2774" s="19" t="s">
        <v>38</v>
      </c>
      <c r="M2774">
        <v>0</v>
      </c>
      <c r="N2774" t="s">
        <v>39</v>
      </c>
      <c r="O2774" s="3">
        <v>42564</v>
      </c>
      <c r="P2774" t="s">
        <v>28</v>
      </c>
      <c r="Q2774" s="4">
        <v>71999</v>
      </c>
      <c r="R2774">
        <v>2016</v>
      </c>
      <c r="S2774">
        <v>7</v>
      </c>
      <c r="T2774" s="3" t="s">
        <v>24</v>
      </c>
      <c r="U2774" s="3">
        <v>45489</v>
      </c>
    </row>
    <row r="2775" spans="1:21" x14ac:dyDescent="0.25">
      <c r="A2775">
        <v>214298</v>
      </c>
      <c r="B2775">
        <v>1059</v>
      </c>
      <c r="C2775" t="s">
        <v>19</v>
      </c>
      <c r="D2775" s="3">
        <v>42564</v>
      </c>
      <c r="E2775" t="s">
        <v>851</v>
      </c>
      <c r="F2775">
        <v>5505</v>
      </c>
      <c r="G2775">
        <v>1</v>
      </c>
      <c r="J2775">
        <v>0</v>
      </c>
      <c r="K2775">
        <v>100149544</v>
      </c>
      <c r="L2775" s="19" t="s">
        <v>42</v>
      </c>
      <c r="M2775">
        <v>0</v>
      </c>
      <c r="N2775" t="s">
        <v>49</v>
      </c>
      <c r="O2775" s="3">
        <v>42564</v>
      </c>
      <c r="P2775" t="s">
        <v>23</v>
      </c>
      <c r="Q2775" s="4">
        <v>5505</v>
      </c>
      <c r="R2775">
        <v>2016</v>
      </c>
      <c r="S2775">
        <v>7</v>
      </c>
      <c r="T2775" s="3" t="s">
        <v>24</v>
      </c>
      <c r="U2775" s="3">
        <v>45489</v>
      </c>
    </row>
    <row r="2776" spans="1:21" x14ac:dyDescent="0.25">
      <c r="A2776">
        <v>214299</v>
      </c>
      <c r="B2776">
        <v>1059</v>
      </c>
      <c r="C2776" t="s">
        <v>19</v>
      </c>
      <c r="D2776" s="3">
        <v>42564</v>
      </c>
      <c r="E2776" t="s">
        <v>1210</v>
      </c>
      <c r="F2776">
        <v>4400</v>
      </c>
      <c r="G2776">
        <v>1</v>
      </c>
      <c r="J2776">
        <v>0</v>
      </c>
      <c r="K2776">
        <v>100149544</v>
      </c>
      <c r="L2776" s="19" t="s">
        <v>51</v>
      </c>
      <c r="M2776">
        <v>0</v>
      </c>
      <c r="N2776" t="s">
        <v>49</v>
      </c>
      <c r="O2776" s="3">
        <v>42564</v>
      </c>
      <c r="P2776" t="s">
        <v>23</v>
      </c>
      <c r="Q2776" s="4">
        <v>4400</v>
      </c>
      <c r="R2776">
        <v>2016</v>
      </c>
      <c r="S2776">
        <v>7</v>
      </c>
      <c r="T2776" s="3" t="s">
        <v>24</v>
      </c>
      <c r="U2776" s="3">
        <v>45489</v>
      </c>
    </row>
    <row r="2777" spans="1:21" x14ac:dyDescent="0.25">
      <c r="A2777">
        <v>214300</v>
      </c>
      <c r="B2777">
        <v>1059</v>
      </c>
      <c r="C2777" t="s">
        <v>19</v>
      </c>
      <c r="D2777" s="3">
        <v>42564</v>
      </c>
      <c r="E2777" t="s">
        <v>1211</v>
      </c>
      <c r="F2777">
        <v>1900</v>
      </c>
      <c r="G2777">
        <v>1</v>
      </c>
      <c r="J2777">
        <v>0</v>
      </c>
      <c r="K2777">
        <v>100149544</v>
      </c>
      <c r="L2777" s="19" t="s">
        <v>51</v>
      </c>
      <c r="M2777">
        <v>0</v>
      </c>
      <c r="N2777" t="s">
        <v>49</v>
      </c>
      <c r="O2777" s="3">
        <v>42564</v>
      </c>
      <c r="P2777" t="s">
        <v>23</v>
      </c>
      <c r="Q2777" s="4">
        <v>1900</v>
      </c>
      <c r="R2777">
        <v>2016</v>
      </c>
      <c r="S2777">
        <v>7</v>
      </c>
      <c r="T2777" s="3" t="s">
        <v>24</v>
      </c>
      <c r="U2777" s="3">
        <v>45489</v>
      </c>
    </row>
    <row r="2778" spans="1:21" x14ac:dyDescent="0.25">
      <c r="A2778">
        <v>214301</v>
      </c>
      <c r="B2778">
        <v>1059</v>
      </c>
      <c r="C2778" t="s">
        <v>19</v>
      </c>
      <c r="D2778" s="3">
        <v>42564</v>
      </c>
      <c r="E2778" t="s">
        <v>1212</v>
      </c>
      <c r="F2778">
        <v>14800</v>
      </c>
      <c r="G2778">
        <v>1</v>
      </c>
      <c r="J2778">
        <v>0</v>
      </c>
      <c r="K2778">
        <v>100149544</v>
      </c>
      <c r="L2778" s="19" t="s">
        <v>51</v>
      </c>
      <c r="M2778">
        <v>0</v>
      </c>
      <c r="N2778" t="s">
        <v>49</v>
      </c>
      <c r="O2778" s="3">
        <v>42564</v>
      </c>
      <c r="P2778" t="s">
        <v>23</v>
      </c>
      <c r="Q2778" s="4">
        <v>14800</v>
      </c>
      <c r="R2778">
        <v>2016</v>
      </c>
      <c r="S2778">
        <v>7</v>
      </c>
      <c r="T2778" s="3" t="s">
        <v>24</v>
      </c>
      <c r="U2778" s="3">
        <v>45489</v>
      </c>
    </row>
    <row r="2779" spans="1:21" x14ac:dyDescent="0.25">
      <c r="A2779">
        <v>214302</v>
      </c>
      <c r="B2779">
        <v>988</v>
      </c>
      <c r="C2779" t="s">
        <v>19</v>
      </c>
      <c r="D2779" s="3">
        <v>42564</v>
      </c>
      <c r="E2779" t="s">
        <v>245</v>
      </c>
      <c r="F2779">
        <v>655</v>
      </c>
      <c r="G2779">
        <v>9</v>
      </c>
      <c r="J2779">
        <v>17465</v>
      </c>
      <c r="K2779">
        <v>100149545</v>
      </c>
      <c r="L2779" s="19" t="s">
        <v>33</v>
      </c>
      <c r="M2779">
        <v>0</v>
      </c>
      <c r="N2779" t="s">
        <v>39</v>
      </c>
      <c r="O2779" s="3">
        <v>42564</v>
      </c>
      <c r="P2779" t="s">
        <v>23</v>
      </c>
      <c r="Q2779" s="4">
        <v>5895</v>
      </c>
      <c r="R2779">
        <v>2016</v>
      </c>
      <c r="S2779">
        <v>7</v>
      </c>
      <c r="T2779" s="3" t="s">
        <v>24</v>
      </c>
      <c r="U2779" s="3">
        <v>45489</v>
      </c>
    </row>
    <row r="2780" spans="1:21" x14ac:dyDescent="0.25">
      <c r="A2780">
        <v>214303</v>
      </c>
      <c r="B2780">
        <v>988</v>
      </c>
      <c r="C2780" t="s">
        <v>19</v>
      </c>
      <c r="D2780" s="3">
        <v>42564</v>
      </c>
      <c r="E2780" t="s">
        <v>401</v>
      </c>
      <c r="F2780">
        <v>8420</v>
      </c>
      <c r="G2780">
        <v>1</v>
      </c>
      <c r="J2780">
        <v>17465</v>
      </c>
      <c r="K2780">
        <v>100149545</v>
      </c>
      <c r="L2780" s="19" t="s">
        <v>62</v>
      </c>
      <c r="M2780">
        <v>0</v>
      </c>
      <c r="N2780" t="s">
        <v>39</v>
      </c>
      <c r="O2780" s="3">
        <v>42564</v>
      </c>
      <c r="P2780" t="s">
        <v>23</v>
      </c>
      <c r="Q2780" s="4">
        <v>8420</v>
      </c>
      <c r="R2780">
        <v>2016</v>
      </c>
      <c r="S2780">
        <v>7</v>
      </c>
      <c r="T2780" s="3" t="s">
        <v>24</v>
      </c>
      <c r="U2780" s="3">
        <v>45489</v>
      </c>
    </row>
    <row r="2781" spans="1:21" x14ac:dyDescent="0.25">
      <c r="A2781">
        <v>214304</v>
      </c>
      <c r="B2781">
        <v>988</v>
      </c>
      <c r="C2781" t="s">
        <v>19</v>
      </c>
      <c r="D2781" s="3">
        <v>42564</v>
      </c>
      <c r="E2781" t="s">
        <v>357</v>
      </c>
      <c r="F2781">
        <v>3150</v>
      </c>
      <c r="G2781">
        <v>1</v>
      </c>
      <c r="J2781">
        <v>17465</v>
      </c>
      <c r="K2781">
        <v>100149545</v>
      </c>
      <c r="L2781" s="19" t="s">
        <v>42</v>
      </c>
      <c r="M2781">
        <v>0</v>
      </c>
      <c r="N2781" t="s">
        <v>39</v>
      </c>
      <c r="O2781" s="3">
        <v>42564</v>
      </c>
      <c r="P2781" t="s">
        <v>23</v>
      </c>
      <c r="Q2781" s="4">
        <v>3150</v>
      </c>
      <c r="R2781">
        <v>2016</v>
      </c>
      <c r="S2781">
        <v>7</v>
      </c>
      <c r="T2781" s="3" t="s">
        <v>24</v>
      </c>
      <c r="U2781" s="3">
        <v>45489</v>
      </c>
    </row>
    <row r="2782" spans="1:21" x14ac:dyDescent="0.25">
      <c r="A2782">
        <v>214305</v>
      </c>
      <c r="B2782">
        <v>1058</v>
      </c>
      <c r="C2782" t="s">
        <v>25</v>
      </c>
      <c r="D2782" s="3">
        <v>42564</v>
      </c>
      <c r="E2782" t="s">
        <v>586</v>
      </c>
      <c r="F2782">
        <v>71999</v>
      </c>
      <c r="G2782">
        <v>1</v>
      </c>
      <c r="J2782">
        <v>71999</v>
      </c>
      <c r="K2782">
        <v>100149546</v>
      </c>
      <c r="L2782" s="19" t="s">
        <v>38</v>
      </c>
      <c r="M2782">
        <v>0</v>
      </c>
      <c r="N2782" t="s">
        <v>39</v>
      </c>
      <c r="O2782" s="3">
        <v>42564</v>
      </c>
      <c r="P2782" t="s">
        <v>28</v>
      </c>
      <c r="Q2782" s="4">
        <v>71999</v>
      </c>
      <c r="R2782">
        <v>2016</v>
      </c>
      <c r="S2782">
        <v>7</v>
      </c>
      <c r="T2782" s="3" t="s">
        <v>24</v>
      </c>
      <c r="U2782" s="3">
        <v>45489</v>
      </c>
    </row>
    <row r="2783" spans="1:21" x14ac:dyDescent="0.25">
      <c r="A2783">
        <v>214306</v>
      </c>
      <c r="B2783">
        <v>594</v>
      </c>
      <c r="C2783" t="s">
        <v>19</v>
      </c>
      <c r="D2783" s="3">
        <v>42564</v>
      </c>
      <c r="E2783" t="s">
        <v>268</v>
      </c>
      <c r="F2783">
        <v>639</v>
      </c>
      <c r="G2783">
        <v>1</v>
      </c>
      <c r="J2783">
        <v>639</v>
      </c>
      <c r="K2783">
        <v>100149547</v>
      </c>
      <c r="L2783" s="19" t="s">
        <v>21</v>
      </c>
      <c r="M2783">
        <v>0</v>
      </c>
      <c r="N2783" t="s">
        <v>22</v>
      </c>
      <c r="O2783" s="3">
        <v>42564</v>
      </c>
      <c r="P2783" t="s">
        <v>23</v>
      </c>
      <c r="Q2783">
        <v>639</v>
      </c>
      <c r="R2783">
        <v>2016</v>
      </c>
      <c r="S2783">
        <v>7</v>
      </c>
      <c r="T2783" s="3" t="s">
        <v>24</v>
      </c>
      <c r="U2783" s="3">
        <v>45489</v>
      </c>
    </row>
    <row r="2784" spans="1:21" x14ac:dyDescent="0.25">
      <c r="A2784">
        <v>214307</v>
      </c>
      <c r="B2784">
        <v>1058</v>
      </c>
      <c r="C2784" t="s">
        <v>25</v>
      </c>
      <c r="D2784" s="3">
        <v>42564</v>
      </c>
      <c r="E2784" t="s">
        <v>586</v>
      </c>
      <c r="F2784">
        <v>71999</v>
      </c>
      <c r="G2784">
        <v>1</v>
      </c>
      <c r="J2784">
        <v>71999</v>
      </c>
      <c r="K2784">
        <v>100149548</v>
      </c>
      <c r="L2784" s="19" t="s">
        <v>38</v>
      </c>
      <c r="M2784">
        <v>0</v>
      </c>
      <c r="N2784" t="s">
        <v>39</v>
      </c>
      <c r="O2784" s="3">
        <v>42564</v>
      </c>
      <c r="P2784" t="s">
        <v>28</v>
      </c>
      <c r="Q2784" s="4">
        <v>71999</v>
      </c>
      <c r="R2784">
        <v>2016</v>
      </c>
      <c r="S2784">
        <v>7</v>
      </c>
      <c r="T2784" s="3" t="s">
        <v>24</v>
      </c>
      <c r="U2784" s="3">
        <v>45489</v>
      </c>
    </row>
    <row r="2785" spans="1:21" x14ac:dyDescent="0.25">
      <c r="A2785">
        <v>214308</v>
      </c>
      <c r="B2785">
        <v>780</v>
      </c>
      <c r="C2785" t="s">
        <v>19</v>
      </c>
      <c r="D2785" s="3">
        <v>42564</v>
      </c>
      <c r="E2785" t="s">
        <v>1213</v>
      </c>
      <c r="F2785">
        <v>130</v>
      </c>
      <c r="G2785">
        <v>1</v>
      </c>
      <c r="J2785">
        <v>0</v>
      </c>
      <c r="K2785">
        <v>100149549</v>
      </c>
      <c r="L2785" s="19" t="s">
        <v>418</v>
      </c>
      <c r="M2785">
        <v>0</v>
      </c>
      <c r="N2785" t="s">
        <v>298</v>
      </c>
      <c r="O2785" s="3">
        <v>42564</v>
      </c>
      <c r="P2785" t="s">
        <v>23</v>
      </c>
      <c r="Q2785">
        <v>130</v>
      </c>
      <c r="R2785">
        <v>2016</v>
      </c>
      <c r="S2785">
        <v>7</v>
      </c>
      <c r="T2785" s="3" t="s">
        <v>24</v>
      </c>
      <c r="U2785" s="3">
        <v>45489</v>
      </c>
    </row>
    <row r="2786" spans="1:21" x14ac:dyDescent="0.25">
      <c r="A2786">
        <v>214309</v>
      </c>
      <c r="B2786">
        <v>740</v>
      </c>
      <c r="C2786" t="s">
        <v>25</v>
      </c>
      <c r="D2786" s="3">
        <v>42565</v>
      </c>
      <c r="E2786" t="s">
        <v>586</v>
      </c>
      <c r="F2786">
        <v>71999</v>
      </c>
      <c r="G2786">
        <v>1</v>
      </c>
      <c r="J2786">
        <v>71999</v>
      </c>
      <c r="K2786">
        <v>100149550</v>
      </c>
      <c r="L2786" s="19" t="s">
        <v>38</v>
      </c>
      <c r="M2786">
        <v>0</v>
      </c>
      <c r="N2786" t="s">
        <v>39</v>
      </c>
      <c r="O2786" s="3">
        <v>42565</v>
      </c>
      <c r="P2786" t="s">
        <v>28</v>
      </c>
      <c r="Q2786" s="4">
        <v>71999</v>
      </c>
      <c r="R2786">
        <v>2016</v>
      </c>
      <c r="S2786">
        <v>7</v>
      </c>
      <c r="T2786" s="3" t="s">
        <v>24</v>
      </c>
      <c r="U2786" s="3">
        <v>45489</v>
      </c>
    </row>
    <row r="2787" spans="1:21" x14ac:dyDescent="0.25">
      <c r="A2787">
        <v>214310</v>
      </c>
      <c r="B2787">
        <v>1060</v>
      </c>
      <c r="C2787" t="s">
        <v>25</v>
      </c>
      <c r="D2787" s="3">
        <v>42565</v>
      </c>
      <c r="E2787" t="s">
        <v>586</v>
      </c>
      <c r="F2787">
        <v>71999</v>
      </c>
      <c r="G2787">
        <v>1</v>
      </c>
      <c r="J2787">
        <v>71999</v>
      </c>
      <c r="K2787">
        <v>100149551</v>
      </c>
      <c r="L2787" s="19" t="s">
        <v>38</v>
      </c>
      <c r="M2787">
        <v>0</v>
      </c>
      <c r="N2787" t="s">
        <v>22</v>
      </c>
      <c r="O2787" s="3">
        <v>42565</v>
      </c>
      <c r="P2787" t="s">
        <v>28</v>
      </c>
      <c r="Q2787" s="4">
        <v>71999</v>
      </c>
      <c r="R2787">
        <v>2016</v>
      </c>
      <c r="S2787">
        <v>7</v>
      </c>
      <c r="T2787" s="3" t="s">
        <v>24</v>
      </c>
      <c r="U2787" s="3">
        <v>45489</v>
      </c>
    </row>
    <row r="2788" spans="1:21" x14ac:dyDescent="0.25">
      <c r="A2788">
        <v>214311</v>
      </c>
      <c r="B2788">
        <v>1061</v>
      </c>
      <c r="C2788" t="s">
        <v>31</v>
      </c>
      <c r="D2788" s="3">
        <v>42565</v>
      </c>
      <c r="E2788" t="s">
        <v>1214</v>
      </c>
      <c r="F2788">
        <v>76000</v>
      </c>
      <c r="G2788">
        <v>1</v>
      </c>
      <c r="J2788">
        <v>76000</v>
      </c>
      <c r="K2788">
        <v>100149552</v>
      </c>
      <c r="L2788" s="19" t="s">
        <v>97</v>
      </c>
      <c r="M2788">
        <v>0</v>
      </c>
      <c r="N2788" t="s">
        <v>22</v>
      </c>
      <c r="O2788" s="3">
        <v>42565</v>
      </c>
      <c r="P2788" t="s">
        <v>34</v>
      </c>
      <c r="Q2788" s="4">
        <v>76000</v>
      </c>
      <c r="R2788">
        <v>2016</v>
      </c>
      <c r="S2788">
        <v>7</v>
      </c>
      <c r="T2788" s="3" t="s">
        <v>24</v>
      </c>
      <c r="U2788" s="3">
        <v>45489</v>
      </c>
    </row>
    <row r="2789" spans="1:21" x14ac:dyDescent="0.25">
      <c r="A2789">
        <v>214312</v>
      </c>
      <c r="B2789">
        <v>1062</v>
      </c>
      <c r="C2789" t="s">
        <v>19</v>
      </c>
      <c r="D2789" s="3">
        <v>42565</v>
      </c>
      <c r="E2789" t="s">
        <v>1215</v>
      </c>
      <c r="F2789">
        <v>2716</v>
      </c>
      <c r="G2789">
        <v>1</v>
      </c>
      <c r="J2789">
        <v>313</v>
      </c>
      <c r="K2789">
        <v>100149553</v>
      </c>
      <c r="L2789" s="19" t="s">
        <v>21</v>
      </c>
      <c r="M2789">
        <v>0</v>
      </c>
      <c r="N2789" t="s">
        <v>22</v>
      </c>
      <c r="O2789" s="3">
        <v>42565</v>
      </c>
      <c r="P2789" t="s">
        <v>23</v>
      </c>
      <c r="Q2789" s="4">
        <v>2716</v>
      </c>
      <c r="R2789">
        <v>2016</v>
      </c>
      <c r="S2789">
        <v>7</v>
      </c>
      <c r="T2789" s="3" t="s">
        <v>24</v>
      </c>
      <c r="U2789" s="3">
        <v>45489</v>
      </c>
    </row>
    <row r="2790" spans="1:21" x14ac:dyDescent="0.25">
      <c r="A2790">
        <v>214313</v>
      </c>
      <c r="B2790">
        <v>1062</v>
      </c>
      <c r="C2790" t="s">
        <v>19</v>
      </c>
      <c r="D2790" s="3">
        <v>42565</v>
      </c>
      <c r="E2790" t="s">
        <v>1216</v>
      </c>
      <c r="F2790">
        <v>5597</v>
      </c>
      <c r="G2790">
        <v>1</v>
      </c>
      <c r="J2790">
        <v>313</v>
      </c>
      <c r="K2790">
        <v>100149553</v>
      </c>
      <c r="L2790" s="19" t="s">
        <v>21</v>
      </c>
      <c r="M2790">
        <v>0</v>
      </c>
      <c r="N2790" t="s">
        <v>22</v>
      </c>
      <c r="O2790" s="3">
        <v>42565</v>
      </c>
      <c r="P2790" t="s">
        <v>23</v>
      </c>
      <c r="Q2790" s="4">
        <v>5597</v>
      </c>
      <c r="R2790">
        <v>2016</v>
      </c>
      <c r="S2790">
        <v>7</v>
      </c>
      <c r="T2790" s="3" t="s">
        <v>24</v>
      </c>
      <c r="U2790" s="3">
        <v>45489</v>
      </c>
    </row>
    <row r="2791" spans="1:21" x14ac:dyDescent="0.25">
      <c r="A2791">
        <v>214314</v>
      </c>
      <c r="B2791">
        <v>1063</v>
      </c>
      <c r="C2791" t="s">
        <v>25</v>
      </c>
      <c r="D2791" s="3">
        <v>42565</v>
      </c>
      <c r="E2791" t="s">
        <v>659</v>
      </c>
      <c r="F2791">
        <v>1175</v>
      </c>
      <c r="G2791">
        <v>1</v>
      </c>
      <c r="J2791">
        <v>1175</v>
      </c>
      <c r="K2791">
        <v>100149554</v>
      </c>
      <c r="L2791" s="19" t="s">
        <v>170</v>
      </c>
      <c r="M2791">
        <v>0</v>
      </c>
      <c r="N2791" t="s">
        <v>22</v>
      </c>
      <c r="O2791" s="3">
        <v>42565</v>
      </c>
      <c r="P2791" t="s">
        <v>28</v>
      </c>
      <c r="Q2791" s="4">
        <v>1175</v>
      </c>
      <c r="R2791">
        <v>2016</v>
      </c>
      <c r="S2791">
        <v>7</v>
      </c>
      <c r="T2791" s="3" t="s">
        <v>24</v>
      </c>
      <c r="U2791" s="3">
        <v>45489</v>
      </c>
    </row>
    <row r="2792" spans="1:21" x14ac:dyDescent="0.25">
      <c r="A2792">
        <v>214315</v>
      </c>
      <c r="B2792">
        <v>1064</v>
      </c>
      <c r="C2792" t="s">
        <v>31</v>
      </c>
      <c r="D2792" s="3">
        <v>42565</v>
      </c>
      <c r="E2792" t="s">
        <v>1195</v>
      </c>
      <c r="F2792">
        <v>2040</v>
      </c>
      <c r="G2792">
        <v>1</v>
      </c>
      <c r="J2792">
        <v>2040</v>
      </c>
      <c r="K2792">
        <v>100149555</v>
      </c>
      <c r="L2792" s="19" t="s">
        <v>51</v>
      </c>
      <c r="M2792">
        <v>0</v>
      </c>
      <c r="N2792" t="s">
        <v>22</v>
      </c>
      <c r="O2792" s="3">
        <v>42565</v>
      </c>
      <c r="P2792" t="s">
        <v>34</v>
      </c>
      <c r="Q2792" s="4">
        <v>2040</v>
      </c>
      <c r="R2792">
        <v>2016</v>
      </c>
      <c r="S2792">
        <v>7</v>
      </c>
      <c r="T2792" s="3" t="s">
        <v>24</v>
      </c>
      <c r="U2792" s="3">
        <v>45489</v>
      </c>
    </row>
    <row r="2793" spans="1:21" x14ac:dyDescent="0.25">
      <c r="A2793">
        <v>214317</v>
      </c>
      <c r="B2793">
        <v>1065</v>
      </c>
      <c r="C2793" t="s">
        <v>71</v>
      </c>
      <c r="D2793" s="3">
        <v>42565</v>
      </c>
      <c r="E2793" t="s">
        <v>368</v>
      </c>
      <c r="F2793">
        <v>1375</v>
      </c>
      <c r="G2793">
        <v>1</v>
      </c>
      <c r="J2793">
        <v>1375</v>
      </c>
      <c r="K2793">
        <v>100149556</v>
      </c>
      <c r="L2793" s="19" t="s">
        <v>170</v>
      </c>
      <c r="M2793">
        <v>0</v>
      </c>
      <c r="N2793" t="s">
        <v>22</v>
      </c>
      <c r="O2793" s="3">
        <v>42565</v>
      </c>
      <c r="P2793" t="s">
        <v>34</v>
      </c>
      <c r="Q2793" s="4">
        <v>1375</v>
      </c>
      <c r="R2793">
        <v>2016</v>
      </c>
      <c r="S2793">
        <v>7</v>
      </c>
      <c r="T2793" s="3" t="s">
        <v>24</v>
      </c>
      <c r="U2793" s="3">
        <v>45489</v>
      </c>
    </row>
    <row r="2794" spans="1:21" x14ac:dyDescent="0.25">
      <c r="A2794">
        <v>214318</v>
      </c>
      <c r="B2794">
        <v>1066</v>
      </c>
      <c r="C2794" t="s">
        <v>25</v>
      </c>
      <c r="D2794" s="3">
        <v>42565</v>
      </c>
      <c r="E2794" t="s">
        <v>990</v>
      </c>
      <c r="F2794">
        <v>1313</v>
      </c>
      <c r="G2794">
        <v>1</v>
      </c>
      <c r="J2794">
        <v>1313</v>
      </c>
      <c r="K2794">
        <v>100149557</v>
      </c>
      <c r="L2794" s="19" t="s">
        <v>21</v>
      </c>
      <c r="M2794">
        <v>0</v>
      </c>
      <c r="N2794" t="s">
        <v>40</v>
      </c>
      <c r="O2794" s="3">
        <v>42565</v>
      </c>
      <c r="P2794" t="s">
        <v>28</v>
      </c>
      <c r="Q2794" s="4">
        <v>1313</v>
      </c>
      <c r="R2794">
        <v>2016</v>
      </c>
      <c r="S2794">
        <v>7</v>
      </c>
      <c r="T2794" s="3" t="s">
        <v>24</v>
      </c>
      <c r="U2794" s="3">
        <v>45489</v>
      </c>
    </row>
    <row r="2795" spans="1:21" x14ac:dyDescent="0.25">
      <c r="A2795">
        <v>214319</v>
      </c>
      <c r="B2795">
        <v>1067</v>
      </c>
      <c r="C2795" t="s">
        <v>25</v>
      </c>
      <c r="D2795" s="3">
        <v>42565</v>
      </c>
      <c r="E2795" t="s">
        <v>746</v>
      </c>
      <c r="F2795">
        <v>2200</v>
      </c>
      <c r="G2795">
        <v>1</v>
      </c>
      <c r="J2795">
        <v>2200</v>
      </c>
      <c r="K2795">
        <v>100149558</v>
      </c>
      <c r="L2795" s="19" t="s">
        <v>51</v>
      </c>
      <c r="M2795">
        <v>0</v>
      </c>
      <c r="N2795" t="s">
        <v>22</v>
      </c>
      <c r="O2795" s="3">
        <v>42565</v>
      </c>
      <c r="P2795" t="s">
        <v>28</v>
      </c>
      <c r="Q2795" s="4">
        <v>2200</v>
      </c>
      <c r="R2795">
        <v>2016</v>
      </c>
      <c r="S2795">
        <v>7</v>
      </c>
      <c r="T2795" s="3" t="s">
        <v>24</v>
      </c>
      <c r="U2795" s="3">
        <v>45489</v>
      </c>
    </row>
    <row r="2796" spans="1:21" x14ac:dyDescent="0.25">
      <c r="A2796">
        <v>214321</v>
      </c>
      <c r="B2796">
        <v>1068</v>
      </c>
      <c r="C2796" t="s">
        <v>19</v>
      </c>
      <c r="D2796" s="3">
        <v>42565</v>
      </c>
      <c r="E2796" t="s">
        <v>399</v>
      </c>
      <c r="F2796">
        <v>570</v>
      </c>
      <c r="G2796">
        <v>2</v>
      </c>
      <c r="J2796">
        <v>1140</v>
      </c>
      <c r="K2796">
        <v>100149559</v>
      </c>
      <c r="L2796" s="19" t="s">
        <v>33</v>
      </c>
      <c r="M2796">
        <v>0</v>
      </c>
      <c r="N2796" t="s">
        <v>22</v>
      </c>
      <c r="O2796" s="3">
        <v>42565</v>
      </c>
      <c r="P2796" t="s">
        <v>23</v>
      </c>
      <c r="Q2796" s="4">
        <v>1140</v>
      </c>
      <c r="R2796">
        <v>2016</v>
      </c>
      <c r="S2796">
        <v>7</v>
      </c>
      <c r="T2796" s="3" t="s">
        <v>24</v>
      </c>
      <c r="U2796" s="3">
        <v>45489</v>
      </c>
    </row>
    <row r="2797" spans="1:21" x14ac:dyDescent="0.25">
      <c r="A2797">
        <v>214322</v>
      </c>
      <c r="B2797">
        <v>1069</v>
      </c>
      <c r="C2797" t="s">
        <v>19</v>
      </c>
      <c r="D2797" s="3">
        <v>42565</v>
      </c>
      <c r="E2797" t="s">
        <v>1217</v>
      </c>
      <c r="F2797">
        <v>1600</v>
      </c>
      <c r="G2797">
        <v>1</v>
      </c>
      <c r="J2797">
        <v>1600</v>
      </c>
      <c r="K2797">
        <v>100149560</v>
      </c>
      <c r="L2797" s="19" t="s">
        <v>21</v>
      </c>
      <c r="M2797">
        <v>0</v>
      </c>
      <c r="N2797" t="s">
        <v>22</v>
      </c>
      <c r="O2797" s="3">
        <v>42565</v>
      </c>
      <c r="P2797" t="s">
        <v>23</v>
      </c>
      <c r="Q2797" s="4">
        <v>1600</v>
      </c>
      <c r="R2797">
        <v>2016</v>
      </c>
      <c r="S2797">
        <v>7</v>
      </c>
      <c r="T2797" s="3" t="s">
        <v>24</v>
      </c>
      <c r="U2797" s="3">
        <v>45489</v>
      </c>
    </row>
    <row r="2798" spans="1:21" x14ac:dyDescent="0.25">
      <c r="A2798">
        <v>214324</v>
      </c>
      <c r="B2798">
        <v>159</v>
      </c>
      <c r="C2798" t="s">
        <v>71</v>
      </c>
      <c r="D2798" s="3">
        <v>42565</v>
      </c>
      <c r="E2798" t="s">
        <v>73</v>
      </c>
      <c r="F2798">
        <v>455</v>
      </c>
      <c r="G2798">
        <v>1</v>
      </c>
      <c r="J2798">
        <v>1275</v>
      </c>
      <c r="K2798">
        <v>100149561</v>
      </c>
      <c r="L2798" s="19" t="s">
        <v>33</v>
      </c>
      <c r="M2798">
        <v>0</v>
      </c>
      <c r="N2798" t="s">
        <v>22</v>
      </c>
      <c r="O2798" s="3">
        <v>42565</v>
      </c>
      <c r="P2798" t="s">
        <v>34</v>
      </c>
      <c r="Q2798">
        <v>455</v>
      </c>
      <c r="R2798">
        <v>2016</v>
      </c>
      <c r="S2798">
        <v>7</v>
      </c>
      <c r="T2798" s="3" t="s">
        <v>24</v>
      </c>
      <c r="U2798" s="3">
        <v>45489</v>
      </c>
    </row>
    <row r="2799" spans="1:21" x14ac:dyDescent="0.25">
      <c r="A2799">
        <v>214325</v>
      </c>
      <c r="B2799">
        <v>159</v>
      </c>
      <c r="C2799" t="s">
        <v>71</v>
      </c>
      <c r="D2799" s="3">
        <v>42565</v>
      </c>
      <c r="E2799" t="s">
        <v>483</v>
      </c>
      <c r="F2799">
        <v>520</v>
      </c>
      <c r="G2799">
        <v>1</v>
      </c>
      <c r="J2799">
        <v>1275</v>
      </c>
      <c r="K2799">
        <v>100149561</v>
      </c>
      <c r="L2799" s="19" t="s">
        <v>33</v>
      </c>
      <c r="M2799">
        <v>0</v>
      </c>
      <c r="N2799" t="s">
        <v>22</v>
      </c>
      <c r="O2799" s="3">
        <v>42565</v>
      </c>
      <c r="P2799" t="s">
        <v>34</v>
      </c>
      <c r="Q2799">
        <v>520</v>
      </c>
      <c r="R2799">
        <v>2016</v>
      </c>
      <c r="S2799">
        <v>7</v>
      </c>
      <c r="T2799" s="3" t="s">
        <v>24</v>
      </c>
      <c r="U2799" s="3">
        <v>45489</v>
      </c>
    </row>
    <row r="2800" spans="1:21" x14ac:dyDescent="0.25">
      <c r="A2800">
        <v>214326</v>
      </c>
      <c r="B2800">
        <v>159</v>
      </c>
      <c r="C2800" t="s">
        <v>71</v>
      </c>
      <c r="D2800" s="3">
        <v>42565</v>
      </c>
      <c r="E2800" t="s">
        <v>886</v>
      </c>
      <c r="F2800">
        <v>300</v>
      </c>
      <c r="G2800">
        <v>1</v>
      </c>
      <c r="J2800">
        <v>1275</v>
      </c>
      <c r="K2800">
        <v>100149561</v>
      </c>
      <c r="L2800" s="19" t="s">
        <v>33</v>
      </c>
      <c r="M2800">
        <v>0</v>
      </c>
      <c r="N2800" t="s">
        <v>22</v>
      </c>
      <c r="O2800" s="3">
        <v>42565</v>
      </c>
      <c r="P2800" t="s">
        <v>34</v>
      </c>
      <c r="Q2800">
        <v>300</v>
      </c>
      <c r="R2800">
        <v>2016</v>
      </c>
      <c r="S2800">
        <v>7</v>
      </c>
      <c r="T2800" s="3" t="s">
        <v>24</v>
      </c>
      <c r="U2800" s="3">
        <v>45489</v>
      </c>
    </row>
    <row r="2801" spans="1:21" x14ac:dyDescent="0.25">
      <c r="A2801">
        <v>214327</v>
      </c>
      <c r="B2801">
        <v>1070</v>
      </c>
      <c r="C2801" t="s">
        <v>31</v>
      </c>
      <c r="D2801" s="3">
        <v>42565</v>
      </c>
      <c r="E2801" t="s">
        <v>1218</v>
      </c>
      <c r="F2801">
        <v>3200</v>
      </c>
      <c r="G2801">
        <v>1</v>
      </c>
      <c r="J2801">
        <v>3200</v>
      </c>
      <c r="K2801">
        <v>100149562</v>
      </c>
      <c r="L2801" s="19" t="s">
        <v>51</v>
      </c>
      <c r="M2801">
        <v>0</v>
      </c>
      <c r="N2801" t="s">
        <v>22</v>
      </c>
      <c r="O2801" s="3">
        <v>42565</v>
      </c>
      <c r="P2801" t="s">
        <v>34</v>
      </c>
      <c r="Q2801" s="4">
        <v>3200</v>
      </c>
      <c r="R2801">
        <v>2016</v>
      </c>
      <c r="S2801">
        <v>7</v>
      </c>
      <c r="T2801" s="3" t="s">
        <v>24</v>
      </c>
      <c r="U2801" s="3">
        <v>45489</v>
      </c>
    </row>
    <row r="2802" spans="1:21" x14ac:dyDescent="0.25">
      <c r="A2802">
        <v>214329</v>
      </c>
      <c r="B2802">
        <v>1071</v>
      </c>
      <c r="C2802" t="s">
        <v>19</v>
      </c>
      <c r="D2802" s="3">
        <v>42565</v>
      </c>
      <c r="E2802" t="s">
        <v>1219</v>
      </c>
      <c r="F2802">
        <v>3160</v>
      </c>
      <c r="G2802">
        <v>1</v>
      </c>
      <c r="J2802">
        <v>3160</v>
      </c>
      <c r="K2802">
        <v>100149563</v>
      </c>
      <c r="L2802" s="19" t="s">
        <v>42</v>
      </c>
      <c r="M2802">
        <v>0</v>
      </c>
      <c r="N2802" t="s">
        <v>22</v>
      </c>
      <c r="O2802" s="3">
        <v>42565</v>
      </c>
      <c r="P2802" t="s">
        <v>23</v>
      </c>
      <c r="Q2802" s="4">
        <v>3160</v>
      </c>
      <c r="R2802">
        <v>2016</v>
      </c>
      <c r="S2802">
        <v>7</v>
      </c>
      <c r="T2802" s="3" t="s">
        <v>24</v>
      </c>
      <c r="U2802" s="3">
        <v>45489</v>
      </c>
    </row>
    <row r="2803" spans="1:21" x14ac:dyDescent="0.25">
      <c r="A2803">
        <v>214330</v>
      </c>
      <c r="B2803">
        <v>1072</v>
      </c>
      <c r="C2803" t="s">
        <v>31</v>
      </c>
      <c r="D2803" s="3">
        <v>42565</v>
      </c>
      <c r="E2803" t="s">
        <v>1220</v>
      </c>
      <c r="F2803">
        <v>1125</v>
      </c>
      <c r="G2803">
        <v>1</v>
      </c>
      <c r="J2803">
        <v>1125</v>
      </c>
      <c r="K2803">
        <v>100149564</v>
      </c>
      <c r="L2803" s="19" t="s">
        <v>47</v>
      </c>
      <c r="M2803">
        <v>0</v>
      </c>
      <c r="N2803" t="s">
        <v>22</v>
      </c>
      <c r="O2803" s="3">
        <v>42565</v>
      </c>
      <c r="P2803" t="s">
        <v>34</v>
      </c>
      <c r="Q2803" s="4">
        <v>1125</v>
      </c>
      <c r="R2803">
        <v>2016</v>
      </c>
      <c r="S2803">
        <v>7</v>
      </c>
      <c r="T2803" s="3" t="s">
        <v>24</v>
      </c>
      <c r="U2803" s="3">
        <v>45489</v>
      </c>
    </row>
    <row r="2804" spans="1:21" x14ac:dyDescent="0.25">
      <c r="A2804">
        <v>214331</v>
      </c>
      <c r="B2804">
        <v>1073</v>
      </c>
      <c r="C2804" t="s">
        <v>19</v>
      </c>
      <c r="D2804" s="3">
        <v>42565</v>
      </c>
      <c r="E2804" t="s">
        <v>854</v>
      </c>
      <c r="F2804">
        <v>80</v>
      </c>
      <c r="G2804">
        <v>2</v>
      </c>
      <c r="J2804">
        <v>160</v>
      </c>
      <c r="K2804">
        <v>100149565</v>
      </c>
      <c r="L2804" s="19" t="s">
        <v>33</v>
      </c>
      <c r="M2804">
        <v>0</v>
      </c>
      <c r="N2804" t="s">
        <v>22</v>
      </c>
      <c r="O2804" s="3">
        <v>42565</v>
      </c>
      <c r="P2804" t="s">
        <v>23</v>
      </c>
      <c r="Q2804">
        <v>160</v>
      </c>
      <c r="R2804">
        <v>2016</v>
      </c>
      <c r="S2804">
        <v>7</v>
      </c>
      <c r="T2804" s="3" t="s">
        <v>24</v>
      </c>
      <c r="U2804" s="3">
        <v>45489</v>
      </c>
    </row>
    <row r="2805" spans="1:21" x14ac:dyDescent="0.25">
      <c r="A2805">
        <v>214332</v>
      </c>
      <c r="B2805">
        <v>260</v>
      </c>
      <c r="C2805" t="s">
        <v>19</v>
      </c>
      <c r="D2805" s="3">
        <v>42565</v>
      </c>
      <c r="E2805" t="s">
        <v>148</v>
      </c>
      <c r="F2805">
        <v>75</v>
      </c>
      <c r="G2805">
        <v>1</v>
      </c>
      <c r="J2805">
        <v>165</v>
      </c>
      <c r="K2805">
        <v>100149566</v>
      </c>
      <c r="L2805" s="19" t="s">
        <v>33</v>
      </c>
      <c r="M2805">
        <v>0</v>
      </c>
      <c r="N2805" t="s">
        <v>22</v>
      </c>
      <c r="O2805" s="3">
        <v>42565</v>
      </c>
      <c r="P2805" t="s">
        <v>23</v>
      </c>
      <c r="Q2805">
        <v>75</v>
      </c>
      <c r="R2805">
        <v>2016</v>
      </c>
      <c r="S2805">
        <v>7</v>
      </c>
      <c r="T2805" s="3" t="s">
        <v>24</v>
      </c>
      <c r="U2805" s="3">
        <v>45489</v>
      </c>
    </row>
    <row r="2806" spans="1:21" x14ac:dyDescent="0.25">
      <c r="A2806">
        <v>214333</v>
      </c>
      <c r="B2806">
        <v>260</v>
      </c>
      <c r="C2806" t="s">
        <v>19</v>
      </c>
      <c r="D2806" s="3">
        <v>42565</v>
      </c>
      <c r="E2806" t="s">
        <v>396</v>
      </c>
      <c r="F2806">
        <v>90</v>
      </c>
      <c r="G2806">
        <v>1</v>
      </c>
      <c r="J2806">
        <v>165</v>
      </c>
      <c r="K2806">
        <v>100149566</v>
      </c>
      <c r="L2806" s="19" t="s">
        <v>33</v>
      </c>
      <c r="M2806">
        <v>0</v>
      </c>
      <c r="N2806" t="s">
        <v>22</v>
      </c>
      <c r="O2806" s="3">
        <v>42565</v>
      </c>
      <c r="P2806" t="s">
        <v>23</v>
      </c>
      <c r="Q2806">
        <v>90</v>
      </c>
      <c r="R2806">
        <v>2016</v>
      </c>
      <c r="S2806">
        <v>7</v>
      </c>
      <c r="T2806" s="3" t="s">
        <v>24</v>
      </c>
      <c r="U2806" s="3">
        <v>45489</v>
      </c>
    </row>
    <row r="2807" spans="1:21" x14ac:dyDescent="0.25">
      <c r="A2807">
        <v>214334</v>
      </c>
      <c r="B2807">
        <v>1074</v>
      </c>
      <c r="C2807" t="s">
        <v>19</v>
      </c>
      <c r="D2807" s="3">
        <v>42565</v>
      </c>
      <c r="E2807" t="s">
        <v>1221</v>
      </c>
      <c r="F2807">
        <v>399</v>
      </c>
      <c r="G2807">
        <v>1</v>
      </c>
      <c r="J2807">
        <v>399</v>
      </c>
      <c r="K2807">
        <v>100149567</v>
      </c>
      <c r="L2807" s="19" t="s">
        <v>59</v>
      </c>
      <c r="M2807">
        <v>0</v>
      </c>
      <c r="N2807" t="s">
        <v>22</v>
      </c>
      <c r="O2807" s="3">
        <v>42565</v>
      </c>
      <c r="P2807" t="s">
        <v>23</v>
      </c>
      <c r="Q2807">
        <v>399</v>
      </c>
      <c r="R2807">
        <v>2016</v>
      </c>
      <c r="S2807">
        <v>7</v>
      </c>
      <c r="T2807" s="3" t="s">
        <v>24</v>
      </c>
      <c r="U2807" s="3">
        <v>45489</v>
      </c>
    </row>
    <row r="2808" spans="1:21" x14ac:dyDescent="0.25">
      <c r="A2808">
        <v>214335</v>
      </c>
      <c r="B2808">
        <v>23</v>
      </c>
      <c r="C2808" t="s">
        <v>19</v>
      </c>
      <c r="D2808" s="3">
        <v>42565</v>
      </c>
      <c r="E2808" t="s">
        <v>818</v>
      </c>
      <c r="F2808">
        <v>2024</v>
      </c>
      <c r="G2808">
        <v>1</v>
      </c>
      <c r="J2808">
        <v>2024</v>
      </c>
      <c r="K2808">
        <v>100149568</v>
      </c>
      <c r="L2808" s="19" t="s">
        <v>47</v>
      </c>
      <c r="M2808">
        <v>0</v>
      </c>
      <c r="N2808" t="s">
        <v>22</v>
      </c>
      <c r="O2808" s="3">
        <v>42565</v>
      </c>
      <c r="P2808" t="s">
        <v>23</v>
      </c>
      <c r="Q2808" s="4">
        <v>2024</v>
      </c>
      <c r="R2808">
        <v>2016</v>
      </c>
      <c r="S2808">
        <v>7</v>
      </c>
      <c r="T2808" s="3" t="s">
        <v>24</v>
      </c>
      <c r="U2808" s="3">
        <v>45489</v>
      </c>
    </row>
    <row r="2809" spans="1:21" x14ac:dyDescent="0.25">
      <c r="A2809">
        <v>214336</v>
      </c>
      <c r="B2809">
        <v>1061</v>
      </c>
      <c r="C2809" t="s">
        <v>19</v>
      </c>
      <c r="D2809" s="3">
        <v>42565</v>
      </c>
      <c r="E2809" t="s">
        <v>26</v>
      </c>
      <c r="F2809">
        <v>240</v>
      </c>
      <c r="G2809">
        <v>1</v>
      </c>
      <c r="J2809">
        <v>240</v>
      </c>
      <c r="K2809">
        <v>100149569</v>
      </c>
      <c r="L2809" s="19" t="s">
        <v>27</v>
      </c>
      <c r="M2809">
        <v>0</v>
      </c>
      <c r="N2809" t="s">
        <v>22</v>
      </c>
      <c r="O2809" s="3">
        <v>42565</v>
      </c>
      <c r="P2809" t="s">
        <v>23</v>
      </c>
      <c r="Q2809">
        <v>240</v>
      </c>
      <c r="R2809">
        <v>2016</v>
      </c>
      <c r="S2809">
        <v>7</v>
      </c>
      <c r="T2809" s="3" t="s">
        <v>24</v>
      </c>
      <c r="U2809" s="3">
        <v>45489</v>
      </c>
    </row>
    <row r="2810" spans="1:21" x14ac:dyDescent="0.25">
      <c r="A2810">
        <v>214337</v>
      </c>
      <c r="B2810">
        <v>1075</v>
      </c>
      <c r="C2810" t="s">
        <v>19</v>
      </c>
      <c r="D2810" s="3">
        <v>42565</v>
      </c>
      <c r="E2810" t="s">
        <v>1151</v>
      </c>
      <c r="F2810">
        <v>120</v>
      </c>
      <c r="G2810">
        <v>1</v>
      </c>
      <c r="J2810">
        <v>120</v>
      </c>
      <c r="K2810">
        <v>100149570</v>
      </c>
      <c r="L2810" s="19" t="s">
        <v>47</v>
      </c>
      <c r="M2810">
        <v>0</v>
      </c>
      <c r="N2810" t="s">
        <v>22</v>
      </c>
      <c r="O2810" s="3">
        <v>42565</v>
      </c>
      <c r="P2810" t="s">
        <v>23</v>
      </c>
      <c r="Q2810">
        <v>120</v>
      </c>
      <c r="R2810">
        <v>2016</v>
      </c>
      <c r="S2810">
        <v>7</v>
      </c>
      <c r="T2810" s="3" t="s">
        <v>24</v>
      </c>
      <c r="U2810" s="3">
        <v>45489</v>
      </c>
    </row>
    <row r="2811" spans="1:21" x14ac:dyDescent="0.25">
      <c r="A2811">
        <v>214338</v>
      </c>
      <c r="B2811">
        <v>1075</v>
      </c>
      <c r="C2811" t="s">
        <v>19</v>
      </c>
      <c r="D2811" s="3">
        <v>42565</v>
      </c>
      <c r="E2811" t="s">
        <v>1150</v>
      </c>
      <c r="F2811">
        <v>120</v>
      </c>
      <c r="G2811">
        <v>1</v>
      </c>
      <c r="J2811">
        <v>120</v>
      </c>
      <c r="K2811">
        <v>100149571</v>
      </c>
      <c r="L2811" s="19" t="s">
        <v>47</v>
      </c>
      <c r="M2811">
        <v>0</v>
      </c>
      <c r="N2811" t="s">
        <v>22</v>
      </c>
      <c r="O2811" s="3">
        <v>42565</v>
      </c>
      <c r="P2811" t="s">
        <v>23</v>
      </c>
      <c r="Q2811">
        <v>120</v>
      </c>
      <c r="R2811">
        <v>2016</v>
      </c>
      <c r="S2811">
        <v>7</v>
      </c>
      <c r="T2811" s="3" t="s">
        <v>24</v>
      </c>
      <c r="U2811" s="3">
        <v>45489</v>
      </c>
    </row>
    <row r="2812" spans="1:21" x14ac:dyDescent="0.25">
      <c r="A2812">
        <v>214339</v>
      </c>
      <c r="B2812">
        <v>1075</v>
      </c>
      <c r="C2812" t="s">
        <v>19</v>
      </c>
      <c r="D2812" s="3">
        <v>42565</v>
      </c>
      <c r="E2812" t="s">
        <v>1222</v>
      </c>
      <c r="F2812">
        <v>860</v>
      </c>
      <c r="G2812">
        <v>1</v>
      </c>
      <c r="J2812">
        <v>860</v>
      </c>
      <c r="K2812">
        <v>100149572</v>
      </c>
      <c r="L2812" s="19" t="s">
        <v>21</v>
      </c>
      <c r="M2812">
        <v>0</v>
      </c>
      <c r="N2812" t="s">
        <v>22</v>
      </c>
      <c r="O2812" s="3">
        <v>42565</v>
      </c>
      <c r="P2812" t="s">
        <v>23</v>
      </c>
      <c r="Q2812">
        <v>860</v>
      </c>
      <c r="R2812">
        <v>2016</v>
      </c>
      <c r="S2812">
        <v>7</v>
      </c>
      <c r="T2812" s="3" t="s">
        <v>24</v>
      </c>
      <c r="U2812" s="3">
        <v>45489</v>
      </c>
    </row>
    <row r="2813" spans="1:21" x14ac:dyDescent="0.25">
      <c r="A2813">
        <v>214340</v>
      </c>
      <c r="B2813">
        <v>1076</v>
      </c>
      <c r="C2813" t="s">
        <v>19</v>
      </c>
      <c r="D2813" s="3">
        <v>42565</v>
      </c>
      <c r="E2813" t="s">
        <v>404</v>
      </c>
      <c r="F2813">
        <v>1625</v>
      </c>
      <c r="G2813">
        <v>1</v>
      </c>
      <c r="J2813">
        <v>1625</v>
      </c>
      <c r="K2813">
        <v>100149573</v>
      </c>
      <c r="L2813" s="19" t="s">
        <v>47</v>
      </c>
      <c r="M2813">
        <v>0</v>
      </c>
      <c r="N2813" t="s">
        <v>22</v>
      </c>
      <c r="O2813" s="3">
        <v>42565</v>
      </c>
      <c r="P2813" t="s">
        <v>23</v>
      </c>
      <c r="Q2813" s="4">
        <v>1625</v>
      </c>
      <c r="R2813">
        <v>2016</v>
      </c>
      <c r="S2813">
        <v>7</v>
      </c>
      <c r="T2813" s="3" t="s">
        <v>24</v>
      </c>
      <c r="U2813" s="3">
        <v>45489</v>
      </c>
    </row>
    <row r="2814" spans="1:21" x14ac:dyDescent="0.25">
      <c r="A2814">
        <v>214341</v>
      </c>
      <c r="B2814">
        <v>1075</v>
      </c>
      <c r="C2814" t="s">
        <v>19</v>
      </c>
      <c r="D2814" s="3">
        <v>42565</v>
      </c>
      <c r="E2814" t="s">
        <v>923</v>
      </c>
      <c r="F2814">
        <v>700</v>
      </c>
      <c r="G2814">
        <v>1</v>
      </c>
      <c r="J2814">
        <v>700</v>
      </c>
      <c r="K2814">
        <v>100149574</v>
      </c>
      <c r="L2814" s="19" t="s">
        <v>170</v>
      </c>
      <c r="M2814">
        <v>0</v>
      </c>
      <c r="N2814" t="s">
        <v>22</v>
      </c>
      <c r="O2814" s="3">
        <v>42565</v>
      </c>
      <c r="P2814" t="s">
        <v>23</v>
      </c>
      <c r="Q2814">
        <v>700</v>
      </c>
      <c r="R2814">
        <v>2016</v>
      </c>
      <c r="S2814">
        <v>7</v>
      </c>
      <c r="T2814" s="3" t="s">
        <v>24</v>
      </c>
      <c r="U2814" s="3">
        <v>45489</v>
      </c>
    </row>
    <row r="2815" spans="1:21" x14ac:dyDescent="0.25">
      <c r="A2815">
        <v>214342</v>
      </c>
      <c r="B2815">
        <v>1077</v>
      </c>
      <c r="C2815" t="s">
        <v>25</v>
      </c>
      <c r="D2815" s="3">
        <v>42565</v>
      </c>
      <c r="E2815" t="s">
        <v>1223</v>
      </c>
      <c r="F2815">
        <v>1499</v>
      </c>
      <c r="G2815">
        <v>1</v>
      </c>
      <c r="J2815">
        <v>1499</v>
      </c>
      <c r="K2815">
        <v>100149575</v>
      </c>
      <c r="L2815" s="19" t="s">
        <v>21</v>
      </c>
      <c r="M2815">
        <v>0</v>
      </c>
      <c r="N2815" t="s">
        <v>22</v>
      </c>
      <c r="O2815" s="3">
        <v>42565</v>
      </c>
      <c r="P2815" t="s">
        <v>28</v>
      </c>
      <c r="Q2815" s="4">
        <v>1499</v>
      </c>
      <c r="R2815">
        <v>2016</v>
      </c>
      <c r="S2815">
        <v>7</v>
      </c>
      <c r="T2815" s="3" t="s">
        <v>24</v>
      </c>
      <c r="U2815" s="3">
        <v>45489</v>
      </c>
    </row>
    <row r="2816" spans="1:21" x14ac:dyDescent="0.25">
      <c r="A2816">
        <v>214343</v>
      </c>
      <c r="B2816">
        <v>33</v>
      </c>
      <c r="C2816" t="s">
        <v>19</v>
      </c>
      <c r="D2816" s="3">
        <v>42565</v>
      </c>
      <c r="E2816" t="s">
        <v>1115</v>
      </c>
      <c r="F2816">
        <v>15200</v>
      </c>
      <c r="G2816">
        <v>1</v>
      </c>
      <c r="J2816">
        <v>15200</v>
      </c>
      <c r="K2816">
        <v>100149576</v>
      </c>
      <c r="L2816" s="19" t="s">
        <v>38</v>
      </c>
      <c r="M2816">
        <v>0</v>
      </c>
      <c r="N2816" t="s">
        <v>22</v>
      </c>
      <c r="O2816" s="3">
        <v>42565</v>
      </c>
      <c r="P2816" t="s">
        <v>23</v>
      </c>
      <c r="Q2816" s="4">
        <v>15200</v>
      </c>
      <c r="R2816">
        <v>2016</v>
      </c>
      <c r="S2816">
        <v>7</v>
      </c>
      <c r="T2816" s="3" t="s">
        <v>24</v>
      </c>
      <c r="U2816" s="3">
        <v>45489</v>
      </c>
    </row>
    <row r="2817" spans="1:21" x14ac:dyDescent="0.25">
      <c r="A2817">
        <v>214344</v>
      </c>
      <c r="B2817">
        <v>32</v>
      </c>
      <c r="C2817" t="s">
        <v>19</v>
      </c>
      <c r="D2817" s="3">
        <v>42565</v>
      </c>
      <c r="E2817" t="s">
        <v>1224</v>
      </c>
      <c r="F2817">
        <v>3975</v>
      </c>
      <c r="G2817">
        <v>1</v>
      </c>
      <c r="J2817">
        <v>2325</v>
      </c>
      <c r="K2817">
        <v>100149577</v>
      </c>
      <c r="L2817" s="19" t="s">
        <v>21</v>
      </c>
      <c r="M2817">
        <v>0</v>
      </c>
      <c r="N2817" t="s">
        <v>22</v>
      </c>
      <c r="O2817" s="3">
        <v>42565</v>
      </c>
      <c r="P2817" t="s">
        <v>23</v>
      </c>
      <c r="Q2817" s="4">
        <v>3975</v>
      </c>
      <c r="R2817">
        <v>2016</v>
      </c>
      <c r="S2817">
        <v>7</v>
      </c>
      <c r="T2817" s="3" t="s">
        <v>24</v>
      </c>
      <c r="U2817" s="3">
        <v>45489</v>
      </c>
    </row>
    <row r="2818" spans="1:21" x14ac:dyDescent="0.25">
      <c r="A2818">
        <v>214345</v>
      </c>
      <c r="B2818">
        <v>1075</v>
      </c>
      <c r="C2818" t="s">
        <v>25</v>
      </c>
      <c r="D2818" s="3">
        <v>42565</v>
      </c>
      <c r="E2818" t="s">
        <v>1207</v>
      </c>
      <c r="F2818">
        <v>96499</v>
      </c>
      <c r="G2818">
        <v>1</v>
      </c>
      <c r="J2818">
        <v>96499</v>
      </c>
      <c r="K2818">
        <v>100149578</v>
      </c>
      <c r="L2818" s="19" t="s">
        <v>38</v>
      </c>
      <c r="M2818">
        <v>0</v>
      </c>
      <c r="N2818" t="s">
        <v>22</v>
      </c>
      <c r="O2818" s="3">
        <v>42565</v>
      </c>
      <c r="P2818" t="s">
        <v>28</v>
      </c>
      <c r="Q2818" s="4">
        <v>96499</v>
      </c>
      <c r="R2818">
        <v>2016</v>
      </c>
      <c r="S2818">
        <v>7</v>
      </c>
      <c r="T2818" s="3" t="s">
        <v>24</v>
      </c>
      <c r="U2818" s="3">
        <v>45489</v>
      </c>
    </row>
    <row r="2819" spans="1:21" x14ac:dyDescent="0.25">
      <c r="A2819">
        <v>214346</v>
      </c>
      <c r="B2819">
        <v>33</v>
      </c>
      <c r="C2819" t="s">
        <v>19</v>
      </c>
      <c r="D2819" s="3">
        <v>42565</v>
      </c>
      <c r="E2819" t="s">
        <v>1146</v>
      </c>
      <c r="F2819">
        <v>120</v>
      </c>
      <c r="G2819">
        <v>1</v>
      </c>
      <c r="J2819">
        <v>360</v>
      </c>
      <c r="K2819">
        <v>100149579</v>
      </c>
      <c r="L2819" s="19" t="s">
        <v>47</v>
      </c>
      <c r="M2819">
        <v>0</v>
      </c>
      <c r="N2819" t="s">
        <v>22</v>
      </c>
      <c r="O2819" s="3">
        <v>42565</v>
      </c>
      <c r="P2819" t="s">
        <v>23</v>
      </c>
      <c r="Q2819">
        <v>120</v>
      </c>
      <c r="R2819">
        <v>2016</v>
      </c>
      <c r="S2819">
        <v>7</v>
      </c>
      <c r="T2819" s="3" t="s">
        <v>24</v>
      </c>
      <c r="U2819" s="3">
        <v>45489</v>
      </c>
    </row>
    <row r="2820" spans="1:21" x14ac:dyDescent="0.25">
      <c r="A2820">
        <v>214347</v>
      </c>
      <c r="B2820">
        <v>33</v>
      </c>
      <c r="C2820" t="s">
        <v>19</v>
      </c>
      <c r="D2820" s="3">
        <v>42565</v>
      </c>
      <c r="E2820" t="s">
        <v>46</v>
      </c>
      <c r="F2820">
        <v>120</v>
      </c>
      <c r="G2820">
        <v>1</v>
      </c>
      <c r="J2820">
        <v>360</v>
      </c>
      <c r="K2820">
        <v>100149579</v>
      </c>
      <c r="L2820" s="19" t="s">
        <v>47</v>
      </c>
      <c r="M2820">
        <v>0</v>
      </c>
      <c r="N2820" t="s">
        <v>22</v>
      </c>
      <c r="O2820" s="3">
        <v>42565</v>
      </c>
      <c r="P2820" t="s">
        <v>23</v>
      </c>
      <c r="Q2820">
        <v>120</v>
      </c>
      <c r="R2820">
        <v>2016</v>
      </c>
      <c r="S2820">
        <v>7</v>
      </c>
      <c r="T2820" s="3" t="s">
        <v>24</v>
      </c>
      <c r="U2820" s="3">
        <v>45489</v>
      </c>
    </row>
    <row r="2821" spans="1:21" x14ac:dyDescent="0.25">
      <c r="A2821">
        <v>214348</v>
      </c>
      <c r="B2821">
        <v>33</v>
      </c>
      <c r="C2821" t="s">
        <v>19</v>
      </c>
      <c r="D2821" s="3">
        <v>42565</v>
      </c>
      <c r="E2821" t="s">
        <v>1152</v>
      </c>
      <c r="F2821">
        <v>120</v>
      </c>
      <c r="G2821">
        <v>1</v>
      </c>
      <c r="J2821">
        <v>360</v>
      </c>
      <c r="K2821">
        <v>100149579</v>
      </c>
      <c r="L2821" s="19" t="s">
        <v>47</v>
      </c>
      <c r="M2821">
        <v>0</v>
      </c>
      <c r="N2821" t="s">
        <v>22</v>
      </c>
      <c r="O2821" s="3">
        <v>42565</v>
      </c>
      <c r="P2821" t="s">
        <v>23</v>
      </c>
      <c r="Q2821">
        <v>120</v>
      </c>
      <c r="R2821">
        <v>2016</v>
      </c>
      <c r="S2821">
        <v>7</v>
      </c>
      <c r="T2821" s="3" t="s">
        <v>24</v>
      </c>
      <c r="U2821" s="3">
        <v>45489</v>
      </c>
    </row>
    <row r="2822" spans="1:21" x14ac:dyDescent="0.25">
      <c r="A2822">
        <v>214349</v>
      </c>
      <c r="B2822">
        <v>1078</v>
      </c>
      <c r="C2822" t="s">
        <v>31</v>
      </c>
      <c r="D2822" s="3">
        <v>42565</v>
      </c>
      <c r="E2822" t="s">
        <v>269</v>
      </c>
      <c r="F2822">
        <v>630</v>
      </c>
      <c r="G2822">
        <v>1</v>
      </c>
      <c r="J2822">
        <v>630</v>
      </c>
      <c r="K2822">
        <v>100149580</v>
      </c>
      <c r="L2822" s="19" t="s">
        <v>47</v>
      </c>
      <c r="M2822">
        <v>0</v>
      </c>
      <c r="N2822" t="s">
        <v>22</v>
      </c>
      <c r="O2822" s="3">
        <v>42565</v>
      </c>
      <c r="P2822" t="s">
        <v>34</v>
      </c>
      <c r="Q2822">
        <v>630</v>
      </c>
      <c r="R2822">
        <v>2016</v>
      </c>
      <c r="S2822">
        <v>7</v>
      </c>
      <c r="T2822" s="3" t="s">
        <v>24</v>
      </c>
      <c r="U2822" s="3">
        <v>45489</v>
      </c>
    </row>
    <row r="2823" spans="1:21" x14ac:dyDescent="0.25">
      <c r="A2823">
        <v>214350</v>
      </c>
      <c r="B2823">
        <v>58</v>
      </c>
      <c r="C2823" t="s">
        <v>31</v>
      </c>
      <c r="D2823" s="3">
        <v>42565</v>
      </c>
      <c r="E2823" t="s">
        <v>1225</v>
      </c>
      <c r="F2823">
        <v>2750</v>
      </c>
      <c r="G2823">
        <v>1</v>
      </c>
      <c r="J2823">
        <v>2750</v>
      </c>
      <c r="K2823">
        <v>100149581</v>
      </c>
      <c r="L2823" s="19" t="s">
        <v>38</v>
      </c>
      <c r="M2823">
        <v>0</v>
      </c>
      <c r="N2823" t="s">
        <v>22</v>
      </c>
      <c r="O2823" s="3">
        <v>42565</v>
      </c>
      <c r="P2823" t="s">
        <v>34</v>
      </c>
      <c r="Q2823" s="4">
        <v>2750</v>
      </c>
      <c r="R2823">
        <v>2016</v>
      </c>
      <c r="S2823">
        <v>7</v>
      </c>
      <c r="T2823" s="3" t="s">
        <v>24</v>
      </c>
      <c r="U2823" s="3">
        <v>45489</v>
      </c>
    </row>
    <row r="2824" spans="1:21" x14ac:dyDescent="0.25">
      <c r="A2824">
        <v>214351</v>
      </c>
      <c r="B2824">
        <v>1079</v>
      </c>
      <c r="C2824" t="s">
        <v>19</v>
      </c>
      <c r="D2824" s="3">
        <v>42565</v>
      </c>
      <c r="E2824" t="s">
        <v>140</v>
      </c>
      <c r="F2824">
        <v>90</v>
      </c>
      <c r="G2824">
        <v>1</v>
      </c>
      <c r="J2824">
        <v>90</v>
      </c>
      <c r="K2824">
        <v>100149582</v>
      </c>
      <c r="L2824" s="19" t="s">
        <v>33</v>
      </c>
      <c r="M2824">
        <v>0</v>
      </c>
      <c r="N2824" t="s">
        <v>22</v>
      </c>
      <c r="O2824" s="3">
        <v>42565</v>
      </c>
      <c r="P2824" t="s">
        <v>23</v>
      </c>
      <c r="Q2824">
        <v>90</v>
      </c>
      <c r="R2824">
        <v>2016</v>
      </c>
      <c r="S2824">
        <v>7</v>
      </c>
      <c r="T2824" s="3" t="s">
        <v>24</v>
      </c>
      <c r="U2824" s="3">
        <v>45489</v>
      </c>
    </row>
    <row r="2825" spans="1:21" x14ac:dyDescent="0.25">
      <c r="A2825">
        <v>214352</v>
      </c>
      <c r="B2825">
        <v>1080</v>
      </c>
      <c r="C2825" t="s">
        <v>31</v>
      </c>
      <c r="D2825" s="3">
        <v>42565</v>
      </c>
      <c r="E2825" t="s">
        <v>102</v>
      </c>
      <c r="F2825">
        <v>999</v>
      </c>
      <c r="G2825">
        <v>1</v>
      </c>
      <c r="J2825">
        <v>999</v>
      </c>
      <c r="K2825">
        <v>100149583</v>
      </c>
      <c r="L2825" s="19" t="s">
        <v>51</v>
      </c>
      <c r="M2825">
        <v>0</v>
      </c>
      <c r="N2825" t="s">
        <v>22</v>
      </c>
      <c r="O2825" s="3">
        <v>42565</v>
      </c>
      <c r="P2825" t="s">
        <v>34</v>
      </c>
      <c r="Q2825">
        <v>999</v>
      </c>
      <c r="R2825">
        <v>2016</v>
      </c>
      <c r="S2825">
        <v>7</v>
      </c>
      <c r="T2825" s="3" t="s">
        <v>24</v>
      </c>
      <c r="U2825" s="3">
        <v>45489</v>
      </c>
    </row>
    <row r="2826" spans="1:21" x14ac:dyDescent="0.25">
      <c r="A2826">
        <v>214353</v>
      </c>
      <c r="B2826">
        <v>1081</v>
      </c>
      <c r="C2826" t="s">
        <v>19</v>
      </c>
      <c r="D2826" s="3">
        <v>42565</v>
      </c>
      <c r="E2826" t="s">
        <v>895</v>
      </c>
      <c r="F2826">
        <v>490</v>
      </c>
      <c r="G2826">
        <v>1</v>
      </c>
      <c r="J2826">
        <v>490</v>
      </c>
      <c r="K2826">
        <v>100149584</v>
      </c>
      <c r="L2826" s="19" t="s">
        <v>59</v>
      </c>
      <c r="M2826">
        <v>0</v>
      </c>
      <c r="N2826" t="s">
        <v>22</v>
      </c>
      <c r="O2826" s="3">
        <v>42565</v>
      </c>
      <c r="P2826" t="s">
        <v>23</v>
      </c>
      <c r="Q2826">
        <v>490</v>
      </c>
      <c r="R2826">
        <v>2016</v>
      </c>
      <c r="S2826">
        <v>7</v>
      </c>
      <c r="T2826" s="3" t="s">
        <v>24</v>
      </c>
      <c r="U2826" s="3">
        <v>45489</v>
      </c>
    </row>
    <row r="2827" spans="1:21" x14ac:dyDescent="0.25">
      <c r="A2827">
        <v>214355</v>
      </c>
      <c r="B2827">
        <v>1082</v>
      </c>
      <c r="C2827" t="s">
        <v>19</v>
      </c>
      <c r="D2827" s="3">
        <v>42565</v>
      </c>
      <c r="E2827" t="s">
        <v>1226</v>
      </c>
      <c r="F2827">
        <v>3369</v>
      </c>
      <c r="G2827">
        <v>1</v>
      </c>
      <c r="J2827">
        <v>3369</v>
      </c>
      <c r="K2827">
        <v>100149586</v>
      </c>
      <c r="L2827" s="19" t="s">
        <v>42</v>
      </c>
      <c r="M2827">
        <v>0</v>
      </c>
      <c r="N2827" t="s">
        <v>22</v>
      </c>
      <c r="O2827" s="3">
        <v>42565</v>
      </c>
      <c r="P2827" t="s">
        <v>23</v>
      </c>
      <c r="Q2827" s="4">
        <v>3369</v>
      </c>
      <c r="R2827">
        <v>2016</v>
      </c>
      <c r="S2827">
        <v>7</v>
      </c>
      <c r="T2827" s="3" t="s">
        <v>24</v>
      </c>
      <c r="U2827" s="3">
        <v>45489</v>
      </c>
    </row>
    <row r="2828" spans="1:21" x14ac:dyDescent="0.25">
      <c r="A2828">
        <v>214354</v>
      </c>
      <c r="B2828">
        <v>916</v>
      </c>
      <c r="C2828" t="s">
        <v>19</v>
      </c>
      <c r="D2828" s="3">
        <v>42565</v>
      </c>
      <c r="E2828" t="s">
        <v>138</v>
      </c>
      <c r="F2828">
        <v>90</v>
      </c>
      <c r="G2828">
        <v>1</v>
      </c>
      <c r="J2828">
        <v>90</v>
      </c>
      <c r="K2828">
        <v>100149585</v>
      </c>
      <c r="L2828" s="19" t="s">
        <v>33</v>
      </c>
      <c r="M2828">
        <v>0</v>
      </c>
      <c r="N2828" t="s">
        <v>22</v>
      </c>
      <c r="O2828" s="3">
        <v>42565</v>
      </c>
      <c r="P2828" t="s">
        <v>23</v>
      </c>
      <c r="Q2828">
        <v>90</v>
      </c>
      <c r="R2828">
        <v>2016</v>
      </c>
      <c r="S2828">
        <v>7</v>
      </c>
      <c r="T2828" s="3" t="s">
        <v>24</v>
      </c>
      <c r="U2828" s="3">
        <v>45489</v>
      </c>
    </row>
    <row r="2829" spans="1:21" x14ac:dyDescent="0.25">
      <c r="A2829">
        <v>214356</v>
      </c>
      <c r="B2829">
        <v>318</v>
      </c>
      <c r="C2829" t="s">
        <v>31</v>
      </c>
      <c r="D2829" s="3">
        <v>42565</v>
      </c>
      <c r="E2829" t="s">
        <v>1227</v>
      </c>
      <c r="F2829">
        <v>85</v>
      </c>
      <c r="G2829">
        <v>1</v>
      </c>
      <c r="J2829">
        <v>85</v>
      </c>
      <c r="K2829">
        <v>100149587</v>
      </c>
      <c r="L2829" s="19" t="s">
        <v>27</v>
      </c>
      <c r="M2829">
        <v>0</v>
      </c>
      <c r="N2829" t="s">
        <v>22</v>
      </c>
      <c r="O2829" s="3">
        <v>42565</v>
      </c>
      <c r="P2829" t="s">
        <v>34</v>
      </c>
      <c r="Q2829">
        <v>85</v>
      </c>
      <c r="R2829">
        <v>2016</v>
      </c>
      <c r="S2829">
        <v>7</v>
      </c>
      <c r="T2829" s="3" t="s">
        <v>24</v>
      </c>
      <c r="U2829" s="3">
        <v>45489</v>
      </c>
    </row>
    <row r="2830" spans="1:21" x14ac:dyDescent="0.25">
      <c r="A2830">
        <v>214357</v>
      </c>
      <c r="B2830">
        <v>1083</v>
      </c>
      <c r="C2830" t="s">
        <v>25</v>
      </c>
      <c r="D2830" s="3">
        <v>42565</v>
      </c>
      <c r="E2830" t="s">
        <v>1228</v>
      </c>
      <c r="F2830">
        <v>7950</v>
      </c>
      <c r="G2830">
        <v>1</v>
      </c>
      <c r="J2830">
        <v>7950</v>
      </c>
      <c r="K2830">
        <v>100149588</v>
      </c>
      <c r="L2830" s="19" t="s">
        <v>38</v>
      </c>
      <c r="M2830">
        <v>0</v>
      </c>
      <c r="N2830" t="s">
        <v>22</v>
      </c>
      <c r="O2830" s="3">
        <v>42565</v>
      </c>
      <c r="P2830" t="s">
        <v>28</v>
      </c>
      <c r="Q2830" s="4">
        <v>7950</v>
      </c>
      <c r="R2830">
        <v>2016</v>
      </c>
      <c r="S2830">
        <v>7</v>
      </c>
      <c r="T2830" s="3" t="s">
        <v>24</v>
      </c>
      <c r="U2830" s="3">
        <v>45489</v>
      </c>
    </row>
    <row r="2831" spans="1:21" x14ac:dyDescent="0.25">
      <c r="A2831">
        <v>214358</v>
      </c>
      <c r="B2831">
        <v>1084</v>
      </c>
      <c r="C2831" t="s">
        <v>19</v>
      </c>
      <c r="D2831" s="3">
        <v>42565</v>
      </c>
      <c r="E2831" t="s">
        <v>880</v>
      </c>
      <c r="F2831">
        <v>250</v>
      </c>
      <c r="G2831">
        <v>1</v>
      </c>
      <c r="J2831">
        <v>250</v>
      </c>
      <c r="K2831">
        <v>100149589</v>
      </c>
      <c r="L2831" s="19" t="s">
        <v>27</v>
      </c>
      <c r="M2831">
        <v>0</v>
      </c>
      <c r="N2831" t="s">
        <v>22</v>
      </c>
      <c r="O2831" s="3">
        <v>42565</v>
      </c>
      <c r="P2831" t="s">
        <v>23</v>
      </c>
      <c r="Q2831">
        <v>250</v>
      </c>
      <c r="R2831">
        <v>2016</v>
      </c>
      <c r="S2831">
        <v>7</v>
      </c>
      <c r="T2831" s="3" t="s">
        <v>24</v>
      </c>
      <c r="U2831" s="3">
        <v>45489</v>
      </c>
    </row>
    <row r="2832" spans="1:21" x14ac:dyDescent="0.25">
      <c r="A2832">
        <v>214359</v>
      </c>
      <c r="B2832">
        <v>1085</v>
      </c>
      <c r="C2832" t="s">
        <v>19</v>
      </c>
      <c r="D2832" s="3">
        <v>42565</v>
      </c>
      <c r="E2832" t="s">
        <v>1120</v>
      </c>
      <c r="F2832">
        <v>1230</v>
      </c>
      <c r="G2832">
        <v>1</v>
      </c>
      <c r="J2832">
        <v>730</v>
      </c>
      <c r="K2832">
        <v>100149590</v>
      </c>
      <c r="L2832" s="19" t="s">
        <v>42</v>
      </c>
      <c r="M2832">
        <v>500</v>
      </c>
      <c r="N2832" t="s">
        <v>22</v>
      </c>
      <c r="O2832" s="3">
        <v>42565</v>
      </c>
      <c r="P2832" t="s">
        <v>23</v>
      </c>
      <c r="Q2832" s="4">
        <v>1230</v>
      </c>
      <c r="R2832">
        <v>2016</v>
      </c>
      <c r="S2832">
        <v>7</v>
      </c>
      <c r="T2832" s="3" t="s">
        <v>24</v>
      </c>
      <c r="U2832" s="3">
        <v>45489</v>
      </c>
    </row>
    <row r="2833" spans="1:21" x14ac:dyDescent="0.25">
      <c r="A2833">
        <v>214360</v>
      </c>
      <c r="B2833">
        <v>83</v>
      </c>
      <c r="C2833" t="s">
        <v>31</v>
      </c>
      <c r="D2833" s="3">
        <v>42565</v>
      </c>
      <c r="E2833" t="s">
        <v>168</v>
      </c>
      <c r="F2833">
        <v>5</v>
      </c>
      <c r="G2833">
        <v>1</v>
      </c>
      <c r="J2833">
        <v>5</v>
      </c>
      <c r="K2833">
        <v>100149591</v>
      </c>
      <c r="L2833" s="19" t="s">
        <v>62</v>
      </c>
      <c r="M2833">
        <v>0</v>
      </c>
      <c r="N2833" t="s">
        <v>22</v>
      </c>
      <c r="O2833" s="3">
        <v>42565</v>
      </c>
      <c r="P2833" t="s">
        <v>34</v>
      </c>
      <c r="Q2833">
        <v>5</v>
      </c>
      <c r="R2833">
        <v>2016</v>
      </c>
      <c r="S2833">
        <v>7</v>
      </c>
      <c r="T2833" s="3" t="s">
        <v>24</v>
      </c>
      <c r="U2833" s="3">
        <v>45489</v>
      </c>
    </row>
    <row r="2834" spans="1:21" x14ac:dyDescent="0.25">
      <c r="A2834">
        <v>214362</v>
      </c>
      <c r="B2834">
        <v>1086</v>
      </c>
      <c r="C2834" t="s">
        <v>43</v>
      </c>
      <c r="D2834" s="3">
        <v>42565</v>
      </c>
      <c r="E2834" t="s">
        <v>1229</v>
      </c>
      <c r="F2834">
        <v>3150</v>
      </c>
      <c r="G2834">
        <v>1</v>
      </c>
      <c r="J2834">
        <v>7547</v>
      </c>
      <c r="K2834">
        <v>100149592</v>
      </c>
      <c r="L2834" s="19" t="s">
        <v>62</v>
      </c>
      <c r="M2834">
        <v>0</v>
      </c>
      <c r="N2834" t="s">
        <v>22</v>
      </c>
      <c r="O2834" s="3">
        <v>42565</v>
      </c>
      <c r="P2834" t="s">
        <v>34</v>
      </c>
      <c r="Q2834" s="4">
        <v>3150</v>
      </c>
      <c r="R2834">
        <v>2016</v>
      </c>
      <c r="S2834">
        <v>7</v>
      </c>
      <c r="T2834" s="3" t="s">
        <v>24</v>
      </c>
      <c r="U2834" s="3">
        <v>45489</v>
      </c>
    </row>
    <row r="2835" spans="1:21" x14ac:dyDescent="0.25">
      <c r="A2835">
        <v>214363</v>
      </c>
      <c r="B2835">
        <v>1086</v>
      </c>
      <c r="C2835" t="s">
        <v>43</v>
      </c>
      <c r="D2835" s="3">
        <v>42565</v>
      </c>
      <c r="E2835" t="s">
        <v>1230</v>
      </c>
      <c r="F2835">
        <v>499</v>
      </c>
      <c r="G2835">
        <v>1</v>
      </c>
      <c r="J2835">
        <v>7547</v>
      </c>
      <c r="K2835">
        <v>100149592</v>
      </c>
      <c r="L2835" s="19" t="s">
        <v>51</v>
      </c>
      <c r="M2835">
        <v>0</v>
      </c>
      <c r="N2835" t="s">
        <v>22</v>
      </c>
      <c r="O2835" s="3">
        <v>42565</v>
      </c>
      <c r="P2835" t="s">
        <v>34</v>
      </c>
      <c r="Q2835">
        <v>499</v>
      </c>
      <c r="R2835">
        <v>2016</v>
      </c>
      <c r="S2835">
        <v>7</v>
      </c>
      <c r="T2835" s="3" t="s">
        <v>24</v>
      </c>
      <c r="U2835" s="3">
        <v>45489</v>
      </c>
    </row>
    <row r="2836" spans="1:21" x14ac:dyDescent="0.25">
      <c r="A2836">
        <v>214364</v>
      </c>
      <c r="B2836">
        <v>1086</v>
      </c>
      <c r="C2836" t="s">
        <v>43</v>
      </c>
      <c r="D2836" s="3">
        <v>42565</v>
      </c>
      <c r="E2836" t="s">
        <v>1231</v>
      </c>
      <c r="F2836">
        <v>399</v>
      </c>
      <c r="G2836">
        <v>1</v>
      </c>
      <c r="J2836">
        <v>7547</v>
      </c>
      <c r="K2836">
        <v>100149592</v>
      </c>
      <c r="L2836" s="19" t="s">
        <v>51</v>
      </c>
      <c r="M2836">
        <v>0</v>
      </c>
      <c r="N2836" t="s">
        <v>22</v>
      </c>
      <c r="O2836" s="3">
        <v>42565</v>
      </c>
      <c r="P2836" t="s">
        <v>34</v>
      </c>
      <c r="Q2836">
        <v>399</v>
      </c>
      <c r="R2836">
        <v>2016</v>
      </c>
      <c r="S2836">
        <v>7</v>
      </c>
      <c r="T2836" s="3" t="s">
        <v>24</v>
      </c>
      <c r="U2836" s="3">
        <v>45489</v>
      </c>
    </row>
    <row r="2837" spans="1:21" x14ac:dyDescent="0.25">
      <c r="A2837">
        <v>214365</v>
      </c>
      <c r="B2837">
        <v>1086</v>
      </c>
      <c r="C2837" t="s">
        <v>43</v>
      </c>
      <c r="D2837" s="3">
        <v>42565</v>
      </c>
      <c r="E2837" t="s">
        <v>600</v>
      </c>
      <c r="F2837">
        <v>899</v>
      </c>
      <c r="G2837">
        <v>1</v>
      </c>
      <c r="J2837">
        <v>7547</v>
      </c>
      <c r="K2837">
        <v>100149592</v>
      </c>
      <c r="L2837" s="19" t="s">
        <v>51</v>
      </c>
      <c r="M2837">
        <v>0</v>
      </c>
      <c r="N2837" t="s">
        <v>22</v>
      </c>
      <c r="O2837" s="3">
        <v>42565</v>
      </c>
      <c r="P2837" t="s">
        <v>34</v>
      </c>
      <c r="Q2837">
        <v>899</v>
      </c>
      <c r="R2837">
        <v>2016</v>
      </c>
      <c r="S2837">
        <v>7</v>
      </c>
      <c r="T2837" s="3" t="s">
        <v>24</v>
      </c>
      <c r="U2837" s="3">
        <v>45489</v>
      </c>
    </row>
    <row r="2838" spans="1:21" x14ac:dyDescent="0.25">
      <c r="A2838">
        <v>214367</v>
      </c>
      <c r="B2838">
        <v>1086</v>
      </c>
      <c r="C2838" t="s">
        <v>43</v>
      </c>
      <c r="D2838" s="3">
        <v>42565</v>
      </c>
      <c r="E2838" t="s">
        <v>1232</v>
      </c>
      <c r="F2838">
        <v>2600</v>
      </c>
      <c r="G2838">
        <v>1</v>
      </c>
      <c r="J2838">
        <v>7547</v>
      </c>
      <c r="K2838">
        <v>100149592</v>
      </c>
      <c r="L2838" s="19" t="s">
        <v>51</v>
      </c>
      <c r="M2838">
        <v>0</v>
      </c>
      <c r="N2838" t="s">
        <v>22</v>
      </c>
      <c r="O2838" s="3">
        <v>42565</v>
      </c>
      <c r="P2838" t="s">
        <v>34</v>
      </c>
      <c r="Q2838" s="4">
        <v>2600</v>
      </c>
      <c r="R2838">
        <v>2016</v>
      </c>
      <c r="S2838">
        <v>7</v>
      </c>
      <c r="T2838" s="3" t="s">
        <v>24</v>
      </c>
      <c r="U2838" s="3">
        <v>45489</v>
      </c>
    </row>
    <row r="2839" spans="1:21" x14ac:dyDescent="0.25">
      <c r="A2839">
        <v>214368</v>
      </c>
      <c r="B2839">
        <v>1087</v>
      </c>
      <c r="C2839" t="s">
        <v>19</v>
      </c>
      <c r="D2839" s="3">
        <v>42565</v>
      </c>
      <c r="E2839" t="s">
        <v>1233</v>
      </c>
      <c r="F2839">
        <v>1950</v>
      </c>
      <c r="G2839">
        <v>1</v>
      </c>
      <c r="J2839">
        <v>0</v>
      </c>
      <c r="K2839">
        <v>100149593</v>
      </c>
      <c r="L2839" s="19" t="s">
        <v>51</v>
      </c>
      <c r="M2839">
        <v>0</v>
      </c>
      <c r="N2839" t="s">
        <v>298</v>
      </c>
      <c r="O2839" s="3">
        <v>42565</v>
      </c>
      <c r="P2839" t="s">
        <v>23</v>
      </c>
      <c r="Q2839" s="4">
        <v>1950</v>
      </c>
      <c r="R2839">
        <v>2016</v>
      </c>
      <c r="S2839">
        <v>7</v>
      </c>
      <c r="T2839" s="3" t="s">
        <v>24</v>
      </c>
      <c r="U2839" s="3">
        <v>45489</v>
      </c>
    </row>
    <row r="2840" spans="1:21" x14ac:dyDescent="0.25">
      <c r="A2840">
        <v>214370</v>
      </c>
      <c r="B2840">
        <v>33</v>
      </c>
      <c r="C2840" t="s">
        <v>19</v>
      </c>
      <c r="D2840" s="3">
        <v>42565</v>
      </c>
      <c r="E2840" t="s">
        <v>1234</v>
      </c>
      <c r="F2840">
        <v>289</v>
      </c>
      <c r="G2840">
        <v>1</v>
      </c>
      <c r="J2840">
        <v>289</v>
      </c>
      <c r="K2840">
        <v>100149594</v>
      </c>
      <c r="L2840" s="19" t="s">
        <v>51</v>
      </c>
      <c r="M2840">
        <v>0</v>
      </c>
      <c r="N2840" t="s">
        <v>22</v>
      </c>
      <c r="O2840" s="3">
        <v>42565</v>
      </c>
      <c r="P2840" t="s">
        <v>23</v>
      </c>
      <c r="Q2840">
        <v>289</v>
      </c>
      <c r="R2840">
        <v>2016</v>
      </c>
      <c r="S2840">
        <v>7</v>
      </c>
      <c r="T2840" s="3" t="s">
        <v>24</v>
      </c>
      <c r="U2840" s="3">
        <v>45489</v>
      </c>
    </row>
    <row r="2841" spans="1:21" x14ac:dyDescent="0.25">
      <c r="A2841">
        <v>214372</v>
      </c>
      <c r="B2841">
        <v>806</v>
      </c>
      <c r="C2841" t="s">
        <v>19</v>
      </c>
      <c r="D2841" s="3">
        <v>42565</v>
      </c>
      <c r="E2841" t="s">
        <v>1235</v>
      </c>
      <c r="F2841">
        <v>650</v>
      </c>
      <c r="G2841">
        <v>1</v>
      </c>
      <c r="J2841">
        <v>650</v>
      </c>
      <c r="K2841">
        <v>100149595</v>
      </c>
      <c r="L2841" s="19" t="s">
        <v>51</v>
      </c>
      <c r="M2841">
        <v>0</v>
      </c>
      <c r="N2841" t="s">
        <v>22</v>
      </c>
      <c r="O2841" s="3">
        <v>42565</v>
      </c>
      <c r="P2841" t="s">
        <v>23</v>
      </c>
      <c r="Q2841">
        <v>650</v>
      </c>
      <c r="R2841">
        <v>2016</v>
      </c>
      <c r="S2841">
        <v>7</v>
      </c>
      <c r="T2841" s="3" t="s">
        <v>24</v>
      </c>
      <c r="U2841" s="3">
        <v>45489</v>
      </c>
    </row>
    <row r="2842" spans="1:21" x14ac:dyDescent="0.25">
      <c r="A2842">
        <v>214374</v>
      </c>
      <c r="B2842">
        <v>1088</v>
      </c>
      <c r="C2842" t="s">
        <v>31</v>
      </c>
      <c r="D2842" s="3">
        <v>42565</v>
      </c>
      <c r="E2842" t="s">
        <v>1236</v>
      </c>
      <c r="F2842">
        <v>1500</v>
      </c>
      <c r="G2842">
        <v>2</v>
      </c>
      <c r="J2842">
        <v>3000</v>
      </c>
      <c r="K2842">
        <v>100149596</v>
      </c>
      <c r="L2842" s="19" t="s">
        <v>194</v>
      </c>
      <c r="M2842">
        <v>0</v>
      </c>
      <c r="N2842" t="s">
        <v>22</v>
      </c>
      <c r="O2842" s="3">
        <v>42565</v>
      </c>
      <c r="P2842" t="s">
        <v>34</v>
      </c>
      <c r="Q2842" s="4">
        <v>3000</v>
      </c>
      <c r="R2842">
        <v>2016</v>
      </c>
      <c r="S2842">
        <v>7</v>
      </c>
      <c r="T2842" s="3" t="s">
        <v>24</v>
      </c>
      <c r="U2842" s="3">
        <v>45489</v>
      </c>
    </row>
    <row r="2843" spans="1:21" x14ac:dyDescent="0.25">
      <c r="A2843">
        <v>214375</v>
      </c>
      <c r="B2843">
        <v>50</v>
      </c>
      <c r="C2843" t="s">
        <v>25</v>
      </c>
      <c r="D2843" s="3">
        <v>42565</v>
      </c>
      <c r="E2843" t="s">
        <v>115</v>
      </c>
      <c r="F2843">
        <v>2</v>
      </c>
      <c r="G2843">
        <v>1</v>
      </c>
      <c r="J2843">
        <v>2</v>
      </c>
      <c r="K2843">
        <v>100149597</v>
      </c>
      <c r="L2843" s="19" t="s">
        <v>62</v>
      </c>
      <c r="M2843">
        <v>0</v>
      </c>
      <c r="N2843" t="s">
        <v>22</v>
      </c>
      <c r="O2843" s="3">
        <v>42565</v>
      </c>
      <c r="P2843" t="s">
        <v>28</v>
      </c>
      <c r="Q2843">
        <v>2</v>
      </c>
      <c r="R2843">
        <v>2016</v>
      </c>
      <c r="S2843">
        <v>7</v>
      </c>
      <c r="T2843" s="3" t="s">
        <v>24</v>
      </c>
      <c r="U2843" s="3">
        <v>45489</v>
      </c>
    </row>
    <row r="2844" spans="1:21" x14ac:dyDescent="0.25">
      <c r="A2844">
        <v>214376</v>
      </c>
      <c r="B2844">
        <v>50</v>
      </c>
      <c r="C2844" t="s">
        <v>25</v>
      </c>
      <c r="D2844" s="3">
        <v>42565</v>
      </c>
      <c r="E2844" t="s">
        <v>115</v>
      </c>
      <c r="F2844">
        <v>2</v>
      </c>
      <c r="G2844">
        <v>1</v>
      </c>
      <c r="J2844">
        <v>2</v>
      </c>
      <c r="K2844">
        <v>100149598</v>
      </c>
      <c r="L2844" s="19" t="s">
        <v>62</v>
      </c>
      <c r="M2844">
        <v>0</v>
      </c>
      <c r="N2844" t="s">
        <v>201</v>
      </c>
      <c r="O2844" s="3">
        <v>42565</v>
      </c>
      <c r="P2844" t="s">
        <v>28</v>
      </c>
      <c r="Q2844">
        <v>2</v>
      </c>
      <c r="R2844">
        <v>2016</v>
      </c>
      <c r="S2844">
        <v>7</v>
      </c>
      <c r="T2844" s="3" t="s">
        <v>24</v>
      </c>
      <c r="U2844" s="3">
        <v>45489</v>
      </c>
    </row>
    <row r="2845" spans="1:21" x14ac:dyDescent="0.25">
      <c r="A2845">
        <v>214377</v>
      </c>
      <c r="B2845">
        <v>106</v>
      </c>
      <c r="C2845" t="s">
        <v>19</v>
      </c>
      <c r="D2845" s="3">
        <v>42565</v>
      </c>
      <c r="E2845" t="s">
        <v>697</v>
      </c>
      <c r="F2845">
        <v>999</v>
      </c>
      <c r="G2845">
        <v>1</v>
      </c>
      <c r="J2845">
        <v>999</v>
      </c>
      <c r="K2845">
        <v>100149599</v>
      </c>
      <c r="L2845" s="19" t="s">
        <v>194</v>
      </c>
      <c r="M2845">
        <v>0</v>
      </c>
      <c r="N2845" t="s">
        <v>22</v>
      </c>
      <c r="O2845" s="3">
        <v>42565</v>
      </c>
      <c r="P2845" t="s">
        <v>23</v>
      </c>
      <c r="Q2845">
        <v>999</v>
      </c>
      <c r="R2845">
        <v>2016</v>
      </c>
      <c r="S2845">
        <v>7</v>
      </c>
      <c r="T2845" s="3" t="s">
        <v>24</v>
      </c>
      <c r="U2845" s="3">
        <v>45489</v>
      </c>
    </row>
    <row r="2846" spans="1:21" x14ac:dyDescent="0.25">
      <c r="A2846">
        <v>214378</v>
      </c>
      <c r="B2846">
        <v>50</v>
      </c>
      <c r="C2846" t="s">
        <v>25</v>
      </c>
      <c r="D2846" s="3">
        <v>42565</v>
      </c>
      <c r="E2846" t="s">
        <v>115</v>
      </c>
      <c r="F2846">
        <v>2</v>
      </c>
      <c r="G2846">
        <v>1</v>
      </c>
      <c r="J2846">
        <v>2</v>
      </c>
      <c r="K2846">
        <v>100149600</v>
      </c>
      <c r="L2846" s="19" t="s">
        <v>62</v>
      </c>
      <c r="M2846">
        <v>0</v>
      </c>
      <c r="N2846" t="s">
        <v>174</v>
      </c>
      <c r="O2846" s="3">
        <v>42565</v>
      </c>
      <c r="P2846" t="s">
        <v>28</v>
      </c>
      <c r="Q2846">
        <v>2</v>
      </c>
      <c r="R2846">
        <v>2016</v>
      </c>
      <c r="S2846">
        <v>7</v>
      </c>
      <c r="T2846" s="3" t="s">
        <v>24</v>
      </c>
      <c r="U2846" s="3">
        <v>45489</v>
      </c>
    </row>
    <row r="2847" spans="1:21" x14ac:dyDescent="0.25">
      <c r="A2847">
        <v>214379</v>
      </c>
      <c r="B2847">
        <v>50</v>
      </c>
      <c r="C2847" t="s">
        <v>25</v>
      </c>
      <c r="D2847" s="3">
        <v>42565</v>
      </c>
      <c r="E2847" t="s">
        <v>115</v>
      </c>
      <c r="F2847">
        <v>1</v>
      </c>
      <c r="G2847">
        <v>1</v>
      </c>
      <c r="J2847">
        <v>1</v>
      </c>
      <c r="K2847">
        <v>100149601</v>
      </c>
      <c r="L2847" s="19" t="s">
        <v>62</v>
      </c>
      <c r="M2847">
        <v>0</v>
      </c>
      <c r="N2847" t="s">
        <v>39</v>
      </c>
      <c r="O2847" s="3">
        <v>42565</v>
      </c>
      <c r="P2847" t="s">
        <v>28</v>
      </c>
      <c r="Q2847">
        <v>1</v>
      </c>
      <c r="R2847">
        <v>2016</v>
      </c>
      <c r="S2847">
        <v>7</v>
      </c>
      <c r="T2847" s="3" t="s">
        <v>24</v>
      </c>
      <c r="U2847" s="3">
        <v>45489</v>
      </c>
    </row>
    <row r="2848" spans="1:21" x14ac:dyDescent="0.25">
      <c r="A2848">
        <v>214380</v>
      </c>
      <c r="B2848">
        <v>1089</v>
      </c>
      <c r="C2848" t="s">
        <v>19</v>
      </c>
      <c r="D2848" s="3">
        <v>42565</v>
      </c>
      <c r="E2848" t="s">
        <v>1120</v>
      </c>
      <c r="F2848">
        <v>1230</v>
      </c>
      <c r="G2848">
        <v>1</v>
      </c>
      <c r="J2848">
        <v>1230</v>
      </c>
      <c r="K2848">
        <v>100149602</v>
      </c>
      <c r="L2848" s="19" t="s">
        <v>42</v>
      </c>
      <c r="M2848">
        <v>0</v>
      </c>
      <c r="N2848" t="s">
        <v>22</v>
      </c>
      <c r="O2848" s="3">
        <v>42565</v>
      </c>
      <c r="P2848" t="s">
        <v>23</v>
      </c>
      <c r="Q2848" s="4">
        <v>1230</v>
      </c>
      <c r="R2848">
        <v>2016</v>
      </c>
      <c r="S2848">
        <v>7</v>
      </c>
      <c r="T2848" s="3" t="s">
        <v>24</v>
      </c>
      <c r="U2848" s="3">
        <v>45489</v>
      </c>
    </row>
    <row r="2849" spans="1:21" x14ac:dyDescent="0.25">
      <c r="A2849">
        <v>214383</v>
      </c>
      <c r="B2849">
        <v>50</v>
      </c>
      <c r="C2849" t="s">
        <v>25</v>
      </c>
      <c r="D2849" s="3">
        <v>42565</v>
      </c>
      <c r="E2849" t="s">
        <v>115</v>
      </c>
      <c r="F2849">
        <v>1</v>
      </c>
      <c r="G2849">
        <v>1</v>
      </c>
      <c r="J2849">
        <v>1</v>
      </c>
      <c r="K2849">
        <v>100149604</v>
      </c>
      <c r="L2849" s="19" t="s">
        <v>62</v>
      </c>
      <c r="M2849">
        <v>0</v>
      </c>
      <c r="N2849" t="s">
        <v>39</v>
      </c>
      <c r="O2849" s="3">
        <v>42565</v>
      </c>
      <c r="P2849" t="s">
        <v>28</v>
      </c>
      <c r="Q2849">
        <v>1</v>
      </c>
      <c r="R2849">
        <v>2016</v>
      </c>
      <c r="S2849">
        <v>7</v>
      </c>
      <c r="T2849" s="3" t="s">
        <v>24</v>
      </c>
      <c r="U2849" s="3">
        <v>45489</v>
      </c>
    </row>
    <row r="2850" spans="1:21" x14ac:dyDescent="0.25">
      <c r="A2850">
        <v>214381</v>
      </c>
      <c r="B2850">
        <v>806</v>
      </c>
      <c r="C2850" t="s">
        <v>19</v>
      </c>
      <c r="D2850" s="3">
        <v>42565</v>
      </c>
      <c r="E2850" t="s">
        <v>1061</v>
      </c>
      <c r="F2850">
        <v>999</v>
      </c>
      <c r="G2850">
        <v>1</v>
      </c>
      <c r="J2850">
        <v>999</v>
      </c>
      <c r="K2850">
        <v>100149603</v>
      </c>
      <c r="L2850" s="19" t="s">
        <v>51</v>
      </c>
      <c r="M2850">
        <v>0</v>
      </c>
      <c r="N2850" t="s">
        <v>22</v>
      </c>
      <c r="O2850" s="3">
        <v>42565</v>
      </c>
      <c r="P2850" t="s">
        <v>23</v>
      </c>
      <c r="Q2850">
        <v>999</v>
      </c>
      <c r="R2850">
        <v>2016</v>
      </c>
      <c r="S2850">
        <v>7</v>
      </c>
      <c r="T2850" s="3" t="s">
        <v>24</v>
      </c>
      <c r="U2850" s="3">
        <v>45489</v>
      </c>
    </row>
    <row r="2851" spans="1:21" x14ac:dyDescent="0.25">
      <c r="A2851">
        <v>214384</v>
      </c>
      <c r="B2851">
        <v>50</v>
      </c>
      <c r="C2851" t="s">
        <v>25</v>
      </c>
      <c r="D2851" s="3">
        <v>42565</v>
      </c>
      <c r="E2851" t="s">
        <v>115</v>
      </c>
      <c r="F2851">
        <v>1</v>
      </c>
      <c r="G2851">
        <v>1</v>
      </c>
      <c r="J2851">
        <v>0</v>
      </c>
      <c r="K2851">
        <v>100149605</v>
      </c>
      <c r="L2851" s="19" t="s">
        <v>62</v>
      </c>
      <c r="M2851">
        <v>1</v>
      </c>
      <c r="N2851" t="s">
        <v>22</v>
      </c>
      <c r="O2851" s="3">
        <v>42565</v>
      </c>
      <c r="P2851" t="s">
        <v>28</v>
      </c>
      <c r="Q2851">
        <v>1</v>
      </c>
      <c r="R2851">
        <v>2016</v>
      </c>
      <c r="S2851">
        <v>7</v>
      </c>
      <c r="T2851" s="3" t="s">
        <v>24</v>
      </c>
      <c r="U2851" s="3">
        <v>45489</v>
      </c>
    </row>
    <row r="2852" spans="1:21" x14ac:dyDescent="0.25">
      <c r="A2852">
        <v>214385</v>
      </c>
      <c r="B2852">
        <v>50</v>
      </c>
      <c r="C2852" t="s">
        <v>25</v>
      </c>
      <c r="D2852" s="3">
        <v>42565</v>
      </c>
      <c r="E2852" t="s">
        <v>115</v>
      </c>
      <c r="F2852">
        <v>1</v>
      </c>
      <c r="G2852">
        <v>1</v>
      </c>
      <c r="J2852">
        <v>1</v>
      </c>
      <c r="K2852">
        <v>100149606</v>
      </c>
      <c r="L2852" s="19" t="s">
        <v>62</v>
      </c>
      <c r="M2852">
        <v>0</v>
      </c>
      <c r="N2852" t="s">
        <v>39</v>
      </c>
      <c r="O2852" s="3">
        <v>42565</v>
      </c>
      <c r="P2852" t="s">
        <v>28</v>
      </c>
      <c r="Q2852">
        <v>1</v>
      </c>
      <c r="R2852">
        <v>2016</v>
      </c>
      <c r="S2852">
        <v>7</v>
      </c>
      <c r="T2852" s="3" t="s">
        <v>24</v>
      </c>
      <c r="U2852" s="3">
        <v>45489</v>
      </c>
    </row>
    <row r="2853" spans="1:21" x14ac:dyDescent="0.25">
      <c r="A2853">
        <v>214386</v>
      </c>
      <c r="B2853">
        <v>50</v>
      </c>
      <c r="C2853" t="s">
        <v>25</v>
      </c>
      <c r="D2853" s="3">
        <v>42565</v>
      </c>
      <c r="E2853" t="s">
        <v>115</v>
      </c>
      <c r="F2853">
        <v>1</v>
      </c>
      <c r="G2853">
        <v>1</v>
      </c>
      <c r="J2853">
        <v>1</v>
      </c>
      <c r="K2853">
        <v>100149607</v>
      </c>
      <c r="L2853" s="19" t="s">
        <v>62</v>
      </c>
      <c r="M2853">
        <v>0</v>
      </c>
      <c r="N2853" t="s">
        <v>39</v>
      </c>
      <c r="O2853" s="3">
        <v>42565</v>
      </c>
      <c r="P2853" t="s">
        <v>28</v>
      </c>
      <c r="Q2853">
        <v>1</v>
      </c>
      <c r="R2853">
        <v>2016</v>
      </c>
      <c r="S2853">
        <v>7</v>
      </c>
      <c r="T2853" s="3" t="s">
        <v>24</v>
      </c>
      <c r="U2853" s="3">
        <v>45489</v>
      </c>
    </row>
    <row r="2854" spans="1:21" x14ac:dyDescent="0.25">
      <c r="A2854">
        <v>214387</v>
      </c>
      <c r="B2854">
        <v>820</v>
      </c>
      <c r="C2854" t="s">
        <v>19</v>
      </c>
      <c r="D2854" s="3">
        <v>42565</v>
      </c>
      <c r="E2854" t="s">
        <v>26</v>
      </c>
      <c r="F2854">
        <v>240</v>
      </c>
      <c r="G2854">
        <v>1</v>
      </c>
      <c r="J2854">
        <v>240</v>
      </c>
      <c r="K2854">
        <v>100149608</v>
      </c>
      <c r="L2854" s="19" t="s">
        <v>27</v>
      </c>
      <c r="M2854">
        <v>0</v>
      </c>
      <c r="N2854" t="s">
        <v>22</v>
      </c>
      <c r="O2854" s="3">
        <v>42565</v>
      </c>
      <c r="P2854" t="s">
        <v>23</v>
      </c>
      <c r="Q2854">
        <v>240</v>
      </c>
      <c r="R2854">
        <v>2016</v>
      </c>
      <c r="S2854">
        <v>7</v>
      </c>
      <c r="T2854" s="3" t="s">
        <v>24</v>
      </c>
      <c r="U2854" s="3">
        <v>45489</v>
      </c>
    </row>
    <row r="2855" spans="1:21" x14ac:dyDescent="0.25">
      <c r="A2855">
        <v>214388</v>
      </c>
      <c r="B2855">
        <v>114</v>
      </c>
      <c r="C2855" t="s">
        <v>31</v>
      </c>
      <c r="D2855" s="3">
        <v>42565</v>
      </c>
      <c r="E2855" t="s">
        <v>293</v>
      </c>
      <c r="F2855">
        <v>999</v>
      </c>
      <c r="G2855">
        <v>1</v>
      </c>
      <c r="J2855">
        <v>999</v>
      </c>
      <c r="K2855">
        <v>100149609</v>
      </c>
      <c r="L2855" s="19" t="s">
        <v>51</v>
      </c>
      <c r="M2855">
        <v>0</v>
      </c>
      <c r="N2855" t="s">
        <v>22</v>
      </c>
      <c r="O2855" s="3">
        <v>42565</v>
      </c>
      <c r="P2855" t="s">
        <v>34</v>
      </c>
      <c r="Q2855">
        <v>999</v>
      </c>
      <c r="R2855">
        <v>2016</v>
      </c>
      <c r="S2855">
        <v>7</v>
      </c>
      <c r="T2855" s="3" t="s">
        <v>24</v>
      </c>
      <c r="U2855" s="3">
        <v>45489</v>
      </c>
    </row>
    <row r="2856" spans="1:21" x14ac:dyDescent="0.25">
      <c r="A2856">
        <v>214390</v>
      </c>
      <c r="B2856">
        <v>820</v>
      </c>
      <c r="C2856" t="s">
        <v>19</v>
      </c>
      <c r="D2856" s="3">
        <v>42565</v>
      </c>
      <c r="E2856" t="s">
        <v>26</v>
      </c>
      <c r="F2856">
        <v>240</v>
      </c>
      <c r="G2856">
        <v>1</v>
      </c>
      <c r="J2856">
        <v>240</v>
      </c>
      <c r="K2856">
        <v>100149611</v>
      </c>
      <c r="L2856" s="19" t="s">
        <v>27</v>
      </c>
      <c r="M2856">
        <v>0</v>
      </c>
      <c r="N2856" t="s">
        <v>22</v>
      </c>
      <c r="O2856" s="3">
        <v>42565</v>
      </c>
      <c r="P2856" t="s">
        <v>23</v>
      </c>
      <c r="Q2856">
        <v>240</v>
      </c>
      <c r="R2856">
        <v>2016</v>
      </c>
      <c r="S2856">
        <v>7</v>
      </c>
      <c r="T2856" s="3" t="s">
        <v>24</v>
      </c>
      <c r="U2856" s="3">
        <v>45489</v>
      </c>
    </row>
    <row r="2857" spans="1:21" x14ac:dyDescent="0.25">
      <c r="A2857">
        <v>214389</v>
      </c>
      <c r="B2857">
        <v>50</v>
      </c>
      <c r="C2857" t="s">
        <v>25</v>
      </c>
      <c r="D2857" s="3">
        <v>42565</v>
      </c>
      <c r="E2857" t="s">
        <v>115</v>
      </c>
      <c r="F2857">
        <v>1</v>
      </c>
      <c r="G2857">
        <v>15</v>
      </c>
      <c r="J2857">
        <v>5</v>
      </c>
      <c r="K2857">
        <v>100149610</v>
      </c>
      <c r="L2857" s="19" t="s">
        <v>62</v>
      </c>
      <c r="M2857">
        <v>10</v>
      </c>
      <c r="N2857" t="s">
        <v>22</v>
      </c>
      <c r="O2857" s="3">
        <v>42565</v>
      </c>
      <c r="P2857" t="s">
        <v>28</v>
      </c>
      <c r="Q2857">
        <v>15</v>
      </c>
      <c r="R2857">
        <v>2016</v>
      </c>
      <c r="S2857">
        <v>7</v>
      </c>
      <c r="T2857" s="3" t="s">
        <v>24</v>
      </c>
      <c r="U2857" s="3">
        <v>45489</v>
      </c>
    </row>
    <row r="2858" spans="1:21" x14ac:dyDescent="0.25">
      <c r="A2858">
        <v>214391</v>
      </c>
      <c r="B2858">
        <v>820</v>
      </c>
      <c r="C2858" t="s">
        <v>19</v>
      </c>
      <c r="D2858" s="3">
        <v>42565</v>
      </c>
      <c r="E2858" t="s">
        <v>26</v>
      </c>
      <c r="F2858">
        <v>240</v>
      </c>
      <c r="G2858">
        <v>1</v>
      </c>
      <c r="J2858">
        <v>240</v>
      </c>
      <c r="K2858">
        <v>100149612</v>
      </c>
      <c r="L2858" s="19" t="s">
        <v>27</v>
      </c>
      <c r="M2858">
        <v>0</v>
      </c>
      <c r="N2858" t="s">
        <v>22</v>
      </c>
      <c r="O2858" s="3">
        <v>42565</v>
      </c>
      <c r="P2858" t="s">
        <v>23</v>
      </c>
      <c r="Q2858">
        <v>240</v>
      </c>
      <c r="R2858">
        <v>2016</v>
      </c>
      <c r="S2858">
        <v>7</v>
      </c>
      <c r="T2858" s="3" t="s">
        <v>24</v>
      </c>
      <c r="U2858" s="3">
        <v>45489</v>
      </c>
    </row>
    <row r="2859" spans="1:21" x14ac:dyDescent="0.25">
      <c r="A2859">
        <v>214392</v>
      </c>
      <c r="B2859">
        <v>114</v>
      </c>
      <c r="C2859" t="s">
        <v>31</v>
      </c>
      <c r="D2859" s="3">
        <v>42565</v>
      </c>
      <c r="E2859" t="s">
        <v>293</v>
      </c>
      <c r="F2859">
        <v>999</v>
      </c>
      <c r="G2859">
        <v>1</v>
      </c>
      <c r="J2859">
        <v>999</v>
      </c>
      <c r="K2859">
        <v>100149613</v>
      </c>
      <c r="L2859" s="19" t="s">
        <v>51</v>
      </c>
      <c r="M2859">
        <v>0</v>
      </c>
      <c r="N2859" t="s">
        <v>22</v>
      </c>
      <c r="O2859" s="3">
        <v>42565</v>
      </c>
      <c r="P2859" t="s">
        <v>34</v>
      </c>
      <c r="Q2859">
        <v>999</v>
      </c>
      <c r="R2859">
        <v>2016</v>
      </c>
      <c r="S2859">
        <v>7</v>
      </c>
      <c r="T2859" s="3" t="s">
        <v>24</v>
      </c>
      <c r="U2859" s="3">
        <v>45489</v>
      </c>
    </row>
    <row r="2860" spans="1:21" x14ac:dyDescent="0.25">
      <c r="A2860">
        <v>214393</v>
      </c>
      <c r="B2860">
        <v>50</v>
      </c>
      <c r="C2860" t="s">
        <v>25</v>
      </c>
      <c r="D2860" s="3">
        <v>42565</v>
      </c>
      <c r="E2860" t="s">
        <v>115</v>
      </c>
      <c r="F2860">
        <v>1</v>
      </c>
      <c r="G2860">
        <v>1</v>
      </c>
      <c r="J2860">
        <v>1</v>
      </c>
      <c r="K2860">
        <v>100149614</v>
      </c>
      <c r="L2860" s="19" t="s">
        <v>62</v>
      </c>
      <c r="M2860">
        <v>0</v>
      </c>
      <c r="N2860" t="s">
        <v>39</v>
      </c>
      <c r="O2860" s="3">
        <v>42565</v>
      </c>
      <c r="P2860" t="s">
        <v>28</v>
      </c>
      <c r="Q2860">
        <v>1</v>
      </c>
      <c r="R2860">
        <v>2016</v>
      </c>
      <c r="S2860">
        <v>7</v>
      </c>
      <c r="T2860" s="3" t="s">
        <v>24</v>
      </c>
      <c r="U2860" s="3">
        <v>45489</v>
      </c>
    </row>
    <row r="2861" spans="1:21" x14ac:dyDescent="0.25">
      <c r="A2861">
        <v>214394</v>
      </c>
      <c r="B2861">
        <v>1090</v>
      </c>
      <c r="C2861" t="s">
        <v>19</v>
      </c>
      <c r="D2861" s="3">
        <v>42565</v>
      </c>
      <c r="E2861" t="s">
        <v>1000</v>
      </c>
      <c r="F2861">
        <v>190</v>
      </c>
      <c r="G2861">
        <v>1</v>
      </c>
      <c r="J2861">
        <v>190</v>
      </c>
      <c r="K2861">
        <v>100149615</v>
      </c>
      <c r="L2861" s="19" t="s">
        <v>33</v>
      </c>
      <c r="M2861">
        <v>0</v>
      </c>
      <c r="N2861" t="s">
        <v>22</v>
      </c>
      <c r="O2861" s="3">
        <v>42565</v>
      </c>
      <c r="P2861" t="s">
        <v>23</v>
      </c>
      <c r="Q2861">
        <v>190</v>
      </c>
      <c r="R2861">
        <v>2016</v>
      </c>
      <c r="S2861">
        <v>7</v>
      </c>
      <c r="T2861" s="3" t="s">
        <v>24</v>
      </c>
      <c r="U2861" s="3">
        <v>45489</v>
      </c>
    </row>
    <row r="2862" spans="1:21" x14ac:dyDescent="0.25">
      <c r="A2862">
        <v>214395</v>
      </c>
      <c r="B2862">
        <v>58</v>
      </c>
      <c r="C2862" t="s">
        <v>31</v>
      </c>
      <c r="D2862" s="3">
        <v>42565</v>
      </c>
      <c r="E2862" t="s">
        <v>542</v>
      </c>
      <c r="F2862">
        <v>299</v>
      </c>
      <c r="G2862">
        <v>1</v>
      </c>
      <c r="J2862">
        <v>299</v>
      </c>
      <c r="K2862">
        <v>100149616</v>
      </c>
      <c r="L2862" s="19" t="s">
        <v>27</v>
      </c>
      <c r="M2862">
        <v>0</v>
      </c>
      <c r="N2862" t="s">
        <v>22</v>
      </c>
      <c r="O2862" s="3">
        <v>42565</v>
      </c>
      <c r="P2862" t="s">
        <v>34</v>
      </c>
      <c r="Q2862">
        <v>299</v>
      </c>
      <c r="R2862">
        <v>2016</v>
      </c>
      <c r="S2862">
        <v>7</v>
      </c>
      <c r="T2862" s="3" t="s">
        <v>24</v>
      </c>
      <c r="U2862" s="3">
        <v>45489</v>
      </c>
    </row>
    <row r="2863" spans="1:21" x14ac:dyDescent="0.25">
      <c r="A2863">
        <v>214396</v>
      </c>
      <c r="B2863">
        <v>58</v>
      </c>
      <c r="C2863" t="s">
        <v>19</v>
      </c>
      <c r="D2863" s="3">
        <v>42565</v>
      </c>
      <c r="E2863" t="s">
        <v>133</v>
      </c>
      <c r="F2863">
        <v>280</v>
      </c>
      <c r="G2863">
        <v>1</v>
      </c>
      <c r="J2863">
        <v>280</v>
      </c>
      <c r="K2863">
        <v>100149617</v>
      </c>
      <c r="L2863" s="19" t="s">
        <v>33</v>
      </c>
      <c r="M2863">
        <v>0</v>
      </c>
      <c r="N2863" t="s">
        <v>22</v>
      </c>
      <c r="O2863" s="3">
        <v>42565</v>
      </c>
      <c r="P2863" t="s">
        <v>23</v>
      </c>
      <c r="Q2863">
        <v>280</v>
      </c>
      <c r="R2863">
        <v>2016</v>
      </c>
      <c r="S2863">
        <v>7</v>
      </c>
      <c r="T2863" s="3" t="s">
        <v>24</v>
      </c>
      <c r="U2863" s="3">
        <v>45489</v>
      </c>
    </row>
    <row r="2864" spans="1:21" x14ac:dyDescent="0.25">
      <c r="A2864">
        <v>214397</v>
      </c>
      <c r="B2864">
        <v>1091</v>
      </c>
      <c r="C2864" t="s">
        <v>19</v>
      </c>
      <c r="D2864" s="3">
        <v>42565</v>
      </c>
      <c r="E2864" t="s">
        <v>627</v>
      </c>
      <c r="F2864">
        <v>325</v>
      </c>
      <c r="G2864">
        <v>1</v>
      </c>
      <c r="J2864">
        <v>325</v>
      </c>
      <c r="K2864">
        <v>100149618</v>
      </c>
      <c r="L2864" s="19" t="s">
        <v>51</v>
      </c>
      <c r="M2864">
        <v>0</v>
      </c>
      <c r="N2864" t="s">
        <v>22</v>
      </c>
      <c r="O2864" s="3">
        <v>42565</v>
      </c>
      <c r="P2864" t="s">
        <v>23</v>
      </c>
      <c r="Q2864">
        <v>325</v>
      </c>
      <c r="R2864">
        <v>2016</v>
      </c>
      <c r="S2864">
        <v>7</v>
      </c>
      <c r="T2864" s="3" t="s">
        <v>24</v>
      </c>
      <c r="U2864" s="3">
        <v>45489</v>
      </c>
    </row>
    <row r="2865" spans="1:21" x14ac:dyDescent="0.25">
      <c r="A2865">
        <v>214398</v>
      </c>
      <c r="B2865">
        <v>1092</v>
      </c>
      <c r="C2865" t="s">
        <v>19</v>
      </c>
      <c r="D2865" s="3">
        <v>42565</v>
      </c>
      <c r="E2865" t="s">
        <v>817</v>
      </c>
      <c r="F2865">
        <v>2900</v>
      </c>
      <c r="G2865">
        <v>1</v>
      </c>
      <c r="J2865">
        <v>2900</v>
      </c>
      <c r="K2865">
        <v>100149619</v>
      </c>
      <c r="L2865" s="19" t="s">
        <v>47</v>
      </c>
      <c r="M2865">
        <v>0</v>
      </c>
      <c r="N2865" t="s">
        <v>22</v>
      </c>
      <c r="O2865" s="3">
        <v>42565</v>
      </c>
      <c r="P2865" t="s">
        <v>23</v>
      </c>
      <c r="Q2865" s="4">
        <v>2900</v>
      </c>
      <c r="R2865">
        <v>2016</v>
      </c>
      <c r="S2865">
        <v>7</v>
      </c>
      <c r="T2865" s="3" t="s">
        <v>24</v>
      </c>
      <c r="U2865" s="3">
        <v>45489</v>
      </c>
    </row>
    <row r="2866" spans="1:21" x14ac:dyDescent="0.25">
      <c r="A2866">
        <v>214399</v>
      </c>
      <c r="B2866">
        <v>114</v>
      </c>
      <c r="C2866" t="s">
        <v>19</v>
      </c>
      <c r="D2866" s="3">
        <v>42565</v>
      </c>
      <c r="E2866" t="s">
        <v>111</v>
      </c>
      <c r="F2866">
        <v>4200</v>
      </c>
      <c r="G2866">
        <v>1</v>
      </c>
      <c r="J2866">
        <v>4200</v>
      </c>
      <c r="K2866">
        <v>100149620</v>
      </c>
      <c r="L2866" s="19" t="s">
        <v>38</v>
      </c>
      <c r="M2866">
        <v>0</v>
      </c>
      <c r="N2866" t="s">
        <v>22</v>
      </c>
      <c r="O2866" s="3">
        <v>42565</v>
      </c>
      <c r="P2866" t="s">
        <v>23</v>
      </c>
      <c r="Q2866" s="4">
        <v>4200</v>
      </c>
      <c r="R2866">
        <v>2016</v>
      </c>
      <c r="S2866">
        <v>7</v>
      </c>
      <c r="T2866" s="3" t="s">
        <v>24</v>
      </c>
      <c r="U2866" s="3">
        <v>45489</v>
      </c>
    </row>
    <row r="2867" spans="1:21" x14ac:dyDescent="0.25">
      <c r="A2867">
        <v>214400</v>
      </c>
      <c r="B2867">
        <v>820</v>
      </c>
      <c r="C2867" t="s">
        <v>19</v>
      </c>
      <c r="D2867" s="3">
        <v>42565</v>
      </c>
      <c r="E2867" t="s">
        <v>26</v>
      </c>
      <c r="F2867">
        <v>240</v>
      </c>
      <c r="G2867">
        <v>2</v>
      </c>
      <c r="J2867">
        <v>480</v>
      </c>
      <c r="K2867">
        <v>100149621</v>
      </c>
      <c r="L2867" s="19" t="s">
        <v>27</v>
      </c>
      <c r="M2867">
        <v>0</v>
      </c>
      <c r="N2867" t="s">
        <v>22</v>
      </c>
      <c r="O2867" s="3">
        <v>42565</v>
      </c>
      <c r="P2867" t="s">
        <v>23</v>
      </c>
      <c r="Q2867">
        <v>480</v>
      </c>
      <c r="R2867">
        <v>2016</v>
      </c>
      <c r="S2867">
        <v>7</v>
      </c>
      <c r="T2867" s="3" t="s">
        <v>24</v>
      </c>
      <c r="U2867" s="3">
        <v>45489</v>
      </c>
    </row>
    <row r="2868" spans="1:21" x14ac:dyDescent="0.25">
      <c r="A2868">
        <v>214401</v>
      </c>
      <c r="B2868">
        <v>820</v>
      </c>
      <c r="C2868" t="s">
        <v>19</v>
      </c>
      <c r="D2868" s="3">
        <v>42565</v>
      </c>
      <c r="E2868" t="s">
        <v>26</v>
      </c>
      <c r="F2868">
        <v>240</v>
      </c>
      <c r="G2868">
        <v>2</v>
      </c>
      <c r="J2868">
        <v>480</v>
      </c>
      <c r="K2868">
        <v>100149622</v>
      </c>
      <c r="L2868" s="19" t="s">
        <v>27</v>
      </c>
      <c r="M2868">
        <v>0</v>
      </c>
      <c r="N2868" t="s">
        <v>22</v>
      </c>
      <c r="O2868" s="3">
        <v>42565</v>
      </c>
      <c r="P2868" t="s">
        <v>23</v>
      </c>
      <c r="Q2868">
        <v>480</v>
      </c>
      <c r="R2868">
        <v>2016</v>
      </c>
      <c r="S2868">
        <v>7</v>
      </c>
      <c r="T2868" s="3" t="s">
        <v>24</v>
      </c>
      <c r="U2868" s="3">
        <v>45489</v>
      </c>
    </row>
    <row r="2869" spans="1:21" x14ac:dyDescent="0.25">
      <c r="A2869">
        <v>214402</v>
      </c>
      <c r="B2869">
        <v>1093</v>
      </c>
      <c r="C2869" t="s">
        <v>31</v>
      </c>
      <c r="D2869" s="3">
        <v>42565</v>
      </c>
      <c r="E2869" t="s">
        <v>1237</v>
      </c>
      <c r="F2869">
        <v>999</v>
      </c>
      <c r="G2869">
        <v>1</v>
      </c>
      <c r="J2869">
        <v>1598</v>
      </c>
      <c r="K2869">
        <v>100149623</v>
      </c>
      <c r="L2869" s="19" t="s">
        <v>62</v>
      </c>
      <c r="M2869">
        <v>0</v>
      </c>
      <c r="N2869" t="s">
        <v>22</v>
      </c>
      <c r="O2869" s="3">
        <v>42565</v>
      </c>
      <c r="P2869" t="s">
        <v>34</v>
      </c>
      <c r="Q2869">
        <v>999</v>
      </c>
      <c r="R2869">
        <v>2016</v>
      </c>
      <c r="S2869">
        <v>7</v>
      </c>
      <c r="T2869" s="3" t="s">
        <v>24</v>
      </c>
      <c r="U2869" s="3">
        <v>45489</v>
      </c>
    </row>
    <row r="2870" spans="1:21" x14ac:dyDescent="0.25">
      <c r="A2870">
        <v>214403</v>
      </c>
      <c r="B2870">
        <v>1093</v>
      </c>
      <c r="C2870" t="s">
        <v>31</v>
      </c>
      <c r="D2870" s="3">
        <v>42565</v>
      </c>
      <c r="E2870" t="s">
        <v>135</v>
      </c>
      <c r="F2870">
        <v>599</v>
      </c>
      <c r="G2870">
        <v>1</v>
      </c>
      <c r="J2870">
        <v>1598</v>
      </c>
      <c r="K2870">
        <v>100149623</v>
      </c>
      <c r="L2870" s="19" t="s">
        <v>51</v>
      </c>
      <c r="M2870">
        <v>0</v>
      </c>
      <c r="N2870" t="s">
        <v>22</v>
      </c>
      <c r="O2870" s="3">
        <v>42565</v>
      </c>
      <c r="P2870" t="s">
        <v>34</v>
      </c>
      <c r="Q2870">
        <v>599</v>
      </c>
      <c r="R2870">
        <v>2016</v>
      </c>
      <c r="S2870">
        <v>7</v>
      </c>
      <c r="T2870" s="3" t="s">
        <v>24</v>
      </c>
      <c r="U2870" s="3">
        <v>45489</v>
      </c>
    </row>
    <row r="2871" spans="1:21" x14ac:dyDescent="0.25">
      <c r="A2871">
        <v>214405</v>
      </c>
      <c r="B2871">
        <v>1094</v>
      </c>
      <c r="C2871" t="s">
        <v>19</v>
      </c>
      <c r="D2871" s="3">
        <v>42565</v>
      </c>
      <c r="E2871" t="s">
        <v>1066</v>
      </c>
      <c r="F2871">
        <v>2000</v>
      </c>
      <c r="G2871">
        <v>2</v>
      </c>
      <c r="J2871">
        <v>4000</v>
      </c>
      <c r="K2871">
        <v>100149624</v>
      </c>
      <c r="L2871" s="19" t="s">
        <v>42</v>
      </c>
      <c r="M2871">
        <v>0</v>
      </c>
      <c r="N2871" t="s">
        <v>22</v>
      </c>
      <c r="O2871" s="3">
        <v>42565</v>
      </c>
      <c r="P2871" t="s">
        <v>23</v>
      </c>
      <c r="Q2871" s="4">
        <v>4000</v>
      </c>
      <c r="R2871">
        <v>2016</v>
      </c>
      <c r="S2871">
        <v>7</v>
      </c>
      <c r="T2871" s="3" t="s">
        <v>24</v>
      </c>
      <c r="U2871" s="3">
        <v>45489</v>
      </c>
    </row>
    <row r="2872" spans="1:21" x14ac:dyDescent="0.25">
      <c r="A2872">
        <v>214406</v>
      </c>
      <c r="B2872">
        <v>939</v>
      </c>
      <c r="C2872" t="s">
        <v>25</v>
      </c>
      <c r="D2872" s="3">
        <v>42565</v>
      </c>
      <c r="E2872" t="s">
        <v>115</v>
      </c>
      <c r="F2872">
        <v>1</v>
      </c>
      <c r="G2872">
        <v>1</v>
      </c>
      <c r="J2872">
        <v>1</v>
      </c>
      <c r="K2872">
        <v>100149625</v>
      </c>
      <c r="L2872" s="19" t="s">
        <v>62</v>
      </c>
      <c r="M2872">
        <v>0</v>
      </c>
      <c r="N2872" t="s">
        <v>39</v>
      </c>
      <c r="O2872" s="3">
        <v>42565</v>
      </c>
      <c r="P2872" t="s">
        <v>28</v>
      </c>
      <c r="Q2872">
        <v>1</v>
      </c>
      <c r="R2872">
        <v>2016</v>
      </c>
      <c r="S2872">
        <v>7</v>
      </c>
      <c r="T2872" s="3" t="s">
        <v>24</v>
      </c>
      <c r="U2872" s="3">
        <v>45489</v>
      </c>
    </row>
    <row r="2873" spans="1:21" x14ac:dyDescent="0.25">
      <c r="A2873">
        <v>214407</v>
      </c>
      <c r="B2873">
        <v>820</v>
      </c>
      <c r="C2873" t="s">
        <v>19</v>
      </c>
      <c r="D2873" s="3">
        <v>42565</v>
      </c>
      <c r="E2873" t="s">
        <v>26</v>
      </c>
      <c r="F2873">
        <v>240</v>
      </c>
      <c r="G2873">
        <v>1</v>
      </c>
      <c r="J2873">
        <v>240</v>
      </c>
      <c r="K2873">
        <v>100149626</v>
      </c>
      <c r="L2873" s="19" t="s">
        <v>27</v>
      </c>
      <c r="M2873">
        <v>0</v>
      </c>
      <c r="N2873" t="s">
        <v>22</v>
      </c>
      <c r="O2873" s="3">
        <v>42565</v>
      </c>
      <c r="P2873" t="s">
        <v>23</v>
      </c>
      <c r="Q2873">
        <v>240</v>
      </c>
      <c r="R2873">
        <v>2016</v>
      </c>
      <c r="S2873">
        <v>7</v>
      </c>
      <c r="T2873" s="3" t="s">
        <v>24</v>
      </c>
      <c r="U2873" s="3">
        <v>45489</v>
      </c>
    </row>
    <row r="2874" spans="1:21" x14ac:dyDescent="0.25">
      <c r="A2874">
        <v>214408</v>
      </c>
      <c r="B2874">
        <v>83</v>
      </c>
      <c r="C2874" t="s">
        <v>25</v>
      </c>
      <c r="D2874" s="3">
        <v>42565</v>
      </c>
      <c r="E2874" t="s">
        <v>115</v>
      </c>
      <c r="F2874">
        <v>1</v>
      </c>
      <c r="G2874">
        <v>1</v>
      </c>
      <c r="J2874">
        <v>1</v>
      </c>
      <c r="K2874">
        <v>100149627</v>
      </c>
      <c r="L2874" s="19" t="s">
        <v>62</v>
      </c>
      <c r="M2874">
        <v>0</v>
      </c>
      <c r="N2874" t="s">
        <v>22</v>
      </c>
      <c r="O2874" s="3">
        <v>42565</v>
      </c>
      <c r="P2874" t="s">
        <v>28</v>
      </c>
      <c r="Q2874">
        <v>1</v>
      </c>
      <c r="R2874">
        <v>2016</v>
      </c>
      <c r="S2874">
        <v>7</v>
      </c>
      <c r="T2874" s="3" t="s">
        <v>24</v>
      </c>
      <c r="U2874" s="3">
        <v>45489</v>
      </c>
    </row>
    <row r="2875" spans="1:21" x14ac:dyDescent="0.25">
      <c r="A2875">
        <v>214410</v>
      </c>
      <c r="B2875">
        <v>1095</v>
      </c>
      <c r="C2875" t="s">
        <v>19</v>
      </c>
      <c r="D2875" s="3">
        <v>42565</v>
      </c>
      <c r="E2875" t="s">
        <v>1238</v>
      </c>
      <c r="F2875">
        <v>3775</v>
      </c>
      <c r="G2875">
        <v>1</v>
      </c>
      <c r="J2875">
        <v>5400</v>
      </c>
      <c r="K2875">
        <v>100149629</v>
      </c>
      <c r="L2875" s="19" t="s">
        <v>21</v>
      </c>
      <c r="M2875">
        <v>0</v>
      </c>
      <c r="N2875" t="s">
        <v>22</v>
      </c>
      <c r="O2875" s="3">
        <v>42565</v>
      </c>
      <c r="P2875" t="s">
        <v>23</v>
      </c>
      <c r="Q2875" s="4">
        <v>3775</v>
      </c>
      <c r="R2875">
        <v>2016</v>
      </c>
      <c r="S2875">
        <v>7</v>
      </c>
      <c r="T2875" s="3" t="s">
        <v>24</v>
      </c>
      <c r="U2875" s="3">
        <v>45489</v>
      </c>
    </row>
    <row r="2876" spans="1:21" x14ac:dyDescent="0.25">
      <c r="A2876">
        <v>214411</v>
      </c>
      <c r="B2876">
        <v>1095</v>
      </c>
      <c r="C2876" t="s">
        <v>19</v>
      </c>
      <c r="D2876" s="3">
        <v>42565</v>
      </c>
      <c r="E2876" t="s">
        <v>404</v>
      </c>
      <c r="F2876">
        <v>1625</v>
      </c>
      <c r="G2876">
        <v>1</v>
      </c>
      <c r="J2876">
        <v>5400</v>
      </c>
      <c r="K2876">
        <v>100149629</v>
      </c>
      <c r="L2876" s="19" t="s">
        <v>47</v>
      </c>
      <c r="M2876">
        <v>0</v>
      </c>
      <c r="N2876" t="s">
        <v>22</v>
      </c>
      <c r="O2876" s="3">
        <v>42565</v>
      </c>
      <c r="P2876" t="s">
        <v>23</v>
      </c>
      <c r="Q2876" s="4">
        <v>1625</v>
      </c>
      <c r="R2876">
        <v>2016</v>
      </c>
      <c r="S2876">
        <v>7</v>
      </c>
      <c r="T2876" s="3" t="s">
        <v>24</v>
      </c>
      <c r="U2876" s="3">
        <v>45489</v>
      </c>
    </row>
    <row r="2877" spans="1:21" x14ac:dyDescent="0.25">
      <c r="A2877">
        <v>214409</v>
      </c>
      <c r="B2877">
        <v>939</v>
      </c>
      <c r="C2877" t="s">
        <v>25</v>
      </c>
      <c r="D2877" s="3">
        <v>42565</v>
      </c>
      <c r="E2877" t="s">
        <v>115</v>
      </c>
      <c r="F2877">
        <v>1</v>
      </c>
      <c r="G2877">
        <v>1</v>
      </c>
      <c r="J2877">
        <v>1</v>
      </c>
      <c r="K2877">
        <v>100149628</v>
      </c>
      <c r="L2877" s="19" t="s">
        <v>62</v>
      </c>
      <c r="M2877">
        <v>0</v>
      </c>
      <c r="N2877" t="s">
        <v>22</v>
      </c>
      <c r="O2877" s="3">
        <v>42565</v>
      </c>
      <c r="P2877" t="s">
        <v>28</v>
      </c>
      <c r="Q2877">
        <v>1</v>
      </c>
      <c r="R2877">
        <v>2016</v>
      </c>
      <c r="S2877">
        <v>7</v>
      </c>
      <c r="T2877" s="3" t="s">
        <v>24</v>
      </c>
      <c r="U2877" s="3">
        <v>45489</v>
      </c>
    </row>
    <row r="2878" spans="1:21" x14ac:dyDescent="0.25">
      <c r="A2878">
        <v>214414</v>
      </c>
      <c r="B2878">
        <v>83</v>
      </c>
      <c r="C2878" t="s">
        <v>25</v>
      </c>
      <c r="D2878" s="3">
        <v>42565</v>
      </c>
      <c r="E2878" t="s">
        <v>115</v>
      </c>
      <c r="F2878">
        <v>1</v>
      </c>
      <c r="G2878">
        <v>1</v>
      </c>
      <c r="J2878">
        <v>1</v>
      </c>
      <c r="K2878">
        <v>100149631</v>
      </c>
      <c r="L2878" s="19" t="s">
        <v>62</v>
      </c>
      <c r="M2878">
        <v>0</v>
      </c>
      <c r="N2878" t="s">
        <v>39</v>
      </c>
      <c r="O2878" s="3">
        <v>42565</v>
      </c>
      <c r="P2878" t="s">
        <v>28</v>
      </c>
      <c r="Q2878">
        <v>1</v>
      </c>
      <c r="R2878">
        <v>2016</v>
      </c>
      <c r="S2878">
        <v>7</v>
      </c>
      <c r="T2878" s="3" t="s">
        <v>24</v>
      </c>
      <c r="U2878" s="3">
        <v>45489</v>
      </c>
    </row>
    <row r="2879" spans="1:21" x14ac:dyDescent="0.25">
      <c r="A2879">
        <v>214412</v>
      </c>
      <c r="B2879">
        <v>1094</v>
      </c>
      <c r="C2879" t="s">
        <v>71</v>
      </c>
      <c r="D2879" s="3">
        <v>42565</v>
      </c>
      <c r="E2879" t="s">
        <v>1066</v>
      </c>
      <c r="F2879">
        <v>2000</v>
      </c>
      <c r="G2879">
        <v>2</v>
      </c>
      <c r="J2879">
        <v>5230</v>
      </c>
      <c r="K2879">
        <v>100149630</v>
      </c>
      <c r="L2879" s="19" t="s">
        <v>42</v>
      </c>
      <c r="M2879">
        <v>0</v>
      </c>
      <c r="N2879" t="s">
        <v>22</v>
      </c>
      <c r="O2879" s="3">
        <v>42565</v>
      </c>
      <c r="P2879" t="s">
        <v>34</v>
      </c>
      <c r="Q2879" s="4">
        <v>4000</v>
      </c>
      <c r="R2879">
        <v>2016</v>
      </c>
      <c r="S2879">
        <v>7</v>
      </c>
      <c r="T2879" s="3" t="s">
        <v>24</v>
      </c>
      <c r="U2879" s="3">
        <v>45489</v>
      </c>
    </row>
    <row r="2880" spans="1:21" x14ac:dyDescent="0.25">
      <c r="A2880">
        <v>214413</v>
      </c>
      <c r="B2880">
        <v>1094</v>
      </c>
      <c r="C2880" t="s">
        <v>71</v>
      </c>
      <c r="D2880" s="3">
        <v>42565</v>
      </c>
      <c r="E2880" t="s">
        <v>1239</v>
      </c>
      <c r="F2880">
        <v>1230</v>
      </c>
      <c r="G2880">
        <v>1</v>
      </c>
      <c r="J2880">
        <v>5230</v>
      </c>
      <c r="K2880">
        <v>100149630</v>
      </c>
      <c r="L2880" s="19" t="s">
        <v>42</v>
      </c>
      <c r="M2880">
        <v>0</v>
      </c>
      <c r="N2880" t="s">
        <v>22</v>
      </c>
      <c r="O2880" s="3">
        <v>42565</v>
      </c>
      <c r="P2880" t="s">
        <v>34</v>
      </c>
      <c r="Q2880" s="4">
        <v>1230</v>
      </c>
      <c r="R2880">
        <v>2016</v>
      </c>
      <c r="S2880">
        <v>7</v>
      </c>
      <c r="T2880" s="3" t="s">
        <v>24</v>
      </c>
      <c r="U2880" s="3">
        <v>45489</v>
      </c>
    </row>
    <row r="2881" spans="1:21" x14ac:dyDescent="0.25">
      <c r="A2881">
        <v>214415</v>
      </c>
      <c r="B2881">
        <v>939</v>
      </c>
      <c r="C2881" t="s">
        <v>25</v>
      </c>
      <c r="D2881" s="3">
        <v>42565</v>
      </c>
      <c r="E2881" t="s">
        <v>115</v>
      </c>
      <c r="F2881">
        <v>1</v>
      </c>
      <c r="G2881">
        <v>1</v>
      </c>
      <c r="J2881">
        <v>1</v>
      </c>
      <c r="K2881">
        <v>100149632</v>
      </c>
      <c r="L2881" s="19" t="s">
        <v>62</v>
      </c>
      <c r="M2881">
        <v>0</v>
      </c>
      <c r="N2881" t="s">
        <v>201</v>
      </c>
      <c r="O2881" s="3">
        <v>42565</v>
      </c>
      <c r="P2881" t="s">
        <v>28</v>
      </c>
      <c r="Q2881">
        <v>1</v>
      </c>
      <c r="R2881">
        <v>2016</v>
      </c>
      <c r="S2881">
        <v>7</v>
      </c>
      <c r="T2881" s="3" t="s">
        <v>24</v>
      </c>
      <c r="U2881" s="3">
        <v>45489</v>
      </c>
    </row>
    <row r="2882" spans="1:21" x14ac:dyDescent="0.25">
      <c r="A2882">
        <v>214416</v>
      </c>
      <c r="B2882">
        <v>163</v>
      </c>
      <c r="C2882" t="s">
        <v>19</v>
      </c>
      <c r="D2882" s="3">
        <v>42565</v>
      </c>
      <c r="E2882" t="s">
        <v>48</v>
      </c>
      <c r="F2882">
        <v>320</v>
      </c>
      <c r="G2882">
        <v>1</v>
      </c>
      <c r="J2882">
        <v>320</v>
      </c>
      <c r="K2882">
        <v>100149633</v>
      </c>
      <c r="L2882" s="19" t="s">
        <v>27</v>
      </c>
      <c r="M2882">
        <v>0</v>
      </c>
      <c r="N2882" t="s">
        <v>22</v>
      </c>
      <c r="O2882" s="3">
        <v>42565</v>
      </c>
      <c r="P2882" t="s">
        <v>23</v>
      </c>
      <c r="Q2882">
        <v>320</v>
      </c>
      <c r="R2882">
        <v>2016</v>
      </c>
      <c r="S2882">
        <v>7</v>
      </c>
      <c r="T2882" s="3" t="s">
        <v>24</v>
      </c>
      <c r="U2882" s="3">
        <v>45489</v>
      </c>
    </row>
    <row r="2883" spans="1:21" x14ac:dyDescent="0.25">
      <c r="A2883">
        <v>214417</v>
      </c>
      <c r="B2883">
        <v>939</v>
      </c>
      <c r="C2883" t="s">
        <v>25</v>
      </c>
      <c r="D2883" s="3">
        <v>42565</v>
      </c>
      <c r="E2883" t="s">
        <v>115</v>
      </c>
      <c r="F2883">
        <v>1</v>
      </c>
      <c r="G2883">
        <v>1</v>
      </c>
      <c r="J2883">
        <v>1</v>
      </c>
      <c r="K2883">
        <v>100149634</v>
      </c>
      <c r="L2883" s="19" t="s">
        <v>62</v>
      </c>
      <c r="M2883">
        <v>0</v>
      </c>
      <c r="N2883" t="s">
        <v>201</v>
      </c>
      <c r="O2883" s="3">
        <v>42565</v>
      </c>
      <c r="P2883" t="s">
        <v>28</v>
      </c>
      <c r="Q2883">
        <v>1</v>
      </c>
      <c r="R2883">
        <v>2016</v>
      </c>
      <c r="S2883">
        <v>7</v>
      </c>
      <c r="T2883" s="3" t="s">
        <v>24</v>
      </c>
      <c r="U2883" s="3">
        <v>45489</v>
      </c>
    </row>
    <row r="2884" spans="1:21" x14ac:dyDescent="0.25">
      <c r="A2884">
        <v>214418</v>
      </c>
      <c r="B2884">
        <v>163</v>
      </c>
      <c r="C2884" t="s">
        <v>19</v>
      </c>
      <c r="D2884" s="3">
        <v>42565</v>
      </c>
      <c r="E2884" t="s">
        <v>289</v>
      </c>
      <c r="F2884">
        <v>250</v>
      </c>
      <c r="G2884">
        <v>1</v>
      </c>
      <c r="J2884">
        <v>250</v>
      </c>
      <c r="K2884">
        <v>100149635</v>
      </c>
      <c r="L2884" s="19" t="s">
        <v>27</v>
      </c>
      <c r="M2884">
        <v>0</v>
      </c>
      <c r="N2884" t="s">
        <v>22</v>
      </c>
      <c r="O2884" s="3">
        <v>42565</v>
      </c>
      <c r="P2884" t="s">
        <v>23</v>
      </c>
      <c r="Q2884">
        <v>250</v>
      </c>
      <c r="R2884">
        <v>2016</v>
      </c>
      <c r="S2884">
        <v>7</v>
      </c>
      <c r="T2884" s="3" t="s">
        <v>24</v>
      </c>
      <c r="U2884" s="3">
        <v>45489</v>
      </c>
    </row>
    <row r="2885" spans="1:21" x14ac:dyDescent="0.25">
      <c r="A2885">
        <v>214419</v>
      </c>
      <c r="B2885">
        <v>939</v>
      </c>
      <c r="C2885" t="s">
        <v>25</v>
      </c>
      <c r="D2885" s="3">
        <v>42565</v>
      </c>
      <c r="E2885" t="s">
        <v>115</v>
      </c>
      <c r="F2885">
        <v>1</v>
      </c>
      <c r="G2885">
        <v>1</v>
      </c>
      <c r="J2885">
        <v>1</v>
      </c>
      <c r="K2885">
        <v>100149636</v>
      </c>
      <c r="L2885" s="19" t="s">
        <v>62</v>
      </c>
      <c r="M2885">
        <v>0</v>
      </c>
      <c r="N2885" t="s">
        <v>174</v>
      </c>
      <c r="O2885" s="3">
        <v>42565</v>
      </c>
      <c r="P2885" t="s">
        <v>28</v>
      </c>
      <c r="Q2885">
        <v>1</v>
      </c>
      <c r="R2885">
        <v>2016</v>
      </c>
      <c r="S2885">
        <v>7</v>
      </c>
      <c r="T2885" s="3" t="s">
        <v>24</v>
      </c>
      <c r="U2885" s="3">
        <v>45489</v>
      </c>
    </row>
    <row r="2886" spans="1:21" x14ac:dyDescent="0.25">
      <c r="A2886">
        <v>214420</v>
      </c>
      <c r="B2886">
        <v>806</v>
      </c>
      <c r="C2886" t="s">
        <v>19</v>
      </c>
      <c r="D2886" s="3">
        <v>42565</v>
      </c>
      <c r="E2886" t="s">
        <v>102</v>
      </c>
      <c r="F2886">
        <v>999</v>
      </c>
      <c r="G2886">
        <v>1</v>
      </c>
      <c r="J2886">
        <v>999</v>
      </c>
      <c r="K2886">
        <v>100149637</v>
      </c>
      <c r="L2886" s="19" t="s">
        <v>51</v>
      </c>
      <c r="M2886">
        <v>0</v>
      </c>
      <c r="N2886" t="s">
        <v>22</v>
      </c>
      <c r="O2886" s="3">
        <v>42565</v>
      </c>
      <c r="P2886" t="s">
        <v>23</v>
      </c>
      <c r="Q2886">
        <v>999</v>
      </c>
      <c r="R2886">
        <v>2016</v>
      </c>
      <c r="S2886">
        <v>7</v>
      </c>
      <c r="T2886" s="3" t="s">
        <v>24</v>
      </c>
      <c r="U2886" s="3">
        <v>45489</v>
      </c>
    </row>
    <row r="2887" spans="1:21" x14ac:dyDescent="0.25">
      <c r="A2887">
        <v>214421</v>
      </c>
      <c r="B2887">
        <v>939</v>
      </c>
      <c r="C2887" t="s">
        <v>25</v>
      </c>
      <c r="D2887" s="3">
        <v>42565</v>
      </c>
      <c r="E2887" t="s">
        <v>115</v>
      </c>
      <c r="F2887">
        <v>1</v>
      </c>
      <c r="G2887">
        <v>1</v>
      </c>
      <c r="J2887">
        <v>0</v>
      </c>
      <c r="K2887">
        <v>100149638</v>
      </c>
      <c r="L2887" s="19" t="s">
        <v>62</v>
      </c>
      <c r="M2887">
        <v>0</v>
      </c>
      <c r="N2887" t="s">
        <v>49</v>
      </c>
      <c r="O2887" s="3">
        <v>42565</v>
      </c>
      <c r="P2887" t="s">
        <v>28</v>
      </c>
      <c r="Q2887">
        <v>1</v>
      </c>
      <c r="R2887">
        <v>2016</v>
      </c>
      <c r="S2887">
        <v>7</v>
      </c>
      <c r="T2887" s="3" t="s">
        <v>24</v>
      </c>
      <c r="U2887" s="3">
        <v>45489</v>
      </c>
    </row>
    <row r="2888" spans="1:21" x14ac:dyDescent="0.25">
      <c r="A2888">
        <v>214422</v>
      </c>
      <c r="B2888">
        <v>163</v>
      </c>
      <c r="C2888" t="s">
        <v>19</v>
      </c>
      <c r="D2888" s="3">
        <v>42565</v>
      </c>
      <c r="E2888" t="s">
        <v>26</v>
      </c>
      <c r="F2888">
        <v>240</v>
      </c>
      <c r="G2888">
        <v>1</v>
      </c>
      <c r="J2888">
        <v>240</v>
      </c>
      <c r="K2888">
        <v>100149639</v>
      </c>
      <c r="L2888" s="19" t="s">
        <v>27</v>
      </c>
      <c r="M2888">
        <v>0</v>
      </c>
      <c r="N2888" t="s">
        <v>22</v>
      </c>
      <c r="O2888" s="3">
        <v>42565</v>
      </c>
      <c r="P2888" t="s">
        <v>23</v>
      </c>
      <c r="Q2888">
        <v>240</v>
      </c>
      <c r="R2888">
        <v>2016</v>
      </c>
      <c r="S2888">
        <v>7</v>
      </c>
      <c r="T2888" s="3" t="s">
        <v>24</v>
      </c>
      <c r="U2888" s="3">
        <v>45489</v>
      </c>
    </row>
    <row r="2889" spans="1:21" x14ac:dyDescent="0.25">
      <c r="A2889">
        <v>214423</v>
      </c>
      <c r="B2889">
        <v>1096</v>
      </c>
      <c r="C2889" t="s">
        <v>71</v>
      </c>
      <c r="D2889" s="3">
        <v>42565</v>
      </c>
      <c r="E2889" t="s">
        <v>1240</v>
      </c>
      <c r="F2889">
        <v>2200</v>
      </c>
      <c r="G2889">
        <v>1</v>
      </c>
      <c r="J2889">
        <v>0</v>
      </c>
      <c r="K2889">
        <v>100149640</v>
      </c>
      <c r="L2889" s="19" t="s">
        <v>51</v>
      </c>
      <c r="M2889">
        <v>0</v>
      </c>
      <c r="N2889" t="s">
        <v>49</v>
      </c>
      <c r="O2889" s="3">
        <v>42565</v>
      </c>
      <c r="P2889" t="s">
        <v>34</v>
      </c>
      <c r="Q2889" s="4">
        <v>2200</v>
      </c>
      <c r="R2889">
        <v>2016</v>
      </c>
      <c r="S2889">
        <v>7</v>
      </c>
      <c r="T2889" s="3" t="s">
        <v>24</v>
      </c>
      <c r="U2889" s="3">
        <v>45489</v>
      </c>
    </row>
    <row r="2890" spans="1:21" x14ac:dyDescent="0.25">
      <c r="A2890">
        <v>214425</v>
      </c>
      <c r="B2890">
        <v>1096</v>
      </c>
      <c r="C2890" t="s">
        <v>71</v>
      </c>
      <c r="D2890" s="3">
        <v>42565</v>
      </c>
      <c r="E2890" t="s">
        <v>1230</v>
      </c>
      <c r="F2890">
        <v>499</v>
      </c>
      <c r="G2890">
        <v>1</v>
      </c>
      <c r="J2890">
        <v>0</v>
      </c>
      <c r="K2890">
        <v>100149640</v>
      </c>
      <c r="L2890" s="19" t="s">
        <v>51</v>
      </c>
      <c r="M2890">
        <v>0</v>
      </c>
      <c r="N2890" t="s">
        <v>49</v>
      </c>
      <c r="O2890" s="3">
        <v>42565</v>
      </c>
      <c r="P2890" t="s">
        <v>34</v>
      </c>
      <c r="Q2890">
        <v>499</v>
      </c>
      <c r="R2890">
        <v>2016</v>
      </c>
      <c r="S2890">
        <v>7</v>
      </c>
      <c r="T2890" s="3" t="s">
        <v>24</v>
      </c>
      <c r="U2890" s="3">
        <v>45489</v>
      </c>
    </row>
    <row r="2891" spans="1:21" x14ac:dyDescent="0.25">
      <c r="A2891">
        <v>214426</v>
      </c>
      <c r="B2891">
        <v>86</v>
      </c>
      <c r="C2891" t="s">
        <v>19</v>
      </c>
      <c r="D2891" s="3">
        <v>42565</v>
      </c>
      <c r="E2891" t="s">
        <v>85</v>
      </c>
      <c r="F2891">
        <v>320</v>
      </c>
      <c r="G2891">
        <v>1</v>
      </c>
      <c r="J2891">
        <v>320</v>
      </c>
      <c r="K2891">
        <v>100149641</v>
      </c>
      <c r="L2891" s="19" t="s">
        <v>33</v>
      </c>
      <c r="M2891">
        <v>0</v>
      </c>
      <c r="N2891" t="s">
        <v>22</v>
      </c>
      <c r="O2891" s="3">
        <v>42565</v>
      </c>
      <c r="P2891" t="s">
        <v>23</v>
      </c>
      <c r="Q2891">
        <v>320</v>
      </c>
      <c r="R2891">
        <v>2016</v>
      </c>
      <c r="S2891">
        <v>7</v>
      </c>
      <c r="T2891" s="3" t="s">
        <v>24</v>
      </c>
      <c r="U2891" s="3">
        <v>45489</v>
      </c>
    </row>
    <row r="2892" spans="1:21" x14ac:dyDescent="0.25">
      <c r="A2892">
        <v>214427</v>
      </c>
      <c r="B2892">
        <v>939</v>
      </c>
      <c r="C2892" t="s">
        <v>25</v>
      </c>
      <c r="D2892" s="3">
        <v>42565</v>
      </c>
      <c r="E2892" t="s">
        <v>115</v>
      </c>
      <c r="F2892">
        <v>1</v>
      </c>
      <c r="G2892">
        <v>1</v>
      </c>
      <c r="J2892">
        <v>0</v>
      </c>
      <c r="K2892">
        <v>100149642</v>
      </c>
      <c r="L2892" s="19" t="s">
        <v>62</v>
      </c>
      <c r="M2892">
        <v>0</v>
      </c>
      <c r="N2892" t="s">
        <v>298</v>
      </c>
      <c r="O2892" s="3">
        <v>42565</v>
      </c>
      <c r="P2892" t="s">
        <v>28</v>
      </c>
      <c r="Q2892">
        <v>1</v>
      </c>
      <c r="R2892">
        <v>2016</v>
      </c>
      <c r="S2892">
        <v>7</v>
      </c>
      <c r="T2892" s="3" t="s">
        <v>24</v>
      </c>
      <c r="U2892" s="3">
        <v>45489</v>
      </c>
    </row>
    <row r="2893" spans="1:21" x14ac:dyDescent="0.25">
      <c r="A2893">
        <v>214428</v>
      </c>
      <c r="B2893">
        <v>230</v>
      </c>
      <c r="C2893" t="s">
        <v>19</v>
      </c>
      <c r="D2893" s="3">
        <v>42565</v>
      </c>
      <c r="E2893" t="s">
        <v>1241</v>
      </c>
      <c r="F2893">
        <v>599</v>
      </c>
      <c r="G2893">
        <v>1</v>
      </c>
      <c r="J2893">
        <v>599</v>
      </c>
      <c r="K2893">
        <v>100149643</v>
      </c>
      <c r="L2893" s="19" t="s">
        <v>51</v>
      </c>
      <c r="M2893">
        <v>0</v>
      </c>
      <c r="N2893" t="s">
        <v>121</v>
      </c>
      <c r="O2893" s="3">
        <v>42565</v>
      </c>
      <c r="P2893" t="s">
        <v>23</v>
      </c>
      <c r="Q2893">
        <v>599</v>
      </c>
      <c r="R2893">
        <v>2016</v>
      </c>
      <c r="S2893">
        <v>7</v>
      </c>
      <c r="T2893" s="3" t="s">
        <v>24</v>
      </c>
      <c r="U2893" s="3">
        <v>45489</v>
      </c>
    </row>
    <row r="2894" spans="1:21" x14ac:dyDescent="0.25">
      <c r="A2894">
        <v>214430</v>
      </c>
      <c r="B2894">
        <v>83</v>
      </c>
      <c r="C2894" t="s">
        <v>25</v>
      </c>
      <c r="D2894" s="3">
        <v>42565</v>
      </c>
      <c r="E2894" t="s">
        <v>115</v>
      </c>
      <c r="F2894">
        <v>1</v>
      </c>
      <c r="G2894">
        <v>1</v>
      </c>
      <c r="J2894">
        <v>1</v>
      </c>
      <c r="K2894">
        <v>100149644</v>
      </c>
      <c r="L2894" s="19" t="s">
        <v>62</v>
      </c>
      <c r="M2894">
        <v>0</v>
      </c>
      <c r="N2894" t="s">
        <v>201</v>
      </c>
      <c r="O2894" s="3">
        <v>42565</v>
      </c>
      <c r="P2894" t="s">
        <v>28</v>
      </c>
      <c r="Q2894">
        <v>1</v>
      </c>
      <c r="R2894">
        <v>2016</v>
      </c>
      <c r="S2894">
        <v>7</v>
      </c>
      <c r="T2894" s="3" t="s">
        <v>24</v>
      </c>
      <c r="U2894" s="3">
        <v>45489</v>
      </c>
    </row>
    <row r="2895" spans="1:21" x14ac:dyDescent="0.25">
      <c r="A2895">
        <v>214431</v>
      </c>
      <c r="B2895">
        <v>83</v>
      </c>
      <c r="C2895" t="s">
        <v>25</v>
      </c>
      <c r="D2895" s="3">
        <v>42565</v>
      </c>
      <c r="E2895" t="s">
        <v>115</v>
      </c>
      <c r="F2895">
        <v>1</v>
      </c>
      <c r="G2895">
        <v>1</v>
      </c>
      <c r="J2895">
        <v>1</v>
      </c>
      <c r="K2895">
        <v>100149645</v>
      </c>
      <c r="L2895" s="19" t="s">
        <v>62</v>
      </c>
      <c r="M2895">
        <v>0</v>
      </c>
      <c r="N2895" t="s">
        <v>174</v>
      </c>
      <c r="O2895" s="3">
        <v>42565</v>
      </c>
      <c r="P2895" t="s">
        <v>28</v>
      </c>
      <c r="Q2895">
        <v>1</v>
      </c>
      <c r="R2895">
        <v>2016</v>
      </c>
      <c r="S2895">
        <v>7</v>
      </c>
      <c r="T2895" s="3" t="s">
        <v>24</v>
      </c>
      <c r="U2895" s="3">
        <v>45489</v>
      </c>
    </row>
    <row r="2896" spans="1:21" x14ac:dyDescent="0.25">
      <c r="A2896">
        <v>214432</v>
      </c>
      <c r="B2896">
        <v>163</v>
      </c>
      <c r="C2896" t="s">
        <v>19</v>
      </c>
      <c r="D2896" s="3">
        <v>42565</v>
      </c>
      <c r="E2896" t="s">
        <v>26</v>
      </c>
      <c r="F2896">
        <v>240</v>
      </c>
      <c r="G2896">
        <v>1</v>
      </c>
      <c r="J2896">
        <v>240</v>
      </c>
      <c r="K2896">
        <v>100149646</v>
      </c>
      <c r="L2896" s="19" t="s">
        <v>27</v>
      </c>
      <c r="M2896">
        <v>0</v>
      </c>
      <c r="N2896" t="s">
        <v>22</v>
      </c>
      <c r="O2896" s="3">
        <v>42565</v>
      </c>
      <c r="P2896" t="s">
        <v>23</v>
      </c>
      <c r="Q2896">
        <v>240</v>
      </c>
      <c r="R2896">
        <v>2016</v>
      </c>
      <c r="S2896">
        <v>7</v>
      </c>
      <c r="T2896" s="3" t="s">
        <v>24</v>
      </c>
      <c r="U2896" s="3">
        <v>45489</v>
      </c>
    </row>
    <row r="2897" spans="1:21" x14ac:dyDescent="0.25">
      <c r="A2897">
        <v>214433</v>
      </c>
      <c r="B2897">
        <v>362</v>
      </c>
      <c r="C2897" t="s">
        <v>31</v>
      </c>
      <c r="D2897" s="3">
        <v>42565</v>
      </c>
      <c r="E2897" t="s">
        <v>1242</v>
      </c>
      <c r="F2897">
        <v>1799</v>
      </c>
      <c r="G2897">
        <v>1</v>
      </c>
      <c r="J2897">
        <v>800</v>
      </c>
      <c r="K2897">
        <v>100149647</v>
      </c>
      <c r="L2897" s="19" t="s">
        <v>51</v>
      </c>
      <c r="M2897">
        <v>0</v>
      </c>
      <c r="N2897" t="s">
        <v>22</v>
      </c>
      <c r="O2897" s="3">
        <v>42565</v>
      </c>
      <c r="P2897" t="s">
        <v>34</v>
      </c>
      <c r="Q2897" s="4">
        <v>1799</v>
      </c>
      <c r="R2897">
        <v>2016</v>
      </c>
      <c r="S2897">
        <v>7</v>
      </c>
      <c r="T2897" s="3" t="s">
        <v>24</v>
      </c>
      <c r="U2897" s="3">
        <v>45489</v>
      </c>
    </row>
    <row r="2898" spans="1:21" x14ac:dyDescent="0.25">
      <c r="A2898">
        <v>214435</v>
      </c>
      <c r="B2898">
        <v>1097</v>
      </c>
      <c r="C2898" t="s">
        <v>19</v>
      </c>
      <c r="D2898" s="3">
        <v>42565</v>
      </c>
      <c r="E2898" t="s">
        <v>833</v>
      </c>
      <c r="F2898">
        <v>2500</v>
      </c>
      <c r="G2898">
        <v>1</v>
      </c>
      <c r="J2898">
        <v>2500</v>
      </c>
      <c r="K2898">
        <v>100149648</v>
      </c>
      <c r="L2898" s="19" t="s">
        <v>194</v>
      </c>
      <c r="M2898">
        <v>0</v>
      </c>
      <c r="N2898" t="s">
        <v>22</v>
      </c>
      <c r="O2898" s="3">
        <v>42565</v>
      </c>
      <c r="P2898" t="s">
        <v>23</v>
      </c>
      <c r="Q2898" s="4">
        <v>2500</v>
      </c>
      <c r="R2898">
        <v>2016</v>
      </c>
      <c r="S2898">
        <v>7</v>
      </c>
      <c r="T2898" s="3" t="s">
        <v>24</v>
      </c>
      <c r="U2898" s="3">
        <v>45489</v>
      </c>
    </row>
    <row r="2899" spans="1:21" x14ac:dyDescent="0.25">
      <c r="A2899">
        <v>214437</v>
      </c>
      <c r="B2899">
        <v>879</v>
      </c>
      <c r="C2899" t="s">
        <v>25</v>
      </c>
      <c r="D2899" s="3">
        <v>42565</v>
      </c>
      <c r="E2899" t="s">
        <v>471</v>
      </c>
      <c r="F2899">
        <v>80</v>
      </c>
      <c r="G2899">
        <v>2</v>
      </c>
      <c r="J2899">
        <v>580</v>
      </c>
      <c r="K2899">
        <v>100149650</v>
      </c>
      <c r="L2899" s="19" t="s">
        <v>33</v>
      </c>
      <c r="M2899">
        <v>0</v>
      </c>
      <c r="N2899" t="s">
        <v>22</v>
      </c>
      <c r="O2899" s="3">
        <v>42565</v>
      </c>
      <c r="P2899" t="s">
        <v>28</v>
      </c>
      <c r="Q2899">
        <v>160</v>
      </c>
      <c r="R2899">
        <v>2016</v>
      </c>
      <c r="S2899">
        <v>7</v>
      </c>
      <c r="T2899" s="3" t="s">
        <v>24</v>
      </c>
      <c r="U2899" s="3">
        <v>45489</v>
      </c>
    </row>
    <row r="2900" spans="1:21" x14ac:dyDescent="0.25">
      <c r="A2900">
        <v>214438</v>
      </c>
      <c r="B2900">
        <v>879</v>
      </c>
      <c r="C2900" t="s">
        <v>25</v>
      </c>
      <c r="D2900" s="3">
        <v>42565</v>
      </c>
      <c r="E2900" t="s">
        <v>281</v>
      </c>
      <c r="F2900">
        <v>260</v>
      </c>
      <c r="G2900">
        <v>1</v>
      </c>
      <c r="J2900">
        <v>580</v>
      </c>
      <c r="K2900">
        <v>100149650</v>
      </c>
      <c r="L2900" s="19" t="s">
        <v>33</v>
      </c>
      <c r="M2900">
        <v>0</v>
      </c>
      <c r="N2900" t="s">
        <v>22</v>
      </c>
      <c r="O2900" s="3">
        <v>42565</v>
      </c>
      <c r="P2900" t="s">
        <v>28</v>
      </c>
      <c r="Q2900">
        <v>260</v>
      </c>
      <c r="R2900">
        <v>2016</v>
      </c>
      <c r="S2900">
        <v>7</v>
      </c>
      <c r="T2900" s="3" t="s">
        <v>24</v>
      </c>
      <c r="U2900" s="3">
        <v>45489</v>
      </c>
    </row>
    <row r="2901" spans="1:21" x14ac:dyDescent="0.25">
      <c r="A2901">
        <v>214439</v>
      </c>
      <c r="B2901">
        <v>879</v>
      </c>
      <c r="C2901" t="s">
        <v>25</v>
      </c>
      <c r="D2901" s="3">
        <v>42565</v>
      </c>
      <c r="E2901" t="s">
        <v>531</v>
      </c>
      <c r="F2901">
        <v>80</v>
      </c>
      <c r="G2901">
        <v>2</v>
      </c>
      <c r="J2901">
        <v>580</v>
      </c>
      <c r="K2901">
        <v>100149650</v>
      </c>
      <c r="L2901" s="19" t="s">
        <v>33</v>
      </c>
      <c r="M2901">
        <v>0</v>
      </c>
      <c r="N2901" t="s">
        <v>22</v>
      </c>
      <c r="O2901" s="3">
        <v>42565</v>
      </c>
      <c r="P2901" t="s">
        <v>28</v>
      </c>
      <c r="Q2901">
        <v>160</v>
      </c>
      <c r="R2901">
        <v>2016</v>
      </c>
      <c r="S2901">
        <v>7</v>
      </c>
      <c r="T2901" s="3" t="s">
        <v>24</v>
      </c>
      <c r="U2901" s="3">
        <v>45489</v>
      </c>
    </row>
    <row r="2902" spans="1:21" x14ac:dyDescent="0.25">
      <c r="A2902">
        <v>214440</v>
      </c>
      <c r="B2902">
        <v>163</v>
      </c>
      <c r="C2902" t="s">
        <v>19</v>
      </c>
      <c r="D2902" s="3">
        <v>42565</v>
      </c>
      <c r="E2902" t="s">
        <v>26</v>
      </c>
      <c r="F2902">
        <v>240</v>
      </c>
      <c r="G2902">
        <v>1</v>
      </c>
      <c r="J2902">
        <v>240</v>
      </c>
      <c r="K2902">
        <v>100149651</v>
      </c>
      <c r="L2902" s="19" t="s">
        <v>27</v>
      </c>
      <c r="M2902">
        <v>0</v>
      </c>
      <c r="N2902" t="s">
        <v>22</v>
      </c>
      <c r="O2902" s="3">
        <v>42565</v>
      </c>
      <c r="P2902" t="s">
        <v>23</v>
      </c>
      <c r="Q2902">
        <v>240</v>
      </c>
      <c r="R2902">
        <v>2016</v>
      </c>
      <c r="S2902">
        <v>7</v>
      </c>
      <c r="T2902" s="3" t="s">
        <v>24</v>
      </c>
      <c r="U2902" s="3">
        <v>45489</v>
      </c>
    </row>
    <row r="2903" spans="1:21" x14ac:dyDescent="0.25">
      <c r="A2903">
        <v>214436</v>
      </c>
      <c r="B2903">
        <v>939</v>
      </c>
      <c r="C2903" t="s">
        <v>25</v>
      </c>
      <c r="D2903" s="3">
        <v>42565</v>
      </c>
      <c r="E2903" t="s">
        <v>115</v>
      </c>
      <c r="F2903">
        <v>1</v>
      </c>
      <c r="G2903">
        <v>1</v>
      </c>
      <c r="J2903">
        <v>1</v>
      </c>
      <c r="K2903">
        <v>100149649</v>
      </c>
      <c r="L2903" s="19" t="s">
        <v>62</v>
      </c>
      <c r="M2903">
        <v>0</v>
      </c>
      <c r="N2903" t="s">
        <v>39</v>
      </c>
      <c r="O2903" s="3">
        <v>42565</v>
      </c>
      <c r="P2903" t="s">
        <v>28</v>
      </c>
      <c r="Q2903">
        <v>1</v>
      </c>
      <c r="R2903">
        <v>2016</v>
      </c>
      <c r="S2903">
        <v>7</v>
      </c>
      <c r="T2903" s="3" t="s">
        <v>24</v>
      </c>
      <c r="U2903" s="3">
        <v>45489</v>
      </c>
    </row>
    <row r="2904" spans="1:21" x14ac:dyDescent="0.25">
      <c r="A2904">
        <v>214441</v>
      </c>
      <c r="B2904">
        <v>163</v>
      </c>
      <c r="C2904" t="s">
        <v>19</v>
      </c>
      <c r="D2904" s="3">
        <v>42565</v>
      </c>
      <c r="E2904" t="s">
        <v>26</v>
      </c>
      <c r="F2904">
        <v>240</v>
      </c>
      <c r="G2904">
        <v>1</v>
      </c>
      <c r="J2904">
        <v>240</v>
      </c>
      <c r="K2904">
        <v>100149652</v>
      </c>
      <c r="L2904" s="19" t="s">
        <v>27</v>
      </c>
      <c r="M2904">
        <v>0</v>
      </c>
      <c r="N2904" t="s">
        <v>22</v>
      </c>
      <c r="O2904" s="3">
        <v>42565</v>
      </c>
      <c r="P2904" t="s">
        <v>23</v>
      </c>
      <c r="Q2904">
        <v>240</v>
      </c>
      <c r="R2904">
        <v>2016</v>
      </c>
      <c r="S2904">
        <v>7</v>
      </c>
      <c r="T2904" s="3" t="s">
        <v>24</v>
      </c>
      <c r="U2904" s="3">
        <v>45489</v>
      </c>
    </row>
    <row r="2905" spans="1:21" x14ac:dyDescent="0.25">
      <c r="A2905">
        <v>214442</v>
      </c>
      <c r="B2905">
        <v>1098</v>
      </c>
      <c r="C2905" t="s">
        <v>19</v>
      </c>
      <c r="D2905" s="3">
        <v>42565</v>
      </c>
      <c r="E2905" t="s">
        <v>399</v>
      </c>
      <c r="F2905">
        <v>570</v>
      </c>
      <c r="G2905">
        <v>1</v>
      </c>
      <c r="J2905">
        <v>570</v>
      </c>
      <c r="K2905">
        <v>100149653</v>
      </c>
      <c r="L2905" s="19" t="s">
        <v>33</v>
      </c>
      <c r="M2905">
        <v>0</v>
      </c>
      <c r="N2905" t="s">
        <v>22</v>
      </c>
      <c r="O2905" s="3">
        <v>42565</v>
      </c>
      <c r="P2905" t="s">
        <v>23</v>
      </c>
      <c r="Q2905">
        <v>570</v>
      </c>
      <c r="R2905">
        <v>2016</v>
      </c>
      <c r="S2905">
        <v>7</v>
      </c>
      <c r="T2905" s="3" t="s">
        <v>24</v>
      </c>
      <c r="U2905" s="3">
        <v>45489</v>
      </c>
    </row>
    <row r="2906" spans="1:21" x14ac:dyDescent="0.25">
      <c r="A2906">
        <v>214444</v>
      </c>
      <c r="B2906">
        <v>939</v>
      </c>
      <c r="C2906" t="s">
        <v>25</v>
      </c>
      <c r="D2906" s="3">
        <v>42565</v>
      </c>
      <c r="E2906" t="s">
        <v>115</v>
      </c>
      <c r="F2906">
        <v>1</v>
      </c>
      <c r="G2906">
        <v>1</v>
      </c>
      <c r="J2906">
        <v>1</v>
      </c>
      <c r="K2906">
        <v>100149655</v>
      </c>
      <c r="L2906" s="19" t="s">
        <v>62</v>
      </c>
      <c r="M2906">
        <v>0</v>
      </c>
      <c r="N2906" t="s">
        <v>39</v>
      </c>
      <c r="O2906" s="3">
        <v>42565</v>
      </c>
      <c r="P2906" t="s">
        <v>28</v>
      </c>
      <c r="Q2906">
        <v>1</v>
      </c>
      <c r="R2906">
        <v>2016</v>
      </c>
      <c r="S2906">
        <v>7</v>
      </c>
      <c r="T2906" s="3" t="s">
        <v>24</v>
      </c>
      <c r="U2906" s="3">
        <v>45489</v>
      </c>
    </row>
    <row r="2907" spans="1:21" x14ac:dyDescent="0.25">
      <c r="A2907">
        <v>214443</v>
      </c>
      <c r="B2907">
        <v>163</v>
      </c>
      <c r="C2907" t="s">
        <v>19</v>
      </c>
      <c r="D2907" s="3">
        <v>42565</v>
      </c>
      <c r="E2907" t="s">
        <v>26</v>
      </c>
      <c r="F2907">
        <v>240</v>
      </c>
      <c r="G2907">
        <v>1</v>
      </c>
      <c r="J2907">
        <v>240</v>
      </c>
      <c r="K2907">
        <v>100149654</v>
      </c>
      <c r="L2907" s="19" t="s">
        <v>27</v>
      </c>
      <c r="M2907">
        <v>0</v>
      </c>
      <c r="N2907" t="s">
        <v>22</v>
      </c>
      <c r="O2907" s="3">
        <v>42565</v>
      </c>
      <c r="P2907" t="s">
        <v>23</v>
      </c>
      <c r="Q2907">
        <v>240</v>
      </c>
      <c r="R2907">
        <v>2016</v>
      </c>
      <c r="S2907">
        <v>7</v>
      </c>
      <c r="T2907" s="3" t="s">
        <v>24</v>
      </c>
      <c r="U2907" s="3">
        <v>45489</v>
      </c>
    </row>
    <row r="2908" spans="1:21" x14ac:dyDescent="0.25">
      <c r="A2908">
        <v>214445</v>
      </c>
      <c r="B2908">
        <v>806</v>
      </c>
      <c r="C2908" t="s">
        <v>31</v>
      </c>
      <c r="D2908" s="3">
        <v>42565</v>
      </c>
      <c r="E2908" t="s">
        <v>102</v>
      </c>
      <c r="F2908">
        <v>999</v>
      </c>
      <c r="G2908">
        <v>1</v>
      </c>
      <c r="J2908">
        <v>999</v>
      </c>
      <c r="K2908">
        <v>100149656</v>
      </c>
      <c r="L2908" s="19" t="s">
        <v>51</v>
      </c>
      <c r="M2908">
        <v>0</v>
      </c>
      <c r="N2908" t="s">
        <v>22</v>
      </c>
      <c r="O2908" s="3">
        <v>42565</v>
      </c>
      <c r="P2908" t="s">
        <v>34</v>
      </c>
      <c r="Q2908">
        <v>999</v>
      </c>
      <c r="R2908">
        <v>2016</v>
      </c>
      <c r="S2908">
        <v>7</v>
      </c>
      <c r="T2908" s="3" t="s">
        <v>24</v>
      </c>
      <c r="U2908" s="3">
        <v>45489</v>
      </c>
    </row>
    <row r="2909" spans="1:21" x14ac:dyDescent="0.25">
      <c r="A2909">
        <v>214446</v>
      </c>
      <c r="B2909">
        <v>83</v>
      </c>
      <c r="C2909" t="s">
        <v>25</v>
      </c>
      <c r="D2909" s="3">
        <v>42565</v>
      </c>
      <c r="E2909" t="s">
        <v>115</v>
      </c>
      <c r="F2909">
        <v>1</v>
      </c>
      <c r="G2909">
        <v>1</v>
      </c>
      <c r="J2909">
        <v>1</v>
      </c>
      <c r="K2909">
        <v>100149657</v>
      </c>
      <c r="L2909" s="19" t="s">
        <v>62</v>
      </c>
      <c r="M2909">
        <v>0</v>
      </c>
      <c r="N2909" t="s">
        <v>22</v>
      </c>
      <c r="O2909" s="3">
        <v>42565</v>
      </c>
      <c r="P2909" t="s">
        <v>28</v>
      </c>
      <c r="Q2909">
        <v>1</v>
      </c>
      <c r="R2909">
        <v>2016</v>
      </c>
      <c r="S2909">
        <v>7</v>
      </c>
      <c r="T2909" s="3" t="s">
        <v>24</v>
      </c>
      <c r="U2909" s="3">
        <v>45489</v>
      </c>
    </row>
    <row r="2910" spans="1:21" x14ac:dyDescent="0.25">
      <c r="A2910">
        <v>214448</v>
      </c>
      <c r="B2910">
        <v>83</v>
      </c>
      <c r="C2910" t="s">
        <v>25</v>
      </c>
      <c r="D2910" s="3">
        <v>42565</v>
      </c>
      <c r="E2910" t="s">
        <v>115</v>
      </c>
      <c r="F2910">
        <v>1</v>
      </c>
      <c r="G2910">
        <v>1</v>
      </c>
      <c r="J2910">
        <v>0</v>
      </c>
      <c r="K2910">
        <v>100149659</v>
      </c>
      <c r="L2910" s="19" t="s">
        <v>62</v>
      </c>
      <c r="M2910">
        <v>0</v>
      </c>
      <c r="N2910" t="s">
        <v>298</v>
      </c>
      <c r="O2910" s="3">
        <v>42565</v>
      </c>
      <c r="P2910" t="s">
        <v>28</v>
      </c>
      <c r="Q2910">
        <v>1</v>
      </c>
      <c r="R2910">
        <v>2016</v>
      </c>
      <c r="S2910">
        <v>7</v>
      </c>
      <c r="T2910" s="3" t="s">
        <v>24</v>
      </c>
      <c r="U2910" s="3">
        <v>45489</v>
      </c>
    </row>
    <row r="2911" spans="1:21" x14ac:dyDescent="0.25">
      <c r="A2911">
        <v>214447</v>
      </c>
      <c r="B2911">
        <v>64</v>
      </c>
      <c r="C2911" t="s">
        <v>19</v>
      </c>
      <c r="D2911" s="3">
        <v>42565</v>
      </c>
      <c r="E2911" t="s">
        <v>1243</v>
      </c>
      <c r="F2911">
        <v>30000</v>
      </c>
      <c r="G2911">
        <v>1</v>
      </c>
      <c r="J2911">
        <v>30000</v>
      </c>
      <c r="K2911">
        <v>100149658</v>
      </c>
      <c r="L2911" s="19" t="s">
        <v>38</v>
      </c>
      <c r="M2911">
        <v>0</v>
      </c>
      <c r="N2911" t="s">
        <v>22</v>
      </c>
      <c r="O2911" s="3">
        <v>42565</v>
      </c>
      <c r="P2911" t="s">
        <v>23</v>
      </c>
      <c r="Q2911" s="4">
        <v>30000</v>
      </c>
      <c r="R2911">
        <v>2016</v>
      </c>
      <c r="S2911">
        <v>7</v>
      </c>
      <c r="T2911" s="3" t="s">
        <v>24</v>
      </c>
      <c r="U2911" s="3">
        <v>45489</v>
      </c>
    </row>
    <row r="2912" spans="1:21" x14ac:dyDescent="0.25">
      <c r="A2912">
        <v>214449</v>
      </c>
      <c r="B2912">
        <v>44</v>
      </c>
      <c r="C2912" t="s">
        <v>19</v>
      </c>
      <c r="D2912" s="3">
        <v>42565</v>
      </c>
      <c r="E2912" t="s">
        <v>48</v>
      </c>
      <c r="F2912">
        <v>320</v>
      </c>
      <c r="G2912">
        <v>1</v>
      </c>
      <c r="J2912">
        <v>320</v>
      </c>
      <c r="K2912">
        <v>100149660</v>
      </c>
      <c r="L2912" s="19" t="s">
        <v>27</v>
      </c>
      <c r="M2912">
        <v>0</v>
      </c>
      <c r="N2912" t="s">
        <v>22</v>
      </c>
      <c r="O2912" s="3">
        <v>42565</v>
      </c>
      <c r="P2912" t="s">
        <v>23</v>
      </c>
      <c r="Q2912">
        <v>320</v>
      </c>
      <c r="R2912">
        <v>2016</v>
      </c>
      <c r="S2912">
        <v>7</v>
      </c>
      <c r="T2912" s="3" t="s">
        <v>24</v>
      </c>
      <c r="U2912" s="3">
        <v>45489</v>
      </c>
    </row>
    <row r="2913" spans="1:21" x14ac:dyDescent="0.25">
      <c r="A2913">
        <v>214450</v>
      </c>
      <c r="B2913">
        <v>44</v>
      </c>
      <c r="C2913" t="s">
        <v>19</v>
      </c>
      <c r="D2913" s="3">
        <v>42565</v>
      </c>
      <c r="E2913" t="s">
        <v>48</v>
      </c>
      <c r="F2913">
        <v>320</v>
      </c>
      <c r="G2913">
        <v>1</v>
      </c>
      <c r="J2913">
        <v>320</v>
      </c>
      <c r="K2913">
        <v>100149661</v>
      </c>
      <c r="L2913" s="19" t="s">
        <v>27</v>
      </c>
      <c r="M2913">
        <v>0</v>
      </c>
      <c r="N2913" t="s">
        <v>22</v>
      </c>
      <c r="O2913" s="3">
        <v>42565</v>
      </c>
      <c r="P2913" t="s">
        <v>23</v>
      </c>
      <c r="Q2913">
        <v>320</v>
      </c>
      <c r="R2913">
        <v>2016</v>
      </c>
      <c r="S2913">
        <v>7</v>
      </c>
      <c r="T2913" s="3" t="s">
        <v>24</v>
      </c>
      <c r="U2913" s="3">
        <v>45489</v>
      </c>
    </row>
    <row r="2914" spans="1:21" x14ac:dyDescent="0.25">
      <c r="A2914">
        <v>214451</v>
      </c>
      <c r="B2914">
        <v>987</v>
      </c>
      <c r="C2914" t="s">
        <v>19</v>
      </c>
      <c r="D2914" s="3">
        <v>42565</v>
      </c>
      <c r="E2914" t="s">
        <v>1115</v>
      </c>
      <c r="F2914">
        <v>15200</v>
      </c>
      <c r="G2914">
        <v>1</v>
      </c>
      <c r="J2914">
        <v>15200</v>
      </c>
      <c r="K2914">
        <v>100149662</v>
      </c>
      <c r="L2914" s="19" t="s">
        <v>38</v>
      </c>
      <c r="M2914">
        <v>0</v>
      </c>
      <c r="N2914" t="s">
        <v>22</v>
      </c>
      <c r="O2914" s="3">
        <v>42565</v>
      </c>
      <c r="P2914" t="s">
        <v>23</v>
      </c>
      <c r="Q2914" s="4">
        <v>15200</v>
      </c>
      <c r="R2914">
        <v>2016</v>
      </c>
      <c r="S2914">
        <v>7</v>
      </c>
      <c r="T2914" s="3" t="s">
        <v>24</v>
      </c>
      <c r="U2914" s="3">
        <v>45489</v>
      </c>
    </row>
    <row r="2915" spans="1:21" x14ac:dyDescent="0.25">
      <c r="A2915">
        <v>214452</v>
      </c>
      <c r="B2915">
        <v>939</v>
      </c>
      <c r="C2915" t="s">
        <v>25</v>
      </c>
      <c r="D2915" s="3">
        <v>42565</v>
      </c>
      <c r="E2915" t="s">
        <v>115</v>
      </c>
      <c r="F2915">
        <v>1</v>
      </c>
      <c r="G2915">
        <v>1</v>
      </c>
      <c r="J2915">
        <v>1</v>
      </c>
      <c r="K2915">
        <v>100149663</v>
      </c>
      <c r="L2915" s="19" t="s">
        <v>62</v>
      </c>
      <c r="M2915">
        <v>0</v>
      </c>
      <c r="N2915" t="s">
        <v>39</v>
      </c>
      <c r="O2915" s="3">
        <v>42565</v>
      </c>
      <c r="P2915" t="s">
        <v>28</v>
      </c>
      <c r="Q2915">
        <v>1</v>
      </c>
      <c r="R2915">
        <v>2016</v>
      </c>
      <c r="S2915">
        <v>7</v>
      </c>
      <c r="T2915" s="3" t="s">
        <v>24</v>
      </c>
      <c r="U2915" s="3">
        <v>45489</v>
      </c>
    </row>
    <row r="2916" spans="1:21" x14ac:dyDescent="0.25">
      <c r="A2916">
        <v>214454</v>
      </c>
      <c r="B2916">
        <v>939</v>
      </c>
      <c r="C2916" t="s">
        <v>25</v>
      </c>
      <c r="D2916" s="3">
        <v>42565</v>
      </c>
      <c r="E2916" t="s">
        <v>115</v>
      </c>
      <c r="F2916">
        <v>1</v>
      </c>
      <c r="G2916">
        <v>1</v>
      </c>
      <c r="J2916">
        <v>1</v>
      </c>
      <c r="K2916">
        <v>100149665</v>
      </c>
      <c r="L2916" s="19" t="s">
        <v>62</v>
      </c>
      <c r="M2916">
        <v>0</v>
      </c>
      <c r="N2916" t="s">
        <v>39</v>
      </c>
      <c r="O2916" s="3">
        <v>42565</v>
      </c>
      <c r="P2916" t="s">
        <v>28</v>
      </c>
      <c r="Q2916">
        <v>1</v>
      </c>
      <c r="R2916">
        <v>2016</v>
      </c>
      <c r="S2916">
        <v>7</v>
      </c>
      <c r="T2916" s="3" t="s">
        <v>24</v>
      </c>
      <c r="U2916" s="3">
        <v>45489</v>
      </c>
    </row>
    <row r="2917" spans="1:21" x14ac:dyDescent="0.25">
      <c r="A2917">
        <v>214453</v>
      </c>
      <c r="B2917">
        <v>163</v>
      </c>
      <c r="C2917" t="s">
        <v>19</v>
      </c>
      <c r="D2917" s="3">
        <v>42565</v>
      </c>
      <c r="E2917" t="s">
        <v>48</v>
      </c>
      <c r="F2917">
        <v>320</v>
      </c>
      <c r="G2917">
        <v>1</v>
      </c>
      <c r="J2917">
        <v>320</v>
      </c>
      <c r="K2917">
        <v>100149664</v>
      </c>
      <c r="L2917" s="19" t="s">
        <v>27</v>
      </c>
      <c r="M2917">
        <v>0</v>
      </c>
      <c r="N2917" t="s">
        <v>22</v>
      </c>
      <c r="O2917" s="3">
        <v>42565</v>
      </c>
      <c r="P2917" t="s">
        <v>23</v>
      </c>
      <c r="Q2917">
        <v>320</v>
      </c>
      <c r="R2917">
        <v>2016</v>
      </c>
      <c r="S2917">
        <v>7</v>
      </c>
      <c r="T2917" s="3" t="s">
        <v>24</v>
      </c>
      <c r="U2917" s="3">
        <v>45489</v>
      </c>
    </row>
    <row r="2918" spans="1:21" x14ac:dyDescent="0.25">
      <c r="A2918">
        <v>214455</v>
      </c>
      <c r="B2918">
        <v>83</v>
      </c>
      <c r="C2918" t="s">
        <v>25</v>
      </c>
      <c r="D2918" s="3">
        <v>42565</v>
      </c>
      <c r="E2918" t="s">
        <v>115</v>
      </c>
      <c r="F2918">
        <v>1</v>
      </c>
      <c r="G2918">
        <v>1</v>
      </c>
      <c r="J2918">
        <v>0</v>
      </c>
      <c r="K2918">
        <v>100149666</v>
      </c>
      <c r="L2918" s="19" t="s">
        <v>62</v>
      </c>
      <c r="M2918">
        <v>0</v>
      </c>
      <c r="N2918" t="s">
        <v>49</v>
      </c>
      <c r="O2918" s="3">
        <v>42565</v>
      </c>
      <c r="P2918" t="s">
        <v>28</v>
      </c>
      <c r="Q2918">
        <v>1</v>
      </c>
      <c r="R2918">
        <v>2016</v>
      </c>
      <c r="S2918">
        <v>7</v>
      </c>
      <c r="T2918" s="3" t="s">
        <v>24</v>
      </c>
      <c r="U2918" s="3">
        <v>45489</v>
      </c>
    </row>
    <row r="2919" spans="1:21" x14ac:dyDescent="0.25">
      <c r="A2919">
        <v>214456</v>
      </c>
      <c r="B2919">
        <v>163</v>
      </c>
      <c r="C2919" t="s">
        <v>19</v>
      </c>
      <c r="D2919" s="3">
        <v>42565</v>
      </c>
      <c r="E2919" t="s">
        <v>1120</v>
      </c>
      <c r="F2919">
        <v>1230</v>
      </c>
      <c r="G2919">
        <v>1</v>
      </c>
      <c r="J2919">
        <v>1230</v>
      </c>
      <c r="K2919">
        <v>100149667</v>
      </c>
      <c r="L2919" s="19" t="s">
        <v>42</v>
      </c>
      <c r="M2919">
        <v>0</v>
      </c>
      <c r="N2919" t="s">
        <v>22</v>
      </c>
      <c r="O2919" s="3">
        <v>42565</v>
      </c>
      <c r="P2919" t="s">
        <v>23</v>
      </c>
      <c r="Q2919" s="4">
        <v>1230</v>
      </c>
      <c r="R2919">
        <v>2016</v>
      </c>
      <c r="S2919">
        <v>7</v>
      </c>
      <c r="T2919" s="3" t="s">
        <v>24</v>
      </c>
      <c r="U2919" s="3">
        <v>45489</v>
      </c>
    </row>
    <row r="2920" spans="1:21" x14ac:dyDescent="0.25">
      <c r="A2920">
        <v>214457</v>
      </c>
      <c r="B2920">
        <v>230</v>
      </c>
      <c r="C2920" t="s">
        <v>31</v>
      </c>
      <c r="D2920" s="3">
        <v>42565</v>
      </c>
      <c r="E2920" t="s">
        <v>421</v>
      </c>
      <c r="F2920">
        <v>6900</v>
      </c>
      <c r="G2920">
        <v>1</v>
      </c>
      <c r="J2920">
        <v>6900</v>
      </c>
      <c r="K2920">
        <v>100149668</v>
      </c>
      <c r="L2920" s="19" t="s">
        <v>38</v>
      </c>
      <c r="M2920">
        <v>0</v>
      </c>
      <c r="N2920" t="s">
        <v>22</v>
      </c>
      <c r="O2920" s="3">
        <v>42565</v>
      </c>
      <c r="P2920" t="s">
        <v>34</v>
      </c>
      <c r="Q2920" s="4">
        <v>6900</v>
      </c>
      <c r="R2920">
        <v>2016</v>
      </c>
      <c r="S2920">
        <v>7</v>
      </c>
      <c r="T2920" s="3" t="s">
        <v>24</v>
      </c>
      <c r="U2920" s="3">
        <v>45489</v>
      </c>
    </row>
    <row r="2921" spans="1:21" x14ac:dyDescent="0.25">
      <c r="A2921">
        <v>214628</v>
      </c>
      <c r="B2921">
        <v>1099</v>
      </c>
      <c r="C2921" t="s">
        <v>19</v>
      </c>
      <c r="D2921" s="3">
        <v>42565</v>
      </c>
      <c r="E2921" t="s">
        <v>1244</v>
      </c>
      <c r="F2921">
        <v>950</v>
      </c>
      <c r="G2921">
        <v>1</v>
      </c>
      <c r="J2921">
        <v>950</v>
      </c>
      <c r="K2921">
        <v>100149812</v>
      </c>
      <c r="L2921" s="19" t="s">
        <v>62</v>
      </c>
      <c r="M2921">
        <v>0</v>
      </c>
      <c r="N2921" t="s">
        <v>174</v>
      </c>
      <c r="O2921" s="3">
        <v>42565</v>
      </c>
      <c r="P2921" t="s">
        <v>23</v>
      </c>
      <c r="Q2921">
        <v>950</v>
      </c>
      <c r="R2921">
        <v>2016</v>
      </c>
      <c r="S2921">
        <v>7</v>
      </c>
      <c r="T2921" s="3" t="s">
        <v>24</v>
      </c>
      <c r="U2921" s="3">
        <v>45489</v>
      </c>
    </row>
    <row r="2922" spans="1:21" x14ac:dyDescent="0.25">
      <c r="A2922">
        <v>214629</v>
      </c>
      <c r="B2922">
        <v>1099</v>
      </c>
      <c r="C2922" t="s">
        <v>19</v>
      </c>
      <c r="D2922" s="3">
        <v>42565</v>
      </c>
      <c r="E2922" t="s">
        <v>1244</v>
      </c>
      <c r="F2922">
        <v>950</v>
      </c>
      <c r="G2922">
        <v>1</v>
      </c>
      <c r="J2922">
        <v>950</v>
      </c>
      <c r="K2922">
        <v>100149813</v>
      </c>
      <c r="L2922" s="19" t="s">
        <v>62</v>
      </c>
      <c r="M2922">
        <v>0</v>
      </c>
      <c r="N2922" t="s">
        <v>174</v>
      </c>
      <c r="O2922" s="3">
        <v>42565</v>
      </c>
      <c r="P2922" t="s">
        <v>23</v>
      </c>
      <c r="Q2922">
        <v>950</v>
      </c>
      <c r="R2922">
        <v>2016</v>
      </c>
      <c r="S2922">
        <v>7</v>
      </c>
      <c r="T2922" s="3" t="s">
        <v>24</v>
      </c>
      <c r="U2922" s="3">
        <v>45489</v>
      </c>
    </row>
    <row r="2923" spans="1:21" x14ac:dyDescent="0.25">
      <c r="A2923">
        <v>214630</v>
      </c>
      <c r="B2923">
        <v>1099</v>
      </c>
      <c r="C2923" t="s">
        <v>19</v>
      </c>
      <c r="D2923" s="3">
        <v>42565</v>
      </c>
      <c r="E2923" t="s">
        <v>1244</v>
      </c>
      <c r="F2923">
        <v>950</v>
      </c>
      <c r="G2923">
        <v>1</v>
      </c>
      <c r="J2923">
        <v>950</v>
      </c>
      <c r="K2923">
        <v>100149814</v>
      </c>
      <c r="L2923" s="19" t="s">
        <v>62</v>
      </c>
      <c r="M2923">
        <v>0</v>
      </c>
      <c r="N2923" t="s">
        <v>174</v>
      </c>
      <c r="O2923" s="3">
        <v>42565</v>
      </c>
      <c r="P2923" t="s">
        <v>23</v>
      </c>
      <c r="Q2923">
        <v>950</v>
      </c>
      <c r="R2923">
        <v>2016</v>
      </c>
      <c r="S2923">
        <v>7</v>
      </c>
      <c r="T2923" s="3" t="s">
        <v>24</v>
      </c>
      <c r="U2923" s="3">
        <v>45489</v>
      </c>
    </row>
    <row r="2924" spans="1:21" x14ac:dyDescent="0.25">
      <c r="A2924">
        <v>214631</v>
      </c>
      <c r="B2924">
        <v>1099</v>
      </c>
      <c r="C2924" t="s">
        <v>19</v>
      </c>
      <c r="D2924" s="3">
        <v>42565</v>
      </c>
      <c r="E2924" t="s">
        <v>1244</v>
      </c>
      <c r="F2924">
        <v>950</v>
      </c>
      <c r="G2924">
        <v>1</v>
      </c>
      <c r="J2924">
        <v>950</v>
      </c>
      <c r="K2924">
        <v>100149815</v>
      </c>
      <c r="L2924" s="19" t="s">
        <v>62</v>
      </c>
      <c r="M2924">
        <v>0</v>
      </c>
      <c r="N2924" t="s">
        <v>174</v>
      </c>
      <c r="O2924" s="3">
        <v>42565</v>
      </c>
      <c r="P2924" t="s">
        <v>23</v>
      </c>
      <c r="Q2924">
        <v>950</v>
      </c>
      <c r="R2924">
        <v>2016</v>
      </c>
      <c r="S2924">
        <v>7</v>
      </c>
      <c r="T2924" s="3" t="s">
        <v>24</v>
      </c>
      <c r="U2924" s="3">
        <v>45489</v>
      </c>
    </row>
    <row r="2925" spans="1:21" x14ac:dyDescent="0.25">
      <c r="A2925">
        <v>214632</v>
      </c>
      <c r="B2925">
        <v>1099</v>
      </c>
      <c r="C2925" t="s">
        <v>19</v>
      </c>
      <c r="D2925" s="3">
        <v>42565</v>
      </c>
      <c r="E2925" t="s">
        <v>1244</v>
      </c>
      <c r="F2925">
        <v>950</v>
      </c>
      <c r="G2925">
        <v>1</v>
      </c>
      <c r="J2925">
        <v>950</v>
      </c>
      <c r="K2925">
        <v>100149816</v>
      </c>
      <c r="L2925" s="19" t="s">
        <v>62</v>
      </c>
      <c r="M2925">
        <v>0</v>
      </c>
      <c r="N2925" t="s">
        <v>174</v>
      </c>
      <c r="O2925" s="3">
        <v>42565</v>
      </c>
      <c r="P2925" t="s">
        <v>23</v>
      </c>
      <c r="Q2925">
        <v>950</v>
      </c>
      <c r="R2925">
        <v>2016</v>
      </c>
      <c r="S2925">
        <v>7</v>
      </c>
      <c r="T2925" s="3" t="s">
        <v>24</v>
      </c>
      <c r="U2925" s="3">
        <v>45489</v>
      </c>
    </row>
    <row r="2926" spans="1:21" x14ac:dyDescent="0.25">
      <c r="A2926">
        <v>214633</v>
      </c>
      <c r="B2926">
        <v>1099</v>
      </c>
      <c r="C2926" t="s">
        <v>19</v>
      </c>
      <c r="D2926" s="3">
        <v>42565</v>
      </c>
      <c r="E2926" t="s">
        <v>1244</v>
      </c>
      <c r="F2926">
        <v>950</v>
      </c>
      <c r="G2926">
        <v>1</v>
      </c>
      <c r="J2926">
        <v>950</v>
      </c>
      <c r="K2926">
        <v>100149817</v>
      </c>
      <c r="L2926" s="19" t="s">
        <v>62</v>
      </c>
      <c r="M2926">
        <v>0</v>
      </c>
      <c r="N2926" t="s">
        <v>174</v>
      </c>
      <c r="O2926" s="3">
        <v>42565</v>
      </c>
      <c r="P2926" t="s">
        <v>23</v>
      </c>
      <c r="Q2926">
        <v>950</v>
      </c>
      <c r="R2926">
        <v>2016</v>
      </c>
      <c r="S2926">
        <v>7</v>
      </c>
      <c r="T2926" s="3" t="s">
        <v>24</v>
      </c>
      <c r="U2926" s="3">
        <v>45489</v>
      </c>
    </row>
    <row r="2927" spans="1:21" x14ac:dyDescent="0.25">
      <c r="A2927">
        <v>214634</v>
      </c>
      <c r="B2927">
        <v>1099</v>
      </c>
      <c r="C2927" t="s">
        <v>19</v>
      </c>
      <c r="D2927" s="3">
        <v>42565</v>
      </c>
      <c r="E2927" t="s">
        <v>1244</v>
      </c>
      <c r="F2927">
        <v>950</v>
      </c>
      <c r="G2927">
        <v>1</v>
      </c>
      <c r="J2927">
        <v>950</v>
      </c>
      <c r="K2927">
        <v>100149818</v>
      </c>
      <c r="L2927" s="19" t="s">
        <v>62</v>
      </c>
      <c r="M2927">
        <v>0</v>
      </c>
      <c r="N2927" t="s">
        <v>174</v>
      </c>
      <c r="O2927" s="3">
        <v>42565</v>
      </c>
      <c r="P2927" t="s">
        <v>23</v>
      </c>
      <c r="Q2927">
        <v>950</v>
      </c>
      <c r="R2927">
        <v>2016</v>
      </c>
      <c r="S2927">
        <v>7</v>
      </c>
      <c r="T2927" s="3" t="s">
        <v>24</v>
      </c>
      <c r="U2927" s="3">
        <v>45489</v>
      </c>
    </row>
    <row r="2928" spans="1:21" x14ac:dyDescent="0.25">
      <c r="A2928">
        <v>214635</v>
      </c>
      <c r="B2928">
        <v>1099</v>
      </c>
      <c r="C2928" t="s">
        <v>19</v>
      </c>
      <c r="D2928" s="3">
        <v>42565</v>
      </c>
      <c r="E2928" t="s">
        <v>1244</v>
      </c>
      <c r="F2928">
        <v>950</v>
      </c>
      <c r="G2928">
        <v>1</v>
      </c>
      <c r="J2928">
        <v>950</v>
      </c>
      <c r="K2928">
        <v>100149819</v>
      </c>
      <c r="L2928" s="19" t="s">
        <v>62</v>
      </c>
      <c r="M2928">
        <v>0</v>
      </c>
      <c r="N2928" t="s">
        <v>174</v>
      </c>
      <c r="O2928" s="3">
        <v>42565</v>
      </c>
      <c r="P2928" t="s">
        <v>23</v>
      </c>
      <c r="Q2928">
        <v>950</v>
      </c>
      <c r="R2928">
        <v>2016</v>
      </c>
      <c r="S2928">
        <v>7</v>
      </c>
      <c r="T2928" s="3" t="s">
        <v>24</v>
      </c>
      <c r="U2928" s="3">
        <v>45489</v>
      </c>
    </row>
    <row r="2929" spans="1:21" x14ac:dyDescent="0.25">
      <c r="A2929">
        <v>214636</v>
      </c>
      <c r="B2929">
        <v>1099</v>
      </c>
      <c r="C2929" t="s">
        <v>19</v>
      </c>
      <c r="D2929" s="3">
        <v>42565</v>
      </c>
      <c r="E2929" t="s">
        <v>1244</v>
      </c>
      <c r="F2929">
        <v>950</v>
      </c>
      <c r="G2929">
        <v>1</v>
      </c>
      <c r="J2929">
        <v>950</v>
      </c>
      <c r="K2929">
        <v>100149820</v>
      </c>
      <c r="L2929" s="19" t="s">
        <v>62</v>
      </c>
      <c r="M2929">
        <v>0</v>
      </c>
      <c r="N2929" t="s">
        <v>174</v>
      </c>
      <c r="O2929" s="3">
        <v>42565</v>
      </c>
      <c r="P2929" t="s">
        <v>23</v>
      </c>
      <c r="Q2929">
        <v>950</v>
      </c>
      <c r="R2929">
        <v>2016</v>
      </c>
      <c r="S2929">
        <v>7</v>
      </c>
      <c r="T2929" s="3" t="s">
        <v>24</v>
      </c>
      <c r="U2929" s="3">
        <v>45489</v>
      </c>
    </row>
    <row r="2930" spans="1:21" x14ac:dyDescent="0.25">
      <c r="A2930">
        <v>214637</v>
      </c>
      <c r="B2930">
        <v>1099</v>
      </c>
      <c r="C2930" t="s">
        <v>19</v>
      </c>
      <c r="D2930" s="3">
        <v>42565</v>
      </c>
      <c r="E2930" t="s">
        <v>1244</v>
      </c>
      <c r="F2930">
        <v>950</v>
      </c>
      <c r="G2930">
        <v>1</v>
      </c>
      <c r="J2930">
        <v>950</v>
      </c>
      <c r="K2930">
        <v>100149821</v>
      </c>
      <c r="L2930" s="19" t="s">
        <v>62</v>
      </c>
      <c r="M2930">
        <v>0</v>
      </c>
      <c r="N2930" t="s">
        <v>174</v>
      </c>
      <c r="O2930" s="3">
        <v>42565</v>
      </c>
      <c r="P2930" t="s">
        <v>23</v>
      </c>
      <c r="Q2930">
        <v>950</v>
      </c>
      <c r="R2930">
        <v>2016</v>
      </c>
      <c r="S2930">
        <v>7</v>
      </c>
      <c r="T2930" s="3" t="s">
        <v>24</v>
      </c>
      <c r="U2930" s="3">
        <v>45489</v>
      </c>
    </row>
    <row r="2931" spans="1:21" x14ac:dyDescent="0.25">
      <c r="A2931">
        <v>214638</v>
      </c>
      <c r="B2931">
        <v>1099</v>
      </c>
      <c r="C2931" t="s">
        <v>19</v>
      </c>
      <c r="D2931" s="3">
        <v>42565</v>
      </c>
      <c r="E2931" t="s">
        <v>1244</v>
      </c>
      <c r="F2931">
        <v>950</v>
      </c>
      <c r="G2931">
        <v>1</v>
      </c>
      <c r="J2931">
        <v>950</v>
      </c>
      <c r="K2931">
        <v>100149822</v>
      </c>
      <c r="L2931" s="19" t="s">
        <v>62</v>
      </c>
      <c r="M2931">
        <v>0</v>
      </c>
      <c r="N2931" t="s">
        <v>174</v>
      </c>
      <c r="O2931" s="3">
        <v>42565</v>
      </c>
      <c r="P2931" t="s">
        <v>23</v>
      </c>
      <c r="Q2931">
        <v>950</v>
      </c>
      <c r="R2931">
        <v>2016</v>
      </c>
      <c r="S2931">
        <v>7</v>
      </c>
      <c r="T2931" s="3" t="s">
        <v>24</v>
      </c>
      <c r="U2931" s="3">
        <v>45489</v>
      </c>
    </row>
    <row r="2932" spans="1:21" x14ac:dyDescent="0.25">
      <c r="A2932">
        <v>214639</v>
      </c>
      <c r="B2932">
        <v>1099</v>
      </c>
      <c r="C2932" t="s">
        <v>19</v>
      </c>
      <c r="D2932" s="3">
        <v>42565</v>
      </c>
      <c r="E2932" t="s">
        <v>1244</v>
      </c>
      <c r="F2932">
        <v>950</v>
      </c>
      <c r="G2932">
        <v>1</v>
      </c>
      <c r="J2932">
        <v>950</v>
      </c>
      <c r="K2932">
        <v>100149823</v>
      </c>
      <c r="L2932" s="19" t="s">
        <v>62</v>
      </c>
      <c r="M2932">
        <v>0</v>
      </c>
      <c r="N2932" t="s">
        <v>174</v>
      </c>
      <c r="O2932" s="3">
        <v>42565</v>
      </c>
      <c r="P2932" t="s">
        <v>23</v>
      </c>
      <c r="Q2932">
        <v>950</v>
      </c>
      <c r="R2932">
        <v>2016</v>
      </c>
      <c r="S2932">
        <v>7</v>
      </c>
      <c r="T2932" s="3" t="s">
        <v>24</v>
      </c>
      <c r="U2932" s="3">
        <v>45489</v>
      </c>
    </row>
    <row r="2933" spans="1:21" x14ac:dyDescent="0.25">
      <c r="A2933">
        <v>214640</v>
      </c>
      <c r="B2933">
        <v>1099</v>
      </c>
      <c r="C2933" t="s">
        <v>19</v>
      </c>
      <c r="D2933" s="3">
        <v>42565</v>
      </c>
      <c r="E2933" t="s">
        <v>1244</v>
      </c>
      <c r="F2933">
        <v>950</v>
      </c>
      <c r="G2933">
        <v>1</v>
      </c>
      <c r="J2933">
        <v>950</v>
      </c>
      <c r="K2933">
        <v>100149824</v>
      </c>
      <c r="L2933" s="19" t="s">
        <v>62</v>
      </c>
      <c r="M2933">
        <v>0</v>
      </c>
      <c r="N2933" t="s">
        <v>174</v>
      </c>
      <c r="O2933" s="3">
        <v>42565</v>
      </c>
      <c r="P2933" t="s">
        <v>23</v>
      </c>
      <c r="Q2933">
        <v>950</v>
      </c>
      <c r="R2933">
        <v>2016</v>
      </c>
      <c r="S2933">
        <v>7</v>
      </c>
      <c r="T2933" s="3" t="s">
        <v>24</v>
      </c>
      <c r="U2933" s="3">
        <v>45489</v>
      </c>
    </row>
    <row r="2934" spans="1:21" x14ac:dyDescent="0.25">
      <c r="A2934">
        <v>214641</v>
      </c>
      <c r="B2934">
        <v>1099</v>
      </c>
      <c r="C2934" t="s">
        <v>19</v>
      </c>
      <c r="D2934" s="3">
        <v>42565</v>
      </c>
      <c r="E2934" t="s">
        <v>1244</v>
      </c>
      <c r="F2934">
        <v>950</v>
      </c>
      <c r="G2934">
        <v>1</v>
      </c>
      <c r="J2934">
        <v>950</v>
      </c>
      <c r="K2934">
        <v>100149825</v>
      </c>
      <c r="L2934" s="19" t="s">
        <v>62</v>
      </c>
      <c r="M2934">
        <v>0</v>
      </c>
      <c r="N2934" t="s">
        <v>174</v>
      </c>
      <c r="O2934" s="3">
        <v>42565</v>
      </c>
      <c r="P2934" t="s">
        <v>23</v>
      </c>
      <c r="Q2934">
        <v>950</v>
      </c>
      <c r="R2934">
        <v>2016</v>
      </c>
      <c r="S2934">
        <v>7</v>
      </c>
      <c r="T2934" s="3" t="s">
        <v>24</v>
      </c>
      <c r="U2934" s="3">
        <v>45489</v>
      </c>
    </row>
    <row r="2935" spans="1:21" x14ac:dyDescent="0.25">
      <c r="A2935">
        <v>214642</v>
      </c>
      <c r="B2935">
        <v>1099</v>
      </c>
      <c r="C2935" t="s">
        <v>19</v>
      </c>
      <c r="D2935" s="3">
        <v>42565</v>
      </c>
      <c r="E2935" t="s">
        <v>1244</v>
      </c>
      <c r="F2935">
        <v>950</v>
      </c>
      <c r="G2935">
        <v>1</v>
      </c>
      <c r="J2935">
        <v>950</v>
      </c>
      <c r="K2935">
        <v>100149826</v>
      </c>
      <c r="L2935" s="19" t="s">
        <v>62</v>
      </c>
      <c r="M2935">
        <v>0</v>
      </c>
      <c r="N2935" t="s">
        <v>174</v>
      </c>
      <c r="O2935" s="3">
        <v>42565</v>
      </c>
      <c r="P2935" t="s">
        <v>23</v>
      </c>
      <c r="Q2935">
        <v>950</v>
      </c>
      <c r="R2935">
        <v>2016</v>
      </c>
      <c r="S2935">
        <v>7</v>
      </c>
      <c r="T2935" s="3" t="s">
        <v>24</v>
      </c>
      <c r="U2935" s="3">
        <v>45489</v>
      </c>
    </row>
    <row r="2936" spans="1:21" x14ac:dyDescent="0.25">
      <c r="A2936">
        <v>214643</v>
      </c>
      <c r="B2936">
        <v>1099</v>
      </c>
      <c r="C2936" t="s">
        <v>19</v>
      </c>
      <c r="D2936" s="3">
        <v>42565</v>
      </c>
      <c r="E2936" t="s">
        <v>1244</v>
      </c>
      <c r="F2936">
        <v>950</v>
      </c>
      <c r="G2936">
        <v>1</v>
      </c>
      <c r="J2936">
        <v>950</v>
      </c>
      <c r="K2936">
        <v>100149827</v>
      </c>
      <c r="L2936" s="19" t="s">
        <v>62</v>
      </c>
      <c r="M2936">
        <v>0</v>
      </c>
      <c r="N2936" t="s">
        <v>174</v>
      </c>
      <c r="O2936" s="3">
        <v>42565</v>
      </c>
      <c r="P2936" t="s">
        <v>23</v>
      </c>
      <c r="Q2936">
        <v>950</v>
      </c>
      <c r="R2936">
        <v>2016</v>
      </c>
      <c r="S2936">
        <v>7</v>
      </c>
      <c r="T2936" s="3" t="s">
        <v>24</v>
      </c>
      <c r="U2936" s="3">
        <v>45489</v>
      </c>
    </row>
    <row r="2937" spans="1:21" x14ac:dyDescent="0.25">
      <c r="A2937">
        <v>214644</v>
      </c>
      <c r="B2937">
        <v>1099</v>
      </c>
      <c r="C2937" t="s">
        <v>19</v>
      </c>
      <c r="D2937" s="3">
        <v>42565</v>
      </c>
      <c r="E2937" t="s">
        <v>1244</v>
      </c>
      <c r="F2937">
        <v>950</v>
      </c>
      <c r="G2937">
        <v>1</v>
      </c>
      <c r="J2937">
        <v>950</v>
      </c>
      <c r="K2937">
        <v>100149828</v>
      </c>
      <c r="L2937" s="19" t="s">
        <v>62</v>
      </c>
      <c r="M2937">
        <v>0</v>
      </c>
      <c r="N2937" t="s">
        <v>174</v>
      </c>
      <c r="O2937" s="3">
        <v>42565</v>
      </c>
      <c r="P2937" t="s">
        <v>23</v>
      </c>
      <c r="Q2937">
        <v>950</v>
      </c>
      <c r="R2937">
        <v>2016</v>
      </c>
      <c r="S2937">
        <v>7</v>
      </c>
      <c r="T2937" s="3" t="s">
        <v>24</v>
      </c>
      <c r="U2937" s="3">
        <v>45489</v>
      </c>
    </row>
    <row r="2938" spans="1:21" x14ac:dyDescent="0.25">
      <c r="A2938">
        <v>214645</v>
      </c>
      <c r="B2938">
        <v>1099</v>
      </c>
      <c r="C2938" t="s">
        <v>31</v>
      </c>
      <c r="D2938" s="3">
        <v>42565</v>
      </c>
      <c r="E2938" t="s">
        <v>1244</v>
      </c>
      <c r="F2938">
        <v>950</v>
      </c>
      <c r="G2938">
        <v>1</v>
      </c>
      <c r="J2938">
        <v>950</v>
      </c>
      <c r="K2938">
        <v>100149829</v>
      </c>
      <c r="L2938" s="19" t="s">
        <v>62</v>
      </c>
      <c r="M2938">
        <v>0</v>
      </c>
      <c r="N2938" t="s">
        <v>174</v>
      </c>
      <c r="O2938" s="3">
        <v>42565</v>
      </c>
      <c r="P2938" t="s">
        <v>34</v>
      </c>
      <c r="Q2938">
        <v>950</v>
      </c>
      <c r="R2938">
        <v>2016</v>
      </c>
      <c r="S2938">
        <v>7</v>
      </c>
      <c r="T2938" s="3" t="s">
        <v>24</v>
      </c>
      <c r="U2938" s="3">
        <v>45489</v>
      </c>
    </row>
    <row r="2939" spans="1:21" x14ac:dyDescent="0.25">
      <c r="A2939">
        <v>214646</v>
      </c>
      <c r="B2939">
        <v>1099</v>
      </c>
      <c r="C2939" t="s">
        <v>19</v>
      </c>
      <c r="D2939" s="3">
        <v>42565</v>
      </c>
      <c r="E2939" t="s">
        <v>1244</v>
      </c>
      <c r="F2939">
        <v>950</v>
      </c>
      <c r="G2939">
        <v>1</v>
      </c>
      <c r="J2939">
        <v>950</v>
      </c>
      <c r="K2939">
        <v>100149830</v>
      </c>
      <c r="L2939" s="19" t="s">
        <v>62</v>
      </c>
      <c r="M2939">
        <v>0</v>
      </c>
      <c r="N2939" t="s">
        <v>174</v>
      </c>
      <c r="O2939" s="3">
        <v>42565</v>
      </c>
      <c r="P2939" t="s">
        <v>23</v>
      </c>
      <c r="Q2939">
        <v>950</v>
      </c>
      <c r="R2939">
        <v>2016</v>
      </c>
      <c r="S2939">
        <v>7</v>
      </c>
      <c r="T2939" s="3" t="s">
        <v>24</v>
      </c>
      <c r="U2939" s="3">
        <v>45489</v>
      </c>
    </row>
    <row r="2940" spans="1:21" x14ac:dyDescent="0.25">
      <c r="A2940">
        <v>214647</v>
      </c>
      <c r="B2940">
        <v>1099</v>
      </c>
      <c r="C2940" t="s">
        <v>19</v>
      </c>
      <c r="D2940" s="3">
        <v>42565</v>
      </c>
      <c r="E2940" t="s">
        <v>1244</v>
      </c>
      <c r="F2940">
        <v>950</v>
      </c>
      <c r="G2940">
        <v>1</v>
      </c>
      <c r="J2940">
        <v>950</v>
      </c>
      <c r="K2940">
        <v>100149831</v>
      </c>
      <c r="L2940" s="19" t="s">
        <v>62</v>
      </c>
      <c r="M2940">
        <v>0</v>
      </c>
      <c r="N2940" t="s">
        <v>174</v>
      </c>
      <c r="O2940" s="3">
        <v>42565</v>
      </c>
      <c r="P2940" t="s">
        <v>23</v>
      </c>
      <c r="Q2940">
        <v>950</v>
      </c>
      <c r="R2940">
        <v>2016</v>
      </c>
      <c r="S2940">
        <v>7</v>
      </c>
      <c r="T2940" s="3" t="s">
        <v>24</v>
      </c>
      <c r="U2940" s="3">
        <v>45489</v>
      </c>
    </row>
    <row r="2941" spans="1:21" x14ac:dyDescent="0.25">
      <c r="A2941">
        <v>214648</v>
      </c>
      <c r="B2941">
        <v>1099</v>
      </c>
      <c r="C2941" t="s">
        <v>19</v>
      </c>
      <c r="D2941" s="3">
        <v>42565</v>
      </c>
      <c r="E2941" t="s">
        <v>1244</v>
      </c>
      <c r="F2941">
        <v>950</v>
      </c>
      <c r="G2941">
        <v>1</v>
      </c>
      <c r="J2941">
        <v>950</v>
      </c>
      <c r="K2941">
        <v>100149832</v>
      </c>
      <c r="L2941" s="19" t="s">
        <v>62</v>
      </c>
      <c r="M2941">
        <v>0</v>
      </c>
      <c r="N2941" t="s">
        <v>174</v>
      </c>
      <c r="O2941" s="3">
        <v>42565</v>
      </c>
      <c r="P2941" t="s">
        <v>23</v>
      </c>
      <c r="Q2941">
        <v>950</v>
      </c>
      <c r="R2941">
        <v>2016</v>
      </c>
      <c r="S2941">
        <v>7</v>
      </c>
      <c r="T2941" s="3" t="s">
        <v>24</v>
      </c>
      <c r="U2941" s="3">
        <v>45489</v>
      </c>
    </row>
    <row r="2942" spans="1:21" x14ac:dyDescent="0.25">
      <c r="A2942">
        <v>214649</v>
      </c>
      <c r="B2942">
        <v>1099</v>
      </c>
      <c r="C2942" t="s">
        <v>19</v>
      </c>
      <c r="D2942" s="3">
        <v>42565</v>
      </c>
      <c r="E2942" t="s">
        <v>1244</v>
      </c>
      <c r="F2942">
        <v>950</v>
      </c>
      <c r="G2942">
        <v>1</v>
      </c>
      <c r="J2942">
        <v>950</v>
      </c>
      <c r="K2942">
        <v>100149833</v>
      </c>
      <c r="L2942" s="19" t="s">
        <v>62</v>
      </c>
      <c r="M2942">
        <v>0</v>
      </c>
      <c r="N2942" t="s">
        <v>174</v>
      </c>
      <c r="O2942" s="3">
        <v>42565</v>
      </c>
      <c r="P2942" t="s">
        <v>23</v>
      </c>
      <c r="Q2942">
        <v>950</v>
      </c>
      <c r="R2942">
        <v>2016</v>
      </c>
      <c r="S2942">
        <v>7</v>
      </c>
      <c r="T2942" s="3" t="s">
        <v>24</v>
      </c>
      <c r="U2942" s="3">
        <v>45489</v>
      </c>
    </row>
    <row r="2943" spans="1:21" x14ac:dyDescent="0.25">
      <c r="A2943">
        <v>214650</v>
      </c>
      <c r="B2943">
        <v>1099</v>
      </c>
      <c r="C2943" t="s">
        <v>19</v>
      </c>
      <c r="D2943" s="3">
        <v>42565</v>
      </c>
      <c r="E2943" t="s">
        <v>1244</v>
      </c>
      <c r="F2943">
        <v>950</v>
      </c>
      <c r="G2943">
        <v>1</v>
      </c>
      <c r="J2943">
        <v>950</v>
      </c>
      <c r="K2943">
        <v>100149834</v>
      </c>
      <c r="L2943" s="19" t="s">
        <v>62</v>
      </c>
      <c r="M2943">
        <v>0</v>
      </c>
      <c r="N2943" t="s">
        <v>174</v>
      </c>
      <c r="O2943" s="3">
        <v>42565</v>
      </c>
      <c r="P2943" t="s">
        <v>23</v>
      </c>
      <c r="Q2943">
        <v>950</v>
      </c>
      <c r="R2943">
        <v>2016</v>
      </c>
      <c r="S2943">
        <v>7</v>
      </c>
      <c r="T2943" s="3" t="s">
        <v>24</v>
      </c>
      <c r="U2943" s="3">
        <v>45489</v>
      </c>
    </row>
    <row r="2944" spans="1:21" x14ac:dyDescent="0.25">
      <c r="A2944">
        <v>214651</v>
      </c>
      <c r="B2944">
        <v>1099</v>
      </c>
      <c r="C2944" t="s">
        <v>19</v>
      </c>
      <c r="D2944" s="3">
        <v>42565</v>
      </c>
      <c r="E2944" t="s">
        <v>1244</v>
      </c>
      <c r="F2944">
        <v>950</v>
      </c>
      <c r="G2944">
        <v>1</v>
      </c>
      <c r="J2944">
        <v>950</v>
      </c>
      <c r="K2944">
        <v>100149835</v>
      </c>
      <c r="L2944" s="19" t="s">
        <v>62</v>
      </c>
      <c r="M2944">
        <v>0</v>
      </c>
      <c r="N2944" t="s">
        <v>174</v>
      </c>
      <c r="O2944" s="3">
        <v>42565</v>
      </c>
      <c r="P2944" t="s">
        <v>23</v>
      </c>
      <c r="Q2944">
        <v>950</v>
      </c>
      <c r="R2944">
        <v>2016</v>
      </c>
      <c r="S2944">
        <v>7</v>
      </c>
      <c r="T2944" s="3" t="s">
        <v>24</v>
      </c>
      <c r="U2944" s="3">
        <v>45489</v>
      </c>
    </row>
    <row r="2945" spans="1:21" x14ac:dyDescent="0.25">
      <c r="A2945">
        <v>214652</v>
      </c>
      <c r="B2945">
        <v>1099</v>
      </c>
      <c r="C2945" t="s">
        <v>19</v>
      </c>
      <c r="D2945" s="3">
        <v>42565</v>
      </c>
      <c r="E2945" t="s">
        <v>1244</v>
      </c>
      <c r="F2945">
        <v>950</v>
      </c>
      <c r="G2945">
        <v>1</v>
      </c>
      <c r="J2945">
        <v>950</v>
      </c>
      <c r="K2945">
        <v>100149836</v>
      </c>
      <c r="L2945" s="19" t="s">
        <v>62</v>
      </c>
      <c r="M2945">
        <v>0</v>
      </c>
      <c r="N2945" t="s">
        <v>174</v>
      </c>
      <c r="O2945" s="3">
        <v>42565</v>
      </c>
      <c r="P2945" t="s">
        <v>23</v>
      </c>
      <c r="Q2945">
        <v>950</v>
      </c>
      <c r="R2945">
        <v>2016</v>
      </c>
      <c r="S2945">
        <v>7</v>
      </c>
      <c r="T2945" s="3" t="s">
        <v>24</v>
      </c>
      <c r="U2945" s="3">
        <v>45489</v>
      </c>
    </row>
    <row r="2946" spans="1:21" x14ac:dyDescent="0.25">
      <c r="A2946">
        <v>214653</v>
      </c>
      <c r="B2946">
        <v>1099</v>
      </c>
      <c r="C2946" t="s">
        <v>19</v>
      </c>
      <c r="D2946" s="3">
        <v>42565</v>
      </c>
      <c r="E2946" t="s">
        <v>1244</v>
      </c>
      <c r="F2946">
        <v>950</v>
      </c>
      <c r="G2946">
        <v>1</v>
      </c>
      <c r="J2946">
        <v>950</v>
      </c>
      <c r="K2946">
        <v>100149837</v>
      </c>
      <c r="L2946" s="19" t="s">
        <v>62</v>
      </c>
      <c r="M2946">
        <v>0</v>
      </c>
      <c r="N2946" t="s">
        <v>174</v>
      </c>
      <c r="O2946" s="3">
        <v>42565</v>
      </c>
      <c r="P2946" t="s">
        <v>23</v>
      </c>
      <c r="Q2946">
        <v>950</v>
      </c>
      <c r="R2946">
        <v>2016</v>
      </c>
      <c r="S2946">
        <v>7</v>
      </c>
      <c r="T2946" s="3" t="s">
        <v>24</v>
      </c>
      <c r="U2946" s="3">
        <v>45489</v>
      </c>
    </row>
    <row r="2947" spans="1:21" x14ac:dyDescent="0.25">
      <c r="A2947">
        <v>214654</v>
      </c>
      <c r="B2947">
        <v>1099</v>
      </c>
      <c r="C2947" t="s">
        <v>19</v>
      </c>
      <c r="D2947" s="3">
        <v>42565</v>
      </c>
      <c r="E2947" t="s">
        <v>1244</v>
      </c>
      <c r="F2947">
        <v>950</v>
      </c>
      <c r="G2947">
        <v>1</v>
      </c>
      <c r="J2947">
        <v>950</v>
      </c>
      <c r="K2947">
        <v>100149838</v>
      </c>
      <c r="L2947" s="19" t="s">
        <v>62</v>
      </c>
      <c r="M2947">
        <v>0</v>
      </c>
      <c r="N2947" t="s">
        <v>174</v>
      </c>
      <c r="O2947" s="3">
        <v>42565</v>
      </c>
      <c r="P2947" t="s">
        <v>23</v>
      </c>
      <c r="Q2947">
        <v>950</v>
      </c>
      <c r="R2947">
        <v>2016</v>
      </c>
      <c r="S2947">
        <v>7</v>
      </c>
      <c r="T2947" s="3" t="s">
        <v>24</v>
      </c>
      <c r="U2947" s="3">
        <v>45489</v>
      </c>
    </row>
    <row r="2948" spans="1:21" x14ac:dyDescent="0.25">
      <c r="A2948">
        <v>214655</v>
      </c>
      <c r="B2948">
        <v>1099</v>
      </c>
      <c r="C2948" t="s">
        <v>19</v>
      </c>
      <c r="D2948" s="3">
        <v>42565</v>
      </c>
      <c r="E2948" t="s">
        <v>1244</v>
      </c>
      <c r="F2948">
        <v>950</v>
      </c>
      <c r="G2948">
        <v>1</v>
      </c>
      <c r="J2948">
        <v>950</v>
      </c>
      <c r="K2948">
        <v>100149839</v>
      </c>
      <c r="L2948" s="19" t="s">
        <v>62</v>
      </c>
      <c r="M2948">
        <v>0</v>
      </c>
      <c r="N2948" t="s">
        <v>174</v>
      </c>
      <c r="O2948" s="3">
        <v>42565</v>
      </c>
      <c r="P2948" t="s">
        <v>23</v>
      </c>
      <c r="Q2948">
        <v>950</v>
      </c>
      <c r="R2948">
        <v>2016</v>
      </c>
      <c r="S2948">
        <v>7</v>
      </c>
      <c r="T2948" s="3" t="s">
        <v>24</v>
      </c>
      <c r="U2948" s="3">
        <v>45489</v>
      </c>
    </row>
    <row r="2949" spans="1:21" x14ac:dyDescent="0.25">
      <c r="A2949">
        <v>214656</v>
      </c>
      <c r="B2949">
        <v>1099</v>
      </c>
      <c r="C2949" t="s">
        <v>19</v>
      </c>
      <c r="D2949" s="3">
        <v>42565</v>
      </c>
      <c r="E2949" t="s">
        <v>1244</v>
      </c>
      <c r="F2949">
        <v>950</v>
      </c>
      <c r="G2949">
        <v>1</v>
      </c>
      <c r="J2949">
        <v>950</v>
      </c>
      <c r="K2949">
        <v>100149840</v>
      </c>
      <c r="L2949" s="19" t="s">
        <v>62</v>
      </c>
      <c r="M2949">
        <v>0</v>
      </c>
      <c r="N2949" t="s">
        <v>174</v>
      </c>
      <c r="O2949" s="3">
        <v>42565</v>
      </c>
      <c r="P2949" t="s">
        <v>23</v>
      </c>
      <c r="Q2949">
        <v>950</v>
      </c>
      <c r="R2949">
        <v>2016</v>
      </c>
      <c r="S2949">
        <v>7</v>
      </c>
      <c r="T2949" s="3" t="s">
        <v>24</v>
      </c>
      <c r="U2949" s="3">
        <v>45489</v>
      </c>
    </row>
    <row r="2950" spans="1:21" x14ac:dyDescent="0.25">
      <c r="A2950">
        <v>214657</v>
      </c>
      <c r="B2950">
        <v>1099</v>
      </c>
      <c r="C2950" t="s">
        <v>19</v>
      </c>
      <c r="D2950" s="3">
        <v>42565</v>
      </c>
      <c r="E2950" t="s">
        <v>1244</v>
      </c>
      <c r="F2950">
        <v>950</v>
      </c>
      <c r="G2950">
        <v>1</v>
      </c>
      <c r="J2950">
        <v>950</v>
      </c>
      <c r="K2950">
        <v>100149841</v>
      </c>
      <c r="L2950" s="19" t="s">
        <v>62</v>
      </c>
      <c r="M2950">
        <v>0</v>
      </c>
      <c r="N2950" t="s">
        <v>174</v>
      </c>
      <c r="O2950" s="3">
        <v>42565</v>
      </c>
      <c r="P2950" t="s">
        <v>23</v>
      </c>
      <c r="Q2950">
        <v>950</v>
      </c>
      <c r="R2950">
        <v>2016</v>
      </c>
      <c r="S2950">
        <v>7</v>
      </c>
      <c r="T2950" s="3" t="s">
        <v>24</v>
      </c>
      <c r="U2950" s="3">
        <v>45489</v>
      </c>
    </row>
    <row r="2951" spans="1:21" x14ac:dyDescent="0.25">
      <c r="A2951">
        <v>214658</v>
      </c>
      <c r="B2951">
        <v>1099</v>
      </c>
      <c r="C2951" t="s">
        <v>19</v>
      </c>
      <c r="D2951" s="3">
        <v>42565</v>
      </c>
      <c r="E2951" t="s">
        <v>1244</v>
      </c>
      <c r="F2951">
        <v>950</v>
      </c>
      <c r="G2951">
        <v>1</v>
      </c>
      <c r="J2951">
        <v>950</v>
      </c>
      <c r="K2951">
        <v>100149842</v>
      </c>
      <c r="L2951" s="19" t="s">
        <v>62</v>
      </c>
      <c r="M2951">
        <v>0</v>
      </c>
      <c r="N2951" t="s">
        <v>174</v>
      </c>
      <c r="O2951" s="3">
        <v>42565</v>
      </c>
      <c r="P2951" t="s">
        <v>23</v>
      </c>
      <c r="Q2951">
        <v>950</v>
      </c>
      <c r="R2951">
        <v>2016</v>
      </c>
      <c r="S2951">
        <v>7</v>
      </c>
      <c r="T2951" s="3" t="s">
        <v>24</v>
      </c>
      <c r="U2951" s="3">
        <v>45489</v>
      </c>
    </row>
    <row r="2952" spans="1:21" x14ac:dyDescent="0.25">
      <c r="A2952">
        <v>214659</v>
      </c>
      <c r="B2952">
        <v>1099</v>
      </c>
      <c r="C2952" t="s">
        <v>19</v>
      </c>
      <c r="D2952" s="3">
        <v>42565</v>
      </c>
      <c r="E2952" t="s">
        <v>1244</v>
      </c>
      <c r="F2952">
        <v>950</v>
      </c>
      <c r="G2952">
        <v>1</v>
      </c>
      <c r="J2952">
        <v>950</v>
      </c>
      <c r="K2952">
        <v>100149843</v>
      </c>
      <c r="L2952" s="19" t="s">
        <v>62</v>
      </c>
      <c r="M2952">
        <v>0</v>
      </c>
      <c r="N2952" t="s">
        <v>174</v>
      </c>
      <c r="O2952" s="3">
        <v>42565</v>
      </c>
      <c r="P2952" t="s">
        <v>23</v>
      </c>
      <c r="Q2952">
        <v>950</v>
      </c>
      <c r="R2952">
        <v>2016</v>
      </c>
      <c r="S2952">
        <v>7</v>
      </c>
      <c r="T2952" s="3" t="s">
        <v>24</v>
      </c>
      <c r="U2952" s="3">
        <v>45489</v>
      </c>
    </row>
    <row r="2953" spans="1:21" x14ac:dyDescent="0.25">
      <c r="A2953">
        <v>214660</v>
      </c>
      <c r="B2953">
        <v>1099</v>
      </c>
      <c r="C2953" t="s">
        <v>19</v>
      </c>
      <c r="D2953" s="3">
        <v>42565</v>
      </c>
      <c r="E2953" t="s">
        <v>1244</v>
      </c>
      <c r="F2953">
        <v>950</v>
      </c>
      <c r="G2953">
        <v>1</v>
      </c>
      <c r="J2953">
        <v>950</v>
      </c>
      <c r="K2953">
        <v>100149844</v>
      </c>
      <c r="L2953" s="19" t="s">
        <v>62</v>
      </c>
      <c r="M2953">
        <v>0</v>
      </c>
      <c r="N2953" t="s">
        <v>174</v>
      </c>
      <c r="O2953" s="3">
        <v>42565</v>
      </c>
      <c r="P2953" t="s">
        <v>23</v>
      </c>
      <c r="Q2953">
        <v>950</v>
      </c>
      <c r="R2953">
        <v>2016</v>
      </c>
      <c r="S2953">
        <v>7</v>
      </c>
      <c r="T2953" s="3" t="s">
        <v>24</v>
      </c>
      <c r="U2953" s="3">
        <v>45489</v>
      </c>
    </row>
    <row r="2954" spans="1:21" x14ac:dyDescent="0.25">
      <c r="A2954">
        <v>214661</v>
      </c>
      <c r="B2954">
        <v>1099</v>
      </c>
      <c r="C2954" t="s">
        <v>19</v>
      </c>
      <c r="D2954" s="3">
        <v>42565</v>
      </c>
      <c r="E2954" t="s">
        <v>1244</v>
      </c>
      <c r="F2954">
        <v>950</v>
      </c>
      <c r="G2954">
        <v>1</v>
      </c>
      <c r="J2954">
        <v>950</v>
      </c>
      <c r="K2954">
        <v>100149845</v>
      </c>
      <c r="L2954" s="19" t="s">
        <v>62</v>
      </c>
      <c r="M2954">
        <v>0</v>
      </c>
      <c r="N2954" t="s">
        <v>174</v>
      </c>
      <c r="O2954" s="3">
        <v>42565</v>
      </c>
      <c r="P2954" t="s">
        <v>23</v>
      </c>
      <c r="Q2954">
        <v>950</v>
      </c>
      <c r="R2954">
        <v>2016</v>
      </c>
      <c r="S2954">
        <v>7</v>
      </c>
      <c r="T2954" s="3" t="s">
        <v>24</v>
      </c>
      <c r="U2954" s="3">
        <v>45489</v>
      </c>
    </row>
    <row r="2955" spans="1:21" x14ac:dyDescent="0.25">
      <c r="A2955">
        <v>214662</v>
      </c>
      <c r="B2955">
        <v>1099</v>
      </c>
      <c r="C2955" t="s">
        <v>19</v>
      </c>
      <c r="D2955" s="3">
        <v>42565</v>
      </c>
      <c r="E2955" t="s">
        <v>1244</v>
      </c>
      <c r="F2955">
        <v>950</v>
      </c>
      <c r="G2955">
        <v>1</v>
      </c>
      <c r="J2955">
        <v>950</v>
      </c>
      <c r="K2955">
        <v>100149846</v>
      </c>
      <c r="L2955" s="19" t="s">
        <v>62</v>
      </c>
      <c r="M2955">
        <v>0</v>
      </c>
      <c r="N2955" t="s">
        <v>174</v>
      </c>
      <c r="O2955" s="3">
        <v>42565</v>
      </c>
      <c r="P2955" t="s">
        <v>23</v>
      </c>
      <c r="Q2955">
        <v>950</v>
      </c>
      <c r="R2955">
        <v>2016</v>
      </c>
      <c r="S2955">
        <v>7</v>
      </c>
      <c r="T2955" s="3" t="s">
        <v>24</v>
      </c>
      <c r="U2955" s="3">
        <v>45489</v>
      </c>
    </row>
    <row r="2956" spans="1:21" x14ac:dyDescent="0.25">
      <c r="A2956">
        <v>214663</v>
      </c>
      <c r="B2956">
        <v>1099</v>
      </c>
      <c r="C2956" t="s">
        <v>19</v>
      </c>
      <c r="D2956" s="3">
        <v>42565</v>
      </c>
      <c r="E2956" t="s">
        <v>1244</v>
      </c>
      <c r="F2956">
        <v>950</v>
      </c>
      <c r="G2956">
        <v>1</v>
      </c>
      <c r="J2956">
        <v>950</v>
      </c>
      <c r="K2956">
        <v>100149847</v>
      </c>
      <c r="L2956" s="19" t="s">
        <v>62</v>
      </c>
      <c r="M2956">
        <v>0</v>
      </c>
      <c r="N2956" t="s">
        <v>174</v>
      </c>
      <c r="O2956" s="3">
        <v>42565</v>
      </c>
      <c r="P2956" t="s">
        <v>23</v>
      </c>
      <c r="Q2956">
        <v>950</v>
      </c>
      <c r="R2956">
        <v>2016</v>
      </c>
      <c r="S2956">
        <v>7</v>
      </c>
      <c r="T2956" s="3" t="s">
        <v>24</v>
      </c>
      <c r="U2956" s="3">
        <v>45489</v>
      </c>
    </row>
    <row r="2957" spans="1:21" x14ac:dyDescent="0.25">
      <c r="A2957">
        <v>214664</v>
      </c>
      <c r="B2957">
        <v>1099</v>
      </c>
      <c r="C2957" t="s">
        <v>19</v>
      </c>
      <c r="D2957" s="3">
        <v>42565</v>
      </c>
      <c r="E2957" t="s">
        <v>1244</v>
      </c>
      <c r="F2957">
        <v>950</v>
      </c>
      <c r="G2957">
        <v>1</v>
      </c>
      <c r="J2957">
        <v>950</v>
      </c>
      <c r="K2957">
        <v>100149848</v>
      </c>
      <c r="L2957" s="19" t="s">
        <v>62</v>
      </c>
      <c r="M2957">
        <v>0</v>
      </c>
      <c r="N2957" t="s">
        <v>174</v>
      </c>
      <c r="O2957" s="3">
        <v>42565</v>
      </c>
      <c r="P2957" t="s">
        <v>23</v>
      </c>
      <c r="Q2957">
        <v>950</v>
      </c>
      <c r="R2957">
        <v>2016</v>
      </c>
      <c r="S2957">
        <v>7</v>
      </c>
      <c r="T2957" s="3" t="s">
        <v>24</v>
      </c>
      <c r="U2957" s="3">
        <v>45489</v>
      </c>
    </row>
    <row r="2958" spans="1:21" x14ac:dyDescent="0.25">
      <c r="A2958">
        <v>214665</v>
      </c>
      <c r="B2958">
        <v>1099</v>
      </c>
      <c r="C2958" t="s">
        <v>19</v>
      </c>
      <c r="D2958" s="3">
        <v>42565</v>
      </c>
      <c r="E2958" t="s">
        <v>1244</v>
      </c>
      <c r="F2958">
        <v>950</v>
      </c>
      <c r="G2958">
        <v>1</v>
      </c>
      <c r="J2958">
        <v>950</v>
      </c>
      <c r="K2958">
        <v>100149849</v>
      </c>
      <c r="L2958" s="19" t="s">
        <v>62</v>
      </c>
      <c r="M2958">
        <v>0</v>
      </c>
      <c r="N2958" t="s">
        <v>174</v>
      </c>
      <c r="O2958" s="3">
        <v>42565</v>
      </c>
      <c r="P2958" t="s">
        <v>23</v>
      </c>
      <c r="Q2958">
        <v>950</v>
      </c>
      <c r="R2958">
        <v>2016</v>
      </c>
      <c r="S2958">
        <v>7</v>
      </c>
      <c r="T2958" s="3" t="s">
        <v>24</v>
      </c>
      <c r="U2958" s="3">
        <v>45489</v>
      </c>
    </row>
    <row r="2959" spans="1:21" x14ac:dyDescent="0.25">
      <c r="A2959">
        <v>214666</v>
      </c>
      <c r="B2959">
        <v>1099</v>
      </c>
      <c r="C2959" t="s">
        <v>19</v>
      </c>
      <c r="D2959" s="3">
        <v>42565</v>
      </c>
      <c r="E2959" t="s">
        <v>1244</v>
      </c>
      <c r="F2959">
        <v>950</v>
      </c>
      <c r="G2959">
        <v>1</v>
      </c>
      <c r="J2959">
        <v>950</v>
      </c>
      <c r="K2959">
        <v>100149850</v>
      </c>
      <c r="L2959" s="19" t="s">
        <v>62</v>
      </c>
      <c r="M2959">
        <v>0</v>
      </c>
      <c r="N2959" t="s">
        <v>174</v>
      </c>
      <c r="O2959" s="3">
        <v>42565</v>
      </c>
      <c r="P2959" t="s">
        <v>23</v>
      </c>
      <c r="Q2959">
        <v>950</v>
      </c>
      <c r="R2959">
        <v>2016</v>
      </c>
      <c r="S2959">
        <v>7</v>
      </c>
      <c r="T2959" s="3" t="s">
        <v>24</v>
      </c>
      <c r="U2959" s="3">
        <v>45489</v>
      </c>
    </row>
    <row r="2960" spans="1:21" x14ac:dyDescent="0.25">
      <c r="A2960">
        <v>214667</v>
      </c>
      <c r="B2960">
        <v>1099</v>
      </c>
      <c r="C2960" t="s">
        <v>19</v>
      </c>
      <c r="D2960" s="3">
        <v>42565</v>
      </c>
      <c r="E2960" t="s">
        <v>1244</v>
      </c>
      <c r="F2960">
        <v>950</v>
      </c>
      <c r="G2960">
        <v>1</v>
      </c>
      <c r="J2960">
        <v>950</v>
      </c>
      <c r="K2960">
        <v>100149851</v>
      </c>
      <c r="L2960" s="19" t="s">
        <v>62</v>
      </c>
      <c r="M2960">
        <v>0</v>
      </c>
      <c r="N2960" t="s">
        <v>174</v>
      </c>
      <c r="O2960" s="3">
        <v>42565</v>
      </c>
      <c r="P2960" t="s">
        <v>23</v>
      </c>
      <c r="Q2960">
        <v>950</v>
      </c>
      <c r="R2960">
        <v>2016</v>
      </c>
      <c r="S2960">
        <v>7</v>
      </c>
      <c r="T2960" s="3" t="s">
        <v>24</v>
      </c>
      <c r="U2960" s="3">
        <v>45489</v>
      </c>
    </row>
    <row r="2961" spans="1:21" x14ac:dyDescent="0.25">
      <c r="A2961">
        <v>214668</v>
      </c>
      <c r="B2961">
        <v>1099</v>
      </c>
      <c r="C2961" t="s">
        <v>19</v>
      </c>
      <c r="D2961" s="3">
        <v>42565</v>
      </c>
      <c r="E2961" t="s">
        <v>1244</v>
      </c>
      <c r="F2961">
        <v>950</v>
      </c>
      <c r="G2961">
        <v>1</v>
      </c>
      <c r="J2961">
        <v>950</v>
      </c>
      <c r="K2961">
        <v>100149852</v>
      </c>
      <c r="L2961" s="19" t="s">
        <v>62</v>
      </c>
      <c r="M2961">
        <v>0</v>
      </c>
      <c r="N2961" t="s">
        <v>174</v>
      </c>
      <c r="O2961" s="3">
        <v>42565</v>
      </c>
      <c r="P2961" t="s">
        <v>23</v>
      </c>
      <c r="Q2961">
        <v>950</v>
      </c>
      <c r="R2961">
        <v>2016</v>
      </c>
      <c r="S2961">
        <v>7</v>
      </c>
      <c r="T2961" s="3" t="s">
        <v>24</v>
      </c>
      <c r="U2961" s="3">
        <v>45489</v>
      </c>
    </row>
    <row r="2962" spans="1:21" x14ac:dyDescent="0.25">
      <c r="A2962">
        <v>214669</v>
      </c>
      <c r="B2962">
        <v>1099</v>
      </c>
      <c r="C2962" t="s">
        <v>19</v>
      </c>
      <c r="D2962" s="3">
        <v>42565</v>
      </c>
      <c r="E2962" t="s">
        <v>1244</v>
      </c>
      <c r="F2962">
        <v>950</v>
      </c>
      <c r="G2962">
        <v>1</v>
      </c>
      <c r="J2962">
        <v>950</v>
      </c>
      <c r="K2962">
        <v>100149853</v>
      </c>
      <c r="L2962" s="19" t="s">
        <v>62</v>
      </c>
      <c r="M2962">
        <v>0</v>
      </c>
      <c r="N2962" t="s">
        <v>174</v>
      </c>
      <c r="O2962" s="3">
        <v>42565</v>
      </c>
      <c r="P2962" t="s">
        <v>23</v>
      </c>
      <c r="Q2962">
        <v>950</v>
      </c>
      <c r="R2962">
        <v>2016</v>
      </c>
      <c r="S2962">
        <v>7</v>
      </c>
      <c r="T2962" s="3" t="s">
        <v>24</v>
      </c>
      <c r="U2962" s="3">
        <v>45489</v>
      </c>
    </row>
    <row r="2963" spans="1:21" x14ac:dyDescent="0.25">
      <c r="A2963">
        <v>214670</v>
      </c>
      <c r="B2963">
        <v>1099</v>
      </c>
      <c r="C2963" t="s">
        <v>19</v>
      </c>
      <c r="D2963" s="3">
        <v>42565</v>
      </c>
      <c r="E2963" t="s">
        <v>1244</v>
      </c>
      <c r="F2963">
        <v>950</v>
      </c>
      <c r="G2963">
        <v>1</v>
      </c>
      <c r="J2963">
        <v>950</v>
      </c>
      <c r="K2963">
        <v>100149854</v>
      </c>
      <c r="L2963" s="19" t="s">
        <v>62</v>
      </c>
      <c r="M2963">
        <v>0</v>
      </c>
      <c r="N2963" t="s">
        <v>174</v>
      </c>
      <c r="O2963" s="3">
        <v>42565</v>
      </c>
      <c r="P2963" t="s">
        <v>23</v>
      </c>
      <c r="Q2963">
        <v>950</v>
      </c>
      <c r="R2963">
        <v>2016</v>
      </c>
      <c r="S2963">
        <v>7</v>
      </c>
      <c r="T2963" s="3" t="s">
        <v>24</v>
      </c>
      <c r="U2963" s="3">
        <v>45489</v>
      </c>
    </row>
    <row r="2964" spans="1:21" x14ac:dyDescent="0.25">
      <c r="A2964">
        <v>214671</v>
      </c>
      <c r="B2964">
        <v>1099</v>
      </c>
      <c r="C2964" t="s">
        <v>19</v>
      </c>
      <c r="D2964" s="3">
        <v>42565</v>
      </c>
      <c r="E2964" t="s">
        <v>1244</v>
      </c>
      <c r="F2964">
        <v>950</v>
      </c>
      <c r="G2964">
        <v>1</v>
      </c>
      <c r="J2964">
        <v>950</v>
      </c>
      <c r="K2964">
        <v>100149855</v>
      </c>
      <c r="L2964" s="19" t="s">
        <v>62</v>
      </c>
      <c r="M2964">
        <v>0</v>
      </c>
      <c r="N2964" t="s">
        <v>174</v>
      </c>
      <c r="O2964" s="3">
        <v>42565</v>
      </c>
      <c r="P2964" t="s">
        <v>23</v>
      </c>
      <c r="Q2964">
        <v>950</v>
      </c>
      <c r="R2964">
        <v>2016</v>
      </c>
      <c r="S2964">
        <v>7</v>
      </c>
      <c r="T2964" s="3" t="s">
        <v>24</v>
      </c>
      <c r="U2964" s="3">
        <v>45489</v>
      </c>
    </row>
    <row r="2965" spans="1:21" x14ac:dyDescent="0.25">
      <c r="A2965">
        <v>214672</v>
      </c>
      <c r="B2965">
        <v>1099</v>
      </c>
      <c r="C2965" t="s">
        <v>19</v>
      </c>
      <c r="D2965" s="3">
        <v>42565</v>
      </c>
      <c r="E2965" t="s">
        <v>1244</v>
      </c>
      <c r="F2965">
        <v>950</v>
      </c>
      <c r="G2965">
        <v>1</v>
      </c>
      <c r="J2965">
        <v>950</v>
      </c>
      <c r="K2965">
        <v>100149856</v>
      </c>
      <c r="L2965" s="19" t="s">
        <v>62</v>
      </c>
      <c r="M2965">
        <v>0</v>
      </c>
      <c r="N2965" t="s">
        <v>174</v>
      </c>
      <c r="O2965" s="3">
        <v>42565</v>
      </c>
      <c r="P2965" t="s">
        <v>23</v>
      </c>
      <c r="Q2965">
        <v>950</v>
      </c>
      <c r="R2965">
        <v>2016</v>
      </c>
      <c r="S2965">
        <v>7</v>
      </c>
      <c r="T2965" s="3" t="s">
        <v>24</v>
      </c>
      <c r="U2965" s="3">
        <v>45489</v>
      </c>
    </row>
    <row r="2966" spans="1:21" x14ac:dyDescent="0.25">
      <c r="A2966">
        <v>214673</v>
      </c>
      <c r="B2966">
        <v>1099</v>
      </c>
      <c r="C2966" t="s">
        <v>71</v>
      </c>
      <c r="D2966" s="3">
        <v>42565</v>
      </c>
      <c r="E2966" t="s">
        <v>1244</v>
      </c>
      <c r="F2966">
        <v>950</v>
      </c>
      <c r="G2966">
        <v>1</v>
      </c>
      <c r="J2966">
        <v>950</v>
      </c>
      <c r="K2966">
        <v>100149857</v>
      </c>
      <c r="L2966" s="19" t="s">
        <v>62</v>
      </c>
      <c r="M2966">
        <v>0</v>
      </c>
      <c r="N2966" t="s">
        <v>174</v>
      </c>
      <c r="O2966" s="3">
        <v>42565</v>
      </c>
      <c r="P2966" t="s">
        <v>34</v>
      </c>
      <c r="Q2966">
        <v>950</v>
      </c>
      <c r="R2966">
        <v>2016</v>
      </c>
      <c r="S2966">
        <v>7</v>
      </c>
      <c r="T2966" s="3" t="s">
        <v>24</v>
      </c>
      <c r="U2966" s="3">
        <v>45489</v>
      </c>
    </row>
    <row r="2967" spans="1:21" x14ac:dyDescent="0.25">
      <c r="A2967">
        <v>214674</v>
      </c>
      <c r="B2967">
        <v>1099</v>
      </c>
      <c r="C2967" t="s">
        <v>19</v>
      </c>
      <c r="D2967" s="3">
        <v>42565</v>
      </c>
      <c r="E2967" t="s">
        <v>1244</v>
      </c>
      <c r="F2967">
        <v>950</v>
      </c>
      <c r="G2967">
        <v>1</v>
      </c>
      <c r="J2967">
        <v>950</v>
      </c>
      <c r="K2967">
        <v>100149858</v>
      </c>
      <c r="L2967" s="19" t="s">
        <v>62</v>
      </c>
      <c r="M2967">
        <v>0</v>
      </c>
      <c r="N2967" t="s">
        <v>174</v>
      </c>
      <c r="O2967" s="3">
        <v>42565</v>
      </c>
      <c r="P2967" t="s">
        <v>23</v>
      </c>
      <c r="Q2967">
        <v>950</v>
      </c>
      <c r="R2967">
        <v>2016</v>
      </c>
      <c r="S2967">
        <v>7</v>
      </c>
      <c r="T2967" s="3" t="s">
        <v>24</v>
      </c>
      <c r="U2967" s="3">
        <v>45489</v>
      </c>
    </row>
    <row r="2968" spans="1:21" x14ac:dyDescent="0.25">
      <c r="A2968">
        <v>214675</v>
      </c>
      <c r="B2968">
        <v>1099</v>
      </c>
      <c r="C2968" t="s">
        <v>19</v>
      </c>
      <c r="D2968" s="3">
        <v>42565</v>
      </c>
      <c r="E2968" t="s">
        <v>1244</v>
      </c>
      <c r="F2968">
        <v>950</v>
      </c>
      <c r="G2968">
        <v>1</v>
      </c>
      <c r="J2968">
        <v>950</v>
      </c>
      <c r="K2968">
        <v>100149859</v>
      </c>
      <c r="L2968" s="19" t="s">
        <v>62</v>
      </c>
      <c r="M2968">
        <v>0</v>
      </c>
      <c r="N2968" t="s">
        <v>174</v>
      </c>
      <c r="O2968" s="3">
        <v>42565</v>
      </c>
      <c r="P2968" t="s">
        <v>23</v>
      </c>
      <c r="Q2968">
        <v>950</v>
      </c>
      <c r="R2968">
        <v>2016</v>
      </c>
      <c r="S2968">
        <v>7</v>
      </c>
      <c r="T2968" s="3" t="s">
        <v>24</v>
      </c>
      <c r="U2968" s="3">
        <v>45489</v>
      </c>
    </row>
    <row r="2969" spans="1:21" x14ac:dyDescent="0.25">
      <c r="A2969">
        <v>214676</v>
      </c>
      <c r="B2969">
        <v>1099</v>
      </c>
      <c r="C2969" t="s">
        <v>19</v>
      </c>
      <c r="D2969" s="3">
        <v>42565</v>
      </c>
      <c r="E2969" t="s">
        <v>1244</v>
      </c>
      <c r="F2969">
        <v>950</v>
      </c>
      <c r="G2969">
        <v>1</v>
      </c>
      <c r="J2969">
        <v>950</v>
      </c>
      <c r="K2969">
        <v>100149860</v>
      </c>
      <c r="L2969" s="19" t="s">
        <v>62</v>
      </c>
      <c r="M2969">
        <v>0</v>
      </c>
      <c r="N2969" t="s">
        <v>174</v>
      </c>
      <c r="O2969" s="3">
        <v>42565</v>
      </c>
      <c r="P2969" t="s">
        <v>23</v>
      </c>
      <c r="Q2969">
        <v>950</v>
      </c>
      <c r="R2969">
        <v>2016</v>
      </c>
      <c r="S2969">
        <v>7</v>
      </c>
      <c r="T2969" s="3" t="s">
        <v>24</v>
      </c>
      <c r="U2969" s="3">
        <v>45489</v>
      </c>
    </row>
    <row r="2970" spans="1:21" x14ac:dyDescent="0.25">
      <c r="A2970">
        <v>214677</v>
      </c>
      <c r="B2970">
        <v>1099</v>
      </c>
      <c r="C2970" t="s">
        <v>19</v>
      </c>
      <c r="D2970" s="3">
        <v>42565</v>
      </c>
      <c r="E2970" t="s">
        <v>1244</v>
      </c>
      <c r="F2970">
        <v>950</v>
      </c>
      <c r="G2970">
        <v>1</v>
      </c>
      <c r="J2970">
        <v>950</v>
      </c>
      <c r="K2970">
        <v>100149861</v>
      </c>
      <c r="L2970" s="19" t="s">
        <v>62</v>
      </c>
      <c r="M2970">
        <v>0</v>
      </c>
      <c r="N2970" t="s">
        <v>174</v>
      </c>
      <c r="O2970" s="3">
        <v>42565</v>
      </c>
      <c r="P2970" t="s">
        <v>23</v>
      </c>
      <c r="Q2970">
        <v>950</v>
      </c>
      <c r="R2970">
        <v>2016</v>
      </c>
      <c r="S2970">
        <v>7</v>
      </c>
      <c r="T2970" s="3" t="s">
        <v>24</v>
      </c>
      <c r="U2970" s="3">
        <v>45489</v>
      </c>
    </row>
    <row r="2971" spans="1:21" x14ac:dyDescent="0.25">
      <c r="A2971">
        <v>214678</v>
      </c>
      <c r="B2971">
        <v>1099</v>
      </c>
      <c r="C2971" t="s">
        <v>19</v>
      </c>
      <c r="D2971" s="3">
        <v>42565</v>
      </c>
      <c r="E2971" t="s">
        <v>1244</v>
      </c>
      <c r="F2971">
        <v>950</v>
      </c>
      <c r="G2971">
        <v>1</v>
      </c>
      <c r="J2971">
        <v>950</v>
      </c>
      <c r="K2971">
        <v>100149862</v>
      </c>
      <c r="L2971" s="19" t="s">
        <v>62</v>
      </c>
      <c r="M2971">
        <v>0</v>
      </c>
      <c r="N2971" t="s">
        <v>174</v>
      </c>
      <c r="O2971" s="3">
        <v>42565</v>
      </c>
      <c r="P2971" t="s">
        <v>23</v>
      </c>
      <c r="Q2971">
        <v>950</v>
      </c>
      <c r="R2971">
        <v>2016</v>
      </c>
      <c r="S2971">
        <v>7</v>
      </c>
      <c r="T2971" s="3" t="s">
        <v>24</v>
      </c>
      <c r="U2971" s="3">
        <v>45489</v>
      </c>
    </row>
    <row r="2972" spans="1:21" x14ac:dyDescent="0.25">
      <c r="A2972">
        <v>214679</v>
      </c>
      <c r="B2972">
        <v>1099</v>
      </c>
      <c r="C2972" t="s">
        <v>19</v>
      </c>
      <c r="D2972" s="3">
        <v>42565</v>
      </c>
      <c r="E2972" t="s">
        <v>1244</v>
      </c>
      <c r="F2972">
        <v>950</v>
      </c>
      <c r="G2972">
        <v>1</v>
      </c>
      <c r="J2972">
        <v>950</v>
      </c>
      <c r="K2972">
        <v>100149863</v>
      </c>
      <c r="L2972" s="19" t="s">
        <v>62</v>
      </c>
      <c r="M2972">
        <v>0</v>
      </c>
      <c r="N2972" t="s">
        <v>174</v>
      </c>
      <c r="O2972" s="3">
        <v>42565</v>
      </c>
      <c r="P2972" t="s">
        <v>23</v>
      </c>
      <c r="Q2972">
        <v>950</v>
      </c>
      <c r="R2972">
        <v>2016</v>
      </c>
      <c r="S2972">
        <v>7</v>
      </c>
      <c r="T2972" s="3" t="s">
        <v>24</v>
      </c>
      <c r="U2972" s="3">
        <v>45489</v>
      </c>
    </row>
    <row r="2973" spans="1:21" x14ac:dyDescent="0.25">
      <c r="A2973">
        <v>214680</v>
      </c>
      <c r="B2973">
        <v>1099</v>
      </c>
      <c r="C2973" t="s">
        <v>19</v>
      </c>
      <c r="D2973" s="3">
        <v>42565</v>
      </c>
      <c r="E2973" t="s">
        <v>1244</v>
      </c>
      <c r="F2973">
        <v>950</v>
      </c>
      <c r="G2973">
        <v>1</v>
      </c>
      <c r="J2973">
        <v>950</v>
      </c>
      <c r="K2973">
        <v>100149864</v>
      </c>
      <c r="L2973" s="19" t="s">
        <v>62</v>
      </c>
      <c r="M2973">
        <v>0</v>
      </c>
      <c r="N2973" t="s">
        <v>174</v>
      </c>
      <c r="O2973" s="3">
        <v>42565</v>
      </c>
      <c r="P2973" t="s">
        <v>23</v>
      </c>
      <c r="Q2973">
        <v>950</v>
      </c>
      <c r="R2973">
        <v>2016</v>
      </c>
      <c r="S2973">
        <v>7</v>
      </c>
      <c r="T2973" s="3" t="s">
        <v>24</v>
      </c>
      <c r="U2973" s="3">
        <v>45489</v>
      </c>
    </row>
    <row r="2974" spans="1:21" x14ac:dyDescent="0.25">
      <c r="A2974">
        <v>214681</v>
      </c>
      <c r="B2974">
        <v>1099</v>
      </c>
      <c r="C2974" t="s">
        <v>19</v>
      </c>
      <c r="D2974" s="3">
        <v>42565</v>
      </c>
      <c r="E2974" t="s">
        <v>1244</v>
      </c>
      <c r="F2974">
        <v>950</v>
      </c>
      <c r="G2974">
        <v>1</v>
      </c>
      <c r="J2974">
        <v>950</v>
      </c>
      <c r="K2974">
        <v>100149865</v>
      </c>
      <c r="L2974" s="19" t="s">
        <v>62</v>
      </c>
      <c r="M2974">
        <v>0</v>
      </c>
      <c r="N2974" t="s">
        <v>174</v>
      </c>
      <c r="O2974" s="3">
        <v>42565</v>
      </c>
      <c r="P2974" t="s">
        <v>23</v>
      </c>
      <c r="Q2974">
        <v>950</v>
      </c>
      <c r="R2974">
        <v>2016</v>
      </c>
      <c r="S2974">
        <v>7</v>
      </c>
      <c r="T2974" s="3" t="s">
        <v>24</v>
      </c>
      <c r="U2974" s="3">
        <v>45489</v>
      </c>
    </row>
    <row r="2975" spans="1:21" x14ac:dyDescent="0.25">
      <c r="A2975">
        <v>214682</v>
      </c>
      <c r="B2975">
        <v>1099</v>
      </c>
      <c r="C2975" t="s">
        <v>19</v>
      </c>
      <c r="D2975" s="3">
        <v>42565</v>
      </c>
      <c r="E2975" t="s">
        <v>1244</v>
      </c>
      <c r="F2975">
        <v>950</v>
      </c>
      <c r="G2975">
        <v>1</v>
      </c>
      <c r="J2975">
        <v>950</v>
      </c>
      <c r="K2975">
        <v>100149866</v>
      </c>
      <c r="L2975" s="19" t="s">
        <v>62</v>
      </c>
      <c r="M2975">
        <v>0</v>
      </c>
      <c r="N2975" t="s">
        <v>174</v>
      </c>
      <c r="O2975" s="3">
        <v>42565</v>
      </c>
      <c r="P2975" t="s">
        <v>23</v>
      </c>
      <c r="Q2975">
        <v>950</v>
      </c>
      <c r="R2975">
        <v>2016</v>
      </c>
      <c r="S2975">
        <v>7</v>
      </c>
      <c r="T2975" s="3" t="s">
        <v>24</v>
      </c>
      <c r="U2975" s="3">
        <v>45489</v>
      </c>
    </row>
    <row r="2976" spans="1:21" x14ac:dyDescent="0.25">
      <c r="A2976">
        <v>214683</v>
      </c>
      <c r="B2976">
        <v>1099</v>
      </c>
      <c r="C2976" t="s">
        <v>19</v>
      </c>
      <c r="D2976" s="3">
        <v>42565</v>
      </c>
      <c r="E2976" t="s">
        <v>1244</v>
      </c>
      <c r="F2976">
        <v>950</v>
      </c>
      <c r="G2976">
        <v>1</v>
      </c>
      <c r="J2976">
        <v>950</v>
      </c>
      <c r="K2976">
        <v>100149867</v>
      </c>
      <c r="L2976" s="19" t="s">
        <v>62</v>
      </c>
      <c r="M2976">
        <v>0</v>
      </c>
      <c r="N2976" t="s">
        <v>174</v>
      </c>
      <c r="O2976" s="3">
        <v>42565</v>
      </c>
      <c r="P2976" t="s">
        <v>23</v>
      </c>
      <c r="Q2976">
        <v>950</v>
      </c>
      <c r="R2976">
        <v>2016</v>
      </c>
      <c r="S2976">
        <v>7</v>
      </c>
      <c r="T2976" s="3" t="s">
        <v>24</v>
      </c>
      <c r="U2976" s="3">
        <v>45489</v>
      </c>
    </row>
    <row r="2977" spans="1:21" x14ac:dyDescent="0.25">
      <c r="A2977">
        <v>214684</v>
      </c>
      <c r="B2977">
        <v>1099</v>
      </c>
      <c r="C2977" t="s">
        <v>19</v>
      </c>
      <c r="D2977" s="3">
        <v>42565</v>
      </c>
      <c r="E2977" t="s">
        <v>1244</v>
      </c>
      <c r="F2977">
        <v>950</v>
      </c>
      <c r="G2977">
        <v>1</v>
      </c>
      <c r="J2977">
        <v>950</v>
      </c>
      <c r="K2977">
        <v>100149868</v>
      </c>
      <c r="L2977" s="19" t="s">
        <v>62</v>
      </c>
      <c r="M2977">
        <v>0</v>
      </c>
      <c r="N2977" t="s">
        <v>174</v>
      </c>
      <c r="O2977" s="3">
        <v>42565</v>
      </c>
      <c r="P2977" t="s">
        <v>23</v>
      </c>
      <c r="Q2977">
        <v>950</v>
      </c>
      <c r="R2977">
        <v>2016</v>
      </c>
      <c r="S2977">
        <v>7</v>
      </c>
      <c r="T2977" s="3" t="s">
        <v>24</v>
      </c>
      <c r="U2977" s="3">
        <v>45489</v>
      </c>
    </row>
    <row r="2978" spans="1:21" x14ac:dyDescent="0.25">
      <c r="A2978">
        <v>214685</v>
      </c>
      <c r="B2978">
        <v>1099</v>
      </c>
      <c r="C2978" t="s">
        <v>19</v>
      </c>
      <c r="D2978" s="3">
        <v>42565</v>
      </c>
      <c r="E2978" t="s">
        <v>1244</v>
      </c>
      <c r="F2978">
        <v>950</v>
      </c>
      <c r="G2978">
        <v>1</v>
      </c>
      <c r="J2978">
        <v>950</v>
      </c>
      <c r="K2978">
        <v>100149869</v>
      </c>
      <c r="L2978" s="19" t="s">
        <v>62</v>
      </c>
      <c r="M2978">
        <v>0</v>
      </c>
      <c r="N2978" t="s">
        <v>174</v>
      </c>
      <c r="O2978" s="3">
        <v>42565</v>
      </c>
      <c r="P2978" t="s">
        <v>23</v>
      </c>
      <c r="Q2978">
        <v>950</v>
      </c>
      <c r="R2978">
        <v>2016</v>
      </c>
      <c r="S2978">
        <v>7</v>
      </c>
      <c r="T2978" s="3" t="s">
        <v>24</v>
      </c>
      <c r="U2978" s="3">
        <v>45489</v>
      </c>
    </row>
    <row r="2979" spans="1:21" x14ac:dyDescent="0.25">
      <c r="A2979">
        <v>214686</v>
      </c>
      <c r="B2979">
        <v>1099</v>
      </c>
      <c r="C2979" t="s">
        <v>19</v>
      </c>
      <c r="D2979" s="3">
        <v>42565</v>
      </c>
      <c r="E2979" t="s">
        <v>1244</v>
      </c>
      <c r="F2979">
        <v>950</v>
      </c>
      <c r="G2979">
        <v>1</v>
      </c>
      <c r="J2979">
        <v>950</v>
      </c>
      <c r="K2979">
        <v>100149870</v>
      </c>
      <c r="L2979" s="19" t="s">
        <v>62</v>
      </c>
      <c r="M2979">
        <v>0</v>
      </c>
      <c r="N2979" t="s">
        <v>174</v>
      </c>
      <c r="O2979" s="3">
        <v>42565</v>
      </c>
      <c r="P2979" t="s">
        <v>23</v>
      </c>
      <c r="Q2979">
        <v>950</v>
      </c>
      <c r="R2979">
        <v>2016</v>
      </c>
      <c r="S2979">
        <v>7</v>
      </c>
      <c r="T2979" s="3" t="s">
        <v>24</v>
      </c>
      <c r="U2979" s="3">
        <v>45489</v>
      </c>
    </row>
    <row r="2980" spans="1:21" x14ac:dyDescent="0.25">
      <c r="A2980">
        <v>214687</v>
      </c>
      <c r="B2980">
        <v>1099</v>
      </c>
      <c r="C2980" t="s">
        <v>19</v>
      </c>
      <c r="D2980" s="3">
        <v>42565</v>
      </c>
      <c r="E2980" t="s">
        <v>1244</v>
      </c>
      <c r="F2980">
        <v>950</v>
      </c>
      <c r="G2980">
        <v>1</v>
      </c>
      <c r="J2980">
        <v>950</v>
      </c>
      <c r="K2980">
        <v>100149871</v>
      </c>
      <c r="L2980" s="19" t="s">
        <v>62</v>
      </c>
      <c r="M2980">
        <v>0</v>
      </c>
      <c r="N2980" t="s">
        <v>174</v>
      </c>
      <c r="O2980" s="3">
        <v>42565</v>
      </c>
      <c r="P2980" t="s">
        <v>23</v>
      </c>
      <c r="Q2980">
        <v>950</v>
      </c>
      <c r="R2980">
        <v>2016</v>
      </c>
      <c r="S2980">
        <v>7</v>
      </c>
      <c r="T2980" s="3" t="s">
        <v>24</v>
      </c>
      <c r="U2980" s="3">
        <v>45489</v>
      </c>
    </row>
    <row r="2981" spans="1:21" x14ac:dyDescent="0.25">
      <c r="A2981">
        <v>214688</v>
      </c>
      <c r="B2981">
        <v>1099</v>
      </c>
      <c r="C2981" t="s">
        <v>19</v>
      </c>
      <c r="D2981" s="3">
        <v>42565</v>
      </c>
      <c r="E2981" t="s">
        <v>1244</v>
      </c>
      <c r="F2981">
        <v>950</v>
      </c>
      <c r="G2981">
        <v>1</v>
      </c>
      <c r="J2981">
        <v>950</v>
      </c>
      <c r="K2981">
        <v>100149872</v>
      </c>
      <c r="L2981" s="19" t="s">
        <v>62</v>
      </c>
      <c r="M2981">
        <v>0</v>
      </c>
      <c r="N2981" t="s">
        <v>174</v>
      </c>
      <c r="O2981" s="3">
        <v>42565</v>
      </c>
      <c r="P2981" t="s">
        <v>23</v>
      </c>
      <c r="Q2981">
        <v>950</v>
      </c>
      <c r="R2981">
        <v>2016</v>
      </c>
      <c r="S2981">
        <v>7</v>
      </c>
      <c r="T2981" s="3" t="s">
        <v>24</v>
      </c>
      <c r="U2981" s="3">
        <v>45489</v>
      </c>
    </row>
    <row r="2982" spans="1:21" x14ac:dyDescent="0.25">
      <c r="A2982">
        <v>214689</v>
      </c>
      <c r="B2982">
        <v>1099</v>
      </c>
      <c r="C2982" t="s">
        <v>19</v>
      </c>
      <c r="D2982" s="3">
        <v>42565</v>
      </c>
      <c r="E2982" t="s">
        <v>1244</v>
      </c>
      <c r="F2982">
        <v>950</v>
      </c>
      <c r="G2982">
        <v>1</v>
      </c>
      <c r="J2982">
        <v>950</v>
      </c>
      <c r="K2982">
        <v>100149873</v>
      </c>
      <c r="L2982" s="19" t="s">
        <v>62</v>
      </c>
      <c r="M2982">
        <v>0</v>
      </c>
      <c r="N2982" t="s">
        <v>174</v>
      </c>
      <c r="O2982" s="3">
        <v>42565</v>
      </c>
      <c r="P2982" t="s">
        <v>23</v>
      </c>
      <c r="Q2982">
        <v>950</v>
      </c>
      <c r="R2982">
        <v>2016</v>
      </c>
      <c r="S2982">
        <v>7</v>
      </c>
      <c r="T2982" s="3" t="s">
        <v>24</v>
      </c>
      <c r="U2982" s="3">
        <v>45489</v>
      </c>
    </row>
    <row r="2983" spans="1:21" x14ac:dyDescent="0.25">
      <c r="A2983">
        <v>214690</v>
      </c>
      <c r="B2983">
        <v>1099</v>
      </c>
      <c r="C2983" t="s">
        <v>71</v>
      </c>
      <c r="D2983" s="3">
        <v>42565</v>
      </c>
      <c r="E2983" t="s">
        <v>1244</v>
      </c>
      <c r="F2983">
        <v>950</v>
      </c>
      <c r="G2983">
        <v>1</v>
      </c>
      <c r="J2983">
        <v>950</v>
      </c>
      <c r="K2983">
        <v>100149874</v>
      </c>
      <c r="L2983" s="19" t="s">
        <v>62</v>
      </c>
      <c r="M2983">
        <v>0</v>
      </c>
      <c r="N2983" t="s">
        <v>174</v>
      </c>
      <c r="O2983" s="3">
        <v>42565</v>
      </c>
      <c r="P2983" t="s">
        <v>34</v>
      </c>
      <c r="Q2983">
        <v>950</v>
      </c>
      <c r="R2983">
        <v>2016</v>
      </c>
      <c r="S2983">
        <v>7</v>
      </c>
      <c r="T2983" s="3" t="s">
        <v>24</v>
      </c>
      <c r="U2983" s="3">
        <v>45489</v>
      </c>
    </row>
    <row r="2984" spans="1:21" x14ac:dyDescent="0.25">
      <c r="A2984">
        <v>214691</v>
      </c>
      <c r="B2984">
        <v>1099</v>
      </c>
      <c r="C2984" t="s">
        <v>19</v>
      </c>
      <c r="D2984" s="3">
        <v>42565</v>
      </c>
      <c r="E2984" t="s">
        <v>1244</v>
      </c>
      <c r="F2984">
        <v>950</v>
      </c>
      <c r="G2984">
        <v>1</v>
      </c>
      <c r="J2984">
        <v>950</v>
      </c>
      <c r="K2984">
        <v>100149875</v>
      </c>
      <c r="L2984" s="19" t="s">
        <v>62</v>
      </c>
      <c r="M2984">
        <v>0</v>
      </c>
      <c r="N2984" t="s">
        <v>174</v>
      </c>
      <c r="O2984" s="3">
        <v>42565</v>
      </c>
      <c r="P2984" t="s">
        <v>23</v>
      </c>
      <c r="Q2984">
        <v>950</v>
      </c>
      <c r="R2984">
        <v>2016</v>
      </c>
      <c r="S2984">
        <v>7</v>
      </c>
      <c r="T2984" s="3" t="s">
        <v>24</v>
      </c>
      <c r="U2984" s="3">
        <v>45489</v>
      </c>
    </row>
    <row r="2985" spans="1:21" x14ac:dyDescent="0.25">
      <c r="A2985">
        <v>214692</v>
      </c>
      <c r="B2985">
        <v>1099</v>
      </c>
      <c r="C2985" t="s">
        <v>19</v>
      </c>
      <c r="D2985" s="3">
        <v>42565</v>
      </c>
      <c r="E2985" t="s">
        <v>1244</v>
      </c>
      <c r="F2985">
        <v>950</v>
      </c>
      <c r="G2985">
        <v>1</v>
      </c>
      <c r="J2985">
        <v>950</v>
      </c>
      <c r="K2985">
        <v>100149876</v>
      </c>
      <c r="L2985" s="19" t="s">
        <v>62</v>
      </c>
      <c r="M2985">
        <v>0</v>
      </c>
      <c r="N2985" t="s">
        <v>174</v>
      </c>
      <c r="O2985" s="3">
        <v>42565</v>
      </c>
      <c r="P2985" t="s">
        <v>23</v>
      </c>
      <c r="Q2985">
        <v>950</v>
      </c>
      <c r="R2985">
        <v>2016</v>
      </c>
      <c r="S2985">
        <v>7</v>
      </c>
      <c r="T2985" s="3" t="s">
        <v>24</v>
      </c>
      <c r="U2985" s="3">
        <v>45489</v>
      </c>
    </row>
    <row r="2986" spans="1:21" x14ac:dyDescent="0.25">
      <c r="A2986">
        <v>214693</v>
      </c>
      <c r="B2986">
        <v>1099</v>
      </c>
      <c r="C2986" t="s">
        <v>19</v>
      </c>
      <c r="D2986" s="3">
        <v>42565</v>
      </c>
      <c r="E2986" t="s">
        <v>1244</v>
      </c>
      <c r="F2986">
        <v>950</v>
      </c>
      <c r="G2986">
        <v>1</v>
      </c>
      <c r="J2986">
        <v>950</v>
      </c>
      <c r="K2986">
        <v>100149877</v>
      </c>
      <c r="L2986" s="19" t="s">
        <v>62</v>
      </c>
      <c r="M2986">
        <v>0</v>
      </c>
      <c r="N2986" t="s">
        <v>174</v>
      </c>
      <c r="O2986" s="3">
        <v>42565</v>
      </c>
      <c r="P2986" t="s">
        <v>23</v>
      </c>
      <c r="Q2986">
        <v>950</v>
      </c>
      <c r="R2986">
        <v>2016</v>
      </c>
      <c r="S2986">
        <v>7</v>
      </c>
      <c r="T2986" s="3" t="s">
        <v>24</v>
      </c>
      <c r="U2986" s="3">
        <v>45489</v>
      </c>
    </row>
    <row r="2987" spans="1:21" x14ac:dyDescent="0.25">
      <c r="A2987">
        <v>214694</v>
      </c>
      <c r="B2987">
        <v>1099</v>
      </c>
      <c r="C2987" t="s">
        <v>19</v>
      </c>
      <c r="D2987" s="3">
        <v>42565</v>
      </c>
      <c r="E2987" t="s">
        <v>1244</v>
      </c>
      <c r="F2987">
        <v>950</v>
      </c>
      <c r="G2987">
        <v>1</v>
      </c>
      <c r="J2987">
        <v>950</v>
      </c>
      <c r="K2987">
        <v>100149878</v>
      </c>
      <c r="L2987" s="19" t="s">
        <v>62</v>
      </c>
      <c r="M2987">
        <v>0</v>
      </c>
      <c r="N2987" t="s">
        <v>174</v>
      </c>
      <c r="O2987" s="3">
        <v>42565</v>
      </c>
      <c r="P2987" t="s">
        <v>23</v>
      </c>
      <c r="Q2987">
        <v>950</v>
      </c>
      <c r="R2987">
        <v>2016</v>
      </c>
      <c r="S2987">
        <v>7</v>
      </c>
      <c r="T2987" s="3" t="s">
        <v>24</v>
      </c>
      <c r="U2987" s="3">
        <v>45489</v>
      </c>
    </row>
    <row r="2988" spans="1:21" x14ac:dyDescent="0.25">
      <c r="A2988">
        <v>214695</v>
      </c>
      <c r="B2988">
        <v>1099</v>
      </c>
      <c r="C2988" t="s">
        <v>19</v>
      </c>
      <c r="D2988" s="3">
        <v>42565</v>
      </c>
      <c r="E2988" t="s">
        <v>1244</v>
      </c>
      <c r="F2988">
        <v>950</v>
      </c>
      <c r="G2988">
        <v>1</v>
      </c>
      <c r="J2988">
        <v>950</v>
      </c>
      <c r="K2988">
        <v>100149879</v>
      </c>
      <c r="L2988" s="19" t="s">
        <v>62</v>
      </c>
      <c r="M2988">
        <v>0</v>
      </c>
      <c r="N2988" t="s">
        <v>174</v>
      </c>
      <c r="O2988" s="3">
        <v>42565</v>
      </c>
      <c r="P2988" t="s">
        <v>23</v>
      </c>
      <c r="Q2988">
        <v>950</v>
      </c>
      <c r="R2988">
        <v>2016</v>
      </c>
      <c r="S2988">
        <v>7</v>
      </c>
      <c r="T2988" s="3" t="s">
        <v>24</v>
      </c>
      <c r="U2988" s="3">
        <v>45489</v>
      </c>
    </row>
    <row r="2989" spans="1:21" x14ac:dyDescent="0.25">
      <c r="A2989">
        <v>214696</v>
      </c>
      <c r="B2989">
        <v>1099</v>
      </c>
      <c r="C2989" t="s">
        <v>19</v>
      </c>
      <c r="D2989" s="3">
        <v>42565</v>
      </c>
      <c r="E2989" t="s">
        <v>1244</v>
      </c>
      <c r="F2989">
        <v>950</v>
      </c>
      <c r="G2989">
        <v>1</v>
      </c>
      <c r="J2989">
        <v>950</v>
      </c>
      <c r="K2989">
        <v>100149880</v>
      </c>
      <c r="L2989" s="19" t="s">
        <v>62</v>
      </c>
      <c r="M2989">
        <v>0</v>
      </c>
      <c r="N2989" t="s">
        <v>174</v>
      </c>
      <c r="O2989" s="3">
        <v>42565</v>
      </c>
      <c r="P2989" t="s">
        <v>23</v>
      </c>
      <c r="Q2989">
        <v>950</v>
      </c>
      <c r="R2989">
        <v>2016</v>
      </c>
      <c r="S2989">
        <v>7</v>
      </c>
      <c r="T2989" s="3" t="s">
        <v>24</v>
      </c>
      <c r="U2989" s="3">
        <v>45489</v>
      </c>
    </row>
    <row r="2990" spans="1:21" x14ac:dyDescent="0.25">
      <c r="A2990">
        <v>214697</v>
      </c>
      <c r="B2990">
        <v>1099</v>
      </c>
      <c r="C2990" t="s">
        <v>19</v>
      </c>
      <c r="D2990" s="3">
        <v>42565</v>
      </c>
      <c r="E2990" t="s">
        <v>1244</v>
      </c>
      <c r="F2990">
        <v>950</v>
      </c>
      <c r="G2990">
        <v>1</v>
      </c>
      <c r="J2990">
        <v>950</v>
      </c>
      <c r="K2990">
        <v>100149881</v>
      </c>
      <c r="L2990" s="19" t="s">
        <v>62</v>
      </c>
      <c r="M2990">
        <v>0</v>
      </c>
      <c r="N2990" t="s">
        <v>174</v>
      </c>
      <c r="O2990" s="3">
        <v>42565</v>
      </c>
      <c r="P2990" t="s">
        <v>23</v>
      </c>
      <c r="Q2990">
        <v>950</v>
      </c>
      <c r="R2990">
        <v>2016</v>
      </c>
      <c r="S2990">
        <v>7</v>
      </c>
      <c r="T2990" s="3" t="s">
        <v>24</v>
      </c>
      <c r="U2990" s="3">
        <v>45489</v>
      </c>
    </row>
    <row r="2991" spans="1:21" x14ac:dyDescent="0.25">
      <c r="A2991">
        <v>214698</v>
      </c>
      <c r="B2991">
        <v>1099</v>
      </c>
      <c r="C2991" t="s">
        <v>19</v>
      </c>
      <c r="D2991" s="3">
        <v>42565</v>
      </c>
      <c r="E2991" t="s">
        <v>1244</v>
      </c>
      <c r="F2991">
        <v>950</v>
      </c>
      <c r="G2991">
        <v>1</v>
      </c>
      <c r="J2991">
        <v>950</v>
      </c>
      <c r="K2991">
        <v>100149882</v>
      </c>
      <c r="L2991" s="19" t="s">
        <v>62</v>
      </c>
      <c r="M2991">
        <v>0</v>
      </c>
      <c r="N2991" t="s">
        <v>174</v>
      </c>
      <c r="O2991" s="3">
        <v>42565</v>
      </c>
      <c r="P2991" t="s">
        <v>23</v>
      </c>
      <c r="Q2991">
        <v>950</v>
      </c>
      <c r="R2991">
        <v>2016</v>
      </c>
      <c r="S2991">
        <v>7</v>
      </c>
      <c r="T2991" s="3" t="s">
        <v>24</v>
      </c>
      <c r="U2991" s="3">
        <v>45489</v>
      </c>
    </row>
    <row r="2992" spans="1:21" x14ac:dyDescent="0.25">
      <c r="A2992">
        <v>214699</v>
      </c>
      <c r="B2992">
        <v>1099</v>
      </c>
      <c r="C2992" t="s">
        <v>19</v>
      </c>
      <c r="D2992" s="3">
        <v>42565</v>
      </c>
      <c r="E2992" t="s">
        <v>1244</v>
      </c>
      <c r="F2992">
        <v>950</v>
      </c>
      <c r="G2992">
        <v>1</v>
      </c>
      <c r="J2992">
        <v>950</v>
      </c>
      <c r="K2992">
        <v>100149883</v>
      </c>
      <c r="L2992" s="19" t="s">
        <v>62</v>
      </c>
      <c r="M2992">
        <v>0</v>
      </c>
      <c r="N2992" t="s">
        <v>174</v>
      </c>
      <c r="O2992" s="3">
        <v>42565</v>
      </c>
      <c r="P2992" t="s">
        <v>23</v>
      </c>
      <c r="Q2992">
        <v>950</v>
      </c>
      <c r="R2992">
        <v>2016</v>
      </c>
      <c r="S2992">
        <v>7</v>
      </c>
      <c r="T2992" s="3" t="s">
        <v>24</v>
      </c>
      <c r="U2992" s="3">
        <v>45489</v>
      </c>
    </row>
    <row r="2993" spans="1:21" x14ac:dyDescent="0.25">
      <c r="A2993">
        <v>214700</v>
      </c>
      <c r="B2993">
        <v>1099</v>
      </c>
      <c r="C2993" t="s">
        <v>19</v>
      </c>
      <c r="D2993" s="3">
        <v>42565</v>
      </c>
      <c r="E2993" t="s">
        <v>1244</v>
      </c>
      <c r="F2993">
        <v>950</v>
      </c>
      <c r="G2993">
        <v>1</v>
      </c>
      <c r="J2993">
        <v>950</v>
      </c>
      <c r="K2993">
        <v>100149884</v>
      </c>
      <c r="L2993" s="19" t="s">
        <v>62</v>
      </c>
      <c r="M2993">
        <v>0</v>
      </c>
      <c r="N2993" t="s">
        <v>174</v>
      </c>
      <c r="O2993" s="3">
        <v>42565</v>
      </c>
      <c r="P2993" t="s">
        <v>23</v>
      </c>
      <c r="Q2993">
        <v>950</v>
      </c>
      <c r="R2993">
        <v>2016</v>
      </c>
      <c r="S2993">
        <v>7</v>
      </c>
      <c r="T2993" s="3" t="s">
        <v>24</v>
      </c>
      <c r="U2993" s="3">
        <v>45489</v>
      </c>
    </row>
    <row r="2994" spans="1:21" x14ac:dyDescent="0.25">
      <c r="A2994">
        <v>214701</v>
      </c>
      <c r="B2994">
        <v>1099</v>
      </c>
      <c r="C2994" t="s">
        <v>19</v>
      </c>
      <c r="D2994" s="3">
        <v>42565</v>
      </c>
      <c r="E2994" t="s">
        <v>1244</v>
      </c>
      <c r="F2994">
        <v>950</v>
      </c>
      <c r="G2994">
        <v>1</v>
      </c>
      <c r="J2994">
        <v>950</v>
      </c>
      <c r="K2994">
        <v>100149885</v>
      </c>
      <c r="L2994" s="19" t="s">
        <v>62</v>
      </c>
      <c r="M2994">
        <v>0</v>
      </c>
      <c r="N2994" t="s">
        <v>174</v>
      </c>
      <c r="O2994" s="3">
        <v>42565</v>
      </c>
      <c r="P2994" t="s">
        <v>23</v>
      </c>
      <c r="Q2994">
        <v>950</v>
      </c>
      <c r="R2994">
        <v>2016</v>
      </c>
      <c r="S2994">
        <v>7</v>
      </c>
      <c r="T2994" s="3" t="s">
        <v>24</v>
      </c>
      <c r="U2994" s="3">
        <v>45489</v>
      </c>
    </row>
    <row r="2995" spans="1:21" x14ac:dyDescent="0.25">
      <c r="A2995">
        <v>214702</v>
      </c>
      <c r="B2995">
        <v>1099</v>
      </c>
      <c r="C2995" t="s">
        <v>19</v>
      </c>
      <c r="D2995" s="3">
        <v>42565</v>
      </c>
      <c r="E2995" t="s">
        <v>1244</v>
      </c>
      <c r="F2995">
        <v>950</v>
      </c>
      <c r="G2995">
        <v>1</v>
      </c>
      <c r="J2995">
        <v>950</v>
      </c>
      <c r="K2995">
        <v>100149886</v>
      </c>
      <c r="L2995" s="19" t="s">
        <v>62</v>
      </c>
      <c r="M2995">
        <v>0</v>
      </c>
      <c r="N2995" t="s">
        <v>174</v>
      </c>
      <c r="O2995" s="3">
        <v>42565</v>
      </c>
      <c r="P2995" t="s">
        <v>23</v>
      </c>
      <c r="Q2995">
        <v>950</v>
      </c>
      <c r="R2995">
        <v>2016</v>
      </c>
      <c r="S2995">
        <v>7</v>
      </c>
      <c r="T2995" s="3" t="s">
        <v>24</v>
      </c>
      <c r="U2995" s="3">
        <v>45489</v>
      </c>
    </row>
    <row r="2996" spans="1:21" x14ac:dyDescent="0.25">
      <c r="A2996">
        <v>214703</v>
      </c>
      <c r="B2996">
        <v>1099</v>
      </c>
      <c r="C2996" t="s">
        <v>19</v>
      </c>
      <c r="D2996" s="3">
        <v>42565</v>
      </c>
      <c r="E2996" t="s">
        <v>1244</v>
      </c>
      <c r="F2996">
        <v>950</v>
      </c>
      <c r="G2996">
        <v>1</v>
      </c>
      <c r="J2996">
        <v>950</v>
      </c>
      <c r="K2996">
        <v>100149887</v>
      </c>
      <c r="L2996" s="19" t="s">
        <v>62</v>
      </c>
      <c r="M2996">
        <v>0</v>
      </c>
      <c r="N2996" t="s">
        <v>174</v>
      </c>
      <c r="O2996" s="3">
        <v>42565</v>
      </c>
      <c r="P2996" t="s">
        <v>23</v>
      </c>
      <c r="Q2996">
        <v>950</v>
      </c>
      <c r="R2996">
        <v>2016</v>
      </c>
      <c r="S2996">
        <v>7</v>
      </c>
      <c r="T2996" s="3" t="s">
        <v>24</v>
      </c>
      <c r="U2996" s="3">
        <v>45489</v>
      </c>
    </row>
    <row r="2997" spans="1:21" x14ac:dyDescent="0.25">
      <c r="A2997">
        <v>214704</v>
      </c>
      <c r="B2997">
        <v>1099</v>
      </c>
      <c r="C2997" t="s">
        <v>19</v>
      </c>
      <c r="D2997" s="3">
        <v>42565</v>
      </c>
      <c r="E2997" t="s">
        <v>1244</v>
      </c>
      <c r="F2997">
        <v>950</v>
      </c>
      <c r="G2997">
        <v>1</v>
      </c>
      <c r="J2997">
        <v>950</v>
      </c>
      <c r="K2997">
        <v>100149888</v>
      </c>
      <c r="L2997" s="19" t="s">
        <v>62</v>
      </c>
      <c r="M2997">
        <v>0</v>
      </c>
      <c r="N2997" t="s">
        <v>174</v>
      </c>
      <c r="O2997" s="3">
        <v>42565</v>
      </c>
      <c r="P2997" t="s">
        <v>23</v>
      </c>
      <c r="Q2997">
        <v>950</v>
      </c>
      <c r="R2997">
        <v>2016</v>
      </c>
      <c r="S2997">
        <v>7</v>
      </c>
      <c r="T2997" s="3" t="s">
        <v>24</v>
      </c>
      <c r="U2997" s="3">
        <v>45489</v>
      </c>
    </row>
    <row r="2998" spans="1:21" x14ac:dyDescent="0.25">
      <c r="A2998">
        <v>214705</v>
      </c>
      <c r="B2998">
        <v>1099</v>
      </c>
      <c r="C2998" t="s">
        <v>19</v>
      </c>
      <c r="D2998" s="3">
        <v>42565</v>
      </c>
      <c r="E2998" t="s">
        <v>1244</v>
      </c>
      <c r="F2998">
        <v>950</v>
      </c>
      <c r="G2998">
        <v>1</v>
      </c>
      <c r="J2998">
        <v>950</v>
      </c>
      <c r="K2998">
        <v>100149889</v>
      </c>
      <c r="L2998" s="19" t="s">
        <v>62</v>
      </c>
      <c r="M2998">
        <v>0</v>
      </c>
      <c r="N2998" t="s">
        <v>174</v>
      </c>
      <c r="O2998" s="3">
        <v>42565</v>
      </c>
      <c r="P2998" t="s">
        <v>23</v>
      </c>
      <c r="Q2998">
        <v>950</v>
      </c>
      <c r="R2998">
        <v>2016</v>
      </c>
      <c r="S2998">
        <v>7</v>
      </c>
      <c r="T2998" s="3" t="s">
        <v>24</v>
      </c>
      <c r="U2998" s="3">
        <v>45489</v>
      </c>
    </row>
    <row r="2999" spans="1:21" x14ac:dyDescent="0.25">
      <c r="A2999">
        <v>214706</v>
      </c>
      <c r="B2999">
        <v>1099</v>
      </c>
      <c r="C2999" t="s">
        <v>19</v>
      </c>
      <c r="D2999" s="3">
        <v>42565</v>
      </c>
      <c r="E2999" t="s">
        <v>1244</v>
      </c>
      <c r="F2999">
        <v>950</v>
      </c>
      <c r="G2999">
        <v>1</v>
      </c>
      <c r="J2999">
        <v>950</v>
      </c>
      <c r="K2999">
        <v>100149890</v>
      </c>
      <c r="L2999" s="19" t="s">
        <v>62</v>
      </c>
      <c r="M2999">
        <v>0</v>
      </c>
      <c r="N2999" t="s">
        <v>174</v>
      </c>
      <c r="O2999" s="3">
        <v>42565</v>
      </c>
      <c r="P2999" t="s">
        <v>23</v>
      </c>
      <c r="Q2999">
        <v>950</v>
      </c>
      <c r="R2999">
        <v>2016</v>
      </c>
      <c r="S2999">
        <v>7</v>
      </c>
      <c r="T2999" s="3" t="s">
        <v>24</v>
      </c>
      <c r="U2999" s="3">
        <v>45489</v>
      </c>
    </row>
    <row r="3000" spans="1:21" x14ac:dyDescent="0.25">
      <c r="A3000">
        <v>214707</v>
      </c>
      <c r="B3000">
        <v>1099</v>
      </c>
      <c r="C3000" t="s">
        <v>19</v>
      </c>
      <c r="D3000" s="3">
        <v>42565</v>
      </c>
      <c r="E3000" t="s">
        <v>1244</v>
      </c>
      <c r="F3000">
        <v>950</v>
      </c>
      <c r="G3000">
        <v>1</v>
      </c>
      <c r="J3000">
        <v>950</v>
      </c>
      <c r="K3000">
        <v>100149891</v>
      </c>
      <c r="L3000" s="19" t="s">
        <v>62</v>
      </c>
      <c r="M3000">
        <v>0</v>
      </c>
      <c r="N3000" t="s">
        <v>174</v>
      </c>
      <c r="O3000" s="3">
        <v>42565</v>
      </c>
      <c r="P3000" t="s">
        <v>23</v>
      </c>
      <c r="Q3000">
        <v>950</v>
      </c>
      <c r="R3000">
        <v>2016</v>
      </c>
      <c r="S3000">
        <v>7</v>
      </c>
      <c r="T3000" s="3" t="s">
        <v>24</v>
      </c>
      <c r="U3000" s="3">
        <v>45489</v>
      </c>
    </row>
    <row r="3001" spans="1:21" x14ac:dyDescent="0.25">
      <c r="A3001">
        <v>214708</v>
      </c>
      <c r="B3001">
        <v>1099</v>
      </c>
      <c r="C3001" t="s">
        <v>19</v>
      </c>
      <c r="D3001" s="3">
        <v>42565</v>
      </c>
      <c r="E3001" t="s">
        <v>1244</v>
      </c>
      <c r="F3001">
        <v>950</v>
      </c>
      <c r="G3001">
        <v>1</v>
      </c>
      <c r="J3001">
        <v>950</v>
      </c>
      <c r="K3001">
        <v>100149892</v>
      </c>
      <c r="L3001" s="19" t="s">
        <v>62</v>
      </c>
      <c r="M3001">
        <v>0</v>
      </c>
      <c r="N3001" t="s">
        <v>174</v>
      </c>
      <c r="O3001" s="3">
        <v>42565</v>
      </c>
      <c r="P3001" t="s">
        <v>23</v>
      </c>
      <c r="Q3001">
        <v>950</v>
      </c>
      <c r="R3001">
        <v>2016</v>
      </c>
      <c r="S3001">
        <v>7</v>
      </c>
      <c r="T3001" s="3" t="s">
        <v>24</v>
      </c>
      <c r="U3001" s="3">
        <v>45489</v>
      </c>
    </row>
    <row r="3002" spans="1:21" x14ac:dyDescent="0.25">
      <c r="A3002">
        <v>214709</v>
      </c>
      <c r="B3002">
        <v>1099</v>
      </c>
      <c r="C3002" t="s">
        <v>19</v>
      </c>
      <c r="D3002" s="3">
        <v>42565</v>
      </c>
      <c r="E3002" t="s">
        <v>1244</v>
      </c>
      <c r="F3002">
        <v>950</v>
      </c>
      <c r="G3002">
        <v>1</v>
      </c>
      <c r="J3002">
        <v>950</v>
      </c>
      <c r="K3002">
        <v>100149893</v>
      </c>
      <c r="L3002" s="19" t="s">
        <v>62</v>
      </c>
      <c r="M3002">
        <v>0</v>
      </c>
      <c r="N3002" t="s">
        <v>174</v>
      </c>
      <c r="O3002" s="3">
        <v>42565</v>
      </c>
      <c r="P3002" t="s">
        <v>23</v>
      </c>
      <c r="Q3002">
        <v>950</v>
      </c>
      <c r="R3002">
        <v>2016</v>
      </c>
      <c r="S3002">
        <v>7</v>
      </c>
      <c r="T3002" s="3" t="s">
        <v>24</v>
      </c>
      <c r="U3002" s="3">
        <v>45489</v>
      </c>
    </row>
    <row r="3003" spans="1:21" x14ac:dyDescent="0.25">
      <c r="A3003">
        <v>214710</v>
      </c>
      <c r="B3003">
        <v>1099</v>
      </c>
      <c r="C3003" t="s">
        <v>19</v>
      </c>
      <c r="D3003" s="3">
        <v>42565</v>
      </c>
      <c r="E3003" t="s">
        <v>1244</v>
      </c>
      <c r="F3003">
        <v>950</v>
      </c>
      <c r="G3003">
        <v>1</v>
      </c>
      <c r="J3003">
        <v>950</v>
      </c>
      <c r="K3003">
        <v>100149894</v>
      </c>
      <c r="L3003" s="19" t="s">
        <v>62</v>
      </c>
      <c r="M3003">
        <v>0</v>
      </c>
      <c r="N3003" t="s">
        <v>174</v>
      </c>
      <c r="O3003" s="3">
        <v>42565</v>
      </c>
      <c r="P3003" t="s">
        <v>23</v>
      </c>
      <c r="Q3003">
        <v>950</v>
      </c>
      <c r="R3003">
        <v>2016</v>
      </c>
      <c r="S3003">
        <v>7</v>
      </c>
      <c r="T3003" s="3" t="s">
        <v>24</v>
      </c>
      <c r="U3003" s="3">
        <v>45489</v>
      </c>
    </row>
    <row r="3004" spans="1:21" x14ac:dyDescent="0.25">
      <c r="A3004">
        <v>214711</v>
      </c>
      <c r="B3004">
        <v>1099</v>
      </c>
      <c r="C3004" t="s">
        <v>19</v>
      </c>
      <c r="D3004" s="3">
        <v>42565</v>
      </c>
      <c r="E3004" t="s">
        <v>1244</v>
      </c>
      <c r="F3004">
        <v>950</v>
      </c>
      <c r="G3004">
        <v>1</v>
      </c>
      <c r="J3004">
        <v>950</v>
      </c>
      <c r="K3004">
        <v>100149895</v>
      </c>
      <c r="L3004" s="19" t="s">
        <v>62</v>
      </c>
      <c r="M3004">
        <v>0</v>
      </c>
      <c r="N3004" t="s">
        <v>174</v>
      </c>
      <c r="O3004" s="3">
        <v>42565</v>
      </c>
      <c r="P3004" t="s">
        <v>23</v>
      </c>
      <c r="Q3004">
        <v>950</v>
      </c>
      <c r="R3004">
        <v>2016</v>
      </c>
      <c r="S3004">
        <v>7</v>
      </c>
      <c r="T3004" s="3" t="s">
        <v>24</v>
      </c>
      <c r="U3004" s="3">
        <v>45489</v>
      </c>
    </row>
    <row r="3005" spans="1:21" x14ac:dyDescent="0.25">
      <c r="A3005">
        <v>214712</v>
      </c>
      <c r="B3005">
        <v>1099</v>
      </c>
      <c r="C3005" t="s">
        <v>19</v>
      </c>
      <c r="D3005" s="3">
        <v>42565</v>
      </c>
      <c r="E3005" t="s">
        <v>1244</v>
      </c>
      <c r="F3005">
        <v>950</v>
      </c>
      <c r="G3005">
        <v>1</v>
      </c>
      <c r="J3005">
        <v>950</v>
      </c>
      <c r="K3005">
        <v>100149896</v>
      </c>
      <c r="L3005" s="19" t="s">
        <v>62</v>
      </c>
      <c r="M3005">
        <v>0</v>
      </c>
      <c r="N3005" t="s">
        <v>174</v>
      </c>
      <c r="O3005" s="3">
        <v>42565</v>
      </c>
      <c r="P3005" t="s">
        <v>23</v>
      </c>
      <c r="Q3005">
        <v>950</v>
      </c>
      <c r="R3005">
        <v>2016</v>
      </c>
      <c r="S3005">
        <v>7</v>
      </c>
      <c r="T3005" s="3" t="s">
        <v>24</v>
      </c>
      <c r="U3005" s="3">
        <v>45489</v>
      </c>
    </row>
    <row r="3006" spans="1:21" x14ac:dyDescent="0.25">
      <c r="A3006">
        <v>214713</v>
      </c>
      <c r="B3006">
        <v>1099</v>
      </c>
      <c r="C3006" t="s">
        <v>19</v>
      </c>
      <c r="D3006" s="3">
        <v>42565</v>
      </c>
      <c r="E3006" t="s">
        <v>1244</v>
      </c>
      <c r="F3006">
        <v>950</v>
      </c>
      <c r="G3006">
        <v>1</v>
      </c>
      <c r="J3006">
        <v>950</v>
      </c>
      <c r="K3006">
        <v>100149897</v>
      </c>
      <c r="L3006" s="19" t="s">
        <v>62</v>
      </c>
      <c r="M3006">
        <v>0</v>
      </c>
      <c r="N3006" t="s">
        <v>174</v>
      </c>
      <c r="O3006" s="3">
        <v>42565</v>
      </c>
      <c r="P3006" t="s">
        <v>23</v>
      </c>
      <c r="Q3006">
        <v>950</v>
      </c>
      <c r="R3006">
        <v>2016</v>
      </c>
      <c r="S3006">
        <v>7</v>
      </c>
      <c r="T3006" s="3" t="s">
        <v>24</v>
      </c>
      <c r="U3006" s="3">
        <v>45489</v>
      </c>
    </row>
    <row r="3007" spans="1:21" x14ac:dyDescent="0.25">
      <c r="A3007">
        <v>214458</v>
      </c>
      <c r="B3007">
        <v>939</v>
      </c>
      <c r="C3007" t="s">
        <v>25</v>
      </c>
      <c r="D3007" s="3">
        <v>42565</v>
      </c>
      <c r="E3007" t="s">
        <v>115</v>
      </c>
      <c r="F3007">
        <v>1</v>
      </c>
      <c r="G3007">
        <v>1</v>
      </c>
      <c r="J3007">
        <v>1</v>
      </c>
      <c r="K3007">
        <v>100149669</v>
      </c>
      <c r="L3007" s="19" t="s">
        <v>62</v>
      </c>
      <c r="M3007">
        <v>0</v>
      </c>
      <c r="N3007" t="s">
        <v>39</v>
      </c>
      <c r="O3007" s="3">
        <v>42565</v>
      </c>
      <c r="P3007" t="s">
        <v>28</v>
      </c>
      <c r="Q3007">
        <v>1</v>
      </c>
      <c r="R3007">
        <v>2016</v>
      </c>
      <c r="S3007">
        <v>7</v>
      </c>
      <c r="T3007" s="3" t="s">
        <v>24</v>
      </c>
      <c r="U3007" s="3">
        <v>45489</v>
      </c>
    </row>
    <row r="3008" spans="1:21" x14ac:dyDescent="0.25">
      <c r="A3008">
        <v>214714</v>
      </c>
      <c r="B3008">
        <v>1099</v>
      </c>
      <c r="C3008" t="s">
        <v>19</v>
      </c>
      <c r="D3008" s="3">
        <v>42565</v>
      </c>
      <c r="E3008" t="s">
        <v>1244</v>
      </c>
      <c r="F3008">
        <v>950</v>
      </c>
      <c r="G3008">
        <v>1</v>
      </c>
      <c r="J3008">
        <v>950</v>
      </c>
      <c r="K3008">
        <v>100149898</v>
      </c>
      <c r="L3008" s="19" t="s">
        <v>62</v>
      </c>
      <c r="M3008">
        <v>0</v>
      </c>
      <c r="N3008" t="s">
        <v>174</v>
      </c>
      <c r="O3008" s="3">
        <v>42565</v>
      </c>
      <c r="P3008" t="s">
        <v>23</v>
      </c>
      <c r="Q3008">
        <v>950</v>
      </c>
      <c r="R3008">
        <v>2016</v>
      </c>
      <c r="S3008">
        <v>7</v>
      </c>
      <c r="T3008" s="3" t="s">
        <v>24</v>
      </c>
      <c r="U3008" s="3">
        <v>45489</v>
      </c>
    </row>
    <row r="3009" spans="1:21" x14ac:dyDescent="0.25">
      <c r="A3009">
        <v>214715</v>
      </c>
      <c r="B3009">
        <v>1099</v>
      </c>
      <c r="C3009" t="s">
        <v>19</v>
      </c>
      <c r="D3009" s="3">
        <v>42565</v>
      </c>
      <c r="E3009" t="s">
        <v>1244</v>
      </c>
      <c r="F3009">
        <v>950</v>
      </c>
      <c r="G3009">
        <v>1</v>
      </c>
      <c r="J3009">
        <v>950</v>
      </c>
      <c r="K3009">
        <v>100149899</v>
      </c>
      <c r="L3009" s="19" t="s">
        <v>62</v>
      </c>
      <c r="M3009">
        <v>0</v>
      </c>
      <c r="N3009" t="s">
        <v>174</v>
      </c>
      <c r="O3009" s="3">
        <v>42565</v>
      </c>
      <c r="P3009" t="s">
        <v>23</v>
      </c>
      <c r="Q3009">
        <v>950</v>
      </c>
      <c r="R3009">
        <v>2016</v>
      </c>
      <c r="S3009">
        <v>7</v>
      </c>
      <c r="T3009" s="3" t="s">
        <v>24</v>
      </c>
      <c r="U3009" s="3">
        <v>45489</v>
      </c>
    </row>
    <row r="3010" spans="1:21" x14ac:dyDescent="0.25">
      <c r="A3010">
        <v>214716</v>
      </c>
      <c r="B3010">
        <v>1099</v>
      </c>
      <c r="C3010" t="s">
        <v>19</v>
      </c>
      <c r="D3010" s="3">
        <v>42565</v>
      </c>
      <c r="E3010" t="s">
        <v>1244</v>
      </c>
      <c r="F3010">
        <v>950</v>
      </c>
      <c r="G3010">
        <v>1</v>
      </c>
      <c r="J3010">
        <v>950</v>
      </c>
      <c r="K3010">
        <v>100149900</v>
      </c>
      <c r="L3010" s="19" t="s">
        <v>62</v>
      </c>
      <c r="M3010">
        <v>0</v>
      </c>
      <c r="N3010" t="s">
        <v>174</v>
      </c>
      <c r="O3010" s="3">
        <v>42565</v>
      </c>
      <c r="P3010" t="s">
        <v>23</v>
      </c>
      <c r="Q3010">
        <v>950</v>
      </c>
      <c r="R3010">
        <v>2016</v>
      </c>
      <c r="S3010">
        <v>7</v>
      </c>
      <c r="T3010" s="3" t="s">
        <v>24</v>
      </c>
      <c r="U3010" s="3">
        <v>45489</v>
      </c>
    </row>
    <row r="3011" spans="1:21" x14ac:dyDescent="0.25">
      <c r="A3011">
        <v>214717</v>
      </c>
      <c r="B3011">
        <v>1099</v>
      </c>
      <c r="C3011" t="s">
        <v>19</v>
      </c>
      <c r="D3011" s="3">
        <v>42565</v>
      </c>
      <c r="E3011" t="s">
        <v>1244</v>
      </c>
      <c r="F3011">
        <v>950</v>
      </c>
      <c r="G3011">
        <v>1</v>
      </c>
      <c r="J3011">
        <v>950</v>
      </c>
      <c r="K3011">
        <v>100149901</v>
      </c>
      <c r="L3011" s="19" t="s">
        <v>62</v>
      </c>
      <c r="M3011">
        <v>0</v>
      </c>
      <c r="N3011" t="s">
        <v>174</v>
      </c>
      <c r="O3011" s="3">
        <v>42565</v>
      </c>
      <c r="P3011" t="s">
        <v>23</v>
      </c>
      <c r="Q3011">
        <v>950</v>
      </c>
      <c r="R3011">
        <v>2016</v>
      </c>
      <c r="S3011">
        <v>7</v>
      </c>
      <c r="T3011" s="3" t="s">
        <v>24</v>
      </c>
      <c r="U3011" s="3">
        <v>45489</v>
      </c>
    </row>
    <row r="3012" spans="1:21" x14ac:dyDescent="0.25">
      <c r="A3012">
        <v>214718</v>
      </c>
      <c r="B3012">
        <v>1099</v>
      </c>
      <c r="C3012" t="s">
        <v>19</v>
      </c>
      <c r="D3012" s="3">
        <v>42565</v>
      </c>
      <c r="E3012" t="s">
        <v>1244</v>
      </c>
      <c r="F3012">
        <v>950</v>
      </c>
      <c r="G3012">
        <v>1</v>
      </c>
      <c r="J3012">
        <v>950</v>
      </c>
      <c r="K3012">
        <v>100149902</v>
      </c>
      <c r="L3012" s="19" t="s">
        <v>62</v>
      </c>
      <c r="M3012">
        <v>0</v>
      </c>
      <c r="N3012" t="s">
        <v>174</v>
      </c>
      <c r="O3012" s="3">
        <v>42565</v>
      </c>
      <c r="P3012" t="s">
        <v>23</v>
      </c>
      <c r="Q3012">
        <v>950</v>
      </c>
      <c r="R3012">
        <v>2016</v>
      </c>
      <c r="S3012">
        <v>7</v>
      </c>
      <c r="T3012" s="3" t="s">
        <v>24</v>
      </c>
      <c r="U3012" s="3">
        <v>45489</v>
      </c>
    </row>
    <row r="3013" spans="1:21" x14ac:dyDescent="0.25">
      <c r="A3013">
        <v>214719</v>
      </c>
      <c r="B3013">
        <v>1099</v>
      </c>
      <c r="C3013" t="s">
        <v>19</v>
      </c>
      <c r="D3013" s="3">
        <v>42565</v>
      </c>
      <c r="E3013" t="s">
        <v>1244</v>
      </c>
      <c r="F3013">
        <v>950</v>
      </c>
      <c r="G3013">
        <v>1</v>
      </c>
      <c r="J3013">
        <v>950</v>
      </c>
      <c r="K3013">
        <v>100149903</v>
      </c>
      <c r="L3013" s="19" t="s">
        <v>62</v>
      </c>
      <c r="M3013">
        <v>0</v>
      </c>
      <c r="N3013" t="s">
        <v>174</v>
      </c>
      <c r="O3013" s="3">
        <v>42565</v>
      </c>
      <c r="P3013" t="s">
        <v>23</v>
      </c>
      <c r="Q3013">
        <v>950</v>
      </c>
      <c r="R3013">
        <v>2016</v>
      </c>
      <c r="S3013">
        <v>7</v>
      </c>
      <c r="T3013" s="3" t="s">
        <v>24</v>
      </c>
      <c r="U3013" s="3">
        <v>45489</v>
      </c>
    </row>
    <row r="3014" spans="1:21" x14ac:dyDescent="0.25">
      <c r="A3014">
        <v>214720</v>
      </c>
      <c r="B3014">
        <v>1099</v>
      </c>
      <c r="C3014" t="s">
        <v>19</v>
      </c>
      <c r="D3014" s="3">
        <v>42565</v>
      </c>
      <c r="E3014" t="s">
        <v>1244</v>
      </c>
      <c r="F3014">
        <v>950</v>
      </c>
      <c r="G3014">
        <v>1</v>
      </c>
      <c r="J3014">
        <v>950</v>
      </c>
      <c r="K3014">
        <v>100149904</v>
      </c>
      <c r="L3014" s="19" t="s">
        <v>62</v>
      </c>
      <c r="M3014">
        <v>0</v>
      </c>
      <c r="N3014" t="s">
        <v>174</v>
      </c>
      <c r="O3014" s="3">
        <v>42565</v>
      </c>
      <c r="P3014" t="s">
        <v>23</v>
      </c>
      <c r="Q3014">
        <v>950</v>
      </c>
      <c r="R3014">
        <v>2016</v>
      </c>
      <c r="S3014">
        <v>7</v>
      </c>
      <c r="T3014" s="3" t="s">
        <v>24</v>
      </c>
      <c r="U3014" s="3">
        <v>45489</v>
      </c>
    </row>
    <row r="3015" spans="1:21" x14ac:dyDescent="0.25">
      <c r="A3015">
        <v>214721</v>
      </c>
      <c r="B3015">
        <v>1099</v>
      </c>
      <c r="C3015" t="s">
        <v>31</v>
      </c>
      <c r="D3015" s="3">
        <v>42565</v>
      </c>
      <c r="E3015" t="s">
        <v>1244</v>
      </c>
      <c r="F3015">
        <v>950</v>
      </c>
      <c r="G3015">
        <v>1</v>
      </c>
      <c r="J3015">
        <v>950</v>
      </c>
      <c r="K3015">
        <v>100149905</v>
      </c>
      <c r="L3015" s="19" t="s">
        <v>62</v>
      </c>
      <c r="M3015">
        <v>0</v>
      </c>
      <c r="N3015" t="s">
        <v>174</v>
      </c>
      <c r="O3015" s="3">
        <v>42565</v>
      </c>
      <c r="P3015" t="s">
        <v>34</v>
      </c>
      <c r="Q3015">
        <v>950</v>
      </c>
      <c r="R3015">
        <v>2016</v>
      </c>
      <c r="S3015">
        <v>7</v>
      </c>
      <c r="T3015" s="3" t="s">
        <v>24</v>
      </c>
      <c r="U3015" s="3">
        <v>45489</v>
      </c>
    </row>
    <row r="3016" spans="1:21" x14ac:dyDescent="0.25">
      <c r="A3016">
        <v>214722</v>
      </c>
      <c r="B3016">
        <v>1099</v>
      </c>
      <c r="C3016" t="s">
        <v>71</v>
      </c>
      <c r="D3016" s="3">
        <v>42565</v>
      </c>
      <c r="E3016" t="s">
        <v>1244</v>
      </c>
      <c r="F3016">
        <v>950</v>
      </c>
      <c r="G3016">
        <v>1</v>
      </c>
      <c r="J3016">
        <v>950</v>
      </c>
      <c r="K3016">
        <v>100149906</v>
      </c>
      <c r="L3016" s="19" t="s">
        <v>62</v>
      </c>
      <c r="M3016">
        <v>0</v>
      </c>
      <c r="N3016" t="s">
        <v>174</v>
      </c>
      <c r="O3016" s="3">
        <v>42565</v>
      </c>
      <c r="P3016" t="s">
        <v>34</v>
      </c>
      <c r="Q3016">
        <v>950</v>
      </c>
      <c r="R3016">
        <v>2016</v>
      </c>
      <c r="S3016">
        <v>7</v>
      </c>
      <c r="T3016" s="3" t="s">
        <v>24</v>
      </c>
      <c r="U3016" s="3">
        <v>45489</v>
      </c>
    </row>
    <row r="3017" spans="1:21" x14ac:dyDescent="0.25">
      <c r="A3017">
        <v>214723</v>
      </c>
      <c r="B3017">
        <v>1099</v>
      </c>
      <c r="C3017" t="s">
        <v>19</v>
      </c>
      <c r="D3017" s="3">
        <v>42565</v>
      </c>
      <c r="E3017" t="s">
        <v>1244</v>
      </c>
      <c r="F3017">
        <v>950</v>
      </c>
      <c r="G3017">
        <v>1</v>
      </c>
      <c r="J3017">
        <v>950</v>
      </c>
      <c r="K3017">
        <v>100149907</v>
      </c>
      <c r="L3017" s="19" t="s">
        <v>62</v>
      </c>
      <c r="M3017">
        <v>0</v>
      </c>
      <c r="N3017" t="s">
        <v>174</v>
      </c>
      <c r="O3017" s="3">
        <v>42565</v>
      </c>
      <c r="P3017" t="s">
        <v>23</v>
      </c>
      <c r="Q3017">
        <v>950</v>
      </c>
      <c r="R3017">
        <v>2016</v>
      </c>
      <c r="S3017">
        <v>7</v>
      </c>
      <c r="T3017" s="3" t="s">
        <v>24</v>
      </c>
      <c r="U3017" s="3">
        <v>45489</v>
      </c>
    </row>
    <row r="3018" spans="1:21" x14ac:dyDescent="0.25">
      <c r="A3018">
        <v>214724</v>
      </c>
      <c r="B3018">
        <v>1099</v>
      </c>
      <c r="C3018" t="s">
        <v>19</v>
      </c>
      <c r="D3018" s="3">
        <v>42565</v>
      </c>
      <c r="E3018" t="s">
        <v>1244</v>
      </c>
      <c r="F3018">
        <v>950</v>
      </c>
      <c r="G3018">
        <v>1</v>
      </c>
      <c r="J3018">
        <v>950</v>
      </c>
      <c r="K3018">
        <v>100149908</v>
      </c>
      <c r="L3018" s="19" t="s">
        <v>62</v>
      </c>
      <c r="M3018">
        <v>0</v>
      </c>
      <c r="N3018" t="s">
        <v>174</v>
      </c>
      <c r="O3018" s="3">
        <v>42565</v>
      </c>
      <c r="P3018" t="s">
        <v>23</v>
      </c>
      <c r="Q3018">
        <v>950</v>
      </c>
      <c r="R3018">
        <v>2016</v>
      </c>
      <c r="S3018">
        <v>7</v>
      </c>
      <c r="T3018" s="3" t="s">
        <v>24</v>
      </c>
      <c r="U3018" s="3">
        <v>45489</v>
      </c>
    </row>
    <row r="3019" spans="1:21" x14ac:dyDescent="0.25">
      <c r="A3019">
        <v>214725</v>
      </c>
      <c r="B3019">
        <v>1099</v>
      </c>
      <c r="C3019" t="s">
        <v>19</v>
      </c>
      <c r="D3019" s="3">
        <v>42565</v>
      </c>
      <c r="E3019" t="s">
        <v>1244</v>
      </c>
      <c r="F3019">
        <v>950</v>
      </c>
      <c r="G3019">
        <v>1</v>
      </c>
      <c r="J3019">
        <v>950</v>
      </c>
      <c r="K3019">
        <v>100149909</v>
      </c>
      <c r="L3019" s="19" t="s">
        <v>62</v>
      </c>
      <c r="M3019">
        <v>0</v>
      </c>
      <c r="N3019" t="s">
        <v>174</v>
      </c>
      <c r="O3019" s="3">
        <v>42565</v>
      </c>
      <c r="P3019" t="s">
        <v>23</v>
      </c>
      <c r="Q3019">
        <v>950</v>
      </c>
      <c r="R3019">
        <v>2016</v>
      </c>
      <c r="S3019">
        <v>7</v>
      </c>
      <c r="T3019" s="3" t="s">
        <v>24</v>
      </c>
      <c r="U3019" s="3">
        <v>45489</v>
      </c>
    </row>
    <row r="3020" spans="1:21" x14ac:dyDescent="0.25">
      <c r="A3020">
        <v>214726</v>
      </c>
      <c r="B3020">
        <v>1099</v>
      </c>
      <c r="C3020" t="s">
        <v>19</v>
      </c>
      <c r="D3020" s="3">
        <v>42565</v>
      </c>
      <c r="E3020" t="s">
        <v>1244</v>
      </c>
      <c r="F3020">
        <v>950</v>
      </c>
      <c r="G3020">
        <v>1</v>
      </c>
      <c r="J3020">
        <v>950</v>
      </c>
      <c r="K3020">
        <v>100149910</v>
      </c>
      <c r="L3020" s="19" t="s">
        <v>62</v>
      </c>
      <c r="M3020">
        <v>0</v>
      </c>
      <c r="N3020" t="s">
        <v>174</v>
      </c>
      <c r="O3020" s="3">
        <v>42565</v>
      </c>
      <c r="P3020" t="s">
        <v>23</v>
      </c>
      <c r="Q3020">
        <v>950</v>
      </c>
      <c r="R3020">
        <v>2016</v>
      </c>
      <c r="S3020">
        <v>7</v>
      </c>
      <c r="T3020" s="3" t="s">
        <v>24</v>
      </c>
      <c r="U3020" s="3">
        <v>45489</v>
      </c>
    </row>
    <row r="3021" spans="1:21" x14ac:dyDescent="0.25">
      <c r="A3021">
        <v>214727</v>
      </c>
      <c r="B3021">
        <v>1099</v>
      </c>
      <c r="C3021" t="s">
        <v>19</v>
      </c>
      <c r="D3021" s="3">
        <v>42565</v>
      </c>
      <c r="E3021" t="s">
        <v>1244</v>
      </c>
      <c r="F3021">
        <v>950</v>
      </c>
      <c r="G3021">
        <v>1</v>
      </c>
      <c r="J3021">
        <v>950</v>
      </c>
      <c r="K3021">
        <v>100149911</v>
      </c>
      <c r="L3021" s="19" t="s">
        <v>62</v>
      </c>
      <c r="M3021">
        <v>0</v>
      </c>
      <c r="N3021" t="s">
        <v>174</v>
      </c>
      <c r="O3021" s="3">
        <v>42565</v>
      </c>
      <c r="P3021" t="s">
        <v>23</v>
      </c>
      <c r="Q3021">
        <v>950</v>
      </c>
      <c r="R3021">
        <v>2016</v>
      </c>
      <c r="S3021">
        <v>7</v>
      </c>
      <c r="T3021" s="3" t="s">
        <v>24</v>
      </c>
      <c r="U3021" s="3">
        <v>45489</v>
      </c>
    </row>
    <row r="3022" spans="1:21" x14ac:dyDescent="0.25">
      <c r="A3022">
        <v>214728</v>
      </c>
      <c r="B3022">
        <v>1099</v>
      </c>
      <c r="C3022" t="s">
        <v>19</v>
      </c>
      <c r="D3022" s="3">
        <v>42565</v>
      </c>
      <c r="E3022" t="s">
        <v>1244</v>
      </c>
      <c r="F3022">
        <v>950</v>
      </c>
      <c r="G3022">
        <v>1</v>
      </c>
      <c r="J3022">
        <v>950</v>
      </c>
      <c r="K3022">
        <v>100149912</v>
      </c>
      <c r="L3022" s="19" t="s">
        <v>62</v>
      </c>
      <c r="M3022">
        <v>0</v>
      </c>
      <c r="N3022" t="s">
        <v>174</v>
      </c>
      <c r="O3022" s="3">
        <v>42565</v>
      </c>
      <c r="P3022" t="s">
        <v>23</v>
      </c>
      <c r="Q3022">
        <v>950</v>
      </c>
      <c r="R3022">
        <v>2016</v>
      </c>
      <c r="S3022">
        <v>7</v>
      </c>
      <c r="T3022" s="3" t="s">
        <v>24</v>
      </c>
      <c r="U3022" s="3">
        <v>45489</v>
      </c>
    </row>
    <row r="3023" spans="1:21" x14ac:dyDescent="0.25">
      <c r="A3023">
        <v>214729</v>
      </c>
      <c r="B3023">
        <v>1099</v>
      </c>
      <c r="C3023" t="s">
        <v>19</v>
      </c>
      <c r="D3023" s="3">
        <v>42565</v>
      </c>
      <c r="E3023" t="s">
        <v>1244</v>
      </c>
      <c r="F3023">
        <v>950</v>
      </c>
      <c r="G3023">
        <v>1</v>
      </c>
      <c r="J3023">
        <v>950</v>
      </c>
      <c r="K3023">
        <v>100149913</v>
      </c>
      <c r="L3023" s="19" t="s">
        <v>62</v>
      </c>
      <c r="M3023">
        <v>0</v>
      </c>
      <c r="N3023" t="s">
        <v>174</v>
      </c>
      <c r="O3023" s="3">
        <v>42565</v>
      </c>
      <c r="P3023" t="s">
        <v>23</v>
      </c>
      <c r="Q3023">
        <v>950</v>
      </c>
      <c r="R3023">
        <v>2016</v>
      </c>
      <c r="S3023">
        <v>7</v>
      </c>
      <c r="T3023" s="3" t="s">
        <v>24</v>
      </c>
      <c r="U3023" s="3">
        <v>45489</v>
      </c>
    </row>
    <row r="3024" spans="1:21" x14ac:dyDescent="0.25">
      <c r="A3024">
        <v>214730</v>
      </c>
      <c r="B3024">
        <v>1099</v>
      </c>
      <c r="C3024" t="s">
        <v>19</v>
      </c>
      <c r="D3024" s="3">
        <v>42565</v>
      </c>
      <c r="E3024" t="s">
        <v>1244</v>
      </c>
      <c r="F3024">
        <v>950</v>
      </c>
      <c r="G3024">
        <v>1</v>
      </c>
      <c r="J3024">
        <v>950</v>
      </c>
      <c r="K3024">
        <v>100149914</v>
      </c>
      <c r="L3024" s="19" t="s">
        <v>62</v>
      </c>
      <c r="M3024">
        <v>0</v>
      </c>
      <c r="N3024" t="s">
        <v>174</v>
      </c>
      <c r="O3024" s="3">
        <v>42565</v>
      </c>
      <c r="P3024" t="s">
        <v>23</v>
      </c>
      <c r="Q3024">
        <v>950</v>
      </c>
      <c r="R3024">
        <v>2016</v>
      </c>
      <c r="S3024">
        <v>7</v>
      </c>
      <c r="T3024" s="3" t="s">
        <v>24</v>
      </c>
      <c r="U3024" s="3">
        <v>45489</v>
      </c>
    </row>
    <row r="3025" spans="1:21" x14ac:dyDescent="0.25">
      <c r="A3025">
        <v>214731</v>
      </c>
      <c r="B3025">
        <v>1099</v>
      </c>
      <c r="C3025" t="s">
        <v>19</v>
      </c>
      <c r="D3025" s="3">
        <v>42565</v>
      </c>
      <c r="E3025" t="s">
        <v>1244</v>
      </c>
      <c r="F3025">
        <v>950</v>
      </c>
      <c r="G3025">
        <v>1</v>
      </c>
      <c r="J3025">
        <v>950</v>
      </c>
      <c r="K3025">
        <v>100149915</v>
      </c>
      <c r="L3025" s="19" t="s">
        <v>62</v>
      </c>
      <c r="M3025">
        <v>0</v>
      </c>
      <c r="N3025" t="s">
        <v>174</v>
      </c>
      <c r="O3025" s="3">
        <v>42565</v>
      </c>
      <c r="P3025" t="s">
        <v>23</v>
      </c>
      <c r="Q3025">
        <v>950</v>
      </c>
      <c r="R3025">
        <v>2016</v>
      </c>
      <c r="S3025">
        <v>7</v>
      </c>
      <c r="T3025" s="3" t="s">
        <v>24</v>
      </c>
      <c r="U3025" s="3">
        <v>45489</v>
      </c>
    </row>
    <row r="3026" spans="1:21" x14ac:dyDescent="0.25">
      <c r="A3026">
        <v>214732</v>
      </c>
      <c r="B3026">
        <v>1099</v>
      </c>
      <c r="C3026" t="s">
        <v>19</v>
      </c>
      <c r="D3026" s="3">
        <v>42565</v>
      </c>
      <c r="E3026" t="s">
        <v>1244</v>
      </c>
      <c r="F3026">
        <v>950</v>
      </c>
      <c r="G3026">
        <v>1</v>
      </c>
      <c r="J3026">
        <v>950</v>
      </c>
      <c r="K3026">
        <v>100149916</v>
      </c>
      <c r="L3026" s="19" t="s">
        <v>62</v>
      </c>
      <c r="M3026">
        <v>0</v>
      </c>
      <c r="N3026" t="s">
        <v>174</v>
      </c>
      <c r="O3026" s="3">
        <v>42565</v>
      </c>
      <c r="P3026" t="s">
        <v>23</v>
      </c>
      <c r="Q3026">
        <v>950</v>
      </c>
      <c r="R3026">
        <v>2016</v>
      </c>
      <c r="S3026">
        <v>7</v>
      </c>
      <c r="T3026" s="3" t="s">
        <v>24</v>
      </c>
      <c r="U3026" s="3">
        <v>45489</v>
      </c>
    </row>
    <row r="3027" spans="1:21" x14ac:dyDescent="0.25">
      <c r="A3027">
        <v>214733</v>
      </c>
      <c r="B3027">
        <v>1099</v>
      </c>
      <c r="C3027" t="s">
        <v>19</v>
      </c>
      <c r="D3027" s="3">
        <v>42565</v>
      </c>
      <c r="E3027" t="s">
        <v>1244</v>
      </c>
      <c r="F3027">
        <v>950</v>
      </c>
      <c r="G3027">
        <v>1</v>
      </c>
      <c r="J3027">
        <v>950</v>
      </c>
      <c r="K3027">
        <v>100149917</v>
      </c>
      <c r="L3027" s="19" t="s">
        <v>62</v>
      </c>
      <c r="M3027">
        <v>0</v>
      </c>
      <c r="N3027" t="s">
        <v>174</v>
      </c>
      <c r="O3027" s="3">
        <v>42565</v>
      </c>
      <c r="P3027" t="s">
        <v>23</v>
      </c>
      <c r="Q3027">
        <v>950</v>
      </c>
      <c r="R3027">
        <v>2016</v>
      </c>
      <c r="S3027">
        <v>7</v>
      </c>
      <c r="T3027" s="3" t="s">
        <v>24</v>
      </c>
      <c r="U3027" s="3">
        <v>45489</v>
      </c>
    </row>
    <row r="3028" spans="1:21" x14ac:dyDescent="0.25">
      <c r="A3028">
        <v>214734</v>
      </c>
      <c r="B3028">
        <v>1099</v>
      </c>
      <c r="C3028" t="s">
        <v>19</v>
      </c>
      <c r="D3028" s="3">
        <v>42565</v>
      </c>
      <c r="E3028" t="s">
        <v>1244</v>
      </c>
      <c r="F3028">
        <v>950</v>
      </c>
      <c r="G3028">
        <v>1</v>
      </c>
      <c r="J3028">
        <v>950</v>
      </c>
      <c r="K3028">
        <v>100149918</v>
      </c>
      <c r="L3028" s="19" t="s">
        <v>62</v>
      </c>
      <c r="M3028">
        <v>0</v>
      </c>
      <c r="N3028" t="s">
        <v>174</v>
      </c>
      <c r="O3028" s="3">
        <v>42565</v>
      </c>
      <c r="P3028" t="s">
        <v>23</v>
      </c>
      <c r="Q3028">
        <v>950</v>
      </c>
      <c r="R3028">
        <v>2016</v>
      </c>
      <c r="S3028">
        <v>7</v>
      </c>
      <c r="T3028" s="3" t="s">
        <v>24</v>
      </c>
      <c r="U3028" s="3">
        <v>45489</v>
      </c>
    </row>
    <row r="3029" spans="1:21" x14ac:dyDescent="0.25">
      <c r="A3029">
        <v>214735</v>
      </c>
      <c r="B3029">
        <v>1099</v>
      </c>
      <c r="C3029" t="s">
        <v>19</v>
      </c>
      <c r="D3029" s="3">
        <v>42565</v>
      </c>
      <c r="E3029" t="s">
        <v>1244</v>
      </c>
      <c r="F3029">
        <v>950</v>
      </c>
      <c r="G3029">
        <v>1</v>
      </c>
      <c r="J3029">
        <v>950</v>
      </c>
      <c r="K3029">
        <v>100149919</v>
      </c>
      <c r="L3029" s="19" t="s">
        <v>62</v>
      </c>
      <c r="M3029">
        <v>0</v>
      </c>
      <c r="N3029" t="s">
        <v>174</v>
      </c>
      <c r="O3029" s="3">
        <v>42565</v>
      </c>
      <c r="P3029" t="s">
        <v>23</v>
      </c>
      <c r="Q3029">
        <v>950</v>
      </c>
      <c r="R3029">
        <v>2016</v>
      </c>
      <c r="S3029">
        <v>7</v>
      </c>
      <c r="T3029" s="3" t="s">
        <v>24</v>
      </c>
      <c r="U3029" s="3">
        <v>45489</v>
      </c>
    </row>
    <row r="3030" spans="1:21" x14ac:dyDescent="0.25">
      <c r="A3030">
        <v>214736</v>
      </c>
      <c r="B3030">
        <v>1099</v>
      </c>
      <c r="C3030" t="s">
        <v>19</v>
      </c>
      <c r="D3030" s="3">
        <v>42565</v>
      </c>
      <c r="E3030" t="s">
        <v>1244</v>
      </c>
      <c r="F3030">
        <v>950</v>
      </c>
      <c r="G3030">
        <v>1</v>
      </c>
      <c r="J3030">
        <v>950</v>
      </c>
      <c r="K3030">
        <v>100149920</v>
      </c>
      <c r="L3030" s="19" t="s">
        <v>62</v>
      </c>
      <c r="M3030">
        <v>0</v>
      </c>
      <c r="N3030" t="s">
        <v>174</v>
      </c>
      <c r="O3030" s="3">
        <v>42565</v>
      </c>
      <c r="P3030" t="s">
        <v>23</v>
      </c>
      <c r="Q3030">
        <v>950</v>
      </c>
      <c r="R3030">
        <v>2016</v>
      </c>
      <c r="S3030">
        <v>7</v>
      </c>
      <c r="T3030" s="3" t="s">
        <v>24</v>
      </c>
      <c r="U3030" s="3">
        <v>45489</v>
      </c>
    </row>
    <row r="3031" spans="1:21" x14ac:dyDescent="0.25">
      <c r="A3031">
        <v>214737</v>
      </c>
      <c r="B3031">
        <v>1099</v>
      </c>
      <c r="C3031" t="s">
        <v>19</v>
      </c>
      <c r="D3031" s="3">
        <v>42565</v>
      </c>
      <c r="E3031" t="s">
        <v>1244</v>
      </c>
      <c r="F3031">
        <v>950</v>
      </c>
      <c r="G3031">
        <v>1</v>
      </c>
      <c r="J3031">
        <v>950</v>
      </c>
      <c r="K3031">
        <v>100149921</v>
      </c>
      <c r="L3031" s="19" t="s">
        <v>62</v>
      </c>
      <c r="M3031">
        <v>0</v>
      </c>
      <c r="N3031" t="s">
        <v>174</v>
      </c>
      <c r="O3031" s="3">
        <v>42565</v>
      </c>
      <c r="P3031" t="s">
        <v>23</v>
      </c>
      <c r="Q3031">
        <v>950</v>
      </c>
      <c r="R3031">
        <v>2016</v>
      </c>
      <c r="S3031">
        <v>7</v>
      </c>
      <c r="T3031" s="3" t="s">
        <v>24</v>
      </c>
      <c r="U3031" s="3">
        <v>45489</v>
      </c>
    </row>
    <row r="3032" spans="1:21" x14ac:dyDescent="0.25">
      <c r="A3032">
        <v>214738</v>
      </c>
      <c r="B3032">
        <v>1099</v>
      </c>
      <c r="C3032" t="s">
        <v>19</v>
      </c>
      <c r="D3032" s="3">
        <v>42565</v>
      </c>
      <c r="E3032" t="s">
        <v>1244</v>
      </c>
      <c r="F3032">
        <v>950</v>
      </c>
      <c r="G3032">
        <v>1</v>
      </c>
      <c r="J3032">
        <v>950</v>
      </c>
      <c r="K3032">
        <v>100149922</v>
      </c>
      <c r="L3032" s="19" t="s">
        <v>62</v>
      </c>
      <c r="M3032">
        <v>0</v>
      </c>
      <c r="N3032" t="s">
        <v>174</v>
      </c>
      <c r="O3032" s="3">
        <v>42565</v>
      </c>
      <c r="P3032" t="s">
        <v>23</v>
      </c>
      <c r="Q3032">
        <v>950</v>
      </c>
      <c r="R3032">
        <v>2016</v>
      </c>
      <c r="S3032">
        <v>7</v>
      </c>
      <c r="T3032" s="3" t="s">
        <v>24</v>
      </c>
      <c r="U3032" s="3">
        <v>45489</v>
      </c>
    </row>
    <row r="3033" spans="1:21" x14ac:dyDescent="0.25">
      <c r="A3033">
        <v>214739</v>
      </c>
      <c r="B3033">
        <v>1099</v>
      </c>
      <c r="C3033" t="s">
        <v>19</v>
      </c>
      <c r="D3033" s="3">
        <v>42565</v>
      </c>
      <c r="E3033" t="s">
        <v>1244</v>
      </c>
      <c r="F3033">
        <v>950</v>
      </c>
      <c r="G3033">
        <v>1</v>
      </c>
      <c r="J3033">
        <v>950</v>
      </c>
      <c r="K3033">
        <v>100149923</v>
      </c>
      <c r="L3033" s="19" t="s">
        <v>62</v>
      </c>
      <c r="M3033">
        <v>0</v>
      </c>
      <c r="N3033" t="s">
        <v>174</v>
      </c>
      <c r="O3033" s="3">
        <v>42565</v>
      </c>
      <c r="P3033" t="s">
        <v>23</v>
      </c>
      <c r="Q3033">
        <v>950</v>
      </c>
      <c r="R3033">
        <v>2016</v>
      </c>
      <c r="S3033">
        <v>7</v>
      </c>
      <c r="T3033" s="3" t="s">
        <v>24</v>
      </c>
      <c r="U3033" s="3">
        <v>45489</v>
      </c>
    </row>
    <row r="3034" spans="1:21" x14ac:dyDescent="0.25">
      <c r="A3034">
        <v>214740</v>
      </c>
      <c r="B3034">
        <v>1099</v>
      </c>
      <c r="C3034" t="s">
        <v>19</v>
      </c>
      <c r="D3034" s="3">
        <v>42565</v>
      </c>
      <c r="E3034" t="s">
        <v>1244</v>
      </c>
      <c r="F3034">
        <v>950</v>
      </c>
      <c r="G3034">
        <v>1</v>
      </c>
      <c r="J3034">
        <v>950</v>
      </c>
      <c r="K3034">
        <v>100149924</v>
      </c>
      <c r="L3034" s="19" t="s">
        <v>62</v>
      </c>
      <c r="M3034">
        <v>0</v>
      </c>
      <c r="N3034" t="s">
        <v>174</v>
      </c>
      <c r="O3034" s="3">
        <v>42565</v>
      </c>
      <c r="P3034" t="s">
        <v>23</v>
      </c>
      <c r="Q3034">
        <v>950</v>
      </c>
      <c r="R3034">
        <v>2016</v>
      </c>
      <c r="S3034">
        <v>7</v>
      </c>
      <c r="T3034" s="3" t="s">
        <v>24</v>
      </c>
      <c r="U3034" s="3">
        <v>45489</v>
      </c>
    </row>
    <row r="3035" spans="1:21" x14ac:dyDescent="0.25">
      <c r="A3035">
        <v>214741</v>
      </c>
      <c r="B3035">
        <v>1099</v>
      </c>
      <c r="C3035" t="s">
        <v>19</v>
      </c>
      <c r="D3035" s="3">
        <v>42565</v>
      </c>
      <c r="E3035" t="s">
        <v>1244</v>
      </c>
      <c r="F3035">
        <v>950</v>
      </c>
      <c r="G3035">
        <v>1</v>
      </c>
      <c r="J3035">
        <v>950</v>
      </c>
      <c r="K3035">
        <v>100149925</v>
      </c>
      <c r="L3035" s="19" t="s">
        <v>62</v>
      </c>
      <c r="M3035">
        <v>0</v>
      </c>
      <c r="N3035" t="s">
        <v>174</v>
      </c>
      <c r="O3035" s="3">
        <v>42565</v>
      </c>
      <c r="P3035" t="s">
        <v>23</v>
      </c>
      <c r="Q3035">
        <v>950</v>
      </c>
      <c r="R3035">
        <v>2016</v>
      </c>
      <c r="S3035">
        <v>7</v>
      </c>
      <c r="T3035" s="3" t="s">
        <v>24</v>
      </c>
      <c r="U3035" s="3">
        <v>45489</v>
      </c>
    </row>
    <row r="3036" spans="1:21" x14ac:dyDescent="0.25">
      <c r="A3036">
        <v>214742</v>
      </c>
      <c r="B3036">
        <v>1099</v>
      </c>
      <c r="C3036" t="s">
        <v>19</v>
      </c>
      <c r="D3036" s="3">
        <v>42565</v>
      </c>
      <c r="E3036" t="s">
        <v>1244</v>
      </c>
      <c r="F3036">
        <v>950</v>
      </c>
      <c r="G3036">
        <v>1</v>
      </c>
      <c r="J3036">
        <v>950</v>
      </c>
      <c r="K3036">
        <v>100149926</v>
      </c>
      <c r="L3036" s="19" t="s">
        <v>62</v>
      </c>
      <c r="M3036">
        <v>0</v>
      </c>
      <c r="N3036" t="s">
        <v>174</v>
      </c>
      <c r="O3036" s="3">
        <v>42565</v>
      </c>
      <c r="P3036" t="s">
        <v>23</v>
      </c>
      <c r="Q3036">
        <v>950</v>
      </c>
      <c r="R3036">
        <v>2016</v>
      </c>
      <c r="S3036">
        <v>7</v>
      </c>
      <c r="T3036" s="3" t="s">
        <v>24</v>
      </c>
      <c r="U3036" s="3">
        <v>45489</v>
      </c>
    </row>
    <row r="3037" spans="1:21" x14ac:dyDescent="0.25">
      <c r="A3037">
        <v>214743</v>
      </c>
      <c r="B3037">
        <v>1099</v>
      </c>
      <c r="C3037" t="s">
        <v>19</v>
      </c>
      <c r="D3037" s="3">
        <v>42565</v>
      </c>
      <c r="E3037" t="s">
        <v>1244</v>
      </c>
      <c r="F3037">
        <v>950</v>
      </c>
      <c r="G3037">
        <v>1</v>
      </c>
      <c r="J3037">
        <v>950</v>
      </c>
      <c r="K3037">
        <v>100149927</v>
      </c>
      <c r="L3037" s="19" t="s">
        <v>62</v>
      </c>
      <c r="M3037">
        <v>0</v>
      </c>
      <c r="N3037" t="s">
        <v>174</v>
      </c>
      <c r="O3037" s="3">
        <v>42565</v>
      </c>
      <c r="P3037" t="s">
        <v>23</v>
      </c>
      <c r="Q3037">
        <v>950</v>
      </c>
      <c r="R3037">
        <v>2016</v>
      </c>
      <c r="S3037">
        <v>7</v>
      </c>
      <c r="T3037" s="3" t="s">
        <v>24</v>
      </c>
      <c r="U3037" s="3">
        <v>45489</v>
      </c>
    </row>
    <row r="3038" spans="1:21" x14ac:dyDescent="0.25">
      <c r="A3038">
        <v>214744</v>
      </c>
      <c r="B3038">
        <v>1099</v>
      </c>
      <c r="C3038" t="s">
        <v>19</v>
      </c>
      <c r="D3038" s="3">
        <v>42565</v>
      </c>
      <c r="E3038" t="s">
        <v>1244</v>
      </c>
      <c r="F3038">
        <v>950</v>
      </c>
      <c r="G3038">
        <v>1</v>
      </c>
      <c r="J3038">
        <v>950</v>
      </c>
      <c r="K3038">
        <v>100149928</v>
      </c>
      <c r="L3038" s="19" t="s">
        <v>62</v>
      </c>
      <c r="M3038">
        <v>0</v>
      </c>
      <c r="N3038" t="s">
        <v>174</v>
      </c>
      <c r="O3038" s="3">
        <v>42565</v>
      </c>
      <c r="P3038" t="s">
        <v>23</v>
      </c>
      <c r="Q3038">
        <v>950</v>
      </c>
      <c r="R3038">
        <v>2016</v>
      </c>
      <c r="S3038">
        <v>7</v>
      </c>
      <c r="T3038" s="3" t="s">
        <v>24</v>
      </c>
      <c r="U3038" s="3">
        <v>45489</v>
      </c>
    </row>
    <row r="3039" spans="1:21" x14ac:dyDescent="0.25">
      <c r="A3039">
        <v>214745</v>
      </c>
      <c r="B3039">
        <v>1099</v>
      </c>
      <c r="C3039" t="s">
        <v>19</v>
      </c>
      <c r="D3039" s="3">
        <v>42565</v>
      </c>
      <c r="E3039" t="s">
        <v>1244</v>
      </c>
      <c r="F3039">
        <v>950</v>
      </c>
      <c r="G3039">
        <v>1</v>
      </c>
      <c r="J3039">
        <v>950</v>
      </c>
      <c r="K3039">
        <v>100149929</v>
      </c>
      <c r="L3039" s="19" t="s">
        <v>62</v>
      </c>
      <c r="M3039">
        <v>0</v>
      </c>
      <c r="N3039" t="s">
        <v>174</v>
      </c>
      <c r="O3039" s="3">
        <v>42565</v>
      </c>
      <c r="P3039" t="s">
        <v>23</v>
      </c>
      <c r="Q3039">
        <v>950</v>
      </c>
      <c r="R3039">
        <v>2016</v>
      </c>
      <c r="S3039">
        <v>7</v>
      </c>
      <c r="T3039" s="3" t="s">
        <v>24</v>
      </c>
      <c r="U3039" s="3">
        <v>45489</v>
      </c>
    </row>
    <row r="3040" spans="1:21" x14ac:dyDescent="0.25">
      <c r="A3040">
        <v>214746</v>
      </c>
      <c r="B3040">
        <v>1099</v>
      </c>
      <c r="C3040" t="s">
        <v>19</v>
      </c>
      <c r="D3040" s="3">
        <v>42565</v>
      </c>
      <c r="E3040" t="s">
        <v>1244</v>
      </c>
      <c r="F3040">
        <v>950</v>
      </c>
      <c r="G3040">
        <v>1</v>
      </c>
      <c r="J3040">
        <v>950</v>
      </c>
      <c r="K3040">
        <v>100149930</v>
      </c>
      <c r="L3040" s="19" t="s">
        <v>62</v>
      </c>
      <c r="M3040">
        <v>0</v>
      </c>
      <c r="N3040" t="s">
        <v>174</v>
      </c>
      <c r="O3040" s="3">
        <v>42565</v>
      </c>
      <c r="P3040" t="s">
        <v>23</v>
      </c>
      <c r="Q3040">
        <v>950</v>
      </c>
      <c r="R3040">
        <v>2016</v>
      </c>
      <c r="S3040">
        <v>7</v>
      </c>
      <c r="T3040" s="3" t="s">
        <v>24</v>
      </c>
      <c r="U3040" s="3">
        <v>45489</v>
      </c>
    </row>
    <row r="3041" spans="1:21" x14ac:dyDescent="0.25">
      <c r="A3041">
        <v>214747</v>
      </c>
      <c r="B3041">
        <v>1099</v>
      </c>
      <c r="C3041" t="s">
        <v>19</v>
      </c>
      <c r="D3041" s="3">
        <v>42565</v>
      </c>
      <c r="E3041" t="s">
        <v>1244</v>
      </c>
      <c r="F3041">
        <v>950</v>
      </c>
      <c r="G3041">
        <v>1</v>
      </c>
      <c r="J3041">
        <v>950</v>
      </c>
      <c r="K3041">
        <v>100149931</v>
      </c>
      <c r="L3041" s="19" t="s">
        <v>62</v>
      </c>
      <c r="M3041">
        <v>0</v>
      </c>
      <c r="N3041" t="s">
        <v>174</v>
      </c>
      <c r="O3041" s="3">
        <v>42565</v>
      </c>
      <c r="P3041" t="s">
        <v>23</v>
      </c>
      <c r="Q3041">
        <v>950</v>
      </c>
      <c r="R3041">
        <v>2016</v>
      </c>
      <c r="S3041">
        <v>7</v>
      </c>
      <c r="T3041" s="3" t="s">
        <v>24</v>
      </c>
      <c r="U3041" s="3">
        <v>45489</v>
      </c>
    </row>
    <row r="3042" spans="1:21" x14ac:dyDescent="0.25">
      <c r="A3042">
        <v>214748</v>
      </c>
      <c r="B3042">
        <v>1099</v>
      </c>
      <c r="C3042" t="s">
        <v>19</v>
      </c>
      <c r="D3042" s="3">
        <v>42565</v>
      </c>
      <c r="E3042" t="s">
        <v>1244</v>
      </c>
      <c r="F3042">
        <v>950</v>
      </c>
      <c r="G3042">
        <v>1</v>
      </c>
      <c r="J3042">
        <v>950</v>
      </c>
      <c r="K3042">
        <v>100149932</v>
      </c>
      <c r="L3042" s="19" t="s">
        <v>62</v>
      </c>
      <c r="M3042">
        <v>0</v>
      </c>
      <c r="N3042" t="s">
        <v>174</v>
      </c>
      <c r="O3042" s="3">
        <v>42565</v>
      </c>
      <c r="P3042" t="s">
        <v>23</v>
      </c>
      <c r="Q3042">
        <v>950</v>
      </c>
      <c r="R3042">
        <v>2016</v>
      </c>
      <c r="S3042">
        <v>7</v>
      </c>
      <c r="T3042" s="3" t="s">
        <v>24</v>
      </c>
      <c r="U3042" s="3">
        <v>45489</v>
      </c>
    </row>
    <row r="3043" spans="1:21" x14ac:dyDescent="0.25">
      <c r="A3043">
        <v>214749</v>
      </c>
      <c r="B3043">
        <v>1099</v>
      </c>
      <c r="C3043" t="s">
        <v>19</v>
      </c>
      <c r="D3043" s="3">
        <v>42565</v>
      </c>
      <c r="E3043" t="s">
        <v>1244</v>
      </c>
      <c r="F3043">
        <v>950</v>
      </c>
      <c r="G3043">
        <v>1</v>
      </c>
      <c r="J3043">
        <v>950</v>
      </c>
      <c r="K3043">
        <v>100149933</v>
      </c>
      <c r="L3043" s="19" t="s">
        <v>62</v>
      </c>
      <c r="M3043">
        <v>0</v>
      </c>
      <c r="N3043" t="s">
        <v>174</v>
      </c>
      <c r="O3043" s="3">
        <v>42565</v>
      </c>
      <c r="P3043" t="s">
        <v>23</v>
      </c>
      <c r="Q3043">
        <v>950</v>
      </c>
      <c r="R3043">
        <v>2016</v>
      </c>
      <c r="S3043">
        <v>7</v>
      </c>
      <c r="T3043" s="3" t="s">
        <v>24</v>
      </c>
      <c r="U3043" s="3">
        <v>45489</v>
      </c>
    </row>
    <row r="3044" spans="1:21" x14ac:dyDescent="0.25">
      <c r="A3044">
        <v>214750</v>
      </c>
      <c r="B3044">
        <v>1099</v>
      </c>
      <c r="C3044" t="s">
        <v>19</v>
      </c>
      <c r="D3044" s="3">
        <v>42565</v>
      </c>
      <c r="E3044" t="s">
        <v>1244</v>
      </c>
      <c r="F3044">
        <v>950</v>
      </c>
      <c r="G3044">
        <v>1</v>
      </c>
      <c r="J3044">
        <v>950</v>
      </c>
      <c r="K3044">
        <v>100149934</v>
      </c>
      <c r="L3044" s="19" t="s">
        <v>62</v>
      </c>
      <c r="M3044">
        <v>0</v>
      </c>
      <c r="N3044" t="s">
        <v>174</v>
      </c>
      <c r="O3044" s="3">
        <v>42565</v>
      </c>
      <c r="P3044" t="s">
        <v>23</v>
      </c>
      <c r="Q3044">
        <v>950</v>
      </c>
      <c r="R3044">
        <v>2016</v>
      </c>
      <c r="S3044">
        <v>7</v>
      </c>
      <c r="T3044" s="3" t="s">
        <v>24</v>
      </c>
      <c r="U3044" s="3">
        <v>45489</v>
      </c>
    </row>
    <row r="3045" spans="1:21" x14ac:dyDescent="0.25">
      <c r="A3045">
        <v>214751</v>
      </c>
      <c r="B3045">
        <v>1099</v>
      </c>
      <c r="C3045" t="s">
        <v>19</v>
      </c>
      <c r="D3045" s="3">
        <v>42565</v>
      </c>
      <c r="E3045" t="s">
        <v>1244</v>
      </c>
      <c r="F3045">
        <v>950</v>
      </c>
      <c r="G3045">
        <v>1</v>
      </c>
      <c r="J3045">
        <v>950</v>
      </c>
      <c r="K3045">
        <v>100149935</v>
      </c>
      <c r="L3045" s="19" t="s">
        <v>62</v>
      </c>
      <c r="M3045">
        <v>0</v>
      </c>
      <c r="N3045" t="s">
        <v>174</v>
      </c>
      <c r="O3045" s="3">
        <v>42565</v>
      </c>
      <c r="P3045" t="s">
        <v>23</v>
      </c>
      <c r="Q3045">
        <v>950</v>
      </c>
      <c r="R3045">
        <v>2016</v>
      </c>
      <c r="S3045">
        <v>7</v>
      </c>
      <c r="T3045" s="3" t="s">
        <v>24</v>
      </c>
      <c r="U3045" s="3">
        <v>45489</v>
      </c>
    </row>
    <row r="3046" spans="1:21" x14ac:dyDescent="0.25">
      <c r="A3046">
        <v>214752</v>
      </c>
      <c r="B3046">
        <v>1099</v>
      </c>
      <c r="C3046" t="s">
        <v>19</v>
      </c>
      <c r="D3046" s="3">
        <v>42565</v>
      </c>
      <c r="E3046" t="s">
        <v>1244</v>
      </c>
      <c r="F3046">
        <v>950</v>
      </c>
      <c r="G3046">
        <v>1</v>
      </c>
      <c r="J3046">
        <v>950</v>
      </c>
      <c r="K3046">
        <v>100149936</v>
      </c>
      <c r="L3046" s="19" t="s">
        <v>62</v>
      </c>
      <c r="M3046">
        <v>0</v>
      </c>
      <c r="N3046" t="s">
        <v>174</v>
      </c>
      <c r="O3046" s="3">
        <v>42565</v>
      </c>
      <c r="P3046" t="s">
        <v>23</v>
      </c>
      <c r="Q3046">
        <v>950</v>
      </c>
      <c r="R3046">
        <v>2016</v>
      </c>
      <c r="S3046">
        <v>7</v>
      </c>
      <c r="T3046" s="3" t="s">
        <v>24</v>
      </c>
      <c r="U3046" s="3">
        <v>45489</v>
      </c>
    </row>
    <row r="3047" spans="1:21" x14ac:dyDescent="0.25">
      <c r="A3047">
        <v>214753</v>
      </c>
      <c r="B3047">
        <v>1099</v>
      </c>
      <c r="C3047" t="s">
        <v>19</v>
      </c>
      <c r="D3047" s="3">
        <v>42565</v>
      </c>
      <c r="E3047" t="s">
        <v>1244</v>
      </c>
      <c r="F3047">
        <v>950</v>
      </c>
      <c r="G3047">
        <v>1</v>
      </c>
      <c r="J3047">
        <v>950</v>
      </c>
      <c r="K3047">
        <v>100149937</v>
      </c>
      <c r="L3047" s="19" t="s">
        <v>62</v>
      </c>
      <c r="M3047">
        <v>0</v>
      </c>
      <c r="N3047" t="s">
        <v>174</v>
      </c>
      <c r="O3047" s="3">
        <v>42565</v>
      </c>
      <c r="P3047" t="s">
        <v>23</v>
      </c>
      <c r="Q3047">
        <v>950</v>
      </c>
      <c r="R3047">
        <v>2016</v>
      </c>
      <c r="S3047">
        <v>7</v>
      </c>
      <c r="T3047" s="3" t="s">
        <v>24</v>
      </c>
      <c r="U3047" s="3">
        <v>45489</v>
      </c>
    </row>
    <row r="3048" spans="1:21" x14ac:dyDescent="0.25">
      <c r="A3048">
        <v>214754</v>
      </c>
      <c r="B3048">
        <v>1099</v>
      </c>
      <c r="C3048" t="s">
        <v>19</v>
      </c>
      <c r="D3048" s="3">
        <v>42565</v>
      </c>
      <c r="E3048" t="s">
        <v>1244</v>
      </c>
      <c r="F3048">
        <v>950</v>
      </c>
      <c r="G3048">
        <v>1</v>
      </c>
      <c r="J3048">
        <v>950</v>
      </c>
      <c r="K3048">
        <v>100149938</v>
      </c>
      <c r="L3048" s="19" t="s">
        <v>62</v>
      </c>
      <c r="M3048">
        <v>0</v>
      </c>
      <c r="N3048" t="s">
        <v>174</v>
      </c>
      <c r="O3048" s="3">
        <v>42565</v>
      </c>
      <c r="P3048" t="s">
        <v>23</v>
      </c>
      <c r="Q3048">
        <v>950</v>
      </c>
      <c r="R3048">
        <v>2016</v>
      </c>
      <c r="S3048">
        <v>7</v>
      </c>
      <c r="T3048" s="3" t="s">
        <v>24</v>
      </c>
      <c r="U3048" s="3">
        <v>45489</v>
      </c>
    </row>
    <row r="3049" spans="1:21" x14ac:dyDescent="0.25">
      <c r="A3049">
        <v>214755</v>
      </c>
      <c r="B3049">
        <v>1099</v>
      </c>
      <c r="C3049" t="s">
        <v>19</v>
      </c>
      <c r="D3049" s="3">
        <v>42565</v>
      </c>
      <c r="E3049" t="s">
        <v>1244</v>
      </c>
      <c r="F3049">
        <v>950</v>
      </c>
      <c r="G3049">
        <v>1</v>
      </c>
      <c r="J3049">
        <v>950</v>
      </c>
      <c r="K3049">
        <v>100149939</v>
      </c>
      <c r="L3049" s="19" t="s">
        <v>62</v>
      </c>
      <c r="M3049">
        <v>0</v>
      </c>
      <c r="N3049" t="s">
        <v>174</v>
      </c>
      <c r="O3049" s="3">
        <v>42565</v>
      </c>
      <c r="P3049" t="s">
        <v>23</v>
      </c>
      <c r="Q3049">
        <v>950</v>
      </c>
      <c r="R3049">
        <v>2016</v>
      </c>
      <c r="S3049">
        <v>7</v>
      </c>
      <c r="T3049" s="3" t="s">
        <v>24</v>
      </c>
      <c r="U3049" s="3">
        <v>45489</v>
      </c>
    </row>
    <row r="3050" spans="1:21" x14ac:dyDescent="0.25">
      <c r="A3050">
        <v>214756</v>
      </c>
      <c r="B3050">
        <v>1099</v>
      </c>
      <c r="C3050" t="s">
        <v>19</v>
      </c>
      <c r="D3050" s="3">
        <v>42565</v>
      </c>
      <c r="E3050" t="s">
        <v>1244</v>
      </c>
      <c r="F3050">
        <v>950</v>
      </c>
      <c r="G3050">
        <v>1</v>
      </c>
      <c r="J3050">
        <v>950</v>
      </c>
      <c r="K3050">
        <v>100149940</v>
      </c>
      <c r="L3050" s="19" t="s">
        <v>62</v>
      </c>
      <c r="M3050">
        <v>0</v>
      </c>
      <c r="N3050" t="s">
        <v>174</v>
      </c>
      <c r="O3050" s="3">
        <v>42565</v>
      </c>
      <c r="P3050" t="s">
        <v>23</v>
      </c>
      <c r="Q3050">
        <v>950</v>
      </c>
      <c r="R3050">
        <v>2016</v>
      </c>
      <c r="S3050">
        <v>7</v>
      </c>
      <c r="T3050" s="3" t="s">
        <v>24</v>
      </c>
      <c r="U3050" s="3">
        <v>45489</v>
      </c>
    </row>
    <row r="3051" spans="1:21" x14ac:dyDescent="0.25">
      <c r="A3051">
        <v>214757</v>
      </c>
      <c r="B3051">
        <v>1099</v>
      </c>
      <c r="C3051" t="s">
        <v>19</v>
      </c>
      <c r="D3051" s="3">
        <v>42565</v>
      </c>
      <c r="E3051" t="s">
        <v>1244</v>
      </c>
      <c r="F3051">
        <v>950</v>
      </c>
      <c r="G3051">
        <v>1</v>
      </c>
      <c r="J3051">
        <v>950</v>
      </c>
      <c r="K3051">
        <v>100149941</v>
      </c>
      <c r="L3051" s="19" t="s">
        <v>62</v>
      </c>
      <c r="M3051">
        <v>0</v>
      </c>
      <c r="N3051" t="s">
        <v>174</v>
      </c>
      <c r="O3051" s="3">
        <v>42565</v>
      </c>
      <c r="P3051" t="s">
        <v>23</v>
      </c>
      <c r="Q3051">
        <v>950</v>
      </c>
      <c r="R3051">
        <v>2016</v>
      </c>
      <c r="S3051">
        <v>7</v>
      </c>
      <c r="T3051" s="3" t="s">
        <v>24</v>
      </c>
      <c r="U3051" s="3">
        <v>45489</v>
      </c>
    </row>
    <row r="3052" spans="1:21" x14ac:dyDescent="0.25">
      <c r="A3052">
        <v>214758</v>
      </c>
      <c r="B3052">
        <v>1099</v>
      </c>
      <c r="C3052" t="s">
        <v>19</v>
      </c>
      <c r="D3052" s="3">
        <v>42565</v>
      </c>
      <c r="E3052" t="s">
        <v>1244</v>
      </c>
      <c r="F3052">
        <v>950</v>
      </c>
      <c r="G3052">
        <v>1</v>
      </c>
      <c r="J3052">
        <v>950</v>
      </c>
      <c r="K3052">
        <v>100149942</v>
      </c>
      <c r="L3052" s="19" t="s">
        <v>62</v>
      </c>
      <c r="M3052">
        <v>0</v>
      </c>
      <c r="N3052" t="s">
        <v>174</v>
      </c>
      <c r="O3052" s="3">
        <v>42565</v>
      </c>
      <c r="P3052" t="s">
        <v>23</v>
      </c>
      <c r="Q3052">
        <v>950</v>
      </c>
      <c r="R3052">
        <v>2016</v>
      </c>
      <c r="S3052">
        <v>7</v>
      </c>
      <c r="T3052" s="3" t="s">
        <v>24</v>
      </c>
      <c r="U3052" s="3">
        <v>45489</v>
      </c>
    </row>
    <row r="3053" spans="1:21" x14ac:dyDescent="0.25">
      <c r="A3053">
        <v>214759</v>
      </c>
      <c r="B3053">
        <v>1099</v>
      </c>
      <c r="C3053" t="s">
        <v>19</v>
      </c>
      <c r="D3053" s="3">
        <v>42565</v>
      </c>
      <c r="E3053" t="s">
        <v>1244</v>
      </c>
      <c r="F3053">
        <v>950</v>
      </c>
      <c r="G3053">
        <v>1</v>
      </c>
      <c r="J3053">
        <v>950</v>
      </c>
      <c r="K3053">
        <v>100149943</v>
      </c>
      <c r="L3053" s="19" t="s">
        <v>62</v>
      </c>
      <c r="M3053">
        <v>0</v>
      </c>
      <c r="N3053" t="s">
        <v>174</v>
      </c>
      <c r="O3053" s="3">
        <v>42565</v>
      </c>
      <c r="P3053" t="s">
        <v>23</v>
      </c>
      <c r="Q3053">
        <v>950</v>
      </c>
      <c r="R3053">
        <v>2016</v>
      </c>
      <c r="S3053">
        <v>7</v>
      </c>
      <c r="T3053" s="3" t="s">
        <v>24</v>
      </c>
      <c r="U3053" s="3">
        <v>45489</v>
      </c>
    </row>
    <row r="3054" spans="1:21" x14ac:dyDescent="0.25">
      <c r="A3054">
        <v>214760</v>
      </c>
      <c r="B3054">
        <v>1099</v>
      </c>
      <c r="C3054" t="s">
        <v>19</v>
      </c>
      <c r="D3054" s="3">
        <v>42565</v>
      </c>
      <c r="E3054" t="s">
        <v>1244</v>
      </c>
      <c r="F3054">
        <v>950</v>
      </c>
      <c r="G3054">
        <v>1</v>
      </c>
      <c r="J3054">
        <v>950</v>
      </c>
      <c r="K3054">
        <v>100149944</v>
      </c>
      <c r="L3054" s="19" t="s">
        <v>62</v>
      </c>
      <c r="M3054">
        <v>0</v>
      </c>
      <c r="N3054" t="s">
        <v>174</v>
      </c>
      <c r="O3054" s="3">
        <v>42565</v>
      </c>
      <c r="P3054" t="s">
        <v>23</v>
      </c>
      <c r="Q3054">
        <v>950</v>
      </c>
      <c r="R3054">
        <v>2016</v>
      </c>
      <c r="S3054">
        <v>7</v>
      </c>
      <c r="T3054" s="3" t="s">
        <v>24</v>
      </c>
      <c r="U3054" s="3">
        <v>45489</v>
      </c>
    </row>
    <row r="3055" spans="1:21" x14ac:dyDescent="0.25">
      <c r="A3055">
        <v>214761</v>
      </c>
      <c r="B3055">
        <v>1099</v>
      </c>
      <c r="C3055" t="s">
        <v>19</v>
      </c>
      <c r="D3055" s="3">
        <v>42565</v>
      </c>
      <c r="E3055" t="s">
        <v>1244</v>
      </c>
      <c r="F3055">
        <v>950</v>
      </c>
      <c r="G3055">
        <v>1</v>
      </c>
      <c r="J3055">
        <v>950</v>
      </c>
      <c r="K3055">
        <v>100149945</v>
      </c>
      <c r="L3055" s="19" t="s">
        <v>62</v>
      </c>
      <c r="M3055">
        <v>0</v>
      </c>
      <c r="N3055" t="s">
        <v>174</v>
      </c>
      <c r="O3055" s="3">
        <v>42565</v>
      </c>
      <c r="P3055" t="s">
        <v>23</v>
      </c>
      <c r="Q3055">
        <v>950</v>
      </c>
      <c r="R3055">
        <v>2016</v>
      </c>
      <c r="S3055">
        <v>7</v>
      </c>
      <c r="T3055" s="3" t="s">
        <v>24</v>
      </c>
      <c r="U3055" s="3">
        <v>45489</v>
      </c>
    </row>
    <row r="3056" spans="1:21" x14ac:dyDescent="0.25">
      <c r="A3056">
        <v>214459</v>
      </c>
      <c r="B3056">
        <v>820</v>
      </c>
      <c r="C3056" t="s">
        <v>25</v>
      </c>
      <c r="D3056" s="3">
        <v>42565</v>
      </c>
      <c r="E3056" t="s">
        <v>1245</v>
      </c>
      <c r="F3056">
        <v>5750</v>
      </c>
      <c r="G3056">
        <v>1</v>
      </c>
      <c r="J3056">
        <v>5750</v>
      </c>
      <c r="K3056">
        <v>100149670</v>
      </c>
      <c r="L3056" s="19" t="s">
        <v>42</v>
      </c>
      <c r="M3056">
        <v>0</v>
      </c>
      <c r="N3056" t="s">
        <v>22</v>
      </c>
      <c r="O3056" s="3">
        <v>42565</v>
      </c>
      <c r="P3056" t="s">
        <v>28</v>
      </c>
      <c r="Q3056" s="4">
        <v>5750</v>
      </c>
      <c r="R3056">
        <v>2016</v>
      </c>
      <c r="S3056">
        <v>7</v>
      </c>
      <c r="T3056" s="3" t="s">
        <v>24</v>
      </c>
      <c r="U3056" s="3">
        <v>45489</v>
      </c>
    </row>
    <row r="3057" spans="1:21" x14ac:dyDescent="0.25">
      <c r="A3057">
        <v>214460</v>
      </c>
      <c r="B3057">
        <v>820</v>
      </c>
      <c r="C3057" t="s">
        <v>19</v>
      </c>
      <c r="D3057" s="3">
        <v>42565</v>
      </c>
      <c r="E3057" t="s">
        <v>1245</v>
      </c>
      <c r="F3057">
        <v>5750</v>
      </c>
      <c r="G3057">
        <v>1</v>
      </c>
      <c r="J3057">
        <v>5750</v>
      </c>
      <c r="K3057">
        <v>100149671</v>
      </c>
      <c r="L3057" s="19" t="s">
        <v>42</v>
      </c>
      <c r="M3057">
        <v>0</v>
      </c>
      <c r="N3057" t="s">
        <v>22</v>
      </c>
      <c r="O3057" s="3">
        <v>42565</v>
      </c>
      <c r="P3057" t="s">
        <v>23</v>
      </c>
      <c r="Q3057" s="4">
        <v>5750</v>
      </c>
      <c r="R3057">
        <v>2016</v>
      </c>
      <c r="S3057">
        <v>7</v>
      </c>
      <c r="T3057" s="3" t="s">
        <v>24</v>
      </c>
      <c r="U3057" s="3">
        <v>45489</v>
      </c>
    </row>
    <row r="3058" spans="1:21" x14ac:dyDescent="0.25">
      <c r="A3058">
        <v>214461</v>
      </c>
      <c r="B3058">
        <v>163</v>
      </c>
      <c r="C3058" t="s">
        <v>19</v>
      </c>
      <c r="D3058" s="3">
        <v>42565</v>
      </c>
      <c r="E3058" t="s">
        <v>1120</v>
      </c>
      <c r="F3058">
        <v>1230</v>
      </c>
      <c r="G3058">
        <v>1</v>
      </c>
      <c r="J3058">
        <v>1230</v>
      </c>
      <c r="K3058">
        <v>100149672</v>
      </c>
      <c r="L3058" s="19" t="s">
        <v>42</v>
      </c>
      <c r="M3058">
        <v>0</v>
      </c>
      <c r="N3058" t="s">
        <v>22</v>
      </c>
      <c r="O3058" s="3">
        <v>42565</v>
      </c>
      <c r="P3058" t="s">
        <v>23</v>
      </c>
      <c r="Q3058" s="4">
        <v>1230</v>
      </c>
      <c r="R3058">
        <v>2016</v>
      </c>
      <c r="S3058">
        <v>7</v>
      </c>
      <c r="T3058" s="3" t="s">
        <v>24</v>
      </c>
      <c r="U3058" s="3">
        <v>45489</v>
      </c>
    </row>
    <row r="3059" spans="1:21" x14ac:dyDescent="0.25">
      <c r="A3059">
        <v>214462</v>
      </c>
      <c r="B3059">
        <v>42</v>
      </c>
      <c r="C3059" t="s">
        <v>19</v>
      </c>
      <c r="D3059" s="3">
        <v>42565</v>
      </c>
      <c r="E3059" t="s">
        <v>1246</v>
      </c>
      <c r="F3059">
        <v>36900</v>
      </c>
      <c r="G3059">
        <v>1</v>
      </c>
      <c r="J3059">
        <v>36900</v>
      </c>
      <c r="K3059">
        <v>100149673</v>
      </c>
      <c r="L3059" s="19" t="s">
        <v>42</v>
      </c>
      <c r="M3059">
        <v>0</v>
      </c>
      <c r="N3059" t="s">
        <v>22</v>
      </c>
      <c r="O3059" s="3">
        <v>42565</v>
      </c>
      <c r="P3059" t="s">
        <v>23</v>
      </c>
      <c r="Q3059" s="4">
        <v>36900</v>
      </c>
      <c r="R3059">
        <v>2016</v>
      </c>
      <c r="S3059">
        <v>7</v>
      </c>
      <c r="T3059" s="3" t="s">
        <v>24</v>
      </c>
      <c r="U3059" s="3">
        <v>45489</v>
      </c>
    </row>
    <row r="3060" spans="1:21" x14ac:dyDescent="0.25">
      <c r="A3060">
        <v>214463</v>
      </c>
      <c r="B3060">
        <v>83</v>
      </c>
      <c r="C3060" t="s">
        <v>25</v>
      </c>
      <c r="D3060" s="3">
        <v>42565</v>
      </c>
      <c r="E3060" t="s">
        <v>115</v>
      </c>
      <c r="F3060">
        <v>1</v>
      </c>
      <c r="G3060">
        <v>1</v>
      </c>
      <c r="J3060">
        <v>1</v>
      </c>
      <c r="K3060">
        <v>100149674</v>
      </c>
      <c r="L3060" s="19" t="s">
        <v>62</v>
      </c>
      <c r="M3060">
        <v>0</v>
      </c>
      <c r="N3060" t="s">
        <v>201</v>
      </c>
      <c r="O3060" s="3">
        <v>42565</v>
      </c>
      <c r="P3060" t="s">
        <v>28</v>
      </c>
      <c r="Q3060">
        <v>1</v>
      </c>
      <c r="R3060">
        <v>2016</v>
      </c>
      <c r="S3060">
        <v>7</v>
      </c>
      <c r="T3060" s="3" t="s">
        <v>24</v>
      </c>
      <c r="U3060" s="3">
        <v>45489</v>
      </c>
    </row>
    <row r="3061" spans="1:21" x14ac:dyDescent="0.25">
      <c r="A3061">
        <v>214464</v>
      </c>
      <c r="B3061">
        <v>83</v>
      </c>
      <c r="C3061" t="s">
        <v>25</v>
      </c>
      <c r="D3061" s="3">
        <v>42565</v>
      </c>
      <c r="E3061" t="s">
        <v>115</v>
      </c>
      <c r="F3061">
        <v>1</v>
      </c>
      <c r="G3061">
        <v>1</v>
      </c>
      <c r="J3061">
        <v>1</v>
      </c>
      <c r="K3061">
        <v>100149675</v>
      </c>
      <c r="L3061" s="19" t="s">
        <v>62</v>
      </c>
      <c r="M3061">
        <v>0</v>
      </c>
      <c r="N3061" t="s">
        <v>174</v>
      </c>
      <c r="O3061" s="3">
        <v>42565</v>
      </c>
      <c r="P3061" t="s">
        <v>28</v>
      </c>
      <c r="Q3061">
        <v>1</v>
      </c>
      <c r="R3061">
        <v>2016</v>
      </c>
      <c r="S3061">
        <v>7</v>
      </c>
      <c r="T3061" s="3" t="s">
        <v>24</v>
      </c>
      <c r="U3061" s="3">
        <v>45489</v>
      </c>
    </row>
    <row r="3062" spans="1:21" x14ac:dyDescent="0.25">
      <c r="A3062">
        <v>214465</v>
      </c>
      <c r="B3062">
        <v>83</v>
      </c>
      <c r="C3062" t="s">
        <v>25</v>
      </c>
      <c r="D3062" s="3">
        <v>42565</v>
      </c>
      <c r="E3062" t="s">
        <v>115</v>
      </c>
      <c r="F3062">
        <v>1</v>
      </c>
      <c r="G3062">
        <v>1</v>
      </c>
      <c r="J3062">
        <v>1</v>
      </c>
      <c r="K3062">
        <v>100149676</v>
      </c>
      <c r="L3062" s="19" t="s">
        <v>62</v>
      </c>
      <c r="M3062">
        <v>0</v>
      </c>
      <c r="N3062" t="s">
        <v>22</v>
      </c>
      <c r="O3062" s="3">
        <v>42565</v>
      </c>
      <c r="P3062" t="s">
        <v>28</v>
      </c>
      <c r="Q3062">
        <v>1</v>
      </c>
      <c r="R3062">
        <v>2016</v>
      </c>
      <c r="S3062">
        <v>7</v>
      </c>
      <c r="T3062" s="3" t="s">
        <v>24</v>
      </c>
      <c r="U3062" s="3">
        <v>45489</v>
      </c>
    </row>
    <row r="3063" spans="1:21" x14ac:dyDescent="0.25">
      <c r="A3063">
        <v>214466</v>
      </c>
      <c r="B3063">
        <v>1100</v>
      </c>
      <c r="C3063" t="s">
        <v>31</v>
      </c>
      <c r="D3063" s="3">
        <v>42565</v>
      </c>
      <c r="E3063" t="s">
        <v>1247</v>
      </c>
      <c r="F3063">
        <v>1290</v>
      </c>
      <c r="G3063">
        <v>1</v>
      </c>
      <c r="J3063">
        <v>1290</v>
      </c>
      <c r="K3063">
        <v>100149677</v>
      </c>
      <c r="L3063" s="19" t="s">
        <v>21</v>
      </c>
      <c r="M3063">
        <v>0</v>
      </c>
      <c r="N3063" t="s">
        <v>22</v>
      </c>
      <c r="O3063" s="3">
        <v>42565</v>
      </c>
      <c r="P3063" t="s">
        <v>34</v>
      </c>
      <c r="Q3063" s="4">
        <v>1290</v>
      </c>
      <c r="R3063">
        <v>2016</v>
      </c>
      <c r="S3063">
        <v>7</v>
      </c>
      <c r="T3063" s="3" t="s">
        <v>24</v>
      </c>
      <c r="U3063" s="3">
        <v>45489</v>
      </c>
    </row>
    <row r="3064" spans="1:21" x14ac:dyDescent="0.25">
      <c r="A3064">
        <v>214467</v>
      </c>
      <c r="B3064">
        <v>788</v>
      </c>
      <c r="C3064" t="s">
        <v>25</v>
      </c>
      <c r="D3064" s="3">
        <v>42565</v>
      </c>
      <c r="E3064" t="s">
        <v>916</v>
      </c>
      <c r="F3064">
        <v>2995</v>
      </c>
      <c r="G3064">
        <v>1</v>
      </c>
      <c r="J3064">
        <v>7815</v>
      </c>
      <c r="K3064">
        <v>100149678</v>
      </c>
      <c r="L3064" s="19" t="s">
        <v>27</v>
      </c>
      <c r="M3064">
        <v>0</v>
      </c>
      <c r="N3064" t="s">
        <v>39</v>
      </c>
      <c r="O3064" s="3">
        <v>42565</v>
      </c>
      <c r="P3064" t="s">
        <v>28</v>
      </c>
      <c r="Q3064" s="4">
        <v>2995</v>
      </c>
      <c r="R3064">
        <v>2016</v>
      </c>
      <c r="S3064">
        <v>7</v>
      </c>
      <c r="T3064" s="3" t="s">
        <v>24</v>
      </c>
      <c r="U3064" s="3">
        <v>45489</v>
      </c>
    </row>
    <row r="3065" spans="1:21" x14ac:dyDescent="0.25">
      <c r="A3065">
        <v>214468</v>
      </c>
      <c r="B3065">
        <v>788</v>
      </c>
      <c r="C3065" t="s">
        <v>25</v>
      </c>
      <c r="D3065" s="3">
        <v>42565</v>
      </c>
      <c r="E3065" t="s">
        <v>917</v>
      </c>
      <c r="F3065">
        <v>3000</v>
      </c>
      <c r="G3065">
        <v>1</v>
      </c>
      <c r="J3065">
        <v>7815</v>
      </c>
      <c r="K3065">
        <v>100149678</v>
      </c>
      <c r="L3065" s="19" t="s">
        <v>27</v>
      </c>
      <c r="M3065">
        <v>0</v>
      </c>
      <c r="N3065" t="s">
        <v>39</v>
      </c>
      <c r="O3065" s="3">
        <v>42565</v>
      </c>
      <c r="P3065" t="s">
        <v>28</v>
      </c>
      <c r="Q3065" s="4">
        <v>3000</v>
      </c>
      <c r="R3065">
        <v>2016</v>
      </c>
      <c r="S3065">
        <v>7</v>
      </c>
      <c r="T3065" s="3" t="s">
        <v>24</v>
      </c>
      <c r="U3065" s="3">
        <v>45489</v>
      </c>
    </row>
    <row r="3066" spans="1:21" x14ac:dyDescent="0.25">
      <c r="A3066">
        <v>214469</v>
      </c>
      <c r="B3066">
        <v>788</v>
      </c>
      <c r="C3066" t="s">
        <v>25</v>
      </c>
      <c r="D3066" s="3">
        <v>42565</v>
      </c>
      <c r="E3066" t="s">
        <v>918</v>
      </c>
      <c r="F3066">
        <v>970</v>
      </c>
      <c r="G3066">
        <v>1</v>
      </c>
      <c r="J3066">
        <v>7815</v>
      </c>
      <c r="K3066">
        <v>100149678</v>
      </c>
      <c r="L3066" s="19" t="s">
        <v>27</v>
      </c>
      <c r="M3066">
        <v>0</v>
      </c>
      <c r="N3066" t="s">
        <v>39</v>
      </c>
      <c r="O3066" s="3">
        <v>42565</v>
      </c>
      <c r="P3066" t="s">
        <v>28</v>
      </c>
      <c r="Q3066">
        <v>970</v>
      </c>
      <c r="R3066">
        <v>2016</v>
      </c>
      <c r="S3066">
        <v>7</v>
      </c>
      <c r="T3066" s="3" t="s">
        <v>24</v>
      </c>
      <c r="U3066" s="3">
        <v>45489</v>
      </c>
    </row>
    <row r="3067" spans="1:21" x14ac:dyDescent="0.25">
      <c r="A3067">
        <v>214470</v>
      </c>
      <c r="B3067">
        <v>788</v>
      </c>
      <c r="C3067" t="s">
        <v>25</v>
      </c>
      <c r="D3067" s="3">
        <v>42565</v>
      </c>
      <c r="E3067" t="s">
        <v>919</v>
      </c>
      <c r="F3067">
        <v>850</v>
      </c>
      <c r="G3067">
        <v>1</v>
      </c>
      <c r="J3067">
        <v>7815</v>
      </c>
      <c r="K3067">
        <v>100149678</v>
      </c>
      <c r="L3067" s="19" t="s">
        <v>27</v>
      </c>
      <c r="M3067">
        <v>0</v>
      </c>
      <c r="N3067" t="s">
        <v>39</v>
      </c>
      <c r="O3067" s="3">
        <v>42565</v>
      </c>
      <c r="P3067" t="s">
        <v>28</v>
      </c>
      <c r="Q3067">
        <v>850</v>
      </c>
      <c r="R3067">
        <v>2016</v>
      </c>
      <c r="S3067">
        <v>7</v>
      </c>
      <c r="T3067" s="3" t="s">
        <v>24</v>
      </c>
      <c r="U3067" s="3">
        <v>45489</v>
      </c>
    </row>
    <row r="3068" spans="1:21" x14ac:dyDescent="0.25">
      <c r="A3068">
        <v>214471</v>
      </c>
      <c r="B3068">
        <v>1101</v>
      </c>
      <c r="C3068" t="s">
        <v>31</v>
      </c>
      <c r="D3068" s="3">
        <v>42565</v>
      </c>
      <c r="E3068" t="s">
        <v>1248</v>
      </c>
      <c r="F3068">
        <v>325</v>
      </c>
      <c r="G3068">
        <v>1</v>
      </c>
      <c r="J3068">
        <v>325</v>
      </c>
      <c r="K3068">
        <v>100149679</v>
      </c>
      <c r="L3068" s="19" t="s">
        <v>51</v>
      </c>
      <c r="M3068">
        <v>0</v>
      </c>
      <c r="N3068" t="s">
        <v>22</v>
      </c>
      <c r="O3068" s="3">
        <v>42565</v>
      </c>
      <c r="P3068" t="s">
        <v>34</v>
      </c>
      <c r="Q3068">
        <v>325</v>
      </c>
      <c r="R3068">
        <v>2016</v>
      </c>
      <c r="S3068">
        <v>7</v>
      </c>
      <c r="T3068" s="3" t="s">
        <v>24</v>
      </c>
      <c r="U3068" s="3">
        <v>45489</v>
      </c>
    </row>
    <row r="3069" spans="1:21" x14ac:dyDescent="0.25">
      <c r="A3069">
        <v>214472</v>
      </c>
      <c r="B3069">
        <v>35</v>
      </c>
      <c r="C3069" t="s">
        <v>19</v>
      </c>
      <c r="D3069" s="3">
        <v>42565</v>
      </c>
      <c r="E3069" t="s">
        <v>48</v>
      </c>
      <c r="F3069">
        <v>320</v>
      </c>
      <c r="G3069">
        <v>1</v>
      </c>
      <c r="J3069">
        <v>320</v>
      </c>
      <c r="K3069">
        <v>100149680</v>
      </c>
      <c r="L3069" s="19" t="s">
        <v>27</v>
      </c>
      <c r="M3069">
        <v>0</v>
      </c>
      <c r="N3069" t="s">
        <v>22</v>
      </c>
      <c r="O3069" s="3">
        <v>42565</v>
      </c>
      <c r="P3069" t="s">
        <v>23</v>
      </c>
      <c r="Q3069">
        <v>320</v>
      </c>
      <c r="R3069">
        <v>2016</v>
      </c>
      <c r="S3069">
        <v>7</v>
      </c>
      <c r="T3069" s="3" t="s">
        <v>24</v>
      </c>
      <c r="U3069" s="3">
        <v>45489</v>
      </c>
    </row>
    <row r="3070" spans="1:21" x14ac:dyDescent="0.25">
      <c r="A3070">
        <v>214473</v>
      </c>
      <c r="B3070">
        <v>1102</v>
      </c>
      <c r="C3070" t="s">
        <v>25</v>
      </c>
      <c r="D3070" s="3">
        <v>42565</v>
      </c>
      <c r="E3070" t="s">
        <v>1249</v>
      </c>
      <c r="F3070">
        <v>450</v>
      </c>
      <c r="G3070">
        <v>2</v>
      </c>
      <c r="J3070">
        <v>900</v>
      </c>
      <c r="K3070">
        <v>100149681</v>
      </c>
      <c r="L3070" s="19" t="s">
        <v>27</v>
      </c>
      <c r="M3070">
        <v>0</v>
      </c>
      <c r="N3070" t="s">
        <v>22</v>
      </c>
      <c r="O3070" s="3">
        <v>42565</v>
      </c>
      <c r="P3070" t="s">
        <v>28</v>
      </c>
      <c r="Q3070">
        <v>900</v>
      </c>
      <c r="R3070">
        <v>2016</v>
      </c>
      <c r="S3070">
        <v>7</v>
      </c>
      <c r="T3070" s="3" t="s">
        <v>24</v>
      </c>
      <c r="U3070" s="3">
        <v>45489</v>
      </c>
    </row>
    <row r="3071" spans="1:21" x14ac:dyDescent="0.25">
      <c r="A3071">
        <v>214474</v>
      </c>
      <c r="B3071">
        <v>35</v>
      </c>
      <c r="C3071" t="s">
        <v>19</v>
      </c>
      <c r="D3071" s="3">
        <v>42565</v>
      </c>
      <c r="E3071" t="s">
        <v>289</v>
      </c>
      <c r="F3071">
        <v>250</v>
      </c>
      <c r="G3071">
        <v>1</v>
      </c>
      <c r="J3071">
        <v>250</v>
      </c>
      <c r="K3071">
        <v>100149682</v>
      </c>
      <c r="L3071" s="19" t="s">
        <v>27</v>
      </c>
      <c r="M3071">
        <v>0</v>
      </c>
      <c r="N3071" t="s">
        <v>22</v>
      </c>
      <c r="O3071" s="3">
        <v>42565</v>
      </c>
      <c r="P3071" t="s">
        <v>23</v>
      </c>
      <c r="Q3071">
        <v>250</v>
      </c>
      <c r="R3071">
        <v>2016</v>
      </c>
      <c r="S3071">
        <v>7</v>
      </c>
      <c r="T3071" s="3" t="s">
        <v>24</v>
      </c>
      <c r="U3071" s="3">
        <v>45489</v>
      </c>
    </row>
    <row r="3072" spans="1:21" x14ac:dyDescent="0.25">
      <c r="A3072">
        <v>214475</v>
      </c>
      <c r="B3072">
        <v>1103</v>
      </c>
      <c r="C3072" t="s">
        <v>31</v>
      </c>
      <c r="D3072" s="3">
        <v>42565</v>
      </c>
      <c r="E3072" t="s">
        <v>1132</v>
      </c>
      <c r="F3072">
        <v>20890</v>
      </c>
      <c r="G3072">
        <v>3</v>
      </c>
      <c r="J3072">
        <v>62670</v>
      </c>
      <c r="K3072">
        <v>100149683</v>
      </c>
      <c r="L3072" s="19" t="s">
        <v>38</v>
      </c>
      <c r="M3072">
        <v>0</v>
      </c>
      <c r="N3072" t="s">
        <v>22</v>
      </c>
      <c r="O3072" s="3">
        <v>42565</v>
      </c>
      <c r="P3072" t="s">
        <v>34</v>
      </c>
      <c r="Q3072" s="4">
        <v>62670</v>
      </c>
      <c r="R3072">
        <v>2016</v>
      </c>
      <c r="S3072">
        <v>7</v>
      </c>
      <c r="T3072" s="3" t="s">
        <v>24</v>
      </c>
      <c r="U3072" s="3">
        <v>45489</v>
      </c>
    </row>
    <row r="3073" spans="1:21" x14ac:dyDescent="0.25">
      <c r="A3073">
        <v>214476</v>
      </c>
      <c r="B3073">
        <v>163</v>
      </c>
      <c r="C3073" t="s">
        <v>71</v>
      </c>
      <c r="D3073" s="3">
        <v>42565</v>
      </c>
      <c r="E3073" t="s">
        <v>26</v>
      </c>
      <c r="F3073">
        <v>240</v>
      </c>
      <c r="G3073">
        <v>1</v>
      </c>
      <c r="J3073">
        <v>240</v>
      </c>
      <c r="K3073">
        <v>100149684</v>
      </c>
      <c r="L3073" s="19" t="s">
        <v>27</v>
      </c>
      <c r="M3073">
        <v>0</v>
      </c>
      <c r="N3073" t="s">
        <v>22</v>
      </c>
      <c r="O3073" s="3">
        <v>42565</v>
      </c>
      <c r="P3073" t="s">
        <v>34</v>
      </c>
      <c r="Q3073">
        <v>240</v>
      </c>
      <c r="R3073">
        <v>2016</v>
      </c>
      <c r="S3073">
        <v>7</v>
      </c>
      <c r="T3073" s="3" t="s">
        <v>24</v>
      </c>
      <c r="U3073" s="3">
        <v>45489</v>
      </c>
    </row>
    <row r="3074" spans="1:21" x14ac:dyDescent="0.25">
      <c r="A3074">
        <v>214477</v>
      </c>
      <c r="B3074">
        <v>163</v>
      </c>
      <c r="C3074" t="s">
        <v>19</v>
      </c>
      <c r="D3074" s="3">
        <v>42565</v>
      </c>
      <c r="E3074" t="s">
        <v>26</v>
      </c>
      <c r="F3074">
        <v>240</v>
      </c>
      <c r="G3074">
        <v>1</v>
      </c>
      <c r="J3074">
        <v>240</v>
      </c>
      <c r="K3074">
        <v>100149685</v>
      </c>
      <c r="L3074" s="19" t="s">
        <v>27</v>
      </c>
      <c r="M3074">
        <v>0</v>
      </c>
      <c r="N3074" t="s">
        <v>22</v>
      </c>
      <c r="O3074" s="3">
        <v>42565</v>
      </c>
      <c r="P3074" t="s">
        <v>23</v>
      </c>
      <c r="Q3074">
        <v>240</v>
      </c>
      <c r="R3074">
        <v>2016</v>
      </c>
      <c r="S3074">
        <v>7</v>
      </c>
      <c r="T3074" s="3" t="s">
        <v>24</v>
      </c>
      <c r="U3074" s="3">
        <v>45489</v>
      </c>
    </row>
    <row r="3075" spans="1:21" x14ac:dyDescent="0.25">
      <c r="A3075">
        <v>214478</v>
      </c>
      <c r="B3075">
        <v>163</v>
      </c>
      <c r="C3075" t="s">
        <v>19</v>
      </c>
      <c r="D3075" s="3">
        <v>42565</v>
      </c>
      <c r="E3075" t="s">
        <v>26</v>
      </c>
      <c r="F3075">
        <v>240</v>
      </c>
      <c r="G3075">
        <v>1</v>
      </c>
      <c r="J3075">
        <v>240</v>
      </c>
      <c r="K3075">
        <v>100149686</v>
      </c>
      <c r="L3075" s="19" t="s">
        <v>27</v>
      </c>
      <c r="M3075">
        <v>0</v>
      </c>
      <c r="N3075" t="s">
        <v>22</v>
      </c>
      <c r="O3075" s="3">
        <v>42565</v>
      </c>
      <c r="P3075" t="s">
        <v>23</v>
      </c>
      <c r="Q3075">
        <v>240</v>
      </c>
      <c r="R3075">
        <v>2016</v>
      </c>
      <c r="S3075">
        <v>7</v>
      </c>
      <c r="T3075" s="3" t="s">
        <v>24</v>
      </c>
      <c r="U3075" s="3">
        <v>45489</v>
      </c>
    </row>
    <row r="3076" spans="1:21" x14ac:dyDescent="0.25">
      <c r="A3076">
        <v>214479</v>
      </c>
      <c r="B3076">
        <v>163</v>
      </c>
      <c r="C3076" t="s">
        <v>19</v>
      </c>
      <c r="D3076" s="3">
        <v>42565</v>
      </c>
      <c r="E3076" t="s">
        <v>26</v>
      </c>
      <c r="F3076">
        <v>240</v>
      </c>
      <c r="G3076">
        <v>1</v>
      </c>
      <c r="J3076">
        <v>240</v>
      </c>
      <c r="K3076">
        <v>100149687</v>
      </c>
      <c r="L3076" s="19" t="s">
        <v>27</v>
      </c>
      <c r="M3076">
        <v>0</v>
      </c>
      <c r="N3076" t="s">
        <v>22</v>
      </c>
      <c r="O3076" s="3">
        <v>42565</v>
      </c>
      <c r="P3076" t="s">
        <v>23</v>
      </c>
      <c r="Q3076">
        <v>240</v>
      </c>
      <c r="R3076">
        <v>2016</v>
      </c>
      <c r="S3076">
        <v>7</v>
      </c>
      <c r="T3076" s="3" t="s">
        <v>24</v>
      </c>
      <c r="U3076" s="3">
        <v>45489</v>
      </c>
    </row>
    <row r="3077" spans="1:21" x14ac:dyDescent="0.25">
      <c r="A3077">
        <v>214481</v>
      </c>
      <c r="B3077">
        <v>114</v>
      </c>
      <c r="C3077" t="s">
        <v>71</v>
      </c>
      <c r="D3077" s="3">
        <v>42565</v>
      </c>
      <c r="E3077" t="s">
        <v>188</v>
      </c>
      <c r="F3077">
        <v>160</v>
      </c>
      <c r="G3077">
        <v>2</v>
      </c>
      <c r="J3077">
        <v>1319</v>
      </c>
      <c r="K3077">
        <v>100149689</v>
      </c>
      <c r="L3077" s="19" t="s">
        <v>33</v>
      </c>
      <c r="M3077">
        <v>0</v>
      </c>
      <c r="N3077" t="s">
        <v>22</v>
      </c>
      <c r="O3077" s="3">
        <v>42565</v>
      </c>
      <c r="P3077" t="s">
        <v>34</v>
      </c>
      <c r="Q3077">
        <v>320</v>
      </c>
      <c r="R3077">
        <v>2016</v>
      </c>
      <c r="S3077">
        <v>7</v>
      </c>
      <c r="T3077" s="3" t="s">
        <v>24</v>
      </c>
      <c r="U3077" s="3">
        <v>45489</v>
      </c>
    </row>
    <row r="3078" spans="1:21" x14ac:dyDescent="0.25">
      <c r="A3078">
        <v>214482</v>
      </c>
      <c r="B3078">
        <v>114</v>
      </c>
      <c r="C3078" t="s">
        <v>71</v>
      </c>
      <c r="D3078" s="3">
        <v>42565</v>
      </c>
      <c r="E3078" t="s">
        <v>293</v>
      </c>
      <c r="F3078">
        <v>999</v>
      </c>
      <c r="G3078">
        <v>1</v>
      </c>
      <c r="J3078">
        <v>1319</v>
      </c>
      <c r="K3078">
        <v>100149689</v>
      </c>
      <c r="L3078" s="19" t="s">
        <v>51</v>
      </c>
      <c r="M3078">
        <v>0</v>
      </c>
      <c r="N3078" t="s">
        <v>22</v>
      </c>
      <c r="O3078" s="3">
        <v>42565</v>
      </c>
      <c r="P3078" t="s">
        <v>34</v>
      </c>
      <c r="Q3078">
        <v>999</v>
      </c>
      <c r="R3078">
        <v>2016</v>
      </c>
      <c r="S3078">
        <v>7</v>
      </c>
      <c r="T3078" s="3" t="s">
        <v>24</v>
      </c>
      <c r="U3078" s="3">
        <v>45489</v>
      </c>
    </row>
    <row r="3079" spans="1:21" x14ac:dyDescent="0.25">
      <c r="A3079">
        <v>214480</v>
      </c>
      <c r="B3079">
        <v>163</v>
      </c>
      <c r="C3079" t="s">
        <v>19</v>
      </c>
      <c r="D3079" s="3">
        <v>42565</v>
      </c>
      <c r="E3079" t="s">
        <v>26</v>
      </c>
      <c r="F3079">
        <v>240</v>
      </c>
      <c r="G3079">
        <v>1</v>
      </c>
      <c r="J3079">
        <v>240</v>
      </c>
      <c r="K3079">
        <v>100149688</v>
      </c>
      <c r="L3079" s="19" t="s">
        <v>27</v>
      </c>
      <c r="M3079">
        <v>0</v>
      </c>
      <c r="N3079" t="s">
        <v>22</v>
      </c>
      <c r="O3079" s="3">
        <v>42565</v>
      </c>
      <c r="P3079" t="s">
        <v>23</v>
      </c>
      <c r="Q3079">
        <v>240</v>
      </c>
      <c r="R3079">
        <v>2016</v>
      </c>
      <c r="S3079">
        <v>7</v>
      </c>
      <c r="T3079" s="3" t="s">
        <v>24</v>
      </c>
      <c r="U3079" s="3">
        <v>45489</v>
      </c>
    </row>
    <row r="3080" spans="1:21" x14ac:dyDescent="0.25">
      <c r="A3080">
        <v>214485</v>
      </c>
      <c r="B3080">
        <v>163</v>
      </c>
      <c r="C3080" t="s">
        <v>19</v>
      </c>
      <c r="D3080" s="3">
        <v>42565</v>
      </c>
      <c r="E3080" t="s">
        <v>26</v>
      </c>
      <c r="F3080">
        <v>240</v>
      </c>
      <c r="G3080">
        <v>1</v>
      </c>
      <c r="J3080">
        <v>240</v>
      </c>
      <c r="K3080">
        <v>100149692</v>
      </c>
      <c r="L3080" s="19" t="s">
        <v>27</v>
      </c>
      <c r="M3080">
        <v>0</v>
      </c>
      <c r="N3080" t="s">
        <v>22</v>
      </c>
      <c r="O3080" s="3">
        <v>42565</v>
      </c>
      <c r="P3080" t="s">
        <v>23</v>
      </c>
      <c r="Q3080">
        <v>240</v>
      </c>
      <c r="R3080">
        <v>2016</v>
      </c>
      <c r="S3080">
        <v>7</v>
      </c>
      <c r="T3080" s="3" t="s">
        <v>24</v>
      </c>
      <c r="U3080" s="3">
        <v>45489</v>
      </c>
    </row>
    <row r="3081" spans="1:21" x14ac:dyDescent="0.25">
      <c r="A3081">
        <v>214483</v>
      </c>
      <c r="B3081">
        <v>163</v>
      </c>
      <c r="C3081" t="s">
        <v>19</v>
      </c>
      <c r="D3081" s="3">
        <v>42565</v>
      </c>
      <c r="E3081" t="s">
        <v>26</v>
      </c>
      <c r="F3081">
        <v>240</v>
      </c>
      <c r="G3081">
        <v>1</v>
      </c>
      <c r="J3081">
        <v>240</v>
      </c>
      <c r="K3081">
        <v>100149690</v>
      </c>
      <c r="L3081" s="19" t="s">
        <v>27</v>
      </c>
      <c r="M3081">
        <v>0</v>
      </c>
      <c r="N3081" t="s">
        <v>22</v>
      </c>
      <c r="O3081" s="3">
        <v>42565</v>
      </c>
      <c r="P3081" t="s">
        <v>23</v>
      </c>
      <c r="Q3081">
        <v>240</v>
      </c>
      <c r="R3081">
        <v>2016</v>
      </c>
      <c r="S3081">
        <v>7</v>
      </c>
      <c r="T3081" s="3" t="s">
        <v>24</v>
      </c>
      <c r="U3081" s="3">
        <v>45489</v>
      </c>
    </row>
    <row r="3082" spans="1:21" x14ac:dyDescent="0.25">
      <c r="A3082">
        <v>214484</v>
      </c>
      <c r="B3082">
        <v>63</v>
      </c>
      <c r="C3082" t="s">
        <v>19</v>
      </c>
      <c r="D3082" s="3">
        <v>42565</v>
      </c>
      <c r="E3082" t="s">
        <v>139</v>
      </c>
      <c r="F3082">
        <v>120</v>
      </c>
      <c r="G3082">
        <v>1</v>
      </c>
      <c r="J3082">
        <v>120</v>
      </c>
      <c r="K3082">
        <v>100149691</v>
      </c>
      <c r="L3082" s="19" t="s">
        <v>27</v>
      </c>
      <c r="M3082">
        <v>0</v>
      </c>
      <c r="N3082" t="s">
        <v>22</v>
      </c>
      <c r="O3082" s="3">
        <v>42565</v>
      </c>
      <c r="P3082" t="s">
        <v>23</v>
      </c>
      <c r="Q3082">
        <v>120</v>
      </c>
      <c r="R3082">
        <v>2016</v>
      </c>
      <c r="S3082">
        <v>7</v>
      </c>
      <c r="T3082" s="3" t="s">
        <v>24</v>
      </c>
      <c r="U3082" s="3">
        <v>45489</v>
      </c>
    </row>
    <row r="3083" spans="1:21" x14ac:dyDescent="0.25">
      <c r="A3083">
        <v>214486</v>
      </c>
      <c r="B3083">
        <v>163</v>
      </c>
      <c r="C3083" t="s">
        <v>19</v>
      </c>
      <c r="D3083" s="3">
        <v>42565</v>
      </c>
      <c r="E3083" t="s">
        <v>26</v>
      </c>
      <c r="F3083">
        <v>240</v>
      </c>
      <c r="G3083">
        <v>1</v>
      </c>
      <c r="J3083">
        <v>240</v>
      </c>
      <c r="K3083">
        <v>100149693</v>
      </c>
      <c r="L3083" s="19" t="s">
        <v>27</v>
      </c>
      <c r="M3083">
        <v>0</v>
      </c>
      <c r="N3083" t="s">
        <v>22</v>
      </c>
      <c r="O3083" s="3">
        <v>42565</v>
      </c>
      <c r="P3083" t="s">
        <v>23</v>
      </c>
      <c r="Q3083">
        <v>240</v>
      </c>
      <c r="R3083">
        <v>2016</v>
      </c>
      <c r="S3083">
        <v>7</v>
      </c>
      <c r="T3083" s="3" t="s">
        <v>24</v>
      </c>
      <c r="U3083" s="3">
        <v>45489</v>
      </c>
    </row>
    <row r="3084" spans="1:21" x14ac:dyDescent="0.25">
      <c r="A3084">
        <v>214487</v>
      </c>
      <c r="B3084">
        <v>63</v>
      </c>
      <c r="C3084" t="s">
        <v>19</v>
      </c>
      <c r="D3084" s="3">
        <v>42565</v>
      </c>
      <c r="E3084" t="s">
        <v>205</v>
      </c>
      <c r="F3084">
        <v>120</v>
      </c>
      <c r="G3084">
        <v>1</v>
      </c>
      <c r="J3084">
        <v>120</v>
      </c>
      <c r="K3084">
        <v>100149694</v>
      </c>
      <c r="L3084" s="19" t="s">
        <v>27</v>
      </c>
      <c r="M3084">
        <v>0</v>
      </c>
      <c r="N3084" t="s">
        <v>22</v>
      </c>
      <c r="O3084" s="3">
        <v>42565</v>
      </c>
      <c r="P3084" t="s">
        <v>23</v>
      </c>
      <c r="Q3084">
        <v>120</v>
      </c>
      <c r="R3084">
        <v>2016</v>
      </c>
      <c r="S3084">
        <v>7</v>
      </c>
      <c r="T3084" s="3" t="s">
        <v>24</v>
      </c>
      <c r="U3084" s="3">
        <v>45489</v>
      </c>
    </row>
    <row r="3085" spans="1:21" x14ac:dyDescent="0.25">
      <c r="A3085">
        <v>214489</v>
      </c>
      <c r="B3085">
        <v>163</v>
      </c>
      <c r="C3085" t="s">
        <v>19</v>
      </c>
      <c r="D3085" s="3">
        <v>42565</v>
      </c>
      <c r="E3085" t="s">
        <v>26</v>
      </c>
      <c r="F3085">
        <v>240</v>
      </c>
      <c r="G3085">
        <v>1</v>
      </c>
      <c r="J3085">
        <v>240</v>
      </c>
      <c r="K3085">
        <v>100149696</v>
      </c>
      <c r="L3085" s="19" t="s">
        <v>27</v>
      </c>
      <c r="M3085">
        <v>0</v>
      </c>
      <c r="N3085" t="s">
        <v>22</v>
      </c>
      <c r="O3085" s="3">
        <v>42565</v>
      </c>
      <c r="P3085" t="s">
        <v>23</v>
      </c>
      <c r="Q3085">
        <v>240</v>
      </c>
      <c r="R3085">
        <v>2016</v>
      </c>
      <c r="S3085">
        <v>7</v>
      </c>
      <c r="T3085" s="3" t="s">
        <v>24</v>
      </c>
      <c r="U3085" s="3">
        <v>45489</v>
      </c>
    </row>
    <row r="3086" spans="1:21" x14ac:dyDescent="0.25">
      <c r="A3086">
        <v>214488</v>
      </c>
      <c r="B3086">
        <v>58</v>
      </c>
      <c r="C3086" t="s">
        <v>19</v>
      </c>
      <c r="D3086" s="3">
        <v>42565</v>
      </c>
      <c r="E3086" t="s">
        <v>30</v>
      </c>
      <c r="F3086">
        <v>360</v>
      </c>
      <c r="G3086">
        <v>1</v>
      </c>
      <c r="J3086">
        <v>360</v>
      </c>
      <c r="K3086">
        <v>100149695</v>
      </c>
      <c r="L3086" s="19" t="s">
        <v>27</v>
      </c>
      <c r="M3086">
        <v>0</v>
      </c>
      <c r="N3086" t="s">
        <v>22</v>
      </c>
      <c r="O3086" s="3">
        <v>42565</v>
      </c>
      <c r="P3086" t="s">
        <v>23</v>
      </c>
      <c r="Q3086">
        <v>360</v>
      </c>
      <c r="R3086">
        <v>2016</v>
      </c>
      <c r="S3086">
        <v>7</v>
      </c>
      <c r="T3086" s="3" t="s">
        <v>24</v>
      </c>
      <c r="U3086" s="3">
        <v>45489</v>
      </c>
    </row>
    <row r="3087" spans="1:21" x14ac:dyDescent="0.25">
      <c r="A3087">
        <v>214490</v>
      </c>
      <c r="B3087">
        <v>1104</v>
      </c>
      <c r="C3087" t="s">
        <v>19</v>
      </c>
      <c r="D3087" s="3">
        <v>42565</v>
      </c>
      <c r="E3087" t="s">
        <v>1250</v>
      </c>
      <c r="F3087">
        <v>3000</v>
      </c>
      <c r="G3087">
        <v>1</v>
      </c>
      <c r="J3087">
        <v>0</v>
      </c>
      <c r="K3087">
        <v>100149697</v>
      </c>
      <c r="L3087" s="19" t="s">
        <v>51</v>
      </c>
      <c r="M3087">
        <v>0</v>
      </c>
      <c r="N3087" t="s">
        <v>49</v>
      </c>
      <c r="O3087" s="3">
        <v>42565</v>
      </c>
      <c r="P3087" t="s">
        <v>23</v>
      </c>
      <c r="Q3087" s="4">
        <v>3000</v>
      </c>
      <c r="R3087">
        <v>2016</v>
      </c>
      <c r="S3087">
        <v>7</v>
      </c>
      <c r="T3087" s="3" t="s">
        <v>24</v>
      </c>
      <c r="U3087" s="3">
        <v>45489</v>
      </c>
    </row>
    <row r="3088" spans="1:21" x14ac:dyDescent="0.25">
      <c r="A3088">
        <v>214493</v>
      </c>
      <c r="B3088">
        <v>939</v>
      </c>
      <c r="C3088" t="s">
        <v>25</v>
      </c>
      <c r="D3088" s="3">
        <v>42565</v>
      </c>
      <c r="E3088" t="s">
        <v>115</v>
      </c>
      <c r="F3088">
        <v>1</v>
      </c>
      <c r="G3088">
        <v>8</v>
      </c>
      <c r="J3088">
        <v>1</v>
      </c>
      <c r="K3088">
        <v>100149699</v>
      </c>
      <c r="L3088" s="19" t="s">
        <v>62</v>
      </c>
      <c r="M3088">
        <v>0</v>
      </c>
      <c r="N3088" t="s">
        <v>22</v>
      </c>
      <c r="O3088" s="3">
        <v>42565</v>
      </c>
      <c r="P3088" t="s">
        <v>28</v>
      </c>
      <c r="Q3088">
        <v>8</v>
      </c>
      <c r="R3088">
        <v>2016</v>
      </c>
      <c r="S3088">
        <v>7</v>
      </c>
      <c r="T3088" s="3" t="s">
        <v>24</v>
      </c>
      <c r="U3088" s="3">
        <v>45489</v>
      </c>
    </row>
    <row r="3089" spans="1:21" x14ac:dyDescent="0.25">
      <c r="A3089">
        <v>214492</v>
      </c>
      <c r="B3089">
        <v>751</v>
      </c>
      <c r="C3089" t="s">
        <v>827</v>
      </c>
      <c r="D3089" s="3">
        <v>42565</v>
      </c>
      <c r="E3089" t="s">
        <v>1251</v>
      </c>
      <c r="F3089">
        <v>22170</v>
      </c>
      <c r="G3089">
        <v>1</v>
      </c>
      <c r="J3089">
        <v>0</v>
      </c>
      <c r="K3089">
        <v>100149698</v>
      </c>
      <c r="L3089" s="19" t="s">
        <v>42</v>
      </c>
      <c r="M3089">
        <v>0</v>
      </c>
      <c r="N3089" t="s">
        <v>49</v>
      </c>
      <c r="O3089" s="3">
        <v>42565</v>
      </c>
      <c r="P3089" t="s">
        <v>23</v>
      </c>
      <c r="Q3089" s="4">
        <v>22170</v>
      </c>
      <c r="R3089">
        <v>2016</v>
      </c>
      <c r="S3089">
        <v>7</v>
      </c>
      <c r="T3089" s="3" t="s">
        <v>24</v>
      </c>
      <c r="U3089" s="3">
        <v>45489</v>
      </c>
    </row>
    <row r="3090" spans="1:21" x14ac:dyDescent="0.25">
      <c r="A3090">
        <v>214494</v>
      </c>
      <c r="B3090">
        <v>114</v>
      </c>
      <c r="C3090" t="s">
        <v>19</v>
      </c>
      <c r="D3090" s="3">
        <v>42565</v>
      </c>
      <c r="E3090" t="s">
        <v>30</v>
      </c>
      <c r="F3090">
        <v>360</v>
      </c>
      <c r="G3090">
        <v>1</v>
      </c>
      <c r="J3090">
        <v>360</v>
      </c>
      <c r="K3090">
        <v>100149700</v>
      </c>
      <c r="L3090" s="19" t="s">
        <v>27</v>
      </c>
      <c r="M3090">
        <v>0</v>
      </c>
      <c r="N3090" t="s">
        <v>22</v>
      </c>
      <c r="O3090" s="3">
        <v>42565</v>
      </c>
      <c r="P3090" t="s">
        <v>23</v>
      </c>
      <c r="Q3090">
        <v>360</v>
      </c>
      <c r="R3090">
        <v>2016</v>
      </c>
      <c r="S3090">
        <v>7</v>
      </c>
      <c r="T3090" s="3" t="s">
        <v>24</v>
      </c>
      <c r="U3090" s="3">
        <v>45489</v>
      </c>
    </row>
    <row r="3091" spans="1:21" x14ac:dyDescent="0.25">
      <c r="A3091">
        <v>214495</v>
      </c>
      <c r="B3091">
        <v>939</v>
      </c>
      <c r="C3091" t="s">
        <v>25</v>
      </c>
      <c r="D3091" s="3">
        <v>42565</v>
      </c>
      <c r="E3091" t="s">
        <v>115</v>
      </c>
      <c r="F3091">
        <v>1</v>
      </c>
      <c r="G3091">
        <v>1</v>
      </c>
      <c r="J3091">
        <v>1</v>
      </c>
      <c r="K3091">
        <v>100149701</v>
      </c>
      <c r="L3091" s="19" t="s">
        <v>62</v>
      </c>
      <c r="M3091">
        <v>0</v>
      </c>
      <c r="N3091" t="s">
        <v>22</v>
      </c>
      <c r="O3091" s="3">
        <v>42565</v>
      </c>
      <c r="P3091" t="s">
        <v>28</v>
      </c>
      <c r="Q3091">
        <v>1</v>
      </c>
      <c r="R3091">
        <v>2016</v>
      </c>
      <c r="S3091">
        <v>7</v>
      </c>
      <c r="T3091" s="3" t="s">
        <v>24</v>
      </c>
      <c r="U3091" s="3">
        <v>45489</v>
      </c>
    </row>
    <row r="3092" spans="1:21" x14ac:dyDescent="0.25">
      <c r="A3092">
        <v>214496</v>
      </c>
      <c r="B3092">
        <v>63</v>
      </c>
      <c r="C3092" t="s">
        <v>19</v>
      </c>
      <c r="D3092" s="3">
        <v>42565</v>
      </c>
      <c r="E3092" t="s">
        <v>141</v>
      </c>
      <c r="F3092">
        <v>250</v>
      </c>
      <c r="G3092">
        <v>1</v>
      </c>
      <c r="J3092">
        <v>250</v>
      </c>
      <c r="K3092">
        <v>100149702</v>
      </c>
      <c r="L3092" s="19" t="s">
        <v>27</v>
      </c>
      <c r="M3092">
        <v>0</v>
      </c>
      <c r="N3092" t="s">
        <v>22</v>
      </c>
      <c r="O3092" s="3">
        <v>42565</v>
      </c>
      <c r="P3092" t="s">
        <v>23</v>
      </c>
      <c r="Q3092">
        <v>250</v>
      </c>
      <c r="R3092">
        <v>2016</v>
      </c>
      <c r="S3092">
        <v>7</v>
      </c>
      <c r="T3092" s="3" t="s">
        <v>24</v>
      </c>
      <c r="U3092" s="3">
        <v>45489</v>
      </c>
    </row>
    <row r="3093" spans="1:21" x14ac:dyDescent="0.25">
      <c r="A3093">
        <v>214497</v>
      </c>
      <c r="B3093">
        <v>1105</v>
      </c>
      <c r="C3093" t="s">
        <v>71</v>
      </c>
      <c r="D3093" s="3">
        <v>42565</v>
      </c>
      <c r="E3093" t="s">
        <v>401</v>
      </c>
      <c r="F3093">
        <v>8420</v>
      </c>
      <c r="G3093">
        <v>1</v>
      </c>
      <c r="J3093">
        <v>8420</v>
      </c>
      <c r="K3093">
        <v>100149703</v>
      </c>
      <c r="L3093" s="19" t="s">
        <v>62</v>
      </c>
      <c r="M3093">
        <v>0</v>
      </c>
      <c r="N3093" t="s">
        <v>22</v>
      </c>
      <c r="O3093" s="3">
        <v>42565</v>
      </c>
      <c r="P3093" t="s">
        <v>34</v>
      </c>
      <c r="Q3093" s="4">
        <v>8420</v>
      </c>
      <c r="R3093">
        <v>2016</v>
      </c>
      <c r="S3093">
        <v>7</v>
      </c>
      <c r="T3093" s="3" t="s">
        <v>24</v>
      </c>
      <c r="U3093" s="3">
        <v>45489</v>
      </c>
    </row>
    <row r="3094" spans="1:21" x14ac:dyDescent="0.25">
      <c r="A3094">
        <v>214498</v>
      </c>
      <c r="B3094">
        <v>1106</v>
      </c>
      <c r="C3094" t="s">
        <v>19</v>
      </c>
      <c r="D3094" s="3">
        <v>42565</v>
      </c>
      <c r="E3094" t="s">
        <v>128</v>
      </c>
      <c r="F3094">
        <v>3950</v>
      </c>
      <c r="G3094">
        <v>1</v>
      </c>
      <c r="J3094">
        <v>3950</v>
      </c>
      <c r="K3094">
        <v>100149704</v>
      </c>
      <c r="L3094" s="19" t="s">
        <v>38</v>
      </c>
      <c r="M3094">
        <v>0</v>
      </c>
      <c r="N3094" t="s">
        <v>22</v>
      </c>
      <c r="O3094" s="3">
        <v>42565</v>
      </c>
      <c r="P3094" t="s">
        <v>23</v>
      </c>
      <c r="Q3094" s="4">
        <v>3950</v>
      </c>
      <c r="R3094">
        <v>2016</v>
      </c>
      <c r="S3094">
        <v>7</v>
      </c>
      <c r="T3094" s="3" t="s">
        <v>24</v>
      </c>
      <c r="U3094" s="3">
        <v>45489</v>
      </c>
    </row>
    <row r="3095" spans="1:21" x14ac:dyDescent="0.25">
      <c r="A3095">
        <v>214500</v>
      </c>
      <c r="B3095">
        <v>230</v>
      </c>
      <c r="C3095" t="s">
        <v>31</v>
      </c>
      <c r="D3095" s="3">
        <v>42565</v>
      </c>
      <c r="E3095" t="s">
        <v>1252</v>
      </c>
      <c r="F3095">
        <v>316</v>
      </c>
      <c r="G3095">
        <v>3</v>
      </c>
      <c r="J3095">
        <v>948</v>
      </c>
      <c r="K3095">
        <v>100149706</v>
      </c>
      <c r="L3095" s="19" t="s">
        <v>47</v>
      </c>
      <c r="M3095">
        <v>0</v>
      </c>
      <c r="N3095" t="s">
        <v>22</v>
      </c>
      <c r="O3095" s="3">
        <v>42565</v>
      </c>
      <c r="P3095" t="s">
        <v>34</v>
      </c>
      <c r="Q3095">
        <v>948</v>
      </c>
      <c r="R3095">
        <v>2016</v>
      </c>
      <c r="S3095">
        <v>7</v>
      </c>
      <c r="T3095" s="3" t="s">
        <v>24</v>
      </c>
      <c r="U3095" s="3">
        <v>45489</v>
      </c>
    </row>
    <row r="3096" spans="1:21" x14ac:dyDescent="0.25">
      <c r="A3096">
        <v>214499</v>
      </c>
      <c r="B3096">
        <v>800</v>
      </c>
      <c r="C3096" t="s">
        <v>31</v>
      </c>
      <c r="D3096" s="3">
        <v>42565</v>
      </c>
      <c r="E3096" t="s">
        <v>30</v>
      </c>
      <c r="F3096">
        <v>360</v>
      </c>
      <c r="G3096">
        <v>1</v>
      </c>
      <c r="J3096">
        <v>360</v>
      </c>
      <c r="K3096">
        <v>100149705</v>
      </c>
      <c r="L3096" s="19" t="s">
        <v>27</v>
      </c>
      <c r="M3096">
        <v>0</v>
      </c>
      <c r="N3096" t="s">
        <v>22</v>
      </c>
      <c r="O3096" s="3">
        <v>42565</v>
      </c>
      <c r="P3096" t="s">
        <v>34</v>
      </c>
      <c r="Q3096">
        <v>360</v>
      </c>
      <c r="R3096">
        <v>2016</v>
      </c>
      <c r="S3096">
        <v>7</v>
      </c>
      <c r="T3096" s="3" t="s">
        <v>24</v>
      </c>
      <c r="U3096" s="3">
        <v>45489</v>
      </c>
    </row>
    <row r="3097" spans="1:21" x14ac:dyDescent="0.25">
      <c r="A3097">
        <v>214502</v>
      </c>
      <c r="B3097">
        <v>114</v>
      </c>
      <c r="C3097" t="s">
        <v>19</v>
      </c>
      <c r="D3097" s="3">
        <v>42565</v>
      </c>
      <c r="E3097" t="s">
        <v>30</v>
      </c>
      <c r="F3097">
        <v>360</v>
      </c>
      <c r="G3097">
        <v>1</v>
      </c>
      <c r="J3097">
        <v>360</v>
      </c>
      <c r="K3097">
        <v>100149708</v>
      </c>
      <c r="L3097" s="19" t="s">
        <v>27</v>
      </c>
      <c r="M3097">
        <v>0</v>
      </c>
      <c r="N3097" t="s">
        <v>22</v>
      </c>
      <c r="O3097" s="3">
        <v>42565</v>
      </c>
      <c r="P3097" t="s">
        <v>23</v>
      </c>
      <c r="Q3097">
        <v>360</v>
      </c>
      <c r="R3097">
        <v>2016</v>
      </c>
      <c r="S3097">
        <v>7</v>
      </c>
      <c r="T3097" s="3" t="s">
        <v>24</v>
      </c>
      <c r="U3097" s="3">
        <v>45489</v>
      </c>
    </row>
    <row r="3098" spans="1:21" x14ac:dyDescent="0.25">
      <c r="A3098">
        <v>214501</v>
      </c>
      <c r="B3098">
        <v>939</v>
      </c>
      <c r="C3098" t="s">
        <v>25</v>
      </c>
      <c r="D3098" s="3">
        <v>42565</v>
      </c>
      <c r="E3098" t="s">
        <v>115</v>
      </c>
      <c r="F3098">
        <v>1</v>
      </c>
      <c r="G3098">
        <v>20</v>
      </c>
      <c r="J3098">
        <v>6</v>
      </c>
      <c r="K3098">
        <v>100149707</v>
      </c>
      <c r="L3098" s="19" t="s">
        <v>62</v>
      </c>
      <c r="M3098">
        <v>10</v>
      </c>
      <c r="N3098" t="s">
        <v>22</v>
      </c>
      <c r="O3098" s="3">
        <v>42565</v>
      </c>
      <c r="P3098" t="s">
        <v>28</v>
      </c>
      <c r="Q3098">
        <v>20</v>
      </c>
      <c r="R3098">
        <v>2016</v>
      </c>
      <c r="S3098">
        <v>7</v>
      </c>
      <c r="T3098" s="3" t="s">
        <v>24</v>
      </c>
      <c r="U3098" s="3">
        <v>45489</v>
      </c>
    </row>
    <row r="3099" spans="1:21" x14ac:dyDescent="0.25">
      <c r="A3099">
        <v>214504</v>
      </c>
      <c r="B3099">
        <v>230</v>
      </c>
      <c r="C3099" t="s">
        <v>25</v>
      </c>
      <c r="D3099" s="3">
        <v>42565</v>
      </c>
      <c r="E3099" t="s">
        <v>912</v>
      </c>
      <c r="F3099">
        <v>156</v>
      </c>
      <c r="G3099">
        <v>4</v>
      </c>
      <c r="J3099">
        <v>624</v>
      </c>
      <c r="K3099">
        <v>100149710</v>
      </c>
      <c r="L3099" s="19" t="s">
        <v>47</v>
      </c>
      <c r="M3099">
        <v>0</v>
      </c>
      <c r="N3099" t="s">
        <v>174</v>
      </c>
      <c r="O3099" s="3">
        <v>42565</v>
      </c>
      <c r="P3099" t="s">
        <v>28</v>
      </c>
      <c r="Q3099">
        <v>624</v>
      </c>
      <c r="R3099">
        <v>2016</v>
      </c>
      <c r="S3099">
        <v>7</v>
      </c>
      <c r="T3099" s="3" t="s">
        <v>24</v>
      </c>
      <c r="U3099" s="3">
        <v>45489</v>
      </c>
    </row>
    <row r="3100" spans="1:21" x14ac:dyDescent="0.25">
      <c r="A3100">
        <v>214503</v>
      </c>
      <c r="B3100">
        <v>114</v>
      </c>
      <c r="C3100" t="s">
        <v>19</v>
      </c>
      <c r="D3100" s="3">
        <v>42565</v>
      </c>
      <c r="E3100" t="s">
        <v>30</v>
      </c>
      <c r="F3100">
        <v>360</v>
      </c>
      <c r="G3100">
        <v>1</v>
      </c>
      <c r="J3100">
        <v>360</v>
      </c>
      <c r="K3100">
        <v>100149709</v>
      </c>
      <c r="L3100" s="19" t="s">
        <v>27</v>
      </c>
      <c r="M3100">
        <v>0</v>
      </c>
      <c r="N3100" t="s">
        <v>22</v>
      </c>
      <c r="O3100" s="3">
        <v>42565</v>
      </c>
      <c r="P3100" t="s">
        <v>23</v>
      </c>
      <c r="Q3100">
        <v>360</v>
      </c>
      <c r="R3100">
        <v>2016</v>
      </c>
      <c r="S3100">
        <v>7</v>
      </c>
      <c r="T3100" s="3" t="s">
        <v>24</v>
      </c>
      <c r="U3100" s="3">
        <v>45489</v>
      </c>
    </row>
    <row r="3101" spans="1:21" x14ac:dyDescent="0.25">
      <c r="A3101">
        <v>214505</v>
      </c>
      <c r="B3101">
        <v>433</v>
      </c>
      <c r="C3101" t="s">
        <v>19</v>
      </c>
      <c r="D3101" s="3">
        <v>42565</v>
      </c>
      <c r="E3101" t="s">
        <v>151</v>
      </c>
      <c r="F3101">
        <v>1050</v>
      </c>
      <c r="G3101">
        <v>1</v>
      </c>
      <c r="J3101">
        <v>850</v>
      </c>
      <c r="K3101">
        <v>100149711</v>
      </c>
      <c r="L3101" s="19" t="s">
        <v>38</v>
      </c>
      <c r="M3101">
        <v>0</v>
      </c>
      <c r="N3101" t="s">
        <v>22</v>
      </c>
      <c r="O3101" s="3">
        <v>42565</v>
      </c>
      <c r="P3101" t="s">
        <v>23</v>
      </c>
      <c r="Q3101" s="4">
        <v>1050</v>
      </c>
      <c r="R3101">
        <v>2016</v>
      </c>
      <c r="S3101">
        <v>7</v>
      </c>
      <c r="T3101" s="3" t="s">
        <v>24</v>
      </c>
      <c r="U3101" s="3">
        <v>45489</v>
      </c>
    </row>
    <row r="3102" spans="1:21" x14ac:dyDescent="0.25">
      <c r="A3102">
        <v>214506</v>
      </c>
      <c r="B3102">
        <v>114</v>
      </c>
      <c r="C3102" t="s">
        <v>19</v>
      </c>
      <c r="D3102" s="3">
        <v>42565</v>
      </c>
      <c r="E3102" t="s">
        <v>30</v>
      </c>
      <c r="F3102">
        <v>360</v>
      </c>
      <c r="G3102">
        <v>1</v>
      </c>
      <c r="J3102">
        <v>360</v>
      </c>
      <c r="K3102">
        <v>100149712</v>
      </c>
      <c r="L3102" s="19" t="s">
        <v>27</v>
      </c>
      <c r="M3102">
        <v>0</v>
      </c>
      <c r="N3102" t="s">
        <v>22</v>
      </c>
      <c r="O3102" s="3">
        <v>42565</v>
      </c>
      <c r="P3102" t="s">
        <v>23</v>
      </c>
      <c r="Q3102">
        <v>360</v>
      </c>
      <c r="R3102">
        <v>2016</v>
      </c>
      <c r="S3102">
        <v>7</v>
      </c>
      <c r="T3102" s="3" t="s">
        <v>24</v>
      </c>
      <c r="U3102" s="3">
        <v>45489</v>
      </c>
    </row>
    <row r="3103" spans="1:21" x14ac:dyDescent="0.25">
      <c r="A3103">
        <v>214507</v>
      </c>
      <c r="B3103">
        <v>163</v>
      </c>
      <c r="C3103" t="s">
        <v>19</v>
      </c>
      <c r="D3103" s="3">
        <v>42565</v>
      </c>
      <c r="E3103" t="s">
        <v>26</v>
      </c>
      <c r="F3103">
        <v>240</v>
      </c>
      <c r="G3103">
        <v>1</v>
      </c>
      <c r="J3103">
        <v>240</v>
      </c>
      <c r="K3103">
        <v>100149713</v>
      </c>
      <c r="L3103" s="19" t="s">
        <v>27</v>
      </c>
      <c r="M3103">
        <v>0</v>
      </c>
      <c r="N3103" t="s">
        <v>22</v>
      </c>
      <c r="O3103" s="3">
        <v>42565</v>
      </c>
      <c r="P3103" t="s">
        <v>23</v>
      </c>
      <c r="Q3103">
        <v>240</v>
      </c>
      <c r="R3103">
        <v>2016</v>
      </c>
      <c r="S3103">
        <v>7</v>
      </c>
      <c r="T3103" s="3" t="s">
        <v>24</v>
      </c>
      <c r="U3103" s="3">
        <v>45489</v>
      </c>
    </row>
    <row r="3104" spans="1:21" x14ac:dyDescent="0.25">
      <c r="A3104">
        <v>214509</v>
      </c>
      <c r="B3104">
        <v>163</v>
      </c>
      <c r="C3104" t="s">
        <v>19</v>
      </c>
      <c r="D3104" s="3">
        <v>42565</v>
      </c>
      <c r="E3104" t="s">
        <v>26</v>
      </c>
      <c r="F3104">
        <v>240</v>
      </c>
      <c r="G3104">
        <v>1</v>
      </c>
      <c r="J3104">
        <v>240</v>
      </c>
      <c r="K3104">
        <v>100149715</v>
      </c>
      <c r="L3104" s="19" t="s">
        <v>27</v>
      </c>
      <c r="M3104">
        <v>0</v>
      </c>
      <c r="N3104" t="s">
        <v>22</v>
      </c>
      <c r="O3104" s="3">
        <v>42565</v>
      </c>
      <c r="P3104" t="s">
        <v>23</v>
      </c>
      <c r="Q3104">
        <v>240</v>
      </c>
      <c r="R3104">
        <v>2016</v>
      </c>
      <c r="S3104">
        <v>7</v>
      </c>
      <c r="T3104" s="3" t="s">
        <v>24</v>
      </c>
      <c r="U3104" s="3">
        <v>45489</v>
      </c>
    </row>
    <row r="3105" spans="1:21" x14ac:dyDescent="0.25">
      <c r="A3105">
        <v>214508</v>
      </c>
      <c r="B3105">
        <v>163</v>
      </c>
      <c r="C3105" t="s">
        <v>71</v>
      </c>
      <c r="D3105" s="3">
        <v>42565</v>
      </c>
      <c r="E3105" t="s">
        <v>26</v>
      </c>
      <c r="F3105">
        <v>240</v>
      </c>
      <c r="G3105">
        <v>1</v>
      </c>
      <c r="J3105">
        <v>240</v>
      </c>
      <c r="K3105">
        <v>100149714</v>
      </c>
      <c r="L3105" s="19" t="s">
        <v>27</v>
      </c>
      <c r="M3105">
        <v>0</v>
      </c>
      <c r="N3105" t="s">
        <v>22</v>
      </c>
      <c r="O3105" s="3">
        <v>42565</v>
      </c>
      <c r="P3105" t="s">
        <v>34</v>
      </c>
      <c r="Q3105">
        <v>240</v>
      </c>
      <c r="R3105">
        <v>2016</v>
      </c>
      <c r="S3105">
        <v>7</v>
      </c>
      <c r="T3105" s="3" t="s">
        <v>24</v>
      </c>
      <c r="U3105" s="3">
        <v>45489</v>
      </c>
    </row>
    <row r="3106" spans="1:21" x14ac:dyDescent="0.25">
      <c r="A3106">
        <v>214510</v>
      </c>
      <c r="B3106">
        <v>1107</v>
      </c>
      <c r="C3106" t="s">
        <v>19</v>
      </c>
      <c r="D3106" s="3">
        <v>42565</v>
      </c>
      <c r="E3106" t="s">
        <v>988</v>
      </c>
      <c r="F3106">
        <v>1370</v>
      </c>
      <c r="G3106">
        <v>1</v>
      </c>
      <c r="J3106">
        <v>1370</v>
      </c>
      <c r="K3106">
        <v>100149716</v>
      </c>
      <c r="L3106" s="19" t="s">
        <v>27</v>
      </c>
      <c r="M3106">
        <v>0</v>
      </c>
      <c r="N3106" t="s">
        <v>22</v>
      </c>
      <c r="O3106" s="3">
        <v>42565</v>
      </c>
      <c r="P3106" t="s">
        <v>23</v>
      </c>
      <c r="Q3106" s="4">
        <v>1370</v>
      </c>
      <c r="R3106">
        <v>2016</v>
      </c>
      <c r="S3106">
        <v>7</v>
      </c>
      <c r="T3106" s="3" t="s">
        <v>24</v>
      </c>
      <c r="U3106" s="3">
        <v>45489</v>
      </c>
    </row>
    <row r="3107" spans="1:21" x14ac:dyDescent="0.25">
      <c r="A3107">
        <v>214511</v>
      </c>
      <c r="B3107">
        <v>163</v>
      </c>
      <c r="C3107" t="s">
        <v>19</v>
      </c>
      <c r="D3107" s="3">
        <v>42565</v>
      </c>
      <c r="E3107" t="s">
        <v>26</v>
      </c>
      <c r="F3107">
        <v>240</v>
      </c>
      <c r="G3107">
        <v>1</v>
      </c>
      <c r="J3107">
        <v>240</v>
      </c>
      <c r="K3107">
        <v>100149717</v>
      </c>
      <c r="L3107" s="19" t="s">
        <v>27</v>
      </c>
      <c r="M3107">
        <v>0</v>
      </c>
      <c r="N3107" t="s">
        <v>22</v>
      </c>
      <c r="O3107" s="3">
        <v>42565</v>
      </c>
      <c r="P3107" t="s">
        <v>23</v>
      </c>
      <c r="Q3107">
        <v>240</v>
      </c>
      <c r="R3107">
        <v>2016</v>
      </c>
      <c r="S3107">
        <v>7</v>
      </c>
      <c r="T3107" s="3" t="s">
        <v>24</v>
      </c>
      <c r="U3107" s="3">
        <v>45489</v>
      </c>
    </row>
    <row r="3108" spans="1:21" x14ac:dyDescent="0.25">
      <c r="A3108">
        <v>214512</v>
      </c>
      <c r="B3108">
        <v>114</v>
      </c>
      <c r="C3108" t="s">
        <v>19</v>
      </c>
      <c r="D3108" s="3">
        <v>42565</v>
      </c>
      <c r="E3108" t="s">
        <v>205</v>
      </c>
      <c r="F3108">
        <v>120</v>
      </c>
      <c r="G3108">
        <v>1</v>
      </c>
      <c r="J3108">
        <v>120</v>
      </c>
      <c r="K3108">
        <v>100149718</v>
      </c>
      <c r="L3108" s="19" t="s">
        <v>27</v>
      </c>
      <c r="M3108">
        <v>0</v>
      </c>
      <c r="N3108" t="s">
        <v>22</v>
      </c>
      <c r="O3108" s="3">
        <v>42565</v>
      </c>
      <c r="P3108" t="s">
        <v>23</v>
      </c>
      <c r="Q3108">
        <v>120</v>
      </c>
      <c r="R3108">
        <v>2016</v>
      </c>
      <c r="S3108">
        <v>7</v>
      </c>
      <c r="T3108" s="3" t="s">
        <v>24</v>
      </c>
      <c r="U3108" s="3">
        <v>45489</v>
      </c>
    </row>
    <row r="3109" spans="1:21" x14ac:dyDescent="0.25">
      <c r="A3109">
        <v>214513</v>
      </c>
      <c r="B3109">
        <v>114</v>
      </c>
      <c r="C3109" t="s">
        <v>19</v>
      </c>
      <c r="D3109" s="3">
        <v>42565</v>
      </c>
      <c r="E3109" t="s">
        <v>276</v>
      </c>
      <c r="F3109">
        <v>120</v>
      </c>
      <c r="G3109">
        <v>1</v>
      </c>
      <c r="J3109">
        <v>120</v>
      </c>
      <c r="K3109">
        <v>100149719</v>
      </c>
      <c r="L3109" s="19" t="s">
        <v>27</v>
      </c>
      <c r="M3109">
        <v>0</v>
      </c>
      <c r="N3109" t="s">
        <v>22</v>
      </c>
      <c r="O3109" s="3">
        <v>42565</v>
      </c>
      <c r="P3109" t="s">
        <v>23</v>
      </c>
      <c r="Q3109">
        <v>120</v>
      </c>
      <c r="R3109">
        <v>2016</v>
      </c>
      <c r="S3109">
        <v>7</v>
      </c>
      <c r="T3109" s="3" t="s">
        <v>24</v>
      </c>
      <c r="U3109" s="3">
        <v>45489</v>
      </c>
    </row>
    <row r="3110" spans="1:21" x14ac:dyDescent="0.25">
      <c r="A3110">
        <v>214514</v>
      </c>
      <c r="B3110">
        <v>1108</v>
      </c>
      <c r="C3110" t="s">
        <v>19</v>
      </c>
      <c r="D3110" s="3">
        <v>42565</v>
      </c>
      <c r="E3110" t="s">
        <v>1253</v>
      </c>
      <c r="F3110">
        <v>950</v>
      </c>
      <c r="G3110">
        <v>1</v>
      </c>
      <c r="J3110">
        <v>950</v>
      </c>
      <c r="K3110">
        <v>100149720</v>
      </c>
      <c r="L3110" s="19" t="s">
        <v>21</v>
      </c>
      <c r="M3110">
        <v>0</v>
      </c>
      <c r="N3110" t="s">
        <v>22</v>
      </c>
      <c r="O3110" s="3">
        <v>42565</v>
      </c>
      <c r="P3110" t="s">
        <v>23</v>
      </c>
      <c r="Q3110">
        <v>950</v>
      </c>
      <c r="R3110">
        <v>2016</v>
      </c>
      <c r="S3110">
        <v>7</v>
      </c>
      <c r="T3110" s="3" t="s">
        <v>24</v>
      </c>
      <c r="U3110" s="3">
        <v>45489</v>
      </c>
    </row>
    <row r="3111" spans="1:21" x14ac:dyDescent="0.25">
      <c r="A3111">
        <v>214515</v>
      </c>
      <c r="B3111">
        <v>1109</v>
      </c>
      <c r="C3111" t="s">
        <v>25</v>
      </c>
      <c r="D3111" s="3">
        <v>42565</v>
      </c>
      <c r="E3111" t="s">
        <v>1254</v>
      </c>
      <c r="F3111">
        <v>83999</v>
      </c>
      <c r="G3111">
        <v>1</v>
      </c>
      <c r="J3111">
        <v>83999</v>
      </c>
      <c r="K3111">
        <v>100149721</v>
      </c>
      <c r="L3111" s="19" t="s">
        <v>38</v>
      </c>
      <c r="M3111">
        <v>0</v>
      </c>
      <c r="N3111" t="s">
        <v>22</v>
      </c>
      <c r="O3111" s="3">
        <v>42565</v>
      </c>
      <c r="P3111" t="s">
        <v>28</v>
      </c>
      <c r="Q3111" s="4">
        <v>83999</v>
      </c>
      <c r="R3111">
        <v>2016</v>
      </c>
      <c r="S3111">
        <v>7</v>
      </c>
      <c r="T3111" s="3" t="s">
        <v>24</v>
      </c>
      <c r="U3111" s="3">
        <v>45489</v>
      </c>
    </row>
    <row r="3112" spans="1:21" x14ac:dyDescent="0.25">
      <c r="A3112">
        <v>214516</v>
      </c>
      <c r="B3112">
        <v>114</v>
      </c>
      <c r="C3112" t="s">
        <v>19</v>
      </c>
      <c r="D3112" s="3">
        <v>42565</v>
      </c>
      <c r="E3112" t="s">
        <v>205</v>
      </c>
      <c r="F3112">
        <v>120</v>
      </c>
      <c r="G3112">
        <v>1</v>
      </c>
      <c r="J3112">
        <v>120</v>
      </c>
      <c r="K3112">
        <v>100149722</v>
      </c>
      <c r="L3112" s="19" t="s">
        <v>27</v>
      </c>
      <c r="M3112">
        <v>0</v>
      </c>
      <c r="N3112" t="s">
        <v>22</v>
      </c>
      <c r="O3112" s="3">
        <v>42565</v>
      </c>
      <c r="P3112" t="s">
        <v>23</v>
      </c>
      <c r="Q3112">
        <v>120</v>
      </c>
      <c r="R3112">
        <v>2016</v>
      </c>
      <c r="S3112">
        <v>7</v>
      </c>
      <c r="T3112" s="3" t="s">
        <v>24</v>
      </c>
      <c r="U3112" s="3">
        <v>45489</v>
      </c>
    </row>
    <row r="3113" spans="1:21" x14ac:dyDescent="0.25">
      <c r="A3113">
        <v>214517</v>
      </c>
      <c r="B3113">
        <v>1110</v>
      </c>
      <c r="C3113" t="s">
        <v>19</v>
      </c>
      <c r="D3113" s="3">
        <v>42565</v>
      </c>
      <c r="E3113" t="s">
        <v>672</v>
      </c>
      <c r="F3113">
        <v>465</v>
      </c>
      <c r="G3113">
        <v>1</v>
      </c>
      <c r="J3113">
        <v>915</v>
      </c>
      <c r="K3113">
        <v>100149723</v>
      </c>
      <c r="L3113" s="19" t="s">
        <v>62</v>
      </c>
      <c r="M3113">
        <v>0</v>
      </c>
      <c r="N3113" t="s">
        <v>22</v>
      </c>
      <c r="O3113" s="3">
        <v>42565</v>
      </c>
      <c r="P3113" t="s">
        <v>23</v>
      </c>
      <c r="Q3113">
        <v>465</v>
      </c>
      <c r="R3113">
        <v>2016</v>
      </c>
      <c r="S3113">
        <v>7</v>
      </c>
      <c r="T3113" s="3" t="s">
        <v>24</v>
      </c>
      <c r="U3113" s="3">
        <v>45489</v>
      </c>
    </row>
    <row r="3114" spans="1:21" x14ac:dyDescent="0.25">
      <c r="A3114">
        <v>214518</v>
      </c>
      <c r="B3114">
        <v>1110</v>
      </c>
      <c r="C3114" t="s">
        <v>19</v>
      </c>
      <c r="D3114" s="3">
        <v>42565</v>
      </c>
      <c r="E3114" t="s">
        <v>1255</v>
      </c>
      <c r="F3114">
        <v>450</v>
      </c>
      <c r="G3114">
        <v>1</v>
      </c>
      <c r="J3114">
        <v>915</v>
      </c>
      <c r="K3114">
        <v>100149723</v>
      </c>
      <c r="L3114" s="19" t="s">
        <v>38</v>
      </c>
      <c r="M3114">
        <v>0</v>
      </c>
      <c r="N3114" t="s">
        <v>22</v>
      </c>
      <c r="O3114" s="3">
        <v>42565</v>
      </c>
      <c r="P3114" t="s">
        <v>23</v>
      </c>
      <c r="Q3114">
        <v>450</v>
      </c>
      <c r="R3114">
        <v>2016</v>
      </c>
      <c r="S3114">
        <v>7</v>
      </c>
      <c r="T3114" s="3" t="s">
        <v>24</v>
      </c>
      <c r="U3114" s="3">
        <v>45489</v>
      </c>
    </row>
    <row r="3115" spans="1:21" x14ac:dyDescent="0.25">
      <c r="A3115">
        <v>214519</v>
      </c>
      <c r="B3115">
        <v>1111</v>
      </c>
      <c r="C3115" t="s">
        <v>19</v>
      </c>
      <c r="D3115" s="3">
        <v>42565</v>
      </c>
      <c r="E3115" t="s">
        <v>30</v>
      </c>
      <c r="F3115">
        <v>360</v>
      </c>
      <c r="G3115">
        <v>1</v>
      </c>
      <c r="J3115">
        <v>360</v>
      </c>
      <c r="K3115">
        <v>100149724</v>
      </c>
      <c r="L3115" s="19" t="s">
        <v>27</v>
      </c>
      <c r="M3115">
        <v>0</v>
      </c>
      <c r="N3115" t="s">
        <v>22</v>
      </c>
      <c r="O3115" s="3">
        <v>42565</v>
      </c>
      <c r="P3115" t="s">
        <v>23</v>
      </c>
      <c r="Q3115">
        <v>360</v>
      </c>
      <c r="R3115">
        <v>2016</v>
      </c>
      <c r="S3115">
        <v>7</v>
      </c>
      <c r="T3115" s="3" t="s">
        <v>24</v>
      </c>
      <c r="U3115" s="3">
        <v>45489</v>
      </c>
    </row>
    <row r="3116" spans="1:21" x14ac:dyDescent="0.25">
      <c r="A3116">
        <v>214521</v>
      </c>
      <c r="B3116">
        <v>939</v>
      </c>
      <c r="C3116" t="s">
        <v>25</v>
      </c>
      <c r="D3116" s="3">
        <v>42565</v>
      </c>
      <c r="E3116" t="s">
        <v>115</v>
      </c>
      <c r="F3116">
        <v>1</v>
      </c>
      <c r="G3116">
        <v>3</v>
      </c>
      <c r="J3116">
        <v>0</v>
      </c>
      <c r="K3116">
        <v>100149726</v>
      </c>
      <c r="L3116" s="19" t="s">
        <v>62</v>
      </c>
      <c r="M3116">
        <v>2.31</v>
      </c>
      <c r="N3116" t="s">
        <v>22</v>
      </c>
      <c r="O3116" s="3">
        <v>42565</v>
      </c>
      <c r="P3116" t="s">
        <v>28</v>
      </c>
      <c r="Q3116">
        <v>3</v>
      </c>
      <c r="R3116">
        <v>2016</v>
      </c>
      <c r="S3116">
        <v>7</v>
      </c>
      <c r="T3116" s="3" t="s">
        <v>24</v>
      </c>
      <c r="U3116" s="3">
        <v>45489</v>
      </c>
    </row>
    <row r="3117" spans="1:21" x14ac:dyDescent="0.25">
      <c r="A3117">
        <v>214522</v>
      </c>
      <c r="B3117">
        <v>939</v>
      </c>
      <c r="C3117" t="s">
        <v>25</v>
      </c>
      <c r="D3117" s="3">
        <v>42565</v>
      </c>
      <c r="E3117" t="s">
        <v>1256</v>
      </c>
      <c r="F3117">
        <v>5</v>
      </c>
      <c r="G3117">
        <v>2</v>
      </c>
      <c r="J3117">
        <v>0</v>
      </c>
      <c r="K3117">
        <v>100149726</v>
      </c>
      <c r="L3117" s="19" t="s">
        <v>62</v>
      </c>
      <c r="M3117">
        <v>7.69</v>
      </c>
      <c r="N3117" t="s">
        <v>22</v>
      </c>
      <c r="O3117" s="3">
        <v>42565</v>
      </c>
      <c r="P3117" t="s">
        <v>28</v>
      </c>
      <c r="Q3117">
        <v>10</v>
      </c>
      <c r="R3117">
        <v>2016</v>
      </c>
      <c r="S3117">
        <v>7</v>
      </c>
      <c r="T3117" s="3" t="s">
        <v>24</v>
      </c>
      <c r="U3117" s="3">
        <v>45489</v>
      </c>
    </row>
    <row r="3118" spans="1:21" x14ac:dyDescent="0.25">
      <c r="A3118">
        <v>214520</v>
      </c>
      <c r="B3118">
        <v>56</v>
      </c>
      <c r="C3118" t="s">
        <v>19</v>
      </c>
      <c r="D3118" s="3">
        <v>42565</v>
      </c>
      <c r="E3118" t="s">
        <v>139</v>
      </c>
      <c r="F3118">
        <v>120</v>
      </c>
      <c r="G3118">
        <v>1</v>
      </c>
      <c r="J3118">
        <v>120</v>
      </c>
      <c r="K3118">
        <v>100149725</v>
      </c>
      <c r="L3118" s="19" t="s">
        <v>27</v>
      </c>
      <c r="M3118">
        <v>0</v>
      </c>
      <c r="N3118" t="s">
        <v>22</v>
      </c>
      <c r="O3118" s="3">
        <v>42565</v>
      </c>
      <c r="P3118" t="s">
        <v>23</v>
      </c>
      <c r="Q3118">
        <v>120</v>
      </c>
      <c r="R3118">
        <v>2016</v>
      </c>
      <c r="S3118">
        <v>7</v>
      </c>
      <c r="T3118" s="3" t="s">
        <v>24</v>
      </c>
      <c r="U3118" s="3">
        <v>45489</v>
      </c>
    </row>
    <row r="3119" spans="1:21" x14ac:dyDescent="0.25">
      <c r="A3119">
        <v>214524</v>
      </c>
      <c r="B3119">
        <v>262</v>
      </c>
      <c r="C3119" t="s">
        <v>19</v>
      </c>
      <c r="D3119" s="3">
        <v>42565</v>
      </c>
      <c r="E3119" t="s">
        <v>130</v>
      </c>
      <c r="F3119">
        <v>190</v>
      </c>
      <c r="G3119">
        <v>1</v>
      </c>
      <c r="J3119">
        <v>190</v>
      </c>
      <c r="K3119">
        <v>100149727</v>
      </c>
      <c r="L3119" s="19" t="s">
        <v>33</v>
      </c>
      <c r="M3119">
        <v>0</v>
      </c>
      <c r="N3119" t="s">
        <v>22</v>
      </c>
      <c r="O3119" s="3">
        <v>42565</v>
      </c>
      <c r="P3119" t="s">
        <v>23</v>
      </c>
      <c r="Q3119">
        <v>190</v>
      </c>
      <c r="R3119">
        <v>2016</v>
      </c>
      <c r="S3119">
        <v>7</v>
      </c>
      <c r="T3119" s="3" t="s">
        <v>24</v>
      </c>
      <c r="U3119" s="3">
        <v>45489</v>
      </c>
    </row>
    <row r="3120" spans="1:21" x14ac:dyDescent="0.25">
      <c r="A3120">
        <v>214525</v>
      </c>
      <c r="B3120">
        <v>800</v>
      </c>
      <c r="C3120" t="s">
        <v>19</v>
      </c>
      <c r="D3120" s="3">
        <v>42565</v>
      </c>
      <c r="E3120" t="s">
        <v>716</v>
      </c>
      <c r="F3120">
        <v>399</v>
      </c>
      <c r="G3120">
        <v>1</v>
      </c>
      <c r="J3120">
        <v>399</v>
      </c>
      <c r="K3120">
        <v>100149728</v>
      </c>
      <c r="L3120" s="19" t="s">
        <v>21</v>
      </c>
      <c r="M3120">
        <v>0</v>
      </c>
      <c r="N3120" t="s">
        <v>22</v>
      </c>
      <c r="O3120" s="3">
        <v>42565</v>
      </c>
      <c r="P3120" t="s">
        <v>23</v>
      </c>
      <c r="Q3120">
        <v>399</v>
      </c>
      <c r="R3120">
        <v>2016</v>
      </c>
      <c r="S3120">
        <v>7</v>
      </c>
      <c r="T3120" s="3" t="s">
        <v>24</v>
      </c>
      <c r="U3120" s="3">
        <v>45489</v>
      </c>
    </row>
    <row r="3121" spans="1:21" x14ac:dyDescent="0.25">
      <c r="A3121">
        <v>214527</v>
      </c>
      <c r="B3121">
        <v>59</v>
      </c>
      <c r="C3121" t="s">
        <v>19</v>
      </c>
      <c r="D3121" s="3">
        <v>42565</v>
      </c>
      <c r="E3121" t="s">
        <v>30</v>
      </c>
      <c r="F3121">
        <v>360</v>
      </c>
      <c r="G3121">
        <v>1</v>
      </c>
      <c r="J3121">
        <v>360</v>
      </c>
      <c r="K3121">
        <v>100149729</v>
      </c>
      <c r="L3121" s="19" t="s">
        <v>27</v>
      </c>
      <c r="M3121">
        <v>0</v>
      </c>
      <c r="N3121" t="s">
        <v>22</v>
      </c>
      <c r="O3121" s="3">
        <v>42565</v>
      </c>
      <c r="P3121" t="s">
        <v>23</v>
      </c>
      <c r="Q3121">
        <v>360</v>
      </c>
      <c r="R3121">
        <v>2016</v>
      </c>
      <c r="S3121">
        <v>7</v>
      </c>
      <c r="T3121" s="3" t="s">
        <v>24</v>
      </c>
      <c r="U3121" s="3">
        <v>45489</v>
      </c>
    </row>
    <row r="3122" spans="1:21" x14ac:dyDescent="0.25">
      <c r="A3122">
        <v>214529</v>
      </c>
      <c r="B3122">
        <v>59</v>
      </c>
      <c r="C3122" t="s">
        <v>19</v>
      </c>
      <c r="D3122" s="3">
        <v>42565</v>
      </c>
      <c r="E3122" t="s">
        <v>30</v>
      </c>
      <c r="F3122">
        <v>360</v>
      </c>
      <c r="G3122">
        <v>1</v>
      </c>
      <c r="J3122">
        <v>360</v>
      </c>
      <c r="K3122">
        <v>100149731</v>
      </c>
      <c r="L3122" s="19" t="s">
        <v>27</v>
      </c>
      <c r="M3122">
        <v>0</v>
      </c>
      <c r="N3122" t="s">
        <v>22</v>
      </c>
      <c r="O3122" s="3">
        <v>42565</v>
      </c>
      <c r="P3122" t="s">
        <v>23</v>
      </c>
      <c r="Q3122">
        <v>360</v>
      </c>
      <c r="R3122">
        <v>2016</v>
      </c>
      <c r="S3122">
        <v>7</v>
      </c>
      <c r="T3122" s="3" t="s">
        <v>24</v>
      </c>
      <c r="U3122" s="3">
        <v>45489</v>
      </c>
    </row>
    <row r="3123" spans="1:21" x14ac:dyDescent="0.25">
      <c r="A3123">
        <v>214528</v>
      </c>
      <c r="B3123">
        <v>59</v>
      </c>
      <c r="C3123" t="s">
        <v>19</v>
      </c>
      <c r="D3123" s="3">
        <v>42565</v>
      </c>
      <c r="E3123" t="s">
        <v>30</v>
      </c>
      <c r="F3123">
        <v>360</v>
      </c>
      <c r="G3123">
        <v>1</v>
      </c>
      <c r="J3123">
        <v>360</v>
      </c>
      <c r="K3123">
        <v>100149730</v>
      </c>
      <c r="L3123" s="19" t="s">
        <v>27</v>
      </c>
      <c r="M3123">
        <v>0</v>
      </c>
      <c r="N3123" t="s">
        <v>22</v>
      </c>
      <c r="O3123" s="3">
        <v>42565</v>
      </c>
      <c r="P3123" t="s">
        <v>23</v>
      </c>
      <c r="Q3123">
        <v>360</v>
      </c>
      <c r="R3123">
        <v>2016</v>
      </c>
      <c r="S3123">
        <v>7</v>
      </c>
      <c r="T3123" s="3" t="s">
        <v>24</v>
      </c>
      <c r="U3123" s="3">
        <v>45489</v>
      </c>
    </row>
    <row r="3124" spans="1:21" x14ac:dyDescent="0.25">
      <c r="A3124">
        <v>214530</v>
      </c>
      <c r="B3124">
        <v>59</v>
      </c>
      <c r="C3124" t="s">
        <v>19</v>
      </c>
      <c r="D3124" s="3">
        <v>42565</v>
      </c>
      <c r="E3124" t="s">
        <v>133</v>
      </c>
      <c r="F3124">
        <v>280</v>
      </c>
      <c r="G3124">
        <v>1</v>
      </c>
      <c r="J3124">
        <v>280</v>
      </c>
      <c r="K3124">
        <v>100149732</v>
      </c>
      <c r="L3124" s="19" t="s">
        <v>33</v>
      </c>
      <c r="M3124">
        <v>0</v>
      </c>
      <c r="N3124" t="s">
        <v>22</v>
      </c>
      <c r="O3124" s="3">
        <v>42565</v>
      </c>
      <c r="P3124" t="s">
        <v>23</v>
      </c>
      <c r="Q3124">
        <v>280</v>
      </c>
      <c r="R3124">
        <v>2016</v>
      </c>
      <c r="S3124">
        <v>7</v>
      </c>
      <c r="T3124" s="3" t="s">
        <v>24</v>
      </c>
      <c r="U3124" s="3">
        <v>45489</v>
      </c>
    </row>
    <row r="3125" spans="1:21" x14ac:dyDescent="0.25">
      <c r="A3125">
        <v>214531</v>
      </c>
      <c r="B3125">
        <v>59</v>
      </c>
      <c r="C3125" t="s">
        <v>19</v>
      </c>
      <c r="D3125" s="3">
        <v>42565</v>
      </c>
      <c r="E3125" t="s">
        <v>133</v>
      </c>
      <c r="F3125">
        <v>280</v>
      </c>
      <c r="G3125">
        <v>1</v>
      </c>
      <c r="J3125">
        <v>280</v>
      </c>
      <c r="K3125">
        <v>100149733</v>
      </c>
      <c r="L3125" s="19" t="s">
        <v>33</v>
      </c>
      <c r="M3125">
        <v>0</v>
      </c>
      <c r="N3125" t="s">
        <v>22</v>
      </c>
      <c r="O3125" s="3">
        <v>42565</v>
      </c>
      <c r="P3125" t="s">
        <v>23</v>
      </c>
      <c r="Q3125">
        <v>280</v>
      </c>
      <c r="R3125">
        <v>2016</v>
      </c>
      <c r="S3125">
        <v>7</v>
      </c>
      <c r="T3125" s="3" t="s">
        <v>24</v>
      </c>
      <c r="U3125" s="3">
        <v>45489</v>
      </c>
    </row>
    <row r="3126" spans="1:21" x14ac:dyDescent="0.25">
      <c r="A3126">
        <v>214532</v>
      </c>
      <c r="B3126">
        <v>59</v>
      </c>
      <c r="C3126" t="s">
        <v>19</v>
      </c>
      <c r="D3126" s="3">
        <v>42565</v>
      </c>
      <c r="E3126" t="s">
        <v>133</v>
      </c>
      <c r="F3126">
        <v>280</v>
      </c>
      <c r="G3126">
        <v>1</v>
      </c>
      <c r="J3126">
        <v>280</v>
      </c>
      <c r="K3126">
        <v>100149734</v>
      </c>
      <c r="L3126" s="19" t="s">
        <v>33</v>
      </c>
      <c r="M3126">
        <v>0</v>
      </c>
      <c r="N3126" t="s">
        <v>22</v>
      </c>
      <c r="O3126" s="3">
        <v>42565</v>
      </c>
      <c r="P3126" t="s">
        <v>23</v>
      </c>
      <c r="Q3126">
        <v>280</v>
      </c>
      <c r="R3126">
        <v>2016</v>
      </c>
      <c r="S3126">
        <v>7</v>
      </c>
      <c r="T3126" s="3" t="s">
        <v>24</v>
      </c>
      <c r="U3126" s="3">
        <v>45489</v>
      </c>
    </row>
    <row r="3127" spans="1:21" x14ac:dyDescent="0.25">
      <c r="A3127">
        <v>214533</v>
      </c>
      <c r="B3127">
        <v>59</v>
      </c>
      <c r="C3127" t="s">
        <v>19</v>
      </c>
      <c r="D3127" s="3">
        <v>42565</v>
      </c>
      <c r="E3127" t="s">
        <v>133</v>
      </c>
      <c r="F3127">
        <v>280</v>
      </c>
      <c r="G3127">
        <v>1</v>
      </c>
      <c r="J3127">
        <v>280</v>
      </c>
      <c r="K3127">
        <v>100149735</v>
      </c>
      <c r="L3127" s="19" t="s">
        <v>33</v>
      </c>
      <c r="M3127">
        <v>0</v>
      </c>
      <c r="N3127" t="s">
        <v>22</v>
      </c>
      <c r="O3127" s="3">
        <v>42565</v>
      </c>
      <c r="P3127" t="s">
        <v>23</v>
      </c>
      <c r="Q3127">
        <v>280</v>
      </c>
      <c r="R3127">
        <v>2016</v>
      </c>
      <c r="S3127">
        <v>7</v>
      </c>
      <c r="T3127" s="3" t="s">
        <v>24</v>
      </c>
      <c r="U3127" s="3">
        <v>45489</v>
      </c>
    </row>
    <row r="3128" spans="1:21" x14ac:dyDescent="0.25">
      <c r="A3128">
        <v>214534</v>
      </c>
      <c r="B3128">
        <v>353</v>
      </c>
      <c r="C3128" t="s">
        <v>19</v>
      </c>
      <c r="D3128" s="3">
        <v>42565</v>
      </c>
      <c r="E3128" t="s">
        <v>368</v>
      </c>
      <c r="F3128">
        <v>1375</v>
      </c>
      <c r="G3128">
        <v>1</v>
      </c>
      <c r="J3128">
        <v>1375</v>
      </c>
      <c r="K3128">
        <v>100149736</v>
      </c>
      <c r="L3128" s="19" t="s">
        <v>170</v>
      </c>
      <c r="M3128">
        <v>0</v>
      </c>
      <c r="N3128" t="s">
        <v>22</v>
      </c>
      <c r="O3128" s="3">
        <v>42565</v>
      </c>
      <c r="P3128" t="s">
        <v>23</v>
      </c>
      <c r="Q3128" s="4">
        <v>1375</v>
      </c>
      <c r="R3128">
        <v>2016</v>
      </c>
      <c r="S3128">
        <v>7</v>
      </c>
      <c r="T3128" s="3" t="s">
        <v>24</v>
      </c>
      <c r="U3128" s="3">
        <v>45489</v>
      </c>
    </row>
    <row r="3129" spans="1:21" x14ac:dyDescent="0.25">
      <c r="A3129">
        <v>214535</v>
      </c>
      <c r="B3129">
        <v>33</v>
      </c>
      <c r="C3129" t="s">
        <v>19</v>
      </c>
      <c r="D3129" s="3">
        <v>42565</v>
      </c>
      <c r="E3129" t="s">
        <v>30</v>
      </c>
      <c r="F3129">
        <v>360</v>
      </c>
      <c r="G3129">
        <v>1</v>
      </c>
      <c r="J3129">
        <v>360</v>
      </c>
      <c r="K3129">
        <v>100149737</v>
      </c>
      <c r="L3129" s="19" t="s">
        <v>27</v>
      </c>
      <c r="M3129">
        <v>0</v>
      </c>
      <c r="N3129" t="s">
        <v>22</v>
      </c>
      <c r="O3129" s="3">
        <v>42565</v>
      </c>
      <c r="P3129" t="s">
        <v>23</v>
      </c>
      <c r="Q3129">
        <v>360</v>
      </c>
      <c r="R3129">
        <v>2016</v>
      </c>
      <c r="S3129">
        <v>7</v>
      </c>
      <c r="T3129" s="3" t="s">
        <v>24</v>
      </c>
      <c r="U3129" s="3">
        <v>45489</v>
      </c>
    </row>
    <row r="3130" spans="1:21" x14ac:dyDescent="0.25">
      <c r="A3130">
        <v>214536</v>
      </c>
      <c r="B3130">
        <v>1112</v>
      </c>
      <c r="C3130" t="s">
        <v>19</v>
      </c>
      <c r="D3130" s="3">
        <v>42565</v>
      </c>
      <c r="E3130" t="s">
        <v>1257</v>
      </c>
      <c r="F3130">
        <v>350</v>
      </c>
      <c r="G3130">
        <v>1</v>
      </c>
      <c r="J3130">
        <v>350</v>
      </c>
      <c r="K3130">
        <v>100149738</v>
      </c>
      <c r="L3130" s="19" t="s">
        <v>170</v>
      </c>
      <c r="M3130">
        <v>0</v>
      </c>
      <c r="N3130" t="s">
        <v>22</v>
      </c>
      <c r="O3130" s="3">
        <v>42565</v>
      </c>
      <c r="P3130" t="s">
        <v>23</v>
      </c>
      <c r="Q3130">
        <v>350</v>
      </c>
      <c r="R3130">
        <v>2016</v>
      </c>
      <c r="S3130">
        <v>7</v>
      </c>
      <c r="T3130" s="3" t="s">
        <v>24</v>
      </c>
      <c r="U3130" s="3">
        <v>45489</v>
      </c>
    </row>
    <row r="3131" spans="1:21" x14ac:dyDescent="0.25">
      <c r="A3131">
        <v>214537</v>
      </c>
      <c r="B3131">
        <v>44</v>
      </c>
      <c r="C3131" t="s">
        <v>19</v>
      </c>
      <c r="D3131" s="3">
        <v>42565</v>
      </c>
      <c r="E3131" t="s">
        <v>48</v>
      </c>
      <c r="F3131">
        <v>320</v>
      </c>
      <c r="G3131">
        <v>1</v>
      </c>
      <c r="J3131">
        <v>320</v>
      </c>
      <c r="K3131">
        <v>100149739</v>
      </c>
      <c r="L3131" s="19" t="s">
        <v>27</v>
      </c>
      <c r="M3131">
        <v>0</v>
      </c>
      <c r="N3131" t="s">
        <v>22</v>
      </c>
      <c r="O3131" s="3">
        <v>42565</v>
      </c>
      <c r="P3131" t="s">
        <v>23</v>
      </c>
      <c r="Q3131">
        <v>320</v>
      </c>
      <c r="R3131">
        <v>2016</v>
      </c>
      <c r="S3131">
        <v>7</v>
      </c>
      <c r="T3131" s="3" t="s">
        <v>24</v>
      </c>
      <c r="U3131" s="3">
        <v>45489</v>
      </c>
    </row>
    <row r="3132" spans="1:21" x14ac:dyDescent="0.25">
      <c r="A3132">
        <v>214538</v>
      </c>
      <c r="B3132">
        <v>806</v>
      </c>
      <c r="C3132" t="s">
        <v>31</v>
      </c>
      <c r="D3132" s="3">
        <v>42565</v>
      </c>
      <c r="E3132" t="s">
        <v>319</v>
      </c>
      <c r="F3132">
        <v>650</v>
      </c>
      <c r="G3132">
        <v>1</v>
      </c>
      <c r="J3132">
        <v>650</v>
      </c>
      <c r="K3132">
        <v>100149740</v>
      </c>
      <c r="L3132" s="19" t="s">
        <v>51</v>
      </c>
      <c r="M3132">
        <v>0</v>
      </c>
      <c r="N3132" t="s">
        <v>22</v>
      </c>
      <c r="O3132" s="3">
        <v>42565</v>
      </c>
      <c r="P3132" t="s">
        <v>34</v>
      </c>
      <c r="Q3132">
        <v>650</v>
      </c>
      <c r="R3132">
        <v>2016</v>
      </c>
      <c r="S3132">
        <v>7</v>
      </c>
      <c r="T3132" s="3" t="s">
        <v>24</v>
      </c>
      <c r="U3132" s="3">
        <v>45489</v>
      </c>
    </row>
    <row r="3133" spans="1:21" x14ac:dyDescent="0.25">
      <c r="A3133">
        <v>214540</v>
      </c>
      <c r="B3133">
        <v>114</v>
      </c>
      <c r="C3133" t="s">
        <v>19</v>
      </c>
      <c r="D3133" s="3">
        <v>42565</v>
      </c>
      <c r="E3133" t="s">
        <v>30</v>
      </c>
      <c r="F3133">
        <v>360</v>
      </c>
      <c r="G3133">
        <v>1</v>
      </c>
      <c r="J3133">
        <v>870</v>
      </c>
      <c r="K3133">
        <v>100149741</v>
      </c>
      <c r="L3133" s="19" t="s">
        <v>27</v>
      </c>
      <c r="M3133">
        <v>0</v>
      </c>
      <c r="N3133" t="s">
        <v>22</v>
      </c>
      <c r="O3133" s="3">
        <v>42565</v>
      </c>
      <c r="P3133" t="s">
        <v>23</v>
      </c>
      <c r="Q3133">
        <v>360</v>
      </c>
      <c r="R3133">
        <v>2016</v>
      </c>
      <c r="S3133">
        <v>7</v>
      </c>
      <c r="T3133" s="3" t="s">
        <v>24</v>
      </c>
      <c r="U3133" s="3">
        <v>45489</v>
      </c>
    </row>
    <row r="3134" spans="1:21" x14ac:dyDescent="0.25">
      <c r="A3134">
        <v>214541</v>
      </c>
      <c r="B3134">
        <v>114</v>
      </c>
      <c r="C3134" t="s">
        <v>19</v>
      </c>
      <c r="D3134" s="3">
        <v>42565</v>
      </c>
      <c r="E3134" t="s">
        <v>93</v>
      </c>
      <c r="F3134">
        <v>510</v>
      </c>
      <c r="G3134">
        <v>1</v>
      </c>
      <c r="J3134">
        <v>870</v>
      </c>
      <c r="K3134">
        <v>100149741</v>
      </c>
      <c r="L3134" s="19" t="s">
        <v>33</v>
      </c>
      <c r="M3134">
        <v>0</v>
      </c>
      <c r="N3134" t="s">
        <v>22</v>
      </c>
      <c r="O3134" s="3">
        <v>42565</v>
      </c>
      <c r="P3134" t="s">
        <v>23</v>
      </c>
      <c r="Q3134">
        <v>510</v>
      </c>
      <c r="R3134">
        <v>2016</v>
      </c>
      <c r="S3134">
        <v>7</v>
      </c>
      <c r="T3134" s="3" t="s">
        <v>24</v>
      </c>
      <c r="U3134" s="3">
        <v>45489</v>
      </c>
    </row>
    <row r="3135" spans="1:21" x14ac:dyDescent="0.25">
      <c r="A3135">
        <v>214542</v>
      </c>
      <c r="B3135">
        <v>292</v>
      </c>
      <c r="C3135" t="s">
        <v>19</v>
      </c>
      <c r="D3135" s="3">
        <v>42565</v>
      </c>
      <c r="E3135" t="s">
        <v>202</v>
      </c>
      <c r="F3135">
        <v>775</v>
      </c>
      <c r="G3135">
        <v>1</v>
      </c>
      <c r="J3135">
        <v>775</v>
      </c>
      <c r="K3135">
        <v>100149742</v>
      </c>
      <c r="L3135" s="19" t="s">
        <v>51</v>
      </c>
      <c r="M3135">
        <v>0</v>
      </c>
      <c r="N3135" t="s">
        <v>22</v>
      </c>
      <c r="O3135" s="3">
        <v>42565</v>
      </c>
      <c r="P3135" t="s">
        <v>23</v>
      </c>
      <c r="Q3135">
        <v>775</v>
      </c>
      <c r="R3135">
        <v>2016</v>
      </c>
      <c r="S3135">
        <v>7</v>
      </c>
      <c r="T3135" s="3" t="s">
        <v>24</v>
      </c>
      <c r="U3135" s="3">
        <v>45489</v>
      </c>
    </row>
    <row r="3136" spans="1:21" x14ac:dyDescent="0.25">
      <c r="A3136">
        <v>214544</v>
      </c>
      <c r="B3136">
        <v>939</v>
      </c>
      <c r="C3136" t="s">
        <v>25</v>
      </c>
      <c r="D3136" s="3">
        <v>42565</v>
      </c>
      <c r="E3136" t="s">
        <v>115</v>
      </c>
      <c r="F3136">
        <v>1</v>
      </c>
      <c r="G3136">
        <v>27</v>
      </c>
      <c r="J3136">
        <v>11</v>
      </c>
      <c r="K3136">
        <v>100149743</v>
      </c>
      <c r="L3136" s="19" t="s">
        <v>62</v>
      </c>
      <c r="M3136">
        <v>10</v>
      </c>
      <c r="N3136" t="s">
        <v>22</v>
      </c>
      <c r="O3136" s="3">
        <v>42565</v>
      </c>
      <c r="P3136" t="s">
        <v>28</v>
      </c>
      <c r="Q3136">
        <v>27</v>
      </c>
      <c r="R3136">
        <v>2016</v>
      </c>
      <c r="S3136">
        <v>7</v>
      </c>
      <c r="T3136" s="3" t="s">
        <v>24</v>
      </c>
      <c r="U3136" s="3">
        <v>45489</v>
      </c>
    </row>
    <row r="3137" spans="1:21" x14ac:dyDescent="0.25">
      <c r="A3137">
        <v>214545</v>
      </c>
      <c r="B3137">
        <v>806</v>
      </c>
      <c r="C3137" t="s">
        <v>31</v>
      </c>
      <c r="D3137" s="3">
        <v>42565</v>
      </c>
      <c r="E3137" t="s">
        <v>102</v>
      </c>
      <c r="F3137">
        <v>999</v>
      </c>
      <c r="G3137">
        <v>1</v>
      </c>
      <c r="J3137">
        <v>999</v>
      </c>
      <c r="K3137">
        <v>100149744</v>
      </c>
      <c r="L3137" s="19" t="s">
        <v>51</v>
      </c>
      <c r="M3137">
        <v>0</v>
      </c>
      <c r="N3137" t="s">
        <v>22</v>
      </c>
      <c r="O3137" s="3">
        <v>42565</v>
      </c>
      <c r="P3137" t="s">
        <v>34</v>
      </c>
      <c r="Q3137">
        <v>999</v>
      </c>
      <c r="R3137">
        <v>2016</v>
      </c>
      <c r="S3137">
        <v>7</v>
      </c>
      <c r="T3137" s="3" t="s">
        <v>24</v>
      </c>
      <c r="U3137" s="3">
        <v>45489</v>
      </c>
    </row>
    <row r="3138" spans="1:21" x14ac:dyDescent="0.25">
      <c r="A3138">
        <v>214546</v>
      </c>
      <c r="B3138">
        <v>292</v>
      </c>
      <c r="C3138" t="s">
        <v>19</v>
      </c>
      <c r="D3138" s="3">
        <v>42565</v>
      </c>
      <c r="E3138" t="s">
        <v>1129</v>
      </c>
      <c r="F3138">
        <v>140</v>
      </c>
      <c r="G3138">
        <v>1</v>
      </c>
      <c r="J3138">
        <v>490</v>
      </c>
      <c r="K3138">
        <v>100149745</v>
      </c>
      <c r="L3138" s="19" t="s">
        <v>27</v>
      </c>
      <c r="M3138">
        <v>0</v>
      </c>
      <c r="N3138" t="s">
        <v>22</v>
      </c>
      <c r="O3138" s="3">
        <v>42565</v>
      </c>
      <c r="P3138" t="s">
        <v>23</v>
      </c>
      <c r="Q3138">
        <v>140</v>
      </c>
      <c r="R3138">
        <v>2016</v>
      </c>
      <c r="S3138">
        <v>7</v>
      </c>
      <c r="T3138" s="3" t="s">
        <v>24</v>
      </c>
      <c r="U3138" s="3">
        <v>45489</v>
      </c>
    </row>
    <row r="3139" spans="1:21" x14ac:dyDescent="0.25">
      <c r="A3139">
        <v>214547</v>
      </c>
      <c r="B3139">
        <v>292</v>
      </c>
      <c r="C3139" t="s">
        <v>19</v>
      </c>
      <c r="D3139" s="3">
        <v>42565</v>
      </c>
      <c r="E3139" t="s">
        <v>89</v>
      </c>
      <c r="F3139">
        <v>350</v>
      </c>
      <c r="G3139">
        <v>1</v>
      </c>
      <c r="J3139">
        <v>490</v>
      </c>
      <c r="K3139">
        <v>100149745</v>
      </c>
      <c r="L3139" s="19" t="s">
        <v>33</v>
      </c>
      <c r="M3139">
        <v>0</v>
      </c>
      <c r="N3139" t="s">
        <v>22</v>
      </c>
      <c r="O3139" s="3">
        <v>42565</v>
      </c>
      <c r="P3139" t="s">
        <v>23</v>
      </c>
      <c r="Q3139">
        <v>350</v>
      </c>
      <c r="R3139">
        <v>2016</v>
      </c>
      <c r="S3139">
        <v>7</v>
      </c>
      <c r="T3139" s="3" t="s">
        <v>24</v>
      </c>
      <c r="U3139" s="3">
        <v>45489</v>
      </c>
    </row>
    <row r="3140" spans="1:21" x14ac:dyDescent="0.25">
      <c r="A3140">
        <v>214548</v>
      </c>
      <c r="B3140">
        <v>1113</v>
      </c>
      <c r="C3140" t="s">
        <v>19</v>
      </c>
      <c r="D3140" s="3">
        <v>42565</v>
      </c>
      <c r="E3140" t="s">
        <v>30</v>
      </c>
      <c r="F3140">
        <v>360</v>
      </c>
      <c r="G3140">
        <v>1</v>
      </c>
      <c r="J3140">
        <v>360</v>
      </c>
      <c r="K3140">
        <v>100149746</v>
      </c>
      <c r="L3140" s="19" t="s">
        <v>27</v>
      </c>
      <c r="M3140">
        <v>0</v>
      </c>
      <c r="N3140" t="s">
        <v>22</v>
      </c>
      <c r="O3140" s="3">
        <v>42565</v>
      </c>
      <c r="P3140" t="s">
        <v>23</v>
      </c>
      <c r="Q3140">
        <v>360</v>
      </c>
      <c r="R3140">
        <v>2016</v>
      </c>
      <c r="S3140">
        <v>7</v>
      </c>
      <c r="T3140" s="3" t="s">
        <v>24</v>
      </c>
      <c r="U3140" s="3">
        <v>45489</v>
      </c>
    </row>
    <row r="3141" spans="1:21" x14ac:dyDescent="0.25">
      <c r="A3141">
        <v>214549</v>
      </c>
      <c r="B3141">
        <v>33</v>
      </c>
      <c r="C3141" t="s">
        <v>19</v>
      </c>
      <c r="D3141" s="3">
        <v>42565</v>
      </c>
      <c r="E3141" t="s">
        <v>30</v>
      </c>
      <c r="F3141">
        <v>360</v>
      </c>
      <c r="G3141">
        <v>1</v>
      </c>
      <c r="J3141">
        <v>360</v>
      </c>
      <c r="K3141">
        <v>100149747</v>
      </c>
      <c r="L3141" s="19" t="s">
        <v>27</v>
      </c>
      <c r="M3141">
        <v>0</v>
      </c>
      <c r="N3141" t="s">
        <v>22</v>
      </c>
      <c r="O3141" s="3">
        <v>42565</v>
      </c>
      <c r="P3141" t="s">
        <v>23</v>
      </c>
      <c r="Q3141">
        <v>360</v>
      </c>
      <c r="R3141">
        <v>2016</v>
      </c>
      <c r="S3141">
        <v>7</v>
      </c>
      <c r="T3141" s="3" t="s">
        <v>24</v>
      </c>
      <c r="U3141" s="3">
        <v>45489</v>
      </c>
    </row>
    <row r="3142" spans="1:21" x14ac:dyDescent="0.25">
      <c r="A3142">
        <v>214550</v>
      </c>
      <c r="B3142">
        <v>143</v>
      </c>
      <c r="C3142" t="s">
        <v>19</v>
      </c>
      <c r="D3142" s="3">
        <v>42565</v>
      </c>
      <c r="E3142" t="s">
        <v>30</v>
      </c>
      <c r="F3142">
        <v>360</v>
      </c>
      <c r="G3142">
        <v>1</v>
      </c>
      <c r="J3142">
        <v>360</v>
      </c>
      <c r="K3142">
        <v>100149748</v>
      </c>
      <c r="L3142" s="19" t="s">
        <v>27</v>
      </c>
      <c r="M3142">
        <v>0</v>
      </c>
      <c r="N3142" t="s">
        <v>22</v>
      </c>
      <c r="O3142" s="3">
        <v>42565</v>
      </c>
      <c r="P3142" t="s">
        <v>23</v>
      </c>
      <c r="Q3142">
        <v>360</v>
      </c>
      <c r="R3142">
        <v>2016</v>
      </c>
      <c r="S3142">
        <v>7</v>
      </c>
      <c r="T3142" s="3" t="s">
        <v>24</v>
      </c>
      <c r="U3142" s="3">
        <v>45489</v>
      </c>
    </row>
    <row r="3143" spans="1:21" x14ac:dyDescent="0.25">
      <c r="A3143">
        <v>214551</v>
      </c>
      <c r="B3143">
        <v>33</v>
      </c>
      <c r="C3143" t="s">
        <v>19</v>
      </c>
      <c r="D3143" s="3">
        <v>42565</v>
      </c>
      <c r="E3143" t="s">
        <v>30</v>
      </c>
      <c r="F3143">
        <v>360</v>
      </c>
      <c r="G3143">
        <v>1</v>
      </c>
      <c r="J3143">
        <v>360</v>
      </c>
      <c r="K3143">
        <v>100149749</v>
      </c>
      <c r="L3143" s="19" t="s">
        <v>27</v>
      </c>
      <c r="M3143">
        <v>0</v>
      </c>
      <c r="N3143" t="s">
        <v>22</v>
      </c>
      <c r="O3143" s="3">
        <v>42565</v>
      </c>
      <c r="P3143" t="s">
        <v>23</v>
      </c>
      <c r="Q3143">
        <v>360</v>
      </c>
      <c r="R3143">
        <v>2016</v>
      </c>
      <c r="S3143">
        <v>7</v>
      </c>
      <c r="T3143" s="3" t="s">
        <v>24</v>
      </c>
      <c r="U3143" s="3">
        <v>45489</v>
      </c>
    </row>
    <row r="3144" spans="1:21" x14ac:dyDescent="0.25">
      <c r="A3144">
        <v>214552</v>
      </c>
      <c r="B3144">
        <v>33</v>
      </c>
      <c r="C3144" t="s">
        <v>19</v>
      </c>
      <c r="D3144" s="3">
        <v>42565</v>
      </c>
      <c r="E3144" t="s">
        <v>30</v>
      </c>
      <c r="F3144">
        <v>360</v>
      </c>
      <c r="G3144">
        <v>1</v>
      </c>
      <c r="J3144">
        <v>360</v>
      </c>
      <c r="K3144">
        <v>100149750</v>
      </c>
      <c r="L3144" s="19" t="s">
        <v>27</v>
      </c>
      <c r="M3144">
        <v>0</v>
      </c>
      <c r="N3144" t="s">
        <v>22</v>
      </c>
      <c r="O3144" s="3">
        <v>42565</v>
      </c>
      <c r="P3144" t="s">
        <v>23</v>
      </c>
      <c r="Q3144">
        <v>360</v>
      </c>
      <c r="R3144">
        <v>2016</v>
      </c>
      <c r="S3144">
        <v>7</v>
      </c>
      <c r="T3144" s="3" t="s">
        <v>24</v>
      </c>
      <c r="U3144" s="3">
        <v>45489</v>
      </c>
    </row>
    <row r="3145" spans="1:21" x14ac:dyDescent="0.25">
      <c r="A3145">
        <v>214554</v>
      </c>
      <c r="B3145">
        <v>143</v>
      </c>
      <c r="C3145" t="s">
        <v>19</v>
      </c>
      <c r="D3145" s="3">
        <v>42565</v>
      </c>
      <c r="E3145" t="s">
        <v>30</v>
      </c>
      <c r="F3145">
        <v>360</v>
      </c>
      <c r="G3145">
        <v>1</v>
      </c>
      <c r="J3145">
        <v>360</v>
      </c>
      <c r="K3145">
        <v>100149752</v>
      </c>
      <c r="L3145" s="19" t="s">
        <v>27</v>
      </c>
      <c r="M3145">
        <v>0</v>
      </c>
      <c r="N3145" t="s">
        <v>22</v>
      </c>
      <c r="O3145" s="3">
        <v>42565</v>
      </c>
      <c r="P3145" t="s">
        <v>23</v>
      </c>
      <c r="Q3145">
        <v>360</v>
      </c>
      <c r="R3145">
        <v>2016</v>
      </c>
      <c r="S3145">
        <v>7</v>
      </c>
      <c r="T3145" s="3" t="s">
        <v>24</v>
      </c>
      <c r="U3145" s="3">
        <v>45489</v>
      </c>
    </row>
    <row r="3146" spans="1:21" x14ac:dyDescent="0.25">
      <c r="A3146">
        <v>214555</v>
      </c>
      <c r="B3146">
        <v>33</v>
      </c>
      <c r="C3146" t="s">
        <v>19</v>
      </c>
      <c r="D3146" s="3">
        <v>42565</v>
      </c>
      <c r="E3146" t="s">
        <v>30</v>
      </c>
      <c r="F3146">
        <v>360</v>
      </c>
      <c r="G3146">
        <v>1</v>
      </c>
      <c r="J3146">
        <v>360</v>
      </c>
      <c r="K3146">
        <v>100149753</v>
      </c>
      <c r="L3146" s="19" t="s">
        <v>27</v>
      </c>
      <c r="M3146">
        <v>0</v>
      </c>
      <c r="N3146" t="s">
        <v>22</v>
      </c>
      <c r="O3146" s="3">
        <v>42565</v>
      </c>
      <c r="P3146" t="s">
        <v>23</v>
      </c>
      <c r="Q3146">
        <v>360</v>
      </c>
      <c r="R3146">
        <v>2016</v>
      </c>
      <c r="S3146">
        <v>7</v>
      </c>
      <c r="T3146" s="3" t="s">
        <v>24</v>
      </c>
      <c r="U3146" s="3">
        <v>45489</v>
      </c>
    </row>
    <row r="3147" spans="1:21" x14ac:dyDescent="0.25">
      <c r="A3147">
        <v>214553</v>
      </c>
      <c r="B3147">
        <v>33</v>
      </c>
      <c r="C3147" t="s">
        <v>19</v>
      </c>
      <c r="D3147" s="3">
        <v>42565</v>
      </c>
      <c r="E3147" t="s">
        <v>30</v>
      </c>
      <c r="F3147">
        <v>360</v>
      </c>
      <c r="G3147">
        <v>1</v>
      </c>
      <c r="J3147">
        <v>360</v>
      </c>
      <c r="K3147">
        <v>100149751</v>
      </c>
      <c r="L3147" s="19" t="s">
        <v>27</v>
      </c>
      <c r="M3147">
        <v>0</v>
      </c>
      <c r="N3147" t="s">
        <v>22</v>
      </c>
      <c r="O3147" s="3">
        <v>42565</v>
      </c>
      <c r="P3147" t="s">
        <v>23</v>
      </c>
      <c r="Q3147">
        <v>360</v>
      </c>
      <c r="R3147">
        <v>2016</v>
      </c>
      <c r="S3147">
        <v>7</v>
      </c>
      <c r="T3147" s="3" t="s">
        <v>24</v>
      </c>
      <c r="U3147" s="3">
        <v>45489</v>
      </c>
    </row>
    <row r="3148" spans="1:21" x14ac:dyDescent="0.25">
      <c r="A3148">
        <v>214556</v>
      </c>
      <c r="B3148">
        <v>33</v>
      </c>
      <c r="C3148" t="s">
        <v>19</v>
      </c>
      <c r="D3148" s="3">
        <v>42565</v>
      </c>
      <c r="E3148" t="s">
        <v>30</v>
      </c>
      <c r="F3148">
        <v>360</v>
      </c>
      <c r="G3148">
        <v>1</v>
      </c>
      <c r="J3148">
        <v>360</v>
      </c>
      <c r="K3148">
        <v>100149754</v>
      </c>
      <c r="L3148" s="19" t="s">
        <v>27</v>
      </c>
      <c r="M3148">
        <v>0</v>
      </c>
      <c r="N3148" t="s">
        <v>22</v>
      </c>
      <c r="O3148" s="3">
        <v>42565</v>
      </c>
      <c r="P3148" t="s">
        <v>23</v>
      </c>
      <c r="Q3148">
        <v>360</v>
      </c>
      <c r="R3148">
        <v>2016</v>
      </c>
      <c r="S3148">
        <v>7</v>
      </c>
      <c r="T3148" s="3" t="s">
        <v>24</v>
      </c>
      <c r="U3148" s="3">
        <v>45489</v>
      </c>
    </row>
    <row r="3149" spans="1:21" x14ac:dyDescent="0.25">
      <c r="A3149">
        <v>214557</v>
      </c>
      <c r="B3149">
        <v>33</v>
      </c>
      <c r="C3149" t="s">
        <v>19</v>
      </c>
      <c r="D3149" s="3">
        <v>42565</v>
      </c>
      <c r="E3149" t="s">
        <v>30</v>
      </c>
      <c r="F3149">
        <v>360</v>
      </c>
      <c r="G3149">
        <v>1</v>
      </c>
      <c r="J3149">
        <v>360</v>
      </c>
      <c r="K3149">
        <v>100149755</v>
      </c>
      <c r="L3149" s="19" t="s">
        <v>27</v>
      </c>
      <c r="M3149">
        <v>0</v>
      </c>
      <c r="N3149" t="s">
        <v>22</v>
      </c>
      <c r="O3149" s="3">
        <v>42565</v>
      </c>
      <c r="P3149" t="s">
        <v>23</v>
      </c>
      <c r="Q3149">
        <v>360</v>
      </c>
      <c r="R3149">
        <v>2016</v>
      </c>
      <c r="S3149">
        <v>7</v>
      </c>
      <c r="T3149" s="3" t="s">
        <v>24</v>
      </c>
      <c r="U3149" s="3">
        <v>45489</v>
      </c>
    </row>
    <row r="3150" spans="1:21" x14ac:dyDescent="0.25">
      <c r="A3150">
        <v>214558</v>
      </c>
      <c r="B3150">
        <v>33</v>
      </c>
      <c r="C3150" t="s">
        <v>19</v>
      </c>
      <c r="D3150" s="3">
        <v>42565</v>
      </c>
      <c r="E3150" t="s">
        <v>30</v>
      </c>
      <c r="F3150">
        <v>360</v>
      </c>
      <c r="G3150">
        <v>1</v>
      </c>
      <c r="J3150">
        <v>360</v>
      </c>
      <c r="K3150">
        <v>100149756</v>
      </c>
      <c r="L3150" s="19" t="s">
        <v>27</v>
      </c>
      <c r="M3150">
        <v>0</v>
      </c>
      <c r="N3150" t="s">
        <v>22</v>
      </c>
      <c r="O3150" s="3">
        <v>42565</v>
      </c>
      <c r="P3150" t="s">
        <v>23</v>
      </c>
      <c r="Q3150">
        <v>360</v>
      </c>
      <c r="R3150">
        <v>2016</v>
      </c>
      <c r="S3150">
        <v>7</v>
      </c>
      <c r="T3150" s="3" t="s">
        <v>24</v>
      </c>
      <c r="U3150" s="3">
        <v>45489</v>
      </c>
    </row>
    <row r="3151" spans="1:21" x14ac:dyDescent="0.25">
      <c r="A3151">
        <v>214559</v>
      </c>
      <c r="B3151">
        <v>33</v>
      </c>
      <c r="C3151" t="s">
        <v>19</v>
      </c>
      <c r="D3151" s="3">
        <v>42565</v>
      </c>
      <c r="E3151" t="s">
        <v>1258</v>
      </c>
      <c r="F3151">
        <v>1660</v>
      </c>
      <c r="G3151">
        <v>1</v>
      </c>
      <c r="J3151">
        <v>1660</v>
      </c>
      <c r="K3151">
        <v>100149757</v>
      </c>
      <c r="L3151" s="19" t="s">
        <v>194</v>
      </c>
      <c r="M3151">
        <v>0</v>
      </c>
      <c r="N3151" t="s">
        <v>22</v>
      </c>
      <c r="O3151" s="3">
        <v>42565</v>
      </c>
      <c r="P3151" t="s">
        <v>23</v>
      </c>
      <c r="Q3151" s="4">
        <v>1660</v>
      </c>
      <c r="R3151">
        <v>2016</v>
      </c>
      <c r="S3151">
        <v>7</v>
      </c>
      <c r="T3151" s="3" t="s">
        <v>24</v>
      </c>
      <c r="U3151" s="3">
        <v>45489</v>
      </c>
    </row>
    <row r="3152" spans="1:21" x14ac:dyDescent="0.25">
      <c r="A3152">
        <v>214560</v>
      </c>
      <c r="B3152">
        <v>822</v>
      </c>
      <c r="C3152" t="s">
        <v>19</v>
      </c>
      <c r="D3152" s="3">
        <v>42565</v>
      </c>
      <c r="E3152" t="s">
        <v>30</v>
      </c>
      <c r="F3152">
        <v>360</v>
      </c>
      <c r="G3152">
        <v>1</v>
      </c>
      <c r="J3152">
        <v>360</v>
      </c>
      <c r="K3152">
        <v>100149758</v>
      </c>
      <c r="L3152" s="19" t="s">
        <v>27</v>
      </c>
      <c r="M3152">
        <v>0</v>
      </c>
      <c r="N3152" t="s">
        <v>22</v>
      </c>
      <c r="O3152" s="3">
        <v>42565</v>
      </c>
      <c r="P3152" t="s">
        <v>23</v>
      </c>
      <c r="Q3152">
        <v>360</v>
      </c>
      <c r="R3152">
        <v>2016</v>
      </c>
      <c r="S3152">
        <v>7</v>
      </c>
      <c r="T3152" s="3" t="s">
        <v>24</v>
      </c>
      <c r="U3152" s="3">
        <v>45489</v>
      </c>
    </row>
    <row r="3153" spans="1:21" x14ac:dyDescent="0.25">
      <c r="A3153">
        <v>214561</v>
      </c>
      <c r="B3153">
        <v>812</v>
      </c>
      <c r="C3153" t="s">
        <v>25</v>
      </c>
      <c r="D3153" s="3">
        <v>42565</v>
      </c>
      <c r="E3153" t="s">
        <v>94</v>
      </c>
      <c r="F3153">
        <v>325</v>
      </c>
      <c r="G3153">
        <v>1</v>
      </c>
      <c r="J3153">
        <v>325</v>
      </c>
      <c r="K3153">
        <v>100149759</v>
      </c>
      <c r="L3153" s="19" t="s">
        <v>33</v>
      </c>
      <c r="M3153">
        <v>0</v>
      </c>
      <c r="N3153" t="s">
        <v>22</v>
      </c>
      <c r="O3153" s="3">
        <v>42565</v>
      </c>
      <c r="P3153" t="s">
        <v>28</v>
      </c>
      <c r="Q3153">
        <v>325</v>
      </c>
      <c r="R3153">
        <v>2016</v>
      </c>
      <c r="S3153">
        <v>7</v>
      </c>
      <c r="T3153" s="3" t="s">
        <v>24</v>
      </c>
      <c r="U3153" s="3">
        <v>45489</v>
      </c>
    </row>
    <row r="3154" spans="1:21" x14ac:dyDescent="0.25">
      <c r="A3154">
        <v>214562</v>
      </c>
      <c r="B3154">
        <v>806</v>
      </c>
      <c r="C3154" t="s">
        <v>19</v>
      </c>
      <c r="D3154" s="3">
        <v>42565</v>
      </c>
      <c r="E3154" t="s">
        <v>102</v>
      </c>
      <c r="F3154">
        <v>999</v>
      </c>
      <c r="G3154">
        <v>1</v>
      </c>
      <c r="J3154">
        <v>999</v>
      </c>
      <c r="K3154">
        <v>100149760</v>
      </c>
      <c r="L3154" s="19" t="s">
        <v>51</v>
      </c>
      <c r="M3154">
        <v>0</v>
      </c>
      <c r="N3154" t="s">
        <v>22</v>
      </c>
      <c r="O3154" s="3">
        <v>42565</v>
      </c>
      <c r="P3154" t="s">
        <v>23</v>
      </c>
      <c r="Q3154">
        <v>999</v>
      </c>
      <c r="R3154">
        <v>2016</v>
      </c>
      <c r="S3154">
        <v>7</v>
      </c>
      <c r="T3154" s="3" t="s">
        <v>24</v>
      </c>
      <c r="U3154" s="3">
        <v>45489</v>
      </c>
    </row>
    <row r="3155" spans="1:21" x14ac:dyDescent="0.25">
      <c r="A3155">
        <v>214563</v>
      </c>
      <c r="B3155">
        <v>432</v>
      </c>
      <c r="C3155" t="s">
        <v>25</v>
      </c>
      <c r="D3155" s="3">
        <v>42565</v>
      </c>
      <c r="E3155" t="s">
        <v>115</v>
      </c>
      <c r="F3155">
        <v>1</v>
      </c>
      <c r="G3155">
        <v>1</v>
      </c>
      <c r="J3155">
        <v>1</v>
      </c>
      <c r="K3155">
        <v>100149761</v>
      </c>
      <c r="L3155" s="19" t="s">
        <v>62</v>
      </c>
      <c r="M3155">
        <v>0</v>
      </c>
      <c r="N3155" t="s">
        <v>22</v>
      </c>
      <c r="O3155" s="3">
        <v>42565</v>
      </c>
      <c r="P3155" t="s">
        <v>28</v>
      </c>
      <c r="Q3155">
        <v>1</v>
      </c>
      <c r="R3155">
        <v>2016</v>
      </c>
      <c r="S3155">
        <v>7</v>
      </c>
      <c r="T3155" s="3" t="s">
        <v>24</v>
      </c>
      <c r="U3155" s="3">
        <v>45489</v>
      </c>
    </row>
    <row r="3156" spans="1:21" x14ac:dyDescent="0.25">
      <c r="A3156">
        <v>214564</v>
      </c>
      <c r="B3156">
        <v>820</v>
      </c>
      <c r="C3156" t="s">
        <v>19</v>
      </c>
      <c r="D3156" s="3">
        <v>42565</v>
      </c>
      <c r="E3156" t="s">
        <v>30</v>
      </c>
      <c r="F3156">
        <v>360</v>
      </c>
      <c r="G3156">
        <v>1</v>
      </c>
      <c r="J3156">
        <v>360</v>
      </c>
      <c r="K3156">
        <v>100149762</v>
      </c>
      <c r="L3156" s="19" t="s">
        <v>27</v>
      </c>
      <c r="M3156">
        <v>0</v>
      </c>
      <c r="N3156" t="s">
        <v>22</v>
      </c>
      <c r="O3156" s="3">
        <v>42565</v>
      </c>
      <c r="P3156" t="s">
        <v>23</v>
      </c>
      <c r="Q3156">
        <v>360</v>
      </c>
      <c r="R3156">
        <v>2016</v>
      </c>
      <c r="S3156">
        <v>7</v>
      </c>
      <c r="T3156" s="3" t="s">
        <v>24</v>
      </c>
      <c r="U3156" s="3">
        <v>45489</v>
      </c>
    </row>
    <row r="3157" spans="1:21" x14ac:dyDescent="0.25">
      <c r="A3157">
        <v>214565</v>
      </c>
      <c r="B3157">
        <v>114</v>
      </c>
      <c r="C3157" t="s">
        <v>19</v>
      </c>
      <c r="D3157" s="3">
        <v>42565</v>
      </c>
      <c r="E3157" t="s">
        <v>1259</v>
      </c>
      <c r="F3157">
        <v>1195</v>
      </c>
      <c r="G3157">
        <v>1</v>
      </c>
      <c r="J3157">
        <v>1565</v>
      </c>
      <c r="K3157">
        <v>100149763</v>
      </c>
      <c r="L3157" s="19" t="s">
        <v>21</v>
      </c>
      <c r="M3157">
        <v>0</v>
      </c>
      <c r="N3157" t="s">
        <v>22</v>
      </c>
      <c r="O3157" s="3">
        <v>42565</v>
      </c>
      <c r="P3157" t="s">
        <v>23</v>
      </c>
      <c r="Q3157" s="4">
        <v>1195</v>
      </c>
      <c r="R3157">
        <v>2016</v>
      </c>
      <c r="S3157">
        <v>7</v>
      </c>
      <c r="T3157" s="3" t="s">
        <v>24</v>
      </c>
      <c r="U3157" s="3">
        <v>45489</v>
      </c>
    </row>
    <row r="3158" spans="1:21" x14ac:dyDescent="0.25">
      <c r="A3158">
        <v>214566</v>
      </c>
      <c r="B3158">
        <v>114</v>
      </c>
      <c r="C3158" t="s">
        <v>19</v>
      </c>
      <c r="D3158" s="3">
        <v>42565</v>
      </c>
      <c r="E3158" t="s">
        <v>114</v>
      </c>
      <c r="F3158">
        <v>370</v>
      </c>
      <c r="G3158">
        <v>1</v>
      </c>
      <c r="J3158">
        <v>1565</v>
      </c>
      <c r="K3158">
        <v>100149763</v>
      </c>
      <c r="L3158" s="19" t="s">
        <v>33</v>
      </c>
      <c r="M3158">
        <v>0</v>
      </c>
      <c r="N3158" t="s">
        <v>22</v>
      </c>
      <c r="O3158" s="3">
        <v>42565</v>
      </c>
      <c r="P3158" t="s">
        <v>23</v>
      </c>
      <c r="Q3158">
        <v>370</v>
      </c>
      <c r="R3158">
        <v>2016</v>
      </c>
      <c r="S3158">
        <v>7</v>
      </c>
      <c r="T3158" s="3" t="s">
        <v>24</v>
      </c>
      <c r="U3158" s="3">
        <v>45489</v>
      </c>
    </row>
    <row r="3159" spans="1:21" x14ac:dyDescent="0.25">
      <c r="A3159">
        <v>214567</v>
      </c>
      <c r="B3159">
        <v>820</v>
      </c>
      <c r="C3159" t="s">
        <v>19</v>
      </c>
      <c r="D3159" s="3">
        <v>42565</v>
      </c>
      <c r="E3159" t="s">
        <v>30</v>
      </c>
      <c r="F3159">
        <v>360</v>
      </c>
      <c r="G3159">
        <v>1</v>
      </c>
      <c r="J3159">
        <v>360</v>
      </c>
      <c r="K3159">
        <v>100149764</v>
      </c>
      <c r="L3159" s="19" t="s">
        <v>27</v>
      </c>
      <c r="M3159">
        <v>0</v>
      </c>
      <c r="N3159" t="s">
        <v>22</v>
      </c>
      <c r="O3159" s="3">
        <v>42565</v>
      </c>
      <c r="P3159" t="s">
        <v>23</v>
      </c>
      <c r="Q3159">
        <v>360</v>
      </c>
      <c r="R3159">
        <v>2016</v>
      </c>
      <c r="S3159">
        <v>7</v>
      </c>
      <c r="T3159" s="3" t="s">
        <v>24</v>
      </c>
      <c r="U3159" s="3">
        <v>45489</v>
      </c>
    </row>
    <row r="3160" spans="1:21" x14ac:dyDescent="0.25">
      <c r="A3160">
        <v>214569</v>
      </c>
      <c r="B3160">
        <v>641</v>
      </c>
      <c r="C3160" t="s">
        <v>19</v>
      </c>
      <c r="D3160" s="3">
        <v>42565</v>
      </c>
      <c r="E3160" t="s">
        <v>264</v>
      </c>
      <c r="F3160">
        <v>100</v>
      </c>
      <c r="G3160">
        <v>1</v>
      </c>
      <c r="J3160">
        <v>100</v>
      </c>
      <c r="K3160">
        <v>100149766</v>
      </c>
      <c r="L3160" s="19" t="s">
        <v>170</v>
      </c>
      <c r="M3160">
        <v>0</v>
      </c>
      <c r="N3160" t="s">
        <v>22</v>
      </c>
      <c r="O3160" s="3">
        <v>42565</v>
      </c>
      <c r="P3160" t="s">
        <v>23</v>
      </c>
      <c r="Q3160">
        <v>100</v>
      </c>
      <c r="R3160">
        <v>2016</v>
      </c>
      <c r="S3160">
        <v>7</v>
      </c>
      <c r="T3160" s="3" t="s">
        <v>24</v>
      </c>
      <c r="U3160" s="3">
        <v>45489</v>
      </c>
    </row>
    <row r="3161" spans="1:21" x14ac:dyDescent="0.25">
      <c r="A3161">
        <v>214568</v>
      </c>
      <c r="B3161">
        <v>114</v>
      </c>
      <c r="C3161" t="s">
        <v>19</v>
      </c>
      <c r="D3161" s="3">
        <v>42565</v>
      </c>
      <c r="E3161" t="s">
        <v>93</v>
      </c>
      <c r="F3161">
        <v>510</v>
      </c>
      <c r="G3161">
        <v>1</v>
      </c>
      <c r="J3161">
        <v>510</v>
      </c>
      <c r="K3161">
        <v>100149765</v>
      </c>
      <c r="L3161" s="19" t="s">
        <v>33</v>
      </c>
      <c r="M3161">
        <v>0</v>
      </c>
      <c r="N3161" t="s">
        <v>22</v>
      </c>
      <c r="O3161" s="3">
        <v>42565</v>
      </c>
      <c r="P3161" t="s">
        <v>23</v>
      </c>
      <c r="Q3161">
        <v>510</v>
      </c>
      <c r="R3161">
        <v>2016</v>
      </c>
      <c r="S3161">
        <v>7</v>
      </c>
      <c r="T3161" s="3" t="s">
        <v>24</v>
      </c>
      <c r="U3161" s="3">
        <v>45489</v>
      </c>
    </row>
    <row r="3162" spans="1:21" x14ac:dyDescent="0.25">
      <c r="A3162">
        <v>214570</v>
      </c>
      <c r="B3162">
        <v>820</v>
      </c>
      <c r="C3162" t="s">
        <v>19</v>
      </c>
      <c r="D3162" s="3">
        <v>42565</v>
      </c>
      <c r="E3162" t="s">
        <v>30</v>
      </c>
      <c r="F3162">
        <v>360</v>
      </c>
      <c r="G3162">
        <v>1</v>
      </c>
      <c r="J3162">
        <v>360</v>
      </c>
      <c r="K3162">
        <v>100149767</v>
      </c>
      <c r="L3162" s="19" t="s">
        <v>27</v>
      </c>
      <c r="M3162">
        <v>0</v>
      </c>
      <c r="N3162" t="s">
        <v>22</v>
      </c>
      <c r="O3162" s="3">
        <v>42565</v>
      </c>
      <c r="P3162" t="s">
        <v>23</v>
      </c>
      <c r="Q3162">
        <v>360</v>
      </c>
      <c r="R3162">
        <v>2016</v>
      </c>
      <c r="S3162">
        <v>7</v>
      </c>
      <c r="T3162" s="3" t="s">
        <v>24</v>
      </c>
      <c r="U3162" s="3">
        <v>45489</v>
      </c>
    </row>
    <row r="3163" spans="1:21" x14ac:dyDescent="0.25">
      <c r="A3163">
        <v>214572</v>
      </c>
      <c r="B3163">
        <v>1114</v>
      </c>
      <c r="C3163" t="s">
        <v>25</v>
      </c>
      <c r="D3163" s="3">
        <v>42565</v>
      </c>
      <c r="E3163" t="s">
        <v>954</v>
      </c>
      <c r="F3163">
        <v>6990</v>
      </c>
      <c r="G3163">
        <v>1</v>
      </c>
      <c r="J3163">
        <v>6990</v>
      </c>
      <c r="K3163">
        <v>100149769</v>
      </c>
      <c r="L3163" s="19" t="s">
        <v>38</v>
      </c>
      <c r="M3163">
        <v>0</v>
      </c>
      <c r="N3163" t="s">
        <v>22</v>
      </c>
      <c r="O3163" s="3">
        <v>42565</v>
      </c>
      <c r="P3163" t="s">
        <v>28</v>
      </c>
      <c r="Q3163" s="4">
        <v>6990</v>
      </c>
      <c r="R3163">
        <v>2016</v>
      </c>
      <c r="S3163">
        <v>7</v>
      </c>
      <c r="T3163" s="3" t="s">
        <v>24</v>
      </c>
      <c r="U3163" s="3">
        <v>45489</v>
      </c>
    </row>
    <row r="3164" spans="1:21" x14ac:dyDescent="0.25">
      <c r="A3164">
        <v>214571</v>
      </c>
      <c r="B3164">
        <v>820</v>
      </c>
      <c r="C3164" t="s">
        <v>19</v>
      </c>
      <c r="D3164" s="3">
        <v>42565</v>
      </c>
      <c r="E3164" t="s">
        <v>48</v>
      </c>
      <c r="F3164">
        <v>320</v>
      </c>
      <c r="G3164">
        <v>1</v>
      </c>
      <c r="J3164">
        <v>320</v>
      </c>
      <c r="K3164">
        <v>100149768</v>
      </c>
      <c r="L3164" s="19" t="s">
        <v>27</v>
      </c>
      <c r="M3164">
        <v>0</v>
      </c>
      <c r="N3164" t="s">
        <v>22</v>
      </c>
      <c r="O3164" s="3">
        <v>42565</v>
      </c>
      <c r="P3164" t="s">
        <v>23</v>
      </c>
      <c r="Q3164">
        <v>320</v>
      </c>
      <c r="R3164">
        <v>2016</v>
      </c>
      <c r="S3164">
        <v>7</v>
      </c>
      <c r="T3164" s="3" t="s">
        <v>24</v>
      </c>
      <c r="U3164" s="3">
        <v>45489</v>
      </c>
    </row>
    <row r="3165" spans="1:21" x14ac:dyDescent="0.25">
      <c r="A3165">
        <v>214573</v>
      </c>
      <c r="B3165">
        <v>820</v>
      </c>
      <c r="C3165" t="s">
        <v>19</v>
      </c>
      <c r="D3165" s="3">
        <v>42565</v>
      </c>
      <c r="E3165" t="s">
        <v>48</v>
      </c>
      <c r="F3165">
        <v>320</v>
      </c>
      <c r="G3165">
        <v>1</v>
      </c>
      <c r="J3165">
        <v>320</v>
      </c>
      <c r="K3165">
        <v>100149770</v>
      </c>
      <c r="L3165" s="19" t="s">
        <v>27</v>
      </c>
      <c r="M3165">
        <v>0</v>
      </c>
      <c r="N3165" t="s">
        <v>22</v>
      </c>
      <c r="O3165" s="3">
        <v>42565</v>
      </c>
      <c r="P3165" t="s">
        <v>23</v>
      </c>
      <c r="Q3165">
        <v>320</v>
      </c>
      <c r="R3165">
        <v>2016</v>
      </c>
      <c r="S3165">
        <v>7</v>
      </c>
      <c r="T3165" s="3" t="s">
        <v>24</v>
      </c>
      <c r="U3165" s="3">
        <v>45489</v>
      </c>
    </row>
    <row r="3166" spans="1:21" x14ac:dyDescent="0.25">
      <c r="A3166">
        <v>214574</v>
      </c>
      <c r="B3166">
        <v>820</v>
      </c>
      <c r="C3166" t="s">
        <v>19</v>
      </c>
      <c r="D3166" s="3">
        <v>42565</v>
      </c>
      <c r="E3166" t="s">
        <v>26</v>
      </c>
      <c r="F3166">
        <v>240</v>
      </c>
      <c r="G3166">
        <v>1</v>
      </c>
      <c r="J3166">
        <v>240</v>
      </c>
      <c r="K3166">
        <v>100149771</v>
      </c>
      <c r="L3166" s="19" t="s">
        <v>27</v>
      </c>
      <c r="M3166">
        <v>0</v>
      </c>
      <c r="N3166" t="s">
        <v>22</v>
      </c>
      <c r="O3166" s="3">
        <v>42565</v>
      </c>
      <c r="P3166" t="s">
        <v>23</v>
      </c>
      <c r="Q3166">
        <v>240</v>
      </c>
      <c r="R3166">
        <v>2016</v>
      </c>
      <c r="S3166">
        <v>7</v>
      </c>
      <c r="T3166" s="3" t="s">
        <v>24</v>
      </c>
      <c r="U3166" s="3">
        <v>45489</v>
      </c>
    </row>
    <row r="3167" spans="1:21" x14ac:dyDescent="0.25">
      <c r="A3167">
        <v>214576</v>
      </c>
      <c r="B3167">
        <v>820</v>
      </c>
      <c r="C3167" t="s">
        <v>19</v>
      </c>
      <c r="D3167" s="3">
        <v>42565</v>
      </c>
      <c r="E3167" t="s">
        <v>26</v>
      </c>
      <c r="F3167">
        <v>240</v>
      </c>
      <c r="G3167">
        <v>1</v>
      </c>
      <c r="J3167">
        <v>240</v>
      </c>
      <c r="K3167">
        <v>100149773</v>
      </c>
      <c r="L3167" s="19" t="s">
        <v>27</v>
      </c>
      <c r="M3167">
        <v>0</v>
      </c>
      <c r="N3167" t="s">
        <v>22</v>
      </c>
      <c r="O3167" s="3">
        <v>42565</v>
      </c>
      <c r="P3167" t="s">
        <v>23</v>
      </c>
      <c r="Q3167">
        <v>240</v>
      </c>
      <c r="R3167">
        <v>2016</v>
      </c>
      <c r="S3167">
        <v>7</v>
      </c>
      <c r="T3167" s="3" t="s">
        <v>24</v>
      </c>
      <c r="U3167" s="3">
        <v>45489</v>
      </c>
    </row>
    <row r="3168" spans="1:21" x14ac:dyDescent="0.25">
      <c r="A3168">
        <v>214575</v>
      </c>
      <c r="B3168">
        <v>806</v>
      </c>
      <c r="C3168" t="s">
        <v>31</v>
      </c>
      <c r="D3168" s="3">
        <v>42565</v>
      </c>
      <c r="E3168" t="s">
        <v>356</v>
      </c>
      <c r="F3168">
        <v>1099</v>
      </c>
      <c r="G3168">
        <v>1</v>
      </c>
      <c r="J3168">
        <v>1099</v>
      </c>
      <c r="K3168">
        <v>100149772</v>
      </c>
      <c r="L3168" s="19" t="s">
        <v>51</v>
      </c>
      <c r="M3168">
        <v>0</v>
      </c>
      <c r="N3168" t="s">
        <v>22</v>
      </c>
      <c r="O3168" s="3">
        <v>42565</v>
      </c>
      <c r="P3168" t="s">
        <v>34</v>
      </c>
      <c r="Q3168" s="4">
        <v>1099</v>
      </c>
      <c r="R3168">
        <v>2016</v>
      </c>
      <c r="S3168">
        <v>7</v>
      </c>
      <c r="T3168" s="3" t="s">
        <v>24</v>
      </c>
      <c r="U3168" s="3">
        <v>45489</v>
      </c>
    </row>
    <row r="3169" spans="1:21" x14ac:dyDescent="0.25">
      <c r="A3169">
        <v>214577</v>
      </c>
      <c r="B3169">
        <v>820</v>
      </c>
      <c r="C3169" t="s">
        <v>19</v>
      </c>
      <c r="D3169" s="3">
        <v>42565</v>
      </c>
      <c r="E3169" t="s">
        <v>26</v>
      </c>
      <c r="F3169">
        <v>240</v>
      </c>
      <c r="G3169">
        <v>1</v>
      </c>
      <c r="J3169">
        <v>240</v>
      </c>
      <c r="K3169">
        <v>100149774</v>
      </c>
      <c r="L3169" s="19" t="s">
        <v>27</v>
      </c>
      <c r="M3169">
        <v>0</v>
      </c>
      <c r="N3169" t="s">
        <v>22</v>
      </c>
      <c r="O3169" s="3">
        <v>42565</v>
      </c>
      <c r="P3169" t="s">
        <v>23</v>
      </c>
      <c r="Q3169">
        <v>240</v>
      </c>
      <c r="R3169">
        <v>2016</v>
      </c>
      <c r="S3169">
        <v>7</v>
      </c>
      <c r="T3169" s="3" t="s">
        <v>24</v>
      </c>
      <c r="U3169" s="3">
        <v>45489</v>
      </c>
    </row>
    <row r="3170" spans="1:21" x14ac:dyDescent="0.25">
      <c r="A3170">
        <v>214578</v>
      </c>
      <c r="B3170">
        <v>939</v>
      </c>
      <c r="C3170" t="s">
        <v>25</v>
      </c>
      <c r="D3170" s="3">
        <v>42565</v>
      </c>
      <c r="E3170" t="s">
        <v>115</v>
      </c>
      <c r="F3170">
        <v>1</v>
      </c>
      <c r="G3170">
        <v>1</v>
      </c>
      <c r="J3170">
        <v>1</v>
      </c>
      <c r="K3170">
        <v>100149775</v>
      </c>
      <c r="L3170" s="19" t="s">
        <v>62</v>
      </c>
      <c r="M3170">
        <v>0</v>
      </c>
      <c r="N3170" t="s">
        <v>39</v>
      </c>
      <c r="O3170" s="3">
        <v>42565</v>
      </c>
      <c r="P3170" t="s">
        <v>28</v>
      </c>
      <c r="Q3170">
        <v>1</v>
      </c>
      <c r="R3170">
        <v>2016</v>
      </c>
      <c r="S3170">
        <v>7</v>
      </c>
      <c r="T3170" s="3" t="s">
        <v>24</v>
      </c>
      <c r="U3170" s="3">
        <v>45489</v>
      </c>
    </row>
    <row r="3171" spans="1:21" x14ac:dyDescent="0.25">
      <c r="A3171">
        <v>214579</v>
      </c>
      <c r="B3171">
        <v>820</v>
      </c>
      <c r="C3171" t="s">
        <v>19</v>
      </c>
      <c r="D3171" s="3">
        <v>42565</v>
      </c>
      <c r="E3171" t="s">
        <v>26</v>
      </c>
      <c r="F3171">
        <v>240</v>
      </c>
      <c r="G3171">
        <v>1</v>
      </c>
      <c r="J3171">
        <v>240</v>
      </c>
      <c r="K3171">
        <v>100149776</v>
      </c>
      <c r="L3171" s="19" t="s">
        <v>27</v>
      </c>
      <c r="M3171">
        <v>0</v>
      </c>
      <c r="N3171" t="s">
        <v>22</v>
      </c>
      <c r="O3171" s="3">
        <v>42565</v>
      </c>
      <c r="P3171" t="s">
        <v>23</v>
      </c>
      <c r="Q3171">
        <v>240</v>
      </c>
      <c r="R3171">
        <v>2016</v>
      </c>
      <c r="S3171">
        <v>7</v>
      </c>
      <c r="T3171" s="3" t="s">
        <v>24</v>
      </c>
      <c r="U3171" s="3">
        <v>45489</v>
      </c>
    </row>
    <row r="3172" spans="1:21" x14ac:dyDescent="0.25">
      <c r="A3172">
        <v>214581</v>
      </c>
      <c r="B3172">
        <v>566</v>
      </c>
      <c r="C3172" t="s">
        <v>19</v>
      </c>
      <c r="D3172" s="3">
        <v>42565</v>
      </c>
      <c r="E3172" t="s">
        <v>1260</v>
      </c>
      <c r="F3172">
        <v>990</v>
      </c>
      <c r="G3172">
        <v>2</v>
      </c>
      <c r="J3172">
        <v>1980</v>
      </c>
      <c r="K3172">
        <v>100149778</v>
      </c>
      <c r="L3172" s="19" t="s">
        <v>21</v>
      </c>
      <c r="M3172">
        <v>0</v>
      </c>
      <c r="N3172" t="s">
        <v>22</v>
      </c>
      <c r="O3172" s="3">
        <v>42565</v>
      </c>
      <c r="P3172" t="s">
        <v>23</v>
      </c>
      <c r="Q3172" s="4">
        <v>1980</v>
      </c>
      <c r="R3172">
        <v>2016</v>
      </c>
      <c r="S3172">
        <v>7</v>
      </c>
      <c r="T3172" s="3" t="s">
        <v>24</v>
      </c>
      <c r="U3172" s="3">
        <v>45489</v>
      </c>
    </row>
    <row r="3173" spans="1:21" x14ac:dyDescent="0.25">
      <c r="A3173">
        <v>214580</v>
      </c>
      <c r="B3173">
        <v>820</v>
      </c>
      <c r="C3173" t="s">
        <v>19</v>
      </c>
      <c r="D3173" s="3">
        <v>42565</v>
      </c>
      <c r="E3173" t="s">
        <v>26</v>
      </c>
      <c r="F3173">
        <v>240</v>
      </c>
      <c r="G3173">
        <v>1</v>
      </c>
      <c r="J3173">
        <v>240</v>
      </c>
      <c r="K3173">
        <v>100149777</v>
      </c>
      <c r="L3173" s="19" t="s">
        <v>27</v>
      </c>
      <c r="M3173">
        <v>0</v>
      </c>
      <c r="N3173" t="s">
        <v>22</v>
      </c>
      <c r="O3173" s="3">
        <v>42565</v>
      </c>
      <c r="P3173" t="s">
        <v>23</v>
      </c>
      <c r="Q3173">
        <v>240</v>
      </c>
      <c r="R3173">
        <v>2016</v>
      </c>
      <c r="S3173">
        <v>7</v>
      </c>
      <c r="T3173" s="3" t="s">
        <v>24</v>
      </c>
      <c r="U3173" s="3">
        <v>45489</v>
      </c>
    </row>
    <row r="3174" spans="1:21" x14ac:dyDescent="0.25">
      <c r="A3174">
        <v>214583</v>
      </c>
      <c r="B3174">
        <v>1115</v>
      </c>
      <c r="C3174" t="s">
        <v>25</v>
      </c>
      <c r="D3174" s="3">
        <v>42565</v>
      </c>
      <c r="E3174" t="s">
        <v>1256</v>
      </c>
      <c r="F3174">
        <v>5</v>
      </c>
      <c r="G3174">
        <v>1</v>
      </c>
      <c r="J3174">
        <v>0</v>
      </c>
      <c r="K3174">
        <v>100149780</v>
      </c>
      <c r="L3174" s="19" t="s">
        <v>62</v>
      </c>
      <c r="M3174">
        <v>0</v>
      </c>
      <c r="N3174" t="s">
        <v>298</v>
      </c>
      <c r="O3174" s="3">
        <v>42565</v>
      </c>
      <c r="P3174" t="s">
        <v>28</v>
      </c>
      <c r="Q3174">
        <v>5</v>
      </c>
      <c r="R3174">
        <v>2016</v>
      </c>
      <c r="S3174">
        <v>7</v>
      </c>
      <c r="T3174" s="3" t="s">
        <v>24</v>
      </c>
      <c r="U3174" s="3">
        <v>45489</v>
      </c>
    </row>
    <row r="3175" spans="1:21" x14ac:dyDescent="0.25">
      <c r="A3175">
        <v>214582</v>
      </c>
      <c r="B3175">
        <v>820</v>
      </c>
      <c r="C3175" t="s">
        <v>19</v>
      </c>
      <c r="D3175" s="3">
        <v>42565</v>
      </c>
      <c r="E3175" t="s">
        <v>26</v>
      </c>
      <c r="F3175">
        <v>240</v>
      </c>
      <c r="G3175">
        <v>1</v>
      </c>
      <c r="J3175">
        <v>240</v>
      </c>
      <c r="K3175">
        <v>100149779</v>
      </c>
      <c r="L3175" s="19" t="s">
        <v>27</v>
      </c>
      <c r="M3175">
        <v>0</v>
      </c>
      <c r="N3175" t="s">
        <v>22</v>
      </c>
      <c r="O3175" s="3">
        <v>42565</v>
      </c>
      <c r="P3175" t="s">
        <v>23</v>
      </c>
      <c r="Q3175">
        <v>240</v>
      </c>
      <c r="R3175">
        <v>2016</v>
      </c>
      <c r="S3175">
        <v>7</v>
      </c>
      <c r="T3175" s="3" t="s">
        <v>24</v>
      </c>
      <c r="U3175" s="3">
        <v>45489</v>
      </c>
    </row>
    <row r="3176" spans="1:21" x14ac:dyDescent="0.25">
      <c r="A3176">
        <v>214584</v>
      </c>
      <c r="B3176">
        <v>820</v>
      </c>
      <c r="C3176" t="s">
        <v>19</v>
      </c>
      <c r="D3176" s="3">
        <v>42565</v>
      </c>
      <c r="E3176" t="s">
        <v>26</v>
      </c>
      <c r="F3176">
        <v>240</v>
      </c>
      <c r="G3176">
        <v>1</v>
      </c>
      <c r="J3176">
        <v>240</v>
      </c>
      <c r="K3176">
        <v>100149781</v>
      </c>
      <c r="L3176" s="19" t="s">
        <v>27</v>
      </c>
      <c r="M3176">
        <v>0</v>
      </c>
      <c r="N3176" t="s">
        <v>22</v>
      </c>
      <c r="O3176" s="3">
        <v>42565</v>
      </c>
      <c r="P3176" t="s">
        <v>23</v>
      </c>
      <c r="Q3176">
        <v>240</v>
      </c>
      <c r="R3176">
        <v>2016</v>
      </c>
      <c r="S3176">
        <v>7</v>
      </c>
      <c r="T3176" s="3" t="s">
        <v>24</v>
      </c>
      <c r="U3176" s="3">
        <v>45489</v>
      </c>
    </row>
    <row r="3177" spans="1:21" x14ac:dyDescent="0.25">
      <c r="A3177">
        <v>214585</v>
      </c>
      <c r="B3177">
        <v>1116</v>
      </c>
      <c r="C3177" t="s">
        <v>31</v>
      </c>
      <c r="D3177" s="3">
        <v>42565</v>
      </c>
      <c r="E3177" t="s">
        <v>1261</v>
      </c>
      <c r="F3177">
        <v>1499</v>
      </c>
      <c r="G3177">
        <v>1</v>
      </c>
      <c r="J3177">
        <v>1499</v>
      </c>
      <c r="K3177">
        <v>100149783</v>
      </c>
      <c r="L3177" s="19" t="s">
        <v>51</v>
      </c>
      <c r="M3177">
        <v>0</v>
      </c>
      <c r="N3177" t="s">
        <v>22</v>
      </c>
      <c r="O3177" s="3">
        <v>42565</v>
      </c>
      <c r="P3177" t="s">
        <v>34</v>
      </c>
      <c r="Q3177" s="4">
        <v>1499</v>
      </c>
      <c r="R3177">
        <v>2016</v>
      </c>
      <c r="S3177">
        <v>7</v>
      </c>
      <c r="T3177" s="3" t="s">
        <v>24</v>
      </c>
      <c r="U3177" s="3">
        <v>45489</v>
      </c>
    </row>
    <row r="3178" spans="1:21" x14ac:dyDescent="0.25">
      <c r="A3178">
        <v>214587</v>
      </c>
      <c r="B3178">
        <v>939</v>
      </c>
      <c r="C3178" t="s">
        <v>25</v>
      </c>
      <c r="D3178" s="3">
        <v>42565</v>
      </c>
      <c r="E3178" t="s">
        <v>115</v>
      </c>
      <c r="F3178">
        <v>1</v>
      </c>
      <c r="G3178">
        <v>1</v>
      </c>
      <c r="J3178">
        <v>1</v>
      </c>
      <c r="K3178">
        <v>100149782</v>
      </c>
      <c r="L3178" s="19" t="s">
        <v>62</v>
      </c>
      <c r="M3178">
        <v>0</v>
      </c>
      <c r="N3178" t="s">
        <v>39</v>
      </c>
      <c r="O3178" s="3">
        <v>42565</v>
      </c>
      <c r="P3178" t="s">
        <v>28</v>
      </c>
      <c r="Q3178">
        <v>1</v>
      </c>
      <c r="R3178">
        <v>2016</v>
      </c>
      <c r="S3178">
        <v>7</v>
      </c>
      <c r="T3178" s="3" t="s">
        <v>24</v>
      </c>
      <c r="U3178" s="3">
        <v>45489</v>
      </c>
    </row>
    <row r="3179" spans="1:21" x14ac:dyDescent="0.25">
      <c r="A3179">
        <v>214588</v>
      </c>
      <c r="B3179">
        <v>820</v>
      </c>
      <c r="C3179" t="s">
        <v>19</v>
      </c>
      <c r="D3179" s="3">
        <v>42565</v>
      </c>
      <c r="E3179" t="s">
        <v>26</v>
      </c>
      <c r="F3179">
        <v>240</v>
      </c>
      <c r="G3179">
        <v>1</v>
      </c>
      <c r="J3179">
        <v>240</v>
      </c>
      <c r="K3179">
        <v>100149784</v>
      </c>
      <c r="L3179" s="19" t="s">
        <v>27</v>
      </c>
      <c r="M3179">
        <v>0</v>
      </c>
      <c r="N3179" t="s">
        <v>22</v>
      </c>
      <c r="O3179" s="3">
        <v>42565</v>
      </c>
      <c r="P3179" t="s">
        <v>23</v>
      </c>
      <c r="Q3179">
        <v>240</v>
      </c>
      <c r="R3179">
        <v>2016</v>
      </c>
      <c r="S3179">
        <v>7</v>
      </c>
      <c r="T3179" s="3" t="s">
        <v>24</v>
      </c>
      <c r="U3179" s="3">
        <v>45489</v>
      </c>
    </row>
    <row r="3180" spans="1:21" x14ac:dyDescent="0.25">
      <c r="A3180">
        <v>214589</v>
      </c>
      <c r="B3180">
        <v>820</v>
      </c>
      <c r="C3180" t="s">
        <v>19</v>
      </c>
      <c r="D3180" s="3">
        <v>42565</v>
      </c>
      <c r="E3180" t="s">
        <v>26</v>
      </c>
      <c r="F3180">
        <v>240</v>
      </c>
      <c r="G3180">
        <v>1</v>
      </c>
      <c r="J3180">
        <v>240</v>
      </c>
      <c r="K3180">
        <v>100149785</v>
      </c>
      <c r="L3180" s="19" t="s">
        <v>27</v>
      </c>
      <c r="M3180">
        <v>0</v>
      </c>
      <c r="N3180" t="s">
        <v>22</v>
      </c>
      <c r="O3180" s="3">
        <v>42565</v>
      </c>
      <c r="P3180" t="s">
        <v>23</v>
      </c>
      <c r="Q3180">
        <v>240</v>
      </c>
      <c r="R3180">
        <v>2016</v>
      </c>
      <c r="S3180">
        <v>7</v>
      </c>
      <c r="T3180" s="3" t="s">
        <v>24</v>
      </c>
      <c r="U3180" s="3">
        <v>45489</v>
      </c>
    </row>
    <row r="3181" spans="1:21" x14ac:dyDescent="0.25">
      <c r="A3181">
        <v>214590</v>
      </c>
      <c r="B3181">
        <v>939</v>
      </c>
      <c r="C3181" t="s">
        <v>25</v>
      </c>
      <c r="D3181" s="3">
        <v>42565</v>
      </c>
      <c r="E3181" t="s">
        <v>115</v>
      </c>
      <c r="F3181">
        <v>1</v>
      </c>
      <c r="G3181">
        <v>1</v>
      </c>
      <c r="J3181">
        <v>1</v>
      </c>
      <c r="K3181">
        <v>100149786</v>
      </c>
      <c r="L3181" s="19" t="s">
        <v>62</v>
      </c>
      <c r="M3181">
        <v>0</v>
      </c>
      <c r="N3181" t="s">
        <v>39</v>
      </c>
      <c r="O3181" s="3">
        <v>42565</v>
      </c>
      <c r="P3181" t="s">
        <v>28</v>
      </c>
      <c r="Q3181">
        <v>1</v>
      </c>
      <c r="R3181">
        <v>2016</v>
      </c>
      <c r="S3181">
        <v>7</v>
      </c>
      <c r="T3181" s="3" t="s">
        <v>24</v>
      </c>
      <c r="U3181" s="3">
        <v>45489</v>
      </c>
    </row>
    <row r="3182" spans="1:21" x14ac:dyDescent="0.25">
      <c r="A3182">
        <v>214591</v>
      </c>
      <c r="B3182">
        <v>820</v>
      </c>
      <c r="C3182" t="s">
        <v>71</v>
      </c>
      <c r="D3182" s="3">
        <v>42565</v>
      </c>
      <c r="E3182" t="s">
        <v>26</v>
      </c>
      <c r="F3182">
        <v>240</v>
      </c>
      <c r="G3182">
        <v>1</v>
      </c>
      <c r="J3182">
        <v>240</v>
      </c>
      <c r="K3182">
        <v>100149787</v>
      </c>
      <c r="L3182" s="19" t="s">
        <v>27</v>
      </c>
      <c r="M3182">
        <v>0</v>
      </c>
      <c r="N3182" t="s">
        <v>22</v>
      </c>
      <c r="O3182" s="3">
        <v>42565</v>
      </c>
      <c r="P3182" t="s">
        <v>34</v>
      </c>
      <c r="Q3182">
        <v>240</v>
      </c>
      <c r="R3182">
        <v>2016</v>
      </c>
      <c r="S3182">
        <v>7</v>
      </c>
      <c r="T3182" s="3" t="s">
        <v>24</v>
      </c>
      <c r="U3182" s="3">
        <v>45489</v>
      </c>
    </row>
    <row r="3183" spans="1:21" x14ac:dyDescent="0.25">
      <c r="A3183">
        <v>214592</v>
      </c>
      <c r="B3183">
        <v>1117</v>
      </c>
      <c r="C3183" t="s">
        <v>25</v>
      </c>
      <c r="D3183" s="3">
        <v>42565</v>
      </c>
      <c r="E3183" t="s">
        <v>1262</v>
      </c>
      <c r="F3183">
        <v>100</v>
      </c>
      <c r="G3183">
        <v>1</v>
      </c>
      <c r="J3183">
        <v>450</v>
      </c>
      <c r="K3183">
        <v>100149788</v>
      </c>
      <c r="L3183" s="19" t="s">
        <v>33</v>
      </c>
      <c r="M3183">
        <v>0</v>
      </c>
      <c r="N3183" t="s">
        <v>22</v>
      </c>
      <c r="O3183" s="3">
        <v>42565</v>
      </c>
      <c r="P3183" t="s">
        <v>28</v>
      </c>
      <c r="Q3183">
        <v>100</v>
      </c>
      <c r="R3183">
        <v>2016</v>
      </c>
      <c r="S3183">
        <v>7</v>
      </c>
      <c r="T3183" s="3" t="s">
        <v>24</v>
      </c>
      <c r="U3183" s="3">
        <v>45489</v>
      </c>
    </row>
    <row r="3184" spans="1:21" x14ac:dyDescent="0.25">
      <c r="A3184">
        <v>214593</v>
      </c>
      <c r="B3184">
        <v>1117</v>
      </c>
      <c r="C3184" t="s">
        <v>25</v>
      </c>
      <c r="D3184" s="3">
        <v>42565</v>
      </c>
      <c r="E3184" t="s">
        <v>282</v>
      </c>
      <c r="F3184">
        <v>80</v>
      </c>
      <c r="G3184">
        <v>1</v>
      </c>
      <c r="J3184">
        <v>450</v>
      </c>
      <c r="K3184">
        <v>100149788</v>
      </c>
      <c r="L3184" s="19" t="s">
        <v>33</v>
      </c>
      <c r="M3184">
        <v>0</v>
      </c>
      <c r="N3184" t="s">
        <v>22</v>
      </c>
      <c r="O3184" s="3">
        <v>42565</v>
      </c>
      <c r="P3184" t="s">
        <v>28</v>
      </c>
      <c r="Q3184">
        <v>80</v>
      </c>
      <c r="R3184">
        <v>2016</v>
      </c>
      <c r="S3184">
        <v>7</v>
      </c>
      <c r="T3184" s="3" t="s">
        <v>24</v>
      </c>
      <c r="U3184" s="3">
        <v>45489</v>
      </c>
    </row>
    <row r="3185" spans="1:21" x14ac:dyDescent="0.25">
      <c r="A3185">
        <v>214594</v>
      </c>
      <c r="B3185">
        <v>1117</v>
      </c>
      <c r="C3185" t="s">
        <v>25</v>
      </c>
      <c r="D3185" s="3">
        <v>42565</v>
      </c>
      <c r="E3185" t="s">
        <v>36</v>
      </c>
      <c r="F3185">
        <v>170</v>
      </c>
      <c r="G3185">
        <v>1</v>
      </c>
      <c r="J3185">
        <v>450</v>
      </c>
      <c r="K3185">
        <v>100149788</v>
      </c>
      <c r="L3185" s="19" t="s">
        <v>33</v>
      </c>
      <c r="M3185">
        <v>0</v>
      </c>
      <c r="N3185" t="s">
        <v>22</v>
      </c>
      <c r="O3185" s="3">
        <v>42565</v>
      </c>
      <c r="P3185" t="s">
        <v>28</v>
      </c>
      <c r="Q3185">
        <v>170</v>
      </c>
      <c r="R3185">
        <v>2016</v>
      </c>
      <c r="S3185">
        <v>7</v>
      </c>
      <c r="T3185" s="3" t="s">
        <v>24</v>
      </c>
      <c r="U3185" s="3">
        <v>45489</v>
      </c>
    </row>
    <row r="3186" spans="1:21" x14ac:dyDescent="0.25">
      <c r="A3186">
        <v>214595</v>
      </c>
      <c r="B3186">
        <v>1117</v>
      </c>
      <c r="C3186" t="s">
        <v>25</v>
      </c>
      <c r="D3186" s="3">
        <v>42565</v>
      </c>
      <c r="E3186" t="s">
        <v>980</v>
      </c>
      <c r="F3186">
        <v>100</v>
      </c>
      <c r="G3186">
        <v>1</v>
      </c>
      <c r="J3186">
        <v>450</v>
      </c>
      <c r="K3186">
        <v>100149788</v>
      </c>
      <c r="L3186" s="19" t="s">
        <v>33</v>
      </c>
      <c r="M3186">
        <v>0</v>
      </c>
      <c r="N3186" t="s">
        <v>22</v>
      </c>
      <c r="O3186" s="3">
        <v>42565</v>
      </c>
      <c r="P3186" t="s">
        <v>28</v>
      </c>
      <c r="Q3186">
        <v>100</v>
      </c>
      <c r="R3186">
        <v>2016</v>
      </c>
      <c r="S3186">
        <v>7</v>
      </c>
      <c r="T3186" s="3" t="s">
        <v>24</v>
      </c>
      <c r="U3186" s="3">
        <v>45489</v>
      </c>
    </row>
    <row r="3187" spans="1:21" x14ac:dyDescent="0.25">
      <c r="A3187">
        <v>214596</v>
      </c>
      <c r="B3187">
        <v>820</v>
      </c>
      <c r="C3187" t="s">
        <v>19</v>
      </c>
      <c r="D3187" s="3">
        <v>42565</v>
      </c>
      <c r="E3187" t="s">
        <v>26</v>
      </c>
      <c r="F3187">
        <v>240</v>
      </c>
      <c r="G3187">
        <v>1</v>
      </c>
      <c r="J3187">
        <v>240</v>
      </c>
      <c r="K3187">
        <v>100149789</v>
      </c>
      <c r="L3187" s="19" t="s">
        <v>27</v>
      </c>
      <c r="M3187">
        <v>0</v>
      </c>
      <c r="N3187" t="s">
        <v>22</v>
      </c>
      <c r="O3187" s="3">
        <v>42565</v>
      </c>
      <c r="P3187" t="s">
        <v>23</v>
      </c>
      <c r="Q3187">
        <v>240</v>
      </c>
      <c r="R3187">
        <v>2016</v>
      </c>
      <c r="S3187">
        <v>7</v>
      </c>
      <c r="T3187" s="3" t="s">
        <v>24</v>
      </c>
      <c r="U3187" s="3">
        <v>45489</v>
      </c>
    </row>
    <row r="3188" spans="1:21" x14ac:dyDescent="0.25">
      <c r="A3188">
        <v>214597</v>
      </c>
      <c r="B3188">
        <v>1118</v>
      </c>
      <c r="C3188" t="s">
        <v>19</v>
      </c>
      <c r="D3188" s="3">
        <v>42565</v>
      </c>
      <c r="E3188" t="s">
        <v>1263</v>
      </c>
      <c r="F3188">
        <v>1400</v>
      </c>
      <c r="G3188">
        <v>1</v>
      </c>
      <c r="J3188">
        <v>1400</v>
      </c>
      <c r="K3188">
        <v>100149790</v>
      </c>
      <c r="L3188" s="19" t="s">
        <v>194</v>
      </c>
      <c r="M3188">
        <v>0</v>
      </c>
      <c r="N3188" t="s">
        <v>22</v>
      </c>
      <c r="O3188" s="3">
        <v>42565</v>
      </c>
      <c r="P3188" t="s">
        <v>23</v>
      </c>
      <c r="Q3188" s="4">
        <v>1400</v>
      </c>
      <c r="R3188">
        <v>2016</v>
      </c>
      <c r="S3188">
        <v>7</v>
      </c>
      <c r="T3188" s="3" t="s">
        <v>24</v>
      </c>
      <c r="U3188" s="3">
        <v>45489</v>
      </c>
    </row>
    <row r="3189" spans="1:21" x14ac:dyDescent="0.25">
      <c r="A3189">
        <v>214598</v>
      </c>
      <c r="B3189">
        <v>1119</v>
      </c>
      <c r="C3189" t="s">
        <v>31</v>
      </c>
      <c r="D3189" s="3">
        <v>42565</v>
      </c>
      <c r="E3189" t="s">
        <v>594</v>
      </c>
      <c r="F3189">
        <v>2996</v>
      </c>
      <c r="G3189">
        <v>1</v>
      </c>
      <c r="J3189">
        <v>2996</v>
      </c>
      <c r="K3189">
        <v>100149791</v>
      </c>
      <c r="L3189" s="19" t="s">
        <v>21</v>
      </c>
      <c r="M3189">
        <v>0</v>
      </c>
      <c r="N3189" t="s">
        <v>22</v>
      </c>
      <c r="O3189" s="3">
        <v>42565</v>
      </c>
      <c r="P3189" t="s">
        <v>34</v>
      </c>
      <c r="Q3189" s="4">
        <v>2996</v>
      </c>
      <c r="R3189">
        <v>2016</v>
      </c>
      <c r="S3189">
        <v>7</v>
      </c>
      <c r="T3189" s="3" t="s">
        <v>24</v>
      </c>
      <c r="U3189" s="3">
        <v>45489</v>
      </c>
    </row>
    <row r="3190" spans="1:21" x14ac:dyDescent="0.25">
      <c r="A3190">
        <v>214599</v>
      </c>
      <c r="B3190">
        <v>820</v>
      </c>
      <c r="C3190" t="s">
        <v>19</v>
      </c>
      <c r="D3190" s="3">
        <v>42565</v>
      </c>
      <c r="E3190" t="s">
        <v>30</v>
      </c>
      <c r="F3190">
        <v>360</v>
      </c>
      <c r="G3190">
        <v>1</v>
      </c>
      <c r="J3190">
        <v>360</v>
      </c>
      <c r="K3190">
        <v>100149792</v>
      </c>
      <c r="L3190" s="19" t="s">
        <v>27</v>
      </c>
      <c r="M3190">
        <v>0</v>
      </c>
      <c r="N3190" t="s">
        <v>22</v>
      </c>
      <c r="O3190" s="3">
        <v>42565</v>
      </c>
      <c r="P3190" t="s">
        <v>23</v>
      </c>
      <c r="Q3190">
        <v>360</v>
      </c>
      <c r="R3190">
        <v>2016</v>
      </c>
      <c r="S3190">
        <v>7</v>
      </c>
      <c r="T3190" s="3" t="s">
        <v>24</v>
      </c>
      <c r="U3190" s="3">
        <v>45489</v>
      </c>
    </row>
    <row r="3191" spans="1:21" x14ac:dyDescent="0.25">
      <c r="A3191">
        <v>214600</v>
      </c>
      <c r="B3191">
        <v>820</v>
      </c>
      <c r="C3191" t="s">
        <v>19</v>
      </c>
      <c r="D3191" s="3">
        <v>42565</v>
      </c>
      <c r="E3191" t="s">
        <v>30</v>
      </c>
      <c r="F3191">
        <v>360</v>
      </c>
      <c r="G3191">
        <v>1</v>
      </c>
      <c r="J3191">
        <v>360</v>
      </c>
      <c r="K3191">
        <v>100149793</v>
      </c>
      <c r="L3191" s="19" t="s">
        <v>27</v>
      </c>
      <c r="M3191">
        <v>0</v>
      </c>
      <c r="N3191" t="s">
        <v>22</v>
      </c>
      <c r="O3191" s="3">
        <v>42565</v>
      </c>
      <c r="P3191" t="s">
        <v>23</v>
      </c>
      <c r="Q3191">
        <v>360</v>
      </c>
      <c r="R3191">
        <v>2016</v>
      </c>
      <c r="S3191">
        <v>7</v>
      </c>
      <c r="T3191" s="3" t="s">
        <v>24</v>
      </c>
      <c r="U3191" s="3">
        <v>45489</v>
      </c>
    </row>
    <row r="3192" spans="1:21" x14ac:dyDescent="0.25">
      <c r="A3192">
        <v>214601</v>
      </c>
      <c r="B3192">
        <v>1120</v>
      </c>
      <c r="C3192" t="s">
        <v>25</v>
      </c>
      <c r="D3192" s="3">
        <v>42565</v>
      </c>
      <c r="E3192" t="s">
        <v>392</v>
      </c>
      <c r="F3192">
        <v>1090</v>
      </c>
      <c r="G3192">
        <v>1</v>
      </c>
      <c r="J3192">
        <v>1090</v>
      </c>
      <c r="K3192">
        <v>100149794</v>
      </c>
      <c r="L3192" s="19" t="s">
        <v>194</v>
      </c>
      <c r="M3192">
        <v>0</v>
      </c>
      <c r="N3192" t="s">
        <v>39</v>
      </c>
      <c r="O3192" s="3">
        <v>42565</v>
      </c>
      <c r="P3192" t="s">
        <v>28</v>
      </c>
      <c r="Q3192" s="4">
        <v>1090</v>
      </c>
      <c r="R3192">
        <v>2016</v>
      </c>
      <c r="S3192">
        <v>7</v>
      </c>
      <c r="T3192" s="3" t="s">
        <v>24</v>
      </c>
      <c r="U3192" s="3">
        <v>45489</v>
      </c>
    </row>
    <row r="3193" spans="1:21" x14ac:dyDescent="0.25">
      <c r="A3193">
        <v>214602</v>
      </c>
      <c r="B3193">
        <v>939</v>
      </c>
      <c r="C3193" t="s">
        <v>25</v>
      </c>
      <c r="D3193" s="3">
        <v>42565</v>
      </c>
      <c r="E3193" t="s">
        <v>115</v>
      </c>
      <c r="F3193">
        <v>1</v>
      </c>
      <c r="G3193">
        <v>1</v>
      </c>
      <c r="J3193">
        <v>1</v>
      </c>
      <c r="K3193">
        <v>100149795</v>
      </c>
      <c r="L3193" s="19" t="s">
        <v>62</v>
      </c>
      <c r="M3193">
        <v>0</v>
      </c>
      <c r="N3193" t="s">
        <v>22</v>
      </c>
      <c r="O3193" s="3">
        <v>42565</v>
      </c>
      <c r="P3193" t="s">
        <v>28</v>
      </c>
      <c r="Q3193">
        <v>1</v>
      </c>
      <c r="R3193">
        <v>2016</v>
      </c>
      <c r="S3193">
        <v>7</v>
      </c>
      <c r="T3193" s="3" t="s">
        <v>24</v>
      </c>
      <c r="U3193" s="3">
        <v>45489</v>
      </c>
    </row>
    <row r="3194" spans="1:21" x14ac:dyDescent="0.25">
      <c r="A3194">
        <v>214603</v>
      </c>
      <c r="B3194">
        <v>1121</v>
      </c>
      <c r="C3194" t="s">
        <v>25</v>
      </c>
      <c r="D3194" s="3">
        <v>42565</v>
      </c>
      <c r="E3194" t="s">
        <v>506</v>
      </c>
      <c r="F3194">
        <v>405</v>
      </c>
      <c r="G3194">
        <v>1</v>
      </c>
      <c r="J3194">
        <v>405</v>
      </c>
      <c r="K3194">
        <v>100149796</v>
      </c>
      <c r="L3194" s="19" t="s">
        <v>27</v>
      </c>
      <c r="M3194">
        <v>0</v>
      </c>
      <c r="N3194" t="s">
        <v>22</v>
      </c>
      <c r="O3194" s="3">
        <v>42565</v>
      </c>
      <c r="P3194" t="s">
        <v>28</v>
      </c>
      <c r="Q3194">
        <v>405</v>
      </c>
      <c r="R3194">
        <v>2016</v>
      </c>
      <c r="S3194">
        <v>7</v>
      </c>
      <c r="T3194" s="3" t="s">
        <v>24</v>
      </c>
      <c r="U3194" s="3">
        <v>45489</v>
      </c>
    </row>
    <row r="3195" spans="1:21" x14ac:dyDescent="0.25">
      <c r="A3195">
        <v>214604</v>
      </c>
      <c r="B3195">
        <v>806</v>
      </c>
      <c r="C3195" t="s">
        <v>19</v>
      </c>
      <c r="D3195" s="3">
        <v>42565</v>
      </c>
      <c r="E3195" t="s">
        <v>612</v>
      </c>
      <c r="F3195">
        <v>999</v>
      </c>
      <c r="G3195">
        <v>1</v>
      </c>
      <c r="J3195">
        <v>0</v>
      </c>
      <c r="K3195">
        <v>100149797</v>
      </c>
      <c r="L3195" s="19" t="s">
        <v>51</v>
      </c>
      <c r="M3195">
        <v>0</v>
      </c>
      <c r="N3195" t="s">
        <v>49</v>
      </c>
      <c r="O3195" s="3">
        <v>42565</v>
      </c>
      <c r="P3195" t="s">
        <v>23</v>
      </c>
      <c r="Q3195">
        <v>999</v>
      </c>
      <c r="R3195">
        <v>2016</v>
      </c>
      <c r="S3195">
        <v>7</v>
      </c>
      <c r="T3195" s="3" t="s">
        <v>24</v>
      </c>
      <c r="U3195" s="3">
        <v>45489</v>
      </c>
    </row>
    <row r="3196" spans="1:21" x14ac:dyDescent="0.25">
      <c r="A3196">
        <v>214605</v>
      </c>
      <c r="B3196">
        <v>939</v>
      </c>
      <c r="C3196" t="s">
        <v>25</v>
      </c>
      <c r="D3196" s="3">
        <v>42565</v>
      </c>
      <c r="E3196" t="s">
        <v>115</v>
      </c>
      <c r="F3196">
        <v>1</v>
      </c>
      <c r="G3196">
        <v>1</v>
      </c>
      <c r="J3196">
        <v>1</v>
      </c>
      <c r="K3196">
        <v>100149798</v>
      </c>
      <c r="L3196" s="19" t="s">
        <v>62</v>
      </c>
      <c r="M3196">
        <v>0</v>
      </c>
      <c r="N3196" t="s">
        <v>22</v>
      </c>
      <c r="O3196" s="3">
        <v>42565</v>
      </c>
      <c r="P3196" t="s">
        <v>28</v>
      </c>
      <c r="Q3196">
        <v>1</v>
      </c>
      <c r="R3196">
        <v>2016</v>
      </c>
      <c r="S3196">
        <v>7</v>
      </c>
      <c r="T3196" s="3" t="s">
        <v>24</v>
      </c>
      <c r="U3196" s="3">
        <v>45489</v>
      </c>
    </row>
    <row r="3197" spans="1:21" x14ac:dyDescent="0.25">
      <c r="A3197">
        <v>214606</v>
      </c>
      <c r="B3197">
        <v>1122</v>
      </c>
      <c r="C3197" t="s">
        <v>19</v>
      </c>
      <c r="D3197" s="3">
        <v>42565</v>
      </c>
      <c r="E3197" t="s">
        <v>197</v>
      </c>
      <c r="F3197">
        <v>6500</v>
      </c>
      <c r="G3197">
        <v>1</v>
      </c>
      <c r="J3197">
        <v>6500</v>
      </c>
      <c r="K3197">
        <v>100149799</v>
      </c>
      <c r="L3197" s="19" t="s">
        <v>38</v>
      </c>
      <c r="M3197">
        <v>0</v>
      </c>
      <c r="N3197" t="s">
        <v>22</v>
      </c>
      <c r="O3197" s="3">
        <v>42565</v>
      </c>
      <c r="P3197" t="s">
        <v>23</v>
      </c>
      <c r="Q3197" s="4">
        <v>6500</v>
      </c>
      <c r="R3197">
        <v>2016</v>
      </c>
      <c r="S3197">
        <v>7</v>
      </c>
      <c r="T3197" s="3" t="s">
        <v>24</v>
      </c>
      <c r="U3197" s="3">
        <v>45489</v>
      </c>
    </row>
    <row r="3198" spans="1:21" x14ac:dyDescent="0.25">
      <c r="A3198">
        <v>214607</v>
      </c>
      <c r="B3198">
        <v>1123</v>
      </c>
      <c r="C3198" t="s">
        <v>19</v>
      </c>
      <c r="D3198" s="3">
        <v>42565</v>
      </c>
      <c r="E3198" t="s">
        <v>176</v>
      </c>
      <c r="F3198">
        <v>995</v>
      </c>
      <c r="G3198">
        <v>1</v>
      </c>
      <c r="J3198">
        <v>995</v>
      </c>
      <c r="K3198">
        <v>100149800</v>
      </c>
      <c r="L3198" s="19" t="s">
        <v>170</v>
      </c>
      <c r="M3198">
        <v>0</v>
      </c>
      <c r="N3198" t="s">
        <v>22</v>
      </c>
      <c r="O3198" s="3">
        <v>42565</v>
      </c>
      <c r="P3198" t="s">
        <v>23</v>
      </c>
      <c r="Q3198">
        <v>995</v>
      </c>
      <c r="R3198">
        <v>2016</v>
      </c>
      <c r="S3198">
        <v>7</v>
      </c>
      <c r="T3198" s="3" t="s">
        <v>24</v>
      </c>
      <c r="U3198" s="3">
        <v>45489</v>
      </c>
    </row>
    <row r="3199" spans="1:21" x14ac:dyDescent="0.25">
      <c r="A3199">
        <v>214608</v>
      </c>
      <c r="B3199">
        <v>1124</v>
      </c>
      <c r="C3199" t="s">
        <v>19</v>
      </c>
      <c r="D3199" s="3">
        <v>42565</v>
      </c>
      <c r="E3199" t="s">
        <v>227</v>
      </c>
      <c r="F3199">
        <v>1765</v>
      </c>
      <c r="G3199">
        <v>1</v>
      </c>
      <c r="J3199">
        <v>0</v>
      </c>
      <c r="K3199">
        <v>100149801</v>
      </c>
      <c r="L3199" s="19" t="s">
        <v>38</v>
      </c>
      <c r="M3199">
        <v>0</v>
      </c>
      <c r="N3199" t="s">
        <v>49</v>
      </c>
      <c r="O3199" s="3">
        <v>42565</v>
      </c>
      <c r="P3199" t="s">
        <v>23</v>
      </c>
      <c r="Q3199" s="4">
        <v>1765</v>
      </c>
      <c r="R3199">
        <v>2016</v>
      </c>
      <c r="S3199">
        <v>7</v>
      </c>
      <c r="T3199" s="3" t="s">
        <v>24</v>
      </c>
      <c r="U3199" s="3">
        <v>45489</v>
      </c>
    </row>
    <row r="3200" spans="1:21" x14ac:dyDescent="0.25">
      <c r="A3200">
        <v>214609</v>
      </c>
      <c r="B3200">
        <v>1124</v>
      </c>
      <c r="C3200" t="s">
        <v>19</v>
      </c>
      <c r="D3200" s="3">
        <v>42565</v>
      </c>
      <c r="E3200" t="s">
        <v>1264</v>
      </c>
      <c r="F3200">
        <v>1125</v>
      </c>
      <c r="G3200">
        <v>1</v>
      </c>
      <c r="J3200">
        <v>0</v>
      </c>
      <c r="K3200">
        <v>100149801</v>
      </c>
      <c r="L3200" s="19" t="s">
        <v>38</v>
      </c>
      <c r="M3200">
        <v>0</v>
      </c>
      <c r="N3200" t="s">
        <v>49</v>
      </c>
      <c r="O3200" s="3">
        <v>42565</v>
      </c>
      <c r="P3200" t="s">
        <v>23</v>
      </c>
      <c r="Q3200" s="4">
        <v>1125</v>
      </c>
      <c r="R3200">
        <v>2016</v>
      </c>
      <c r="S3200">
        <v>7</v>
      </c>
      <c r="T3200" s="3" t="s">
        <v>24</v>
      </c>
      <c r="U3200" s="3">
        <v>45489</v>
      </c>
    </row>
    <row r="3201" spans="1:21" x14ac:dyDescent="0.25">
      <c r="A3201">
        <v>214610</v>
      </c>
      <c r="B3201">
        <v>1125</v>
      </c>
      <c r="C3201" t="s">
        <v>19</v>
      </c>
      <c r="D3201" s="3">
        <v>42565</v>
      </c>
      <c r="E3201" t="s">
        <v>1265</v>
      </c>
      <c r="F3201">
        <v>1614</v>
      </c>
      <c r="G3201">
        <v>1</v>
      </c>
      <c r="J3201">
        <v>2714</v>
      </c>
      <c r="K3201">
        <v>100149802</v>
      </c>
      <c r="L3201" s="19" t="s">
        <v>194</v>
      </c>
      <c r="M3201">
        <v>0</v>
      </c>
      <c r="N3201" t="s">
        <v>22</v>
      </c>
      <c r="O3201" s="3">
        <v>42565</v>
      </c>
      <c r="P3201" t="s">
        <v>23</v>
      </c>
      <c r="Q3201" s="4">
        <v>1614</v>
      </c>
      <c r="R3201">
        <v>2016</v>
      </c>
      <c r="S3201">
        <v>7</v>
      </c>
      <c r="T3201" s="3" t="s">
        <v>24</v>
      </c>
      <c r="U3201" s="3">
        <v>45489</v>
      </c>
    </row>
    <row r="3202" spans="1:21" x14ac:dyDescent="0.25">
      <c r="A3202">
        <v>214611</v>
      </c>
      <c r="B3202">
        <v>1125</v>
      </c>
      <c r="C3202" t="s">
        <v>19</v>
      </c>
      <c r="D3202" s="3">
        <v>42565</v>
      </c>
      <c r="E3202" t="s">
        <v>1266</v>
      </c>
      <c r="F3202">
        <v>1100</v>
      </c>
      <c r="G3202">
        <v>1</v>
      </c>
      <c r="J3202">
        <v>2714</v>
      </c>
      <c r="K3202">
        <v>100149802</v>
      </c>
      <c r="L3202" s="19" t="s">
        <v>51</v>
      </c>
      <c r="M3202">
        <v>0</v>
      </c>
      <c r="N3202" t="s">
        <v>22</v>
      </c>
      <c r="O3202" s="3">
        <v>42565</v>
      </c>
      <c r="P3202" t="s">
        <v>23</v>
      </c>
      <c r="Q3202" s="4">
        <v>1100</v>
      </c>
      <c r="R3202">
        <v>2016</v>
      </c>
      <c r="S3202">
        <v>7</v>
      </c>
      <c r="T3202" s="3" t="s">
        <v>24</v>
      </c>
      <c r="U3202" s="3">
        <v>45489</v>
      </c>
    </row>
    <row r="3203" spans="1:21" x14ac:dyDescent="0.25">
      <c r="A3203">
        <v>214612</v>
      </c>
      <c r="B3203">
        <v>939</v>
      </c>
      <c r="C3203" t="s">
        <v>25</v>
      </c>
      <c r="D3203" s="3">
        <v>42565</v>
      </c>
      <c r="E3203" t="s">
        <v>115</v>
      </c>
      <c r="F3203">
        <v>1</v>
      </c>
      <c r="G3203">
        <v>1</v>
      </c>
      <c r="J3203">
        <v>1</v>
      </c>
      <c r="K3203">
        <v>100149803</v>
      </c>
      <c r="L3203" s="19" t="s">
        <v>62</v>
      </c>
      <c r="M3203">
        <v>0</v>
      </c>
      <c r="N3203" t="s">
        <v>39</v>
      </c>
      <c r="O3203" s="3">
        <v>42565</v>
      </c>
      <c r="P3203" t="s">
        <v>28</v>
      </c>
      <c r="Q3203">
        <v>1</v>
      </c>
      <c r="R3203">
        <v>2016</v>
      </c>
      <c r="S3203">
        <v>7</v>
      </c>
      <c r="T3203" s="3" t="s">
        <v>24</v>
      </c>
      <c r="U3203" s="3">
        <v>45489</v>
      </c>
    </row>
    <row r="3204" spans="1:21" x14ac:dyDescent="0.25">
      <c r="A3204">
        <v>214613</v>
      </c>
      <c r="B3204">
        <v>939</v>
      </c>
      <c r="C3204" t="s">
        <v>25</v>
      </c>
      <c r="D3204" s="3">
        <v>42565</v>
      </c>
      <c r="E3204" t="s">
        <v>115</v>
      </c>
      <c r="F3204">
        <v>1</v>
      </c>
      <c r="G3204">
        <v>1</v>
      </c>
      <c r="J3204">
        <v>1</v>
      </c>
      <c r="K3204">
        <v>100149804</v>
      </c>
      <c r="L3204" s="19" t="s">
        <v>62</v>
      </c>
      <c r="M3204">
        <v>0</v>
      </c>
      <c r="N3204" t="s">
        <v>22</v>
      </c>
      <c r="O3204" s="3">
        <v>42565</v>
      </c>
      <c r="P3204" t="s">
        <v>28</v>
      </c>
      <c r="Q3204">
        <v>1</v>
      </c>
      <c r="R3204">
        <v>2016</v>
      </c>
      <c r="S3204">
        <v>7</v>
      </c>
      <c r="T3204" s="3" t="s">
        <v>24</v>
      </c>
      <c r="U3204" s="3">
        <v>45489</v>
      </c>
    </row>
    <row r="3205" spans="1:21" x14ac:dyDescent="0.25">
      <c r="A3205">
        <v>214614</v>
      </c>
      <c r="B3205">
        <v>86</v>
      </c>
      <c r="C3205" t="s">
        <v>19</v>
      </c>
      <c r="D3205" s="3">
        <v>42565</v>
      </c>
      <c r="E3205" t="s">
        <v>399</v>
      </c>
      <c r="F3205">
        <v>570</v>
      </c>
      <c r="G3205">
        <v>1</v>
      </c>
      <c r="J3205">
        <v>570</v>
      </c>
      <c r="K3205">
        <v>100149805</v>
      </c>
      <c r="L3205" s="19" t="s">
        <v>33</v>
      </c>
      <c r="M3205">
        <v>0</v>
      </c>
      <c r="N3205" t="s">
        <v>121</v>
      </c>
      <c r="O3205" s="3">
        <v>42565</v>
      </c>
      <c r="P3205" t="s">
        <v>23</v>
      </c>
      <c r="Q3205">
        <v>570</v>
      </c>
      <c r="R3205">
        <v>2016</v>
      </c>
      <c r="S3205">
        <v>7</v>
      </c>
      <c r="T3205" s="3" t="s">
        <v>24</v>
      </c>
      <c r="U3205" s="3">
        <v>45489</v>
      </c>
    </row>
    <row r="3206" spans="1:21" x14ac:dyDescent="0.25">
      <c r="A3206">
        <v>214615</v>
      </c>
      <c r="B3206">
        <v>1126</v>
      </c>
      <c r="C3206" t="s">
        <v>31</v>
      </c>
      <c r="D3206" s="3">
        <v>42565</v>
      </c>
      <c r="E3206" t="s">
        <v>1267</v>
      </c>
      <c r="F3206">
        <v>1000</v>
      </c>
      <c r="G3206">
        <v>1</v>
      </c>
      <c r="J3206">
        <v>2299</v>
      </c>
      <c r="K3206">
        <v>100149806</v>
      </c>
      <c r="L3206" s="19" t="s">
        <v>51</v>
      </c>
      <c r="M3206">
        <v>0</v>
      </c>
      <c r="N3206" t="s">
        <v>22</v>
      </c>
      <c r="O3206" s="3">
        <v>42565</v>
      </c>
      <c r="P3206" t="s">
        <v>34</v>
      </c>
      <c r="Q3206" s="4">
        <v>1000</v>
      </c>
      <c r="R3206">
        <v>2016</v>
      </c>
      <c r="S3206">
        <v>7</v>
      </c>
      <c r="T3206" s="3" t="s">
        <v>24</v>
      </c>
      <c r="U3206" s="3">
        <v>45489</v>
      </c>
    </row>
    <row r="3207" spans="1:21" x14ac:dyDescent="0.25">
      <c r="A3207">
        <v>214616</v>
      </c>
      <c r="B3207">
        <v>1126</v>
      </c>
      <c r="C3207" t="s">
        <v>31</v>
      </c>
      <c r="D3207" s="3">
        <v>42565</v>
      </c>
      <c r="E3207" t="s">
        <v>1268</v>
      </c>
      <c r="F3207">
        <v>1299</v>
      </c>
      <c r="G3207">
        <v>1</v>
      </c>
      <c r="J3207">
        <v>2299</v>
      </c>
      <c r="K3207">
        <v>100149806</v>
      </c>
      <c r="L3207" s="19" t="s">
        <v>51</v>
      </c>
      <c r="M3207">
        <v>0</v>
      </c>
      <c r="N3207" t="s">
        <v>22</v>
      </c>
      <c r="O3207" s="3">
        <v>42565</v>
      </c>
      <c r="P3207" t="s">
        <v>34</v>
      </c>
      <c r="Q3207" s="4">
        <v>1299</v>
      </c>
      <c r="R3207">
        <v>2016</v>
      </c>
      <c r="S3207">
        <v>7</v>
      </c>
      <c r="T3207" s="3" t="s">
        <v>24</v>
      </c>
      <c r="U3207" s="3">
        <v>45489</v>
      </c>
    </row>
    <row r="3208" spans="1:21" x14ac:dyDescent="0.25">
      <c r="A3208">
        <v>214617</v>
      </c>
      <c r="B3208">
        <v>1121</v>
      </c>
      <c r="C3208" t="s">
        <v>25</v>
      </c>
      <c r="D3208" s="3">
        <v>42565</v>
      </c>
      <c r="E3208" t="s">
        <v>953</v>
      </c>
      <c r="F3208">
        <v>405</v>
      </c>
      <c r="G3208">
        <v>1</v>
      </c>
      <c r="J3208">
        <v>405</v>
      </c>
      <c r="K3208">
        <v>100149807</v>
      </c>
      <c r="L3208" s="19" t="s">
        <v>27</v>
      </c>
      <c r="M3208">
        <v>0</v>
      </c>
      <c r="N3208" t="s">
        <v>22</v>
      </c>
      <c r="O3208" s="3">
        <v>42565</v>
      </c>
      <c r="P3208" t="s">
        <v>28</v>
      </c>
      <c r="Q3208">
        <v>405</v>
      </c>
      <c r="R3208">
        <v>2016</v>
      </c>
      <c r="S3208">
        <v>7</v>
      </c>
      <c r="T3208" s="3" t="s">
        <v>24</v>
      </c>
      <c r="U3208" s="3">
        <v>45489</v>
      </c>
    </row>
    <row r="3209" spans="1:21" x14ac:dyDescent="0.25">
      <c r="A3209">
        <v>214618</v>
      </c>
      <c r="B3209">
        <v>1127</v>
      </c>
      <c r="C3209" t="s">
        <v>19</v>
      </c>
      <c r="D3209" s="3">
        <v>42565</v>
      </c>
      <c r="E3209" t="s">
        <v>89</v>
      </c>
      <c r="F3209">
        <v>350</v>
      </c>
      <c r="G3209">
        <v>2</v>
      </c>
      <c r="J3209">
        <v>990</v>
      </c>
      <c r="K3209">
        <v>100149808</v>
      </c>
      <c r="L3209" s="19" t="s">
        <v>33</v>
      </c>
      <c r="M3209">
        <v>0</v>
      </c>
      <c r="N3209" t="s">
        <v>22</v>
      </c>
      <c r="O3209" s="3">
        <v>42565</v>
      </c>
      <c r="P3209" t="s">
        <v>23</v>
      </c>
      <c r="Q3209">
        <v>700</v>
      </c>
      <c r="R3209">
        <v>2016</v>
      </c>
      <c r="S3209">
        <v>7</v>
      </c>
      <c r="T3209" s="3" t="s">
        <v>24</v>
      </c>
      <c r="U3209" s="3">
        <v>45489</v>
      </c>
    </row>
    <row r="3210" spans="1:21" x14ac:dyDescent="0.25">
      <c r="A3210">
        <v>214619</v>
      </c>
      <c r="B3210">
        <v>1127</v>
      </c>
      <c r="C3210" t="s">
        <v>19</v>
      </c>
      <c r="D3210" s="3">
        <v>42565</v>
      </c>
      <c r="E3210" t="s">
        <v>105</v>
      </c>
      <c r="F3210">
        <v>290</v>
      </c>
      <c r="G3210">
        <v>1</v>
      </c>
      <c r="J3210">
        <v>990</v>
      </c>
      <c r="K3210">
        <v>100149808</v>
      </c>
      <c r="L3210" s="19" t="s">
        <v>33</v>
      </c>
      <c r="M3210">
        <v>0</v>
      </c>
      <c r="N3210" t="s">
        <v>22</v>
      </c>
      <c r="O3210" s="3">
        <v>42565</v>
      </c>
      <c r="P3210" t="s">
        <v>23</v>
      </c>
      <c r="Q3210">
        <v>290</v>
      </c>
      <c r="R3210">
        <v>2016</v>
      </c>
      <c r="S3210">
        <v>7</v>
      </c>
      <c r="T3210" s="3" t="s">
        <v>24</v>
      </c>
      <c r="U3210" s="3">
        <v>45489</v>
      </c>
    </row>
    <row r="3211" spans="1:21" x14ac:dyDescent="0.25">
      <c r="A3211">
        <v>214620</v>
      </c>
      <c r="B3211">
        <v>114</v>
      </c>
      <c r="C3211" t="s">
        <v>71</v>
      </c>
      <c r="D3211" s="3">
        <v>42565</v>
      </c>
      <c r="E3211" t="s">
        <v>1269</v>
      </c>
      <c r="F3211">
        <v>1099</v>
      </c>
      <c r="G3211">
        <v>1</v>
      </c>
      <c r="J3211">
        <v>2389</v>
      </c>
      <c r="K3211">
        <v>100149809</v>
      </c>
      <c r="L3211" s="19" t="s">
        <v>51</v>
      </c>
      <c r="M3211">
        <v>0</v>
      </c>
      <c r="N3211" t="s">
        <v>22</v>
      </c>
      <c r="O3211" s="3">
        <v>42565</v>
      </c>
      <c r="P3211" t="s">
        <v>34</v>
      </c>
      <c r="Q3211" s="4">
        <v>1099</v>
      </c>
      <c r="R3211">
        <v>2016</v>
      </c>
      <c r="S3211">
        <v>7</v>
      </c>
      <c r="T3211" s="3" t="s">
        <v>24</v>
      </c>
      <c r="U3211" s="3">
        <v>45489</v>
      </c>
    </row>
    <row r="3212" spans="1:21" x14ac:dyDescent="0.25">
      <c r="A3212">
        <v>214622</v>
      </c>
      <c r="B3212">
        <v>114</v>
      </c>
      <c r="C3212" t="s">
        <v>71</v>
      </c>
      <c r="D3212" s="3">
        <v>42565</v>
      </c>
      <c r="E3212" t="s">
        <v>114</v>
      </c>
      <c r="F3212">
        <v>370</v>
      </c>
      <c r="G3212">
        <v>1</v>
      </c>
      <c r="J3212">
        <v>2389</v>
      </c>
      <c r="K3212">
        <v>100149809</v>
      </c>
      <c r="L3212" s="19" t="s">
        <v>33</v>
      </c>
      <c r="M3212">
        <v>0</v>
      </c>
      <c r="N3212" t="s">
        <v>22</v>
      </c>
      <c r="O3212" s="3">
        <v>42565</v>
      </c>
      <c r="P3212" t="s">
        <v>34</v>
      </c>
      <c r="Q3212">
        <v>370</v>
      </c>
      <c r="R3212">
        <v>2016</v>
      </c>
      <c r="S3212">
        <v>7</v>
      </c>
      <c r="T3212" s="3" t="s">
        <v>24</v>
      </c>
      <c r="U3212" s="3">
        <v>45489</v>
      </c>
    </row>
    <row r="3213" spans="1:21" x14ac:dyDescent="0.25">
      <c r="A3213">
        <v>214623</v>
      </c>
      <c r="B3213">
        <v>114</v>
      </c>
      <c r="C3213" t="s">
        <v>71</v>
      </c>
      <c r="D3213" s="3">
        <v>42565</v>
      </c>
      <c r="E3213" t="s">
        <v>26</v>
      </c>
      <c r="F3213">
        <v>240</v>
      </c>
      <c r="G3213">
        <v>1</v>
      </c>
      <c r="J3213">
        <v>2389</v>
      </c>
      <c r="K3213">
        <v>100149809</v>
      </c>
      <c r="L3213" s="19" t="s">
        <v>27</v>
      </c>
      <c r="M3213">
        <v>0</v>
      </c>
      <c r="N3213" t="s">
        <v>22</v>
      </c>
      <c r="O3213" s="3">
        <v>42565</v>
      </c>
      <c r="P3213" t="s">
        <v>34</v>
      </c>
      <c r="Q3213">
        <v>240</v>
      </c>
      <c r="R3213">
        <v>2016</v>
      </c>
      <c r="S3213">
        <v>7</v>
      </c>
      <c r="T3213" s="3" t="s">
        <v>24</v>
      </c>
      <c r="U3213" s="3">
        <v>45489</v>
      </c>
    </row>
    <row r="3214" spans="1:21" x14ac:dyDescent="0.25">
      <c r="A3214">
        <v>214624</v>
      </c>
      <c r="B3214">
        <v>114</v>
      </c>
      <c r="C3214" t="s">
        <v>71</v>
      </c>
      <c r="D3214" s="3">
        <v>42565</v>
      </c>
      <c r="E3214" t="s">
        <v>30</v>
      </c>
      <c r="F3214">
        <v>360</v>
      </c>
      <c r="G3214">
        <v>1</v>
      </c>
      <c r="J3214">
        <v>2389</v>
      </c>
      <c r="K3214">
        <v>100149809</v>
      </c>
      <c r="L3214" s="19" t="s">
        <v>27</v>
      </c>
      <c r="M3214">
        <v>0</v>
      </c>
      <c r="N3214" t="s">
        <v>22</v>
      </c>
      <c r="O3214" s="3">
        <v>42565</v>
      </c>
      <c r="P3214" t="s">
        <v>34</v>
      </c>
      <c r="Q3214">
        <v>360</v>
      </c>
      <c r="R3214">
        <v>2016</v>
      </c>
      <c r="S3214">
        <v>7</v>
      </c>
      <c r="T3214" s="3" t="s">
        <v>24</v>
      </c>
      <c r="U3214" s="3">
        <v>45489</v>
      </c>
    </row>
    <row r="3215" spans="1:21" x14ac:dyDescent="0.25">
      <c r="A3215">
        <v>214625</v>
      </c>
      <c r="B3215">
        <v>114</v>
      </c>
      <c r="C3215" t="s">
        <v>71</v>
      </c>
      <c r="D3215" s="3">
        <v>42565</v>
      </c>
      <c r="E3215" t="s">
        <v>48</v>
      </c>
      <c r="F3215">
        <v>320</v>
      </c>
      <c r="G3215">
        <v>1</v>
      </c>
      <c r="J3215">
        <v>2389</v>
      </c>
      <c r="K3215">
        <v>100149809</v>
      </c>
      <c r="L3215" s="19" t="s">
        <v>27</v>
      </c>
      <c r="M3215">
        <v>0</v>
      </c>
      <c r="N3215" t="s">
        <v>22</v>
      </c>
      <c r="O3215" s="3">
        <v>42565</v>
      </c>
      <c r="P3215" t="s">
        <v>34</v>
      </c>
      <c r="Q3215">
        <v>320</v>
      </c>
      <c r="R3215">
        <v>2016</v>
      </c>
      <c r="S3215">
        <v>7</v>
      </c>
      <c r="T3215" s="3" t="s">
        <v>24</v>
      </c>
      <c r="U3215" s="3">
        <v>45489</v>
      </c>
    </row>
    <row r="3216" spans="1:21" x14ac:dyDescent="0.25">
      <c r="A3216">
        <v>214626</v>
      </c>
      <c r="B3216">
        <v>1128</v>
      </c>
      <c r="C3216" t="s">
        <v>19</v>
      </c>
      <c r="D3216" s="3">
        <v>42565</v>
      </c>
      <c r="E3216" t="s">
        <v>1270</v>
      </c>
      <c r="F3216">
        <v>1200</v>
      </c>
      <c r="G3216">
        <v>2</v>
      </c>
      <c r="J3216">
        <v>2400</v>
      </c>
      <c r="K3216">
        <v>100149810</v>
      </c>
      <c r="L3216" s="19" t="s">
        <v>27</v>
      </c>
      <c r="M3216">
        <v>0</v>
      </c>
      <c r="N3216" t="s">
        <v>22</v>
      </c>
      <c r="O3216" s="3">
        <v>42565</v>
      </c>
      <c r="P3216" t="s">
        <v>23</v>
      </c>
      <c r="Q3216" s="4">
        <v>2400</v>
      </c>
      <c r="R3216">
        <v>2016</v>
      </c>
      <c r="S3216">
        <v>7</v>
      </c>
      <c r="T3216" s="3" t="s">
        <v>24</v>
      </c>
      <c r="U3216" s="3">
        <v>45489</v>
      </c>
    </row>
    <row r="3217" spans="1:21" x14ac:dyDescent="0.25">
      <c r="A3217">
        <v>214627</v>
      </c>
      <c r="B3217">
        <v>820</v>
      </c>
      <c r="C3217" t="s">
        <v>31</v>
      </c>
      <c r="D3217" s="3">
        <v>42565</v>
      </c>
      <c r="E3217" t="s">
        <v>401</v>
      </c>
      <c r="F3217">
        <v>8420</v>
      </c>
      <c r="G3217">
        <v>1</v>
      </c>
      <c r="J3217">
        <v>8420</v>
      </c>
      <c r="K3217">
        <v>100149811</v>
      </c>
      <c r="L3217" s="19" t="s">
        <v>62</v>
      </c>
      <c r="M3217">
        <v>0</v>
      </c>
      <c r="N3217" t="s">
        <v>22</v>
      </c>
      <c r="O3217" s="3">
        <v>42565</v>
      </c>
      <c r="P3217" t="s">
        <v>34</v>
      </c>
      <c r="Q3217" s="4">
        <v>8420</v>
      </c>
      <c r="R3217">
        <v>2016</v>
      </c>
      <c r="S3217">
        <v>7</v>
      </c>
      <c r="T3217" s="3" t="s">
        <v>24</v>
      </c>
      <c r="U3217" s="3">
        <v>45489</v>
      </c>
    </row>
    <row r="3218" spans="1:21" x14ac:dyDescent="0.25">
      <c r="A3218">
        <v>214762</v>
      </c>
      <c r="B3218">
        <v>1129</v>
      </c>
      <c r="C3218" t="s">
        <v>19</v>
      </c>
      <c r="D3218" s="3">
        <v>42565</v>
      </c>
      <c r="E3218" t="s">
        <v>356</v>
      </c>
      <c r="F3218">
        <v>1099</v>
      </c>
      <c r="G3218">
        <v>1</v>
      </c>
      <c r="J3218">
        <v>1099</v>
      </c>
      <c r="K3218">
        <v>100149946</v>
      </c>
      <c r="L3218" s="19" t="s">
        <v>51</v>
      </c>
      <c r="M3218">
        <v>0</v>
      </c>
      <c r="N3218" t="s">
        <v>22</v>
      </c>
      <c r="O3218" s="3">
        <v>42565</v>
      </c>
      <c r="P3218" t="s">
        <v>23</v>
      </c>
      <c r="Q3218" s="4">
        <v>1099</v>
      </c>
      <c r="R3218">
        <v>2016</v>
      </c>
      <c r="S3218">
        <v>7</v>
      </c>
      <c r="T3218" s="3" t="s">
        <v>24</v>
      </c>
      <c r="U3218" s="3">
        <v>45489</v>
      </c>
    </row>
    <row r="3219" spans="1:21" x14ac:dyDescent="0.25">
      <c r="A3219">
        <v>214763</v>
      </c>
      <c r="B3219">
        <v>864</v>
      </c>
      <c r="C3219" t="s">
        <v>25</v>
      </c>
      <c r="D3219" s="3">
        <v>42565</v>
      </c>
      <c r="E3219" t="s">
        <v>1271</v>
      </c>
      <c r="F3219">
        <v>9950</v>
      </c>
      <c r="G3219">
        <v>1</v>
      </c>
      <c r="J3219">
        <v>9950</v>
      </c>
      <c r="K3219">
        <v>100149947</v>
      </c>
      <c r="L3219" s="19" t="s">
        <v>42</v>
      </c>
      <c r="M3219">
        <v>0</v>
      </c>
      <c r="N3219" t="s">
        <v>22</v>
      </c>
      <c r="O3219" s="3">
        <v>42565</v>
      </c>
      <c r="P3219" t="s">
        <v>28</v>
      </c>
      <c r="Q3219" s="4">
        <v>9950</v>
      </c>
      <c r="R3219">
        <v>2016</v>
      </c>
      <c r="S3219">
        <v>7</v>
      </c>
      <c r="T3219" s="3" t="s">
        <v>24</v>
      </c>
      <c r="U3219" s="3">
        <v>45489</v>
      </c>
    </row>
    <row r="3220" spans="1:21" x14ac:dyDescent="0.25">
      <c r="A3220">
        <v>214764</v>
      </c>
      <c r="B3220">
        <v>864</v>
      </c>
      <c r="C3220" t="s">
        <v>19</v>
      </c>
      <c r="D3220" s="3">
        <v>42565</v>
      </c>
      <c r="E3220" t="s">
        <v>1271</v>
      </c>
      <c r="F3220">
        <v>9950</v>
      </c>
      <c r="G3220">
        <v>1</v>
      </c>
      <c r="J3220">
        <v>0</v>
      </c>
      <c r="K3220">
        <v>100149948</v>
      </c>
      <c r="L3220" s="19" t="s">
        <v>42</v>
      </c>
      <c r="M3220">
        <v>0</v>
      </c>
      <c r="N3220" t="s">
        <v>298</v>
      </c>
      <c r="O3220" s="3">
        <v>42565</v>
      </c>
      <c r="P3220" t="s">
        <v>23</v>
      </c>
      <c r="Q3220" s="4">
        <v>9950</v>
      </c>
      <c r="R3220">
        <v>2016</v>
      </c>
      <c r="S3220">
        <v>7</v>
      </c>
      <c r="T3220" s="3" t="s">
        <v>24</v>
      </c>
      <c r="U3220" s="3">
        <v>45489</v>
      </c>
    </row>
    <row r="3221" spans="1:21" x14ac:dyDescent="0.25">
      <c r="A3221">
        <v>214765</v>
      </c>
      <c r="B3221">
        <v>43</v>
      </c>
      <c r="C3221" t="s">
        <v>19</v>
      </c>
      <c r="D3221" s="3">
        <v>42565</v>
      </c>
      <c r="E3221" t="s">
        <v>471</v>
      </c>
      <c r="F3221">
        <v>80</v>
      </c>
      <c r="G3221">
        <v>1</v>
      </c>
      <c r="J3221">
        <v>80</v>
      </c>
      <c r="K3221">
        <v>100149949</v>
      </c>
      <c r="L3221" s="19" t="s">
        <v>33</v>
      </c>
      <c r="M3221">
        <v>0</v>
      </c>
      <c r="N3221" t="s">
        <v>22</v>
      </c>
      <c r="O3221" s="3">
        <v>42565</v>
      </c>
      <c r="P3221" t="s">
        <v>23</v>
      </c>
      <c r="Q3221">
        <v>80</v>
      </c>
      <c r="R3221">
        <v>2016</v>
      </c>
      <c r="S3221">
        <v>7</v>
      </c>
      <c r="T3221" s="3" t="s">
        <v>24</v>
      </c>
      <c r="U3221" s="3">
        <v>45489</v>
      </c>
    </row>
    <row r="3222" spans="1:21" x14ac:dyDescent="0.25">
      <c r="A3222">
        <v>214766</v>
      </c>
      <c r="B3222">
        <v>1130</v>
      </c>
      <c r="C3222" t="s">
        <v>19</v>
      </c>
      <c r="D3222" s="3">
        <v>42565</v>
      </c>
      <c r="E3222" t="s">
        <v>1272</v>
      </c>
      <c r="F3222">
        <v>1500</v>
      </c>
      <c r="G3222">
        <v>1</v>
      </c>
      <c r="J3222">
        <v>1500</v>
      </c>
      <c r="K3222">
        <v>100149950</v>
      </c>
      <c r="L3222" s="19" t="s">
        <v>42</v>
      </c>
      <c r="M3222">
        <v>0</v>
      </c>
      <c r="N3222" t="s">
        <v>22</v>
      </c>
      <c r="O3222" s="3">
        <v>42565</v>
      </c>
      <c r="P3222" t="s">
        <v>23</v>
      </c>
      <c r="Q3222" s="4">
        <v>1500</v>
      </c>
      <c r="R3222">
        <v>2016</v>
      </c>
      <c r="S3222">
        <v>7</v>
      </c>
      <c r="T3222" s="3" t="s">
        <v>24</v>
      </c>
      <c r="U3222" s="3">
        <v>45489</v>
      </c>
    </row>
    <row r="3223" spans="1:21" x14ac:dyDescent="0.25">
      <c r="A3223">
        <v>214767</v>
      </c>
      <c r="B3223">
        <v>1131</v>
      </c>
      <c r="C3223" t="s">
        <v>19</v>
      </c>
      <c r="D3223" s="3">
        <v>42565</v>
      </c>
      <c r="E3223" t="s">
        <v>93</v>
      </c>
      <c r="F3223">
        <v>510</v>
      </c>
      <c r="G3223">
        <v>1</v>
      </c>
      <c r="J3223">
        <v>510</v>
      </c>
      <c r="K3223">
        <v>100149951</v>
      </c>
      <c r="L3223" s="19" t="s">
        <v>33</v>
      </c>
      <c r="M3223">
        <v>0</v>
      </c>
      <c r="N3223" t="s">
        <v>22</v>
      </c>
      <c r="O3223" s="3">
        <v>42565</v>
      </c>
      <c r="P3223" t="s">
        <v>23</v>
      </c>
      <c r="Q3223">
        <v>510</v>
      </c>
      <c r="R3223">
        <v>2016</v>
      </c>
      <c r="S3223">
        <v>7</v>
      </c>
      <c r="T3223" s="3" t="s">
        <v>24</v>
      </c>
      <c r="U3223" s="3">
        <v>45489</v>
      </c>
    </row>
    <row r="3224" spans="1:21" x14ac:dyDescent="0.25">
      <c r="A3224">
        <v>214768</v>
      </c>
      <c r="B3224">
        <v>1132</v>
      </c>
      <c r="C3224" t="s">
        <v>19</v>
      </c>
      <c r="D3224" s="3">
        <v>42565</v>
      </c>
      <c r="E3224" t="s">
        <v>1273</v>
      </c>
      <c r="F3224">
        <v>1035</v>
      </c>
      <c r="G3224">
        <v>1</v>
      </c>
      <c r="J3224">
        <v>535</v>
      </c>
      <c r="K3224">
        <v>100149952</v>
      </c>
      <c r="L3224" s="19" t="s">
        <v>194</v>
      </c>
      <c r="M3224">
        <v>500</v>
      </c>
      <c r="N3224" t="s">
        <v>22</v>
      </c>
      <c r="O3224" s="3">
        <v>42565</v>
      </c>
      <c r="P3224" t="s">
        <v>23</v>
      </c>
      <c r="Q3224" s="4">
        <v>1035</v>
      </c>
      <c r="R3224">
        <v>2016</v>
      </c>
      <c r="S3224">
        <v>7</v>
      </c>
      <c r="T3224" s="3" t="s">
        <v>24</v>
      </c>
      <c r="U3224" s="3">
        <v>45489</v>
      </c>
    </row>
    <row r="3225" spans="1:21" x14ac:dyDescent="0.25">
      <c r="A3225">
        <v>214769</v>
      </c>
      <c r="B3225">
        <v>1133</v>
      </c>
      <c r="C3225" t="s">
        <v>19</v>
      </c>
      <c r="D3225" s="3">
        <v>42565</v>
      </c>
      <c r="E3225" t="s">
        <v>1274</v>
      </c>
      <c r="F3225">
        <v>925</v>
      </c>
      <c r="G3225">
        <v>1</v>
      </c>
      <c r="J3225">
        <v>925</v>
      </c>
      <c r="K3225">
        <v>100149953</v>
      </c>
      <c r="L3225" s="19" t="s">
        <v>170</v>
      </c>
      <c r="M3225">
        <v>0</v>
      </c>
      <c r="N3225" t="s">
        <v>22</v>
      </c>
      <c r="O3225" s="3">
        <v>42565</v>
      </c>
      <c r="P3225" t="s">
        <v>23</v>
      </c>
      <c r="Q3225">
        <v>925</v>
      </c>
      <c r="R3225">
        <v>2016</v>
      </c>
      <c r="S3225">
        <v>7</v>
      </c>
      <c r="T3225" s="3" t="s">
        <v>24</v>
      </c>
      <c r="U3225" s="3">
        <v>45489</v>
      </c>
    </row>
    <row r="3226" spans="1:21" x14ac:dyDescent="0.25">
      <c r="A3226">
        <v>214770</v>
      </c>
      <c r="B3226">
        <v>234</v>
      </c>
      <c r="C3226" t="s">
        <v>19</v>
      </c>
      <c r="D3226" s="3">
        <v>42565</v>
      </c>
      <c r="E3226" t="s">
        <v>1275</v>
      </c>
      <c r="F3226">
        <v>450</v>
      </c>
      <c r="G3226">
        <v>1</v>
      </c>
      <c r="J3226">
        <v>1470</v>
      </c>
      <c r="K3226">
        <v>100149954</v>
      </c>
      <c r="L3226" s="19" t="s">
        <v>27</v>
      </c>
      <c r="M3226">
        <v>0</v>
      </c>
      <c r="N3226" t="s">
        <v>22</v>
      </c>
      <c r="O3226" s="3">
        <v>42565</v>
      </c>
      <c r="P3226" t="s">
        <v>23</v>
      </c>
      <c r="Q3226">
        <v>450</v>
      </c>
      <c r="R3226">
        <v>2016</v>
      </c>
      <c r="S3226">
        <v>7</v>
      </c>
      <c r="T3226" s="3" t="s">
        <v>24</v>
      </c>
      <c r="U3226" s="3">
        <v>45489</v>
      </c>
    </row>
    <row r="3227" spans="1:21" x14ac:dyDescent="0.25">
      <c r="A3227">
        <v>214771</v>
      </c>
      <c r="B3227">
        <v>234</v>
      </c>
      <c r="C3227" t="s">
        <v>19</v>
      </c>
      <c r="D3227" s="3">
        <v>42565</v>
      </c>
      <c r="E3227" t="s">
        <v>145</v>
      </c>
      <c r="F3227">
        <v>450</v>
      </c>
      <c r="G3227">
        <v>1</v>
      </c>
      <c r="J3227">
        <v>1470</v>
      </c>
      <c r="K3227">
        <v>100149954</v>
      </c>
      <c r="L3227" s="19" t="s">
        <v>27</v>
      </c>
      <c r="M3227">
        <v>0</v>
      </c>
      <c r="N3227" t="s">
        <v>22</v>
      </c>
      <c r="O3227" s="3">
        <v>42565</v>
      </c>
      <c r="P3227" t="s">
        <v>23</v>
      </c>
      <c r="Q3227">
        <v>450</v>
      </c>
      <c r="R3227">
        <v>2016</v>
      </c>
      <c r="S3227">
        <v>7</v>
      </c>
      <c r="T3227" s="3" t="s">
        <v>24</v>
      </c>
      <c r="U3227" s="3">
        <v>45489</v>
      </c>
    </row>
    <row r="3228" spans="1:21" x14ac:dyDescent="0.25">
      <c r="A3228">
        <v>214772</v>
      </c>
      <c r="B3228">
        <v>234</v>
      </c>
      <c r="C3228" t="s">
        <v>19</v>
      </c>
      <c r="D3228" s="3">
        <v>42565</v>
      </c>
      <c r="E3228" t="s">
        <v>48</v>
      </c>
      <c r="F3228">
        <v>320</v>
      </c>
      <c r="G3228">
        <v>1</v>
      </c>
      <c r="J3228">
        <v>1470</v>
      </c>
      <c r="K3228">
        <v>100149954</v>
      </c>
      <c r="L3228" s="19" t="s">
        <v>27</v>
      </c>
      <c r="M3228">
        <v>0</v>
      </c>
      <c r="N3228" t="s">
        <v>22</v>
      </c>
      <c r="O3228" s="3">
        <v>42565</v>
      </c>
      <c r="P3228" t="s">
        <v>23</v>
      </c>
      <c r="Q3228">
        <v>320</v>
      </c>
      <c r="R3228">
        <v>2016</v>
      </c>
      <c r="S3228">
        <v>7</v>
      </c>
      <c r="T3228" s="3" t="s">
        <v>24</v>
      </c>
      <c r="U3228" s="3">
        <v>45489</v>
      </c>
    </row>
    <row r="3229" spans="1:21" x14ac:dyDescent="0.25">
      <c r="A3229">
        <v>214773</v>
      </c>
      <c r="B3229">
        <v>234</v>
      </c>
      <c r="C3229" t="s">
        <v>19</v>
      </c>
      <c r="D3229" s="3">
        <v>42565</v>
      </c>
      <c r="E3229" t="s">
        <v>355</v>
      </c>
      <c r="F3229">
        <v>250</v>
      </c>
      <c r="G3229">
        <v>1</v>
      </c>
      <c r="J3229">
        <v>1470</v>
      </c>
      <c r="K3229">
        <v>100149954</v>
      </c>
      <c r="L3229" s="19" t="s">
        <v>170</v>
      </c>
      <c r="M3229">
        <v>0</v>
      </c>
      <c r="N3229" t="s">
        <v>22</v>
      </c>
      <c r="O3229" s="3">
        <v>42565</v>
      </c>
      <c r="P3229" t="s">
        <v>23</v>
      </c>
      <c r="Q3229">
        <v>250</v>
      </c>
      <c r="R3229">
        <v>2016</v>
      </c>
      <c r="S3229">
        <v>7</v>
      </c>
      <c r="T3229" s="3" t="s">
        <v>24</v>
      </c>
      <c r="U3229" s="3">
        <v>45489</v>
      </c>
    </row>
    <row r="3230" spans="1:21" x14ac:dyDescent="0.25">
      <c r="A3230">
        <v>214774</v>
      </c>
      <c r="B3230">
        <v>1134</v>
      </c>
      <c r="C3230" t="s">
        <v>31</v>
      </c>
      <c r="D3230" s="3">
        <v>42565</v>
      </c>
      <c r="E3230" t="s">
        <v>1276</v>
      </c>
      <c r="F3230">
        <v>195</v>
      </c>
      <c r="G3230">
        <v>1</v>
      </c>
      <c r="J3230">
        <v>195</v>
      </c>
      <c r="K3230">
        <v>100149955</v>
      </c>
      <c r="L3230" s="19" t="s">
        <v>576</v>
      </c>
      <c r="M3230">
        <v>0</v>
      </c>
      <c r="N3230" t="s">
        <v>22</v>
      </c>
      <c r="O3230" s="3">
        <v>42565</v>
      </c>
      <c r="P3230" t="s">
        <v>34</v>
      </c>
      <c r="Q3230">
        <v>195</v>
      </c>
      <c r="R3230">
        <v>2016</v>
      </c>
      <c r="S3230">
        <v>7</v>
      </c>
      <c r="T3230" s="3" t="s">
        <v>24</v>
      </c>
      <c r="U3230" s="3">
        <v>45489</v>
      </c>
    </row>
    <row r="3231" spans="1:21" x14ac:dyDescent="0.25">
      <c r="A3231">
        <v>214776</v>
      </c>
      <c r="B3231">
        <v>1135</v>
      </c>
      <c r="C3231" t="s">
        <v>25</v>
      </c>
      <c r="D3231" s="3">
        <v>42565</v>
      </c>
      <c r="E3231" t="s">
        <v>1277</v>
      </c>
      <c r="F3231">
        <v>27660</v>
      </c>
      <c r="G3231">
        <v>1</v>
      </c>
      <c r="J3231">
        <v>27660</v>
      </c>
      <c r="K3231">
        <v>100149957</v>
      </c>
      <c r="L3231" s="19" t="s">
        <v>42</v>
      </c>
      <c r="M3231">
        <v>0</v>
      </c>
      <c r="N3231" t="s">
        <v>22</v>
      </c>
      <c r="O3231" s="3">
        <v>42565</v>
      </c>
      <c r="P3231" t="s">
        <v>28</v>
      </c>
      <c r="Q3231" s="4">
        <v>27660</v>
      </c>
      <c r="R3231">
        <v>2016</v>
      </c>
      <c r="S3231">
        <v>7</v>
      </c>
      <c r="T3231" s="3" t="s">
        <v>24</v>
      </c>
      <c r="U3231" s="3">
        <v>45489</v>
      </c>
    </row>
    <row r="3232" spans="1:21" x14ac:dyDescent="0.25">
      <c r="A3232">
        <v>214775</v>
      </c>
      <c r="B3232">
        <v>1136</v>
      </c>
      <c r="C3232" t="s">
        <v>25</v>
      </c>
      <c r="D3232" s="3">
        <v>42565</v>
      </c>
      <c r="E3232" t="s">
        <v>1278</v>
      </c>
      <c r="F3232">
        <v>2695</v>
      </c>
      <c r="G3232">
        <v>1</v>
      </c>
      <c r="J3232">
        <v>2695</v>
      </c>
      <c r="K3232">
        <v>100149956</v>
      </c>
      <c r="L3232" s="19" t="s">
        <v>21</v>
      </c>
      <c r="M3232">
        <v>0</v>
      </c>
      <c r="N3232" t="s">
        <v>22</v>
      </c>
      <c r="O3232" s="3">
        <v>42565</v>
      </c>
      <c r="P3232" t="s">
        <v>28</v>
      </c>
      <c r="Q3232" s="4">
        <v>2695</v>
      </c>
      <c r="R3232">
        <v>2016</v>
      </c>
      <c r="S3232">
        <v>7</v>
      </c>
      <c r="T3232" s="3" t="s">
        <v>24</v>
      </c>
      <c r="U3232" s="3">
        <v>45489</v>
      </c>
    </row>
    <row r="3233" spans="1:21" x14ac:dyDescent="0.25">
      <c r="A3233">
        <v>214777</v>
      </c>
      <c r="B3233">
        <v>1137</v>
      </c>
      <c r="C3233" t="s">
        <v>31</v>
      </c>
      <c r="D3233" s="3">
        <v>42565</v>
      </c>
      <c r="E3233" t="s">
        <v>1279</v>
      </c>
      <c r="F3233">
        <v>275</v>
      </c>
      <c r="G3233">
        <v>1</v>
      </c>
      <c r="J3233">
        <v>275</v>
      </c>
      <c r="K3233">
        <v>100149958</v>
      </c>
      <c r="L3233" s="19" t="s">
        <v>170</v>
      </c>
      <c r="M3233">
        <v>0</v>
      </c>
      <c r="N3233" t="s">
        <v>22</v>
      </c>
      <c r="O3233" s="3">
        <v>42565</v>
      </c>
      <c r="P3233" t="s">
        <v>34</v>
      </c>
      <c r="Q3233">
        <v>275</v>
      </c>
      <c r="R3233">
        <v>2016</v>
      </c>
      <c r="S3233">
        <v>7</v>
      </c>
      <c r="T3233" s="3" t="s">
        <v>24</v>
      </c>
      <c r="U3233" s="3">
        <v>45489</v>
      </c>
    </row>
    <row r="3234" spans="1:21" x14ac:dyDescent="0.25">
      <c r="A3234">
        <v>214778</v>
      </c>
      <c r="B3234">
        <v>1138</v>
      </c>
      <c r="C3234" t="s">
        <v>31</v>
      </c>
      <c r="D3234" s="3">
        <v>42565</v>
      </c>
      <c r="E3234" t="s">
        <v>30</v>
      </c>
      <c r="F3234">
        <v>360</v>
      </c>
      <c r="G3234">
        <v>1</v>
      </c>
      <c r="J3234">
        <v>360</v>
      </c>
      <c r="K3234">
        <v>100149959</v>
      </c>
      <c r="L3234" s="19" t="s">
        <v>27</v>
      </c>
      <c r="M3234">
        <v>0</v>
      </c>
      <c r="N3234" t="s">
        <v>22</v>
      </c>
      <c r="O3234" s="3">
        <v>42565</v>
      </c>
      <c r="P3234" t="s">
        <v>34</v>
      </c>
      <c r="Q3234">
        <v>360</v>
      </c>
      <c r="R3234">
        <v>2016</v>
      </c>
      <c r="S3234">
        <v>7</v>
      </c>
      <c r="T3234" s="3" t="s">
        <v>24</v>
      </c>
      <c r="U3234" s="3">
        <v>45489</v>
      </c>
    </row>
    <row r="3235" spans="1:21" x14ac:dyDescent="0.25">
      <c r="A3235">
        <v>214779</v>
      </c>
      <c r="B3235">
        <v>1139</v>
      </c>
      <c r="C3235" t="s">
        <v>19</v>
      </c>
      <c r="D3235" s="3">
        <v>42565</v>
      </c>
      <c r="E3235" t="s">
        <v>1280</v>
      </c>
      <c r="F3235">
        <v>300</v>
      </c>
      <c r="G3235">
        <v>1</v>
      </c>
      <c r="J3235">
        <v>300</v>
      </c>
      <c r="K3235">
        <v>100149960</v>
      </c>
      <c r="L3235" s="19" t="s">
        <v>33</v>
      </c>
      <c r="M3235">
        <v>0</v>
      </c>
      <c r="N3235" t="s">
        <v>22</v>
      </c>
      <c r="O3235" s="3">
        <v>42565</v>
      </c>
      <c r="P3235" t="s">
        <v>23</v>
      </c>
      <c r="Q3235">
        <v>300</v>
      </c>
      <c r="R3235">
        <v>2016</v>
      </c>
      <c r="S3235">
        <v>7</v>
      </c>
      <c r="T3235" s="3" t="s">
        <v>24</v>
      </c>
      <c r="U3235" s="3">
        <v>45489</v>
      </c>
    </row>
    <row r="3236" spans="1:21" x14ac:dyDescent="0.25">
      <c r="A3236">
        <v>214780</v>
      </c>
      <c r="B3236">
        <v>1139</v>
      </c>
      <c r="C3236" t="s">
        <v>71</v>
      </c>
      <c r="D3236" s="3">
        <v>42565</v>
      </c>
      <c r="E3236" t="s">
        <v>146</v>
      </c>
      <c r="F3236">
        <v>150</v>
      </c>
      <c r="G3236">
        <v>1</v>
      </c>
      <c r="J3236">
        <v>150</v>
      </c>
      <c r="K3236">
        <v>100149961</v>
      </c>
      <c r="L3236" s="19" t="s">
        <v>33</v>
      </c>
      <c r="M3236">
        <v>0</v>
      </c>
      <c r="N3236" t="s">
        <v>22</v>
      </c>
      <c r="O3236" s="3">
        <v>42565</v>
      </c>
      <c r="P3236" t="s">
        <v>34</v>
      </c>
      <c r="Q3236">
        <v>150</v>
      </c>
      <c r="R3236">
        <v>2016</v>
      </c>
      <c r="S3236">
        <v>7</v>
      </c>
      <c r="T3236" s="3" t="s">
        <v>24</v>
      </c>
      <c r="U3236" s="3">
        <v>45489</v>
      </c>
    </row>
    <row r="3237" spans="1:21" x14ac:dyDescent="0.25">
      <c r="A3237">
        <v>214781</v>
      </c>
      <c r="B3237">
        <v>86</v>
      </c>
      <c r="C3237" t="s">
        <v>19</v>
      </c>
      <c r="D3237" s="3">
        <v>42565</v>
      </c>
      <c r="E3237" t="s">
        <v>89</v>
      </c>
      <c r="F3237">
        <v>350</v>
      </c>
      <c r="G3237">
        <v>1</v>
      </c>
      <c r="J3237">
        <v>350</v>
      </c>
      <c r="K3237">
        <v>100149962</v>
      </c>
      <c r="L3237" s="19" t="s">
        <v>33</v>
      </c>
      <c r="M3237">
        <v>0</v>
      </c>
      <c r="N3237" t="s">
        <v>22</v>
      </c>
      <c r="O3237" s="3">
        <v>42565</v>
      </c>
      <c r="P3237" t="s">
        <v>23</v>
      </c>
      <c r="Q3237">
        <v>350</v>
      </c>
      <c r="R3237">
        <v>2016</v>
      </c>
      <c r="S3237">
        <v>7</v>
      </c>
      <c r="T3237" s="3" t="s">
        <v>24</v>
      </c>
      <c r="U3237" s="3">
        <v>45489</v>
      </c>
    </row>
    <row r="3238" spans="1:21" x14ac:dyDescent="0.25">
      <c r="A3238">
        <v>214782</v>
      </c>
      <c r="B3238">
        <v>86</v>
      </c>
      <c r="C3238" t="s">
        <v>19</v>
      </c>
      <c r="D3238" s="3">
        <v>42565</v>
      </c>
      <c r="E3238" t="s">
        <v>93</v>
      </c>
      <c r="F3238">
        <v>510</v>
      </c>
      <c r="G3238">
        <v>1</v>
      </c>
      <c r="J3238">
        <v>510</v>
      </c>
      <c r="K3238">
        <v>100149963</v>
      </c>
      <c r="L3238" s="19" t="s">
        <v>33</v>
      </c>
      <c r="M3238">
        <v>0</v>
      </c>
      <c r="N3238" t="s">
        <v>22</v>
      </c>
      <c r="O3238" s="3">
        <v>42565</v>
      </c>
      <c r="P3238" t="s">
        <v>23</v>
      </c>
      <c r="Q3238">
        <v>510</v>
      </c>
      <c r="R3238">
        <v>2016</v>
      </c>
      <c r="S3238">
        <v>7</v>
      </c>
      <c r="T3238" s="3" t="s">
        <v>24</v>
      </c>
      <c r="U3238" s="3">
        <v>45489</v>
      </c>
    </row>
    <row r="3239" spans="1:21" x14ac:dyDescent="0.25">
      <c r="A3239">
        <v>214783</v>
      </c>
      <c r="B3239">
        <v>86</v>
      </c>
      <c r="C3239" t="s">
        <v>19</v>
      </c>
      <c r="D3239" s="3">
        <v>42565</v>
      </c>
      <c r="E3239" t="s">
        <v>558</v>
      </c>
      <c r="F3239">
        <v>180</v>
      </c>
      <c r="G3239">
        <v>1</v>
      </c>
      <c r="J3239">
        <v>180</v>
      </c>
      <c r="K3239">
        <v>100149964</v>
      </c>
      <c r="L3239" s="19" t="s">
        <v>27</v>
      </c>
      <c r="M3239">
        <v>0</v>
      </c>
      <c r="N3239" t="s">
        <v>22</v>
      </c>
      <c r="O3239" s="3">
        <v>42565</v>
      </c>
      <c r="P3239" t="s">
        <v>23</v>
      </c>
      <c r="Q3239">
        <v>180</v>
      </c>
      <c r="R3239">
        <v>2016</v>
      </c>
      <c r="S3239">
        <v>7</v>
      </c>
      <c r="T3239" s="3" t="s">
        <v>24</v>
      </c>
      <c r="U3239" s="3">
        <v>45489</v>
      </c>
    </row>
    <row r="3240" spans="1:21" x14ac:dyDescent="0.25">
      <c r="A3240">
        <v>214784</v>
      </c>
      <c r="B3240">
        <v>86</v>
      </c>
      <c r="C3240" t="s">
        <v>31</v>
      </c>
      <c r="D3240" s="3">
        <v>42565</v>
      </c>
      <c r="E3240" t="s">
        <v>295</v>
      </c>
      <c r="F3240">
        <v>260</v>
      </c>
      <c r="G3240">
        <v>1</v>
      </c>
      <c r="J3240">
        <v>260</v>
      </c>
      <c r="K3240">
        <v>100149965</v>
      </c>
      <c r="L3240" s="19" t="s">
        <v>33</v>
      </c>
      <c r="M3240">
        <v>0</v>
      </c>
      <c r="N3240" t="s">
        <v>22</v>
      </c>
      <c r="O3240" s="3">
        <v>42565</v>
      </c>
      <c r="P3240" t="s">
        <v>34</v>
      </c>
      <c r="Q3240">
        <v>260</v>
      </c>
      <c r="R3240">
        <v>2016</v>
      </c>
      <c r="S3240">
        <v>7</v>
      </c>
      <c r="T3240" s="3" t="s">
        <v>24</v>
      </c>
      <c r="U3240" s="3">
        <v>45489</v>
      </c>
    </row>
    <row r="3241" spans="1:21" x14ac:dyDescent="0.25">
      <c r="A3241">
        <v>214785</v>
      </c>
      <c r="B3241">
        <v>813</v>
      </c>
      <c r="C3241" t="s">
        <v>19</v>
      </c>
      <c r="D3241" s="3">
        <v>42565</v>
      </c>
      <c r="E3241" t="s">
        <v>872</v>
      </c>
      <c r="F3241">
        <v>120</v>
      </c>
      <c r="G3241">
        <v>1</v>
      </c>
      <c r="J3241">
        <v>120</v>
      </c>
      <c r="K3241">
        <v>100149966</v>
      </c>
      <c r="L3241" s="19" t="s">
        <v>47</v>
      </c>
      <c r="M3241">
        <v>0</v>
      </c>
      <c r="N3241" t="s">
        <v>22</v>
      </c>
      <c r="O3241" s="3">
        <v>42565</v>
      </c>
      <c r="P3241" t="s">
        <v>23</v>
      </c>
      <c r="Q3241">
        <v>120</v>
      </c>
      <c r="R3241">
        <v>2016</v>
      </c>
      <c r="S3241">
        <v>7</v>
      </c>
      <c r="T3241" s="3" t="s">
        <v>24</v>
      </c>
      <c r="U3241" s="3">
        <v>45489</v>
      </c>
    </row>
    <row r="3242" spans="1:21" x14ac:dyDescent="0.25">
      <c r="A3242">
        <v>214786</v>
      </c>
      <c r="B3242">
        <v>86</v>
      </c>
      <c r="C3242" t="s">
        <v>31</v>
      </c>
      <c r="D3242" s="3">
        <v>42565</v>
      </c>
      <c r="E3242" t="s">
        <v>129</v>
      </c>
      <c r="F3242">
        <v>425</v>
      </c>
      <c r="G3242">
        <v>1</v>
      </c>
      <c r="J3242">
        <v>425</v>
      </c>
      <c r="K3242">
        <v>100149967</v>
      </c>
      <c r="L3242" s="19" t="s">
        <v>33</v>
      </c>
      <c r="M3242">
        <v>0</v>
      </c>
      <c r="N3242" t="s">
        <v>22</v>
      </c>
      <c r="O3242" s="3">
        <v>42565</v>
      </c>
      <c r="P3242" t="s">
        <v>34</v>
      </c>
      <c r="Q3242">
        <v>425</v>
      </c>
      <c r="R3242">
        <v>2016</v>
      </c>
      <c r="S3242">
        <v>7</v>
      </c>
      <c r="T3242" s="3" t="s">
        <v>24</v>
      </c>
      <c r="U3242" s="3">
        <v>45489</v>
      </c>
    </row>
    <row r="3243" spans="1:21" x14ac:dyDescent="0.25">
      <c r="A3243">
        <v>214787</v>
      </c>
      <c r="B3243">
        <v>813</v>
      </c>
      <c r="C3243" t="s">
        <v>19</v>
      </c>
      <c r="D3243" s="3">
        <v>42565</v>
      </c>
      <c r="E3243" t="s">
        <v>390</v>
      </c>
      <c r="F3243">
        <v>299</v>
      </c>
      <c r="G3243">
        <v>1</v>
      </c>
      <c r="J3243">
        <v>299</v>
      </c>
      <c r="K3243">
        <v>100149968</v>
      </c>
      <c r="L3243" s="19" t="s">
        <v>27</v>
      </c>
      <c r="M3243">
        <v>0</v>
      </c>
      <c r="N3243" t="s">
        <v>22</v>
      </c>
      <c r="O3243" s="3">
        <v>42565</v>
      </c>
      <c r="P3243" t="s">
        <v>23</v>
      </c>
      <c r="Q3243">
        <v>299</v>
      </c>
      <c r="R3243">
        <v>2016</v>
      </c>
      <c r="S3243">
        <v>7</v>
      </c>
      <c r="T3243" s="3" t="s">
        <v>24</v>
      </c>
      <c r="U3243" s="3">
        <v>45489</v>
      </c>
    </row>
    <row r="3244" spans="1:21" x14ac:dyDescent="0.25">
      <c r="A3244">
        <v>214788</v>
      </c>
      <c r="B3244">
        <v>1140</v>
      </c>
      <c r="C3244" t="s">
        <v>25</v>
      </c>
      <c r="D3244" s="3">
        <v>42565</v>
      </c>
      <c r="E3244" t="s">
        <v>1281</v>
      </c>
      <c r="F3244">
        <v>8800</v>
      </c>
      <c r="G3244">
        <v>1</v>
      </c>
      <c r="J3244">
        <v>8800</v>
      </c>
      <c r="K3244">
        <v>100149969</v>
      </c>
      <c r="L3244" s="19" t="s">
        <v>38</v>
      </c>
      <c r="M3244">
        <v>0</v>
      </c>
      <c r="N3244" t="s">
        <v>22</v>
      </c>
      <c r="O3244" s="3">
        <v>42565</v>
      </c>
      <c r="P3244" t="s">
        <v>28</v>
      </c>
      <c r="Q3244" s="4">
        <v>8800</v>
      </c>
      <c r="R3244">
        <v>2016</v>
      </c>
      <c r="S3244">
        <v>7</v>
      </c>
      <c r="T3244" s="3" t="s">
        <v>24</v>
      </c>
      <c r="U3244" s="3">
        <v>45489</v>
      </c>
    </row>
    <row r="3245" spans="1:21" x14ac:dyDescent="0.25">
      <c r="A3245">
        <v>214789</v>
      </c>
      <c r="B3245">
        <v>1141</v>
      </c>
      <c r="C3245" t="s">
        <v>31</v>
      </c>
      <c r="D3245" s="3">
        <v>42565</v>
      </c>
      <c r="E3245" t="s">
        <v>1282</v>
      </c>
      <c r="F3245">
        <v>500</v>
      </c>
      <c r="G3245">
        <v>1</v>
      </c>
      <c r="J3245">
        <v>2550</v>
      </c>
      <c r="K3245">
        <v>100149970</v>
      </c>
      <c r="L3245" s="19" t="s">
        <v>27</v>
      </c>
      <c r="M3245">
        <v>0</v>
      </c>
      <c r="N3245" t="s">
        <v>22</v>
      </c>
      <c r="O3245" s="3">
        <v>42565</v>
      </c>
      <c r="P3245" t="s">
        <v>34</v>
      </c>
      <c r="Q3245">
        <v>500</v>
      </c>
      <c r="R3245">
        <v>2016</v>
      </c>
      <c r="S3245">
        <v>7</v>
      </c>
      <c r="T3245" s="3" t="s">
        <v>24</v>
      </c>
      <c r="U3245" s="3">
        <v>45489</v>
      </c>
    </row>
    <row r="3246" spans="1:21" x14ac:dyDescent="0.25">
      <c r="A3246">
        <v>214790</v>
      </c>
      <c r="B3246">
        <v>1141</v>
      </c>
      <c r="C3246" t="s">
        <v>31</v>
      </c>
      <c r="D3246" s="3">
        <v>42565</v>
      </c>
      <c r="E3246" t="s">
        <v>1283</v>
      </c>
      <c r="F3246">
        <v>750</v>
      </c>
      <c r="G3246">
        <v>1</v>
      </c>
      <c r="J3246">
        <v>2550</v>
      </c>
      <c r="K3246">
        <v>100149970</v>
      </c>
      <c r="L3246" s="19" t="s">
        <v>27</v>
      </c>
      <c r="M3246">
        <v>0</v>
      </c>
      <c r="N3246" t="s">
        <v>22</v>
      </c>
      <c r="O3246" s="3">
        <v>42565</v>
      </c>
      <c r="P3246" t="s">
        <v>34</v>
      </c>
      <c r="Q3246">
        <v>750</v>
      </c>
      <c r="R3246">
        <v>2016</v>
      </c>
      <c r="S3246">
        <v>7</v>
      </c>
      <c r="T3246" s="3" t="s">
        <v>24</v>
      </c>
      <c r="U3246" s="3">
        <v>45489</v>
      </c>
    </row>
    <row r="3247" spans="1:21" x14ac:dyDescent="0.25">
      <c r="A3247">
        <v>214791</v>
      </c>
      <c r="B3247">
        <v>1141</v>
      </c>
      <c r="C3247" t="s">
        <v>31</v>
      </c>
      <c r="D3247" s="3">
        <v>42565</v>
      </c>
      <c r="E3247" t="s">
        <v>1284</v>
      </c>
      <c r="F3247">
        <v>500</v>
      </c>
      <c r="G3247">
        <v>1</v>
      </c>
      <c r="J3247">
        <v>2550</v>
      </c>
      <c r="K3247">
        <v>100149970</v>
      </c>
      <c r="L3247" s="19" t="s">
        <v>27</v>
      </c>
      <c r="M3247">
        <v>0</v>
      </c>
      <c r="N3247" t="s">
        <v>22</v>
      </c>
      <c r="O3247" s="3">
        <v>42565</v>
      </c>
      <c r="P3247" t="s">
        <v>34</v>
      </c>
      <c r="Q3247">
        <v>500</v>
      </c>
      <c r="R3247">
        <v>2016</v>
      </c>
      <c r="S3247">
        <v>7</v>
      </c>
      <c r="T3247" s="3" t="s">
        <v>24</v>
      </c>
      <c r="U3247" s="3">
        <v>45489</v>
      </c>
    </row>
    <row r="3248" spans="1:21" x14ac:dyDescent="0.25">
      <c r="A3248">
        <v>214792</v>
      </c>
      <c r="B3248">
        <v>1141</v>
      </c>
      <c r="C3248" t="s">
        <v>31</v>
      </c>
      <c r="D3248" s="3">
        <v>42565</v>
      </c>
      <c r="E3248" t="s">
        <v>1285</v>
      </c>
      <c r="F3248">
        <v>400</v>
      </c>
      <c r="G3248">
        <v>1</v>
      </c>
      <c r="J3248">
        <v>2550</v>
      </c>
      <c r="K3248">
        <v>100149970</v>
      </c>
      <c r="L3248" s="19" t="s">
        <v>47</v>
      </c>
      <c r="M3248">
        <v>0</v>
      </c>
      <c r="N3248" t="s">
        <v>22</v>
      </c>
      <c r="O3248" s="3">
        <v>42565</v>
      </c>
      <c r="P3248" t="s">
        <v>34</v>
      </c>
      <c r="Q3248">
        <v>400</v>
      </c>
      <c r="R3248">
        <v>2016</v>
      </c>
      <c r="S3248">
        <v>7</v>
      </c>
      <c r="T3248" s="3" t="s">
        <v>24</v>
      </c>
      <c r="U3248" s="3">
        <v>45489</v>
      </c>
    </row>
    <row r="3249" spans="1:21" x14ac:dyDescent="0.25">
      <c r="A3249">
        <v>214793</v>
      </c>
      <c r="B3249">
        <v>1141</v>
      </c>
      <c r="C3249" t="s">
        <v>31</v>
      </c>
      <c r="D3249" s="3">
        <v>42565</v>
      </c>
      <c r="E3249" t="s">
        <v>1286</v>
      </c>
      <c r="F3249">
        <v>400</v>
      </c>
      <c r="G3249">
        <v>1</v>
      </c>
      <c r="J3249">
        <v>2550</v>
      </c>
      <c r="K3249">
        <v>100149970</v>
      </c>
      <c r="L3249" s="19" t="s">
        <v>62</v>
      </c>
      <c r="M3249">
        <v>0</v>
      </c>
      <c r="N3249" t="s">
        <v>22</v>
      </c>
      <c r="O3249" s="3">
        <v>42565</v>
      </c>
      <c r="P3249" t="s">
        <v>34</v>
      </c>
      <c r="Q3249">
        <v>400</v>
      </c>
      <c r="R3249">
        <v>2016</v>
      </c>
      <c r="S3249">
        <v>7</v>
      </c>
      <c r="T3249" s="3" t="s">
        <v>24</v>
      </c>
      <c r="U3249" s="3">
        <v>45489</v>
      </c>
    </row>
    <row r="3250" spans="1:21" x14ac:dyDescent="0.25">
      <c r="A3250">
        <v>214794</v>
      </c>
      <c r="B3250">
        <v>1142</v>
      </c>
      <c r="C3250" t="s">
        <v>25</v>
      </c>
      <c r="D3250" s="3">
        <v>42565</v>
      </c>
      <c r="E3250" t="s">
        <v>1233</v>
      </c>
      <c r="F3250">
        <v>1950</v>
      </c>
      <c r="G3250">
        <v>1</v>
      </c>
      <c r="J3250">
        <v>3200</v>
      </c>
      <c r="K3250">
        <v>100149971</v>
      </c>
      <c r="L3250" s="19" t="s">
        <v>51</v>
      </c>
      <c r="M3250">
        <v>0</v>
      </c>
      <c r="N3250" t="s">
        <v>40</v>
      </c>
      <c r="O3250" s="3">
        <v>42565</v>
      </c>
      <c r="P3250" t="s">
        <v>28</v>
      </c>
      <c r="Q3250" s="4">
        <v>1950</v>
      </c>
      <c r="R3250">
        <v>2016</v>
      </c>
      <c r="S3250">
        <v>7</v>
      </c>
      <c r="T3250" s="3" t="s">
        <v>24</v>
      </c>
      <c r="U3250" s="3">
        <v>45489</v>
      </c>
    </row>
    <row r="3251" spans="1:21" x14ac:dyDescent="0.25">
      <c r="A3251">
        <v>214796</v>
      </c>
      <c r="B3251">
        <v>1142</v>
      </c>
      <c r="C3251" t="s">
        <v>25</v>
      </c>
      <c r="D3251" s="3">
        <v>42565</v>
      </c>
      <c r="E3251" t="s">
        <v>1287</v>
      </c>
      <c r="F3251">
        <v>1250</v>
      </c>
      <c r="G3251">
        <v>1</v>
      </c>
      <c r="J3251">
        <v>3200</v>
      </c>
      <c r="K3251">
        <v>100149971</v>
      </c>
      <c r="L3251" s="19" t="s">
        <v>62</v>
      </c>
      <c r="M3251">
        <v>0</v>
      </c>
      <c r="N3251" t="s">
        <v>40</v>
      </c>
      <c r="O3251" s="3">
        <v>42565</v>
      </c>
      <c r="P3251" t="s">
        <v>28</v>
      </c>
      <c r="Q3251" s="4">
        <v>1250</v>
      </c>
      <c r="R3251">
        <v>2016</v>
      </c>
      <c r="S3251">
        <v>7</v>
      </c>
      <c r="T3251" s="3" t="s">
        <v>24</v>
      </c>
      <c r="U3251" s="3">
        <v>45489</v>
      </c>
    </row>
    <row r="3252" spans="1:21" x14ac:dyDescent="0.25">
      <c r="A3252">
        <v>214797</v>
      </c>
      <c r="B3252">
        <v>1142</v>
      </c>
      <c r="C3252" t="s">
        <v>25</v>
      </c>
      <c r="D3252" s="3">
        <v>42565</v>
      </c>
      <c r="E3252" t="s">
        <v>1233</v>
      </c>
      <c r="F3252">
        <v>1950</v>
      </c>
      <c r="G3252">
        <v>1</v>
      </c>
      <c r="J3252">
        <v>3200</v>
      </c>
      <c r="K3252">
        <v>100149972</v>
      </c>
      <c r="L3252" s="19" t="s">
        <v>51</v>
      </c>
      <c r="M3252">
        <v>0</v>
      </c>
      <c r="N3252" t="s">
        <v>39</v>
      </c>
      <c r="O3252" s="3">
        <v>42565</v>
      </c>
      <c r="P3252" t="s">
        <v>28</v>
      </c>
      <c r="Q3252" s="4">
        <v>1950</v>
      </c>
      <c r="R3252">
        <v>2016</v>
      </c>
      <c r="S3252">
        <v>7</v>
      </c>
      <c r="T3252" s="3" t="s">
        <v>24</v>
      </c>
      <c r="U3252" s="3">
        <v>45489</v>
      </c>
    </row>
    <row r="3253" spans="1:21" x14ac:dyDescent="0.25">
      <c r="A3253">
        <v>214799</v>
      </c>
      <c r="B3253">
        <v>1142</v>
      </c>
      <c r="C3253" t="s">
        <v>25</v>
      </c>
      <c r="D3253" s="3">
        <v>42565</v>
      </c>
      <c r="E3253" t="s">
        <v>1287</v>
      </c>
      <c r="F3253">
        <v>1250</v>
      </c>
      <c r="G3253">
        <v>1</v>
      </c>
      <c r="J3253">
        <v>3200</v>
      </c>
      <c r="K3253">
        <v>100149972</v>
      </c>
      <c r="L3253" s="19" t="s">
        <v>62</v>
      </c>
      <c r="M3253">
        <v>0</v>
      </c>
      <c r="N3253" t="s">
        <v>39</v>
      </c>
      <c r="O3253" s="3">
        <v>42565</v>
      </c>
      <c r="P3253" t="s">
        <v>28</v>
      </c>
      <c r="Q3253" s="4">
        <v>1250</v>
      </c>
      <c r="R3253">
        <v>2016</v>
      </c>
      <c r="S3253">
        <v>7</v>
      </c>
      <c r="T3253" s="3" t="s">
        <v>24</v>
      </c>
      <c r="U3253" s="3">
        <v>45489</v>
      </c>
    </row>
    <row r="3254" spans="1:21" x14ac:dyDescent="0.25">
      <c r="A3254">
        <v>214800</v>
      </c>
      <c r="B3254">
        <v>1143</v>
      </c>
      <c r="C3254" t="s">
        <v>19</v>
      </c>
      <c r="D3254" s="3">
        <v>42565</v>
      </c>
      <c r="E3254" t="s">
        <v>1288</v>
      </c>
      <c r="F3254">
        <v>80</v>
      </c>
      <c r="G3254">
        <v>1</v>
      </c>
      <c r="J3254">
        <v>160</v>
      </c>
      <c r="K3254">
        <v>100149973</v>
      </c>
      <c r="L3254" s="19" t="s">
        <v>47</v>
      </c>
      <c r="M3254">
        <v>0</v>
      </c>
      <c r="N3254" t="s">
        <v>22</v>
      </c>
      <c r="O3254" s="3">
        <v>42565</v>
      </c>
      <c r="P3254" t="s">
        <v>23</v>
      </c>
      <c r="Q3254">
        <v>80</v>
      </c>
      <c r="R3254">
        <v>2016</v>
      </c>
      <c r="S3254">
        <v>7</v>
      </c>
      <c r="T3254" s="3" t="s">
        <v>24</v>
      </c>
      <c r="U3254" s="3">
        <v>45489</v>
      </c>
    </row>
    <row r="3255" spans="1:21" x14ac:dyDescent="0.25">
      <c r="A3255">
        <v>214801</v>
      </c>
      <c r="B3255">
        <v>1143</v>
      </c>
      <c r="C3255" t="s">
        <v>19</v>
      </c>
      <c r="D3255" s="3">
        <v>42565</v>
      </c>
      <c r="E3255" t="s">
        <v>228</v>
      </c>
      <c r="F3255">
        <v>80</v>
      </c>
      <c r="G3255">
        <v>1</v>
      </c>
      <c r="J3255">
        <v>160</v>
      </c>
      <c r="K3255">
        <v>100149973</v>
      </c>
      <c r="L3255" s="19" t="s">
        <v>27</v>
      </c>
      <c r="M3255">
        <v>0</v>
      </c>
      <c r="N3255" t="s">
        <v>22</v>
      </c>
      <c r="O3255" s="3">
        <v>42565</v>
      </c>
      <c r="P3255" t="s">
        <v>23</v>
      </c>
      <c r="Q3255">
        <v>80</v>
      </c>
      <c r="R3255">
        <v>2016</v>
      </c>
      <c r="S3255">
        <v>7</v>
      </c>
      <c r="T3255" s="3" t="s">
        <v>24</v>
      </c>
      <c r="U3255" s="3">
        <v>45489</v>
      </c>
    </row>
    <row r="3256" spans="1:21" x14ac:dyDescent="0.25">
      <c r="A3256">
        <v>214802</v>
      </c>
      <c r="B3256">
        <v>1142</v>
      </c>
      <c r="C3256" t="s">
        <v>31</v>
      </c>
      <c r="D3256" s="3">
        <v>42565</v>
      </c>
      <c r="E3256" t="s">
        <v>1287</v>
      </c>
      <c r="F3256">
        <v>1250</v>
      </c>
      <c r="G3256">
        <v>1</v>
      </c>
      <c r="J3256">
        <v>3200</v>
      </c>
      <c r="K3256">
        <v>100149974</v>
      </c>
      <c r="L3256" s="19" t="s">
        <v>62</v>
      </c>
      <c r="M3256">
        <v>0</v>
      </c>
      <c r="N3256" t="s">
        <v>39</v>
      </c>
      <c r="O3256" s="3">
        <v>42565</v>
      </c>
      <c r="P3256" t="s">
        <v>34</v>
      </c>
      <c r="Q3256" s="4">
        <v>1250</v>
      </c>
      <c r="R3256">
        <v>2016</v>
      </c>
      <c r="S3256">
        <v>7</v>
      </c>
      <c r="T3256" s="3" t="s">
        <v>24</v>
      </c>
      <c r="U3256" s="3">
        <v>45489</v>
      </c>
    </row>
    <row r="3257" spans="1:21" x14ac:dyDescent="0.25">
      <c r="A3257">
        <v>214803</v>
      </c>
      <c r="B3257">
        <v>1142</v>
      </c>
      <c r="C3257" t="s">
        <v>31</v>
      </c>
      <c r="D3257" s="3">
        <v>42565</v>
      </c>
      <c r="E3257" t="s">
        <v>1233</v>
      </c>
      <c r="F3257">
        <v>1950</v>
      </c>
      <c r="G3257">
        <v>1</v>
      </c>
      <c r="J3257">
        <v>3200</v>
      </c>
      <c r="K3257">
        <v>100149974</v>
      </c>
      <c r="L3257" s="19" t="s">
        <v>51</v>
      </c>
      <c r="M3257">
        <v>0</v>
      </c>
      <c r="N3257" t="s">
        <v>39</v>
      </c>
      <c r="O3257" s="3">
        <v>42565</v>
      </c>
      <c r="P3257" t="s">
        <v>34</v>
      </c>
      <c r="Q3257" s="4">
        <v>1950</v>
      </c>
      <c r="R3257">
        <v>2016</v>
      </c>
      <c r="S3257">
        <v>7</v>
      </c>
      <c r="T3257" s="3" t="s">
        <v>24</v>
      </c>
      <c r="U3257" s="3">
        <v>45489</v>
      </c>
    </row>
    <row r="3258" spans="1:21" x14ac:dyDescent="0.25">
      <c r="A3258">
        <v>214805</v>
      </c>
      <c r="B3258">
        <v>1144</v>
      </c>
      <c r="C3258" t="s">
        <v>19</v>
      </c>
      <c r="D3258" s="3">
        <v>42565</v>
      </c>
      <c r="E3258" t="s">
        <v>1289</v>
      </c>
      <c r="F3258">
        <v>1500</v>
      </c>
      <c r="G3258">
        <v>1</v>
      </c>
      <c r="J3258">
        <v>1500</v>
      </c>
      <c r="K3258">
        <v>100149975</v>
      </c>
      <c r="L3258" s="19" t="s">
        <v>51</v>
      </c>
      <c r="M3258">
        <v>0</v>
      </c>
      <c r="N3258" t="s">
        <v>22</v>
      </c>
      <c r="O3258" s="3">
        <v>42565</v>
      </c>
      <c r="P3258" t="s">
        <v>23</v>
      </c>
      <c r="Q3258" s="4">
        <v>1500</v>
      </c>
      <c r="R3258">
        <v>2016</v>
      </c>
      <c r="S3258">
        <v>7</v>
      </c>
      <c r="T3258" s="3" t="s">
        <v>24</v>
      </c>
      <c r="U3258" s="3">
        <v>45489</v>
      </c>
    </row>
    <row r="3259" spans="1:21" x14ac:dyDescent="0.25">
      <c r="A3259">
        <v>214807</v>
      </c>
      <c r="B3259">
        <v>1145</v>
      </c>
      <c r="C3259" t="s">
        <v>25</v>
      </c>
      <c r="D3259" s="3">
        <v>42565</v>
      </c>
      <c r="E3259" t="s">
        <v>1290</v>
      </c>
      <c r="F3259">
        <v>1360</v>
      </c>
      <c r="G3259">
        <v>2</v>
      </c>
      <c r="J3259">
        <v>2720</v>
      </c>
      <c r="K3259">
        <v>100149976</v>
      </c>
      <c r="L3259" s="19" t="s">
        <v>51</v>
      </c>
      <c r="M3259">
        <v>0</v>
      </c>
      <c r="N3259" t="s">
        <v>22</v>
      </c>
      <c r="O3259" s="3">
        <v>42565</v>
      </c>
      <c r="P3259" t="s">
        <v>28</v>
      </c>
      <c r="Q3259" s="4">
        <v>2720</v>
      </c>
      <c r="R3259">
        <v>2016</v>
      </c>
      <c r="S3259">
        <v>7</v>
      </c>
      <c r="T3259" s="3" t="s">
        <v>24</v>
      </c>
      <c r="U3259" s="3">
        <v>45489</v>
      </c>
    </row>
    <row r="3260" spans="1:21" x14ac:dyDescent="0.25">
      <c r="A3260">
        <v>214808</v>
      </c>
      <c r="B3260">
        <v>36</v>
      </c>
      <c r="C3260" t="s">
        <v>19</v>
      </c>
      <c r="D3260" s="3">
        <v>42565</v>
      </c>
      <c r="E3260" t="s">
        <v>286</v>
      </c>
      <c r="F3260">
        <v>990</v>
      </c>
      <c r="G3260">
        <v>1</v>
      </c>
      <c r="J3260">
        <v>990</v>
      </c>
      <c r="K3260">
        <v>100149977</v>
      </c>
      <c r="L3260" s="19" t="s">
        <v>21</v>
      </c>
      <c r="M3260">
        <v>0</v>
      </c>
      <c r="N3260" t="s">
        <v>22</v>
      </c>
      <c r="O3260" s="3">
        <v>42565</v>
      </c>
      <c r="P3260" t="s">
        <v>23</v>
      </c>
      <c r="Q3260">
        <v>990</v>
      </c>
      <c r="R3260">
        <v>2016</v>
      </c>
      <c r="S3260">
        <v>7</v>
      </c>
      <c r="T3260" s="3" t="s">
        <v>24</v>
      </c>
      <c r="U3260" s="3">
        <v>45489</v>
      </c>
    </row>
    <row r="3261" spans="1:21" x14ac:dyDescent="0.25">
      <c r="A3261">
        <v>214809</v>
      </c>
      <c r="B3261">
        <v>1146</v>
      </c>
      <c r="C3261" t="s">
        <v>31</v>
      </c>
      <c r="D3261" s="3">
        <v>42565</v>
      </c>
      <c r="E3261" t="s">
        <v>1291</v>
      </c>
      <c r="F3261">
        <v>699</v>
      </c>
      <c r="G3261">
        <v>1</v>
      </c>
      <c r="J3261">
        <v>699</v>
      </c>
      <c r="K3261">
        <v>100149978</v>
      </c>
      <c r="L3261" s="19" t="s">
        <v>51</v>
      </c>
      <c r="M3261">
        <v>0</v>
      </c>
      <c r="N3261" t="s">
        <v>22</v>
      </c>
      <c r="O3261" s="3">
        <v>42565</v>
      </c>
      <c r="P3261" t="s">
        <v>34</v>
      </c>
      <c r="Q3261">
        <v>699</v>
      </c>
      <c r="R3261">
        <v>2016</v>
      </c>
      <c r="S3261">
        <v>7</v>
      </c>
      <c r="T3261" s="3" t="s">
        <v>24</v>
      </c>
      <c r="U3261" s="3">
        <v>45489</v>
      </c>
    </row>
    <row r="3262" spans="1:21" x14ac:dyDescent="0.25">
      <c r="A3262">
        <v>214811</v>
      </c>
      <c r="B3262">
        <v>238</v>
      </c>
      <c r="C3262" t="s">
        <v>19</v>
      </c>
      <c r="D3262" s="3">
        <v>42565</v>
      </c>
      <c r="E3262" t="s">
        <v>1292</v>
      </c>
      <c r="F3262">
        <v>660</v>
      </c>
      <c r="G3262">
        <v>1</v>
      </c>
      <c r="J3262">
        <v>81</v>
      </c>
      <c r="K3262">
        <v>100149979</v>
      </c>
      <c r="L3262" s="19" t="s">
        <v>47</v>
      </c>
      <c r="M3262">
        <v>0</v>
      </c>
      <c r="N3262" t="s">
        <v>22</v>
      </c>
      <c r="O3262" s="3">
        <v>42565</v>
      </c>
      <c r="P3262" t="s">
        <v>23</v>
      </c>
      <c r="Q3262">
        <v>660</v>
      </c>
      <c r="R3262">
        <v>2016</v>
      </c>
      <c r="S3262">
        <v>7</v>
      </c>
      <c r="T3262" s="3" t="s">
        <v>24</v>
      </c>
      <c r="U3262" s="3">
        <v>45489</v>
      </c>
    </row>
    <row r="3263" spans="1:21" x14ac:dyDescent="0.25">
      <c r="A3263">
        <v>214812</v>
      </c>
      <c r="B3263">
        <v>238</v>
      </c>
      <c r="C3263" t="s">
        <v>19</v>
      </c>
      <c r="D3263" s="3">
        <v>42565</v>
      </c>
      <c r="E3263" t="s">
        <v>1293</v>
      </c>
      <c r="F3263">
        <v>380</v>
      </c>
      <c r="G3263">
        <v>1</v>
      </c>
      <c r="J3263">
        <v>81</v>
      </c>
      <c r="K3263">
        <v>100149979</v>
      </c>
      <c r="L3263" s="19" t="s">
        <v>47</v>
      </c>
      <c r="M3263">
        <v>0</v>
      </c>
      <c r="N3263" t="s">
        <v>22</v>
      </c>
      <c r="O3263" s="3">
        <v>42565</v>
      </c>
      <c r="P3263" t="s">
        <v>23</v>
      </c>
      <c r="Q3263">
        <v>380</v>
      </c>
      <c r="R3263">
        <v>2016</v>
      </c>
      <c r="S3263">
        <v>7</v>
      </c>
      <c r="T3263" s="3" t="s">
        <v>24</v>
      </c>
      <c r="U3263" s="3">
        <v>45489</v>
      </c>
    </row>
    <row r="3264" spans="1:21" x14ac:dyDescent="0.25">
      <c r="A3264">
        <v>214813</v>
      </c>
      <c r="B3264">
        <v>238</v>
      </c>
      <c r="C3264" t="s">
        <v>19</v>
      </c>
      <c r="D3264" s="3">
        <v>42565</v>
      </c>
      <c r="E3264" t="s">
        <v>1294</v>
      </c>
      <c r="F3264">
        <v>149</v>
      </c>
      <c r="G3264">
        <v>1</v>
      </c>
      <c r="J3264">
        <v>81</v>
      </c>
      <c r="K3264">
        <v>100149979</v>
      </c>
      <c r="L3264" s="19" t="s">
        <v>59</v>
      </c>
      <c r="M3264">
        <v>0</v>
      </c>
      <c r="N3264" t="s">
        <v>22</v>
      </c>
      <c r="O3264" s="3">
        <v>42565</v>
      </c>
      <c r="P3264" t="s">
        <v>23</v>
      </c>
      <c r="Q3264">
        <v>149</v>
      </c>
      <c r="R3264">
        <v>2016</v>
      </c>
      <c r="S3264">
        <v>7</v>
      </c>
      <c r="T3264" s="3" t="s">
        <v>24</v>
      </c>
      <c r="U3264" s="3">
        <v>45489</v>
      </c>
    </row>
    <row r="3265" spans="1:21" x14ac:dyDescent="0.25">
      <c r="A3265">
        <v>214814</v>
      </c>
      <c r="B3265">
        <v>238</v>
      </c>
      <c r="C3265" t="s">
        <v>19</v>
      </c>
      <c r="D3265" s="3">
        <v>42565</v>
      </c>
      <c r="E3265" t="s">
        <v>1295</v>
      </c>
      <c r="F3265">
        <v>490</v>
      </c>
      <c r="G3265">
        <v>1</v>
      </c>
      <c r="J3265">
        <v>81</v>
      </c>
      <c r="K3265">
        <v>100149979</v>
      </c>
      <c r="L3265" s="19" t="s">
        <v>59</v>
      </c>
      <c r="M3265">
        <v>0</v>
      </c>
      <c r="N3265" t="s">
        <v>22</v>
      </c>
      <c r="O3265" s="3">
        <v>42565</v>
      </c>
      <c r="P3265" t="s">
        <v>23</v>
      </c>
      <c r="Q3265">
        <v>490</v>
      </c>
      <c r="R3265">
        <v>2016</v>
      </c>
      <c r="S3265">
        <v>7</v>
      </c>
      <c r="T3265" s="3" t="s">
        <v>24</v>
      </c>
      <c r="U3265" s="3">
        <v>45489</v>
      </c>
    </row>
    <row r="3266" spans="1:21" x14ac:dyDescent="0.25">
      <c r="A3266">
        <v>214815</v>
      </c>
      <c r="B3266">
        <v>727</v>
      </c>
      <c r="C3266" t="s">
        <v>25</v>
      </c>
      <c r="D3266" s="3">
        <v>42565</v>
      </c>
      <c r="E3266" t="s">
        <v>869</v>
      </c>
      <c r="F3266">
        <v>923</v>
      </c>
      <c r="G3266">
        <v>1</v>
      </c>
      <c r="J3266">
        <v>1723</v>
      </c>
      <c r="K3266">
        <v>100149980</v>
      </c>
      <c r="L3266" s="19" t="s">
        <v>51</v>
      </c>
      <c r="M3266">
        <v>207.6</v>
      </c>
      <c r="N3266" t="s">
        <v>22</v>
      </c>
      <c r="O3266" s="3">
        <v>42565</v>
      </c>
      <c r="P3266" t="s">
        <v>28</v>
      </c>
      <c r="Q3266">
        <v>923</v>
      </c>
      <c r="R3266">
        <v>2016</v>
      </c>
      <c r="S3266">
        <v>7</v>
      </c>
      <c r="T3266" s="3" t="s">
        <v>24</v>
      </c>
      <c r="U3266" s="3">
        <v>45489</v>
      </c>
    </row>
    <row r="3267" spans="1:21" x14ac:dyDescent="0.25">
      <c r="A3267">
        <v>214817</v>
      </c>
      <c r="B3267">
        <v>727</v>
      </c>
      <c r="C3267" t="s">
        <v>25</v>
      </c>
      <c r="D3267" s="3">
        <v>42565</v>
      </c>
      <c r="E3267" t="s">
        <v>725</v>
      </c>
      <c r="F3267">
        <v>1300</v>
      </c>
      <c r="G3267">
        <v>1</v>
      </c>
      <c r="J3267">
        <v>1723</v>
      </c>
      <c r="K3267">
        <v>100149980</v>
      </c>
      <c r="L3267" s="19" t="s">
        <v>62</v>
      </c>
      <c r="M3267">
        <v>292.39999999999998</v>
      </c>
      <c r="N3267" t="s">
        <v>22</v>
      </c>
      <c r="O3267" s="3">
        <v>42565</v>
      </c>
      <c r="P3267" t="s">
        <v>28</v>
      </c>
      <c r="Q3267" s="4">
        <v>1300</v>
      </c>
      <c r="R3267">
        <v>2016</v>
      </c>
      <c r="S3267">
        <v>7</v>
      </c>
      <c r="T3267" s="3" t="s">
        <v>24</v>
      </c>
      <c r="U3267" s="3">
        <v>45489</v>
      </c>
    </row>
    <row r="3268" spans="1:21" x14ac:dyDescent="0.25">
      <c r="A3268">
        <v>214818</v>
      </c>
      <c r="B3268">
        <v>1147</v>
      </c>
      <c r="C3268" t="s">
        <v>25</v>
      </c>
      <c r="D3268" s="3">
        <v>42565</v>
      </c>
      <c r="E3268" t="s">
        <v>1296</v>
      </c>
      <c r="F3268">
        <v>3240</v>
      </c>
      <c r="G3268">
        <v>1</v>
      </c>
      <c r="J3268">
        <v>10425</v>
      </c>
      <c r="K3268">
        <v>100149981</v>
      </c>
      <c r="L3268" s="19" t="s">
        <v>42</v>
      </c>
      <c r="M3268">
        <v>0</v>
      </c>
      <c r="N3268" t="s">
        <v>22</v>
      </c>
      <c r="O3268" s="3">
        <v>42565</v>
      </c>
      <c r="P3268" t="s">
        <v>28</v>
      </c>
      <c r="Q3268" s="4">
        <v>3240</v>
      </c>
      <c r="R3268">
        <v>2016</v>
      </c>
      <c r="S3268">
        <v>7</v>
      </c>
      <c r="T3268" s="3" t="s">
        <v>24</v>
      </c>
      <c r="U3268" s="3">
        <v>45489</v>
      </c>
    </row>
    <row r="3269" spans="1:21" x14ac:dyDescent="0.25">
      <c r="A3269">
        <v>214819</v>
      </c>
      <c r="B3269">
        <v>1147</v>
      </c>
      <c r="C3269" t="s">
        <v>25</v>
      </c>
      <c r="D3269" s="3">
        <v>42565</v>
      </c>
      <c r="E3269" t="s">
        <v>1297</v>
      </c>
      <c r="F3269">
        <v>1500</v>
      </c>
      <c r="G3269">
        <v>1</v>
      </c>
      <c r="J3269">
        <v>10425</v>
      </c>
      <c r="K3269">
        <v>100149981</v>
      </c>
      <c r="L3269" s="19" t="s">
        <v>42</v>
      </c>
      <c r="M3269">
        <v>0</v>
      </c>
      <c r="N3269" t="s">
        <v>22</v>
      </c>
      <c r="O3269" s="3">
        <v>42565</v>
      </c>
      <c r="P3269" t="s">
        <v>28</v>
      </c>
      <c r="Q3269" s="4">
        <v>1500</v>
      </c>
      <c r="R3269">
        <v>2016</v>
      </c>
      <c r="S3269">
        <v>7</v>
      </c>
      <c r="T3269" s="3" t="s">
        <v>24</v>
      </c>
      <c r="U3269" s="3">
        <v>45489</v>
      </c>
    </row>
    <row r="3270" spans="1:21" x14ac:dyDescent="0.25">
      <c r="A3270">
        <v>214820</v>
      </c>
      <c r="B3270">
        <v>1147</v>
      </c>
      <c r="C3270" t="s">
        <v>25</v>
      </c>
      <c r="D3270" s="3">
        <v>42565</v>
      </c>
      <c r="E3270" t="s">
        <v>1298</v>
      </c>
      <c r="F3270">
        <v>5685</v>
      </c>
      <c r="G3270">
        <v>1</v>
      </c>
      <c r="J3270">
        <v>10425</v>
      </c>
      <c r="K3270">
        <v>100149981</v>
      </c>
      <c r="L3270" s="19" t="s">
        <v>42</v>
      </c>
      <c r="M3270">
        <v>0</v>
      </c>
      <c r="N3270" t="s">
        <v>22</v>
      </c>
      <c r="O3270" s="3">
        <v>42565</v>
      </c>
      <c r="P3270" t="s">
        <v>28</v>
      </c>
      <c r="Q3270" s="4">
        <v>5685</v>
      </c>
      <c r="R3270">
        <v>2016</v>
      </c>
      <c r="S3270">
        <v>7</v>
      </c>
      <c r="T3270" s="3" t="s">
        <v>24</v>
      </c>
      <c r="U3270" s="3">
        <v>45489</v>
      </c>
    </row>
    <row r="3271" spans="1:21" x14ac:dyDescent="0.25">
      <c r="A3271">
        <v>214821</v>
      </c>
      <c r="B3271">
        <v>751</v>
      </c>
      <c r="C3271" t="s">
        <v>25</v>
      </c>
      <c r="D3271" s="3">
        <v>42565</v>
      </c>
      <c r="E3271" t="s">
        <v>586</v>
      </c>
      <c r="F3271">
        <v>71999</v>
      </c>
      <c r="G3271">
        <v>1</v>
      </c>
      <c r="J3271">
        <v>71999</v>
      </c>
      <c r="K3271">
        <v>100149982</v>
      </c>
      <c r="L3271" s="19" t="s">
        <v>38</v>
      </c>
      <c r="M3271">
        <v>0</v>
      </c>
      <c r="N3271" t="s">
        <v>39</v>
      </c>
      <c r="O3271" s="3">
        <v>42565</v>
      </c>
      <c r="P3271" t="s">
        <v>28</v>
      </c>
      <c r="Q3271" s="4">
        <v>71999</v>
      </c>
      <c r="R3271">
        <v>2016</v>
      </c>
      <c r="S3271">
        <v>7</v>
      </c>
      <c r="T3271" s="3" t="s">
        <v>24</v>
      </c>
      <c r="U3271" s="3">
        <v>45489</v>
      </c>
    </row>
    <row r="3272" spans="1:21" x14ac:dyDescent="0.25">
      <c r="A3272">
        <v>214822</v>
      </c>
      <c r="B3272">
        <v>678</v>
      </c>
      <c r="C3272" t="s">
        <v>25</v>
      </c>
      <c r="D3272" s="3">
        <v>42565</v>
      </c>
      <c r="E3272" t="s">
        <v>586</v>
      </c>
      <c r="F3272">
        <v>71999</v>
      </c>
      <c r="G3272">
        <v>1</v>
      </c>
      <c r="J3272">
        <v>71999</v>
      </c>
      <c r="K3272">
        <v>100149983</v>
      </c>
      <c r="L3272" s="19" t="s">
        <v>38</v>
      </c>
      <c r="M3272">
        <v>0</v>
      </c>
      <c r="N3272" t="s">
        <v>39</v>
      </c>
      <c r="O3272" s="3">
        <v>42565</v>
      </c>
      <c r="P3272" t="s">
        <v>28</v>
      </c>
      <c r="Q3272" s="4">
        <v>71999</v>
      </c>
      <c r="R3272">
        <v>2016</v>
      </c>
      <c r="S3272">
        <v>7</v>
      </c>
      <c r="T3272" s="3" t="s">
        <v>24</v>
      </c>
      <c r="U3272" s="3">
        <v>45489</v>
      </c>
    </row>
    <row r="3273" spans="1:21" x14ac:dyDescent="0.25">
      <c r="A3273">
        <v>214823</v>
      </c>
      <c r="B3273">
        <v>1148</v>
      </c>
      <c r="C3273" t="s">
        <v>19</v>
      </c>
      <c r="D3273" s="3">
        <v>42565</v>
      </c>
      <c r="E3273" t="s">
        <v>659</v>
      </c>
      <c r="F3273">
        <v>1175</v>
      </c>
      <c r="G3273">
        <v>1</v>
      </c>
      <c r="J3273">
        <v>1175</v>
      </c>
      <c r="K3273">
        <v>100149984</v>
      </c>
      <c r="L3273" s="19" t="s">
        <v>170</v>
      </c>
      <c r="M3273">
        <v>0</v>
      </c>
      <c r="N3273" t="s">
        <v>22</v>
      </c>
      <c r="O3273" s="3">
        <v>42565</v>
      </c>
      <c r="P3273" t="s">
        <v>23</v>
      </c>
      <c r="Q3273" s="4">
        <v>1175</v>
      </c>
      <c r="R3273">
        <v>2016</v>
      </c>
      <c r="S3273">
        <v>7</v>
      </c>
      <c r="T3273" s="3" t="s">
        <v>24</v>
      </c>
      <c r="U3273" s="3">
        <v>45489</v>
      </c>
    </row>
    <row r="3274" spans="1:21" x14ac:dyDescent="0.25">
      <c r="A3274">
        <v>214824</v>
      </c>
      <c r="B3274">
        <v>1149</v>
      </c>
      <c r="C3274" t="s">
        <v>31</v>
      </c>
      <c r="D3274" s="3">
        <v>42565</v>
      </c>
      <c r="E3274" t="s">
        <v>227</v>
      </c>
      <c r="F3274">
        <v>1765</v>
      </c>
      <c r="G3274">
        <v>1</v>
      </c>
      <c r="J3274">
        <v>1765</v>
      </c>
      <c r="K3274">
        <v>100149985</v>
      </c>
      <c r="L3274" s="19" t="s">
        <v>38</v>
      </c>
      <c r="M3274">
        <v>0</v>
      </c>
      <c r="N3274" t="s">
        <v>22</v>
      </c>
      <c r="O3274" s="3">
        <v>42565</v>
      </c>
      <c r="P3274" t="s">
        <v>34</v>
      </c>
      <c r="Q3274" s="4">
        <v>1765</v>
      </c>
      <c r="R3274">
        <v>2016</v>
      </c>
      <c r="S3274">
        <v>7</v>
      </c>
      <c r="T3274" s="3" t="s">
        <v>24</v>
      </c>
      <c r="U3274" s="3">
        <v>45489</v>
      </c>
    </row>
    <row r="3275" spans="1:21" x14ac:dyDescent="0.25">
      <c r="A3275">
        <v>214825</v>
      </c>
      <c r="B3275">
        <v>1150</v>
      </c>
      <c r="C3275" t="s">
        <v>25</v>
      </c>
      <c r="D3275" s="3">
        <v>42565</v>
      </c>
      <c r="E3275" t="s">
        <v>1299</v>
      </c>
      <c r="F3275">
        <v>950</v>
      </c>
      <c r="G3275">
        <v>1</v>
      </c>
      <c r="J3275">
        <v>950</v>
      </c>
      <c r="K3275">
        <v>100149986</v>
      </c>
      <c r="L3275" s="19" t="s">
        <v>170</v>
      </c>
      <c r="M3275">
        <v>0</v>
      </c>
      <c r="N3275" t="s">
        <v>22</v>
      </c>
      <c r="O3275" s="3">
        <v>42565</v>
      </c>
      <c r="P3275" t="s">
        <v>28</v>
      </c>
      <c r="Q3275">
        <v>950</v>
      </c>
      <c r="R3275">
        <v>2016</v>
      </c>
      <c r="S3275">
        <v>7</v>
      </c>
      <c r="T3275" s="3" t="s">
        <v>24</v>
      </c>
      <c r="U3275" s="3">
        <v>45489</v>
      </c>
    </row>
    <row r="3276" spans="1:21" x14ac:dyDescent="0.25">
      <c r="A3276">
        <v>214826</v>
      </c>
      <c r="B3276">
        <v>1147</v>
      </c>
      <c r="C3276" t="s">
        <v>25</v>
      </c>
      <c r="D3276" s="3">
        <v>42565</v>
      </c>
      <c r="E3276" t="s">
        <v>1296</v>
      </c>
      <c r="F3276">
        <v>3240</v>
      </c>
      <c r="G3276">
        <v>1</v>
      </c>
      <c r="J3276">
        <v>10795</v>
      </c>
      <c r="K3276">
        <v>100149987</v>
      </c>
      <c r="L3276" s="19" t="s">
        <v>42</v>
      </c>
      <c r="M3276">
        <v>0</v>
      </c>
      <c r="N3276" t="s">
        <v>22</v>
      </c>
      <c r="O3276" s="3">
        <v>42565</v>
      </c>
      <c r="P3276" t="s">
        <v>28</v>
      </c>
      <c r="Q3276" s="4">
        <v>3240</v>
      </c>
      <c r="R3276">
        <v>2016</v>
      </c>
      <c r="S3276">
        <v>7</v>
      </c>
      <c r="T3276" s="3" t="s">
        <v>24</v>
      </c>
      <c r="U3276" s="3">
        <v>45489</v>
      </c>
    </row>
    <row r="3277" spans="1:21" x14ac:dyDescent="0.25">
      <c r="A3277">
        <v>214827</v>
      </c>
      <c r="B3277">
        <v>1147</v>
      </c>
      <c r="C3277" t="s">
        <v>25</v>
      </c>
      <c r="D3277" s="3">
        <v>42565</v>
      </c>
      <c r="E3277" t="s">
        <v>1297</v>
      </c>
      <c r="F3277">
        <v>1500</v>
      </c>
      <c r="G3277">
        <v>1</v>
      </c>
      <c r="J3277">
        <v>10795</v>
      </c>
      <c r="K3277">
        <v>100149987</v>
      </c>
      <c r="L3277" s="19" t="s">
        <v>42</v>
      </c>
      <c r="M3277">
        <v>0</v>
      </c>
      <c r="N3277" t="s">
        <v>22</v>
      </c>
      <c r="O3277" s="3">
        <v>42565</v>
      </c>
      <c r="P3277" t="s">
        <v>28</v>
      </c>
      <c r="Q3277" s="4">
        <v>1500</v>
      </c>
      <c r="R3277">
        <v>2016</v>
      </c>
      <c r="S3277">
        <v>7</v>
      </c>
      <c r="T3277" s="3" t="s">
        <v>24</v>
      </c>
      <c r="U3277" s="3">
        <v>45489</v>
      </c>
    </row>
    <row r="3278" spans="1:21" x14ac:dyDescent="0.25">
      <c r="A3278">
        <v>214828</v>
      </c>
      <c r="B3278">
        <v>1147</v>
      </c>
      <c r="C3278" t="s">
        <v>25</v>
      </c>
      <c r="D3278" s="3">
        <v>42565</v>
      </c>
      <c r="E3278" t="s">
        <v>867</v>
      </c>
      <c r="F3278">
        <v>6055</v>
      </c>
      <c r="G3278">
        <v>1</v>
      </c>
      <c r="J3278">
        <v>10795</v>
      </c>
      <c r="K3278">
        <v>100149987</v>
      </c>
      <c r="L3278" s="19" t="s">
        <v>42</v>
      </c>
      <c r="M3278">
        <v>0</v>
      </c>
      <c r="N3278" t="s">
        <v>22</v>
      </c>
      <c r="O3278" s="3">
        <v>42565</v>
      </c>
      <c r="P3278" t="s">
        <v>28</v>
      </c>
      <c r="Q3278" s="4">
        <v>6055</v>
      </c>
      <c r="R3278">
        <v>2016</v>
      </c>
      <c r="S3278">
        <v>7</v>
      </c>
      <c r="T3278" s="3" t="s">
        <v>24</v>
      </c>
      <c r="U3278" s="3">
        <v>45489</v>
      </c>
    </row>
    <row r="3279" spans="1:21" x14ac:dyDescent="0.25">
      <c r="A3279">
        <v>214829</v>
      </c>
      <c r="B3279">
        <v>1151</v>
      </c>
      <c r="C3279" t="s">
        <v>19</v>
      </c>
      <c r="D3279" s="3">
        <v>42565</v>
      </c>
      <c r="E3279" t="s">
        <v>1300</v>
      </c>
      <c r="F3279">
        <v>1260</v>
      </c>
      <c r="G3279">
        <v>1</v>
      </c>
      <c r="J3279">
        <v>1260</v>
      </c>
      <c r="K3279">
        <v>100149988</v>
      </c>
      <c r="L3279" s="19" t="s">
        <v>62</v>
      </c>
      <c r="M3279">
        <v>0</v>
      </c>
      <c r="N3279" t="s">
        <v>22</v>
      </c>
      <c r="O3279" s="3">
        <v>42565</v>
      </c>
      <c r="P3279" t="s">
        <v>23</v>
      </c>
      <c r="Q3279" s="4">
        <v>1260</v>
      </c>
      <c r="R3279">
        <v>2016</v>
      </c>
      <c r="S3279">
        <v>7</v>
      </c>
      <c r="T3279" s="3" t="s">
        <v>24</v>
      </c>
      <c r="U3279" s="3">
        <v>45489</v>
      </c>
    </row>
    <row r="3280" spans="1:21" x14ac:dyDescent="0.25">
      <c r="A3280">
        <v>214830</v>
      </c>
      <c r="B3280">
        <v>1152</v>
      </c>
      <c r="C3280" t="s">
        <v>19</v>
      </c>
      <c r="D3280" s="3">
        <v>42565</v>
      </c>
      <c r="E3280" t="s">
        <v>129</v>
      </c>
      <c r="F3280">
        <v>425</v>
      </c>
      <c r="G3280">
        <v>2</v>
      </c>
      <c r="J3280">
        <v>850</v>
      </c>
      <c r="K3280">
        <v>100149989</v>
      </c>
      <c r="L3280" s="19" t="s">
        <v>33</v>
      </c>
      <c r="M3280">
        <v>0</v>
      </c>
      <c r="N3280" t="s">
        <v>22</v>
      </c>
      <c r="O3280" s="3">
        <v>42565</v>
      </c>
      <c r="P3280" t="s">
        <v>23</v>
      </c>
      <c r="Q3280">
        <v>850</v>
      </c>
      <c r="R3280">
        <v>2016</v>
      </c>
      <c r="S3280">
        <v>7</v>
      </c>
      <c r="T3280" s="3" t="s">
        <v>24</v>
      </c>
      <c r="U3280" s="3">
        <v>45489</v>
      </c>
    </row>
    <row r="3281" spans="1:21" x14ac:dyDescent="0.25">
      <c r="A3281">
        <v>214831</v>
      </c>
      <c r="B3281">
        <v>391</v>
      </c>
      <c r="C3281" t="s">
        <v>19</v>
      </c>
      <c r="D3281" s="3">
        <v>42565</v>
      </c>
      <c r="E3281" t="s">
        <v>1192</v>
      </c>
      <c r="F3281">
        <v>800</v>
      </c>
      <c r="G3281">
        <v>1</v>
      </c>
      <c r="J3281">
        <v>800</v>
      </c>
      <c r="K3281">
        <v>100149990</v>
      </c>
      <c r="L3281" s="19" t="s">
        <v>27</v>
      </c>
      <c r="M3281">
        <v>0</v>
      </c>
      <c r="N3281" t="s">
        <v>22</v>
      </c>
      <c r="O3281" s="3">
        <v>42565</v>
      </c>
      <c r="P3281" t="s">
        <v>23</v>
      </c>
      <c r="Q3281">
        <v>800</v>
      </c>
      <c r="R3281">
        <v>2016</v>
      </c>
      <c r="S3281">
        <v>7</v>
      </c>
      <c r="T3281" s="3" t="s">
        <v>24</v>
      </c>
      <c r="U3281" s="3">
        <v>45489</v>
      </c>
    </row>
    <row r="3282" spans="1:21" x14ac:dyDescent="0.25">
      <c r="A3282">
        <v>214832</v>
      </c>
      <c r="B3282">
        <v>1153</v>
      </c>
      <c r="C3282" t="s">
        <v>19</v>
      </c>
      <c r="D3282" s="3">
        <v>42566</v>
      </c>
      <c r="E3282" t="s">
        <v>368</v>
      </c>
      <c r="F3282">
        <v>1375</v>
      </c>
      <c r="G3282">
        <v>1</v>
      </c>
      <c r="J3282">
        <v>1375</v>
      </c>
      <c r="K3282">
        <v>100149991</v>
      </c>
      <c r="L3282" s="19" t="s">
        <v>170</v>
      </c>
      <c r="M3282">
        <v>0</v>
      </c>
      <c r="N3282" t="s">
        <v>22</v>
      </c>
      <c r="O3282" s="3">
        <v>42566</v>
      </c>
      <c r="P3282" t="s">
        <v>23</v>
      </c>
      <c r="Q3282" s="4">
        <v>1375</v>
      </c>
      <c r="R3282">
        <v>2016</v>
      </c>
      <c r="S3282">
        <v>7</v>
      </c>
      <c r="T3282" s="3" t="s">
        <v>24</v>
      </c>
      <c r="U3282" s="3">
        <v>45489</v>
      </c>
    </row>
    <row r="3283" spans="1:21" x14ac:dyDescent="0.25">
      <c r="A3283">
        <v>214833</v>
      </c>
      <c r="B3283">
        <v>1147</v>
      </c>
      <c r="C3283" t="s">
        <v>31</v>
      </c>
      <c r="D3283" s="3">
        <v>42566</v>
      </c>
      <c r="E3283" t="s">
        <v>1301</v>
      </c>
      <c r="F3283">
        <v>600</v>
      </c>
      <c r="G3283">
        <v>1</v>
      </c>
      <c r="J3283">
        <v>11395</v>
      </c>
      <c r="K3283">
        <v>100149992</v>
      </c>
      <c r="L3283" s="19" t="s">
        <v>38</v>
      </c>
      <c r="M3283">
        <v>0</v>
      </c>
      <c r="N3283" t="s">
        <v>22</v>
      </c>
      <c r="O3283" s="3">
        <v>42566</v>
      </c>
      <c r="P3283" t="s">
        <v>34</v>
      </c>
      <c r="Q3283">
        <v>600</v>
      </c>
      <c r="R3283">
        <v>2016</v>
      </c>
      <c r="S3283">
        <v>7</v>
      </c>
      <c r="T3283" s="3" t="s">
        <v>24</v>
      </c>
      <c r="U3283" s="3">
        <v>45489</v>
      </c>
    </row>
    <row r="3284" spans="1:21" x14ac:dyDescent="0.25">
      <c r="A3284">
        <v>214834</v>
      </c>
      <c r="B3284">
        <v>1147</v>
      </c>
      <c r="C3284" t="s">
        <v>31</v>
      </c>
      <c r="D3284" s="3">
        <v>42566</v>
      </c>
      <c r="E3284" t="s">
        <v>1296</v>
      </c>
      <c r="F3284">
        <v>3240</v>
      </c>
      <c r="G3284">
        <v>1</v>
      </c>
      <c r="J3284">
        <v>11395</v>
      </c>
      <c r="K3284">
        <v>100149992</v>
      </c>
      <c r="L3284" s="19" t="s">
        <v>42</v>
      </c>
      <c r="M3284">
        <v>0</v>
      </c>
      <c r="N3284" t="s">
        <v>22</v>
      </c>
      <c r="O3284" s="3">
        <v>42566</v>
      </c>
      <c r="P3284" t="s">
        <v>34</v>
      </c>
      <c r="Q3284" s="4">
        <v>3240</v>
      </c>
      <c r="R3284">
        <v>2016</v>
      </c>
      <c r="S3284">
        <v>7</v>
      </c>
      <c r="T3284" s="3" t="s">
        <v>24</v>
      </c>
      <c r="U3284" s="3">
        <v>45489</v>
      </c>
    </row>
    <row r="3285" spans="1:21" x14ac:dyDescent="0.25">
      <c r="A3285">
        <v>214835</v>
      </c>
      <c r="B3285">
        <v>1147</v>
      </c>
      <c r="C3285" t="s">
        <v>31</v>
      </c>
      <c r="D3285" s="3">
        <v>42566</v>
      </c>
      <c r="E3285" t="s">
        <v>1297</v>
      </c>
      <c r="F3285">
        <v>1500</v>
      </c>
      <c r="G3285">
        <v>1</v>
      </c>
      <c r="J3285">
        <v>11395</v>
      </c>
      <c r="K3285">
        <v>100149992</v>
      </c>
      <c r="L3285" s="19" t="s">
        <v>42</v>
      </c>
      <c r="M3285">
        <v>0</v>
      </c>
      <c r="N3285" t="s">
        <v>22</v>
      </c>
      <c r="O3285" s="3">
        <v>42566</v>
      </c>
      <c r="P3285" t="s">
        <v>34</v>
      </c>
      <c r="Q3285" s="4">
        <v>1500</v>
      </c>
      <c r="R3285">
        <v>2016</v>
      </c>
      <c r="S3285">
        <v>7</v>
      </c>
      <c r="T3285" s="3" t="s">
        <v>24</v>
      </c>
      <c r="U3285" s="3">
        <v>45489</v>
      </c>
    </row>
    <row r="3286" spans="1:21" x14ac:dyDescent="0.25">
      <c r="A3286">
        <v>214836</v>
      </c>
      <c r="B3286">
        <v>1147</v>
      </c>
      <c r="C3286" t="s">
        <v>31</v>
      </c>
      <c r="D3286" s="3">
        <v>42566</v>
      </c>
      <c r="E3286" t="s">
        <v>867</v>
      </c>
      <c r="F3286">
        <v>6055</v>
      </c>
      <c r="G3286">
        <v>1</v>
      </c>
      <c r="J3286">
        <v>11395</v>
      </c>
      <c r="K3286">
        <v>100149992</v>
      </c>
      <c r="L3286" s="19" t="s">
        <v>42</v>
      </c>
      <c r="M3286">
        <v>0</v>
      </c>
      <c r="N3286" t="s">
        <v>22</v>
      </c>
      <c r="O3286" s="3">
        <v>42566</v>
      </c>
      <c r="P3286" t="s">
        <v>34</v>
      </c>
      <c r="Q3286" s="4">
        <v>6055</v>
      </c>
      <c r="R3286">
        <v>2016</v>
      </c>
      <c r="S3286">
        <v>7</v>
      </c>
      <c r="T3286" s="3" t="s">
        <v>24</v>
      </c>
      <c r="U3286" s="3">
        <v>45489</v>
      </c>
    </row>
    <row r="3287" spans="1:21" x14ac:dyDescent="0.25">
      <c r="A3287">
        <v>214837</v>
      </c>
      <c r="B3287">
        <v>1154</v>
      </c>
      <c r="C3287" t="s">
        <v>19</v>
      </c>
      <c r="D3287" s="3">
        <v>42566</v>
      </c>
      <c r="E3287" t="s">
        <v>330</v>
      </c>
      <c r="F3287">
        <v>600</v>
      </c>
      <c r="G3287">
        <v>1</v>
      </c>
      <c r="J3287">
        <v>1560</v>
      </c>
      <c r="K3287">
        <v>100149993</v>
      </c>
      <c r="L3287" s="19" t="s">
        <v>194</v>
      </c>
      <c r="M3287">
        <v>0</v>
      </c>
      <c r="N3287" t="s">
        <v>22</v>
      </c>
      <c r="O3287" s="3">
        <v>42566</v>
      </c>
      <c r="P3287" t="s">
        <v>23</v>
      </c>
      <c r="Q3287">
        <v>600</v>
      </c>
      <c r="R3287">
        <v>2016</v>
      </c>
      <c r="S3287">
        <v>7</v>
      </c>
      <c r="T3287" s="3" t="s">
        <v>24</v>
      </c>
      <c r="U3287" s="3">
        <v>45489</v>
      </c>
    </row>
    <row r="3288" spans="1:21" x14ac:dyDescent="0.25">
      <c r="A3288">
        <v>214838</v>
      </c>
      <c r="B3288">
        <v>1154</v>
      </c>
      <c r="C3288" t="s">
        <v>19</v>
      </c>
      <c r="D3288" s="3">
        <v>42566</v>
      </c>
      <c r="E3288" t="s">
        <v>1302</v>
      </c>
      <c r="F3288">
        <v>150</v>
      </c>
      <c r="G3288">
        <v>2</v>
      </c>
      <c r="J3288">
        <v>1560</v>
      </c>
      <c r="K3288">
        <v>100149993</v>
      </c>
      <c r="L3288" s="19" t="s">
        <v>33</v>
      </c>
      <c r="M3288">
        <v>0</v>
      </c>
      <c r="N3288" t="s">
        <v>22</v>
      </c>
      <c r="O3288" s="3">
        <v>42566</v>
      </c>
      <c r="P3288" t="s">
        <v>23</v>
      </c>
      <c r="Q3288">
        <v>300</v>
      </c>
      <c r="R3288">
        <v>2016</v>
      </c>
      <c r="S3288">
        <v>7</v>
      </c>
      <c r="T3288" s="3" t="s">
        <v>24</v>
      </c>
      <c r="U3288" s="3">
        <v>45489</v>
      </c>
    </row>
    <row r="3289" spans="1:21" x14ac:dyDescent="0.25">
      <c r="A3289">
        <v>214839</v>
      </c>
      <c r="B3289">
        <v>1154</v>
      </c>
      <c r="C3289" t="s">
        <v>19</v>
      </c>
      <c r="D3289" s="3">
        <v>42566</v>
      </c>
      <c r="E3289" t="s">
        <v>1303</v>
      </c>
      <c r="F3289">
        <v>120</v>
      </c>
      <c r="G3289">
        <v>1</v>
      </c>
      <c r="J3289">
        <v>1560</v>
      </c>
      <c r="K3289">
        <v>100149993</v>
      </c>
      <c r="L3289" s="19" t="s">
        <v>33</v>
      </c>
      <c r="M3289">
        <v>0</v>
      </c>
      <c r="N3289" t="s">
        <v>22</v>
      </c>
      <c r="O3289" s="3">
        <v>42566</v>
      </c>
      <c r="P3289" t="s">
        <v>23</v>
      </c>
      <c r="Q3289">
        <v>120</v>
      </c>
      <c r="R3289">
        <v>2016</v>
      </c>
      <c r="S3289">
        <v>7</v>
      </c>
      <c r="T3289" s="3" t="s">
        <v>24</v>
      </c>
      <c r="U3289" s="3">
        <v>45489</v>
      </c>
    </row>
    <row r="3290" spans="1:21" x14ac:dyDescent="0.25">
      <c r="A3290">
        <v>214840</v>
      </c>
      <c r="B3290">
        <v>1154</v>
      </c>
      <c r="C3290" t="s">
        <v>19</v>
      </c>
      <c r="D3290" s="3">
        <v>42566</v>
      </c>
      <c r="E3290" t="s">
        <v>1304</v>
      </c>
      <c r="F3290">
        <v>150</v>
      </c>
      <c r="G3290">
        <v>1</v>
      </c>
      <c r="J3290">
        <v>1560</v>
      </c>
      <c r="K3290">
        <v>100149993</v>
      </c>
      <c r="L3290" s="19" t="s">
        <v>47</v>
      </c>
      <c r="M3290">
        <v>0</v>
      </c>
      <c r="N3290" t="s">
        <v>22</v>
      </c>
      <c r="O3290" s="3">
        <v>42566</v>
      </c>
      <c r="P3290" t="s">
        <v>23</v>
      </c>
      <c r="Q3290">
        <v>150</v>
      </c>
      <c r="R3290">
        <v>2016</v>
      </c>
      <c r="S3290">
        <v>7</v>
      </c>
      <c r="T3290" s="3" t="s">
        <v>24</v>
      </c>
      <c r="U3290" s="3">
        <v>45489</v>
      </c>
    </row>
    <row r="3291" spans="1:21" x14ac:dyDescent="0.25">
      <c r="A3291">
        <v>214841</v>
      </c>
      <c r="B3291">
        <v>1154</v>
      </c>
      <c r="C3291" t="s">
        <v>19</v>
      </c>
      <c r="D3291" s="3">
        <v>42566</v>
      </c>
      <c r="E3291" t="s">
        <v>968</v>
      </c>
      <c r="F3291">
        <v>140</v>
      </c>
      <c r="G3291">
        <v>1</v>
      </c>
      <c r="J3291">
        <v>1560</v>
      </c>
      <c r="K3291">
        <v>100149993</v>
      </c>
      <c r="L3291" s="19" t="s">
        <v>33</v>
      </c>
      <c r="M3291">
        <v>0</v>
      </c>
      <c r="N3291" t="s">
        <v>22</v>
      </c>
      <c r="O3291" s="3">
        <v>42566</v>
      </c>
      <c r="P3291" t="s">
        <v>23</v>
      </c>
      <c r="Q3291">
        <v>140</v>
      </c>
      <c r="R3291">
        <v>2016</v>
      </c>
      <c r="S3291">
        <v>7</v>
      </c>
      <c r="T3291" s="3" t="s">
        <v>24</v>
      </c>
      <c r="U3291" s="3">
        <v>45489</v>
      </c>
    </row>
    <row r="3292" spans="1:21" x14ac:dyDescent="0.25">
      <c r="A3292">
        <v>214842</v>
      </c>
      <c r="B3292">
        <v>1154</v>
      </c>
      <c r="C3292" t="s">
        <v>19</v>
      </c>
      <c r="D3292" s="3">
        <v>42566</v>
      </c>
      <c r="E3292" t="s">
        <v>969</v>
      </c>
      <c r="F3292">
        <v>100</v>
      </c>
      <c r="G3292">
        <v>1</v>
      </c>
      <c r="J3292">
        <v>1560</v>
      </c>
      <c r="K3292">
        <v>100149993</v>
      </c>
      <c r="L3292" s="19" t="s">
        <v>33</v>
      </c>
      <c r="M3292">
        <v>0</v>
      </c>
      <c r="N3292" t="s">
        <v>22</v>
      </c>
      <c r="O3292" s="3">
        <v>42566</v>
      </c>
      <c r="P3292" t="s">
        <v>23</v>
      </c>
      <c r="Q3292">
        <v>100</v>
      </c>
      <c r="R3292">
        <v>2016</v>
      </c>
      <c r="S3292">
        <v>7</v>
      </c>
      <c r="T3292" s="3" t="s">
        <v>24</v>
      </c>
      <c r="U3292" s="3">
        <v>45489</v>
      </c>
    </row>
    <row r="3293" spans="1:21" x14ac:dyDescent="0.25">
      <c r="A3293">
        <v>214843</v>
      </c>
      <c r="B3293">
        <v>1154</v>
      </c>
      <c r="C3293" t="s">
        <v>19</v>
      </c>
      <c r="D3293" s="3">
        <v>42566</v>
      </c>
      <c r="E3293" t="s">
        <v>1305</v>
      </c>
      <c r="F3293">
        <v>75</v>
      </c>
      <c r="G3293">
        <v>2</v>
      </c>
      <c r="J3293">
        <v>1560</v>
      </c>
      <c r="K3293">
        <v>100149993</v>
      </c>
      <c r="L3293" s="19" t="s">
        <v>27</v>
      </c>
      <c r="M3293">
        <v>0</v>
      </c>
      <c r="N3293" t="s">
        <v>22</v>
      </c>
      <c r="O3293" s="3">
        <v>42566</v>
      </c>
      <c r="P3293" t="s">
        <v>23</v>
      </c>
      <c r="Q3293">
        <v>150</v>
      </c>
      <c r="R3293">
        <v>2016</v>
      </c>
      <c r="S3293">
        <v>7</v>
      </c>
      <c r="T3293" s="3" t="s">
        <v>24</v>
      </c>
      <c r="U3293" s="3">
        <v>45489</v>
      </c>
    </row>
    <row r="3294" spans="1:21" x14ac:dyDescent="0.25">
      <c r="A3294">
        <v>214844</v>
      </c>
      <c r="B3294">
        <v>1155</v>
      </c>
      <c r="C3294" t="s">
        <v>19</v>
      </c>
      <c r="D3294" s="3">
        <v>42566</v>
      </c>
      <c r="E3294" t="s">
        <v>1306</v>
      </c>
      <c r="F3294">
        <v>995</v>
      </c>
      <c r="G3294">
        <v>1</v>
      </c>
      <c r="J3294">
        <v>995</v>
      </c>
      <c r="K3294">
        <v>100149994</v>
      </c>
      <c r="L3294" s="19" t="s">
        <v>62</v>
      </c>
      <c r="M3294">
        <v>0</v>
      </c>
      <c r="N3294" t="s">
        <v>22</v>
      </c>
      <c r="O3294" s="3">
        <v>42566</v>
      </c>
      <c r="P3294" t="s">
        <v>23</v>
      </c>
      <c r="Q3294">
        <v>995</v>
      </c>
      <c r="R3294">
        <v>2016</v>
      </c>
      <c r="S3294">
        <v>7</v>
      </c>
      <c r="T3294" s="3" t="s">
        <v>24</v>
      </c>
      <c r="U3294" s="3">
        <v>45489</v>
      </c>
    </row>
    <row r="3295" spans="1:21" x14ac:dyDescent="0.25">
      <c r="A3295">
        <v>214845</v>
      </c>
      <c r="B3295">
        <v>1156</v>
      </c>
      <c r="C3295" t="s">
        <v>19</v>
      </c>
      <c r="D3295" s="3">
        <v>42566</v>
      </c>
      <c r="E3295" t="s">
        <v>1307</v>
      </c>
      <c r="F3295">
        <v>3495</v>
      </c>
      <c r="G3295">
        <v>1</v>
      </c>
      <c r="J3295">
        <v>3495</v>
      </c>
      <c r="K3295">
        <v>100149995</v>
      </c>
      <c r="L3295" s="19" t="s">
        <v>576</v>
      </c>
      <c r="M3295">
        <v>0</v>
      </c>
      <c r="N3295" t="s">
        <v>22</v>
      </c>
      <c r="O3295" s="3">
        <v>42566</v>
      </c>
      <c r="P3295" t="s">
        <v>23</v>
      </c>
      <c r="Q3295" s="4">
        <v>3495</v>
      </c>
      <c r="R3295">
        <v>2016</v>
      </c>
      <c r="S3295">
        <v>7</v>
      </c>
      <c r="T3295" s="3" t="s">
        <v>24</v>
      </c>
      <c r="U3295" s="3">
        <v>45489</v>
      </c>
    </row>
    <row r="3296" spans="1:21" x14ac:dyDescent="0.25">
      <c r="A3296">
        <v>214846</v>
      </c>
      <c r="B3296">
        <v>413</v>
      </c>
      <c r="C3296" t="s">
        <v>19</v>
      </c>
      <c r="D3296" s="3">
        <v>42566</v>
      </c>
      <c r="E3296" t="s">
        <v>971</v>
      </c>
      <c r="F3296">
        <v>750</v>
      </c>
      <c r="G3296">
        <v>1</v>
      </c>
      <c r="J3296">
        <v>750</v>
      </c>
      <c r="K3296">
        <v>100149996</v>
      </c>
      <c r="L3296" s="19" t="s">
        <v>27</v>
      </c>
      <c r="M3296">
        <v>0</v>
      </c>
      <c r="N3296" t="s">
        <v>22</v>
      </c>
      <c r="O3296" s="3">
        <v>42566</v>
      </c>
      <c r="P3296" t="s">
        <v>23</v>
      </c>
      <c r="Q3296">
        <v>750</v>
      </c>
      <c r="R3296">
        <v>2016</v>
      </c>
      <c r="S3296">
        <v>7</v>
      </c>
      <c r="T3296" s="3" t="s">
        <v>24</v>
      </c>
      <c r="U3296" s="3">
        <v>45489</v>
      </c>
    </row>
    <row r="3297" spans="1:21" x14ac:dyDescent="0.25">
      <c r="A3297">
        <v>214847</v>
      </c>
      <c r="B3297">
        <v>1157</v>
      </c>
      <c r="C3297" t="s">
        <v>25</v>
      </c>
      <c r="D3297" s="3">
        <v>42566</v>
      </c>
      <c r="E3297" t="s">
        <v>1308</v>
      </c>
      <c r="F3297">
        <v>475</v>
      </c>
      <c r="G3297">
        <v>1</v>
      </c>
      <c r="J3297">
        <v>475</v>
      </c>
      <c r="K3297">
        <v>100149997</v>
      </c>
      <c r="L3297" s="19" t="s">
        <v>170</v>
      </c>
      <c r="M3297">
        <v>0</v>
      </c>
      <c r="N3297" t="s">
        <v>22</v>
      </c>
      <c r="O3297" s="3">
        <v>42566</v>
      </c>
      <c r="P3297" t="s">
        <v>28</v>
      </c>
      <c r="Q3297">
        <v>475</v>
      </c>
      <c r="R3297">
        <v>2016</v>
      </c>
      <c r="S3297">
        <v>7</v>
      </c>
      <c r="T3297" s="3" t="s">
        <v>24</v>
      </c>
      <c r="U3297" s="3">
        <v>45489</v>
      </c>
    </row>
    <row r="3298" spans="1:21" x14ac:dyDescent="0.25">
      <c r="A3298">
        <v>214848</v>
      </c>
      <c r="B3298">
        <v>1158</v>
      </c>
      <c r="C3298" t="s">
        <v>25</v>
      </c>
      <c r="D3298" s="3">
        <v>42566</v>
      </c>
      <c r="E3298" t="s">
        <v>1309</v>
      </c>
      <c r="F3298">
        <v>4499</v>
      </c>
      <c r="G3298">
        <v>1</v>
      </c>
      <c r="J3298">
        <v>4499</v>
      </c>
      <c r="K3298">
        <v>100149998</v>
      </c>
      <c r="L3298" s="19" t="s">
        <v>38</v>
      </c>
      <c r="M3298">
        <v>0</v>
      </c>
      <c r="N3298" t="s">
        <v>22</v>
      </c>
      <c r="O3298" s="3">
        <v>42566</v>
      </c>
      <c r="P3298" t="s">
        <v>28</v>
      </c>
      <c r="Q3298" s="4">
        <v>4499</v>
      </c>
      <c r="R3298">
        <v>2016</v>
      </c>
      <c r="S3298">
        <v>7</v>
      </c>
      <c r="T3298" s="3" t="s">
        <v>24</v>
      </c>
      <c r="U3298" s="3">
        <v>45489</v>
      </c>
    </row>
    <row r="3299" spans="1:21" x14ac:dyDescent="0.25">
      <c r="A3299">
        <v>214849</v>
      </c>
      <c r="B3299">
        <v>1159</v>
      </c>
      <c r="C3299" t="s">
        <v>25</v>
      </c>
      <c r="D3299" s="3">
        <v>42566</v>
      </c>
      <c r="E3299" t="s">
        <v>1310</v>
      </c>
      <c r="F3299">
        <v>999</v>
      </c>
      <c r="G3299">
        <v>1</v>
      </c>
      <c r="J3299">
        <v>999</v>
      </c>
      <c r="K3299">
        <v>100149999</v>
      </c>
      <c r="L3299" s="19" t="s">
        <v>21</v>
      </c>
      <c r="M3299">
        <v>0</v>
      </c>
      <c r="N3299" t="s">
        <v>22</v>
      </c>
      <c r="O3299" s="3">
        <v>42566</v>
      </c>
      <c r="P3299" t="s">
        <v>28</v>
      </c>
      <c r="Q3299">
        <v>999</v>
      </c>
      <c r="R3299">
        <v>2016</v>
      </c>
      <c r="S3299">
        <v>7</v>
      </c>
      <c r="T3299" s="3" t="s">
        <v>24</v>
      </c>
      <c r="U3299" s="3">
        <v>45489</v>
      </c>
    </row>
    <row r="3300" spans="1:21" x14ac:dyDescent="0.25">
      <c r="A3300">
        <v>214851</v>
      </c>
      <c r="B3300">
        <v>160</v>
      </c>
      <c r="C3300" t="s">
        <v>25</v>
      </c>
      <c r="D3300" s="3">
        <v>42566</v>
      </c>
      <c r="E3300" t="s">
        <v>404</v>
      </c>
      <c r="F3300">
        <v>1625</v>
      </c>
      <c r="G3300">
        <v>1</v>
      </c>
      <c r="J3300">
        <v>2615</v>
      </c>
      <c r="K3300">
        <v>100150000</v>
      </c>
      <c r="L3300" s="19" t="s">
        <v>47</v>
      </c>
      <c r="M3300">
        <v>0</v>
      </c>
      <c r="N3300" t="s">
        <v>22</v>
      </c>
      <c r="O3300" s="3">
        <v>42566</v>
      </c>
      <c r="P3300" t="s">
        <v>28</v>
      </c>
      <c r="Q3300" s="4">
        <v>1625</v>
      </c>
      <c r="R3300">
        <v>2016</v>
      </c>
      <c r="S3300">
        <v>7</v>
      </c>
      <c r="T3300" s="3" t="s">
        <v>24</v>
      </c>
      <c r="U3300" s="3">
        <v>45489</v>
      </c>
    </row>
    <row r="3301" spans="1:21" x14ac:dyDescent="0.25">
      <c r="A3301">
        <v>214852</v>
      </c>
      <c r="B3301">
        <v>160</v>
      </c>
      <c r="C3301" t="s">
        <v>25</v>
      </c>
      <c r="D3301" s="3">
        <v>42566</v>
      </c>
      <c r="E3301" t="s">
        <v>286</v>
      </c>
      <c r="F3301">
        <v>990</v>
      </c>
      <c r="G3301">
        <v>1</v>
      </c>
      <c r="J3301">
        <v>2615</v>
      </c>
      <c r="K3301">
        <v>100150000</v>
      </c>
      <c r="L3301" s="19" t="s">
        <v>21</v>
      </c>
      <c r="M3301">
        <v>0</v>
      </c>
      <c r="N3301" t="s">
        <v>22</v>
      </c>
      <c r="O3301" s="3">
        <v>42566</v>
      </c>
      <c r="P3301" t="s">
        <v>28</v>
      </c>
      <c r="Q3301">
        <v>990</v>
      </c>
      <c r="R3301">
        <v>2016</v>
      </c>
      <c r="S3301">
        <v>7</v>
      </c>
      <c r="T3301" s="3" t="s">
        <v>24</v>
      </c>
      <c r="U3301" s="3">
        <v>45489</v>
      </c>
    </row>
    <row r="3302" spans="1:21" x14ac:dyDescent="0.25">
      <c r="A3302">
        <v>214853</v>
      </c>
      <c r="B3302">
        <v>1160</v>
      </c>
      <c r="C3302" t="s">
        <v>19</v>
      </c>
      <c r="D3302" s="3">
        <v>42566</v>
      </c>
      <c r="E3302" t="s">
        <v>1311</v>
      </c>
      <c r="F3302">
        <v>999</v>
      </c>
      <c r="G3302">
        <v>1</v>
      </c>
      <c r="J3302">
        <v>999</v>
      </c>
      <c r="K3302">
        <v>100150001</v>
      </c>
      <c r="L3302" s="19" t="s">
        <v>51</v>
      </c>
      <c r="M3302">
        <v>0</v>
      </c>
      <c r="N3302" t="s">
        <v>22</v>
      </c>
      <c r="O3302" s="3">
        <v>42566</v>
      </c>
      <c r="P3302" t="s">
        <v>23</v>
      </c>
      <c r="Q3302">
        <v>999</v>
      </c>
      <c r="R3302">
        <v>2016</v>
      </c>
      <c r="S3302">
        <v>7</v>
      </c>
      <c r="T3302" s="3" t="s">
        <v>24</v>
      </c>
      <c r="U3302" s="3">
        <v>45489</v>
      </c>
    </row>
    <row r="3303" spans="1:21" x14ac:dyDescent="0.25">
      <c r="A3303">
        <v>214855</v>
      </c>
      <c r="B3303">
        <v>1159</v>
      </c>
      <c r="C3303" t="s">
        <v>25</v>
      </c>
      <c r="D3303" s="3">
        <v>42566</v>
      </c>
      <c r="E3303" t="s">
        <v>1312</v>
      </c>
      <c r="F3303">
        <v>2495</v>
      </c>
      <c r="G3303">
        <v>1</v>
      </c>
      <c r="J3303">
        <v>2495</v>
      </c>
      <c r="K3303">
        <v>100150002</v>
      </c>
      <c r="L3303" s="19" t="s">
        <v>21</v>
      </c>
      <c r="M3303">
        <v>0</v>
      </c>
      <c r="N3303" t="s">
        <v>22</v>
      </c>
      <c r="O3303" s="3">
        <v>42566</v>
      </c>
      <c r="P3303" t="s">
        <v>28</v>
      </c>
      <c r="Q3303" s="4">
        <v>2495</v>
      </c>
      <c r="R3303">
        <v>2016</v>
      </c>
      <c r="S3303">
        <v>7</v>
      </c>
      <c r="T3303" s="3" t="s">
        <v>24</v>
      </c>
      <c r="U3303" s="3">
        <v>45489</v>
      </c>
    </row>
    <row r="3304" spans="1:21" x14ac:dyDescent="0.25">
      <c r="A3304">
        <v>214857</v>
      </c>
      <c r="B3304">
        <v>1161</v>
      </c>
      <c r="C3304" t="s">
        <v>25</v>
      </c>
      <c r="D3304" s="3">
        <v>42566</v>
      </c>
      <c r="E3304" t="s">
        <v>110</v>
      </c>
      <c r="F3304">
        <v>455</v>
      </c>
      <c r="G3304">
        <v>1</v>
      </c>
      <c r="J3304">
        <v>455</v>
      </c>
      <c r="K3304">
        <v>100150003</v>
      </c>
      <c r="L3304" s="19" t="s">
        <v>33</v>
      </c>
      <c r="M3304">
        <v>0</v>
      </c>
      <c r="N3304" t="s">
        <v>174</v>
      </c>
      <c r="O3304" s="3">
        <v>42566</v>
      </c>
      <c r="P3304" t="s">
        <v>28</v>
      </c>
      <c r="Q3304">
        <v>455</v>
      </c>
      <c r="R3304">
        <v>2016</v>
      </c>
      <c r="S3304">
        <v>7</v>
      </c>
      <c r="T3304" s="3" t="s">
        <v>24</v>
      </c>
      <c r="U3304" s="3">
        <v>45489</v>
      </c>
    </row>
    <row r="3305" spans="1:21" x14ac:dyDescent="0.25">
      <c r="A3305">
        <v>214858</v>
      </c>
      <c r="B3305">
        <v>1161</v>
      </c>
      <c r="C3305" t="s">
        <v>25</v>
      </c>
      <c r="D3305" s="3">
        <v>42566</v>
      </c>
      <c r="E3305" t="s">
        <v>85</v>
      </c>
      <c r="F3305">
        <v>320</v>
      </c>
      <c r="G3305">
        <v>1</v>
      </c>
      <c r="J3305">
        <v>320</v>
      </c>
      <c r="K3305">
        <v>100150004</v>
      </c>
      <c r="L3305" s="19" t="s">
        <v>33</v>
      </c>
      <c r="M3305">
        <v>0</v>
      </c>
      <c r="N3305" t="s">
        <v>174</v>
      </c>
      <c r="O3305" s="3">
        <v>42566</v>
      </c>
      <c r="P3305" t="s">
        <v>28</v>
      </c>
      <c r="Q3305">
        <v>320</v>
      </c>
      <c r="R3305">
        <v>2016</v>
      </c>
      <c r="S3305">
        <v>7</v>
      </c>
      <c r="T3305" s="3" t="s">
        <v>24</v>
      </c>
      <c r="U3305" s="3">
        <v>45489</v>
      </c>
    </row>
    <row r="3306" spans="1:21" x14ac:dyDescent="0.25">
      <c r="A3306">
        <v>214859</v>
      </c>
      <c r="B3306">
        <v>1162</v>
      </c>
      <c r="C3306" t="s">
        <v>25</v>
      </c>
      <c r="D3306" s="3">
        <v>42566</v>
      </c>
      <c r="E3306" t="s">
        <v>89</v>
      </c>
      <c r="F3306">
        <v>350</v>
      </c>
      <c r="G3306">
        <v>2</v>
      </c>
      <c r="J3306">
        <v>700</v>
      </c>
      <c r="K3306">
        <v>100150005</v>
      </c>
      <c r="L3306" s="19" t="s">
        <v>33</v>
      </c>
      <c r="M3306">
        <v>0</v>
      </c>
      <c r="N3306" t="s">
        <v>22</v>
      </c>
      <c r="O3306" s="3">
        <v>42566</v>
      </c>
      <c r="P3306" t="s">
        <v>28</v>
      </c>
      <c r="Q3306">
        <v>700</v>
      </c>
      <c r="R3306">
        <v>2016</v>
      </c>
      <c r="S3306">
        <v>7</v>
      </c>
      <c r="T3306" s="3" t="s">
        <v>24</v>
      </c>
      <c r="U3306" s="3">
        <v>45489</v>
      </c>
    </row>
    <row r="3307" spans="1:21" x14ac:dyDescent="0.25">
      <c r="A3307">
        <v>214860</v>
      </c>
      <c r="B3307">
        <v>1161</v>
      </c>
      <c r="C3307" t="s">
        <v>19</v>
      </c>
      <c r="D3307" s="3">
        <v>42566</v>
      </c>
      <c r="E3307" t="s">
        <v>110</v>
      </c>
      <c r="F3307">
        <v>455</v>
      </c>
      <c r="G3307">
        <v>1</v>
      </c>
      <c r="J3307">
        <v>0</v>
      </c>
      <c r="K3307">
        <v>100150006</v>
      </c>
      <c r="L3307" s="19" t="s">
        <v>33</v>
      </c>
      <c r="M3307">
        <v>0</v>
      </c>
      <c r="N3307" t="s">
        <v>298</v>
      </c>
      <c r="O3307" s="3">
        <v>42566</v>
      </c>
      <c r="P3307" t="s">
        <v>23</v>
      </c>
      <c r="Q3307">
        <v>455</v>
      </c>
      <c r="R3307">
        <v>2016</v>
      </c>
      <c r="S3307">
        <v>7</v>
      </c>
      <c r="T3307" s="3" t="s">
        <v>24</v>
      </c>
      <c r="U3307" s="3">
        <v>45489</v>
      </c>
    </row>
    <row r="3308" spans="1:21" x14ac:dyDescent="0.25">
      <c r="A3308">
        <v>214861</v>
      </c>
      <c r="B3308">
        <v>1161</v>
      </c>
      <c r="C3308" t="s">
        <v>19</v>
      </c>
      <c r="D3308" s="3">
        <v>42566</v>
      </c>
      <c r="E3308" t="s">
        <v>85</v>
      </c>
      <c r="F3308">
        <v>320</v>
      </c>
      <c r="G3308">
        <v>1</v>
      </c>
      <c r="J3308">
        <v>0</v>
      </c>
      <c r="K3308">
        <v>100150007</v>
      </c>
      <c r="L3308" s="19" t="s">
        <v>33</v>
      </c>
      <c r="M3308">
        <v>0</v>
      </c>
      <c r="N3308" t="s">
        <v>298</v>
      </c>
      <c r="O3308" s="3">
        <v>42566</v>
      </c>
      <c r="P3308" t="s">
        <v>23</v>
      </c>
      <c r="Q3308">
        <v>320</v>
      </c>
      <c r="R3308">
        <v>2016</v>
      </c>
      <c r="S3308">
        <v>7</v>
      </c>
      <c r="T3308" s="3" t="s">
        <v>24</v>
      </c>
      <c r="U3308" s="3">
        <v>45489</v>
      </c>
    </row>
    <row r="3309" spans="1:21" x14ac:dyDescent="0.25">
      <c r="A3309">
        <v>214862</v>
      </c>
      <c r="B3309">
        <v>1163</v>
      </c>
      <c r="C3309" t="s">
        <v>19</v>
      </c>
      <c r="D3309" s="3">
        <v>42566</v>
      </c>
      <c r="E3309" t="s">
        <v>909</v>
      </c>
      <c r="F3309">
        <v>180</v>
      </c>
      <c r="G3309">
        <v>1</v>
      </c>
      <c r="J3309">
        <v>390</v>
      </c>
      <c r="K3309">
        <v>100150008</v>
      </c>
      <c r="L3309" s="19" t="s">
        <v>33</v>
      </c>
      <c r="M3309">
        <v>0</v>
      </c>
      <c r="N3309" t="s">
        <v>22</v>
      </c>
      <c r="O3309" s="3">
        <v>42566</v>
      </c>
      <c r="P3309" t="s">
        <v>23</v>
      </c>
      <c r="Q3309">
        <v>180</v>
      </c>
      <c r="R3309">
        <v>2016</v>
      </c>
      <c r="S3309">
        <v>7</v>
      </c>
      <c r="T3309" s="3" t="s">
        <v>24</v>
      </c>
      <c r="U3309" s="3">
        <v>45489</v>
      </c>
    </row>
    <row r="3310" spans="1:21" x14ac:dyDescent="0.25">
      <c r="A3310">
        <v>214863</v>
      </c>
      <c r="B3310">
        <v>1163</v>
      </c>
      <c r="C3310" t="s">
        <v>19</v>
      </c>
      <c r="D3310" s="3">
        <v>42566</v>
      </c>
      <c r="E3310" t="s">
        <v>131</v>
      </c>
      <c r="F3310">
        <v>210</v>
      </c>
      <c r="G3310">
        <v>1</v>
      </c>
      <c r="J3310">
        <v>390</v>
      </c>
      <c r="K3310">
        <v>100150008</v>
      </c>
      <c r="L3310" s="19" t="s">
        <v>33</v>
      </c>
      <c r="M3310">
        <v>0</v>
      </c>
      <c r="N3310" t="s">
        <v>22</v>
      </c>
      <c r="O3310" s="3">
        <v>42566</v>
      </c>
      <c r="P3310" t="s">
        <v>23</v>
      </c>
      <c r="Q3310">
        <v>210</v>
      </c>
      <c r="R3310">
        <v>2016</v>
      </c>
      <c r="S3310">
        <v>7</v>
      </c>
      <c r="T3310" s="3" t="s">
        <v>24</v>
      </c>
      <c r="U3310" s="3">
        <v>45489</v>
      </c>
    </row>
    <row r="3311" spans="1:21" x14ac:dyDescent="0.25">
      <c r="A3311">
        <v>214864</v>
      </c>
      <c r="B3311">
        <v>1164</v>
      </c>
      <c r="C3311" t="s">
        <v>25</v>
      </c>
      <c r="D3311" s="3">
        <v>42566</v>
      </c>
      <c r="E3311" t="s">
        <v>1313</v>
      </c>
      <c r="F3311">
        <v>14999</v>
      </c>
      <c r="G3311">
        <v>2</v>
      </c>
      <c r="J3311">
        <v>29998</v>
      </c>
      <c r="K3311">
        <v>100150009</v>
      </c>
      <c r="L3311" s="19" t="s">
        <v>38</v>
      </c>
      <c r="M3311">
        <v>0</v>
      </c>
      <c r="N3311" t="s">
        <v>201</v>
      </c>
      <c r="O3311" s="3">
        <v>42566</v>
      </c>
      <c r="P3311" t="s">
        <v>28</v>
      </c>
      <c r="Q3311" s="4">
        <v>29998</v>
      </c>
      <c r="R3311">
        <v>2016</v>
      </c>
      <c r="S3311">
        <v>7</v>
      </c>
      <c r="T3311" s="3" t="s">
        <v>24</v>
      </c>
      <c r="U3311" s="3">
        <v>45489</v>
      </c>
    </row>
    <row r="3312" spans="1:21" x14ac:dyDescent="0.25">
      <c r="A3312">
        <v>214865</v>
      </c>
      <c r="B3312">
        <v>220</v>
      </c>
      <c r="C3312" t="s">
        <v>19</v>
      </c>
      <c r="D3312" s="3">
        <v>42566</v>
      </c>
      <c r="E3312" t="s">
        <v>30</v>
      </c>
      <c r="F3312">
        <v>360</v>
      </c>
      <c r="G3312">
        <v>1</v>
      </c>
      <c r="J3312">
        <v>360</v>
      </c>
      <c r="K3312">
        <v>100150010</v>
      </c>
      <c r="L3312" s="19" t="s">
        <v>27</v>
      </c>
      <c r="M3312">
        <v>0</v>
      </c>
      <c r="N3312" t="s">
        <v>22</v>
      </c>
      <c r="O3312" s="3">
        <v>42566</v>
      </c>
      <c r="P3312" t="s">
        <v>23</v>
      </c>
      <c r="Q3312">
        <v>360</v>
      </c>
      <c r="R3312">
        <v>2016</v>
      </c>
      <c r="S3312">
        <v>7</v>
      </c>
      <c r="T3312" s="3" t="s">
        <v>24</v>
      </c>
      <c r="U3312" s="3">
        <v>45489</v>
      </c>
    </row>
    <row r="3313" spans="1:21" x14ac:dyDescent="0.25">
      <c r="A3313">
        <v>214866</v>
      </c>
      <c r="B3313">
        <v>35</v>
      </c>
      <c r="C3313" t="s">
        <v>19</v>
      </c>
      <c r="D3313" s="3">
        <v>42566</v>
      </c>
      <c r="E3313" t="s">
        <v>30</v>
      </c>
      <c r="F3313">
        <v>360</v>
      </c>
      <c r="G3313">
        <v>1</v>
      </c>
      <c r="J3313">
        <v>360</v>
      </c>
      <c r="K3313">
        <v>100150011</v>
      </c>
      <c r="L3313" s="19" t="s">
        <v>27</v>
      </c>
      <c r="M3313">
        <v>0</v>
      </c>
      <c r="N3313" t="s">
        <v>22</v>
      </c>
      <c r="O3313" s="3">
        <v>42566</v>
      </c>
      <c r="P3313" t="s">
        <v>23</v>
      </c>
      <c r="Q3313">
        <v>360</v>
      </c>
      <c r="R3313">
        <v>2016</v>
      </c>
      <c r="S3313">
        <v>7</v>
      </c>
      <c r="T3313" s="3" t="s">
        <v>24</v>
      </c>
      <c r="U3313" s="3">
        <v>45489</v>
      </c>
    </row>
    <row r="3314" spans="1:21" x14ac:dyDescent="0.25">
      <c r="A3314">
        <v>214867</v>
      </c>
      <c r="B3314">
        <v>1165</v>
      </c>
      <c r="C3314" t="s">
        <v>19</v>
      </c>
      <c r="D3314" s="3">
        <v>42566</v>
      </c>
      <c r="E3314" t="s">
        <v>30</v>
      </c>
      <c r="F3314">
        <v>360</v>
      </c>
      <c r="G3314">
        <v>1</v>
      </c>
      <c r="J3314">
        <v>360</v>
      </c>
      <c r="K3314">
        <v>100150012</v>
      </c>
      <c r="L3314" s="19" t="s">
        <v>27</v>
      </c>
      <c r="M3314">
        <v>0</v>
      </c>
      <c r="N3314" t="s">
        <v>22</v>
      </c>
      <c r="O3314" s="3">
        <v>42566</v>
      </c>
      <c r="P3314" t="s">
        <v>23</v>
      </c>
      <c r="Q3314">
        <v>360</v>
      </c>
      <c r="R3314">
        <v>2016</v>
      </c>
      <c r="S3314">
        <v>7</v>
      </c>
      <c r="T3314" s="3" t="s">
        <v>24</v>
      </c>
      <c r="U3314" s="3">
        <v>45489</v>
      </c>
    </row>
    <row r="3315" spans="1:21" x14ac:dyDescent="0.25">
      <c r="A3315">
        <v>214868</v>
      </c>
      <c r="B3315">
        <v>916</v>
      </c>
      <c r="C3315" t="s">
        <v>19</v>
      </c>
      <c r="D3315" s="3">
        <v>42566</v>
      </c>
      <c r="E3315" t="s">
        <v>295</v>
      </c>
      <c r="F3315">
        <v>260</v>
      </c>
      <c r="G3315">
        <v>1</v>
      </c>
      <c r="J3315">
        <v>260</v>
      </c>
      <c r="K3315">
        <v>100150013</v>
      </c>
      <c r="L3315" s="19" t="s">
        <v>33</v>
      </c>
      <c r="M3315">
        <v>0</v>
      </c>
      <c r="N3315" t="s">
        <v>22</v>
      </c>
      <c r="O3315" s="3">
        <v>42566</v>
      </c>
      <c r="P3315" t="s">
        <v>23</v>
      </c>
      <c r="Q3315">
        <v>260</v>
      </c>
      <c r="R3315">
        <v>2016</v>
      </c>
      <c r="S3315">
        <v>7</v>
      </c>
      <c r="T3315" s="3" t="s">
        <v>24</v>
      </c>
      <c r="U3315" s="3">
        <v>45489</v>
      </c>
    </row>
    <row r="3316" spans="1:21" x14ac:dyDescent="0.25">
      <c r="A3316">
        <v>214870</v>
      </c>
      <c r="B3316">
        <v>916</v>
      </c>
      <c r="C3316" t="s">
        <v>19</v>
      </c>
      <c r="D3316" s="3">
        <v>42566</v>
      </c>
      <c r="E3316" t="s">
        <v>396</v>
      </c>
      <c r="F3316">
        <v>90</v>
      </c>
      <c r="G3316">
        <v>1</v>
      </c>
      <c r="J3316">
        <v>90</v>
      </c>
      <c r="K3316">
        <v>100150015</v>
      </c>
      <c r="L3316" s="19" t="s">
        <v>33</v>
      </c>
      <c r="M3316">
        <v>0</v>
      </c>
      <c r="N3316" t="s">
        <v>22</v>
      </c>
      <c r="O3316" s="3">
        <v>42566</v>
      </c>
      <c r="P3316" t="s">
        <v>23</v>
      </c>
      <c r="Q3316">
        <v>90</v>
      </c>
      <c r="R3316">
        <v>2016</v>
      </c>
      <c r="S3316">
        <v>7</v>
      </c>
      <c r="T3316" s="3" t="s">
        <v>24</v>
      </c>
      <c r="U3316" s="3">
        <v>45489</v>
      </c>
    </row>
    <row r="3317" spans="1:21" x14ac:dyDescent="0.25">
      <c r="A3317">
        <v>214869</v>
      </c>
      <c r="B3317">
        <v>35</v>
      </c>
      <c r="C3317" t="s">
        <v>31</v>
      </c>
      <c r="D3317" s="3">
        <v>42566</v>
      </c>
      <c r="E3317" t="s">
        <v>102</v>
      </c>
      <c r="F3317">
        <v>999</v>
      </c>
      <c r="G3317">
        <v>1</v>
      </c>
      <c r="J3317">
        <v>999</v>
      </c>
      <c r="K3317">
        <v>100150014</v>
      </c>
      <c r="L3317" s="19" t="s">
        <v>51</v>
      </c>
      <c r="M3317">
        <v>0</v>
      </c>
      <c r="N3317" t="s">
        <v>22</v>
      </c>
      <c r="O3317" s="3">
        <v>42566</v>
      </c>
      <c r="P3317" t="s">
        <v>34</v>
      </c>
      <c r="Q3317">
        <v>999</v>
      </c>
      <c r="R3317">
        <v>2016</v>
      </c>
      <c r="S3317">
        <v>7</v>
      </c>
      <c r="T3317" s="3" t="s">
        <v>24</v>
      </c>
      <c r="U3317" s="3">
        <v>45489</v>
      </c>
    </row>
    <row r="3318" spans="1:21" x14ac:dyDescent="0.25">
      <c r="A3318">
        <v>214871</v>
      </c>
      <c r="B3318">
        <v>220</v>
      </c>
      <c r="C3318" t="s">
        <v>19</v>
      </c>
      <c r="D3318" s="3">
        <v>42566</v>
      </c>
      <c r="E3318" t="s">
        <v>1314</v>
      </c>
      <c r="F3318">
        <v>775</v>
      </c>
      <c r="G3318">
        <v>1</v>
      </c>
      <c r="J3318">
        <v>775</v>
      </c>
      <c r="K3318">
        <v>100150016</v>
      </c>
      <c r="L3318" s="19" t="s">
        <v>51</v>
      </c>
      <c r="M3318">
        <v>0</v>
      </c>
      <c r="N3318" t="s">
        <v>22</v>
      </c>
      <c r="O3318" s="3">
        <v>42566</v>
      </c>
      <c r="P3318" t="s">
        <v>23</v>
      </c>
      <c r="Q3318">
        <v>775</v>
      </c>
      <c r="R3318">
        <v>2016</v>
      </c>
      <c r="S3318">
        <v>7</v>
      </c>
      <c r="T3318" s="3" t="s">
        <v>24</v>
      </c>
      <c r="U3318" s="3">
        <v>45489</v>
      </c>
    </row>
    <row r="3319" spans="1:21" x14ac:dyDescent="0.25">
      <c r="A3319">
        <v>214873</v>
      </c>
      <c r="B3319">
        <v>58</v>
      </c>
      <c r="C3319" t="s">
        <v>19</v>
      </c>
      <c r="D3319" s="3">
        <v>42566</v>
      </c>
      <c r="E3319" t="s">
        <v>30</v>
      </c>
      <c r="F3319">
        <v>360</v>
      </c>
      <c r="G3319">
        <v>1</v>
      </c>
      <c r="J3319">
        <v>360</v>
      </c>
      <c r="K3319">
        <v>100150017</v>
      </c>
      <c r="L3319" s="19" t="s">
        <v>27</v>
      </c>
      <c r="M3319">
        <v>0</v>
      </c>
      <c r="N3319" t="s">
        <v>22</v>
      </c>
      <c r="O3319" s="3">
        <v>42566</v>
      </c>
      <c r="P3319" t="s">
        <v>23</v>
      </c>
      <c r="Q3319">
        <v>360</v>
      </c>
      <c r="R3319">
        <v>2016</v>
      </c>
      <c r="S3319">
        <v>7</v>
      </c>
      <c r="T3319" s="3" t="s">
        <v>24</v>
      </c>
      <c r="U3319" s="3">
        <v>45489</v>
      </c>
    </row>
    <row r="3320" spans="1:21" x14ac:dyDescent="0.25">
      <c r="A3320">
        <v>214874</v>
      </c>
      <c r="B3320">
        <v>58</v>
      </c>
      <c r="C3320" t="s">
        <v>19</v>
      </c>
      <c r="D3320" s="3">
        <v>42566</v>
      </c>
      <c r="E3320" t="s">
        <v>30</v>
      </c>
      <c r="F3320">
        <v>360</v>
      </c>
      <c r="G3320">
        <v>1</v>
      </c>
      <c r="J3320">
        <v>360</v>
      </c>
      <c r="K3320">
        <v>100150018</v>
      </c>
      <c r="L3320" s="19" t="s">
        <v>27</v>
      </c>
      <c r="M3320">
        <v>0</v>
      </c>
      <c r="N3320" t="s">
        <v>22</v>
      </c>
      <c r="O3320" s="3">
        <v>42566</v>
      </c>
      <c r="P3320" t="s">
        <v>23</v>
      </c>
      <c r="Q3320">
        <v>360</v>
      </c>
      <c r="R3320">
        <v>2016</v>
      </c>
      <c r="S3320">
        <v>7</v>
      </c>
      <c r="T3320" s="3" t="s">
        <v>24</v>
      </c>
      <c r="U3320" s="3">
        <v>45489</v>
      </c>
    </row>
    <row r="3321" spans="1:21" x14ac:dyDescent="0.25">
      <c r="A3321">
        <v>214875</v>
      </c>
      <c r="B3321">
        <v>1166</v>
      </c>
      <c r="C3321" t="s">
        <v>19</v>
      </c>
      <c r="D3321" s="3">
        <v>42566</v>
      </c>
      <c r="E3321" t="s">
        <v>1315</v>
      </c>
      <c r="F3321">
        <v>2500</v>
      </c>
      <c r="G3321">
        <v>1</v>
      </c>
      <c r="J3321">
        <v>6391.5</v>
      </c>
      <c r="K3321">
        <v>100150019</v>
      </c>
      <c r="L3321" s="19" t="s">
        <v>47</v>
      </c>
      <c r="M3321">
        <v>0</v>
      </c>
      <c r="N3321" t="s">
        <v>22</v>
      </c>
      <c r="O3321" s="3">
        <v>42566</v>
      </c>
      <c r="P3321" t="s">
        <v>23</v>
      </c>
      <c r="Q3321" s="4">
        <v>2500</v>
      </c>
      <c r="R3321">
        <v>2016</v>
      </c>
      <c r="S3321">
        <v>7</v>
      </c>
      <c r="T3321" s="3" t="s">
        <v>24</v>
      </c>
      <c r="U3321" s="3">
        <v>45489</v>
      </c>
    </row>
    <row r="3322" spans="1:21" x14ac:dyDescent="0.25">
      <c r="A3322">
        <v>214876</v>
      </c>
      <c r="B3322">
        <v>1166</v>
      </c>
      <c r="C3322" t="s">
        <v>19</v>
      </c>
      <c r="D3322" s="3">
        <v>42566</v>
      </c>
      <c r="E3322" t="s">
        <v>1316</v>
      </c>
      <c r="F3322">
        <v>499</v>
      </c>
      <c r="G3322">
        <v>1</v>
      </c>
      <c r="J3322">
        <v>6391.5</v>
      </c>
      <c r="K3322">
        <v>100150019</v>
      </c>
      <c r="L3322" s="19" t="s">
        <v>21</v>
      </c>
      <c r="M3322">
        <v>0</v>
      </c>
      <c r="N3322" t="s">
        <v>22</v>
      </c>
      <c r="O3322" s="3">
        <v>42566</v>
      </c>
      <c r="P3322" t="s">
        <v>23</v>
      </c>
      <c r="Q3322">
        <v>499</v>
      </c>
      <c r="R3322">
        <v>2016</v>
      </c>
      <c r="S3322">
        <v>7</v>
      </c>
      <c r="T3322" s="3" t="s">
        <v>24</v>
      </c>
      <c r="U3322" s="3">
        <v>45489</v>
      </c>
    </row>
    <row r="3323" spans="1:21" x14ac:dyDescent="0.25">
      <c r="A3323">
        <v>214877</v>
      </c>
      <c r="B3323">
        <v>1166</v>
      </c>
      <c r="C3323" t="s">
        <v>19</v>
      </c>
      <c r="D3323" s="3">
        <v>42566</v>
      </c>
      <c r="E3323" t="s">
        <v>381</v>
      </c>
      <c r="F3323">
        <v>320</v>
      </c>
      <c r="G3323">
        <v>1</v>
      </c>
      <c r="J3323">
        <v>6391.5</v>
      </c>
      <c r="K3323">
        <v>100150019</v>
      </c>
      <c r="L3323" s="19" t="s">
        <v>59</v>
      </c>
      <c r="M3323">
        <v>0</v>
      </c>
      <c r="N3323" t="s">
        <v>22</v>
      </c>
      <c r="O3323" s="3">
        <v>42566</v>
      </c>
      <c r="P3323" t="s">
        <v>23</v>
      </c>
      <c r="Q3323">
        <v>320</v>
      </c>
      <c r="R3323">
        <v>2016</v>
      </c>
      <c r="S3323">
        <v>7</v>
      </c>
      <c r="T3323" s="3" t="s">
        <v>24</v>
      </c>
      <c r="U3323" s="3">
        <v>45489</v>
      </c>
    </row>
    <row r="3324" spans="1:21" x14ac:dyDescent="0.25">
      <c r="A3324">
        <v>214878</v>
      </c>
      <c r="B3324">
        <v>1166</v>
      </c>
      <c r="C3324" t="s">
        <v>19</v>
      </c>
      <c r="D3324" s="3">
        <v>42566</v>
      </c>
      <c r="E3324" t="s">
        <v>563</v>
      </c>
      <c r="F3324">
        <v>161.25</v>
      </c>
      <c r="G3324">
        <v>2</v>
      </c>
      <c r="J3324">
        <v>6391.5</v>
      </c>
      <c r="K3324">
        <v>100150019</v>
      </c>
      <c r="L3324" s="19" t="s">
        <v>47</v>
      </c>
      <c r="M3324">
        <v>0</v>
      </c>
      <c r="N3324" t="s">
        <v>22</v>
      </c>
      <c r="O3324" s="3">
        <v>42566</v>
      </c>
      <c r="P3324" t="s">
        <v>23</v>
      </c>
      <c r="Q3324">
        <v>323</v>
      </c>
      <c r="R3324">
        <v>2016</v>
      </c>
      <c r="S3324">
        <v>7</v>
      </c>
      <c r="T3324" s="3" t="s">
        <v>24</v>
      </c>
      <c r="U3324" s="3">
        <v>45489</v>
      </c>
    </row>
    <row r="3325" spans="1:21" x14ac:dyDescent="0.25">
      <c r="A3325">
        <v>214879</v>
      </c>
      <c r="B3325">
        <v>1166</v>
      </c>
      <c r="C3325" t="s">
        <v>19</v>
      </c>
      <c r="D3325" s="3">
        <v>42566</v>
      </c>
      <c r="E3325" t="s">
        <v>1317</v>
      </c>
      <c r="F3325">
        <v>2750</v>
      </c>
      <c r="G3325">
        <v>1</v>
      </c>
      <c r="J3325">
        <v>6391.5</v>
      </c>
      <c r="K3325">
        <v>100150019</v>
      </c>
      <c r="L3325" s="19" t="s">
        <v>38</v>
      </c>
      <c r="M3325">
        <v>0</v>
      </c>
      <c r="N3325" t="s">
        <v>22</v>
      </c>
      <c r="O3325" s="3">
        <v>42566</v>
      </c>
      <c r="P3325" t="s">
        <v>23</v>
      </c>
      <c r="Q3325" s="4">
        <v>2750</v>
      </c>
      <c r="R3325">
        <v>2016</v>
      </c>
      <c r="S3325">
        <v>7</v>
      </c>
      <c r="T3325" s="3" t="s">
        <v>24</v>
      </c>
      <c r="U3325" s="3">
        <v>45489</v>
      </c>
    </row>
    <row r="3326" spans="1:21" x14ac:dyDescent="0.25">
      <c r="A3326">
        <v>214880</v>
      </c>
      <c r="B3326">
        <v>58</v>
      </c>
      <c r="C3326" t="s">
        <v>19</v>
      </c>
      <c r="D3326" s="3">
        <v>42566</v>
      </c>
      <c r="E3326" t="s">
        <v>48</v>
      </c>
      <c r="F3326">
        <v>320</v>
      </c>
      <c r="G3326">
        <v>1</v>
      </c>
      <c r="J3326">
        <v>320</v>
      </c>
      <c r="K3326">
        <v>100150020</v>
      </c>
      <c r="L3326" s="19" t="s">
        <v>27</v>
      </c>
      <c r="M3326">
        <v>0</v>
      </c>
      <c r="N3326" t="s">
        <v>22</v>
      </c>
      <c r="O3326" s="3">
        <v>42566</v>
      </c>
      <c r="P3326" t="s">
        <v>23</v>
      </c>
      <c r="Q3326">
        <v>320</v>
      </c>
      <c r="R3326">
        <v>2016</v>
      </c>
      <c r="S3326">
        <v>7</v>
      </c>
      <c r="T3326" s="3" t="s">
        <v>24</v>
      </c>
      <c r="U3326" s="3">
        <v>45489</v>
      </c>
    </row>
    <row r="3327" spans="1:21" x14ac:dyDescent="0.25">
      <c r="A3327">
        <v>214881</v>
      </c>
      <c r="B3327">
        <v>58</v>
      </c>
      <c r="C3327" t="s">
        <v>31</v>
      </c>
      <c r="D3327" s="3">
        <v>42566</v>
      </c>
      <c r="E3327" t="s">
        <v>1131</v>
      </c>
      <c r="F3327">
        <v>140</v>
      </c>
      <c r="G3327">
        <v>1</v>
      </c>
      <c r="J3327">
        <v>140</v>
      </c>
      <c r="K3327">
        <v>100150021</v>
      </c>
      <c r="L3327" s="19" t="s">
        <v>27</v>
      </c>
      <c r="M3327">
        <v>0</v>
      </c>
      <c r="N3327" t="s">
        <v>22</v>
      </c>
      <c r="O3327" s="3">
        <v>42566</v>
      </c>
      <c r="P3327" t="s">
        <v>34</v>
      </c>
      <c r="Q3327">
        <v>140</v>
      </c>
      <c r="R3327">
        <v>2016</v>
      </c>
      <c r="S3327">
        <v>7</v>
      </c>
      <c r="T3327" s="3" t="s">
        <v>24</v>
      </c>
      <c r="U3327" s="3">
        <v>45489</v>
      </c>
    </row>
    <row r="3328" spans="1:21" x14ac:dyDescent="0.25">
      <c r="A3328">
        <v>214882</v>
      </c>
      <c r="B3328">
        <v>211</v>
      </c>
      <c r="C3328" t="s">
        <v>19</v>
      </c>
      <c r="D3328" s="3">
        <v>42566</v>
      </c>
      <c r="E3328" t="s">
        <v>1129</v>
      </c>
      <c r="F3328">
        <v>140</v>
      </c>
      <c r="G3328">
        <v>1</v>
      </c>
      <c r="J3328">
        <v>140</v>
      </c>
      <c r="K3328">
        <v>100150022</v>
      </c>
      <c r="L3328" s="19" t="s">
        <v>27</v>
      </c>
      <c r="M3328">
        <v>0</v>
      </c>
      <c r="N3328" t="s">
        <v>22</v>
      </c>
      <c r="O3328" s="3">
        <v>42566</v>
      </c>
      <c r="P3328" t="s">
        <v>23</v>
      </c>
      <c r="Q3328">
        <v>140</v>
      </c>
      <c r="R3328">
        <v>2016</v>
      </c>
      <c r="S3328">
        <v>7</v>
      </c>
      <c r="T3328" s="3" t="s">
        <v>24</v>
      </c>
      <c r="U3328" s="3">
        <v>45489</v>
      </c>
    </row>
    <row r="3329" spans="1:21" x14ac:dyDescent="0.25">
      <c r="A3329">
        <v>214883</v>
      </c>
      <c r="B3329">
        <v>33</v>
      </c>
      <c r="C3329" t="s">
        <v>31</v>
      </c>
      <c r="D3329" s="3">
        <v>42566</v>
      </c>
      <c r="E3329" t="s">
        <v>269</v>
      </c>
      <c r="F3329">
        <v>630</v>
      </c>
      <c r="G3329">
        <v>2</v>
      </c>
      <c r="J3329">
        <v>1260</v>
      </c>
      <c r="K3329">
        <v>100150023</v>
      </c>
      <c r="L3329" s="19" t="s">
        <v>47</v>
      </c>
      <c r="M3329">
        <v>0</v>
      </c>
      <c r="N3329" t="s">
        <v>22</v>
      </c>
      <c r="O3329" s="3">
        <v>42566</v>
      </c>
      <c r="P3329" t="s">
        <v>34</v>
      </c>
      <c r="Q3329" s="4">
        <v>1260</v>
      </c>
      <c r="R3329">
        <v>2016</v>
      </c>
      <c r="S3329">
        <v>7</v>
      </c>
      <c r="T3329" s="3" t="s">
        <v>24</v>
      </c>
      <c r="U3329" s="3">
        <v>45489</v>
      </c>
    </row>
    <row r="3330" spans="1:21" x14ac:dyDescent="0.25">
      <c r="A3330">
        <v>214884</v>
      </c>
      <c r="B3330">
        <v>36</v>
      </c>
      <c r="C3330" t="s">
        <v>31</v>
      </c>
      <c r="D3330" s="3">
        <v>42566</v>
      </c>
      <c r="E3330" t="s">
        <v>546</v>
      </c>
      <c r="F3330">
        <v>61460</v>
      </c>
      <c r="G3330">
        <v>1</v>
      </c>
      <c r="J3330">
        <v>61460</v>
      </c>
      <c r="K3330">
        <v>100150024</v>
      </c>
      <c r="L3330" s="19" t="s">
        <v>97</v>
      </c>
      <c r="M3330">
        <v>0</v>
      </c>
      <c r="N3330" t="s">
        <v>22</v>
      </c>
      <c r="O3330" s="3">
        <v>42566</v>
      </c>
      <c r="P3330" t="s">
        <v>34</v>
      </c>
      <c r="Q3330" s="4">
        <v>61460</v>
      </c>
      <c r="R3330">
        <v>2016</v>
      </c>
      <c r="S3330">
        <v>7</v>
      </c>
      <c r="T3330" s="3" t="s">
        <v>24</v>
      </c>
      <c r="U3330" s="3">
        <v>45489</v>
      </c>
    </row>
    <row r="3331" spans="1:21" x14ac:dyDescent="0.25">
      <c r="A3331">
        <v>214885</v>
      </c>
      <c r="B3331">
        <v>1167</v>
      </c>
      <c r="C3331" t="s">
        <v>31</v>
      </c>
      <c r="D3331" s="3">
        <v>42566</v>
      </c>
      <c r="E3331" t="s">
        <v>30</v>
      </c>
      <c r="F3331">
        <v>360</v>
      </c>
      <c r="G3331">
        <v>1</v>
      </c>
      <c r="J3331">
        <v>360</v>
      </c>
      <c r="K3331">
        <v>100150025</v>
      </c>
      <c r="L3331" s="19" t="s">
        <v>27</v>
      </c>
      <c r="M3331">
        <v>0</v>
      </c>
      <c r="N3331" t="s">
        <v>22</v>
      </c>
      <c r="O3331" s="3">
        <v>42566</v>
      </c>
      <c r="P3331" t="s">
        <v>34</v>
      </c>
      <c r="Q3331">
        <v>360</v>
      </c>
      <c r="R3331">
        <v>2016</v>
      </c>
      <c r="S3331">
        <v>7</v>
      </c>
      <c r="T3331" s="3" t="s">
        <v>24</v>
      </c>
      <c r="U3331" s="3">
        <v>45489</v>
      </c>
    </row>
    <row r="3332" spans="1:21" x14ac:dyDescent="0.25">
      <c r="A3332">
        <v>214886</v>
      </c>
      <c r="B3332">
        <v>1162</v>
      </c>
      <c r="C3332" t="s">
        <v>19</v>
      </c>
      <c r="D3332" s="3">
        <v>42566</v>
      </c>
      <c r="E3332" t="s">
        <v>89</v>
      </c>
      <c r="F3332">
        <v>350</v>
      </c>
      <c r="G3332">
        <v>3</v>
      </c>
      <c r="J3332">
        <v>1050</v>
      </c>
      <c r="K3332">
        <v>100150026</v>
      </c>
      <c r="L3332" s="19" t="s">
        <v>33</v>
      </c>
      <c r="M3332">
        <v>0</v>
      </c>
      <c r="N3332" t="s">
        <v>22</v>
      </c>
      <c r="O3332" s="3">
        <v>42566</v>
      </c>
      <c r="P3332" t="s">
        <v>23</v>
      </c>
      <c r="Q3332" s="4">
        <v>1050</v>
      </c>
      <c r="R3332">
        <v>2016</v>
      </c>
      <c r="S3332">
        <v>7</v>
      </c>
      <c r="T3332" s="3" t="s">
        <v>24</v>
      </c>
      <c r="U3332" s="3">
        <v>45489</v>
      </c>
    </row>
    <row r="3333" spans="1:21" x14ac:dyDescent="0.25">
      <c r="A3333">
        <v>214887</v>
      </c>
      <c r="B3333">
        <v>56</v>
      </c>
      <c r="C3333" t="s">
        <v>25</v>
      </c>
      <c r="D3333" s="3">
        <v>42566</v>
      </c>
      <c r="E3333" t="s">
        <v>1318</v>
      </c>
      <c r="F3333">
        <v>150</v>
      </c>
      <c r="G3333">
        <v>1</v>
      </c>
      <c r="J3333">
        <v>150</v>
      </c>
      <c r="K3333">
        <v>100150027</v>
      </c>
      <c r="L3333" s="19" t="s">
        <v>194</v>
      </c>
      <c r="M3333">
        <v>0</v>
      </c>
      <c r="N3333" t="s">
        <v>22</v>
      </c>
      <c r="O3333" s="3">
        <v>42566</v>
      </c>
      <c r="P3333" t="s">
        <v>28</v>
      </c>
      <c r="Q3333">
        <v>150</v>
      </c>
      <c r="R3333">
        <v>2016</v>
      </c>
      <c r="S3333">
        <v>7</v>
      </c>
      <c r="T3333" s="3" t="s">
        <v>24</v>
      </c>
      <c r="U3333" s="3">
        <v>45489</v>
      </c>
    </row>
    <row r="3334" spans="1:21" x14ac:dyDescent="0.25">
      <c r="A3334">
        <v>214888</v>
      </c>
      <c r="B3334">
        <v>1016</v>
      </c>
      <c r="C3334" t="s">
        <v>19</v>
      </c>
      <c r="D3334" s="3">
        <v>42566</v>
      </c>
      <c r="E3334" t="s">
        <v>493</v>
      </c>
      <c r="F3334">
        <v>2620</v>
      </c>
      <c r="G3334">
        <v>1</v>
      </c>
      <c r="J3334">
        <v>2620</v>
      </c>
      <c r="K3334">
        <v>100150028</v>
      </c>
      <c r="L3334" s="19" t="s">
        <v>38</v>
      </c>
      <c r="M3334">
        <v>0</v>
      </c>
      <c r="N3334" t="s">
        <v>22</v>
      </c>
      <c r="O3334" s="3">
        <v>42566</v>
      </c>
      <c r="P3334" t="s">
        <v>23</v>
      </c>
      <c r="Q3334" s="4">
        <v>2620</v>
      </c>
      <c r="R3334">
        <v>2016</v>
      </c>
      <c r="S3334">
        <v>7</v>
      </c>
      <c r="T3334" s="3" t="s">
        <v>24</v>
      </c>
      <c r="U3334" s="3">
        <v>45489</v>
      </c>
    </row>
    <row r="3335" spans="1:21" x14ac:dyDescent="0.25">
      <c r="A3335">
        <v>214890</v>
      </c>
      <c r="B3335">
        <v>292</v>
      </c>
      <c r="C3335" t="s">
        <v>19</v>
      </c>
      <c r="D3335" s="3">
        <v>42566</v>
      </c>
      <c r="E3335" t="s">
        <v>1319</v>
      </c>
      <c r="F3335">
        <v>699</v>
      </c>
      <c r="G3335">
        <v>1</v>
      </c>
      <c r="J3335">
        <v>699</v>
      </c>
      <c r="K3335">
        <v>100150030</v>
      </c>
      <c r="L3335" s="19" t="s">
        <v>51</v>
      </c>
      <c r="M3335">
        <v>0</v>
      </c>
      <c r="N3335" t="s">
        <v>121</v>
      </c>
      <c r="O3335" s="3">
        <v>42566</v>
      </c>
      <c r="P3335" t="s">
        <v>23</v>
      </c>
      <c r="Q3335">
        <v>699</v>
      </c>
      <c r="R3335">
        <v>2016</v>
      </c>
      <c r="S3335">
        <v>7</v>
      </c>
      <c r="T3335" s="3" t="s">
        <v>24</v>
      </c>
      <c r="U3335" s="3">
        <v>45489</v>
      </c>
    </row>
    <row r="3336" spans="1:21" x14ac:dyDescent="0.25">
      <c r="A3336">
        <v>214889</v>
      </c>
      <c r="B3336">
        <v>56</v>
      </c>
      <c r="C3336" t="s">
        <v>31</v>
      </c>
      <c r="D3336" s="3">
        <v>42566</v>
      </c>
      <c r="E3336" t="s">
        <v>1318</v>
      </c>
      <c r="F3336">
        <v>150</v>
      </c>
      <c r="G3336">
        <v>1</v>
      </c>
      <c r="J3336">
        <v>150</v>
      </c>
      <c r="K3336">
        <v>100150029</v>
      </c>
      <c r="L3336" s="19" t="s">
        <v>194</v>
      </c>
      <c r="M3336">
        <v>0</v>
      </c>
      <c r="N3336" t="s">
        <v>22</v>
      </c>
      <c r="O3336" s="3">
        <v>42566</v>
      </c>
      <c r="P3336" t="s">
        <v>34</v>
      </c>
      <c r="Q3336">
        <v>150</v>
      </c>
      <c r="R3336">
        <v>2016</v>
      </c>
      <c r="S3336">
        <v>7</v>
      </c>
      <c r="T3336" s="3" t="s">
        <v>24</v>
      </c>
      <c r="U3336" s="3">
        <v>45489</v>
      </c>
    </row>
    <row r="3337" spans="1:21" x14ac:dyDescent="0.25">
      <c r="A3337">
        <v>214892</v>
      </c>
      <c r="B3337">
        <v>1168</v>
      </c>
      <c r="C3337" t="s">
        <v>25</v>
      </c>
      <c r="D3337" s="3">
        <v>42566</v>
      </c>
      <c r="E3337" t="s">
        <v>899</v>
      </c>
      <c r="F3337">
        <v>4500</v>
      </c>
      <c r="G3337">
        <v>1</v>
      </c>
      <c r="J3337">
        <v>4500</v>
      </c>
      <c r="K3337">
        <v>100150031</v>
      </c>
      <c r="L3337" s="19" t="s">
        <v>194</v>
      </c>
      <c r="M3337">
        <v>0</v>
      </c>
      <c r="N3337" t="s">
        <v>22</v>
      </c>
      <c r="O3337" s="3">
        <v>42566</v>
      </c>
      <c r="P3337" t="s">
        <v>28</v>
      </c>
      <c r="Q3337" s="4">
        <v>4500</v>
      </c>
      <c r="R3337">
        <v>2016</v>
      </c>
      <c r="S3337">
        <v>7</v>
      </c>
      <c r="T3337" s="3" t="s">
        <v>24</v>
      </c>
      <c r="U3337" s="3">
        <v>45489</v>
      </c>
    </row>
    <row r="3338" spans="1:21" x14ac:dyDescent="0.25">
      <c r="A3338">
        <v>214893</v>
      </c>
      <c r="B3338">
        <v>1169</v>
      </c>
      <c r="C3338" t="s">
        <v>19</v>
      </c>
      <c r="D3338" s="3">
        <v>42566</v>
      </c>
      <c r="E3338" t="s">
        <v>30</v>
      </c>
      <c r="F3338">
        <v>360</v>
      </c>
      <c r="G3338">
        <v>1</v>
      </c>
      <c r="J3338">
        <v>360</v>
      </c>
      <c r="K3338">
        <v>100150032</v>
      </c>
      <c r="L3338" s="19" t="s">
        <v>27</v>
      </c>
      <c r="M3338">
        <v>0</v>
      </c>
      <c r="N3338" t="s">
        <v>22</v>
      </c>
      <c r="O3338" s="3">
        <v>42566</v>
      </c>
      <c r="P3338" t="s">
        <v>23</v>
      </c>
      <c r="Q3338">
        <v>360</v>
      </c>
      <c r="R3338">
        <v>2016</v>
      </c>
      <c r="S3338">
        <v>7</v>
      </c>
      <c r="T3338" s="3" t="s">
        <v>24</v>
      </c>
      <c r="U3338" s="3">
        <v>45489</v>
      </c>
    </row>
    <row r="3339" spans="1:21" x14ac:dyDescent="0.25">
      <c r="A3339">
        <v>214894</v>
      </c>
      <c r="B3339">
        <v>1170</v>
      </c>
      <c r="C3339" t="s">
        <v>19</v>
      </c>
      <c r="D3339" s="3">
        <v>42566</v>
      </c>
      <c r="E3339" t="s">
        <v>920</v>
      </c>
      <c r="F3339">
        <v>1000</v>
      </c>
      <c r="G3339">
        <v>1</v>
      </c>
      <c r="J3339">
        <v>1000</v>
      </c>
      <c r="K3339">
        <v>100150033</v>
      </c>
      <c r="L3339" s="19" t="s">
        <v>194</v>
      </c>
      <c r="M3339">
        <v>0</v>
      </c>
      <c r="N3339" t="s">
        <v>22</v>
      </c>
      <c r="O3339" s="3">
        <v>42566</v>
      </c>
      <c r="P3339" t="s">
        <v>23</v>
      </c>
      <c r="Q3339" s="4">
        <v>1000</v>
      </c>
      <c r="R3339">
        <v>2016</v>
      </c>
      <c r="S3339">
        <v>7</v>
      </c>
      <c r="T3339" s="3" t="s">
        <v>24</v>
      </c>
      <c r="U3339" s="3">
        <v>45489</v>
      </c>
    </row>
    <row r="3340" spans="1:21" x14ac:dyDescent="0.25">
      <c r="A3340">
        <v>214895</v>
      </c>
      <c r="B3340">
        <v>163</v>
      </c>
      <c r="C3340" t="s">
        <v>19</v>
      </c>
      <c r="D3340" s="3">
        <v>42566</v>
      </c>
      <c r="E3340" t="s">
        <v>30</v>
      </c>
      <c r="F3340">
        <v>360</v>
      </c>
      <c r="G3340">
        <v>1</v>
      </c>
      <c r="J3340">
        <v>360</v>
      </c>
      <c r="K3340">
        <v>100150034</v>
      </c>
      <c r="L3340" s="19" t="s">
        <v>27</v>
      </c>
      <c r="M3340">
        <v>0</v>
      </c>
      <c r="N3340" t="s">
        <v>22</v>
      </c>
      <c r="O3340" s="3">
        <v>42566</v>
      </c>
      <c r="P3340" t="s">
        <v>23</v>
      </c>
      <c r="Q3340">
        <v>360</v>
      </c>
      <c r="R3340">
        <v>2016</v>
      </c>
      <c r="S3340">
        <v>7</v>
      </c>
      <c r="T3340" s="3" t="s">
        <v>24</v>
      </c>
      <c r="U3340" s="3">
        <v>45489</v>
      </c>
    </row>
    <row r="3341" spans="1:21" x14ac:dyDescent="0.25">
      <c r="A3341">
        <v>214896</v>
      </c>
      <c r="B3341">
        <v>163</v>
      </c>
      <c r="C3341" t="s">
        <v>19</v>
      </c>
      <c r="D3341" s="3">
        <v>42566</v>
      </c>
      <c r="E3341" t="s">
        <v>30</v>
      </c>
      <c r="F3341">
        <v>360</v>
      </c>
      <c r="G3341">
        <v>1</v>
      </c>
      <c r="J3341">
        <v>360</v>
      </c>
      <c r="K3341">
        <v>100150035</v>
      </c>
      <c r="L3341" s="19" t="s">
        <v>27</v>
      </c>
      <c r="M3341">
        <v>0</v>
      </c>
      <c r="N3341" t="s">
        <v>22</v>
      </c>
      <c r="O3341" s="3">
        <v>42566</v>
      </c>
      <c r="P3341" t="s">
        <v>23</v>
      </c>
      <c r="Q3341">
        <v>360</v>
      </c>
      <c r="R3341">
        <v>2016</v>
      </c>
      <c r="S3341">
        <v>7</v>
      </c>
      <c r="T3341" s="3" t="s">
        <v>24</v>
      </c>
      <c r="U3341" s="3">
        <v>45489</v>
      </c>
    </row>
    <row r="3342" spans="1:21" x14ac:dyDescent="0.25">
      <c r="A3342">
        <v>214897</v>
      </c>
      <c r="B3342">
        <v>35</v>
      </c>
      <c r="C3342" t="s">
        <v>31</v>
      </c>
      <c r="D3342" s="3">
        <v>42566</v>
      </c>
      <c r="E3342" t="s">
        <v>102</v>
      </c>
      <c r="F3342">
        <v>999</v>
      </c>
      <c r="G3342">
        <v>1</v>
      </c>
      <c r="J3342">
        <v>999</v>
      </c>
      <c r="K3342">
        <v>100150036</v>
      </c>
      <c r="L3342" s="19" t="s">
        <v>51</v>
      </c>
      <c r="M3342">
        <v>0</v>
      </c>
      <c r="N3342" t="s">
        <v>22</v>
      </c>
      <c r="O3342" s="3">
        <v>42566</v>
      </c>
      <c r="P3342" t="s">
        <v>34</v>
      </c>
      <c r="Q3342">
        <v>999</v>
      </c>
      <c r="R3342">
        <v>2016</v>
      </c>
      <c r="S3342">
        <v>7</v>
      </c>
      <c r="T3342" s="3" t="s">
        <v>24</v>
      </c>
      <c r="U3342" s="3">
        <v>45489</v>
      </c>
    </row>
    <row r="3343" spans="1:21" x14ac:dyDescent="0.25">
      <c r="A3343">
        <v>214898</v>
      </c>
      <c r="B3343">
        <v>56</v>
      </c>
      <c r="C3343" t="s">
        <v>31</v>
      </c>
      <c r="D3343" s="3">
        <v>42566</v>
      </c>
      <c r="E3343" t="s">
        <v>1318</v>
      </c>
      <c r="F3343">
        <v>150</v>
      </c>
      <c r="G3343">
        <v>1</v>
      </c>
      <c r="J3343">
        <v>150</v>
      </c>
      <c r="K3343">
        <v>100150037</v>
      </c>
      <c r="L3343" s="19" t="s">
        <v>194</v>
      </c>
      <c r="M3343">
        <v>0</v>
      </c>
      <c r="N3343" t="s">
        <v>22</v>
      </c>
      <c r="O3343" s="3">
        <v>42566</v>
      </c>
      <c r="P3343" t="s">
        <v>34</v>
      </c>
      <c r="Q3343">
        <v>150</v>
      </c>
      <c r="R3343">
        <v>2016</v>
      </c>
      <c r="S3343">
        <v>7</v>
      </c>
      <c r="T3343" s="3" t="s">
        <v>24</v>
      </c>
      <c r="U3343" s="3">
        <v>45489</v>
      </c>
    </row>
    <row r="3344" spans="1:21" x14ac:dyDescent="0.25">
      <c r="A3344">
        <v>214899</v>
      </c>
      <c r="B3344">
        <v>1171</v>
      </c>
      <c r="C3344" t="s">
        <v>19</v>
      </c>
      <c r="D3344" s="3">
        <v>42566</v>
      </c>
      <c r="E3344" t="s">
        <v>1320</v>
      </c>
      <c r="F3344">
        <v>1675</v>
      </c>
      <c r="G3344">
        <v>1</v>
      </c>
      <c r="J3344">
        <v>270</v>
      </c>
      <c r="K3344">
        <v>100150038</v>
      </c>
      <c r="L3344" s="19" t="s">
        <v>21</v>
      </c>
      <c r="M3344">
        <v>0</v>
      </c>
      <c r="N3344" t="s">
        <v>22</v>
      </c>
      <c r="O3344" s="3">
        <v>42566</v>
      </c>
      <c r="P3344" t="s">
        <v>23</v>
      </c>
      <c r="Q3344" s="4">
        <v>1675</v>
      </c>
      <c r="R3344">
        <v>2016</v>
      </c>
      <c r="S3344">
        <v>7</v>
      </c>
      <c r="T3344" s="3" t="s">
        <v>24</v>
      </c>
      <c r="U3344" s="3">
        <v>45489</v>
      </c>
    </row>
    <row r="3345" spans="1:21" x14ac:dyDescent="0.25">
      <c r="A3345">
        <v>214900</v>
      </c>
      <c r="B3345">
        <v>1171</v>
      </c>
      <c r="C3345" t="s">
        <v>19</v>
      </c>
      <c r="D3345" s="3">
        <v>42566</v>
      </c>
      <c r="E3345" t="s">
        <v>1321</v>
      </c>
      <c r="F3345">
        <v>3775</v>
      </c>
      <c r="G3345">
        <v>1</v>
      </c>
      <c r="J3345">
        <v>270</v>
      </c>
      <c r="K3345">
        <v>100150038</v>
      </c>
      <c r="L3345" s="19" t="s">
        <v>21</v>
      </c>
      <c r="M3345">
        <v>0</v>
      </c>
      <c r="N3345" t="s">
        <v>22</v>
      </c>
      <c r="O3345" s="3">
        <v>42566</v>
      </c>
      <c r="P3345" t="s">
        <v>23</v>
      </c>
      <c r="Q3345" s="4">
        <v>3775</v>
      </c>
      <c r="R3345">
        <v>2016</v>
      </c>
      <c r="S3345">
        <v>7</v>
      </c>
      <c r="T3345" s="3" t="s">
        <v>24</v>
      </c>
      <c r="U3345" s="3">
        <v>45489</v>
      </c>
    </row>
    <row r="3346" spans="1:21" x14ac:dyDescent="0.25">
      <c r="A3346">
        <v>214901</v>
      </c>
      <c r="B3346">
        <v>1171</v>
      </c>
      <c r="C3346" t="s">
        <v>19</v>
      </c>
      <c r="D3346" s="3">
        <v>42566</v>
      </c>
      <c r="E3346" t="s">
        <v>1322</v>
      </c>
      <c r="F3346">
        <v>1675</v>
      </c>
      <c r="G3346">
        <v>1</v>
      </c>
      <c r="J3346">
        <v>270</v>
      </c>
      <c r="K3346">
        <v>100150038</v>
      </c>
      <c r="L3346" s="19" t="s">
        <v>21</v>
      </c>
      <c r="M3346">
        <v>0</v>
      </c>
      <c r="N3346" t="s">
        <v>22</v>
      </c>
      <c r="O3346" s="3">
        <v>42566</v>
      </c>
      <c r="P3346" t="s">
        <v>23</v>
      </c>
      <c r="Q3346" s="4">
        <v>1675</v>
      </c>
      <c r="R3346">
        <v>2016</v>
      </c>
      <c r="S3346">
        <v>7</v>
      </c>
      <c r="T3346" s="3" t="s">
        <v>24</v>
      </c>
      <c r="U3346" s="3">
        <v>45489</v>
      </c>
    </row>
    <row r="3347" spans="1:21" x14ac:dyDescent="0.25">
      <c r="A3347">
        <v>214902</v>
      </c>
      <c r="B3347">
        <v>1171</v>
      </c>
      <c r="C3347" t="s">
        <v>19</v>
      </c>
      <c r="D3347" s="3">
        <v>42566</v>
      </c>
      <c r="E3347" t="s">
        <v>1323</v>
      </c>
      <c r="F3347">
        <v>730</v>
      </c>
      <c r="G3347">
        <v>1</v>
      </c>
      <c r="J3347">
        <v>270</v>
      </c>
      <c r="K3347">
        <v>100150038</v>
      </c>
      <c r="L3347" s="19" t="s">
        <v>59</v>
      </c>
      <c r="M3347">
        <v>0</v>
      </c>
      <c r="N3347" t="s">
        <v>22</v>
      </c>
      <c r="O3347" s="3">
        <v>42566</v>
      </c>
      <c r="P3347" t="s">
        <v>23</v>
      </c>
      <c r="Q3347">
        <v>730</v>
      </c>
      <c r="R3347">
        <v>2016</v>
      </c>
      <c r="S3347">
        <v>7</v>
      </c>
      <c r="T3347" s="3" t="s">
        <v>24</v>
      </c>
      <c r="U3347" s="3">
        <v>45489</v>
      </c>
    </row>
    <row r="3348" spans="1:21" x14ac:dyDescent="0.25">
      <c r="A3348">
        <v>214903</v>
      </c>
      <c r="B3348">
        <v>1171</v>
      </c>
      <c r="C3348" t="s">
        <v>19</v>
      </c>
      <c r="D3348" s="3">
        <v>42566</v>
      </c>
      <c r="E3348" t="s">
        <v>260</v>
      </c>
      <c r="F3348">
        <v>290</v>
      </c>
      <c r="G3348">
        <v>1</v>
      </c>
      <c r="J3348">
        <v>270</v>
      </c>
      <c r="K3348">
        <v>100150038</v>
      </c>
      <c r="L3348" s="19" t="s">
        <v>59</v>
      </c>
      <c r="M3348">
        <v>0</v>
      </c>
      <c r="N3348" t="s">
        <v>22</v>
      </c>
      <c r="O3348" s="3">
        <v>42566</v>
      </c>
      <c r="P3348" t="s">
        <v>23</v>
      </c>
      <c r="Q3348">
        <v>290</v>
      </c>
      <c r="R3348">
        <v>2016</v>
      </c>
      <c r="S3348">
        <v>7</v>
      </c>
      <c r="T3348" s="3" t="s">
        <v>24</v>
      </c>
      <c r="U3348" s="3">
        <v>45489</v>
      </c>
    </row>
    <row r="3349" spans="1:21" x14ac:dyDescent="0.25">
      <c r="A3349">
        <v>214904</v>
      </c>
      <c r="B3349">
        <v>1171</v>
      </c>
      <c r="C3349" t="s">
        <v>19</v>
      </c>
      <c r="D3349" s="3">
        <v>42566</v>
      </c>
      <c r="E3349" t="s">
        <v>1324</v>
      </c>
      <c r="F3349">
        <v>1220</v>
      </c>
      <c r="G3349">
        <v>1</v>
      </c>
      <c r="J3349">
        <v>270</v>
      </c>
      <c r="K3349">
        <v>100150038</v>
      </c>
      <c r="L3349" s="19" t="s">
        <v>42</v>
      </c>
      <c r="M3349">
        <v>0</v>
      </c>
      <c r="N3349" t="s">
        <v>22</v>
      </c>
      <c r="O3349" s="3">
        <v>42566</v>
      </c>
      <c r="P3349" t="s">
        <v>23</v>
      </c>
      <c r="Q3349" s="4">
        <v>1220</v>
      </c>
      <c r="R3349">
        <v>2016</v>
      </c>
      <c r="S3349">
        <v>7</v>
      </c>
      <c r="T3349" s="3" t="s">
        <v>24</v>
      </c>
      <c r="U3349" s="3">
        <v>45489</v>
      </c>
    </row>
    <row r="3350" spans="1:21" x14ac:dyDescent="0.25">
      <c r="A3350">
        <v>214905</v>
      </c>
      <c r="B3350">
        <v>1168</v>
      </c>
      <c r="C3350" t="s">
        <v>19</v>
      </c>
      <c r="D3350" s="3">
        <v>42566</v>
      </c>
      <c r="E3350" t="s">
        <v>899</v>
      </c>
      <c r="F3350">
        <v>4500</v>
      </c>
      <c r="G3350">
        <v>1</v>
      </c>
      <c r="J3350">
        <v>4500</v>
      </c>
      <c r="K3350">
        <v>100150039</v>
      </c>
      <c r="L3350" s="19" t="s">
        <v>194</v>
      </c>
      <c r="M3350">
        <v>0</v>
      </c>
      <c r="N3350" t="s">
        <v>22</v>
      </c>
      <c r="O3350" s="3">
        <v>42566</v>
      </c>
      <c r="P3350" t="s">
        <v>23</v>
      </c>
      <c r="Q3350" s="4">
        <v>4500</v>
      </c>
      <c r="R3350">
        <v>2016</v>
      </c>
      <c r="S3350">
        <v>7</v>
      </c>
      <c r="T3350" s="3" t="s">
        <v>24</v>
      </c>
      <c r="U3350" s="3">
        <v>45489</v>
      </c>
    </row>
    <row r="3351" spans="1:21" x14ac:dyDescent="0.25">
      <c r="A3351">
        <v>214906</v>
      </c>
      <c r="B3351">
        <v>916</v>
      </c>
      <c r="C3351" t="s">
        <v>31</v>
      </c>
      <c r="D3351" s="3">
        <v>42566</v>
      </c>
      <c r="E3351" t="s">
        <v>543</v>
      </c>
      <c r="F3351">
        <v>12500</v>
      </c>
      <c r="G3351">
        <v>1</v>
      </c>
      <c r="J3351">
        <v>12500</v>
      </c>
      <c r="K3351">
        <v>100150040</v>
      </c>
      <c r="L3351" s="19" t="s">
        <v>38</v>
      </c>
      <c r="M3351">
        <v>0</v>
      </c>
      <c r="N3351" t="s">
        <v>22</v>
      </c>
      <c r="O3351" s="3">
        <v>42566</v>
      </c>
      <c r="P3351" t="s">
        <v>34</v>
      </c>
      <c r="Q3351" s="4">
        <v>12500</v>
      </c>
      <c r="R3351">
        <v>2016</v>
      </c>
      <c r="S3351">
        <v>7</v>
      </c>
      <c r="T3351" s="3" t="s">
        <v>24</v>
      </c>
      <c r="U3351" s="3">
        <v>45489</v>
      </c>
    </row>
    <row r="3352" spans="1:21" x14ac:dyDescent="0.25">
      <c r="A3352">
        <v>214907</v>
      </c>
      <c r="B3352">
        <v>86</v>
      </c>
      <c r="C3352" t="s">
        <v>19</v>
      </c>
      <c r="D3352" s="3">
        <v>42566</v>
      </c>
      <c r="E3352" t="s">
        <v>209</v>
      </c>
      <c r="F3352">
        <v>640</v>
      </c>
      <c r="G3352">
        <v>1</v>
      </c>
      <c r="J3352">
        <v>640</v>
      </c>
      <c r="K3352">
        <v>100150041</v>
      </c>
      <c r="L3352" s="19" t="s">
        <v>27</v>
      </c>
      <c r="M3352">
        <v>0</v>
      </c>
      <c r="N3352" t="s">
        <v>121</v>
      </c>
      <c r="O3352" s="3">
        <v>42566</v>
      </c>
      <c r="P3352" t="s">
        <v>23</v>
      </c>
      <c r="Q3352">
        <v>640</v>
      </c>
      <c r="R3352">
        <v>2016</v>
      </c>
      <c r="S3352">
        <v>7</v>
      </c>
      <c r="T3352" s="3" t="s">
        <v>24</v>
      </c>
      <c r="U3352" s="3">
        <v>45489</v>
      </c>
    </row>
    <row r="3353" spans="1:21" x14ac:dyDescent="0.25">
      <c r="A3353">
        <v>214908</v>
      </c>
      <c r="B3353">
        <v>916</v>
      </c>
      <c r="C3353" t="s">
        <v>31</v>
      </c>
      <c r="D3353" s="3">
        <v>42566</v>
      </c>
      <c r="E3353" t="s">
        <v>1042</v>
      </c>
      <c r="F3353">
        <v>11900</v>
      </c>
      <c r="G3353">
        <v>1</v>
      </c>
      <c r="J3353">
        <v>11900</v>
      </c>
      <c r="K3353">
        <v>100150042</v>
      </c>
      <c r="L3353" s="19" t="s">
        <v>38</v>
      </c>
      <c r="M3353">
        <v>0</v>
      </c>
      <c r="N3353" t="s">
        <v>22</v>
      </c>
      <c r="O3353" s="3">
        <v>42566</v>
      </c>
      <c r="P3353" t="s">
        <v>34</v>
      </c>
      <c r="Q3353" s="4">
        <v>11900</v>
      </c>
      <c r="R3353">
        <v>2016</v>
      </c>
      <c r="S3353">
        <v>7</v>
      </c>
      <c r="T3353" s="3" t="s">
        <v>24</v>
      </c>
      <c r="U3353" s="3">
        <v>45489</v>
      </c>
    </row>
    <row r="3354" spans="1:21" x14ac:dyDescent="0.25">
      <c r="A3354">
        <v>214909</v>
      </c>
      <c r="B3354">
        <v>58</v>
      </c>
      <c r="C3354" t="s">
        <v>19</v>
      </c>
      <c r="D3354" s="3">
        <v>42566</v>
      </c>
      <c r="E3354" t="s">
        <v>1280</v>
      </c>
      <c r="F3354">
        <v>300</v>
      </c>
      <c r="G3354">
        <v>1</v>
      </c>
      <c r="J3354">
        <v>300</v>
      </c>
      <c r="K3354">
        <v>100150043</v>
      </c>
      <c r="L3354" s="19" t="s">
        <v>33</v>
      </c>
      <c r="M3354">
        <v>0</v>
      </c>
      <c r="N3354" t="s">
        <v>22</v>
      </c>
      <c r="O3354" s="3">
        <v>42566</v>
      </c>
      <c r="P3354" t="s">
        <v>23</v>
      </c>
      <c r="Q3354">
        <v>300</v>
      </c>
      <c r="R3354">
        <v>2016</v>
      </c>
      <c r="S3354">
        <v>7</v>
      </c>
      <c r="T3354" s="3" t="s">
        <v>24</v>
      </c>
      <c r="U3354" s="3">
        <v>45489</v>
      </c>
    </row>
    <row r="3355" spans="1:21" x14ac:dyDescent="0.25">
      <c r="A3355">
        <v>214910</v>
      </c>
      <c r="B3355">
        <v>916</v>
      </c>
      <c r="C3355" t="s">
        <v>31</v>
      </c>
      <c r="D3355" s="3">
        <v>42566</v>
      </c>
      <c r="E3355" t="s">
        <v>688</v>
      </c>
      <c r="F3355">
        <v>6900</v>
      </c>
      <c r="G3355">
        <v>1</v>
      </c>
      <c r="J3355">
        <v>6900</v>
      </c>
      <c r="K3355">
        <v>100150044</v>
      </c>
      <c r="L3355" s="19" t="s">
        <v>38</v>
      </c>
      <c r="M3355">
        <v>0</v>
      </c>
      <c r="N3355" t="s">
        <v>22</v>
      </c>
      <c r="O3355" s="3">
        <v>42566</v>
      </c>
      <c r="P3355" t="s">
        <v>34</v>
      </c>
      <c r="Q3355" s="4">
        <v>6900</v>
      </c>
      <c r="R3355">
        <v>2016</v>
      </c>
      <c r="S3355">
        <v>7</v>
      </c>
      <c r="T3355" s="3" t="s">
        <v>24</v>
      </c>
      <c r="U3355" s="3">
        <v>45489</v>
      </c>
    </row>
    <row r="3356" spans="1:21" x14ac:dyDescent="0.25">
      <c r="A3356">
        <v>214911</v>
      </c>
      <c r="B3356">
        <v>1093</v>
      </c>
      <c r="C3356" t="s">
        <v>19</v>
      </c>
      <c r="D3356" s="3">
        <v>42566</v>
      </c>
      <c r="E3356" t="s">
        <v>35</v>
      </c>
      <c r="F3356">
        <v>80</v>
      </c>
      <c r="G3356">
        <v>1</v>
      </c>
      <c r="J3356">
        <v>175</v>
      </c>
      <c r="K3356">
        <v>100150045</v>
      </c>
      <c r="L3356" s="19" t="s">
        <v>33</v>
      </c>
      <c r="M3356">
        <v>0</v>
      </c>
      <c r="N3356" t="s">
        <v>22</v>
      </c>
      <c r="O3356" s="3">
        <v>42566</v>
      </c>
      <c r="P3356" t="s">
        <v>23</v>
      </c>
      <c r="Q3356">
        <v>80</v>
      </c>
      <c r="R3356">
        <v>2016</v>
      </c>
      <c r="S3356">
        <v>7</v>
      </c>
      <c r="T3356" s="3" t="s">
        <v>24</v>
      </c>
      <c r="U3356" s="3">
        <v>45489</v>
      </c>
    </row>
    <row r="3357" spans="1:21" x14ac:dyDescent="0.25">
      <c r="A3357">
        <v>214912</v>
      </c>
      <c r="B3357">
        <v>1093</v>
      </c>
      <c r="C3357" t="s">
        <v>19</v>
      </c>
      <c r="D3357" s="3">
        <v>42566</v>
      </c>
      <c r="E3357" t="s">
        <v>626</v>
      </c>
      <c r="F3357">
        <v>95</v>
      </c>
      <c r="G3357">
        <v>1</v>
      </c>
      <c r="J3357">
        <v>175</v>
      </c>
      <c r="K3357">
        <v>100150045</v>
      </c>
      <c r="L3357" s="19" t="s">
        <v>33</v>
      </c>
      <c r="M3357">
        <v>0</v>
      </c>
      <c r="N3357" t="s">
        <v>22</v>
      </c>
      <c r="O3357" s="3">
        <v>42566</v>
      </c>
      <c r="P3357" t="s">
        <v>23</v>
      </c>
      <c r="Q3357">
        <v>95</v>
      </c>
      <c r="R3357">
        <v>2016</v>
      </c>
      <c r="S3357">
        <v>7</v>
      </c>
      <c r="T3357" s="3" t="s">
        <v>24</v>
      </c>
      <c r="U3357" s="3">
        <v>45489</v>
      </c>
    </row>
    <row r="3358" spans="1:21" x14ac:dyDescent="0.25">
      <c r="A3358">
        <v>214913</v>
      </c>
      <c r="B3358">
        <v>106</v>
      </c>
      <c r="C3358" t="s">
        <v>19</v>
      </c>
      <c r="D3358" s="3">
        <v>42566</v>
      </c>
      <c r="E3358" t="s">
        <v>158</v>
      </c>
      <c r="F3358">
        <v>300</v>
      </c>
      <c r="G3358">
        <v>1</v>
      </c>
      <c r="J3358">
        <v>600</v>
      </c>
      <c r="K3358">
        <v>100150046</v>
      </c>
      <c r="L3358" s="19" t="s">
        <v>38</v>
      </c>
      <c r="M3358">
        <v>0</v>
      </c>
      <c r="N3358" t="s">
        <v>22</v>
      </c>
      <c r="O3358" s="3">
        <v>42566</v>
      </c>
      <c r="P3358" t="s">
        <v>23</v>
      </c>
      <c r="Q3358">
        <v>300</v>
      </c>
      <c r="R3358">
        <v>2016</v>
      </c>
      <c r="S3358">
        <v>7</v>
      </c>
      <c r="T3358" s="3" t="s">
        <v>24</v>
      </c>
      <c r="U3358" s="3">
        <v>45489</v>
      </c>
    </row>
    <row r="3359" spans="1:21" x14ac:dyDescent="0.25">
      <c r="A3359">
        <v>214914</v>
      </c>
      <c r="B3359">
        <v>106</v>
      </c>
      <c r="C3359" t="s">
        <v>19</v>
      </c>
      <c r="D3359" s="3">
        <v>42566</v>
      </c>
      <c r="E3359" t="s">
        <v>159</v>
      </c>
      <c r="F3359">
        <v>300</v>
      </c>
      <c r="G3359">
        <v>1</v>
      </c>
      <c r="J3359">
        <v>600</v>
      </c>
      <c r="K3359">
        <v>100150046</v>
      </c>
      <c r="L3359" s="19" t="s">
        <v>38</v>
      </c>
      <c r="M3359">
        <v>0</v>
      </c>
      <c r="N3359" t="s">
        <v>22</v>
      </c>
      <c r="O3359" s="3">
        <v>42566</v>
      </c>
      <c r="P3359" t="s">
        <v>23</v>
      </c>
      <c r="Q3359">
        <v>300</v>
      </c>
      <c r="R3359">
        <v>2016</v>
      </c>
      <c r="S3359">
        <v>7</v>
      </c>
      <c r="T3359" s="3" t="s">
        <v>24</v>
      </c>
      <c r="U3359" s="3">
        <v>45489</v>
      </c>
    </row>
    <row r="3360" spans="1:21" x14ac:dyDescent="0.25">
      <c r="A3360">
        <v>214915</v>
      </c>
      <c r="B3360">
        <v>1172</v>
      </c>
      <c r="C3360" t="s">
        <v>19</v>
      </c>
      <c r="D3360" s="3">
        <v>42566</v>
      </c>
      <c r="E3360" t="s">
        <v>285</v>
      </c>
      <c r="F3360">
        <v>80</v>
      </c>
      <c r="G3360">
        <v>1</v>
      </c>
      <c r="J3360">
        <v>80</v>
      </c>
      <c r="K3360">
        <v>100150047</v>
      </c>
      <c r="L3360" s="19" t="s">
        <v>33</v>
      </c>
      <c r="M3360">
        <v>0</v>
      </c>
      <c r="N3360" t="s">
        <v>22</v>
      </c>
      <c r="O3360" s="3">
        <v>42566</v>
      </c>
      <c r="P3360" t="s">
        <v>23</v>
      </c>
      <c r="Q3360">
        <v>80</v>
      </c>
      <c r="R3360">
        <v>2016</v>
      </c>
      <c r="S3360">
        <v>7</v>
      </c>
      <c r="T3360" s="3" t="s">
        <v>24</v>
      </c>
      <c r="U3360" s="3">
        <v>45489</v>
      </c>
    </row>
    <row r="3361" spans="1:21" x14ac:dyDescent="0.25">
      <c r="A3361">
        <v>214916</v>
      </c>
      <c r="B3361">
        <v>33</v>
      </c>
      <c r="C3361" t="s">
        <v>827</v>
      </c>
      <c r="D3361" s="3">
        <v>42566</v>
      </c>
      <c r="E3361" t="s">
        <v>1325</v>
      </c>
      <c r="F3361">
        <v>4730</v>
      </c>
      <c r="G3361">
        <v>1</v>
      </c>
      <c r="J3361">
        <v>4730</v>
      </c>
      <c r="K3361">
        <v>100150048</v>
      </c>
      <c r="L3361" s="19" t="s">
        <v>42</v>
      </c>
      <c r="M3361">
        <v>0</v>
      </c>
      <c r="N3361" t="s">
        <v>22</v>
      </c>
      <c r="O3361" s="3">
        <v>42566</v>
      </c>
      <c r="P3361" t="s">
        <v>23</v>
      </c>
      <c r="Q3361" s="4">
        <v>4730</v>
      </c>
      <c r="R3361">
        <v>2016</v>
      </c>
      <c r="S3361">
        <v>7</v>
      </c>
      <c r="T3361" s="3" t="s">
        <v>24</v>
      </c>
      <c r="U3361" s="3">
        <v>45489</v>
      </c>
    </row>
    <row r="3362" spans="1:21" x14ac:dyDescent="0.25">
      <c r="A3362">
        <v>214917</v>
      </c>
      <c r="B3362">
        <v>33</v>
      </c>
      <c r="C3362" t="s">
        <v>19</v>
      </c>
      <c r="D3362" s="3">
        <v>42566</v>
      </c>
      <c r="E3362" t="s">
        <v>30</v>
      </c>
      <c r="F3362">
        <v>360</v>
      </c>
      <c r="G3362">
        <v>1</v>
      </c>
      <c r="J3362">
        <v>360</v>
      </c>
      <c r="K3362">
        <v>100150049</v>
      </c>
      <c r="L3362" s="19" t="s">
        <v>27</v>
      </c>
      <c r="M3362">
        <v>0</v>
      </c>
      <c r="N3362" t="s">
        <v>22</v>
      </c>
      <c r="O3362" s="3">
        <v>42566</v>
      </c>
      <c r="P3362" t="s">
        <v>23</v>
      </c>
      <c r="Q3362">
        <v>360</v>
      </c>
      <c r="R3362">
        <v>2016</v>
      </c>
      <c r="S3362">
        <v>7</v>
      </c>
      <c r="T3362" s="3" t="s">
        <v>24</v>
      </c>
      <c r="U3362" s="3">
        <v>45489</v>
      </c>
    </row>
    <row r="3363" spans="1:21" x14ac:dyDescent="0.25">
      <c r="A3363">
        <v>214918</v>
      </c>
      <c r="B3363">
        <v>33</v>
      </c>
      <c r="C3363" t="s">
        <v>19</v>
      </c>
      <c r="D3363" s="3">
        <v>42566</v>
      </c>
      <c r="E3363" t="s">
        <v>30</v>
      </c>
      <c r="F3363">
        <v>360</v>
      </c>
      <c r="G3363">
        <v>1</v>
      </c>
      <c r="J3363">
        <v>360</v>
      </c>
      <c r="K3363">
        <v>100150050</v>
      </c>
      <c r="L3363" s="19" t="s">
        <v>27</v>
      </c>
      <c r="M3363">
        <v>0</v>
      </c>
      <c r="N3363" t="s">
        <v>22</v>
      </c>
      <c r="O3363" s="3">
        <v>42566</v>
      </c>
      <c r="P3363" t="s">
        <v>23</v>
      </c>
      <c r="Q3363">
        <v>360</v>
      </c>
      <c r="R3363">
        <v>2016</v>
      </c>
      <c r="S3363">
        <v>7</v>
      </c>
      <c r="T3363" s="3" t="s">
        <v>24</v>
      </c>
      <c r="U3363" s="3">
        <v>45489</v>
      </c>
    </row>
    <row r="3364" spans="1:21" x14ac:dyDescent="0.25">
      <c r="A3364">
        <v>214919</v>
      </c>
      <c r="B3364">
        <v>33</v>
      </c>
      <c r="C3364" t="s">
        <v>31</v>
      </c>
      <c r="D3364" s="3">
        <v>42566</v>
      </c>
      <c r="E3364" t="s">
        <v>30</v>
      </c>
      <c r="F3364">
        <v>360</v>
      </c>
      <c r="G3364">
        <v>1</v>
      </c>
      <c r="J3364">
        <v>360</v>
      </c>
      <c r="K3364">
        <v>100150051</v>
      </c>
      <c r="L3364" s="19" t="s">
        <v>27</v>
      </c>
      <c r="M3364">
        <v>0</v>
      </c>
      <c r="N3364" t="s">
        <v>22</v>
      </c>
      <c r="O3364" s="3">
        <v>42566</v>
      </c>
      <c r="P3364" t="s">
        <v>34</v>
      </c>
      <c r="Q3364">
        <v>360</v>
      </c>
      <c r="R3364">
        <v>2016</v>
      </c>
      <c r="S3364">
        <v>7</v>
      </c>
      <c r="T3364" s="3" t="s">
        <v>24</v>
      </c>
      <c r="U3364" s="3">
        <v>45489</v>
      </c>
    </row>
    <row r="3365" spans="1:21" x14ac:dyDescent="0.25">
      <c r="A3365">
        <v>214920</v>
      </c>
      <c r="B3365">
        <v>33</v>
      </c>
      <c r="C3365" t="s">
        <v>31</v>
      </c>
      <c r="D3365" s="3">
        <v>42566</v>
      </c>
      <c r="E3365" t="s">
        <v>30</v>
      </c>
      <c r="F3365">
        <v>360</v>
      </c>
      <c r="G3365">
        <v>1</v>
      </c>
      <c r="J3365">
        <v>360</v>
      </c>
      <c r="K3365">
        <v>100150052</v>
      </c>
      <c r="L3365" s="19" t="s">
        <v>27</v>
      </c>
      <c r="M3365">
        <v>0</v>
      </c>
      <c r="N3365" t="s">
        <v>22</v>
      </c>
      <c r="O3365" s="3">
        <v>42566</v>
      </c>
      <c r="P3365" t="s">
        <v>34</v>
      </c>
      <c r="Q3365">
        <v>360</v>
      </c>
      <c r="R3365">
        <v>2016</v>
      </c>
      <c r="S3365">
        <v>7</v>
      </c>
      <c r="T3365" s="3" t="s">
        <v>24</v>
      </c>
      <c r="U3365" s="3">
        <v>45489</v>
      </c>
    </row>
    <row r="3366" spans="1:21" x14ac:dyDescent="0.25">
      <c r="A3366">
        <v>214921</v>
      </c>
      <c r="B3366">
        <v>58</v>
      </c>
      <c r="C3366" t="s">
        <v>19</v>
      </c>
      <c r="D3366" s="3">
        <v>42566</v>
      </c>
      <c r="E3366" t="s">
        <v>1326</v>
      </c>
      <c r="F3366">
        <v>700</v>
      </c>
      <c r="G3366">
        <v>1</v>
      </c>
      <c r="J3366">
        <v>700</v>
      </c>
      <c r="K3366">
        <v>100150053</v>
      </c>
      <c r="L3366" s="19" t="s">
        <v>21</v>
      </c>
      <c r="M3366">
        <v>0</v>
      </c>
      <c r="N3366" t="s">
        <v>22</v>
      </c>
      <c r="O3366" s="3">
        <v>42566</v>
      </c>
      <c r="P3366" t="s">
        <v>23</v>
      </c>
      <c r="Q3366">
        <v>700</v>
      </c>
      <c r="R3366">
        <v>2016</v>
      </c>
      <c r="S3366">
        <v>7</v>
      </c>
      <c r="T3366" s="3" t="s">
        <v>24</v>
      </c>
      <c r="U3366" s="3">
        <v>45489</v>
      </c>
    </row>
    <row r="3367" spans="1:21" x14ac:dyDescent="0.25">
      <c r="A3367">
        <v>214923</v>
      </c>
      <c r="B3367">
        <v>1173</v>
      </c>
      <c r="C3367" t="s">
        <v>19</v>
      </c>
      <c r="D3367" s="3">
        <v>42566</v>
      </c>
      <c r="E3367" t="s">
        <v>48</v>
      </c>
      <c r="F3367">
        <v>320</v>
      </c>
      <c r="G3367">
        <v>1</v>
      </c>
      <c r="J3367">
        <v>320</v>
      </c>
      <c r="K3367">
        <v>100150054</v>
      </c>
      <c r="L3367" s="19" t="s">
        <v>27</v>
      </c>
      <c r="M3367">
        <v>0</v>
      </c>
      <c r="N3367" t="s">
        <v>22</v>
      </c>
      <c r="O3367" s="3">
        <v>42566</v>
      </c>
      <c r="P3367" t="s">
        <v>23</v>
      </c>
      <c r="Q3367">
        <v>320</v>
      </c>
      <c r="R3367">
        <v>2016</v>
      </c>
      <c r="S3367">
        <v>7</v>
      </c>
      <c r="T3367" s="3" t="s">
        <v>24</v>
      </c>
      <c r="U3367" s="3">
        <v>45489</v>
      </c>
    </row>
    <row r="3368" spans="1:21" x14ac:dyDescent="0.25">
      <c r="A3368">
        <v>214924</v>
      </c>
      <c r="B3368">
        <v>1174</v>
      </c>
      <c r="C3368" t="s">
        <v>19</v>
      </c>
      <c r="D3368" s="3">
        <v>42566</v>
      </c>
      <c r="E3368" t="s">
        <v>157</v>
      </c>
      <c r="F3368">
        <v>230</v>
      </c>
      <c r="G3368">
        <v>1</v>
      </c>
      <c r="J3368">
        <v>230</v>
      </c>
      <c r="K3368">
        <v>100150055</v>
      </c>
      <c r="L3368" s="19" t="s">
        <v>33</v>
      </c>
      <c r="M3368">
        <v>0</v>
      </c>
      <c r="N3368" t="s">
        <v>22</v>
      </c>
      <c r="O3368" s="3">
        <v>42566</v>
      </c>
      <c r="P3368" t="s">
        <v>23</v>
      </c>
      <c r="Q3368">
        <v>230</v>
      </c>
      <c r="R3368">
        <v>2016</v>
      </c>
      <c r="S3368">
        <v>7</v>
      </c>
      <c r="T3368" s="3" t="s">
        <v>24</v>
      </c>
      <c r="U3368" s="3">
        <v>45489</v>
      </c>
    </row>
    <row r="3369" spans="1:21" x14ac:dyDescent="0.25">
      <c r="A3369">
        <v>214925</v>
      </c>
      <c r="B3369">
        <v>1175</v>
      </c>
      <c r="C3369" t="s">
        <v>19</v>
      </c>
      <c r="D3369" s="3">
        <v>42566</v>
      </c>
      <c r="E3369" t="s">
        <v>1327</v>
      </c>
      <c r="F3369">
        <v>105</v>
      </c>
      <c r="G3369">
        <v>1</v>
      </c>
      <c r="J3369">
        <v>105</v>
      </c>
      <c r="K3369">
        <v>100150056</v>
      </c>
      <c r="L3369" s="19" t="s">
        <v>170</v>
      </c>
      <c r="M3369">
        <v>0</v>
      </c>
      <c r="N3369" t="s">
        <v>22</v>
      </c>
      <c r="O3369" s="3">
        <v>42566</v>
      </c>
      <c r="P3369" t="s">
        <v>23</v>
      </c>
      <c r="Q3369">
        <v>105</v>
      </c>
      <c r="R3369">
        <v>2016</v>
      </c>
      <c r="S3369">
        <v>7</v>
      </c>
      <c r="T3369" s="3" t="s">
        <v>24</v>
      </c>
      <c r="U3369" s="3">
        <v>45489</v>
      </c>
    </row>
    <row r="3370" spans="1:21" x14ac:dyDescent="0.25">
      <c r="A3370">
        <v>214927</v>
      </c>
      <c r="B3370">
        <v>1176</v>
      </c>
      <c r="C3370" t="s">
        <v>19</v>
      </c>
      <c r="D3370" s="3">
        <v>42566</v>
      </c>
      <c r="E3370" t="s">
        <v>471</v>
      </c>
      <c r="F3370">
        <v>80</v>
      </c>
      <c r="G3370">
        <v>1</v>
      </c>
      <c r="J3370">
        <v>170</v>
      </c>
      <c r="K3370">
        <v>100150058</v>
      </c>
      <c r="L3370" s="19" t="s">
        <v>33</v>
      </c>
      <c r="M3370">
        <v>0</v>
      </c>
      <c r="N3370" t="s">
        <v>22</v>
      </c>
      <c r="O3370" s="3">
        <v>42566</v>
      </c>
      <c r="P3370" t="s">
        <v>23</v>
      </c>
      <c r="Q3370">
        <v>80</v>
      </c>
      <c r="R3370">
        <v>2016</v>
      </c>
      <c r="S3370">
        <v>7</v>
      </c>
      <c r="T3370" s="3" t="s">
        <v>24</v>
      </c>
      <c r="U3370" s="3">
        <v>45489</v>
      </c>
    </row>
    <row r="3371" spans="1:21" x14ac:dyDescent="0.25">
      <c r="A3371">
        <v>214928</v>
      </c>
      <c r="B3371">
        <v>1176</v>
      </c>
      <c r="C3371" t="s">
        <v>19</v>
      </c>
      <c r="D3371" s="3">
        <v>42566</v>
      </c>
      <c r="E3371" t="s">
        <v>138</v>
      </c>
      <c r="F3371">
        <v>90</v>
      </c>
      <c r="G3371">
        <v>1</v>
      </c>
      <c r="J3371">
        <v>170</v>
      </c>
      <c r="K3371">
        <v>100150058</v>
      </c>
      <c r="L3371" s="19" t="s">
        <v>33</v>
      </c>
      <c r="M3371">
        <v>0</v>
      </c>
      <c r="N3371" t="s">
        <v>22</v>
      </c>
      <c r="O3371" s="3">
        <v>42566</v>
      </c>
      <c r="P3371" t="s">
        <v>23</v>
      </c>
      <c r="Q3371">
        <v>90</v>
      </c>
      <c r="R3371">
        <v>2016</v>
      </c>
      <c r="S3371">
        <v>7</v>
      </c>
      <c r="T3371" s="3" t="s">
        <v>24</v>
      </c>
      <c r="U3371" s="3">
        <v>45489</v>
      </c>
    </row>
    <row r="3372" spans="1:21" x14ac:dyDescent="0.25">
      <c r="A3372">
        <v>214926</v>
      </c>
      <c r="B3372">
        <v>1177</v>
      </c>
      <c r="C3372" t="s">
        <v>19</v>
      </c>
      <c r="D3372" s="3">
        <v>42566</v>
      </c>
      <c r="E3372" t="s">
        <v>152</v>
      </c>
      <c r="F3372">
        <v>3750</v>
      </c>
      <c r="G3372">
        <v>1</v>
      </c>
      <c r="J3372">
        <v>3750</v>
      </c>
      <c r="K3372">
        <v>100150057</v>
      </c>
      <c r="L3372" s="19" t="s">
        <v>51</v>
      </c>
      <c r="M3372">
        <v>0</v>
      </c>
      <c r="N3372" t="s">
        <v>22</v>
      </c>
      <c r="O3372" s="3">
        <v>42566</v>
      </c>
      <c r="P3372" t="s">
        <v>23</v>
      </c>
      <c r="Q3372" s="4">
        <v>3750</v>
      </c>
      <c r="R3372">
        <v>2016</v>
      </c>
      <c r="S3372">
        <v>7</v>
      </c>
      <c r="T3372" s="3" t="s">
        <v>24</v>
      </c>
      <c r="U3372" s="3">
        <v>45489</v>
      </c>
    </row>
    <row r="3373" spans="1:21" x14ac:dyDescent="0.25">
      <c r="A3373">
        <v>214929</v>
      </c>
      <c r="B3373">
        <v>1178</v>
      </c>
      <c r="C3373" t="s">
        <v>19</v>
      </c>
      <c r="D3373" s="3">
        <v>42566</v>
      </c>
      <c r="E3373" t="s">
        <v>1328</v>
      </c>
      <c r="F3373">
        <v>570</v>
      </c>
      <c r="G3373">
        <v>1</v>
      </c>
      <c r="J3373">
        <v>1975</v>
      </c>
      <c r="K3373">
        <v>100150059</v>
      </c>
      <c r="L3373" s="19" t="s">
        <v>576</v>
      </c>
      <c r="M3373">
        <v>0</v>
      </c>
      <c r="N3373" t="s">
        <v>22</v>
      </c>
      <c r="O3373" s="3">
        <v>42566</v>
      </c>
      <c r="P3373" t="s">
        <v>23</v>
      </c>
      <c r="Q3373">
        <v>570</v>
      </c>
      <c r="R3373">
        <v>2016</v>
      </c>
      <c r="S3373">
        <v>7</v>
      </c>
      <c r="T3373" s="3" t="s">
        <v>24</v>
      </c>
      <c r="U3373" s="3">
        <v>45489</v>
      </c>
    </row>
    <row r="3374" spans="1:21" x14ac:dyDescent="0.25">
      <c r="A3374">
        <v>214931</v>
      </c>
      <c r="B3374">
        <v>1178</v>
      </c>
      <c r="C3374" t="s">
        <v>19</v>
      </c>
      <c r="D3374" s="3">
        <v>42566</v>
      </c>
      <c r="E3374" t="s">
        <v>1329</v>
      </c>
      <c r="F3374">
        <v>210</v>
      </c>
      <c r="G3374">
        <v>1</v>
      </c>
      <c r="J3374">
        <v>1975</v>
      </c>
      <c r="K3374">
        <v>100150059</v>
      </c>
      <c r="L3374" s="19" t="s">
        <v>576</v>
      </c>
      <c r="M3374">
        <v>0</v>
      </c>
      <c r="N3374" t="s">
        <v>22</v>
      </c>
      <c r="O3374" s="3">
        <v>42566</v>
      </c>
      <c r="P3374" t="s">
        <v>23</v>
      </c>
      <c r="Q3374">
        <v>210</v>
      </c>
      <c r="R3374">
        <v>2016</v>
      </c>
      <c r="S3374">
        <v>7</v>
      </c>
      <c r="T3374" s="3" t="s">
        <v>24</v>
      </c>
      <c r="U3374" s="3">
        <v>45489</v>
      </c>
    </row>
    <row r="3375" spans="1:21" x14ac:dyDescent="0.25">
      <c r="A3375">
        <v>214932</v>
      </c>
      <c r="B3375">
        <v>1178</v>
      </c>
      <c r="C3375" t="s">
        <v>19</v>
      </c>
      <c r="D3375" s="3">
        <v>42566</v>
      </c>
      <c r="E3375" t="s">
        <v>1330</v>
      </c>
      <c r="F3375">
        <v>1195</v>
      </c>
      <c r="G3375">
        <v>1</v>
      </c>
      <c r="J3375">
        <v>1975</v>
      </c>
      <c r="K3375">
        <v>100150059</v>
      </c>
      <c r="L3375" s="19" t="s">
        <v>418</v>
      </c>
      <c r="M3375">
        <v>0</v>
      </c>
      <c r="N3375" t="s">
        <v>22</v>
      </c>
      <c r="O3375" s="3">
        <v>42566</v>
      </c>
      <c r="P3375" t="s">
        <v>23</v>
      </c>
      <c r="Q3375" s="4">
        <v>1195</v>
      </c>
      <c r="R3375">
        <v>2016</v>
      </c>
      <c r="S3375">
        <v>7</v>
      </c>
      <c r="T3375" s="3" t="s">
        <v>24</v>
      </c>
      <c r="U3375" s="3">
        <v>45489</v>
      </c>
    </row>
    <row r="3376" spans="1:21" x14ac:dyDescent="0.25">
      <c r="A3376">
        <v>214933</v>
      </c>
      <c r="B3376">
        <v>126</v>
      </c>
      <c r="C3376" t="s">
        <v>19</v>
      </c>
      <c r="D3376" s="3">
        <v>42566</v>
      </c>
      <c r="E3376" t="s">
        <v>140</v>
      </c>
      <c r="F3376">
        <v>90</v>
      </c>
      <c r="G3376">
        <v>1</v>
      </c>
      <c r="J3376">
        <v>90</v>
      </c>
      <c r="K3376">
        <v>100150060</v>
      </c>
      <c r="L3376" s="19" t="s">
        <v>33</v>
      </c>
      <c r="M3376">
        <v>0</v>
      </c>
      <c r="N3376" t="s">
        <v>22</v>
      </c>
      <c r="O3376" s="3">
        <v>42566</v>
      </c>
      <c r="P3376" t="s">
        <v>23</v>
      </c>
      <c r="Q3376">
        <v>90</v>
      </c>
      <c r="R3376">
        <v>2016</v>
      </c>
      <c r="S3376">
        <v>7</v>
      </c>
      <c r="T3376" s="3" t="s">
        <v>24</v>
      </c>
      <c r="U3376" s="3">
        <v>45489</v>
      </c>
    </row>
    <row r="3377" spans="1:21" x14ac:dyDescent="0.25">
      <c r="A3377">
        <v>214935</v>
      </c>
      <c r="B3377">
        <v>711</v>
      </c>
      <c r="C3377" t="s">
        <v>19</v>
      </c>
      <c r="D3377" s="3">
        <v>42566</v>
      </c>
      <c r="E3377" t="s">
        <v>1331</v>
      </c>
      <c r="F3377">
        <v>1475</v>
      </c>
      <c r="G3377">
        <v>1</v>
      </c>
      <c r="J3377">
        <v>1475</v>
      </c>
      <c r="K3377">
        <v>100150062</v>
      </c>
      <c r="L3377" s="19" t="s">
        <v>21</v>
      </c>
      <c r="M3377">
        <v>0</v>
      </c>
      <c r="N3377" t="s">
        <v>22</v>
      </c>
      <c r="O3377" s="3">
        <v>42566</v>
      </c>
      <c r="P3377" t="s">
        <v>23</v>
      </c>
      <c r="Q3377" s="4">
        <v>1475</v>
      </c>
      <c r="R3377">
        <v>2016</v>
      </c>
      <c r="S3377">
        <v>7</v>
      </c>
      <c r="T3377" s="3" t="s">
        <v>24</v>
      </c>
      <c r="U3377" s="3">
        <v>45489</v>
      </c>
    </row>
    <row r="3378" spans="1:21" x14ac:dyDescent="0.25">
      <c r="A3378">
        <v>214934</v>
      </c>
      <c r="B3378">
        <v>1179</v>
      </c>
      <c r="C3378" t="s">
        <v>31</v>
      </c>
      <c r="D3378" s="3">
        <v>42566</v>
      </c>
      <c r="E3378" t="s">
        <v>907</v>
      </c>
      <c r="F3378">
        <v>875</v>
      </c>
      <c r="G3378">
        <v>1</v>
      </c>
      <c r="J3378">
        <v>875</v>
      </c>
      <c r="K3378">
        <v>100150061</v>
      </c>
      <c r="L3378" s="19" t="s">
        <v>66</v>
      </c>
      <c r="M3378">
        <v>0</v>
      </c>
      <c r="N3378" t="s">
        <v>22</v>
      </c>
      <c r="O3378" s="3">
        <v>42566</v>
      </c>
      <c r="P3378" t="s">
        <v>34</v>
      </c>
      <c r="Q3378">
        <v>875</v>
      </c>
      <c r="R3378">
        <v>2016</v>
      </c>
      <c r="S3378">
        <v>7</v>
      </c>
      <c r="T3378" s="3" t="s">
        <v>24</v>
      </c>
      <c r="U3378" s="3">
        <v>45489</v>
      </c>
    </row>
    <row r="3379" spans="1:21" x14ac:dyDescent="0.25">
      <c r="A3379">
        <v>214937</v>
      </c>
      <c r="B3379">
        <v>35</v>
      </c>
      <c r="C3379" t="s">
        <v>19</v>
      </c>
      <c r="D3379" s="3">
        <v>42566</v>
      </c>
      <c r="E3379" t="s">
        <v>364</v>
      </c>
      <c r="F3379">
        <v>210</v>
      </c>
      <c r="G3379">
        <v>1</v>
      </c>
      <c r="J3379">
        <v>210</v>
      </c>
      <c r="K3379">
        <v>100150063</v>
      </c>
      <c r="L3379" s="19" t="s">
        <v>33</v>
      </c>
      <c r="M3379">
        <v>0</v>
      </c>
      <c r="N3379" t="s">
        <v>22</v>
      </c>
      <c r="O3379" s="3">
        <v>42566</v>
      </c>
      <c r="P3379" t="s">
        <v>23</v>
      </c>
      <c r="Q3379">
        <v>210</v>
      </c>
      <c r="R3379">
        <v>2016</v>
      </c>
      <c r="S3379">
        <v>7</v>
      </c>
      <c r="T3379" s="3" t="s">
        <v>24</v>
      </c>
      <c r="U3379" s="3">
        <v>45489</v>
      </c>
    </row>
    <row r="3380" spans="1:21" x14ac:dyDescent="0.25">
      <c r="A3380">
        <v>214938</v>
      </c>
      <c r="B3380">
        <v>220</v>
      </c>
      <c r="C3380" t="s">
        <v>19</v>
      </c>
      <c r="D3380" s="3">
        <v>42566</v>
      </c>
      <c r="E3380" t="s">
        <v>612</v>
      </c>
      <c r="F3380">
        <v>999</v>
      </c>
      <c r="G3380">
        <v>1</v>
      </c>
      <c r="J3380">
        <v>999</v>
      </c>
      <c r="K3380">
        <v>100150064</v>
      </c>
      <c r="L3380" s="19" t="s">
        <v>51</v>
      </c>
      <c r="M3380">
        <v>0</v>
      </c>
      <c r="N3380" t="s">
        <v>22</v>
      </c>
      <c r="O3380" s="3">
        <v>42566</v>
      </c>
      <c r="P3380" t="s">
        <v>23</v>
      </c>
      <c r="Q3380">
        <v>999</v>
      </c>
      <c r="R3380">
        <v>2016</v>
      </c>
      <c r="S3380">
        <v>7</v>
      </c>
      <c r="T3380" s="3" t="s">
        <v>24</v>
      </c>
      <c r="U3380" s="3">
        <v>45489</v>
      </c>
    </row>
    <row r="3381" spans="1:21" x14ac:dyDescent="0.25">
      <c r="A3381">
        <v>214939</v>
      </c>
      <c r="B3381">
        <v>806</v>
      </c>
      <c r="C3381" t="s">
        <v>19</v>
      </c>
      <c r="D3381" s="3">
        <v>42566</v>
      </c>
      <c r="E3381" t="s">
        <v>48</v>
      </c>
      <c r="F3381">
        <v>320</v>
      </c>
      <c r="G3381">
        <v>1</v>
      </c>
      <c r="J3381">
        <v>320</v>
      </c>
      <c r="K3381">
        <v>100150065</v>
      </c>
      <c r="L3381" s="19" t="s">
        <v>27</v>
      </c>
      <c r="M3381">
        <v>0</v>
      </c>
      <c r="N3381" t="s">
        <v>22</v>
      </c>
      <c r="O3381" s="3">
        <v>42566</v>
      </c>
      <c r="P3381" t="s">
        <v>23</v>
      </c>
      <c r="Q3381">
        <v>320</v>
      </c>
      <c r="R3381">
        <v>2016</v>
      </c>
      <c r="S3381">
        <v>7</v>
      </c>
      <c r="T3381" s="3" t="s">
        <v>24</v>
      </c>
      <c r="U3381" s="3">
        <v>45489</v>
      </c>
    </row>
    <row r="3382" spans="1:21" x14ac:dyDescent="0.25">
      <c r="A3382">
        <v>214940</v>
      </c>
      <c r="B3382">
        <v>35</v>
      </c>
      <c r="C3382" t="s">
        <v>19</v>
      </c>
      <c r="D3382" s="3">
        <v>42566</v>
      </c>
      <c r="E3382" t="s">
        <v>364</v>
      </c>
      <c r="F3382">
        <v>210</v>
      </c>
      <c r="G3382">
        <v>1</v>
      </c>
      <c r="J3382">
        <v>210</v>
      </c>
      <c r="K3382">
        <v>100150066</v>
      </c>
      <c r="L3382" s="19" t="s">
        <v>33</v>
      </c>
      <c r="M3382">
        <v>0</v>
      </c>
      <c r="N3382" t="s">
        <v>22</v>
      </c>
      <c r="O3382" s="3">
        <v>42566</v>
      </c>
      <c r="P3382" t="s">
        <v>23</v>
      </c>
      <c r="Q3382">
        <v>210</v>
      </c>
      <c r="R3382">
        <v>2016</v>
      </c>
      <c r="S3382">
        <v>7</v>
      </c>
      <c r="T3382" s="3" t="s">
        <v>24</v>
      </c>
      <c r="U3382" s="3">
        <v>45489</v>
      </c>
    </row>
    <row r="3383" spans="1:21" x14ac:dyDescent="0.25">
      <c r="A3383">
        <v>214941</v>
      </c>
      <c r="B3383">
        <v>806</v>
      </c>
      <c r="C3383" t="s">
        <v>19</v>
      </c>
      <c r="D3383" s="3">
        <v>42566</v>
      </c>
      <c r="E3383" t="s">
        <v>30</v>
      </c>
      <c r="F3383">
        <v>360</v>
      </c>
      <c r="G3383">
        <v>1</v>
      </c>
      <c r="J3383">
        <v>360</v>
      </c>
      <c r="K3383">
        <v>100150067</v>
      </c>
      <c r="L3383" s="19" t="s">
        <v>27</v>
      </c>
      <c r="M3383">
        <v>0</v>
      </c>
      <c r="N3383" t="s">
        <v>22</v>
      </c>
      <c r="O3383" s="3">
        <v>42566</v>
      </c>
      <c r="P3383" t="s">
        <v>23</v>
      </c>
      <c r="Q3383">
        <v>360</v>
      </c>
      <c r="R3383">
        <v>2016</v>
      </c>
      <c r="S3383">
        <v>7</v>
      </c>
      <c r="T3383" s="3" t="s">
        <v>24</v>
      </c>
      <c r="U3383" s="3">
        <v>45489</v>
      </c>
    </row>
    <row r="3384" spans="1:21" x14ac:dyDescent="0.25">
      <c r="A3384">
        <v>214942</v>
      </c>
      <c r="B3384">
        <v>1180</v>
      </c>
      <c r="C3384" t="s">
        <v>31</v>
      </c>
      <c r="D3384" s="3">
        <v>42566</v>
      </c>
      <c r="E3384" t="s">
        <v>1332</v>
      </c>
      <c r="F3384">
        <v>120</v>
      </c>
      <c r="G3384">
        <v>10</v>
      </c>
      <c r="J3384">
        <v>1000</v>
      </c>
      <c r="K3384">
        <v>100150068</v>
      </c>
      <c r="L3384" s="19" t="s">
        <v>27</v>
      </c>
      <c r="M3384">
        <v>0</v>
      </c>
      <c r="N3384" t="s">
        <v>22</v>
      </c>
      <c r="O3384" s="3">
        <v>42566</v>
      </c>
      <c r="P3384" t="s">
        <v>34</v>
      </c>
      <c r="Q3384" s="4">
        <v>1200</v>
      </c>
      <c r="R3384">
        <v>2016</v>
      </c>
      <c r="S3384">
        <v>7</v>
      </c>
      <c r="T3384" s="3" t="s">
        <v>24</v>
      </c>
      <c r="U3384" s="3">
        <v>45489</v>
      </c>
    </row>
    <row r="3385" spans="1:21" x14ac:dyDescent="0.25">
      <c r="A3385">
        <v>214943</v>
      </c>
      <c r="B3385">
        <v>806</v>
      </c>
      <c r="C3385" t="s">
        <v>31</v>
      </c>
      <c r="D3385" s="3">
        <v>42566</v>
      </c>
      <c r="E3385" t="s">
        <v>26</v>
      </c>
      <c r="F3385">
        <v>240</v>
      </c>
      <c r="G3385">
        <v>1</v>
      </c>
      <c r="J3385">
        <v>240</v>
      </c>
      <c r="K3385">
        <v>100150069</v>
      </c>
      <c r="L3385" s="19" t="s">
        <v>27</v>
      </c>
      <c r="M3385">
        <v>0</v>
      </c>
      <c r="N3385" t="s">
        <v>22</v>
      </c>
      <c r="O3385" s="3">
        <v>42566</v>
      </c>
      <c r="P3385" t="s">
        <v>34</v>
      </c>
      <c r="Q3385">
        <v>240</v>
      </c>
      <c r="R3385">
        <v>2016</v>
      </c>
      <c r="S3385">
        <v>7</v>
      </c>
      <c r="T3385" s="3" t="s">
        <v>24</v>
      </c>
      <c r="U3385" s="3">
        <v>45489</v>
      </c>
    </row>
    <row r="3386" spans="1:21" x14ac:dyDescent="0.25">
      <c r="A3386">
        <v>214944</v>
      </c>
      <c r="B3386">
        <v>32</v>
      </c>
      <c r="C3386" t="s">
        <v>19</v>
      </c>
      <c r="D3386" s="3">
        <v>42566</v>
      </c>
      <c r="E3386" t="s">
        <v>283</v>
      </c>
      <c r="F3386">
        <v>90</v>
      </c>
      <c r="G3386">
        <v>1</v>
      </c>
      <c r="J3386">
        <v>360</v>
      </c>
      <c r="K3386">
        <v>100150070</v>
      </c>
      <c r="L3386" s="19" t="s">
        <v>33</v>
      </c>
      <c r="M3386">
        <v>0</v>
      </c>
      <c r="N3386" t="s">
        <v>22</v>
      </c>
      <c r="O3386" s="3">
        <v>42566</v>
      </c>
      <c r="P3386" t="s">
        <v>23</v>
      </c>
      <c r="Q3386">
        <v>90</v>
      </c>
      <c r="R3386">
        <v>2016</v>
      </c>
      <c r="S3386">
        <v>7</v>
      </c>
      <c r="T3386" s="3" t="s">
        <v>24</v>
      </c>
      <c r="U3386" s="3">
        <v>45489</v>
      </c>
    </row>
    <row r="3387" spans="1:21" x14ac:dyDescent="0.25">
      <c r="A3387">
        <v>214945</v>
      </c>
      <c r="B3387">
        <v>32</v>
      </c>
      <c r="C3387" t="s">
        <v>19</v>
      </c>
      <c r="D3387" s="3">
        <v>42566</v>
      </c>
      <c r="E3387" t="s">
        <v>854</v>
      </c>
      <c r="F3387">
        <v>80</v>
      </c>
      <c r="G3387">
        <v>1</v>
      </c>
      <c r="J3387">
        <v>360</v>
      </c>
      <c r="K3387">
        <v>100150070</v>
      </c>
      <c r="L3387" s="19" t="s">
        <v>33</v>
      </c>
      <c r="M3387">
        <v>0</v>
      </c>
      <c r="N3387" t="s">
        <v>22</v>
      </c>
      <c r="O3387" s="3">
        <v>42566</v>
      </c>
      <c r="P3387" t="s">
        <v>23</v>
      </c>
      <c r="Q3387">
        <v>80</v>
      </c>
      <c r="R3387">
        <v>2016</v>
      </c>
      <c r="S3387">
        <v>7</v>
      </c>
      <c r="T3387" s="3" t="s">
        <v>24</v>
      </c>
      <c r="U3387" s="3">
        <v>45489</v>
      </c>
    </row>
    <row r="3388" spans="1:21" x14ac:dyDescent="0.25">
      <c r="A3388">
        <v>214946</v>
      </c>
      <c r="B3388">
        <v>32</v>
      </c>
      <c r="C3388" t="s">
        <v>19</v>
      </c>
      <c r="D3388" s="3">
        <v>42566</v>
      </c>
      <c r="E3388" t="s">
        <v>130</v>
      </c>
      <c r="F3388">
        <v>190</v>
      </c>
      <c r="G3388">
        <v>1</v>
      </c>
      <c r="J3388">
        <v>360</v>
      </c>
      <c r="K3388">
        <v>100150070</v>
      </c>
      <c r="L3388" s="19" t="s">
        <v>33</v>
      </c>
      <c r="M3388">
        <v>0</v>
      </c>
      <c r="N3388" t="s">
        <v>22</v>
      </c>
      <c r="O3388" s="3">
        <v>42566</v>
      </c>
      <c r="P3388" t="s">
        <v>23</v>
      </c>
      <c r="Q3388">
        <v>190</v>
      </c>
      <c r="R3388">
        <v>2016</v>
      </c>
      <c r="S3388">
        <v>7</v>
      </c>
      <c r="T3388" s="3" t="s">
        <v>24</v>
      </c>
      <c r="U3388" s="3">
        <v>45489</v>
      </c>
    </row>
    <row r="3389" spans="1:21" x14ac:dyDescent="0.25">
      <c r="A3389">
        <v>214947</v>
      </c>
      <c r="B3389">
        <v>1181</v>
      </c>
      <c r="C3389" t="s">
        <v>19</v>
      </c>
      <c r="D3389" s="3">
        <v>42566</v>
      </c>
      <c r="E3389" t="s">
        <v>380</v>
      </c>
      <c r="F3389">
        <v>280</v>
      </c>
      <c r="G3389">
        <v>1</v>
      </c>
      <c r="J3389">
        <v>720</v>
      </c>
      <c r="K3389">
        <v>100150071</v>
      </c>
      <c r="L3389" s="19" t="s">
        <v>47</v>
      </c>
      <c r="M3389">
        <v>0</v>
      </c>
      <c r="N3389" t="s">
        <v>22</v>
      </c>
      <c r="O3389" s="3">
        <v>42566</v>
      </c>
      <c r="P3389" t="s">
        <v>23</v>
      </c>
      <c r="Q3389">
        <v>280</v>
      </c>
      <c r="R3389">
        <v>2016</v>
      </c>
      <c r="S3389">
        <v>7</v>
      </c>
      <c r="T3389" s="3" t="s">
        <v>24</v>
      </c>
      <c r="U3389" s="3">
        <v>45489</v>
      </c>
    </row>
    <row r="3390" spans="1:21" x14ac:dyDescent="0.25">
      <c r="A3390">
        <v>214948</v>
      </c>
      <c r="B3390">
        <v>1181</v>
      </c>
      <c r="C3390" t="s">
        <v>19</v>
      </c>
      <c r="D3390" s="3">
        <v>42566</v>
      </c>
      <c r="E3390" t="s">
        <v>1333</v>
      </c>
      <c r="F3390">
        <v>440</v>
      </c>
      <c r="G3390">
        <v>1</v>
      </c>
      <c r="J3390">
        <v>720</v>
      </c>
      <c r="K3390">
        <v>100150071</v>
      </c>
      <c r="L3390" s="19" t="s">
        <v>47</v>
      </c>
      <c r="M3390">
        <v>0</v>
      </c>
      <c r="N3390" t="s">
        <v>22</v>
      </c>
      <c r="O3390" s="3">
        <v>42566</v>
      </c>
      <c r="P3390" t="s">
        <v>23</v>
      </c>
      <c r="Q3390">
        <v>440</v>
      </c>
      <c r="R3390">
        <v>2016</v>
      </c>
      <c r="S3390">
        <v>7</v>
      </c>
      <c r="T3390" s="3" t="s">
        <v>24</v>
      </c>
      <c r="U3390" s="3">
        <v>45489</v>
      </c>
    </row>
    <row r="3391" spans="1:21" x14ac:dyDescent="0.25">
      <c r="A3391">
        <v>214949</v>
      </c>
      <c r="B3391">
        <v>1182</v>
      </c>
      <c r="C3391" t="s">
        <v>25</v>
      </c>
      <c r="D3391" s="3">
        <v>42566</v>
      </c>
      <c r="E3391" t="s">
        <v>1334</v>
      </c>
      <c r="F3391">
        <v>145</v>
      </c>
      <c r="G3391">
        <v>4</v>
      </c>
      <c r="J3391">
        <v>580</v>
      </c>
      <c r="K3391">
        <v>100150072</v>
      </c>
      <c r="L3391" s="19" t="s">
        <v>33</v>
      </c>
      <c r="M3391">
        <v>0</v>
      </c>
      <c r="N3391" t="s">
        <v>39</v>
      </c>
      <c r="O3391" s="3">
        <v>42566</v>
      </c>
      <c r="P3391" t="s">
        <v>28</v>
      </c>
      <c r="Q3391">
        <v>580</v>
      </c>
      <c r="R3391">
        <v>2016</v>
      </c>
      <c r="S3391">
        <v>7</v>
      </c>
      <c r="T3391" s="3" t="s">
        <v>24</v>
      </c>
      <c r="U3391" s="3">
        <v>45489</v>
      </c>
    </row>
    <row r="3392" spans="1:21" x14ac:dyDescent="0.25">
      <c r="A3392">
        <v>214950</v>
      </c>
      <c r="B3392">
        <v>1183</v>
      </c>
      <c r="C3392" t="s">
        <v>31</v>
      </c>
      <c r="D3392" s="3">
        <v>42566</v>
      </c>
      <c r="E3392" t="s">
        <v>1335</v>
      </c>
      <c r="F3392">
        <v>4446</v>
      </c>
      <c r="G3392">
        <v>1</v>
      </c>
      <c r="J3392">
        <v>4446</v>
      </c>
      <c r="K3392">
        <v>100150073</v>
      </c>
      <c r="L3392" s="19" t="s">
        <v>27</v>
      </c>
      <c r="M3392">
        <v>0</v>
      </c>
      <c r="N3392" t="s">
        <v>22</v>
      </c>
      <c r="O3392" s="3">
        <v>42566</v>
      </c>
      <c r="P3392" t="s">
        <v>34</v>
      </c>
      <c r="Q3392" s="4">
        <v>4446</v>
      </c>
      <c r="R3392">
        <v>2016</v>
      </c>
      <c r="S3392">
        <v>7</v>
      </c>
      <c r="T3392" s="3" t="s">
        <v>24</v>
      </c>
      <c r="U3392" s="3">
        <v>45489</v>
      </c>
    </row>
    <row r="3393" spans="1:21" x14ac:dyDescent="0.25">
      <c r="A3393">
        <v>214952</v>
      </c>
      <c r="B3393">
        <v>1184</v>
      </c>
      <c r="C3393" t="s">
        <v>19</v>
      </c>
      <c r="D3393" s="3">
        <v>42566</v>
      </c>
      <c r="E3393" t="s">
        <v>1336</v>
      </c>
      <c r="F3393">
        <v>164</v>
      </c>
      <c r="G3393">
        <v>1</v>
      </c>
      <c r="J3393">
        <v>0</v>
      </c>
      <c r="K3393">
        <v>100150075</v>
      </c>
      <c r="L3393" s="19" t="s">
        <v>51</v>
      </c>
      <c r="M3393">
        <v>0</v>
      </c>
      <c r="N3393" t="s">
        <v>49</v>
      </c>
      <c r="O3393" s="3">
        <v>42566</v>
      </c>
      <c r="P3393" t="s">
        <v>23</v>
      </c>
      <c r="Q3393">
        <v>164</v>
      </c>
      <c r="R3393">
        <v>2016</v>
      </c>
      <c r="S3393">
        <v>7</v>
      </c>
      <c r="T3393" s="3" t="s">
        <v>24</v>
      </c>
      <c r="U3393" s="3">
        <v>45489</v>
      </c>
    </row>
    <row r="3394" spans="1:21" x14ac:dyDescent="0.25">
      <c r="A3394">
        <v>214951</v>
      </c>
      <c r="B3394">
        <v>1182</v>
      </c>
      <c r="C3394" t="s">
        <v>25</v>
      </c>
      <c r="D3394" s="3">
        <v>42566</v>
      </c>
      <c r="E3394" t="s">
        <v>1337</v>
      </c>
      <c r="F3394">
        <v>390</v>
      </c>
      <c r="G3394">
        <v>1</v>
      </c>
      <c r="J3394">
        <v>390</v>
      </c>
      <c r="K3394">
        <v>100150074</v>
      </c>
      <c r="L3394" s="19" t="s">
        <v>97</v>
      </c>
      <c r="M3394">
        <v>0</v>
      </c>
      <c r="N3394" t="s">
        <v>39</v>
      </c>
      <c r="O3394" s="3">
        <v>42566</v>
      </c>
      <c r="P3394" t="s">
        <v>28</v>
      </c>
      <c r="Q3394">
        <v>390</v>
      </c>
      <c r="R3394">
        <v>2016</v>
      </c>
      <c r="S3394">
        <v>7</v>
      </c>
      <c r="T3394" s="3" t="s">
        <v>24</v>
      </c>
      <c r="U3394" s="3">
        <v>45489</v>
      </c>
    </row>
    <row r="3395" spans="1:21" x14ac:dyDescent="0.25">
      <c r="A3395">
        <v>214954</v>
      </c>
      <c r="B3395">
        <v>1185</v>
      </c>
      <c r="C3395" t="s">
        <v>19</v>
      </c>
      <c r="D3395" s="3">
        <v>42566</v>
      </c>
      <c r="E3395" t="s">
        <v>105</v>
      </c>
      <c r="F3395">
        <v>290</v>
      </c>
      <c r="G3395">
        <v>1</v>
      </c>
      <c r="J3395">
        <v>745</v>
      </c>
      <c r="K3395">
        <v>100150077</v>
      </c>
      <c r="L3395" s="19" t="s">
        <v>33</v>
      </c>
      <c r="M3395">
        <v>0</v>
      </c>
      <c r="N3395" t="s">
        <v>22</v>
      </c>
      <c r="O3395" s="3">
        <v>42566</v>
      </c>
      <c r="P3395" t="s">
        <v>23</v>
      </c>
      <c r="Q3395">
        <v>290</v>
      </c>
      <c r="R3395">
        <v>2016</v>
      </c>
      <c r="S3395">
        <v>7</v>
      </c>
      <c r="T3395" s="3" t="s">
        <v>24</v>
      </c>
      <c r="U3395" s="3">
        <v>45489</v>
      </c>
    </row>
    <row r="3396" spans="1:21" x14ac:dyDescent="0.25">
      <c r="A3396">
        <v>214955</v>
      </c>
      <c r="B3396">
        <v>1185</v>
      </c>
      <c r="C3396" t="s">
        <v>19</v>
      </c>
      <c r="D3396" s="3">
        <v>42566</v>
      </c>
      <c r="E3396" t="s">
        <v>73</v>
      </c>
      <c r="F3396">
        <v>455</v>
      </c>
      <c r="G3396">
        <v>1</v>
      </c>
      <c r="J3396">
        <v>745</v>
      </c>
      <c r="K3396">
        <v>100150077</v>
      </c>
      <c r="L3396" s="19" t="s">
        <v>33</v>
      </c>
      <c r="M3396">
        <v>0</v>
      </c>
      <c r="N3396" t="s">
        <v>22</v>
      </c>
      <c r="O3396" s="3">
        <v>42566</v>
      </c>
      <c r="P3396" t="s">
        <v>23</v>
      </c>
      <c r="Q3396">
        <v>455</v>
      </c>
      <c r="R3396">
        <v>2016</v>
      </c>
      <c r="S3396">
        <v>7</v>
      </c>
      <c r="T3396" s="3" t="s">
        <v>24</v>
      </c>
      <c r="U3396" s="3">
        <v>45489</v>
      </c>
    </row>
    <row r="3397" spans="1:21" x14ac:dyDescent="0.25">
      <c r="A3397">
        <v>214953</v>
      </c>
      <c r="B3397">
        <v>1186</v>
      </c>
      <c r="C3397" t="s">
        <v>19</v>
      </c>
      <c r="D3397" s="3">
        <v>42566</v>
      </c>
      <c r="E3397" t="s">
        <v>404</v>
      </c>
      <c r="F3397">
        <v>1625</v>
      </c>
      <c r="G3397">
        <v>1</v>
      </c>
      <c r="J3397">
        <v>1625</v>
      </c>
      <c r="K3397">
        <v>100150076</v>
      </c>
      <c r="L3397" s="19" t="s">
        <v>47</v>
      </c>
      <c r="M3397">
        <v>0</v>
      </c>
      <c r="N3397" t="s">
        <v>22</v>
      </c>
      <c r="O3397" s="3">
        <v>42566</v>
      </c>
      <c r="P3397" t="s">
        <v>23</v>
      </c>
      <c r="Q3397" s="4">
        <v>1625</v>
      </c>
      <c r="R3397">
        <v>2016</v>
      </c>
      <c r="S3397">
        <v>7</v>
      </c>
      <c r="T3397" s="3" t="s">
        <v>24</v>
      </c>
      <c r="U3397" s="3">
        <v>45489</v>
      </c>
    </row>
    <row r="3398" spans="1:21" x14ac:dyDescent="0.25">
      <c r="A3398">
        <v>214956</v>
      </c>
      <c r="B3398">
        <v>1075</v>
      </c>
      <c r="C3398" t="s">
        <v>19</v>
      </c>
      <c r="D3398" s="3">
        <v>42566</v>
      </c>
      <c r="E3398" t="s">
        <v>89</v>
      </c>
      <c r="F3398">
        <v>460</v>
      </c>
      <c r="G3398">
        <v>2</v>
      </c>
      <c r="J3398">
        <v>920</v>
      </c>
      <c r="K3398">
        <v>100150078</v>
      </c>
      <c r="L3398" s="19" t="s">
        <v>33</v>
      </c>
      <c r="M3398">
        <v>0</v>
      </c>
      <c r="N3398" t="s">
        <v>121</v>
      </c>
      <c r="O3398" s="3">
        <v>42566</v>
      </c>
      <c r="P3398" t="s">
        <v>23</v>
      </c>
      <c r="Q3398">
        <v>920</v>
      </c>
      <c r="R3398">
        <v>2016</v>
      </c>
      <c r="S3398">
        <v>7</v>
      </c>
      <c r="T3398" s="3" t="s">
        <v>24</v>
      </c>
      <c r="U3398" s="3">
        <v>45489</v>
      </c>
    </row>
    <row r="3399" spans="1:21" x14ac:dyDescent="0.25">
      <c r="A3399">
        <v>214957</v>
      </c>
      <c r="B3399">
        <v>820</v>
      </c>
      <c r="C3399" t="s">
        <v>19</v>
      </c>
      <c r="D3399" s="3">
        <v>42566</v>
      </c>
      <c r="E3399" t="s">
        <v>26</v>
      </c>
      <c r="F3399">
        <v>240</v>
      </c>
      <c r="G3399">
        <v>1</v>
      </c>
      <c r="J3399">
        <v>240</v>
      </c>
      <c r="K3399">
        <v>100150079</v>
      </c>
      <c r="L3399" s="19" t="s">
        <v>27</v>
      </c>
      <c r="M3399">
        <v>0</v>
      </c>
      <c r="N3399" t="s">
        <v>22</v>
      </c>
      <c r="O3399" s="3">
        <v>42566</v>
      </c>
      <c r="P3399" t="s">
        <v>23</v>
      </c>
      <c r="Q3399">
        <v>240</v>
      </c>
      <c r="R3399">
        <v>2016</v>
      </c>
      <c r="S3399">
        <v>7</v>
      </c>
      <c r="T3399" s="3" t="s">
        <v>24</v>
      </c>
      <c r="U3399" s="3">
        <v>45489</v>
      </c>
    </row>
    <row r="3400" spans="1:21" x14ac:dyDescent="0.25">
      <c r="A3400">
        <v>214959</v>
      </c>
      <c r="B3400">
        <v>36</v>
      </c>
      <c r="C3400" t="s">
        <v>19</v>
      </c>
      <c r="D3400" s="3">
        <v>42566</v>
      </c>
      <c r="E3400" t="s">
        <v>93</v>
      </c>
      <c r="F3400">
        <v>510</v>
      </c>
      <c r="G3400">
        <v>2</v>
      </c>
      <c r="J3400">
        <v>1020</v>
      </c>
      <c r="K3400">
        <v>100150081</v>
      </c>
      <c r="L3400" s="19" t="s">
        <v>33</v>
      </c>
      <c r="M3400">
        <v>0</v>
      </c>
      <c r="N3400" t="s">
        <v>22</v>
      </c>
      <c r="O3400" s="3">
        <v>42566</v>
      </c>
      <c r="P3400" t="s">
        <v>23</v>
      </c>
      <c r="Q3400" s="4">
        <v>1020</v>
      </c>
      <c r="R3400">
        <v>2016</v>
      </c>
      <c r="S3400">
        <v>7</v>
      </c>
      <c r="T3400" s="3" t="s">
        <v>24</v>
      </c>
      <c r="U3400" s="3">
        <v>45489</v>
      </c>
    </row>
    <row r="3401" spans="1:21" x14ac:dyDescent="0.25">
      <c r="A3401">
        <v>214958</v>
      </c>
      <c r="B3401">
        <v>820</v>
      </c>
      <c r="C3401" t="s">
        <v>19</v>
      </c>
      <c r="D3401" s="3">
        <v>42566</v>
      </c>
      <c r="E3401" t="s">
        <v>26</v>
      </c>
      <c r="F3401">
        <v>240</v>
      </c>
      <c r="G3401">
        <v>1</v>
      </c>
      <c r="J3401">
        <v>240</v>
      </c>
      <c r="K3401">
        <v>100150080</v>
      </c>
      <c r="L3401" s="19" t="s">
        <v>27</v>
      </c>
      <c r="M3401">
        <v>0</v>
      </c>
      <c r="N3401" t="s">
        <v>22</v>
      </c>
      <c r="O3401" s="3">
        <v>42566</v>
      </c>
      <c r="P3401" t="s">
        <v>23</v>
      </c>
      <c r="Q3401">
        <v>240</v>
      </c>
      <c r="R3401">
        <v>2016</v>
      </c>
      <c r="S3401">
        <v>7</v>
      </c>
      <c r="T3401" s="3" t="s">
        <v>24</v>
      </c>
      <c r="U3401" s="3">
        <v>45489</v>
      </c>
    </row>
    <row r="3402" spans="1:21" x14ac:dyDescent="0.25">
      <c r="A3402">
        <v>214960</v>
      </c>
      <c r="B3402">
        <v>1182</v>
      </c>
      <c r="C3402" t="s">
        <v>25</v>
      </c>
      <c r="D3402" s="3">
        <v>42566</v>
      </c>
      <c r="E3402" t="s">
        <v>1337</v>
      </c>
      <c r="F3402">
        <v>390</v>
      </c>
      <c r="G3402">
        <v>1</v>
      </c>
      <c r="J3402">
        <v>390</v>
      </c>
      <c r="K3402">
        <v>100150082</v>
      </c>
      <c r="L3402" s="19" t="s">
        <v>97</v>
      </c>
      <c r="M3402">
        <v>0</v>
      </c>
      <c r="N3402" t="s">
        <v>39</v>
      </c>
      <c r="O3402" s="3">
        <v>42566</v>
      </c>
      <c r="P3402" t="s">
        <v>28</v>
      </c>
      <c r="Q3402">
        <v>390</v>
      </c>
      <c r="R3402">
        <v>2016</v>
      </c>
      <c r="S3402">
        <v>7</v>
      </c>
      <c r="T3402" s="3" t="s">
        <v>24</v>
      </c>
      <c r="U3402" s="3">
        <v>45489</v>
      </c>
    </row>
    <row r="3403" spans="1:21" x14ac:dyDescent="0.25">
      <c r="A3403">
        <v>214961</v>
      </c>
      <c r="B3403">
        <v>820</v>
      </c>
      <c r="C3403" t="s">
        <v>19</v>
      </c>
      <c r="D3403" s="3">
        <v>42566</v>
      </c>
      <c r="E3403" t="s">
        <v>1048</v>
      </c>
      <c r="F3403">
        <v>160</v>
      </c>
      <c r="G3403">
        <v>1</v>
      </c>
      <c r="J3403">
        <v>160</v>
      </c>
      <c r="K3403">
        <v>100150083</v>
      </c>
      <c r="L3403" s="19" t="s">
        <v>27</v>
      </c>
      <c r="M3403">
        <v>0</v>
      </c>
      <c r="N3403" t="s">
        <v>22</v>
      </c>
      <c r="O3403" s="3">
        <v>42566</v>
      </c>
      <c r="P3403" t="s">
        <v>23</v>
      </c>
      <c r="Q3403">
        <v>160</v>
      </c>
      <c r="R3403">
        <v>2016</v>
      </c>
      <c r="S3403">
        <v>7</v>
      </c>
      <c r="T3403" s="3" t="s">
        <v>24</v>
      </c>
      <c r="U3403" s="3">
        <v>45489</v>
      </c>
    </row>
    <row r="3404" spans="1:21" x14ac:dyDescent="0.25">
      <c r="A3404">
        <v>214962</v>
      </c>
      <c r="B3404">
        <v>58</v>
      </c>
      <c r="C3404" t="s">
        <v>31</v>
      </c>
      <c r="D3404" s="3">
        <v>42566</v>
      </c>
      <c r="E3404" t="s">
        <v>188</v>
      </c>
      <c r="F3404">
        <v>160</v>
      </c>
      <c r="G3404">
        <v>2</v>
      </c>
      <c r="J3404">
        <v>320</v>
      </c>
      <c r="K3404">
        <v>100150084</v>
      </c>
      <c r="L3404" s="19" t="s">
        <v>33</v>
      </c>
      <c r="M3404">
        <v>0</v>
      </c>
      <c r="N3404" t="s">
        <v>22</v>
      </c>
      <c r="O3404" s="3">
        <v>42566</v>
      </c>
      <c r="P3404" t="s">
        <v>34</v>
      </c>
      <c r="Q3404">
        <v>320</v>
      </c>
      <c r="R3404">
        <v>2016</v>
      </c>
      <c r="S3404">
        <v>7</v>
      </c>
      <c r="T3404" s="3" t="s">
        <v>24</v>
      </c>
      <c r="U3404" s="3">
        <v>45489</v>
      </c>
    </row>
    <row r="3405" spans="1:21" x14ac:dyDescent="0.25">
      <c r="A3405">
        <v>214965</v>
      </c>
      <c r="B3405">
        <v>58</v>
      </c>
      <c r="C3405" t="s">
        <v>19</v>
      </c>
      <c r="D3405" s="3">
        <v>42566</v>
      </c>
      <c r="E3405" t="s">
        <v>188</v>
      </c>
      <c r="F3405">
        <v>160</v>
      </c>
      <c r="G3405">
        <v>1</v>
      </c>
      <c r="J3405">
        <v>160</v>
      </c>
      <c r="K3405">
        <v>100150086</v>
      </c>
      <c r="L3405" s="19" t="s">
        <v>33</v>
      </c>
      <c r="M3405">
        <v>0</v>
      </c>
      <c r="N3405" t="s">
        <v>22</v>
      </c>
      <c r="O3405" s="3">
        <v>42566</v>
      </c>
      <c r="P3405" t="s">
        <v>23</v>
      </c>
      <c r="Q3405">
        <v>160</v>
      </c>
      <c r="R3405">
        <v>2016</v>
      </c>
      <c r="S3405">
        <v>7</v>
      </c>
      <c r="T3405" s="3" t="s">
        <v>24</v>
      </c>
      <c r="U3405" s="3">
        <v>45489</v>
      </c>
    </row>
    <row r="3406" spans="1:21" x14ac:dyDescent="0.25">
      <c r="A3406">
        <v>214963</v>
      </c>
      <c r="B3406">
        <v>1187</v>
      </c>
      <c r="C3406" t="s">
        <v>31</v>
      </c>
      <c r="D3406" s="3">
        <v>42566</v>
      </c>
      <c r="E3406" t="s">
        <v>1338</v>
      </c>
      <c r="F3406">
        <v>959</v>
      </c>
      <c r="G3406">
        <v>1</v>
      </c>
      <c r="J3406">
        <v>959</v>
      </c>
      <c r="K3406">
        <v>100150085</v>
      </c>
      <c r="L3406" s="19" t="s">
        <v>51</v>
      </c>
      <c r="M3406">
        <v>0</v>
      </c>
      <c r="N3406" t="s">
        <v>22</v>
      </c>
      <c r="O3406" s="3">
        <v>42566</v>
      </c>
      <c r="P3406" t="s">
        <v>34</v>
      </c>
      <c r="Q3406">
        <v>959</v>
      </c>
      <c r="R3406">
        <v>2016</v>
      </c>
      <c r="S3406">
        <v>7</v>
      </c>
      <c r="T3406" s="3" t="s">
        <v>24</v>
      </c>
      <c r="U3406" s="3">
        <v>45489</v>
      </c>
    </row>
    <row r="3407" spans="1:21" x14ac:dyDescent="0.25">
      <c r="A3407">
        <v>214966</v>
      </c>
      <c r="B3407">
        <v>1188</v>
      </c>
      <c r="C3407" t="s">
        <v>19</v>
      </c>
      <c r="D3407" s="3">
        <v>42566</v>
      </c>
      <c r="E3407" t="s">
        <v>1280</v>
      </c>
      <c r="F3407">
        <v>300</v>
      </c>
      <c r="G3407">
        <v>1</v>
      </c>
      <c r="J3407">
        <v>300</v>
      </c>
      <c r="K3407">
        <v>100150087</v>
      </c>
      <c r="L3407" s="19" t="s">
        <v>33</v>
      </c>
      <c r="M3407">
        <v>0</v>
      </c>
      <c r="N3407" t="s">
        <v>22</v>
      </c>
      <c r="O3407" s="3">
        <v>42566</v>
      </c>
      <c r="P3407" t="s">
        <v>23</v>
      </c>
      <c r="Q3407">
        <v>300</v>
      </c>
      <c r="R3407">
        <v>2016</v>
      </c>
      <c r="S3407">
        <v>7</v>
      </c>
      <c r="T3407" s="3" t="s">
        <v>24</v>
      </c>
      <c r="U3407" s="3">
        <v>45489</v>
      </c>
    </row>
    <row r="3408" spans="1:21" x14ac:dyDescent="0.25">
      <c r="A3408">
        <v>214967</v>
      </c>
      <c r="B3408">
        <v>58</v>
      </c>
      <c r="C3408" t="s">
        <v>31</v>
      </c>
      <c r="D3408" s="3">
        <v>42566</v>
      </c>
      <c r="E3408" t="s">
        <v>1339</v>
      </c>
      <c r="F3408">
        <v>200</v>
      </c>
      <c r="G3408">
        <v>1</v>
      </c>
      <c r="J3408">
        <v>200</v>
      </c>
      <c r="K3408">
        <v>100150088</v>
      </c>
      <c r="L3408" s="19" t="s">
        <v>33</v>
      </c>
      <c r="M3408">
        <v>0</v>
      </c>
      <c r="N3408" t="s">
        <v>22</v>
      </c>
      <c r="O3408" s="3">
        <v>42566</v>
      </c>
      <c r="P3408" t="s">
        <v>34</v>
      </c>
      <c r="Q3408">
        <v>200</v>
      </c>
      <c r="R3408">
        <v>2016</v>
      </c>
      <c r="S3408">
        <v>7</v>
      </c>
      <c r="T3408" s="3" t="s">
        <v>24</v>
      </c>
      <c r="U3408" s="3">
        <v>45489</v>
      </c>
    </row>
    <row r="3409" spans="1:21" x14ac:dyDescent="0.25">
      <c r="A3409">
        <v>214969</v>
      </c>
      <c r="B3409">
        <v>58</v>
      </c>
      <c r="C3409" t="s">
        <v>31</v>
      </c>
      <c r="D3409" s="3">
        <v>42566</v>
      </c>
      <c r="E3409" t="s">
        <v>1339</v>
      </c>
      <c r="F3409">
        <v>200</v>
      </c>
      <c r="G3409">
        <v>1</v>
      </c>
      <c r="J3409">
        <v>200</v>
      </c>
      <c r="K3409">
        <v>100150090</v>
      </c>
      <c r="L3409" s="19" t="s">
        <v>33</v>
      </c>
      <c r="M3409">
        <v>0</v>
      </c>
      <c r="N3409" t="s">
        <v>22</v>
      </c>
      <c r="O3409" s="3">
        <v>42566</v>
      </c>
      <c r="P3409" t="s">
        <v>34</v>
      </c>
      <c r="Q3409">
        <v>200</v>
      </c>
      <c r="R3409">
        <v>2016</v>
      </c>
      <c r="S3409">
        <v>7</v>
      </c>
      <c r="T3409" s="3" t="s">
        <v>24</v>
      </c>
      <c r="U3409" s="3">
        <v>45489</v>
      </c>
    </row>
    <row r="3410" spans="1:21" x14ac:dyDescent="0.25">
      <c r="A3410">
        <v>214968</v>
      </c>
      <c r="B3410">
        <v>1075</v>
      </c>
      <c r="C3410" t="s">
        <v>19</v>
      </c>
      <c r="D3410" s="3">
        <v>42566</v>
      </c>
      <c r="E3410" t="s">
        <v>197</v>
      </c>
      <c r="F3410">
        <v>6500</v>
      </c>
      <c r="G3410">
        <v>1</v>
      </c>
      <c r="J3410">
        <v>6500</v>
      </c>
      <c r="K3410">
        <v>100150089</v>
      </c>
      <c r="L3410" s="19" t="s">
        <v>38</v>
      </c>
      <c r="M3410">
        <v>0</v>
      </c>
      <c r="N3410" t="s">
        <v>22</v>
      </c>
      <c r="O3410" s="3">
        <v>42566</v>
      </c>
      <c r="P3410" t="s">
        <v>23</v>
      </c>
      <c r="Q3410" s="4">
        <v>6500</v>
      </c>
      <c r="R3410">
        <v>2016</v>
      </c>
      <c r="S3410">
        <v>7</v>
      </c>
      <c r="T3410" s="3" t="s">
        <v>24</v>
      </c>
      <c r="U3410" s="3">
        <v>45489</v>
      </c>
    </row>
    <row r="3411" spans="1:21" x14ac:dyDescent="0.25">
      <c r="A3411">
        <v>214970</v>
      </c>
      <c r="B3411">
        <v>35</v>
      </c>
      <c r="C3411" t="s">
        <v>31</v>
      </c>
      <c r="D3411" s="3">
        <v>42566</v>
      </c>
      <c r="E3411" t="s">
        <v>30</v>
      </c>
      <c r="F3411">
        <v>360</v>
      </c>
      <c r="G3411">
        <v>1</v>
      </c>
      <c r="J3411">
        <v>360</v>
      </c>
      <c r="K3411">
        <v>100150091</v>
      </c>
      <c r="L3411" s="19" t="s">
        <v>27</v>
      </c>
      <c r="M3411">
        <v>0</v>
      </c>
      <c r="N3411" t="s">
        <v>22</v>
      </c>
      <c r="O3411" s="3">
        <v>42566</v>
      </c>
      <c r="P3411" t="s">
        <v>34</v>
      </c>
      <c r="Q3411">
        <v>360</v>
      </c>
      <c r="R3411">
        <v>2016</v>
      </c>
      <c r="S3411">
        <v>7</v>
      </c>
      <c r="T3411" s="3" t="s">
        <v>24</v>
      </c>
      <c r="U3411" s="3">
        <v>45489</v>
      </c>
    </row>
    <row r="3412" spans="1:21" x14ac:dyDescent="0.25">
      <c r="A3412">
        <v>214971</v>
      </c>
      <c r="B3412">
        <v>58</v>
      </c>
      <c r="C3412" t="s">
        <v>31</v>
      </c>
      <c r="D3412" s="3">
        <v>42566</v>
      </c>
      <c r="E3412" t="s">
        <v>1339</v>
      </c>
      <c r="F3412">
        <v>200</v>
      </c>
      <c r="G3412">
        <v>1</v>
      </c>
      <c r="J3412">
        <v>200</v>
      </c>
      <c r="K3412">
        <v>100150092</v>
      </c>
      <c r="L3412" s="19" t="s">
        <v>33</v>
      </c>
      <c r="M3412">
        <v>0</v>
      </c>
      <c r="N3412" t="s">
        <v>22</v>
      </c>
      <c r="O3412" s="3">
        <v>42566</v>
      </c>
      <c r="P3412" t="s">
        <v>34</v>
      </c>
      <c r="Q3412">
        <v>200</v>
      </c>
      <c r="R3412">
        <v>2016</v>
      </c>
      <c r="S3412">
        <v>7</v>
      </c>
      <c r="T3412" s="3" t="s">
        <v>24</v>
      </c>
      <c r="U3412" s="3">
        <v>45489</v>
      </c>
    </row>
    <row r="3413" spans="1:21" x14ac:dyDescent="0.25">
      <c r="A3413">
        <v>214972</v>
      </c>
      <c r="B3413">
        <v>35</v>
      </c>
      <c r="C3413" t="s">
        <v>19</v>
      </c>
      <c r="D3413" s="3">
        <v>42566</v>
      </c>
      <c r="E3413" t="s">
        <v>880</v>
      </c>
      <c r="F3413">
        <v>250</v>
      </c>
      <c r="G3413">
        <v>1</v>
      </c>
      <c r="J3413">
        <v>250</v>
      </c>
      <c r="K3413">
        <v>100150093</v>
      </c>
      <c r="L3413" s="19" t="s">
        <v>27</v>
      </c>
      <c r="M3413">
        <v>0</v>
      </c>
      <c r="N3413" t="s">
        <v>22</v>
      </c>
      <c r="O3413" s="3">
        <v>42566</v>
      </c>
      <c r="P3413" t="s">
        <v>23</v>
      </c>
      <c r="Q3413">
        <v>250</v>
      </c>
      <c r="R3413">
        <v>2016</v>
      </c>
      <c r="S3413">
        <v>7</v>
      </c>
      <c r="T3413" s="3" t="s">
        <v>24</v>
      </c>
      <c r="U3413" s="3">
        <v>45489</v>
      </c>
    </row>
    <row r="3414" spans="1:21" x14ac:dyDescent="0.25">
      <c r="A3414">
        <v>214974</v>
      </c>
      <c r="B3414">
        <v>938</v>
      </c>
      <c r="C3414" t="s">
        <v>31</v>
      </c>
      <c r="D3414" s="3">
        <v>42566</v>
      </c>
      <c r="E3414" t="s">
        <v>1062</v>
      </c>
      <c r="F3414">
        <v>2100</v>
      </c>
      <c r="G3414">
        <v>1</v>
      </c>
      <c r="J3414">
        <v>2100</v>
      </c>
      <c r="K3414">
        <v>100150095</v>
      </c>
      <c r="L3414" s="19" t="s">
        <v>51</v>
      </c>
      <c r="M3414">
        <v>0</v>
      </c>
      <c r="N3414" t="s">
        <v>22</v>
      </c>
      <c r="O3414" s="3">
        <v>42566</v>
      </c>
      <c r="P3414" t="s">
        <v>34</v>
      </c>
      <c r="Q3414" s="4">
        <v>2100</v>
      </c>
      <c r="R3414">
        <v>2016</v>
      </c>
      <c r="S3414">
        <v>7</v>
      </c>
      <c r="T3414" s="3" t="s">
        <v>24</v>
      </c>
      <c r="U3414" s="3">
        <v>45489</v>
      </c>
    </row>
    <row r="3415" spans="1:21" x14ac:dyDescent="0.25">
      <c r="A3415">
        <v>214973</v>
      </c>
      <c r="B3415">
        <v>33</v>
      </c>
      <c r="C3415" t="s">
        <v>19</v>
      </c>
      <c r="D3415" s="3">
        <v>42566</v>
      </c>
      <c r="E3415" t="s">
        <v>1340</v>
      </c>
      <c r="F3415">
        <v>1199</v>
      </c>
      <c r="G3415">
        <v>1</v>
      </c>
      <c r="J3415">
        <v>1199</v>
      </c>
      <c r="K3415">
        <v>100150094</v>
      </c>
      <c r="L3415" s="19" t="s">
        <v>194</v>
      </c>
      <c r="M3415">
        <v>0</v>
      </c>
      <c r="N3415" t="s">
        <v>22</v>
      </c>
      <c r="O3415" s="3">
        <v>42566</v>
      </c>
      <c r="P3415" t="s">
        <v>23</v>
      </c>
      <c r="Q3415" s="4">
        <v>1199</v>
      </c>
      <c r="R3415">
        <v>2016</v>
      </c>
      <c r="S3415">
        <v>7</v>
      </c>
      <c r="T3415" s="3" t="s">
        <v>24</v>
      </c>
      <c r="U3415" s="3">
        <v>45489</v>
      </c>
    </row>
    <row r="3416" spans="1:21" x14ac:dyDescent="0.25">
      <c r="A3416">
        <v>214976</v>
      </c>
      <c r="B3416">
        <v>1189</v>
      </c>
      <c r="C3416" t="s">
        <v>19</v>
      </c>
      <c r="D3416" s="3">
        <v>42566</v>
      </c>
      <c r="E3416" t="s">
        <v>1341</v>
      </c>
      <c r="F3416">
        <v>690</v>
      </c>
      <c r="G3416">
        <v>1</v>
      </c>
      <c r="J3416">
        <v>0</v>
      </c>
      <c r="K3416">
        <v>100150096</v>
      </c>
      <c r="L3416" s="19" t="s">
        <v>194</v>
      </c>
      <c r="M3416">
        <v>0</v>
      </c>
      <c r="N3416" t="s">
        <v>49</v>
      </c>
      <c r="O3416" s="3">
        <v>42566</v>
      </c>
      <c r="P3416" t="s">
        <v>23</v>
      </c>
      <c r="Q3416">
        <v>690</v>
      </c>
      <c r="R3416">
        <v>2016</v>
      </c>
      <c r="S3416">
        <v>7</v>
      </c>
      <c r="T3416" s="3" t="s">
        <v>24</v>
      </c>
      <c r="U3416" s="3">
        <v>45489</v>
      </c>
    </row>
    <row r="3417" spans="1:21" x14ac:dyDescent="0.25">
      <c r="A3417">
        <v>215136</v>
      </c>
      <c r="B3417">
        <v>1099</v>
      </c>
      <c r="C3417" t="s">
        <v>19</v>
      </c>
      <c r="D3417" s="3">
        <v>42566</v>
      </c>
      <c r="E3417" t="s">
        <v>1244</v>
      </c>
      <c r="F3417">
        <v>950</v>
      </c>
      <c r="G3417">
        <v>1</v>
      </c>
      <c r="J3417">
        <v>950</v>
      </c>
      <c r="K3417">
        <v>100150211</v>
      </c>
      <c r="L3417" s="19" t="s">
        <v>62</v>
      </c>
      <c r="M3417">
        <v>0</v>
      </c>
      <c r="N3417" t="s">
        <v>174</v>
      </c>
      <c r="O3417" s="3">
        <v>42566</v>
      </c>
      <c r="P3417" t="s">
        <v>23</v>
      </c>
      <c r="Q3417">
        <v>950</v>
      </c>
      <c r="R3417">
        <v>2016</v>
      </c>
      <c r="S3417">
        <v>7</v>
      </c>
      <c r="T3417" s="3" t="s">
        <v>24</v>
      </c>
      <c r="U3417" s="3">
        <v>45489</v>
      </c>
    </row>
    <row r="3418" spans="1:21" x14ac:dyDescent="0.25">
      <c r="A3418">
        <v>215137</v>
      </c>
      <c r="B3418">
        <v>1099</v>
      </c>
      <c r="C3418" t="s">
        <v>19</v>
      </c>
      <c r="D3418" s="3">
        <v>42566</v>
      </c>
      <c r="E3418" t="s">
        <v>1244</v>
      </c>
      <c r="F3418">
        <v>950</v>
      </c>
      <c r="G3418">
        <v>1</v>
      </c>
      <c r="J3418">
        <v>950</v>
      </c>
      <c r="K3418">
        <v>100150212</v>
      </c>
      <c r="L3418" s="19" t="s">
        <v>62</v>
      </c>
      <c r="M3418">
        <v>0</v>
      </c>
      <c r="N3418" t="s">
        <v>174</v>
      </c>
      <c r="O3418" s="3">
        <v>42566</v>
      </c>
      <c r="P3418" t="s">
        <v>23</v>
      </c>
      <c r="Q3418">
        <v>950</v>
      </c>
      <c r="R3418">
        <v>2016</v>
      </c>
      <c r="S3418">
        <v>7</v>
      </c>
      <c r="T3418" s="3" t="s">
        <v>24</v>
      </c>
      <c r="U3418" s="3">
        <v>45489</v>
      </c>
    </row>
    <row r="3419" spans="1:21" x14ac:dyDescent="0.25">
      <c r="A3419">
        <v>215138</v>
      </c>
      <c r="B3419">
        <v>1099</v>
      </c>
      <c r="C3419" t="s">
        <v>19</v>
      </c>
      <c r="D3419" s="3">
        <v>42566</v>
      </c>
      <c r="E3419" t="s">
        <v>1244</v>
      </c>
      <c r="F3419">
        <v>950</v>
      </c>
      <c r="G3419">
        <v>1</v>
      </c>
      <c r="J3419">
        <v>950</v>
      </c>
      <c r="K3419">
        <v>100150213</v>
      </c>
      <c r="L3419" s="19" t="s">
        <v>62</v>
      </c>
      <c r="M3419">
        <v>0</v>
      </c>
      <c r="N3419" t="s">
        <v>174</v>
      </c>
      <c r="O3419" s="3">
        <v>42566</v>
      </c>
      <c r="P3419" t="s">
        <v>23</v>
      </c>
      <c r="Q3419">
        <v>950</v>
      </c>
      <c r="R3419">
        <v>2016</v>
      </c>
      <c r="S3419">
        <v>7</v>
      </c>
      <c r="T3419" s="3" t="s">
        <v>24</v>
      </c>
      <c r="U3419" s="3">
        <v>45489</v>
      </c>
    </row>
    <row r="3420" spans="1:21" x14ac:dyDescent="0.25">
      <c r="A3420">
        <v>215139</v>
      </c>
      <c r="B3420">
        <v>1099</v>
      </c>
      <c r="C3420" t="s">
        <v>19</v>
      </c>
      <c r="D3420" s="3">
        <v>42566</v>
      </c>
      <c r="E3420" t="s">
        <v>1244</v>
      </c>
      <c r="F3420">
        <v>950</v>
      </c>
      <c r="G3420">
        <v>1</v>
      </c>
      <c r="J3420">
        <v>950</v>
      </c>
      <c r="K3420">
        <v>100150214</v>
      </c>
      <c r="L3420" s="19" t="s">
        <v>62</v>
      </c>
      <c r="M3420">
        <v>0</v>
      </c>
      <c r="N3420" t="s">
        <v>174</v>
      </c>
      <c r="O3420" s="3">
        <v>42566</v>
      </c>
      <c r="P3420" t="s">
        <v>23</v>
      </c>
      <c r="Q3420">
        <v>950</v>
      </c>
      <c r="R3420">
        <v>2016</v>
      </c>
      <c r="S3420">
        <v>7</v>
      </c>
      <c r="T3420" s="3" t="s">
        <v>24</v>
      </c>
      <c r="U3420" s="3">
        <v>45489</v>
      </c>
    </row>
    <row r="3421" spans="1:21" x14ac:dyDescent="0.25">
      <c r="A3421">
        <v>215140</v>
      </c>
      <c r="B3421">
        <v>1099</v>
      </c>
      <c r="C3421" t="s">
        <v>19</v>
      </c>
      <c r="D3421" s="3">
        <v>42566</v>
      </c>
      <c r="E3421" t="s">
        <v>1244</v>
      </c>
      <c r="F3421">
        <v>950</v>
      </c>
      <c r="G3421">
        <v>1</v>
      </c>
      <c r="J3421">
        <v>950</v>
      </c>
      <c r="K3421">
        <v>100150215</v>
      </c>
      <c r="L3421" s="19" t="s">
        <v>62</v>
      </c>
      <c r="M3421">
        <v>0</v>
      </c>
      <c r="N3421" t="s">
        <v>174</v>
      </c>
      <c r="O3421" s="3">
        <v>42566</v>
      </c>
      <c r="P3421" t="s">
        <v>23</v>
      </c>
      <c r="Q3421">
        <v>950</v>
      </c>
      <c r="R3421">
        <v>2016</v>
      </c>
      <c r="S3421">
        <v>7</v>
      </c>
      <c r="T3421" s="3" t="s">
        <v>24</v>
      </c>
      <c r="U3421" s="3">
        <v>45489</v>
      </c>
    </row>
    <row r="3422" spans="1:21" x14ac:dyDescent="0.25">
      <c r="A3422">
        <v>215141</v>
      </c>
      <c r="B3422">
        <v>1099</v>
      </c>
      <c r="C3422" t="s">
        <v>19</v>
      </c>
      <c r="D3422" s="3">
        <v>42566</v>
      </c>
      <c r="E3422" t="s">
        <v>1244</v>
      </c>
      <c r="F3422">
        <v>950</v>
      </c>
      <c r="G3422">
        <v>1</v>
      </c>
      <c r="J3422">
        <v>950</v>
      </c>
      <c r="K3422">
        <v>100150216</v>
      </c>
      <c r="L3422" s="19" t="s">
        <v>62</v>
      </c>
      <c r="M3422">
        <v>0</v>
      </c>
      <c r="N3422" t="s">
        <v>174</v>
      </c>
      <c r="O3422" s="3">
        <v>42566</v>
      </c>
      <c r="P3422" t="s">
        <v>23</v>
      </c>
      <c r="Q3422">
        <v>950</v>
      </c>
      <c r="R3422">
        <v>2016</v>
      </c>
      <c r="S3422">
        <v>7</v>
      </c>
      <c r="T3422" s="3" t="s">
        <v>24</v>
      </c>
      <c r="U3422" s="3">
        <v>45489</v>
      </c>
    </row>
    <row r="3423" spans="1:21" x14ac:dyDescent="0.25">
      <c r="A3423">
        <v>215143</v>
      </c>
      <c r="B3423">
        <v>1099</v>
      </c>
      <c r="C3423" t="s">
        <v>19</v>
      </c>
      <c r="D3423" s="3">
        <v>42566</v>
      </c>
      <c r="E3423" t="s">
        <v>1244</v>
      </c>
      <c r="F3423">
        <v>950</v>
      </c>
      <c r="G3423">
        <v>1</v>
      </c>
      <c r="J3423">
        <v>950</v>
      </c>
      <c r="K3423">
        <v>100150217</v>
      </c>
      <c r="L3423" s="19" t="s">
        <v>62</v>
      </c>
      <c r="M3423">
        <v>0</v>
      </c>
      <c r="N3423" t="s">
        <v>174</v>
      </c>
      <c r="O3423" s="3">
        <v>42566</v>
      </c>
      <c r="P3423" t="s">
        <v>23</v>
      </c>
      <c r="Q3423">
        <v>950</v>
      </c>
      <c r="R3423">
        <v>2016</v>
      </c>
      <c r="S3423">
        <v>7</v>
      </c>
      <c r="T3423" s="3" t="s">
        <v>24</v>
      </c>
      <c r="U3423" s="3">
        <v>45489</v>
      </c>
    </row>
    <row r="3424" spans="1:21" x14ac:dyDescent="0.25">
      <c r="A3424">
        <v>215144</v>
      </c>
      <c r="B3424">
        <v>1099</v>
      </c>
      <c r="C3424" t="s">
        <v>19</v>
      </c>
      <c r="D3424" s="3">
        <v>42566</v>
      </c>
      <c r="E3424" t="s">
        <v>1244</v>
      </c>
      <c r="F3424">
        <v>950</v>
      </c>
      <c r="G3424">
        <v>1</v>
      </c>
      <c r="J3424">
        <v>950</v>
      </c>
      <c r="K3424">
        <v>100150219</v>
      </c>
      <c r="L3424" s="19" t="s">
        <v>62</v>
      </c>
      <c r="M3424">
        <v>0</v>
      </c>
      <c r="N3424" t="s">
        <v>174</v>
      </c>
      <c r="O3424" s="3">
        <v>42566</v>
      </c>
      <c r="P3424" t="s">
        <v>23</v>
      </c>
      <c r="Q3424">
        <v>950</v>
      </c>
      <c r="R3424">
        <v>2016</v>
      </c>
      <c r="S3424">
        <v>7</v>
      </c>
      <c r="T3424" s="3" t="s">
        <v>24</v>
      </c>
      <c r="U3424" s="3">
        <v>45489</v>
      </c>
    </row>
    <row r="3425" spans="1:21" x14ac:dyDescent="0.25">
      <c r="A3425">
        <v>215145</v>
      </c>
      <c r="B3425">
        <v>1099</v>
      </c>
      <c r="C3425" t="s">
        <v>19</v>
      </c>
      <c r="D3425" s="3">
        <v>42566</v>
      </c>
      <c r="E3425" t="s">
        <v>1244</v>
      </c>
      <c r="F3425">
        <v>950</v>
      </c>
      <c r="G3425">
        <v>1</v>
      </c>
      <c r="J3425">
        <v>950</v>
      </c>
      <c r="K3425">
        <v>100150220</v>
      </c>
      <c r="L3425" s="19" t="s">
        <v>62</v>
      </c>
      <c r="M3425">
        <v>0</v>
      </c>
      <c r="N3425" t="s">
        <v>174</v>
      </c>
      <c r="O3425" s="3">
        <v>42566</v>
      </c>
      <c r="P3425" t="s">
        <v>23</v>
      </c>
      <c r="Q3425">
        <v>950</v>
      </c>
      <c r="R3425">
        <v>2016</v>
      </c>
      <c r="S3425">
        <v>7</v>
      </c>
      <c r="T3425" s="3" t="s">
        <v>24</v>
      </c>
      <c r="U3425" s="3">
        <v>45489</v>
      </c>
    </row>
    <row r="3426" spans="1:21" x14ac:dyDescent="0.25">
      <c r="A3426">
        <v>215146</v>
      </c>
      <c r="B3426">
        <v>1099</v>
      </c>
      <c r="C3426" t="s">
        <v>19</v>
      </c>
      <c r="D3426" s="3">
        <v>42566</v>
      </c>
      <c r="E3426" t="s">
        <v>1244</v>
      </c>
      <c r="F3426">
        <v>950</v>
      </c>
      <c r="G3426">
        <v>1</v>
      </c>
      <c r="J3426">
        <v>950</v>
      </c>
      <c r="K3426">
        <v>100150221</v>
      </c>
      <c r="L3426" s="19" t="s">
        <v>62</v>
      </c>
      <c r="M3426">
        <v>0</v>
      </c>
      <c r="N3426" t="s">
        <v>174</v>
      </c>
      <c r="O3426" s="3">
        <v>42566</v>
      </c>
      <c r="P3426" t="s">
        <v>23</v>
      </c>
      <c r="Q3426">
        <v>950</v>
      </c>
      <c r="R3426">
        <v>2016</v>
      </c>
      <c r="S3426">
        <v>7</v>
      </c>
      <c r="T3426" s="3" t="s">
        <v>24</v>
      </c>
      <c r="U3426" s="3">
        <v>45489</v>
      </c>
    </row>
    <row r="3427" spans="1:21" x14ac:dyDescent="0.25">
      <c r="A3427">
        <v>215147</v>
      </c>
      <c r="B3427">
        <v>1099</v>
      </c>
      <c r="C3427" t="s">
        <v>19</v>
      </c>
      <c r="D3427" s="3">
        <v>42566</v>
      </c>
      <c r="E3427" t="s">
        <v>1244</v>
      </c>
      <c r="F3427">
        <v>950</v>
      </c>
      <c r="G3427">
        <v>1</v>
      </c>
      <c r="J3427">
        <v>950</v>
      </c>
      <c r="K3427">
        <v>100150222</v>
      </c>
      <c r="L3427" s="19" t="s">
        <v>62</v>
      </c>
      <c r="M3427">
        <v>0</v>
      </c>
      <c r="N3427" t="s">
        <v>174</v>
      </c>
      <c r="O3427" s="3">
        <v>42566</v>
      </c>
      <c r="P3427" t="s">
        <v>23</v>
      </c>
      <c r="Q3427">
        <v>950</v>
      </c>
      <c r="R3427">
        <v>2016</v>
      </c>
      <c r="S3427">
        <v>7</v>
      </c>
      <c r="T3427" s="3" t="s">
        <v>24</v>
      </c>
      <c r="U3427" s="3">
        <v>45489</v>
      </c>
    </row>
    <row r="3428" spans="1:21" x14ac:dyDescent="0.25">
      <c r="A3428">
        <v>215148</v>
      </c>
      <c r="B3428">
        <v>1099</v>
      </c>
      <c r="C3428" t="s">
        <v>19</v>
      </c>
      <c r="D3428" s="3">
        <v>42566</v>
      </c>
      <c r="E3428" t="s">
        <v>1244</v>
      </c>
      <c r="F3428">
        <v>950</v>
      </c>
      <c r="G3428">
        <v>1</v>
      </c>
      <c r="J3428">
        <v>950</v>
      </c>
      <c r="K3428">
        <v>100150223</v>
      </c>
      <c r="L3428" s="19" t="s">
        <v>62</v>
      </c>
      <c r="M3428">
        <v>0</v>
      </c>
      <c r="N3428" t="s">
        <v>174</v>
      </c>
      <c r="O3428" s="3">
        <v>42566</v>
      </c>
      <c r="P3428" t="s">
        <v>23</v>
      </c>
      <c r="Q3428">
        <v>950</v>
      </c>
      <c r="R3428">
        <v>2016</v>
      </c>
      <c r="S3428">
        <v>7</v>
      </c>
      <c r="T3428" s="3" t="s">
        <v>24</v>
      </c>
      <c r="U3428" s="3">
        <v>45489</v>
      </c>
    </row>
    <row r="3429" spans="1:21" x14ac:dyDescent="0.25">
      <c r="A3429">
        <v>215149</v>
      </c>
      <c r="B3429">
        <v>1099</v>
      </c>
      <c r="C3429" t="s">
        <v>19</v>
      </c>
      <c r="D3429" s="3">
        <v>42566</v>
      </c>
      <c r="E3429" t="s">
        <v>1244</v>
      </c>
      <c r="F3429">
        <v>950</v>
      </c>
      <c r="G3429">
        <v>1</v>
      </c>
      <c r="J3429">
        <v>950</v>
      </c>
      <c r="K3429">
        <v>100150224</v>
      </c>
      <c r="L3429" s="19" t="s">
        <v>62</v>
      </c>
      <c r="M3429">
        <v>0</v>
      </c>
      <c r="N3429" t="s">
        <v>174</v>
      </c>
      <c r="O3429" s="3">
        <v>42566</v>
      </c>
      <c r="P3429" t="s">
        <v>23</v>
      </c>
      <c r="Q3429">
        <v>950</v>
      </c>
      <c r="R3429">
        <v>2016</v>
      </c>
      <c r="S3429">
        <v>7</v>
      </c>
      <c r="T3429" s="3" t="s">
        <v>24</v>
      </c>
      <c r="U3429" s="3">
        <v>45489</v>
      </c>
    </row>
    <row r="3430" spans="1:21" x14ac:dyDescent="0.25">
      <c r="A3430">
        <v>215150</v>
      </c>
      <c r="B3430">
        <v>1099</v>
      </c>
      <c r="C3430" t="s">
        <v>19</v>
      </c>
      <c r="D3430" s="3">
        <v>42566</v>
      </c>
      <c r="E3430" t="s">
        <v>1244</v>
      </c>
      <c r="F3430">
        <v>950</v>
      </c>
      <c r="G3430">
        <v>1</v>
      </c>
      <c r="J3430">
        <v>950</v>
      </c>
      <c r="K3430">
        <v>100150225</v>
      </c>
      <c r="L3430" s="19" t="s">
        <v>62</v>
      </c>
      <c r="M3430">
        <v>0</v>
      </c>
      <c r="N3430" t="s">
        <v>174</v>
      </c>
      <c r="O3430" s="3">
        <v>42566</v>
      </c>
      <c r="P3430" t="s">
        <v>23</v>
      </c>
      <c r="Q3430">
        <v>950</v>
      </c>
      <c r="R3430">
        <v>2016</v>
      </c>
      <c r="S3430">
        <v>7</v>
      </c>
      <c r="T3430" s="3" t="s">
        <v>24</v>
      </c>
      <c r="U3430" s="3">
        <v>45489</v>
      </c>
    </row>
    <row r="3431" spans="1:21" x14ac:dyDescent="0.25">
      <c r="A3431">
        <v>215152</v>
      </c>
      <c r="B3431">
        <v>1099</v>
      </c>
      <c r="C3431" t="s">
        <v>19</v>
      </c>
      <c r="D3431" s="3">
        <v>42566</v>
      </c>
      <c r="E3431" t="s">
        <v>1244</v>
      </c>
      <c r="F3431">
        <v>950</v>
      </c>
      <c r="G3431">
        <v>1</v>
      </c>
      <c r="J3431">
        <v>950</v>
      </c>
      <c r="K3431">
        <v>100150227</v>
      </c>
      <c r="L3431" s="19" t="s">
        <v>62</v>
      </c>
      <c r="M3431">
        <v>0</v>
      </c>
      <c r="N3431" t="s">
        <v>174</v>
      </c>
      <c r="O3431" s="3">
        <v>42566</v>
      </c>
      <c r="P3431" t="s">
        <v>23</v>
      </c>
      <c r="Q3431">
        <v>950</v>
      </c>
      <c r="R3431">
        <v>2016</v>
      </c>
      <c r="S3431">
        <v>7</v>
      </c>
      <c r="T3431" s="3" t="s">
        <v>24</v>
      </c>
      <c r="U3431" s="3">
        <v>45489</v>
      </c>
    </row>
    <row r="3432" spans="1:21" x14ac:dyDescent="0.25">
      <c r="A3432">
        <v>215153</v>
      </c>
      <c r="B3432">
        <v>1099</v>
      </c>
      <c r="C3432" t="s">
        <v>19</v>
      </c>
      <c r="D3432" s="3">
        <v>42566</v>
      </c>
      <c r="E3432" t="s">
        <v>1244</v>
      </c>
      <c r="F3432">
        <v>950</v>
      </c>
      <c r="G3432">
        <v>1</v>
      </c>
      <c r="J3432">
        <v>950</v>
      </c>
      <c r="K3432">
        <v>100150228</v>
      </c>
      <c r="L3432" s="19" t="s">
        <v>62</v>
      </c>
      <c r="M3432">
        <v>0</v>
      </c>
      <c r="N3432" t="s">
        <v>174</v>
      </c>
      <c r="O3432" s="3">
        <v>42566</v>
      </c>
      <c r="P3432" t="s">
        <v>23</v>
      </c>
      <c r="Q3432">
        <v>950</v>
      </c>
      <c r="R3432">
        <v>2016</v>
      </c>
      <c r="S3432">
        <v>7</v>
      </c>
      <c r="T3432" s="3" t="s">
        <v>24</v>
      </c>
      <c r="U3432" s="3">
        <v>45489</v>
      </c>
    </row>
    <row r="3433" spans="1:21" x14ac:dyDescent="0.25">
      <c r="A3433">
        <v>215155</v>
      </c>
      <c r="B3433">
        <v>1099</v>
      </c>
      <c r="C3433" t="s">
        <v>19</v>
      </c>
      <c r="D3433" s="3">
        <v>42566</v>
      </c>
      <c r="E3433" t="s">
        <v>1244</v>
      </c>
      <c r="F3433">
        <v>950</v>
      </c>
      <c r="G3433">
        <v>1</v>
      </c>
      <c r="J3433">
        <v>950</v>
      </c>
      <c r="K3433">
        <v>100150230</v>
      </c>
      <c r="L3433" s="19" t="s">
        <v>62</v>
      </c>
      <c r="M3433">
        <v>0</v>
      </c>
      <c r="N3433" t="s">
        <v>174</v>
      </c>
      <c r="O3433" s="3">
        <v>42566</v>
      </c>
      <c r="P3433" t="s">
        <v>23</v>
      </c>
      <c r="Q3433">
        <v>950</v>
      </c>
      <c r="R3433">
        <v>2016</v>
      </c>
      <c r="S3433">
        <v>7</v>
      </c>
      <c r="T3433" s="3" t="s">
        <v>24</v>
      </c>
      <c r="U3433" s="3">
        <v>45489</v>
      </c>
    </row>
    <row r="3434" spans="1:21" x14ac:dyDescent="0.25">
      <c r="A3434">
        <v>215156</v>
      </c>
      <c r="B3434">
        <v>1099</v>
      </c>
      <c r="C3434" t="s">
        <v>19</v>
      </c>
      <c r="D3434" s="3">
        <v>42566</v>
      </c>
      <c r="E3434" t="s">
        <v>1244</v>
      </c>
      <c r="F3434">
        <v>950</v>
      </c>
      <c r="G3434">
        <v>1</v>
      </c>
      <c r="J3434">
        <v>950</v>
      </c>
      <c r="K3434">
        <v>100150231</v>
      </c>
      <c r="L3434" s="19" t="s">
        <v>62</v>
      </c>
      <c r="M3434">
        <v>0</v>
      </c>
      <c r="N3434" t="s">
        <v>174</v>
      </c>
      <c r="O3434" s="3">
        <v>42566</v>
      </c>
      <c r="P3434" t="s">
        <v>23</v>
      </c>
      <c r="Q3434">
        <v>950</v>
      </c>
      <c r="R3434">
        <v>2016</v>
      </c>
      <c r="S3434">
        <v>7</v>
      </c>
      <c r="T3434" s="3" t="s">
        <v>24</v>
      </c>
      <c r="U3434" s="3">
        <v>45489</v>
      </c>
    </row>
    <row r="3435" spans="1:21" x14ac:dyDescent="0.25">
      <c r="A3435">
        <v>215157</v>
      </c>
      <c r="B3435">
        <v>1099</v>
      </c>
      <c r="C3435" t="s">
        <v>19</v>
      </c>
      <c r="D3435" s="3">
        <v>42566</v>
      </c>
      <c r="E3435" t="s">
        <v>1244</v>
      </c>
      <c r="F3435">
        <v>950</v>
      </c>
      <c r="G3435">
        <v>1</v>
      </c>
      <c r="J3435">
        <v>950</v>
      </c>
      <c r="K3435">
        <v>100150232</v>
      </c>
      <c r="L3435" s="19" t="s">
        <v>62</v>
      </c>
      <c r="M3435">
        <v>0</v>
      </c>
      <c r="N3435" t="s">
        <v>174</v>
      </c>
      <c r="O3435" s="3">
        <v>42566</v>
      </c>
      <c r="P3435" t="s">
        <v>23</v>
      </c>
      <c r="Q3435">
        <v>950</v>
      </c>
      <c r="R3435">
        <v>2016</v>
      </c>
      <c r="S3435">
        <v>7</v>
      </c>
      <c r="T3435" s="3" t="s">
        <v>24</v>
      </c>
      <c r="U3435" s="3">
        <v>45489</v>
      </c>
    </row>
    <row r="3436" spans="1:21" x14ac:dyDescent="0.25">
      <c r="A3436">
        <v>215158</v>
      </c>
      <c r="B3436">
        <v>1099</v>
      </c>
      <c r="C3436" t="s">
        <v>19</v>
      </c>
      <c r="D3436" s="3">
        <v>42566</v>
      </c>
      <c r="E3436" t="s">
        <v>1244</v>
      </c>
      <c r="F3436">
        <v>950</v>
      </c>
      <c r="G3436">
        <v>1</v>
      </c>
      <c r="J3436">
        <v>950</v>
      </c>
      <c r="K3436">
        <v>100150233</v>
      </c>
      <c r="L3436" s="19" t="s">
        <v>62</v>
      </c>
      <c r="M3436">
        <v>0</v>
      </c>
      <c r="N3436" t="s">
        <v>174</v>
      </c>
      <c r="O3436" s="3">
        <v>42566</v>
      </c>
      <c r="P3436" t="s">
        <v>23</v>
      </c>
      <c r="Q3436">
        <v>950</v>
      </c>
      <c r="R3436">
        <v>2016</v>
      </c>
      <c r="S3436">
        <v>7</v>
      </c>
      <c r="T3436" s="3" t="s">
        <v>24</v>
      </c>
      <c r="U3436" s="3">
        <v>45489</v>
      </c>
    </row>
    <row r="3437" spans="1:21" x14ac:dyDescent="0.25">
      <c r="A3437">
        <v>215159</v>
      </c>
      <c r="B3437">
        <v>1099</v>
      </c>
      <c r="C3437" t="s">
        <v>19</v>
      </c>
      <c r="D3437" s="3">
        <v>42566</v>
      </c>
      <c r="E3437" t="s">
        <v>1244</v>
      </c>
      <c r="F3437">
        <v>950</v>
      </c>
      <c r="G3437">
        <v>1</v>
      </c>
      <c r="J3437">
        <v>950</v>
      </c>
      <c r="K3437">
        <v>100150234</v>
      </c>
      <c r="L3437" s="19" t="s">
        <v>62</v>
      </c>
      <c r="M3437">
        <v>0</v>
      </c>
      <c r="N3437" t="s">
        <v>174</v>
      </c>
      <c r="O3437" s="3">
        <v>42566</v>
      </c>
      <c r="P3437" t="s">
        <v>23</v>
      </c>
      <c r="Q3437">
        <v>950</v>
      </c>
      <c r="R3437">
        <v>2016</v>
      </c>
      <c r="S3437">
        <v>7</v>
      </c>
      <c r="T3437" s="3" t="s">
        <v>24</v>
      </c>
      <c r="U3437" s="3">
        <v>45489</v>
      </c>
    </row>
    <row r="3438" spans="1:21" x14ac:dyDescent="0.25">
      <c r="A3438">
        <v>215160</v>
      </c>
      <c r="B3438">
        <v>1099</v>
      </c>
      <c r="C3438" t="s">
        <v>19</v>
      </c>
      <c r="D3438" s="3">
        <v>42566</v>
      </c>
      <c r="E3438" t="s">
        <v>1244</v>
      </c>
      <c r="F3438">
        <v>950</v>
      </c>
      <c r="G3438">
        <v>1</v>
      </c>
      <c r="J3438">
        <v>950</v>
      </c>
      <c r="K3438">
        <v>100150235</v>
      </c>
      <c r="L3438" s="19" t="s">
        <v>62</v>
      </c>
      <c r="M3438">
        <v>0</v>
      </c>
      <c r="N3438" t="s">
        <v>174</v>
      </c>
      <c r="O3438" s="3">
        <v>42566</v>
      </c>
      <c r="P3438" t="s">
        <v>23</v>
      </c>
      <c r="Q3438">
        <v>950</v>
      </c>
      <c r="R3438">
        <v>2016</v>
      </c>
      <c r="S3438">
        <v>7</v>
      </c>
      <c r="T3438" s="3" t="s">
        <v>24</v>
      </c>
      <c r="U3438" s="3">
        <v>45489</v>
      </c>
    </row>
    <row r="3439" spans="1:21" x14ac:dyDescent="0.25">
      <c r="A3439">
        <v>215161</v>
      </c>
      <c r="B3439">
        <v>1099</v>
      </c>
      <c r="C3439" t="s">
        <v>19</v>
      </c>
      <c r="D3439" s="3">
        <v>42566</v>
      </c>
      <c r="E3439" t="s">
        <v>1244</v>
      </c>
      <c r="F3439">
        <v>950</v>
      </c>
      <c r="G3439">
        <v>1</v>
      </c>
      <c r="J3439">
        <v>950</v>
      </c>
      <c r="K3439">
        <v>100150236</v>
      </c>
      <c r="L3439" s="19" t="s">
        <v>62</v>
      </c>
      <c r="M3439">
        <v>0</v>
      </c>
      <c r="N3439" t="s">
        <v>174</v>
      </c>
      <c r="O3439" s="3">
        <v>42566</v>
      </c>
      <c r="P3439" t="s">
        <v>23</v>
      </c>
      <c r="Q3439">
        <v>950</v>
      </c>
      <c r="R3439">
        <v>2016</v>
      </c>
      <c r="S3439">
        <v>7</v>
      </c>
      <c r="T3439" s="3" t="s">
        <v>24</v>
      </c>
      <c r="U3439" s="3">
        <v>45489</v>
      </c>
    </row>
    <row r="3440" spans="1:21" x14ac:dyDescent="0.25">
      <c r="A3440">
        <v>215162</v>
      </c>
      <c r="B3440">
        <v>1099</v>
      </c>
      <c r="C3440" t="s">
        <v>19</v>
      </c>
      <c r="D3440" s="3">
        <v>42566</v>
      </c>
      <c r="E3440" t="s">
        <v>1244</v>
      </c>
      <c r="F3440">
        <v>950</v>
      </c>
      <c r="G3440">
        <v>1</v>
      </c>
      <c r="J3440">
        <v>950</v>
      </c>
      <c r="K3440">
        <v>100150237</v>
      </c>
      <c r="L3440" s="19" t="s">
        <v>62</v>
      </c>
      <c r="M3440">
        <v>0</v>
      </c>
      <c r="N3440" t="s">
        <v>174</v>
      </c>
      <c r="O3440" s="3">
        <v>42566</v>
      </c>
      <c r="P3440" t="s">
        <v>23</v>
      </c>
      <c r="Q3440">
        <v>950</v>
      </c>
      <c r="R3440">
        <v>2016</v>
      </c>
      <c r="S3440">
        <v>7</v>
      </c>
      <c r="T3440" s="3" t="s">
        <v>24</v>
      </c>
      <c r="U3440" s="3">
        <v>45489</v>
      </c>
    </row>
    <row r="3441" spans="1:21" x14ac:dyDescent="0.25">
      <c r="A3441">
        <v>214977</v>
      </c>
      <c r="B3441">
        <v>56</v>
      </c>
      <c r="C3441" t="s">
        <v>31</v>
      </c>
      <c r="D3441" s="3">
        <v>42566</v>
      </c>
      <c r="E3441" t="s">
        <v>1318</v>
      </c>
      <c r="F3441">
        <v>150</v>
      </c>
      <c r="G3441">
        <v>1</v>
      </c>
      <c r="J3441">
        <v>150</v>
      </c>
      <c r="K3441">
        <v>100150097</v>
      </c>
      <c r="L3441" s="19" t="s">
        <v>194</v>
      </c>
      <c r="M3441">
        <v>0</v>
      </c>
      <c r="N3441" t="s">
        <v>22</v>
      </c>
      <c r="O3441" s="3">
        <v>42566</v>
      </c>
      <c r="P3441" t="s">
        <v>34</v>
      </c>
      <c r="Q3441">
        <v>150</v>
      </c>
      <c r="R3441">
        <v>2016</v>
      </c>
      <c r="S3441">
        <v>7</v>
      </c>
      <c r="T3441" s="3" t="s">
        <v>24</v>
      </c>
      <c r="U3441" s="3">
        <v>45489</v>
      </c>
    </row>
    <row r="3442" spans="1:21" x14ac:dyDescent="0.25">
      <c r="A3442">
        <v>215163</v>
      </c>
      <c r="B3442">
        <v>1099</v>
      </c>
      <c r="C3442" t="s">
        <v>19</v>
      </c>
      <c r="D3442" s="3">
        <v>42566</v>
      </c>
      <c r="E3442" t="s">
        <v>1244</v>
      </c>
      <c r="F3442">
        <v>950</v>
      </c>
      <c r="G3442">
        <v>1</v>
      </c>
      <c r="J3442">
        <v>950</v>
      </c>
      <c r="K3442">
        <v>100150238</v>
      </c>
      <c r="L3442" s="19" t="s">
        <v>62</v>
      </c>
      <c r="M3442">
        <v>0</v>
      </c>
      <c r="N3442" t="s">
        <v>174</v>
      </c>
      <c r="O3442" s="3">
        <v>42566</v>
      </c>
      <c r="P3442" t="s">
        <v>23</v>
      </c>
      <c r="Q3442">
        <v>950</v>
      </c>
      <c r="R3442">
        <v>2016</v>
      </c>
      <c r="S3442">
        <v>7</v>
      </c>
      <c r="T3442" s="3" t="s">
        <v>24</v>
      </c>
      <c r="U3442" s="3">
        <v>45489</v>
      </c>
    </row>
    <row r="3443" spans="1:21" x14ac:dyDescent="0.25">
      <c r="A3443">
        <v>215164</v>
      </c>
      <c r="B3443">
        <v>1099</v>
      </c>
      <c r="C3443" t="s">
        <v>19</v>
      </c>
      <c r="D3443" s="3">
        <v>42566</v>
      </c>
      <c r="E3443" t="s">
        <v>1244</v>
      </c>
      <c r="F3443">
        <v>950</v>
      </c>
      <c r="G3443">
        <v>1</v>
      </c>
      <c r="J3443">
        <v>950</v>
      </c>
      <c r="K3443">
        <v>100150239</v>
      </c>
      <c r="L3443" s="19" t="s">
        <v>62</v>
      </c>
      <c r="M3443">
        <v>0</v>
      </c>
      <c r="N3443" t="s">
        <v>174</v>
      </c>
      <c r="O3443" s="3">
        <v>42566</v>
      </c>
      <c r="P3443" t="s">
        <v>23</v>
      </c>
      <c r="Q3443">
        <v>950</v>
      </c>
      <c r="R3443">
        <v>2016</v>
      </c>
      <c r="S3443">
        <v>7</v>
      </c>
      <c r="T3443" s="3" t="s">
        <v>24</v>
      </c>
      <c r="U3443" s="3">
        <v>45489</v>
      </c>
    </row>
    <row r="3444" spans="1:21" x14ac:dyDescent="0.25">
      <c r="A3444">
        <v>215165</v>
      </c>
      <c r="B3444">
        <v>1099</v>
      </c>
      <c r="C3444" t="s">
        <v>19</v>
      </c>
      <c r="D3444" s="3">
        <v>42566</v>
      </c>
      <c r="E3444" t="s">
        <v>1244</v>
      </c>
      <c r="F3444">
        <v>950</v>
      </c>
      <c r="G3444">
        <v>1</v>
      </c>
      <c r="J3444">
        <v>950</v>
      </c>
      <c r="K3444">
        <v>100150240</v>
      </c>
      <c r="L3444" s="19" t="s">
        <v>62</v>
      </c>
      <c r="M3444">
        <v>0</v>
      </c>
      <c r="N3444" t="s">
        <v>174</v>
      </c>
      <c r="O3444" s="3">
        <v>42566</v>
      </c>
      <c r="P3444" t="s">
        <v>23</v>
      </c>
      <c r="Q3444">
        <v>950</v>
      </c>
      <c r="R3444">
        <v>2016</v>
      </c>
      <c r="S3444">
        <v>7</v>
      </c>
      <c r="T3444" s="3" t="s">
        <v>24</v>
      </c>
      <c r="U3444" s="3">
        <v>45489</v>
      </c>
    </row>
    <row r="3445" spans="1:21" x14ac:dyDescent="0.25">
      <c r="A3445">
        <v>215166</v>
      </c>
      <c r="B3445">
        <v>1099</v>
      </c>
      <c r="C3445" t="s">
        <v>19</v>
      </c>
      <c r="D3445" s="3">
        <v>42566</v>
      </c>
      <c r="E3445" t="s">
        <v>1244</v>
      </c>
      <c r="F3445">
        <v>950</v>
      </c>
      <c r="G3445">
        <v>1</v>
      </c>
      <c r="J3445">
        <v>950</v>
      </c>
      <c r="K3445">
        <v>100150241</v>
      </c>
      <c r="L3445" s="19" t="s">
        <v>62</v>
      </c>
      <c r="M3445">
        <v>0</v>
      </c>
      <c r="N3445" t="s">
        <v>174</v>
      </c>
      <c r="O3445" s="3">
        <v>42566</v>
      </c>
      <c r="P3445" t="s">
        <v>23</v>
      </c>
      <c r="Q3445">
        <v>950</v>
      </c>
      <c r="R3445">
        <v>2016</v>
      </c>
      <c r="S3445">
        <v>7</v>
      </c>
      <c r="T3445" s="3" t="s">
        <v>24</v>
      </c>
      <c r="U3445" s="3">
        <v>45489</v>
      </c>
    </row>
    <row r="3446" spans="1:21" x14ac:dyDescent="0.25">
      <c r="A3446">
        <v>215167</v>
      </c>
      <c r="B3446">
        <v>1099</v>
      </c>
      <c r="C3446" t="s">
        <v>19</v>
      </c>
      <c r="D3446" s="3">
        <v>42566</v>
      </c>
      <c r="E3446" t="s">
        <v>1244</v>
      </c>
      <c r="F3446">
        <v>950</v>
      </c>
      <c r="G3446">
        <v>1</v>
      </c>
      <c r="J3446">
        <v>950</v>
      </c>
      <c r="K3446">
        <v>100150242</v>
      </c>
      <c r="L3446" s="19" t="s">
        <v>62</v>
      </c>
      <c r="M3446">
        <v>0</v>
      </c>
      <c r="N3446" t="s">
        <v>174</v>
      </c>
      <c r="O3446" s="3">
        <v>42566</v>
      </c>
      <c r="P3446" t="s">
        <v>23</v>
      </c>
      <c r="Q3446">
        <v>950</v>
      </c>
      <c r="R3446">
        <v>2016</v>
      </c>
      <c r="S3446">
        <v>7</v>
      </c>
      <c r="T3446" s="3" t="s">
        <v>24</v>
      </c>
      <c r="U3446" s="3">
        <v>45489</v>
      </c>
    </row>
    <row r="3447" spans="1:21" x14ac:dyDescent="0.25">
      <c r="A3447">
        <v>215168</v>
      </c>
      <c r="B3447">
        <v>1099</v>
      </c>
      <c r="C3447" t="s">
        <v>19</v>
      </c>
      <c r="D3447" s="3">
        <v>42566</v>
      </c>
      <c r="E3447" t="s">
        <v>1244</v>
      </c>
      <c r="F3447">
        <v>950</v>
      </c>
      <c r="G3447">
        <v>1</v>
      </c>
      <c r="J3447">
        <v>950</v>
      </c>
      <c r="K3447">
        <v>100150243</v>
      </c>
      <c r="L3447" s="19" t="s">
        <v>62</v>
      </c>
      <c r="M3447">
        <v>0</v>
      </c>
      <c r="N3447" t="s">
        <v>174</v>
      </c>
      <c r="O3447" s="3">
        <v>42566</v>
      </c>
      <c r="P3447" t="s">
        <v>23</v>
      </c>
      <c r="Q3447">
        <v>950</v>
      </c>
      <c r="R3447">
        <v>2016</v>
      </c>
      <c r="S3447">
        <v>7</v>
      </c>
      <c r="T3447" s="3" t="s">
        <v>24</v>
      </c>
      <c r="U3447" s="3">
        <v>45489</v>
      </c>
    </row>
    <row r="3448" spans="1:21" x14ac:dyDescent="0.25">
      <c r="A3448">
        <v>215169</v>
      </c>
      <c r="B3448">
        <v>1099</v>
      </c>
      <c r="C3448" t="s">
        <v>19</v>
      </c>
      <c r="D3448" s="3">
        <v>42566</v>
      </c>
      <c r="E3448" t="s">
        <v>1244</v>
      </c>
      <c r="F3448">
        <v>950</v>
      </c>
      <c r="G3448">
        <v>1</v>
      </c>
      <c r="J3448">
        <v>950</v>
      </c>
      <c r="K3448">
        <v>100150244</v>
      </c>
      <c r="L3448" s="19" t="s">
        <v>62</v>
      </c>
      <c r="M3448">
        <v>0</v>
      </c>
      <c r="N3448" t="s">
        <v>174</v>
      </c>
      <c r="O3448" s="3">
        <v>42566</v>
      </c>
      <c r="P3448" t="s">
        <v>23</v>
      </c>
      <c r="Q3448">
        <v>950</v>
      </c>
      <c r="R3448">
        <v>2016</v>
      </c>
      <c r="S3448">
        <v>7</v>
      </c>
      <c r="T3448" s="3" t="s">
        <v>24</v>
      </c>
      <c r="U3448" s="3">
        <v>45489</v>
      </c>
    </row>
    <row r="3449" spans="1:21" x14ac:dyDescent="0.25">
      <c r="A3449">
        <v>215170</v>
      </c>
      <c r="B3449">
        <v>1099</v>
      </c>
      <c r="C3449" t="s">
        <v>19</v>
      </c>
      <c r="D3449" s="3">
        <v>42566</v>
      </c>
      <c r="E3449" t="s">
        <v>1244</v>
      </c>
      <c r="F3449">
        <v>950</v>
      </c>
      <c r="G3449">
        <v>1</v>
      </c>
      <c r="J3449">
        <v>950</v>
      </c>
      <c r="K3449">
        <v>100150245</v>
      </c>
      <c r="L3449" s="19" t="s">
        <v>62</v>
      </c>
      <c r="M3449">
        <v>0</v>
      </c>
      <c r="N3449" t="s">
        <v>174</v>
      </c>
      <c r="O3449" s="3">
        <v>42566</v>
      </c>
      <c r="P3449" t="s">
        <v>23</v>
      </c>
      <c r="Q3449">
        <v>950</v>
      </c>
      <c r="R3449">
        <v>2016</v>
      </c>
      <c r="S3449">
        <v>7</v>
      </c>
      <c r="T3449" s="3" t="s">
        <v>24</v>
      </c>
      <c r="U3449" s="3">
        <v>45489</v>
      </c>
    </row>
    <row r="3450" spans="1:21" x14ac:dyDescent="0.25">
      <c r="A3450">
        <v>215171</v>
      </c>
      <c r="B3450">
        <v>1099</v>
      </c>
      <c r="C3450" t="s">
        <v>19</v>
      </c>
      <c r="D3450" s="3">
        <v>42566</v>
      </c>
      <c r="E3450" t="s">
        <v>1244</v>
      </c>
      <c r="F3450">
        <v>950</v>
      </c>
      <c r="G3450">
        <v>1</v>
      </c>
      <c r="J3450">
        <v>950</v>
      </c>
      <c r="K3450">
        <v>100150246</v>
      </c>
      <c r="L3450" s="19" t="s">
        <v>62</v>
      </c>
      <c r="M3450">
        <v>0</v>
      </c>
      <c r="N3450" t="s">
        <v>174</v>
      </c>
      <c r="O3450" s="3">
        <v>42566</v>
      </c>
      <c r="P3450" t="s">
        <v>23</v>
      </c>
      <c r="Q3450">
        <v>950</v>
      </c>
      <c r="R3450">
        <v>2016</v>
      </c>
      <c r="S3450">
        <v>7</v>
      </c>
      <c r="T3450" s="3" t="s">
        <v>24</v>
      </c>
      <c r="U3450" s="3">
        <v>45489</v>
      </c>
    </row>
    <row r="3451" spans="1:21" x14ac:dyDescent="0.25">
      <c r="A3451">
        <v>215172</v>
      </c>
      <c r="B3451">
        <v>1099</v>
      </c>
      <c r="C3451" t="s">
        <v>19</v>
      </c>
      <c r="D3451" s="3">
        <v>42566</v>
      </c>
      <c r="E3451" t="s">
        <v>1244</v>
      </c>
      <c r="F3451">
        <v>950</v>
      </c>
      <c r="G3451">
        <v>1</v>
      </c>
      <c r="J3451">
        <v>950</v>
      </c>
      <c r="K3451">
        <v>100150247</v>
      </c>
      <c r="L3451" s="19" t="s">
        <v>62</v>
      </c>
      <c r="M3451">
        <v>0</v>
      </c>
      <c r="N3451" t="s">
        <v>174</v>
      </c>
      <c r="O3451" s="3">
        <v>42566</v>
      </c>
      <c r="P3451" t="s">
        <v>23</v>
      </c>
      <c r="Q3451">
        <v>950</v>
      </c>
      <c r="R3451">
        <v>2016</v>
      </c>
      <c r="S3451">
        <v>7</v>
      </c>
      <c r="T3451" s="3" t="s">
        <v>24</v>
      </c>
      <c r="U3451" s="3">
        <v>45489</v>
      </c>
    </row>
    <row r="3452" spans="1:21" x14ac:dyDescent="0.25">
      <c r="A3452">
        <v>215173</v>
      </c>
      <c r="B3452">
        <v>1099</v>
      </c>
      <c r="C3452" t="s">
        <v>19</v>
      </c>
      <c r="D3452" s="3">
        <v>42566</v>
      </c>
      <c r="E3452" t="s">
        <v>1244</v>
      </c>
      <c r="F3452">
        <v>950</v>
      </c>
      <c r="G3452">
        <v>1</v>
      </c>
      <c r="J3452">
        <v>950</v>
      </c>
      <c r="K3452">
        <v>100150248</v>
      </c>
      <c r="L3452" s="19" t="s">
        <v>62</v>
      </c>
      <c r="M3452">
        <v>0</v>
      </c>
      <c r="N3452" t="s">
        <v>174</v>
      </c>
      <c r="O3452" s="3">
        <v>42566</v>
      </c>
      <c r="P3452" t="s">
        <v>23</v>
      </c>
      <c r="Q3452">
        <v>950</v>
      </c>
      <c r="R3452">
        <v>2016</v>
      </c>
      <c r="S3452">
        <v>7</v>
      </c>
      <c r="T3452" s="3" t="s">
        <v>24</v>
      </c>
      <c r="U3452" s="3">
        <v>45489</v>
      </c>
    </row>
    <row r="3453" spans="1:21" x14ac:dyDescent="0.25">
      <c r="A3453">
        <v>215174</v>
      </c>
      <c r="B3453">
        <v>1099</v>
      </c>
      <c r="C3453" t="s">
        <v>19</v>
      </c>
      <c r="D3453" s="3">
        <v>42566</v>
      </c>
      <c r="E3453" t="s">
        <v>1244</v>
      </c>
      <c r="F3453">
        <v>950</v>
      </c>
      <c r="G3453">
        <v>1</v>
      </c>
      <c r="J3453">
        <v>950</v>
      </c>
      <c r="K3453">
        <v>100150249</v>
      </c>
      <c r="L3453" s="19" t="s">
        <v>62</v>
      </c>
      <c r="M3453">
        <v>0</v>
      </c>
      <c r="N3453" t="s">
        <v>174</v>
      </c>
      <c r="O3453" s="3">
        <v>42566</v>
      </c>
      <c r="P3453" t="s">
        <v>23</v>
      </c>
      <c r="Q3453">
        <v>950</v>
      </c>
      <c r="R3453">
        <v>2016</v>
      </c>
      <c r="S3453">
        <v>7</v>
      </c>
      <c r="T3453" s="3" t="s">
        <v>24</v>
      </c>
      <c r="U3453" s="3">
        <v>45489</v>
      </c>
    </row>
    <row r="3454" spans="1:21" x14ac:dyDescent="0.25">
      <c r="A3454">
        <v>215175</v>
      </c>
      <c r="B3454">
        <v>1099</v>
      </c>
      <c r="C3454" t="s">
        <v>19</v>
      </c>
      <c r="D3454" s="3">
        <v>42566</v>
      </c>
      <c r="E3454" t="s">
        <v>1244</v>
      </c>
      <c r="F3454">
        <v>950</v>
      </c>
      <c r="G3454">
        <v>1</v>
      </c>
      <c r="J3454">
        <v>950</v>
      </c>
      <c r="K3454">
        <v>100150250</v>
      </c>
      <c r="L3454" s="19" t="s">
        <v>62</v>
      </c>
      <c r="M3454">
        <v>0</v>
      </c>
      <c r="N3454" t="s">
        <v>174</v>
      </c>
      <c r="O3454" s="3">
        <v>42566</v>
      </c>
      <c r="P3454" t="s">
        <v>23</v>
      </c>
      <c r="Q3454">
        <v>950</v>
      </c>
      <c r="R3454">
        <v>2016</v>
      </c>
      <c r="S3454">
        <v>7</v>
      </c>
      <c r="T3454" s="3" t="s">
        <v>24</v>
      </c>
      <c r="U3454" s="3">
        <v>45489</v>
      </c>
    </row>
    <row r="3455" spans="1:21" x14ac:dyDescent="0.25">
      <c r="A3455">
        <v>214978</v>
      </c>
      <c r="B3455">
        <v>1190</v>
      </c>
      <c r="C3455" t="s">
        <v>43</v>
      </c>
      <c r="D3455" s="3">
        <v>42566</v>
      </c>
      <c r="E3455" t="s">
        <v>1342</v>
      </c>
      <c r="F3455">
        <v>990</v>
      </c>
      <c r="G3455">
        <v>1</v>
      </c>
      <c r="J3455">
        <v>2970</v>
      </c>
      <c r="K3455">
        <v>100150098</v>
      </c>
      <c r="L3455" s="19" t="s">
        <v>27</v>
      </c>
      <c r="M3455">
        <v>0</v>
      </c>
      <c r="N3455" t="s">
        <v>22</v>
      </c>
      <c r="O3455" s="3">
        <v>42566</v>
      </c>
      <c r="P3455" t="s">
        <v>34</v>
      </c>
      <c r="Q3455">
        <v>990</v>
      </c>
      <c r="R3455">
        <v>2016</v>
      </c>
      <c r="S3455">
        <v>7</v>
      </c>
      <c r="T3455" s="3" t="s">
        <v>24</v>
      </c>
      <c r="U3455" s="3">
        <v>45489</v>
      </c>
    </row>
    <row r="3456" spans="1:21" x14ac:dyDescent="0.25">
      <c r="A3456">
        <v>214979</v>
      </c>
      <c r="B3456">
        <v>1190</v>
      </c>
      <c r="C3456" t="s">
        <v>43</v>
      </c>
      <c r="D3456" s="3">
        <v>42566</v>
      </c>
      <c r="E3456" t="s">
        <v>1343</v>
      </c>
      <c r="F3456">
        <v>990</v>
      </c>
      <c r="G3456">
        <v>1</v>
      </c>
      <c r="J3456">
        <v>2970</v>
      </c>
      <c r="K3456">
        <v>100150098</v>
      </c>
      <c r="L3456" s="19" t="s">
        <v>27</v>
      </c>
      <c r="M3456">
        <v>0</v>
      </c>
      <c r="N3456" t="s">
        <v>22</v>
      </c>
      <c r="O3456" s="3">
        <v>42566</v>
      </c>
      <c r="P3456" t="s">
        <v>34</v>
      </c>
      <c r="Q3456">
        <v>990</v>
      </c>
      <c r="R3456">
        <v>2016</v>
      </c>
      <c r="S3456">
        <v>7</v>
      </c>
      <c r="T3456" s="3" t="s">
        <v>24</v>
      </c>
      <c r="U3456" s="3">
        <v>45489</v>
      </c>
    </row>
    <row r="3457" spans="1:21" x14ac:dyDescent="0.25">
      <c r="A3457">
        <v>214980</v>
      </c>
      <c r="B3457">
        <v>1190</v>
      </c>
      <c r="C3457" t="s">
        <v>43</v>
      </c>
      <c r="D3457" s="3">
        <v>42566</v>
      </c>
      <c r="E3457" t="s">
        <v>1344</v>
      </c>
      <c r="F3457">
        <v>990</v>
      </c>
      <c r="G3457">
        <v>1</v>
      </c>
      <c r="J3457">
        <v>2970</v>
      </c>
      <c r="K3457">
        <v>100150098</v>
      </c>
      <c r="L3457" s="19" t="s">
        <v>27</v>
      </c>
      <c r="M3457">
        <v>0</v>
      </c>
      <c r="N3457" t="s">
        <v>22</v>
      </c>
      <c r="O3457" s="3">
        <v>42566</v>
      </c>
      <c r="P3457" t="s">
        <v>34</v>
      </c>
      <c r="Q3457">
        <v>990</v>
      </c>
      <c r="R3457">
        <v>2016</v>
      </c>
      <c r="S3457">
        <v>7</v>
      </c>
      <c r="T3457" s="3" t="s">
        <v>24</v>
      </c>
      <c r="U3457" s="3">
        <v>45489</v>
      </c>
    </row>
    <row r="3458" spans="1:21" x14ac:dyDescent="0.25">
      <c r="A3458">
        <v>214981</v>
      </c>
      <c r="B3458">
        <v>1191</v>
      </c>
      <c r="C3458" t="s">
        <v>31</v>
      </c>
      <c r="D3458" s="3">
        <v>42566</v>
      </c>
      <c r="E3458" t="s">
        <v>178</v>
      </c>
      <c r="F3458">
        <v>285</v>
      </c>
      <c r="G3458">
        <v>1</v>
      </c>
      <c r="J3458">
        <v>285</v>
      </c>
      <c r="K3458">
        <v>100150099</v>
      </c>
      <c r="L3458" s="19" t="s">
        <v>33</v>
      </c>
      <c r="M3458">
        <v>0</v>
      </c>
      <c r="N3458" t="s">
        <v>22</v>
      </c>
      <c r="O3458" s="3">
        <v>42566</v>
      </c>
      <c r="P3458" t="s">
        <v>34</v>
      </c>
      <c r="Q3458">
        <v>285</v>
      </c>
      <c r="R3458">
        <v>2016</v>
      </c>
      <c r="S3458">
        <v>7</v>
      </c>
      <c r="T3458" s="3" t="s">
        <v>24</v>
      </c>
      <c r="U3458" s="3">
        <v>45489</v>
      </c>
    </row>
    <row r="3459" spans="1:21" x14ac:dyDescent="0.25">
      <c r="A3459">
        <v>215190</v>
      </c>
      <c r="B3459">
        <v>1099</v>
      </c>
      <c r="C3459" t="s">
        <v>19</v>
      </c>
      <c r="D3459" s="3">
        <v>42566</v>
      </c>
      <c r="E3459" t="s">
        <v>1244</v>
      </c>
      <c r="F3459">
        <v>950</v>
      </c>
      <c r="G3459">
        <v>1</v>
      </c>
      <c r="J3459">
        <v>950</v>
      </c>
      <c r="K3459">
        <v>100150263</v>
      </c>
      <c r="L3459" s="19" t="s">
        <v>62</v>
      </c>
      <c r="M3459">
        <v>0</v>
      </c>
      <c r="N3459" t="s">
        <v>174</v>
      </c>
      <c r="O3459" s="3">
        <v>42566</v>
      </c>
      <c r="P3459" t="s">
        <v>23</v>
      </c>
      <c r="Q3459">
        <v>950</v>
      </c>
      <c r="R3459">
        <v>2016</v>
      </c>
      <c r="S3459">
        <v>7</v>
      </c>
      <c r="T3459" s="3" t="s">
        <v>24</v>
      </c>
      <c r="U3459" s="3">
        <v>45489</v>
      </c>
    </row>
    <row r="3460" spans="1:21" x14ac:dyDescent="0.25">
      <c r="A3460">
        <v>214982</v>
      </c>
      <c r="B3460">
        <v>1192</v>
      </c>
      <c r="C3460" t="s">
        <v>19</v>
      </c>
      <c r="D3460" s="3">
        <v>42566</v>
      </c>
      <c r="E3460" t="s">
        <v>1178</v>
      </c>
      <c r="F3460">
        <v>1150</v>
      </c>
      <c r="G3460">
        <v>1</v>
      </c>
      <c r="J3460">
        <v>1150</v>
      </c>
      <c r="K3460">
        <v>100150100</v>
      </c>
      <c r="L3460" s="19" t="s">
        <v>21</v>
      </c>
      <c r="M3460">
        <v>0</v>
      </c>
      <c r="N3460" t="s">
        <v>22</v>
      </c>
      <c r="O3460" s="3">
        <v>42566</v>
      </c>
      <c r="P3460" t="s">
        <v>23</v>
      </c>
      <c r="Q3460" s="4">
        <v>1150</v>
      </c>
      <c r="R3460">
        <v>2016</v>
      </c>
      <c r="S3460">
        <v>7</v>
      </c>
      <c r="T3460" s="3" t="s">
        <v>24</v>
      </c>
      <c r="U3460" s="3">
        <v>45489</v>
      </c>
    </row>
    <row r="3461" spans="1:21" x14ac:dyDescent="0.25">
      <c r="A3461">
        <v>214983</v>
      </c>
      <c r="B3461">
        <v>160</v>
      </c>
      <c r="C3461" t="s">
        <v>25</v>
      </c>
      <c r="D3461" s="3">
        <v>42566</v>
      </c>
      <c r="E3461" t="s">
        <v>1345</v>
      </c>
      <c r="F3461">
        <v>3700</v>
      </c>
      <c r="G3461">
        <v>2</v>
      </c>
      <c r="J3461">
        <v>7400</v>
      </c>
      <c r="K3461">
        <v>100150101</v>
      </c>
      <c r="L3461" s="19" t="s">
        <v>42</v>
      </c>
      <c r="M3461">
        <v>0</v>
      </c>
      <c r="N3461" t="s">
        <v>22</v>
      </c>
      <c r="O3461" s="3">
        <v>42566</v>
      </c>
      <c r="P3461" t="s">
        <v>28</v>
      </c>
      <c r="Q3461" s="4">
        <v>7400</v>
      </c>
      <c r="R3461">
        <v>2016</v>
      </c>
      <c r="S3461">
        <v>7</v>
      </c>
      <c r="T3461" s="3" t="s">
        <v>24</v>
      </c>
      <c r="U3461" s="3">
        <v>45489</v>
      </c>
    </row>
    <row r="3462" spans="1:21" x14ac:dyDescent="0.25">
      <c r="A3462">
        <v>214984</v>
      </c>
      <c r="B3462">
        <v>1193</v>
      </c>
      <c r="C3462" t="s">
        <v>19</v>
      </c>
      <c r="D3462" s="3">
        <v>42566</v>
      </c>
      <c r="E3462" t="s">
        <v>609</v>
      </c>
      <c r="F3462">
        <v>525</v>
      </c>
      <c r="G3462">
        <v>1</v>
      </c>
      <c r="J3462">
        <v>525</v>
      </c>
      <c r="K3462">
        <v>100150102</v>
      </c>
      <c r="L3462" s="19" t="s">
        <v>170</v>
      </c>
      <c r="M3462">
        <v>0</v>
      </c>
      <c r="N3462" t="s">
        <v>22</v>
      </c>
      <c r="O3462" s="3">
        <v>42566</v>
      </c>
      <c r="P3462" t="s">
        <v>23</v>
      </c>
      <c r="Q3462">
        <v>525</v>
      </c>
      <c r="R3462">
        <v>2016</v>
      </c>
      <c r="S3462">
        <v>7</v>
      </c>
      <c r="T3462" s="3" t="s">
        <v>24</v>
      </c>
      <c r="U3462" s="3">
        <v>45489</v>
      </c>
    </row>
    <row r="3463" spans="1:21" x14ac:dyDescent="0.25">
      <c r="A3463">
        <v>214985</v>
      </c>
      <c r="B3463">
        <v>1194</v>
      </c>
      <c r="C3463" t="s">
        <v>19</v>
      </c>
      <c r="D3463" s="3">
        <v>42566</v>
      </c>
      <c r="E3463" t="s">
        <v>696</v>
      </c>
      <c r="F3463">
        <v>1445</v>
      </c>
      <c r="G3463">
        <v>1</v>
      </c>
      <c r="J3463">
        <v>1445</v>
      </c>
      <c r="K3463">
        <v>100150103</v>
      </c>
      <c r="L3463" s="19" t="s">
        <v>194</v>
      </c>
      <c r="M3463">
        <v>0</v>
      </c>
      <c r="N3463" t="s">
        <v>22</v>
      </c>
      <c r="O3463" s="3">
        <v>42566</v>
      </c>
      <c r="P3463" t="s">
        <v>23</v>
      </c>
      <c r="Q3463" s="4">
        <v>1445</v>
      </c>
      <c r="R3463">
        <v>2016</v>
      </c>
      <c r="S3463">
        <v>7</v>
      </c>
      <c r="T3463" s="3" t="s">
        <v>24</v>
      </c>
      <c r="U3463" s="3">
        <v>45489</v>
      </c>
    </row>
    <row r="3464" spans="1:21" x14ac:dyDescent="0.25">
      <c r="A3464">
        <v>214986</v>
      </c>
      <c r="B3464">
        <v>1195</v>
      </c>
      <c r="C3464" t="s">
        <v>25</v>
      </c>
      <c r="D3464" s="3">
        <v>42566</v>
      </c>
      <c r="E3464" t="s">
        <v>155</v>
      </c>
      <c r="F3464">
        <v>10740</v>
      </c>
      <c r="G3464">
        <v>1</v>
      </c>
      <c r="J3464">
        <v>10740</v>
      </c>
      <c r="K3464">
        <v>100150104</v>
      </c>
      <c r="L3464" s="19" t="s">
        <v>38</v>
      </c>
      <c r="M3464">
        <v>0</v>
      </c>
      <c r="N3464" t="s">
        <v>40</v>
      </c>
      <c r="O3464" s="3">
        <v>42566</v>
      </c>
      <c r="P3464" t="s">
        <v>28</v>
      </c>
      <c r="Q3464" s="4">
        <v>10740</v>
      </c>
      <c r="R3464">
        <v>2016</v>
      </c>
      <c r="S3464">
        <v>7</v>
      </c>
      <c r="T3464" s="3" t="s">
        <v>24</v>
      </c>
      <c r="U3464" s="3">
        <v>45489</v>
      </c>
    </row>
    <row r="3465" spans="1:21" x14ac:dyDescent="0.25">
      <c r="A3465">
        <v>214987</v>
      </c>
      <c r="B3465">
        <v>1195</v>
      </c>
      <c r="C3465" t="s">
        <v>25</v>
      </c>
      <c r="D3465" s="3">
        <v>42566</v>
      </c>
      <c r="E3465" t="s">
        <v>155</v>
      </c>
      <c r="F3465">
        <v>10740</v>
      </c>
      <c r="G3465">
        <v>1</v>
      </c>
      <c r="J3465">
        <v>10740</v>
      </c>
      <c r="K3465">
        <v>100150105</v>
      </c>
      <c r="L3465" s="19" t="s">
        <v>38</v>
      </c>
      <c r="M3465">
        <v>0</v>
      </c>
      <c r="N3465" t="s">
        <v>40</v>
      </c>
      <c r="O3465" s="3">
        <v>42566</v>
      </c>
      <c r="P3465" t="s">
        <v>28</v>
      </c>
      <c r="Q3465" s="4">
        <v>10740</v>
      </c>
      <c r="R3465">
        <v>2016</v>
      </c>
      <c r="S3465">
        <v>7</v>
      </c>
      <c r="T3465" s="3" t="s">
        <v>24</v>
      </c>
      <c r="U3465" s="3">
        <v>45489</v>
      </c>
    </row>
    <row r="3466" spans="1:21" x14ac:dyDescent="0.25">
      <c r="A3466">
        <v>214988</v>
      </c>
      <c r="B3466">
        <v>1195</v>
      </c>
      <c r="C3466" t="s">
        <v>25</v>
      </c>
      <c r="D3466" s="3">
        <v>42566</v>
      </c>
      <c r="E3466" t="s">
        <v>155</v>
      </c>
      <c r="F3466">
        <v>10740</v>
      </c>
      <c r="G3466">
        <v>1</v>
      </c>
      <c r="J3466">
        <v>10740</v>
      </c>
      <c r="K3466">
        <v>100150106</v>
      </c>
      <c r="L3466" s="19" t="s">
        <v>38</v>
      </c>
      <c r="M3466">
        <v>0</v>
      </c>
      <c r="N3466" t="s">
        <v>40</v>
      </c>
      <c r="O3466" s="3">
        <v>42566</v>
      </c>
      <c r="P3466" t="s">
        <v>28</v>
      </c>
      <c r="Q3466" s="4">
        <v>10740</v>
      </c>
      <c r="R3466">
        <v>2016</v>
      </c>
      <c r="S3466">
        <v>7</v>
      </c>
      <c r="T3466" s="3" t="s">
        <v>24</v>
      </c>
      <c r="U3466" s="3">
        <v>45489</v>
      </c>
    </row>
    <row r="3467" spans="1:21" x14ac:dyDescent="0.25">
      <c r="A3467">
        <v>214989</v>
      </c>
      <c r="B3467">
        <v>1195</v>
      </c>
      <c r="C3467" t="s">
        <v>25</v>
      </c>
      <c r="D3467" s="3">
        <v>42566</v>
      </c>
      <c r="E3467" t="s">
        <v>155</v>
      </c>
      <c r="F3467">
        <v>10740</v>
      </c>
      <c r="G3467">
        <v>1</v>
      </c>
      <c r="J3467">
        <v>10740</v>
      </c>
      <c r="K3467">
        <v>100150107</v>
      </c>
      <c r="L3467" s="19" t="s">
        <v>38</v>
      </c>
      <c r="M3467">
        <v>0</v>
      </c>
      <c r="N3467" t="s">
        <v>40</v>
      </c>
      <c r="O3467" s="3">
        <v>42566</v>
      </c>
      <c r="P3467" t="s">
        <v>28</v>
      </c>
      <c r="Q3467" s="4">
        <v>10740</v>
      </c>
      <c r="R3467">
        <v>2016</v>
      </c>
      <c r="S3467">
        <v>7</v>
      </c>
      <c r="T3467" s="3" t="s">
        <v>24</v>
      </c>
      <c r="U3467" s="3">
        <v>45489</v>
      </c>
    </row>
    <row r="3468" spans="1:21" x14ac:dyDescent="0.25">
      <c r="A3468">
        <v>214990</v>
      </c>
      <c r="B3468">
        <v>1195</v>
      </c>
      <c r="C3468" t="s">
        <v>25</v>
      </c>
      <c r="D3468" s="3">
        <v>42566</v>
      </c>
      <c r="E3468" t="s">
        <v>155</v>
      </c>
      <c r="F3468">
        <v>10740</v>
      </c>
      <c r="G3468">
        <v>1</v>
      </c>
      <c r="J3468">
        <v>10740</v>
      </c>
      <c r="K3468">
        <v>100150108</v>
      </c>
      <c r="L3468" s="19" t="s">
        <v>38</v>
      </c>
      <c r="M3468">
        <v>0</v>
      </c>
      <c r="N3468" t="s">
        <v>40</v>
      </c>
      <c r="O3468" s="3">
        <v>42566</v>
      </c>
      <c r="P3468" t="s">
        <v>28</v>
      </c>
      <c r="Q3468" s="4">
        <v>10740</v>
      </c>
      <c r="R3468">
        <v>2016</v>
      </c>
      <c r="S3468">
        <v>7</v>
      </c>
      <c r="T3468" s="3" t="s">
        <v>24</v>
      </c>
      <c r="U3468" s="3">
        <v>45489</v>
      </c>
    </row>
    <row r="3469" spans="1:21" x14ac:dyDescent="0.25">
      <c r="A3469">
        <v>214991</v>
      </c>
      <c r="B3469">
        <v>1195</v>
      </c>
      <c r="C3469" t="s">
        <v>25</v>
      </c>
      <c r="D3469" s="3">
        <v>42566</v>
      </c>
      <c r="E3469" t="s">
        <v>155</v>
      </c>
      <c r="F3469">
        <v>10740</v>
      </c>
      <c r="G3469">
        <v>1</v>
      </c>
      <c r="J3469">
        <v>10740</v>
      </c>
      <c r="K3469">
        <v>100150109</v>
      </c>
      <c r="L3469" s="19" t="s">
        <v>38</v>
      </c>
      <c r="M3469">
        <v>0</v>
      </c>
      <c r="N3469" t="s">
        <v>40</v>
      </c>
      <c r="O3469" s="3">
        <v>42566</v>
      </c>
      <c r="P3469" t="s">
        <v>28</v>
      </c>
      <c r="Q3469" s="4">
        <v>10740</v>
      </c>
      <c r="R3469">
        <v>2016</v>
      </c>
      <c r="S3469">
        <v>7</v>
      </c>
      <c r="T3469" s="3" t="s">
        <v>24</v>
      </c>
      <c r="U3469" s="3">
        <v>45489</v>
      </c>
    </row>
    <row r="3470" spans="1:21" x14ac:dyDescent="0.25">
      <c r="A3470">
        <v>214992</v>
      </c>
      <c r="B3470">
        <v>1195</v>
      </c>
      <c r="C3470" t="s">
        <v>25</v>
      </c>
      <c r="D3470" s="3">
        <v>42566</v>
      </c>
      <c r="E3470" t="s">
        <v>155</v>
      </c>
      <c r="F3470">
        <v>10740</v>
      </c>
      <c r="G3470">
        <v>1</v>
      </c>
      <c r="J3470">
        <v>10740</v>
      </c>
      <c r="K3470">
        <v>100150110</v>
      </c>
      <c r="L3470" s="19" t="s">
        <v>38</v>
      </c>
      <c r="M3470">
        <v>0</v>
      </c>
      <c r="N3470" t="s">
        <v>40</v>
      </c>
      <c r="O3470" s="3">
        <v>42566</v>
      </c>
      <c r="P3470" t="s">
        <v>28</v>
      </c>
      <c r="Q3470" s="4">
        <v>10740</v>
      </c>
      <c r="R3470">
        <v>2016</v>
      </c>
      <c r="S3470">
        <v>7</v>
      </c>
      <c r="T3470" s="3" t="s">
        <v>24</v>
      </c>
      <c r="U3470" s="3">
        <v>45489</v>
      </c>
    </row>
    <row r="3471" spans="1:21" x14ac:dyDescent="0.25">
      <c r="A3471">
        <v>214993</v>
      </c>
      <c r="B3471">
        <v>1195</v>
      </c>
      <c r="C3471" t="s">
        <v>25</v>
      </c>
      <c r="D3471" s="3">
        <v>42566</v>
      </c>
      <c r="E3471" t="s">
        <v>155</v>
      </c>
      <c r="F3471">
        <v>10740</v>
      </c>
      <c r="G3471">
        <v>1</v>
      </c>
      <c r="J3471">
        <v>10740</v>
      </c>
      <c r="K3471">
        <v>100150111</v>
      </c>
      <c r="L3471" s="19" t="s">
        <v>38</v>
      </c>
      <c r="M3471">
        <v>0</v>
      </c>
      <c r="N3471" t="s">
        <v>40</v>
      </c>
      <c r="O3471" s="3">
        <v>42566</v>
      </c>
      <c r="P3471" t="s">
        <v>28</v>
      </c>
      <c r="Q3471" s="4">
        <v>10740</v>
      </c>
      <c r="R3471">
        <v>2016</v>
      </c>
      <c r="S3471">
        <v>7</v>
      </c>
      <c r="T3471" s="3" t="s">
        <v>24</v>
      </c>
      <c r="U3471" s="3">
        <v>45489</v>
      </c>
    </row>
    <row r="3472" spans="1:21" x14ac:dyDescent="0.25">
      <c r="A3472">
        <v>214994</v>
      </c>
      <c r="B3472">
        <v>1196</v>
      </c>
      <c r="C3472" t="s">
        <v>25</v>
      </c>
      <c r="D3472" s="3">
        <v>42566</v>
      </c>
      <c r="E3472" t="s">
        <v>89</v>
      </c>
      <c r="F3472">
        <v>460</v>
      </c>
      <c r="G3472">
        <v>1</v>
      </c>
      <c r="J3472">
        <v>460</v>
      </c>
      <c r="K3472">
        <v>100150112</v>
      </c>
      <c r="L3472" s="19" t="s">
        <v>33</v>
      </c>
      <c r="M3472">
        <v>0</v>
      </c>
      <c r="N3472" t="s">
        <v>22</v>
      </c>
      <c r="O3472" s="3">
        <v>42566</v>
      </c>
      <c r="P3472" t="s">
        <v>28</v>
      </c>
      <c r="Q3472">
        <v>460</v>
      </c>
      <c r="R3472">
        <v>2016</v>
      </c>
      <c r="S3472">
        <v>7</v>
      </c>
      <c r="T3472" s="3" t="s">
        <v>24</v>
      </c>
      <c r="U3472" s="3">
        <v>45489</v>
      </c>
    </row>
    <row r="3473" spans="1:21" x14ac:dyDescent="0.25">
      <c r="A3473">
        <v>214995</v>
      </c>
      <c r="B3473">
        <v>1195</v>
      </c>
      <c r="C3473" t="s">
        <v>25</v>
      </c>
      <c r="D3473" s="3">
        <v>42566</v>
      </c>
      <c r="E3473" t="s">
        <v>155</v>
      </c>
      <c r="F3473">
        <v>10740</v>
      </c>
      <c r="G3473">
        <v>1</v>
      </c>
      <c r="J3473">
        <v>10740</v>
      </c>
      <c r="K3473">
        <v>100150113</v>
      </c>
      <c r="L3473" s="19" t="s">
        <v>38</v>
      </c>
      <c r="M3473">
        <v>0</v>
      </c>
      <c r="N3473" t="s">
        <v>40</v>
      </c>
      <c r="O3473" s="3">
        <v>42566</v>
      </c>
      <c r="P3473" t="s">
        <v>28</v>
      </c>
      <c r="Q3473" s="4">
        <v>10740</v>
      </c>
      <c r="R3473">
        <v>2016</v>
      </c>
      <c r="S3473">
        <v>7</v>
      </c>
      <c r="T3473" s="3" t="s">
        <v>24</v>
      </c>
      <c r="U3473" s="3">
        <v>45489</v>
      </c>
    </row>
    <row r="3474" spans="1:21" x14ac:dyDescent="0.25">
      <c r="A3474">
        <v>214996</v>
      </c>
      <c r="B3474">
        <v>1195</v>
      </c>
      <c r="C3474" t="s">
        <v>25</v>
      </c>
      <c r="D3474" s="3">
        <v>42566</v>
      </c>
      <c r="E3474" t="s">
        <v>155</v>
      </c>
      <c r="F3474">
        <v>10740</v>
      </c>
      <c r="G3474">
        <v>1</v>
      </c>
      <c r="J3474">
        <v>10740</v>
      </c>
      <c r="K3474">
        <v>100150114</v>
      </c>
      <c r="L3474" s="19" t="s">
        <v>38</v>
      </c>
      <c r="M3474">
        <v>0</v>
      </c>
      <c r="N3474" t="s">
        <v>40</v>
      </c>
      <c r="O3474" s="3">
        <v>42566</v>
      </c>
      <c r="P3474" t="s">
        <v>28</v>
      </c>
      <c r="Q3474" s="4">
        <v>10740</v>
      </c>
      <c r="R3474">
        <v>2016</v>
      </c>
      <c r="S3474">
        <v>7</v>
      </c>
      <c r="T3474" s="3" t="s">
        <v>24</v>
      </c>
      <c r="U3474" s="3">
        <v>45489</v>
      </c>
    </row>
    <row r="3475" spans="1:21" x14ac:dyDescent="0.25">
      <c r="A3475">
        <v>214998</v>
      </c>
      <c r="B3475">
        <v>1195</v>
      </c>
      <c r="C3475" t="s">
        <v>25</v>
      </c>
      <c r="D3475" s="3">
        <v>42566</v>
      </c>
      <c r="E3475" t="s">
        <v>155</v>
      </c>
      <c r="F3475">
        <v>10740</v>
      </c>
      <c r="G3475">
        <v>1</v>
      </c>
      <c r="J3475">
        <v>10740</v>
      </c>
      <c r="K3475">
        <v>100150116</v>
      </c>
      <c r="L3475" s="19" t="s">
        <v>38</v>
      </c>
      <c r="M3475">
        <v>0</v>
      </c>
      <c r="N3475" t="s">
        <v>40</v>
      </c>
      <c r="O3475" s="3">
        <v>42566</v>
      </c>
      <c r="P3475" t="s">
        <v>28</v>
      </c>
      <c r="Q3475" s="4">
        <v>10740</v>
      </c>
      <c r="R3475">
        <v>2016</v>
      </c>
      <c r="S3475">
        <v>7</v>
      </c>
      <c r="T3475" s="3" t="s">
        <v>24</v>
      </c>
      <c r="U3475" s="3">
        <v>45489</v>
      </c>
    </row>
    <row r="3476" spans="1:21" x14ac:dyDescent="0.25">
      <c r="A3476">
        <v>214997</v>
      </c>
      <c r="B3476">
        <v>1195</v>
      </c>
      <c r="C3476" t="s">
        <v>25</v>
      </c>
      <c r="D3476" s="3">
        <v>42566</v>
      </c>
      <c r="E3476" t="s">
        <v>155</v>
      </c>
      <c r="F3476">
        <v>10740</v>
      </c>
      <c r="G3476">
        <v>1</v>
      </c>
      <c r="J3476">
        <v>10740</v>
      </c>
      <c r="K3476">
        <v>100150115</v>
      </c>
      <c r="L3476" s="19" t="s">
        <v>38</v>
      </c>
      <c r="M3476">
        <v>0</v>
      </c>
      <c r="N3476" t="s">
        <v>40</v>
      </c>
      <c r="O3476" s="3">
        <v>42566</v>
      </c>
      <c r="P3476" t="s">
        <v>28</v>
      </c>
      <c r="Q3476" s="4">
        <v>10740</v>
      </c>
      <c r="R3476">
        <v>2016</v>
      </c>
      <c r="S3476">
        <v>7</v>
      </c>
      <c r="T3476" s="3" t="s">
        <v>24</v>
      </c>
      <c r="U3476" s="3">
        <v>45489</v>
      </c>
    </row>
    <row r="3477" spans="1:21" x14ac:dyDescent="0.25">
      <c r="A3477">
        <v>214999</v>
      </c>
      <c r="B3477">
        <v>1195</v>
      </c>
      <c r="C3477" t="s">
        <v>25</v>
      </c>
      <c r="D3477" s="3">
        <v>42566</v>
      </c>
      <c r="E3477" t="s">
        <v>155</v>
      </c>
      <c r="F3477">
        <v>10740</v>
      </c>
      <c r="G3477">
        <v>1</v>
      </c>
      <c r="J3477">
        <v>10740</v>
      </c>
      <c r="K3477">
        <v>100150117</v>
      </c>
      <c r="L3477" s="19" t="s">
        <v>38</v>
      </c>
      <c r="M3477">
        <v>0</v>
      </c>
      <c r="N3477" t="s">
        <v>40</v>
      </c>
      <c r="O3477" s="3">
        <v>42566</v>
      </c>
      <c r="P3477" t="s">
        <v>28</v>
      </c>
      <c r="Q3477" s="4">
        <v>10740</v>
      </c>
      <c r="R3477">
        <v>2016</v>
      </c>
      <c r="S3477">
        <v>7</v>
      </c>
      <c r="T3477" s="3" t="s">
        <v>24</v>
      </c>
      <c r="U3477" s="3">
        <v>45489</v>
      </c>
    </row>
    <row r="3478" spans="1:21" x14ac:dyDescent="0.25">
      <c r="A3478">
        <v>215000</v>
      </c>
      <c r="B3478">
        <v>941</v>
      </c>
      <c r="C3478" t="s">
        <v>19</v>
      </c>
      <c r="D3478" s="3">
        <v>42566</v>
      </c>
      <c r="E3478" t="s">
        <v>1063</v>
      </c>
      <c r="F3478">
        <v>3050</v>
      </c>
      <c r="G3478">
        <v>1</v>
      </c>
      <c r="J3478">
        <v>200</v>
      </c>
      <c r="K3478">
        <v>100150118</v>
      </c>
      <c r="L3478" s="19" t="s">
        <v>21</v>
      </c>
      <c r="M3478">
        <v>0</v>
      </c>
      <c r="N3478" t="s">
        <v>22</v>
      </c>
      <c r="O3478" s="3">
        <v>42566</v>
      </c>
      <c r="P3478" t="s">
        <v>23</v>
      </c>
      <c r="Q3478" s="4">
        <v>3050</v>
      </c>
      <c r="R3478">
        <v>2016</v>
      </c>
      <c r="S3478">
        <v>7</v>
      </c>
      <c r="T3478" s="3" t="s">
        <v>24</v>
      </c>
      <c r="U3478" s="3">
        <v>45489</v>
      </c>
    </row>
    <row r="3479" spans="1:21" x14ac:dyDescent="0.25">
      <c r="A3479">
        <v>215002</v>
      </c>
      <c r="B3479">
        <v>1195</v>
      </c>
      <c r="C3479" t="s">
        <v>25</v>
      </c>
      <c r="D3479" s="3">
        <v>42566</v>
      </c>
      <c r="E3479" t="s">
        <v>155</v>
      </c>
      <c r="F3479">
        <v>10740</v>
      </c>
      <c r="G3479">
        <v>1</v>
      </c>
      <c r="J3479">
        <v>10740</v>
      </c>
      <c r="K3479">
        <v>100150119</v>
      </c>
      <c r="L3479" s="19" t="s">
        <v>38</v>
      </c>
      <c r="M3479">
        <v>0</v>
      </c>
      <c r="N3479" t="s">
        <v>40</v>
      </c>
      <c r="O3479" s="3">
        <v>42566</v>
      </c>
      <c r="P3479" t="s">
        <v>28</v>
      </c>
      <c r="Q3479" s="4">
        <v>10740</v>
      </c>
      <c r="R3479">
        <v>2016</v>
      </c>
      <c r="S3479">
        <v>7</v>
      </c>
      <c r="T3479" s="3" t="s">
        <v>24</v>
      </c>
      <c r="U3479" s="3">
        <v>45489</v>
      </c>
    </row>
    <row r="3480" spans="1:21" x14ac:dyDescent="0.25">
      <c r="A3480">
        <v>215003</v>
      </c>
      <c r="B3480">
        <v>1195</v>
      </c>
      <c r="C3480" t="s">
        <v>25</v>
      </c>
      <c r="D3480" s="3">
        <v>42566</v>
      </c>
      <c r="E3480" t="s">
        <v>155</v>
      </c>
      <c r="F3480">
        <v>10740</v>
      </c>
      <c r="G3480">
        <v>1</v>
      </c>
      <c r="J3480">
        <v>10740</v>
      </c>
      <c r="K3480">
        <v>100150120</v>
      </c>
      <c r="L3480" s="19" t="s">
        <v>38</v>
      </c>
      <c r="M3480">
        <v>0</v>
      </c>
      <c r="N3480" t="s">
        <v>40</v>
      </c>
      <c r="O3480" s="3">
        <v>42566</v>
      </c>
      <c r="P3480" t="s">
        <v>28</v>
      </c>
      <c r="Q3480" s="4">
        <v>10740</v>
      </c>
      <c r="R3480">
        <v>2016</v>
      </c>
      <c r="S3480">
        <v>7</v>
      </c>
      <c r="T3480" s="3" t="s">
        <v>24</v>
      </c>
      <c r="U3480" s="3">
        <v>45489</v>
      </c>
    </row>
    <row r="3481" spans="1:21" x14ac:dyDescent="0.25">
      <c r="A3481">
        <v>215004</v>
      </c>
      <c r="B3481">
        <v>42</v>
      </c>
      <c r="C3481" t="s">
        <v>25</v>
      </c>
      <c r="D3481" s="3">
        <v>42566</v>
      </c>
      <c r="E3481" t="s">
        <v>30</v>
      </c>
      <c r="F3481">
        <v>360</v>
      </c>
      <c r="G3481">
        <v>1</v>
      </c>
      <c r="J3481">
        <v>555</v>
      </c>
      <c r="K3481">
        <v>100150121</v>
      </c>
      <c r="L3481" s="19" t="s">
        <v>27</v>
      </c>
      <c r="M3481">
        <v>0</v>
      </c>
      <c r="N3481" t="s">
        <v>174</v>
      </c>
      <c r="O3481" s="3">
        <v>42566</v>
      </c>
      <c r="P3481" t="s">
        <v>28</v>
      </c>
      <c r="Q3481">
        <v>360</v>
      </c>
      <c r="R3481">
        <v>2016</v>
      </c>
      <c r="S3481">
        <v>7</v>
      </c>
      <c r="T3481" s="3" t="s">
        <v>24</v>
      </c>
      <c r="U3481" s="3">
        <v>45489</v>
      </c>
    </row>
    <row r="3482" spans="1:21" x14ac:dyDescent="0.25">
      <c r="A3482">
        <v>215005</v>
      </c>
      <c r="B3482">
        <v>42</v>
      </c>
      <c r="C3482" t="s">
        <v>25</v>
      </c>
      <c r="D3482" s="3">
        <v>42566</v>
      </c>
      <c r="E3482" t="s">
        <v>796</v>
      </c>
      <c r="F3482">
        <v>195</v>
      </c>
      <c r="G3482">
        <v>1</v>
      </c>
      <c r="J3482">
        <v>555</v>
      </c>
      <c r="K3482">
        <v>100150121</v>
      </c>
      <c r="L3482" s="19" t="s">
        <v>33</v>
      </c>
      <c r="M3482">
        <v>0</v>
      </c>
      <c r="N3482" t="s">
        <v>174</v>
      </c>
      <c r="O3482" s="3">
        <v>42566</v>
      </c>
      <c r="P3482" t="s">
        <v>28</v>
      </c>
      <c r="Q3482">
        <v>195</v>
      </c>
      <c r="R3482">
        <v>2016</v>
      </c>
      <c r="S3482">
        <v>7</v>
      </c>
      <c r="T3482" s="3" t="s">
        <v>24</v>
      </c>
      <c r="U3482" s="3">
        <v>45489</v>
      </c>
    </row>
    <row r="3483" spans="1:21" x14ac:dyDescent="0.25">
      <c r="A3483">
        <v>215006</v>
      </c>
      <c r="B3483">
        <v>1195</v>
      </c>
      <c r="C3483" t="s">
        <v>25</v>
      </c>
      <c r="D3483" s="3">
        <v>42566</v>
      </c>
      <c r="E3483" t="s">
        <v>155</v>
      </c>
      <c r="F3483">
        <v>10740</v>
      </c>
      <c r="G3483">
        <v>1</v>
      </c>
      <c r="J3483">
        <v>10740</v>
      </c>
      <c r="K3483">
        <v>100150122</v>
      </c>
      <c r="L3483" s="19" t="s">
        <v>38</v>
      </c>
      <c r="M3483">
        <v>0</v>
      </c>
      <c r="N3483" t="s">
        <v>40</v>
      </c>
      <c r="O3483" s="3">
        <v>42566</v>
      </c>
      <c r="P3483" t="s">
        <v>28</v>
      </c>
      <c r="Q3483" s="4">
        <v>10740</v>
      </c>
      <c r="R3483">
        <v>2016</v>
      </c>
      <c r="S3483">
        <v>7</v>
      </c>
      <c r="T3483" s="3" t="s">
        <v>24</v>
      </c>
      <c r="U3483" s="3">
        <v>45489</v>
      </c>
    </row>
    <row r="3484" spans="1:21" x14ac:dyDescent="0.25">
      <c r="A3484">
        <v>215007</v>
      </c>
      <c r="B3484">
        <v>1197</v>
      </c>
      <c r="C3484" t="s">
        <v>19</v>
      </c>
      <c r="D3484" s="3">
        <v>42566</v>
      </c>
      <c r="E3484" t="s">
        <v>227</v>
      </c>
      <c r="F3484">
        <v>1765</v>
      </c>
      <c r="G3484">
        <v>1</v>
      </c>
      <c r="J3484">
        <v>1765</v>
      </c>
      <c r="K3484">
        <v>100150123</v>
      </c>
      <c r="L3484" s="19" t="s">
        <v>38</v>
      </c>
      <c r="M3484">
        <v>0</v>
      </c>
      <c r="N3484" t="s">
        <v>22</v>
      </c>
      <c r="O3484" s="3">
        <v>42566</v>
      </c>
      <c r="P3484" t="s">
        <v>23</v>
      </c>
      <c r="Q3484" s="4">
        <v>1765</v>
      </c>
      <c r="R3484">
        <v>2016</v>
      </c>
      <c r="S3484">
        <v>7</v>
      </c>
      <c r="T3484" s="3" t="s">
        <v>24</v>
      </c>
      <c r="U3484" s="3">
        <v>45489</v>
      </c>
    </row>
    <row r="3485" spans="1:21" x14ac:dyDescent="0.25">
      <c r="A3485">
        <v>215008</v>
      </c>
      <c r="B3485">
        <v>1198</v>
      </c>
      <c r="C3485" t="s">
        <v>31</v>
      </c>
      <c r="D3485" s="3">
        <v>42566</v>
      </c>
      <c r="E3485" t="s">
        <v>1346</v>
      </c>
      <c r="F3485">
        <v>1950</v>
      </c>
      <c r="G3485">
        <v>1</v>
      </c>
      <c r="J3485">
        <v>1950</v>
      </c>
      <c r="K3485">
        <v>100150124</v>
      </c>
      <c r="L3485" s="19" t="s">
        <v>51</v>
      </c>
      <c r="M3485">
        <v>0</v>
      </c>
      <c r="N3485" t="s">
        <v>22</v>
      </c>
      <c r="O3485" s="3">
        <v>42566</v>
      </c>
      <c r="P3485" t="s">
        <v>34</v>
      </c>
      <c r="Q3485" s="4">
        <v>1950</v>
      </c>
      <c r="R3485">
        <v>2016</v>
      </c>
      <c r="S3485">
        <v>7</v>
      </c>
      <c r="T3485" s="3" t="s">
        <v>24</v>
      </c>
      <c r="U3485" s="3">
        <v>45489</v>
      </c>
    </row>
    <row r="3486" spans="1:21" x14ac:dyDescent="0.25">
      <c r="A3486">
        <v>215010</v>
      </c>
      <c r="B3486">
        <v>1195</v>
      </c>
      <c r="C3486" t="s">
        <v>25</v>
      </c>
      <c r="D3486" s="3">
        <v>42566</v>
      </c>
      <c r="E3486" t="s">
        <v>155</v>
      </c>
      <c r="F3486">
        <v>10740</v>
      </c>
      <c r="G3486">
        <v>1</v>
      </c>
      <c r="J3486">
        <v>10740</v>
      </c>
      <c r="K3486">
        <v>100150125</v>
      </c>
      <c r="L3486" s="19" t="s">
        <v>38</v>
      </c>
      <c r="M3486">
        <v>0</v>
      </c>
      <c r="N3486" t="s">
        <v>40</v>
      </c>
      <c r="O3486" s="3">
        <v>42566</v>
      </c>
      <c r="P3486" t="s">
        <v>28</v>
      </c>
      <c r="Q3486" s="4">
        <v>10740</v>
      </c>
      <c r="R3486">
        <v>2016</v>
      </c>
      <c r="S3486">
        <v>7</v>
      </c>
      <c r="T3486" s="3" t="s">
        <v>24</v>
      </c>
      <c r="U3486" s="3">
        <v>45489</v>
      </c>
    </row>
    <row r="3487" spans="1:21" x14ac:dyDescent="0.25">
      <c r="A3487">
        <v>215011</v>
      </c>
      <c r="B3487">
        <v>1195</v>
      </c>
      <c r="C3487" t="s">
        <v>25</v>
      </c>
      <c r="D3487" s="3">
        <v>42566</v>
      </c>
      <c r="E3487" t="s">
        <v>155</v>
      </c>
      <c r="F3487">
        <v>10740</v>
      </c>
      <c r="G3487">
        <v>1</v>
      </c>
      <c r="J3487">
        <v>10740</v>
      </c>
      <c r="K3487">
        <v>100150126</v>
      </c>
      <c r="L3487" s="19" t="s">
        <v>38</v>
      </c>
      <c r="M3487">
        <v>0</v>
      </c>
      <c r="N3487" t="s">
        <v>40</v>
      </c>
      <c r="O3487" s="3">
        <v>42566</v>
      </c>
      <c r="P3487" t="s">
        <v>28</v>
      </c>
      <c r="Q3487" s="4">
        <v>10740</v>
      </c>
      <c r="R3487">
        <v>2016</v>
      </c>
      <c r="S3487">
        <v>7</v>
      </c>
      <c r="T3487" s="3" t="s">
        <v>24</v>
      </c>
      <c r="U3487" s="3">
        <v>45489</v>
      </c>
    </row>
    <row r="3488" spans="1:21" x14ac:dyDescent="0.25">
      <c r="A3488">
        <v>215012</v>
      </c>
      <c r="B3488">
        <v>1195</v>
      </c>
      <c r="C3488" t="s">
        <v>25</v>
      </c>
      <c r="D3488" s="3">
        <v>42566</v>
      </c>
      <c r="E3488" t="s">
        <v>155</v>
      </c>
      <c r="F3488">
        <v>10740</v>
      </c>
      <c r="G3488">
        <v>1</v>
      </c>
      <c r="J3488">
        <v>10740</v>
      </c>
      <c r="K3488">
        <v>100150127</v>
      </c>
      <c r="L3488" s="19" t="s">
        <v>38</v>
      </c>
      <c r="M3488">
        <v>0</v>
      </c>
      <c r="N3488" t="s">
        <v>40</v>
      </c>
      <c r="O3488" s="3">
        <v>42566</v>
      </c>
      <c r="P3488" t="s">
        <v>28</v>
      </c>
      <c r="Q3488" s="4">
        <v>10740</v>
      </c>
      <c r="R3488">
        <v>2016</v>
      </c>
      <c r="S3488">
        <v>7</v>
      </c>
      <c r="T3488" s="3" t="s">
        <v>24</v>
      </c>
      <c r="U3488" s="3">
        <v>45489</v>
      </c>
    </row>
    <row r="3489" spans="1:21" x14ac:dyDescent="0.25">
      <c r="A3489">
        <v>215013</v>
      </c>
      <c r="B3489">
        <v>1195</v>
      </c>
      <c r="C3489" t="s">
        <v>19</v>
      </c>
      <c r="D3489" s="3">
        <v>42566</v>
      </c>
      <c r="E3489" t="s">
        <v>155</v>
      </c>
      <c r="F3489">
        <v>10740</v>
      </c>
      <c r="G3489">
        <v>1</v>
      </c>
      <c r="J3489">
        <v>10740</v>
      </c>
      <c r="K3489">
        <v>100150128</v>
      </c>
      <c r="L3489" s="19" t="s">
        <v>38</v>
      </c>
      <c r="M3489">
        <v>0</v>
      </c>
      <c r="N3489" t="s">
        <v>22</v>
      </c>
      <c r="O3489" s="3">
        <v>42566</v>
      </c>
      <c r="P3489" t="s">
        <v>23</v>
      </c>
      <c r="Q3489" s="4">
        <v>10740</v>
      </c>
      <c r="R3489">
        <v>2016</v>
      </c>
      <c r="S3489">
        <v>7</v>
      </c>
      <c r="T3489" s="3" t="s">
        <v>24</v>
      </c>
      <c r="U3489" s="3">
        <v>45489</v>
      </c>
    </row>
    <row r="3490" spans="1:21" x14ac:dyDescent="0.25">
      <c r="A3490">
        <v>215014</v>
      </c>
      <c r="B3490">
        <v>42</v>
      </c>
      <c r="C3490" t="s">
        <v>25</v>
      </c>
      <c r="D3490" s="3">
        <v>42566</v>
      </c>
      <c r="E3490" t="s">
        <v>93</v>
      </c>
      <c r="F3490">
        <v>510</v>
      </c>
      <c r="G3490">
        <v>1</v>
      </c>
      <c r="J3490">
        <v>510</v>
      </c>
      <c r="K3490">
        <v>100150129</v>
      </c>
      <c r="L3490" s="19" t="s">
        <v>33</v>
      </c>
      <c r="M3490">
        <v>0</v>
      </c>
      <c r="N3490" t="s">
        <v>174</v>
      </c>
      <c r="O3490" s="3">
        <v>42566</v>
      </c>
      <c r="P3490" t="s">
        <v>28</v>
      </c>
      <c r="Q3490">
        <v>510</v>
      </c>
      <c r="R3490">
        <v>2016</v>
      </c>
      <c r="S3490">
        <v>7</v>
      </c>
      <c r="T3490" s="3" t="s">
        <v>24</v>
      </c>
      <c r="U3490" s="3">
        <v>45489</v>
      </c>
    </row>
    <row r="3491" spans="1:21" x14ac:dyDescent="0.25">
      <c r="A3491">
        <v>215015</v>
      </c>
      <c r="B3491">
        <v>33</v>
      </c>
      <c r="C3491" t="s">
        <v>19</v>
      </c>
      <c r="D3491" s="3">
        <v>42566</v>
      </c>
      <c r="E3491" t="s">
        <v>30</v>
      </c>
      <c r="F3491">
        <v>360</v>
      </c>
      <c r="G3491">
        <v>1</v>
      </c>
      <c r="J3491">
        <v>360</v>
      </c>
      <c r="K3491">
        <v>100150130</v>
      </c>
      <c r="L3491" s="19" t="s">
        <v>27</v>
      </c>
      <c r="M3491">
        <v>0</v>
      </c>
      <c r="N3491" t="s">
        <v>22</v>
      </c>
      <c r="O3491" s="3">
        <v>42566</v>
      </c>
      <c r="P3491" t="s">
        <v>23</v>
      </c>
      <c r="Q3491">
        <v>360</v>
      </c>
      <c r="R3491">
        <v>2016</v>
      </c>
      <c r="S3491">
        <v>7</v>
      </c>
      <c r="T3491" s="3" t="s">
        <v>24</v>
      </c>
      <c r="U3491" s="3">
        <v>45489</v>
      </c>
    </row>
    <row r="3492" spans="1:21" x14ac:dyDescent="0.25">
      <c r="A3492">
        <v>215016</v>
      </c>
      <c r="B3492">
        <v>36</v>
      </c>
      <c r="C3492" t="s">
        <v>19</v>
      </c>
      <c r="D3492" s="3">
        <v>42566</v>
      </c>
      <c r="E3492" t="s">
        <v>1115</v>
      </c>
      <c r="F3492">
        <v>15200</v>
      </c>
      <c r="G3492">
        <v>1</v>
      </c>
      <c r="J3492">
        <v>15200</v>
      </c>
      <c r="K3492">
        <v>100150131</v>
      </c>
      <c r="L3492" s="19" t="s">
        <v>38</v>
      </c>
      <c r="M3492">
        <v>0</v>
      </c>
      <c r="N3492" t="s">
        <v>22</v>
      </c>
      <c r="O3492" s="3">
        <v>42566</v>
      </c>
      <c r="P3492" t="s">
        <v>23</v>
      </c>
      <c r="Q3492" s="4">
        <v>15200</v>
      </c>
      <c r="R3492">
        <v>2016</v>
      </c>
      <c r="S3492">
        <v>7</v>
      </c>
      <c r="T3492" s="3" t="s">
        <v>24</v>
      </c>
      <c r="U3492" s="3">
        <v>45489</v>
      </c>
    </row>
    <row r="3493" spans="1:21" x14ac:dyDescent="0.25">
      <c r="A3493">
        <v>215017</v>
      </c>
      <c r="B3493">
        <v>42</v>
      </c>
      <c r="C3493" t="s">
        <v>31</v>
      </c>
      <c r="D3493" s="3">
        <v>42566</v>
      </c>
      <c r="E3493" t="s">
        <v>26</v>
      </c>
      <c r="F3493">
        <v>240</v>
      </c>
      <c r="G3493">
        <v>1</v>
      </c>
      <c r="J3493">
        <v>240</v>
      </c>
      <c r="K3493">
        <v>100150132</v>
      </c>
      <c r="L3493" s="19" t="s">
        <v>27</v>
      </c>
      <c r="M3493">
        <v>0</v>
      </c>
      <c r="N3493" t="s">
        <v>22</v>
      </c>
      <c r="O3493" s="3">
        <v>42566</v>
      </c>
      <c r="P3493" t="s">
        <v>34</v>
      </c>
      <c r="Q3493">
        <v>240</v>
      </c>
      <c r="R3493">
        <v>2016</v>
      </c>
      <c r="S3493">
        <v>7</v>
      </c>
      <c r="T3493" s="3" t="s">
        <v>24</v>
      </c>
      <c r="U3493" s="3">
        <v>45489</v>
      </c>
    </row>
    <row r="3494" spans="1:21" x14ac:dyDescent="0.25">
      <c r="A3494">
        <v>215018</v>
      </c>
      <c r="B3494">
        <v>33</v>
      </c>
      <c r="C3494" t="s">
        <v>19</v>
      </c>
      <c r="D3494" s="3">
        <v>42566</v>
      </c>
      <c r="E3494" t="s">
        <v>30</v>
      </c>
      <c r="F3494">
        <v>360</v>
      </c>
      <c r="G3494">
        <v>1</v>
      </c>
      <c r="J3494">
        <v>360</v>
      </c>
      <c r="K3494">
        <v>100150133</v>
      </c>
      <c r="L3494" s="19" t="s">
        <v>27</v>
      </c>
      <c r="M3494">
        <v>0</v>
      </c>
      <c r="N3494" t="s">
        <v>22</v>
      </c>
      <c r="O3494" s="3">
        <v>42566</v>
      </c>
      <c r="P3494" t="s">
        <v>23</v>
      </c>
      <c r="Q3494">
        <v>360</v>
      </c>
      <c r="R3494">
        <v>2016</v>
      </c>
      <c r="S3494">
        <v>7</v>
      </c>
      <c r="T3494" s="3" t="s">
        <v>24</v>
      </c>
      <c r="U3494" s="3">
        <v>45489</v>
      </c>
    </row>
    <row r="3495" spans="1:21" x14ac:dyDescent="0.25">
      <c r="A3495">
        <v>215019</v>
      </c>
      <c r="B3495">
        <v>33</v>
      </c>
      <c r="C3495" t="s">
        <v>19</v>
      </c>
      <c r="D3495" s="3">
        <v>42566</v>
      </c>
      <c r="E3495" t="s">
        <v>30</v>
      </c>
      <c r="F3495">
        <v>360</v>
      </c>
      <c r="G3495">
        <v>1</v>
      </c>
      <c r="J3495">
        <v>360</v>
      </c>
      <c r="K3495">
        <v>100150134</v>
      </c>
      <c r="L3495" s="19" t="s">
        <v>27</v>
      </c>
      <c r="M3495">
        <v>0</v>
      </c>
      <c r="N3495" t="s">
        <v>22</v>
      </c>
      <c r="O3495" s="3">
        <v>42566</v>
      </c>
      <c r="P3495" t="s">
        <v>23</v>
      </c>
      <c r="Q3495">
        <v>360</v>
      </c>
      <c r="R3495">
        <v>2016</v>
      </c>
      <c r="S3495">
        <v>7</v>
      </c>
      <c r="T3495" s="3" t="s">
        <v>24</v>
      </c>
      <c r="U3495" s="3">
        <v>45489</v>
      </c>
    </row>
    <row r="3496" spans="1:21" x14ac:dyDescent="0.25">
      <c r="A3496">
        <v>215020</v>
      </c>
      <c r="B3496">
        <v>4</v>
      </c>
      <c r="C3496" t="s">
        <v>19</v>
      </c>
      <c r="D3496" s="3">
        <v>42566</v>
      </c>
      <c r="E3496" t="s">
        <v>714</v>
      </c>
      <c r="F3496">
        <v>1275</v>
      </c>
      <c r="G3496">
        <v>1</v>
      </c>
      <c r="J3496">
        <v>1275</v>
      </c>
      <c r="K3496">
        <v>100150135</v>
      </c>
      <c r="L3496" s="19" t="s">
        <v>183</v>
      </c>
      <c r="M3496">
        <v>0</v>
      </c>
      <c r="N3496" t="s">
        <v>22</v>
      </c>
      <c r="O3496" s="3">
        <v>42566</v>
      </c>
      <c r="P3496" t="s">
        <v>23</v>
      </c>
      <c r="Q3496" s="4">
        <v>1275</v>
      </c>
      <c r="R3496">
        <v>2016</v>
      </c>
      <c r="S3496">
        <v>7</v>
      </c>
      <c r="T3496" s="3" t="s">
        <v>24</v>
      </c>
      <c r="U3496" s="3">
        <v>45489</v>
      </c>
    </row>
    <row r="3497" spans="1:21" x14ac:dyDescent="0.25">
      <c r="A3497">
        <v>215021</v>
      </c>
      <c r="B3497">
        <v>33</v>
      </c>
      <c r="C3497" t="s">
        <v>19</v>
      </c>
      <c r="D3497" s="3">
        <v>42566</v>
      </c>
      <c r="E3497" t="s">
        <v>30</v>
      </c>
      <c r="F3497">
        <v>360</v>
      </c>
      <c r="G3497">
        <v>1</v>
      </c>
      <c r="J3497">
        <v>360</v>
      </c>
      <c r="K3497">
        <v>100150136</v>
      </c>
      <c r="L3497" s="19" t="s">
        <v>27</v>
      </c>
      <c r="M3497">
        <v>0</v>
      </c>
      <c r="N3497" t="s">
        <v>22</v>
      </c>
      <c r="O3497" s="3">
        <v>42566</v>
      </c>
      <c r="P3497" t="s">
        <v>23</v>
      </c>
      <c r="Q3497">
        <v>360</v>
      </c>
      <c r="R3497">
        <v>2016</v>
      </c>
      <c r="S3497">
        <v>7</v>
      </c>
      <c r="T3497" s="3" t="s">
        <v>24</v>
      </c>
      <c r="U3497" s="3">
        <v>45489</v>
      </c>
    </row>
    <row r="3498" spans="1:21" x14ac:dyDescent="0.25">
      <c r="A3498">
        <v>215022</v>
      </c>
      <c r="B3498">
        <v>364</v>
      </c>
      <c r="C3498" t="s">
        <v>31</v>
      </c>
      <c r="D3498" s="3">
        <v>42566</v>
      </c>
      <c r="E3498" t="s">
        <v>619</v>
      </c>
      <c r="F3498">
        <v>399</v>
      </c>
      <c r="G3498">
        <v>1</v>
      </c>
      <c r="J3498">
        <v>399</v>
      </c>
      <c r="K3498">
        <v>100150137</v>
      </c>
      <c r="L3498" s="19" t="s">
        <v>21</v>
      </c>
      <c r="M3498">
        <v>0</v>
      </c>
      <c r="N3498" t="s">
        <v>22</v>
      </c>
      <c r="O3498" s="3">
        <v>42566</v>
      </c>
      <c r="P3498" t="s">
        <v>34</v>
      </c>
      <c r="Q3498">
        <v>399</v>
      </c>
      <c r="R3498">
        <v>2016</v>
      </c>
      <c r="S3498">
        <v>7</v>
      </c>
      <c r="T3498" s="3" t="s">
        <v>24</v>
      </c>
      <c r="U3498" s="3">
        <v>45489</v>
      </c>
    </row>
    <row r="3499" spans="1:21" x14ac:dyDescent="0.25">
      <c r="A3499">
        <v>215024</v>
      </c>
      <c r="B3499">
        <v>1199</v>
      </c>
      <c r="C3499" t="s">
        <v>19</v>
      </c>
      <c r="D3499" s="3">
        <v>42566</v>
      </c>
      <c r="E3499" t="s">
        <v>1347</v>
      </c>
      <c r="F3499">
        <v>840</v>
      </c>
      <c r="G3499">
        <v>1</v>
      </c>
      <c r="J3499">
        <v>840</v>
      </c>
      <c r="K3499">
        <v>100150138</v>
      </c>
      <c r="L3499" s="19" t="s">
        <v>51</v>
      </c>
      <c r="M3499">
        <v>0</v>
      </c>
      <c r="N3499" t="s">
        <v>22</v>
      </c>
      <c r="O3499" s="3">
        <v>42566</v>
      </c>
      <c r="P3499" t="s">
        <v>23</v>
      </c>
      <c r="Q3499">
        <v>840</v>
      </c>
      <c r="R3499">
        <v>2016</v>
      </c>
      <c r="S3499">
        <v>7</v>
      </c>
      <c r="T3499" s="3" t="s">
        <v>24</v>
      </c>
      <c r="U3499" s="3">
        <v>45489</v>
      </c>
    </row>
    <row r="3500" spans="1:21" x14ac:dyDescent="0.25">
      <c r="A3500">
        <v>215026</v>
      </c>
      <c r="B3500">
        <v>1200</v>
      </c>
      <c r="C3500" t="s">
        <v>19</v>
      </c>
      <c r="D3500" s="3">
        <v>42566</v>
      </c>
      <c r="E3500" t="s">
        <v>459</v>
      </c>
      <c r="F3500">
        <v>29000</v>
      </c>
      <c r="G3500">
        <v>1</v>
      </c>
      <c r="J3500">
        <v>29000</v>
      </c>
      <c r="K3500">
        <v>100150139</v>
      </c>
      <c r="L3500" s="19" t="s">
        <v>42</v>
      </c>
      <c r="M3500">
        <v>0</v>
      </c>
      <c r="N3500" t="s">
        <v>22</v>
      </c>
      <c r="O3500" s="3">
        <v>42566</v>
      </c>
      <c r="P3500" t="s">
        <v>23</v>
      </c>
      <c r="Q3500" s="4">
        <v>29000</v>
      </c>
      <c r="R3500">
        <v>2016</v>
      </c>
      <c r="S3500">
        <v>7</v>
      </c>
      <c r="T3500" s="3" t="s">
        <v>24</v>
      </c>
      <c r="U3500" s="3">
        <v>45489</v>
      </c>
    </row>
    <row r="3501" spans="1:21" x14ac:dyDescent="0.25">
      <c r="A3501">
        <v>215027</v>
      </c>
      <c r="B3501">
        <v>1201</v>
      </c>
      <c r="C3501" t="s">
        <v>25</v>
      </c>
      <c r="D3501" s="3">
        <v>42566</v>
      </c>
      <c r="E3501" t="s">
        <v>1348</v>
      </c>
      <c r="F3501">
        <v>730</v>
      </c>
      <c r="G3501">
        <v>1</v>
      </c>
      <c r="J3501">
        <v>730</v>
      </c>
      <c r="K3501">
        <v>100150140</v>
      </c>
      <c r="L3501" s="19" t="s">
        <v>27</v>
      </c>
      <c r="M3501">
        <v>0</v>
      </c>
      <c r="N3501" t="s">
        <v>22</v>
      </c>
      <c r="O3501" s="3">
        <v>42566</v>
      </c>
      <c r="P3501" t="s">
        <v>28</v>
      </c>
      <c r="Q3501">
        <v>730</v>
      </c>
      <c r="R3501">
        <v>2016</v>
      </c>
      <c r="S3501">
        <v>7</v>
      </c>
      <c r="T3501" s="3" t="s">
        <v>24</v>
      </c>
      <c r="U3501" s="3">
        <v>45489</v>
      </c>
    </row>
    <row r="3502" spans="1:21" x14ac:dyDescent="0.25">
      <c r="A3502">
        <v>215028</v>
      </c>
      <c r="B3502">
        <v>1202</v>
      </c>
      <c r="C3502" t="s">
        <v>19</v>
      </c>
      <c r="D3502" s="3">
        <v>42566</v>
      </c>
      <c r="E3502" t="s">
        <v>251</v>
      </c>
      <c r="F3502">
        <v>1200</v>
      </c>
      <c r="G3502">
        <v>1</v>
      </c>
      <c r="J3502">
        <v>1200</v>
      </c>
      <c r="K3502">
        <v>100150141</v>
      </c>
      <c r="L3502" s="19" t="s">
        <v>194</v>
      </c>
      <c r="M3502">
        <v>0</v>
      </c>
      <c r="N3502" t="s">
        <v>22</v>
      </c>
      <c r="O3502" s="3">
        <v>42566</v>
      </c>
      <c r="P3502" t="s">
        <v>23</v>
      </c>
      <c r="Q3502" s="4">
        <v>1200</v>
      </c>
      <c r="R3502">
        <v>2016</v>
      </c>
      <c r="S3502">
        <v>7</v>
      </c>
      <c r="T3502" s="3" t="s">
        <v>24</v>
      </c>
      <c r="U3502" s="3">
        <v>45489</v>
      </c>
    </row>
    <row r="3503" spans="1:21" x14ac:dyDescent="0.25">
      <c r="A3503">
        <v>215030</v>
      </c>
      <c r="B3503">
        <v>114</v>
      </c>
      <c r="C3503" t="s">
        <v>19</v>
      </c>
      <c r="D3503" s="3">
        <v>42566</v>
      </c>
      <c r="E3503" t="s">
        <v>800</v>
      </c>
      <c r="F3503">
        <v>999</v>
      </c>
      <c r="G3503">
        <v>1</v>
      </c>
      <c r="J3503">
        <v>999</v>
      </c>
      <c r="K3503">
        <v>100150143</v>
      </c>
      <c r="L3503" s="19" t="s">
        <v>51</v>
      </c>
      <c r="M3503">
        <v>0</v>
      </c>
      <c r="N3503" t="s">
        <v>22</v>
      </c>
      <c r="O3503" s="3">
        <v>42566</v>
      </c>
      <c r="P3503" t="s">
        <v>23</v>
      </c>
      <c r="Q3503">
        <v>999</v>
      </c>
      <c r="R3503">
        <v>2016</v>
      </c>
      <c r="S3503">
        <v>7</v>
      </c>
      <c r="T3503" s="3" t="s">
        <v>24</v>
      </c>
      <c r="U3503" s="3">
        <v>45489</v>
      </c>
    </row>
    <row r="3504" spans="1:21" x14ac:dyDescent="0.25">
      <c r="A3504">
        <v>215029</v>
      </c>
      <c r="B3504">
        <v>1203</v>
      </c>
      <c r="C3504" t="s">
        <v>25</v>
      </c>
      <c r="D3504" s="3">
        <v>42566</v>
      </c>
      <c r="E3504" t="s">
        <v>512</v>
      </c>
      <c r="F3504">
        <v>800</v>
      </c>
      <c r="G3504">
        <v>2</v>
      </c>
      <c r="J3504">
        <v>1600</v>
      </c>
      <c r="K3504">
        <v>100150142</v>
      </c>
      <c r="L3504" s="19" t="s">
        <v>194</v>
      </c>
      <c r="M3504">
        <v>0</v>
      </c>
      <c r="N3504" t="s">
        <v>22</v>
      </c>
      <c r="O3504" s="3">
        <v>42566</v>
      </c>
      <c r="P3504" t="s">
        <v>28</v>
      </c>
      <c r="Q3504" s="4">
        <v>1600</v>
      </c>
      <c r="R3504">
        <v>2016</v>
      </c>
      <c r="S3504">
        <v>7</v>
      </c>
      <c r="T3504" s="3" t="s">
        <v>24</v>
      </c>
      <c r="U3504" s="3">
        <v>45489</v>
      </c>
    </row>
    <row r="3505" spans="1:21" x14ac:dyDescent="0.25">
      <c r="A3505">
        <v>215032</v>
      </c>
      <c r="B3505">
        <v>114</v>
      </c>
      <c r="C3505" t="s">
        <v>19</v>
      </c>
      <c r="D3505" s="3">
        <v>42566</v>
      </c>
      <c r="E3505" t="s">
        <v>205</v>
      </c>
      <c r="F3505">
        <v>120</v>
      </c>
      <c r="G3505">
        <v>1</v>
      </c>
      <c r="J3505">
        <v>240</v>
      </c>
      <c r="K3505">
        <v>100150144</v>
      </c>
      <c r="L3505" s="19" t="s">
        <v>27</v>
      </c>
      <c r="M3505">
        <v>0</v>
      </c>
      <c r="N3505" t="s">
        <v>22</v>
      </c>
      <c r="O3505" s="3">
        <v>42566</v>
      </c>
      <c r="P3505" t="s">
        <v>23</v>
      </c>
      <c r="Q3505">
        <v>120</v>
      </c>
      <c r="R3505">
        <v>2016</v>
      </c>
      <c r="S3505">
        <v>7</v>
      </c>
      <c r="T3505" s="3" t="s">
        <v>24</v>
      </c>
      <c r="U3505" s="3">
        <v>45489</v>
      </c>
    </row>
    <row r="3506" spans="1:21" x14ac:dyDescent="0.25">
      <c r="A3506">
        <v>215033</v>
      </c>
      <c r="B3506">
        <v>114</v>
      </c>
      <c r="C3506" t="s">
        <v>19</v>
      </c>
      <c r="D3506" s="3">
        <v>42566</v>
      </c>
      <c r="E3506" t="s">
        <v>276</v>
      </c>
      <c r="F3506">
        <v>120</v>
      </c>
      <c r="G3506">
        <v>1</v>
      </c>
      <c r="J3506">
        <v>240</v>
      </c>
      <c r="K3506">
        <v>100150144</v>
      </c>
      <c r="L3506" s="19" t="s">
        <v>27</v>
      </c>
      <c r="M3506">
        <v>0</v>
      </c>
      <c r="N3506" t="s">
        <v>22</v>
      </c>
      <c r="O3506" s="3">
        <v>42566</v>
      </c>
      <c r="P3506" t="s">
        <v>23</v>
      </c>
      <c r="Q3506">
        <v>120</v>
      </c>
      <c r="R3506">
        <v>2016</v>
      </c>
      <c r="S3506">
        <v>7</v>
      </c>
      <c r="T3506" s="3" t="s">
        <v>24</v>
      </c>
      <c r="U3506" s="3">
        <v>45489</v>
      </c>
    </row>
    <row r="3507" spans="1:21" x14ac:dyDescent="0.25">
      <c r="A3507">
        <v>215034</v>
      </c>
      <c r="B3507">
        <v>114</v>
      </c>
      <c r="C3507" t="s">
        <v>19</v>
      </c>
      <c r="D3507" s="3">
        <v>42566</v>
      </c>
      <c r="E3507" t="s">
        <v>114</v>
      </c>
      <c r="F3507">
        <v>370</v>
      </c>
      <c r="G3507">
        <v>1</v>
      </c>
      <c r="J3507">
        <v>370</v>
      </c>
      <c r="K3507">
        <v>100150145</v>
      </c>
      <c r="L3507" s="19" t="s">
        <v>33</v>
      </c>
      <c r="M3507">
        <v>0</v>
      </c>
      <c r="N3507" t="s">
        <v>22</v>
      </c>
      <c r="O3507" s="3">
        <v>42566</v>
      </c>
      <c r="P3507" t="s">
        <v>23</v>
      </c>
      <c r="Q3507">
        <v>370</v>
      </c>
      <c r="R3507">
        <v>2016</v>
      </c>
      <c r="S3507">
        <v>7</v>
      </c>
      <c r="T3507" s="3" t="s">
        <v>24</v>
      </c>
      <c r="U3507" s="3">
        <v>45489</v>
      </c>
    </row>
    <row r="3508" spans="1:21" x14ac:dyDescent="0.25">
      <c r="A3508">
        <v>215035</v>
      </c>
      <c r="B3508">
        <v>36</v>
      </c>
      <c r="C3508" t="s">
        <v>19</v>
      </c>
      <c r="D3508" s="3">
        <v>42566</v>
      </c>
      <c r="E3508" t="s">
        <v>113</v>
      </c>
      <c r="F3508">
        <v>1230</v>
      </c>
      <c r="G3508">
        <v>1</v>
      </c>
      <c r="J3508">
        <v>1230</v>
      </c>
      <c r="K3508">
        <v>100150146</v>
      </c>
      <c r="L3508" s="19" t="s">
        <v>42</v>
      </c>
      <c r="M3508">
        <v>0</v>
      </c>
      <c r="N3508" t="s">
        <v>22</v>
      </c>
      <c r="O3508" s="3">
        <v>42566</v>
      </c>
      <c r="P3508" t="s">
        <v>23</v>
      </c>
      <c r="Q3508" s="4">
        <v>1230</v>
      </c>
      <c r="R3508">
        <v>2016</v>
      </c>
      <c r="S3508">
        <v>7</v>
      </c>
      <c r="T3508" s="3" t="s">
        <v>24</v>
      </c>
      <c r="U3508" s="3">
        <v>45489</v>
      </c>
    </row>
    <row r="3509" spans="1:21" x14ac:dyDescent="0.25">
      <c r="A3509">
        <v>215036</v>
      </c>
      <c r="B3509">
        <v>123</v>
      </c>
      <c r="C3509" t="s">
        <v>19</v>
      </c>
      <c r="D3509" s="3">
        <v>42566</v>
      </c>
      <c r="E3509" t="s">
        <v>133</v>
      </c>
      <c r="F3509">
        <v>280</v>
      </c>
      <c r="G3509">
        <v>1</v>
      </c>
      <c r="J3509">
        <v>280</v>
      </c>
      <c r="K3509">
        <v>100150147</v>
      </c>
      <c r="L3509" s="19" t="s">
        <v>33</v>
      </c>
      <c r="M3509">
        <v>0</v>
      </c>
      <c r="N3509" t="s">
        <v>22</v>
      </c>
      <c r="O3509" s="3">
        <v>42566</v>
      </c>
      <c r="P3509" t="s">
        <v>23</v>
      </c>
      <c r="Q3509">
        <v>280</v>
      </c>
      <c r="R3509">
        <v>2016</v>
      </c>
      <c r="S3509">
        <v>7</v>
      </c>
      <c r="T3509" s="3" t="s">
        <v>24</v>
      </c>
      <c r="U3509" s="3">
        <v>45489</v>
      </c>
    </row>
    <row r="3510" spans="1:21" x14ac:dyDescent="0.25">
      <c r="A3510">
        <v>215037</v>
      </c>
      <c r="B3510">
        <v>1204</v>
      </c>
      <c r="C3510" t="s">
        <v>19</v>
      </c>
      <c r="D3510" s="3">
        <v>42566</v>
      </c>
      <c r="E3510" t="s">
        <v>712</v>
      </c>
      <c r="F3510">
        <v>151</v>
      </c>
      <c r="G3510">
        <v>1</v>
      </c>
      <c r="J3510">
        <v>0</v>
      </c>
      <c r="K3510">
        <v>100150148</v>
      </c>
      <c r="L3510" s="19" t="s">
        <v>42</v>
      </c>
      <c r="M3510">
        <v>0</v>
      </c>
      <c r="N3510" t="s">
        <v>49</v>
      </c>
      <c r="O3510" s="3">
        <v>42566</v>
      </c>
      <c r="P3510" t="s">
        <v>23</v>
      </c>
      <c r="Q3510">
        <v>151</v>
      </c>
      <c r="R3510">
        <v>2016</v>
      </c>
      <c r="S3510">
        <v>7</v>
      </c>
      <c r="T3510" s="3" t="s">
        <v>24</v>
      </c>
      <c r="U3510" s="3">
        <v>45489</v>
      </c>
    </row>
    <row r="3511" spans="1:21" x14ac:dyDescent="0.25">
      <c r="A3511">
        <v>215038</v>
      </c>
      <c r="B3511">
        <v>36</v>
      </c>
      <c r="C3511" t="s">
        <v>19</v>
      </c>
      <c r="D3511" s="3">
        <v>42566</v>
      </c>
      <c r="E3511" t="s">
        <v>135</v>
      </c>
      <c r="F3511">
        <v>599</v>
      </c>
      <c r="G3511">
        <v>1</v>
      </c>
      <c r="J3511">
        <v>599</v>
      </c>
      <c r="K3511">
        <v>100150149</v>
      </c>
      <c r="L3511" s="19" t="s">
        <v>51</v>
      </c>
      <c r="M3511">
        <v>0</v>
      </c>
      <c r="N3511" t="s">
        <v>22</v>
      </c>
      <c r="O3511" s="3">
        <v>42566</v>
      </c>
      <c r="P3511" t="s">
        <v>23</v>
      </c>
      <c r="Q3511">
        <v>599</v>
      </c>
      <c r="R3511">
        <v>2016</v>
      </c>
      <c r="S3511">
        <v>7</v>
      </c>
      <c r="T3511" s="3" t="s">
        <v>24</v>
      </c>
      <c r="U3511" s="3">
        <v>45489</v>
      </c>
    </row>
    <row r="3512" spans="1:21" x14ac:dyDescent="0.25">
      <c r="A3512">
        <v>215040</v>
      </c>
      <c r="B3512">
        <v>1199</v>
      </c>
      <c r="C3512" t="s">
        <v>19</v>
      </c>
      <c r="D3512" s="3">
        <v>42566</v>
      </c>
      <c r="E3512" t="s">
        <v>190</v>
      </c>
      <c r="F3512">
        <v>350</v>
      </c>
      <c r="G3512">
        <v>1</v>
      </c>
      <c r="J3512">
        <v>350</v>
      </c>
      <c r="K3512">
        <v>100150150</v>
      </c>
      <c r="L3512" s="19" t="s">
        <v>33</v>
      </c>
      <c r="M3512">
        <v>0</v>
      </c>
      <c r="N3512" t="s">
        <v>22</v>
      </c>
      <c r="O3512" s="3">
        <v>42566</v>
      </c>
      <c r="P3512" t="s">
        <v>23</v>
      </c>
      <c r="Q3512">
        <v>350</v>
      </c>
      <c r="R3512">
        <v>2016</v>
      </c>
      <c r="S3512">
        <v>7</v>
      </c>
      <c r="T3512" s="3" t="s">
        <v>24</v>
      </c>
      <c r="U3512" s="3">
        <v>45489</v>
      </c>
    </row>
    <row r="3513" spans="1:21" x14ac:dyDescent="0.25">
      <c r="A3513">
        <v>215041</v>
      </c>
      <c r="B3513">
        <v>1201</v>
      </c>
      <c r="C3513" t="s">
        <v>19</v>
      </c>
      <c r="D3513" s="3">
        <v>42566</v>
      </c>
      <c r="E3513" t="s">
        <v>1349</v>
      </c>
      <c r="F3513">
        <v>420</v>
      </c>
      <c r="G3513">
        <v>1</v>
      </c>
      <c r="J3513">
        <v>420</v>
      </c>
      <c r="K3513">
        <v>100150151</v>
      </c>
      <c r="L3513" s="19" t="s">
        <v>27</v>
      </c>
      <c r="M3513">
        <v>0</v>
      </c>
      <c r="N3513" t="s">
        <v>22</v>
      </c>
      <c r="O3513" s="3">
        <v>42566</v>
      </c>
      <c r="P3513" t="s">
        <v>23</v>
      </c>
      <c r="Q3513">
        <v>420</v>
      </c>
      <c r="R3513">
        <v>2016</v>
      </c>
      <c r="S3513">
        <v>7</v>
      </c>
      <c r="T3513" s="3" t="s">
        <v>24</v>
      </c>
      <c r="U3513" s="3">
        <v>45489</v>
      </c>
    </row>
    <row r="3514" spans="1:21" x14ac:dyDescent="0.25">
      <c r="A3514">
        <v>215042</v>
      </c>
      <c r="B3514">
        <v>123</v>
      </c>
      <c r="C3514" t="s">
        <v>19</v>
      </c>
      <c r="D3514" s="3">
        <v>42566</v>
      </c>
      <c r="E3514" t="s">
        <v>899</v>
      </c>
      <c r="F3514">
        <v>4500</v>
      </c>
      <c r="G3514">
        <v>1</v>
      </c>
      <c r="J3514">
        <v>4500</v>
      </c>
      <c r="K3514">
        <v>100150152</v>
      </c>
      <c r="L3514" s="19" t="s">
        <v>194</v>
      </c>
      <c r="M3514">
        <v>0</v>
      </c>
      <c r="N3514" t="s">
        <v>22</v>
      </c>
      <c r="O3514" s="3">
        <v>42566</v>
      </c>
      <c r="P3514" t="s">
        <v>23</v>
      </c>
      <c r="Q3514" s="4">
        <v>4500</v>
      </c>
      <c r="R3514">
        <v>2016</v>
      </c>
      <c r="S3514">
        <v>7</v>
      </c>
      <c r="T3514" s="3" t="s">
        <v>24</v>
      </c>
      <c r="U3514" s="3">
        <v>45489</v>
      </c>
    </row>
    <row r="3515" spans="1:21" x14ac:dyDescent="0.25">
      <c r="A3515">
        <v>215043</v>
      </c>
      <c r="B3515">
        <v>42</v>
      </c>
      <c r="C3515" t="s">
        <v>19</v>
      </c>
      <c r="D3515" s="3">
        <v>42566</v>
      </c>
      <c r="E3515" t="s">
        <v>364</v>
      </c>
      <c r="F3515">
        <v>210</v>
      </c>
      <c r="G3515">
        <v>1</v>
      </c>
      <c r="J3515">
        <v>530</v>
      </c>
      <c r="K3515">
        <v>100150153</v>
      </c>
      <c r="L3515" s="19" t="s">
        <v>33</v>
      </c>
      <c r="M3515">
        <v>0</v>
      </c>
      <c r="N3515" t="s">
        <v>121</v>
      </c>
      <c r="O3515" s="3">
        <v>42566</v>
      </c>
      <c r="P3515" t="s">
        <v>23</v>
      </c>
      <c r="Q3515">
        <v>210</v>
      </c>
      <c r="R3515">
        <v>2016</v>
      </c>
      <c r="S3515">
        <v>7</v>
      </c>
      <c r="T3515" s="3" t="s">
        <v>24</v>
      </c>
      <c r="U3515" s="3">
        <v>45489</v>
      </c>
    </row>
    <row r="3516" spans="1:21" x14ac:dyDescent="0.25">
      <c r="A3516">
        <v>215044</v>
      </c>
      <c r="B3516">
        <v>42</v>
      </c>
      <c r="C3516" t="s">
        <v>19</v>
      </c>
      <c r="D3516" s="3">
        <v>42566</v>
      </c>
      <c r="E3516" t="s">
        <v>85</v>
      </c>
      <c r="F3516">
        <v>320</v>
      </c>
      <c r="G3516">
        <v>1</v>
      </c>
      <c r="J3516">
        <v>530</v>
      </c>
      <c r="K3516">
        <v>100150153</v>
      </c>
      <c r="L3516" s="19" t="s">
        <v>33</v>
      </c>
      <c r="M3516">
        <v>0</v>
      </c>
      <c r="N3516" t="s">
        <v>121</v>
      </c>
      <c r="O3516" s="3">
        <v>42566</v>
      </c>
      <c r="P3516" t="s">
        <v>23</v>
      </c>
      <c r="Q3516">
        <v>320</v>
      </c>
      <c r="R3516">
        <v>2016</v>
      </c>
      <c r="S3516">
        <v>7</v>
      </c>
      <c r="T3516" s="3" t="s">
        <v>24</v>
      </c>
      <c r="U3516" s="3">
        <v>45489</v>
      </c>
    </row>
    <row r="3517" spans="1:21" x14ac:dyDescent="0.25">
      <c r="A3517">
        <v>215045</v>
      </c>
      <c r="B3517">
        <v>42</v>
      </c>
      <c r="C3517" t="s">
        <v>19</v>
      </c>
      <c r="D3517" s="3">
        <v>42566</v>
      </c>
      <c r="E3517" t="s">
        <v>963</v>
      </c>
      <c r="F3517">
        <v>200</v>
      </c>
      <c r="G3517">
        <v>1</v>
      </c>
      <c r="J3517">
        <v>520</v>
      </c>
      <c r="K3517">
        <v>100150154</v>
      </c>
      <c r="L3517" s="19" t="s">
        <v>33</v>
      </c>
      <c r="M3517">
        <v>0</v>
      </c>
      <c r="N3517" t="s">
        <v>121</v>
      </c>
      <c r="O3517" s="3">
        <v>42566</v>
      </c>
      <c r="P3517" t="s">
        <v>23</v>
      </c>
      <c r="Q3517">
        <v>200</v>
      </c>
      <c r="R3517">
        <v>2016</v>
      </c>
      <c r="S3517">
        <v>7</v>
      </c>
      <c r="T3517" s="3" t="s">
        <v>24</v>
      </c>
      <c r="U3517" s="3">
        <v>45489</v>
      </c>
    </row>
    <row r="3518" spans="1:21" x14ac:dyDescent="0.25">
      <c r="A3518">
        <v>215046</v>
      </c>
      <c r="B3518">
        <v>42</v>
      </c>
      <c r="C3518" t="s">
        <v>19</v>
      </c>
      <c r="D3518" s="3">
        <v>42566</v>
      </c>
      <c r="E3518" t="s">
        <v>85</v>
      </c>
      <c r="F3518">
        <v>320</v>
      </c>
      <c r="G3518">
        <v>1</v>
      </c>
      <c r="J3518">
        <v>520</v>
      </c>
      <c r="K3518">
        <v>100150154</v>
      </c>
      <c r="L3518" s="19" t="s">
        <v>33</v>
      </c>
      <c r="M3518">
        <v>0</v>
      </c>
      <c r="N3518" t="s">
        <v>121</v>
      </c>
      <c r="O3518" s="3">
        <v>42566</v>
      </c>
      <c r="P3518" t="s">
        <v>23</v>
      </c>
      <c r="Q3518">
        <v>320</v>
      </c>
      <c r="R3518">
        <v>2016</v>
      </c>
      <c r="S3518">
        <v>7</v>
      </c>
      <c r="T3518" s="3" t="s">
        <v>24</v>
      </c>
      <c r="U3518" s="3">
        <v>45489</v>
      </c>
    </row>
    <row r="3519" spans="1:21" x14ac:dyDescent="0.25">
      <c r="A3519">
        <v>215047</v>
      </c>
      <c r="B3519">
        <v>292</v>
      </c>
      <c r="C3519" t="s">
        <v>19</v>
      </c>
      <c r="D3519" s="3">
        <v>42566</v>
      </c>
      <c r="E3519" t="s">
        <v>93</v>
      </c>
      <c r="F3519">
        <v>510</v>
      </c>
      <c r="G3519">
        <v>1</v>
      </c>
      <c r="J3519">
        <v>510</v>
      </c>
      <c r="K3519">
        <v>100150155</v>
      </c>
      <c r="L3519" s="19" t="s">
        <v>33</v>
      </c>
      <c r="M3519">
        <v>0</v>
      </c>
      <c r="N3519" t="s">
        <v>22</v>
      </c>
      <c r="O3519" s="3">
        <v>42566</v>
      </c>
      <c r="P3519" t="s">
        <v>23</v>
      </c>
      <c r="Q3519">
        <v>510</v>
      </c>
      <c r="R3519">
        <v>2016</v>
      </c>
      <c r="S3519">
        <v>7</v>
      </c>
      <c r="T3519" s="3" t="s">
        <v>24</v>
      </c>
      <c r="U3519" s="3">
        <v>45489</v>
      </c>
    </row>
    <row r="3520" spans="1:21" x14ac:dyDescent="0.25">
      <c r="A3520">
        <v>215048</v>
      </c>
      <c r="B3520">
        <v>1199</v>
      </c>
      <c r="C3520" t="s">
        <v>31</v>
      </c>
      <c r="D3520" s="3">
        <v>42566</v>
      </c>
      <c r="E3520" t="s">
        <v>1350</v>
      </c>
      <c r="F3520">
        <v>1950</v>
      </c>
      <c r="G3520">
        <v>1</v>
      </c>
      <c r="J3520">
        <v>1950</v>
      </c>
      <c r="K3520">
        <v>100150156</v>
      </c>
      <c r="L3520" s="19" t="s">
        <v>51</v>
      </c>
      <c r="M3520">
        <v>0</v>
      </c>
      <c r="N3520" t="s">
        <v>22</v>
      </c>
      <c r="O3520" s="3">
        <v>42566</v>
      </c>
      <c r="P3520" t="s">
        <v>34</v>
      </c>
      <c r="Q3520" s="4">
        <v>1950</v>
      </c>
      <c r="R3520">
        <v>2016</v>
      </c>
      <c r="S3520">
        <v>7</v>
      </c>
      <c r="T3520" s="3" t="s">
        <v>24</v>
      </c>
      <c r="U3520" s="3">
        <v>45489</v>
      </c>
    </row>
    <row r="3521" spans="1:21" x14ac:dyDescent="0.25">
      <c r="A3521">
        <v>215050</v>
      </c>
      <c r="B3521">
        <v>806</v>
      </c>
      <c r="C3521" t="s">
        <v>19</v>
      </c>
      <c r="D3521" s="3">
        <v>42566</v>
      </c>
      <c r="E3521" t="s">
        <v>48</v>
      </c>
      <c r="F3521">
        <v>320</v>
      </c>
      <c r="G3521">
        <v>1</v>
      </c>
      <c r="J3521">
        <v>320</v>
      </c>
      <c r="K3521">
        <v>100150157</v>
      </c>
      <c r="L3521" s="19" t="s">
        <v>27</v>
      </c>
      <c r="M3521">
        <v>0</v>
      </c>
      <c r="N3521" t="s">
        <v>22</v>
      </c>
      <c r="O3521" s="3">
        <v>42566</v>
      </c>
      <c r="P3521" t="s">
        <v>23</v>
      </c>
      <c r="Q3521">
        <v>320</v>
      </c>
      <c r="R3521">
        <v>2016</v>
      </c>
      <c r="S3521">
        <v>7</v>
      </c>
      <c r="T3521" s="3" t="s">
        <v>24</v>
      </c>
      <c r="U3521" s="3">
        <v>45489</v>
      </c>
    </row>
    <row r="3522" spans="1:21" x14ac:dyDescent="0.25">
      <c r="A3522">
        <v>215051</v>
      </c>
      <c r="B3522">
        <v>114</v>
      </c>
      <c r="C3522" t="s">
        <v>19</v>
      </c>
      <c r="D3522" s="3">
        <v>42566</v>
      </c>
      <c r="E3522" t="s">
        <v>30</v>
      </c>
      <c r="F3522">
        <v>360</v>
      </c>
      <c r="G3522">
        <v>1</v>
      </c>
      <c r="J3522">
        <v>360</v>
      </c>
      <c r="K3522">
        <v>100150158</v>
      </c>
      <c r="L3522" s="19" t="s">
        <v>27</v>
      </c>
      <c r="M3522">
        <v>0</v>
      </c>
      <c r="N3522" t="s">
        <v>22</v>
      </c>
      <c r="O3522" s="3">
        <v>42566</v>
      </c>
      <c r="P3522" t="s">
        <v>23</v>
      </c>
      <c r="Q3522">
        <v>360</v>
      </c>
      <c r="R3522">
        <v>2016</v>
      </c>
      <c r="S3522">
        <v>7</v>
      </c>
      <c r="T3522" s="3" t="s">
        <v>24</v>
      </c>
      <c r="U3522" s="3">
        <v>45489</v>
      </c>
    </row>
    <row r="3523" spans="1:21" x14ac:dyDescent="0.25">
      <c r="A3523">
        <v>215052</v>
      </c>
      <c r="B3523">
        <v>1205</v>
      </c>
      <c r="C3523" t="s">
        <v>19</v>
      </c>
      <c r="D3523" s="3">
        <v>42566</v>
      </c>
      <c r="E3523" t="s">
        <v>1351</v>
      </c>
      <c r="F3523">
        <v>317</v>
      </c>
      <c r="G3523">
        <v>1</v>
      </c>
      <c r="J3523">
        <v>317</v>
      </c>
      <c r="K3523">
        <v>100150159</v>
      </c>
      <c r="L3523" s="19" t="s">
        <v>21</v>
      </c>
      <c r="M3523">
        <v>0</v>
      </c>
      <c r="N3523" t="s">
        <v>22</v>
      </c>
      <c r="O3523" s="3">
        <v>42566</v>
      </c>
      <c r="P3523" t="s">
        <v>23</v>
      </c>
      <c r="Q3523">
        <v>317</v>
      </c>
      <c r="R3523">
        <v>2016</v>
      </c>
      <c r="S3523">
        <v>7</v>
      </c>
      <c r="T3523" s="3" t="s">
        <v>24</v>
      </c>
      <c r="U3523" s="3">
        <v>45489</v>
      </c>
    </row>
    <row r="3524" spans="1:21" x14ac:dyDescent="0.25">
      <c r="A3524">
        <v>215054</v>
      </c>
      <c r="B3524">
        <v>1206</v>
      </c>
      <c r="C3524" t="s">
        <v>19</v>
      </c>
      <c r="D3524" s="3">
        <v>42566</v>
      </c>
      <c r="E3524" t="s">
        <v>1352</v>
      </c>
      <c r="F3524">
        <v>700</v>
      </c>
      <c r="G3524">
        <v>1</v>
      </c>
      <c r="J3524">
        <v>700</v>
      </c>
      <c r="K3524">
        <v>100150160</v>
      </c>
      <c r="L3524" s="19" t="s">
        <v>33</v>
      </c>
      <c r="M3524">
        <v>0</v>
      </c>
      <c r="N3524" t="s">
        <v>22</v>
      </c>
      <c r="O3524" s="3">
        <v>42566</v>
      </c>
      <c r="P3524" t="s">
        <v>23</v>
      </c>
      <c r="Q3524">
        <v>700</v>
      </c>
      <c r="R3524">
        <v>2016</v>
      </c>
      <c r="S3524">
        <v>7</v>
      </c>
      <c r="T3524" s="3" t="s">
        <v>24</v>
      </c>
      <c r="U3524" s="3">
        <v>45489</v>
      </c>
    </row>
    <row r="3525" spans="1:21" x14ac:dyDescent="0.25">
      <c r="A3525">
        <v>215055</v>
      </c>
      <c r="B3525">
        <v>806</v>
      </c>
      <c r="C3525" t="s">
        <v>19</v>
      </c>
      <c r="D3525" s="3">
        <v>42566</v>
      </c>
      <c r="E3525" t="s">
        <v>30</v>
      </c>
      <c r="F3525">
        <v>360</v>
      </c>
      <c r="G3525">
        <v>1</v>
      </c>
      <c r="J3525">
        <v>360</v>
      </c>
      <c r="K3525">
        <v>100150161</v>
      </c>
      <c r="L3525" s="19" t="s">
        <v>27</v>
      </c>
      <c r="M3525">
        <v>0</v>
      </c>
      <c r="N3525" t="s">
        <v>22</v>
      </c>
      <c r="O3525" s="3">
        <v>42566</v>
      </c>
      <c r="P3525" t="s">
        <v>23</v>
      </c>
      <c r="Q3525">
        <v>360</v>
      </c>
      <c r="R3525">
        <v>2016</v>
      </c>
      <c r="S3525">
        <v>7</v>
      </c>
      <c r="T3525" s="3" t="s">
        <v>24</v>
      </c>
      <c r="U3525" s="3">
        <v>45489</v>
      </c>
    </row>
    <row r="3526" spans="1:21" x14ac:dyDescent="0.25">
      <c r="A3526">
        <v>215056</v>
      </c>
      <c r="B3526">
        <v>72</v>
      </c>
      <c r="C3526" t="s">
        <v>25</v>
      </c>
      <c r="D3526" s="3">
        <v>42566</v>
      </c>
      <c r="E3526" t="s">
        <v>629</v>
      </c>
      <c r="F3526">
        <v>700</v>
      </c>
      <c r="G3526">
        <v>1</v>
      </c>
      <c r="J3526">
        <v>700</v>
      </c>
      <c r="K3526">
        <v>100150162</v>
      </c>
      <c r="L3526" s="19" t="s">
        <v>38</v>
      </c>
      <c r="M3526">
        <v>0</v>
      </c>
      <c r="N3526" t="s">
        <v>201</v>
      </c>
      <c r="O3526" s="3">
        <v>42566</v>
      </c>
      <c r="P3526" t="s">
        <v>28</v>
      </c>
      <c r="Q3526">
        <v>700</v>
      </c>
      <c r="R3526">
        <v>2016</v>
      </c>
      <c r="S3526">
        <v>7</v>
      </c>
      <c r="T3526" s="3" t="s">
        <v>24</v>
      </c>
      <c r="U3526" s="3">
        <v>45489</v>
      </c>
    </row>
    <row r="3527" spans="1:21" x14ac:dyDescent="0.25">
      <c r="A3527">
        <v>215057</v>
      </c>
      <c r="B3527">
        <v>1207</v>
      </c>
      <c r="C3527" t="s">
        <v>25</v>
      </c>
      <c r="D3527" s="3">
        <v>42566</v>
      </c>
      <c r="E3527" t="s">
        <v>1353</v>
      </c>
      <c r="F3527">
        <v>108999</v>
      </c>
      <c r="G3527">
        <v>3</v>
      </c>
      <c r="J3527">
        <v>326997</v>
      </c>
      <c r="K3527">
        <v>100150163</v>
      </c>
      <c r="L3527" s="19" t="s">
        <v>38</v>
      </c>
      <c r="M3527">
        <v>0</v>
      </c>
      <c r="N3527" t="s">
        <v>40</v>
      </c>
      <c r="O3527" s="3">
        <v>42566</v>
      </c>
      <c r="P3527" t="s">
        <v>28</v>
      </c>
      <c r="Q3527" s="4">
        <v>326997</v>
      </c>
      <c r="R3527">
        <v>2016</v>
      </c>
      <c r="S3527">
        <v>7</v>
      </c>
      <c r="T3527" s="3" t="s">
        <v>24</v>
      </c>
      <c r="U3527" s="3">
        <v>45489</v>
      </c>
    </row>
    <row r="3528" spans="1:21" x14ac:dyDescent="0.25">
      <c r="A3528">
        <v>215058</v>
      </c>
      <c r="B3528">
        <v>1208</v>
      </c>
      <c r="C3528" t="s">
        <v>19</v>
      </c>
      <c r="D3528" s="3">
        <v>42566</v>
      </c>
      <c r="E3528" t="s">
        <v>368</v>
      </c>
      <c r="F3528">
        <v>1375</v>
      </c>
      <c r="G3528">
        <v>1</v>
      </c>
      <c r="J3528">
        <v>1375</v>
      </c>
      <c r="K3528">
        <v>100150164</v>
      </c>
      <c r="L3528" s="19" t="s">
        <v>170</v>
      </c>
      <c r="M3528">
        <v>0</v>
      </c>
      <c r="N3528" t="s">
        <v>22</v>
      </c>
      <c r="O3528" s="3">
        <v>42566</v>
      </c>
      <c r="P3528" t="s">
        <v>23</v>
      </c>
      <c r="Q3528" s="4">
        <v>1375</v>
      </c>
      <c r="R3528">
        <v>2016</v>
      </c>
      <c r="S3528">
        <v>7</v>
      </c>
      <c r="T3528" s="3" t="s">
        <v>24</v>
      </c>
      <c r="U3528" s="3">
        <v>45489</v>
      </c>
    </row>
    <row r="3529" spans="1:21" x14ac:dyDescent="0.25">
      <c r="A3529">
        <v>215059</v>
      </c>
      <c r="B3529">
        <v>1209</v>
      </c>
      <c r="C3529" t="s">
        <v>25</v>
      </c>
      <c r="D3529" s="3">
        <v>42566</v>
      </c>
      <c r="E3529" t="s">
        <v>152</v>
      </c>
      <c r="F3529">
        <v>3750</v>
      </c>
      <c r="G3529">
        <v>2</v>
      </c>
      <c r="J3529">
        <v>7500</v>
      </c>
      <c r="K3529">
        <v>100150165</v>
      </c>
      <c r="L3529" s="19" t="s">
        <v>51</v>
      </c>
      <c r="M3529">
        <v>0</v>
      </c>
      <c r="N3529" t="s">
        <v>22</v>
      </c>
      <c r="O3529" s="3">
        <v>42566</v>
      </c>
      <c r="P3529" t="s">
        <v>28</v>
      </c>
      <c r="Q3529" s="4">
        <v>7500</v>
      </c>
      <c r="R3529">
        <v>2016</v>
      </c>
      <c r="S3529">
        <v>7</v>
      </c>
      <c r="T3529" s="3" t="s">
        <v>24</v>
      </c>
      <c r="U3529" s="3">
        <v>45489</v>
      </c>
    </row>
    <row r="3530" spans="1:21" x14ac:dyDescent="0.25">
      <c r="A3530">
        <v>215060</v>
      </c>
      <c r="B3530">
        <v>72</v>
      </c>
      <c r="C3530" t="s">
        <v>19</v>
      </c>
      <c r="D3530" s="3">
        <v>42566</v>
      </c>
      <c r="E3530" t="s">
        <v>629</v>
      </c>
      <c r="F3530">
        <v>700</v>
      </c>
      <c r="G3530">
        <v>1</v>
      </c>
      <c r="J3530">
        <v>700</v>
      </c>
      <c r="K3530">
        <v>100150166</v>
      </c>
      <c r="L3530" s="19" t="s">
        <v>38</v>
      </c>
      <c r="M3530">
        <v>0</v>
      </c>
      <c r="N3530" t="s">
        <v>22</v>
      </c>
      <c r="O3530" s="3">
        <v>42566</v>
      </c>
      <c r="P3530" t="s">
        <v>23</v>
      </c>
      <c r="Q3530">
        <v>700</v>
      </c>
      <c r="R3530">
        <v>2016</v>
      </c>
      <c r="S3530">
        <v>7</v>
      </c>
      <c r="T3530" s="3" t="s">
        <v>24</v>
      </c>
      <c r="U3530" s="3">
        <v>45489</v>
      </c>
    </row>
    <row r="3531" spans="1:21" x14ac:dyDescent="0.25">
      <c r="A3531">
        <v>215061</v>
      </c>
      <c r="B3531">
        <v>42</v>
      </c>
      <c r="C3531" t="s">
        <v>25</v>
      </c>
      <c r="D3531" s="3">
        <v>42566</v>
      </c>
      <c r="E3531" t="s">
        <v>1231</v>
      </c>
      <c r="F3531">
        <v>399</v>
      </c>
      <c r="G3531">
        <v>1</v>
      </c>
      <c r="J3531">
        <v>399</v>
      </c>
      <c r="K3531">
        <v>100150167</v>
      </c>
      <c r="L3531" s="19" t="s">
        <v>51</v>
      </c>
      <c r="M3531">
        <v>0</v>
      </c>
      <c r="N3531" t="s">
        <v>174</v>
      </c>
      <c r="O3531" s="3">
        <v>42566</v>
      </c>
      <c r="P3531" t="s">
        <v>28</v>
      </c>
      <c r="Q3531">
        <v>399</v>
      </c>
      <c r="R3531">
        <v>2016</v>
      </c>
      <c r="S3531">
        <v>7</v>
      </c>
      <c r="T3531" s="3" t="s">
        <v>24</v>
      </c>
      <c r="U3531" s="3">
        <v>45489</v>
      </c>
    </row>
    <row r="3532" spans="1:21" x14ac:dyDescent="0.25">
      <c r="A3532">
        <v>215062</v>
      </c>
      <c r="B3532">
        <v>163</v>
      </c>
      <c r="C3532" t="s">
        <v>19</v>
      </c>
      <c r="D3532" s="3">
        <v>42566</v>
      </c>
      <c r="E3532" t="s">
        <v>30</v>
      </c>
      <c r="F3532">
        <v>360</v>
      </c>
      <c r="G3532">
        <v>1</v>
      </c>
      <c r="J3532">
        <v>360</v>
      </c>
      <c r="K3532">
        <v>100150168</v>
      </c>
      <c r="L3532" s="19" t="s">
        <v>27</v>
      </c>
      <c r="M3532">
        <v>0</v>
      </c>
      <c r="N3532" t="s">
        <v>22</v>
      </c>
      <c r="O3532" s="3">
        <v>42566</v>
      </c>
      <c r="P3532" t="s">
        <v>23</v>
      </c>
      <c r="Q3532">
        <v>360</v>
      </c>
      <c r="R3532">
        <v>2016</v>
      </c>
      <c r="S3532">
        <v>7</v>
      </c>
      <c r="T3532" s="3" t="s">
        <v>24</v>
      </c>
      <c r="U3532" s="3">
        <v>45489</v>
      </c>
    </row>
    <row r="3533" spans="1:21" x14ac:dyDescent="0.25">
      <c r="A3533">
        <v>215063</v>
      </c>
      <c r="B3533">
        <v>806</v>
      </c>
      <c r="C3533" t="s">
        <v>19</v>
      </c>
      <c r="D3533" s="3">
        <v>42566</v>
      </c>
      <c r="E3533" t="s">
        <v>795</v>
      </c>
      <c r="F3533">
        <v>199</v>
      </c>
      <c r="G3533">
        <v>2</v>
      </c>
      <c r="J3533">
        <v>398</v>
      </c>
      <c r="K3533">
        <v>100150169</v>
      </c>
      <c r="L3533" s="19" t="s">
        <v>51</v>
      </c>
      <c r="M3533">
        <v>0</v>
      </c>
      <c r="N3533" t="s">
        <v>22</v>
      </c>
      <c r="O3533" s="3">
        <v>42566</v>
      </c>
      <c r="P3533" t="s">
        <v>23</v>
      </c>
      <c r="Q3533">
        <v>398</v>
      </c>
      <c r="R3533">
        <v>2016</v>
      </c>
      <c r="S3533">
        <v>7</v>
      </c>
      <c r="T3533" s="3" t="s">
        <v>24</v>
      </c>
      <c r="U3533" s="3">
        <v>45489</v>
      </c>
    </row>
    <row r="3534" spans="1:21" x14ac:dyDescent="0.25">
      <c r="A3534">
        <v>215073</v>
      </c>
      <c r="B3534">
        <v>1050</v>
      </c>
      <c r="C3534" t="s">
        <v>19</v>
      </c>
      <c r="D3534" s="3">
        <v>42566</v>
      </c>
      <c r="E3534" t="s">
        <v>1195</v>
      </c>
      <c r="F3534">
        <v>2040</v>
      </c>
      <c r="G3534">
        <v>1</v>
      </c>
      <c r="J3534">
        <v>2040</v>
      </c>
      <c r="K3534">
        <v>100150170</v>
      </c>
      <c r="L3534" s="19" t="s">
        <v>51</v>
      </c>
      <c r="M3534">
        <v>0</v>
      </c>
      <c r="N3534" t="s">
        <v>22</v>
      </c>
      <c r="O3534" s="3">
        <v>42566</v>
      </c>
      <c r="P3534" t="s">
        <v>23</v>
      </c>
      <c r="Q3534" s="4">
        <v>2040</v>
      </c>
      <c r="R3534">
        <v>2016</v>
      </c>
      <c r="S3534">
        <v>7</v>
      </c>
      <c r="T3534" s="3" t="s">
        <v>24</v>
      </c>
      <c r="U3534" s="3">
        <v>45489</v>
      </c>
    </row>
    <row r="3535" spans="1:21" x14ac:dyDescent="0.25">
      <c r="A3535">
        <v>215079</v>
      </c>
      <c r="B3535">
        <v>163</v>
      </c>
      <c r="C3535" t="s">
        <v>31</v>
      </c>
      <c r="D3535" s="3">
        <v>42566</v>
      </c>
      <c r="E3535" t="s">
        <v>26</v>
      </c>
      <c r="F3535">
        <v>240</v>
      </c>
      <c r="G3535">
        <v>1</v>
      </c>
      <c r="J3535">
        <v>240</v>
      </c>
      <c r="K3535">
        <v>100150171</v>
      </c>
      <c r="L3535" s="19" t="s">
        <v>27</v>
      </c>
      <c r="M3535">
        <v>0</v>
      </c>
      <c r="N3535" t="s">
        <v>22</v>
      </c>
      <c r="O3535" s="3">
        <v>42566</v>
      </c>
      <c r="P3535" t="s">
        <v>34</v>
      </c>
      <c r="Q3535">
        <v>240</v>
      </c>
      <c r="R3535">
        <v>2016</v>
      </c>
      <c r="S3535">
        <v>7</v>
      </c>
      <c r="T3535" s="3" t="s">
        <v>24</v>
      </c>
      <c r="U3535" s="3">
        <v>45489</v>
      </c>
    </row>
    <row r="3536" spans="1:21" x14ac:dyDescent="0.25">
      <c r="A3536">
        <v>215092</v>
      </c>
      <c r="B3536">
        <v>163</v>
      </c>
      <c r="C3536" t="s">
        <v>19</v>
      </c>
      <c r="D3536" s="3">
        <v>42566</v>
      </c>
      <c r="E3536" t="s">
        <v>26</v>
      </c>
      <c r="F3536">
        <v>240</v>
      </c>
      <c r="G3536">
        <v>1</v>
      </c>
      <c r="J3536">
        <v>240</v>
      </c>
      <c r="K3536">
        <v>100150172</v>
      </c>
      <c r="L3536" s="19" t="s">
        <v>27</v>
      </c>
      <c r="M3536">
        <v>0</v>
      </c>
      <c r="N3536" t="s">
        <v>22</v>
      </c>
      <c r="O3536" s="3">
        <v>42566</v>
      </c>
      <c r="P3536" t="s">
        <v>23</v>
      </c>
      <c r="Q3536">
        <v>240</v>
      </c>
      <c r="R3536">
        <v>2016</v>
      </c>
      <c r="S3536">
        <v>7</v>
      </c>
      <c r="T3536" s="3" t="s">
        <v>24</v>
      </c>
      <c r="U3536" s="3">
        <v>45489</v>
      </c>
    </row>
    <row r="3537" spans="1:21" x14ac:dyDescent="0.25">
      <c r="A3537">
        <v>215093</v>
      </c>
      <c r="B3537">
        <v>820</v>
      </c>
      <c r="C3537" t="s">
        <v>19</v>
      </c>
      <c r="D3537" s="3">
        <v>42566</v>
      </c>
      <c r="E3537" t="s">
        <v>136</v>
      </c>
      <c r="F3537">
        <v>599</v>
      </c>
      <c r="G3537">
        <v>1</v>
      </c>
      <c r="J3537">
        <v>599</v>
      </c>
      <c r="K3537">
        <v>100150173</v>
      </c>
      <c r="L3537" s="19" t="s">
        <v>51</v>
      </c>
      <c r="M3537">
        <v>0</v>
      </c>
      <c r="N3537" t="s">
        <v>22</v>
      </c>
      <c r="O3537" s="3">
        <v>42566</v>
      </c>
      <c r="P3537" t="s">
        <v>23</v>
      </c>
      <c r="Q3537">
        <v>599</v>
      </c>
      <c r="R3537">
        <v>2016</v>
      </c>
      <c r="S3537">
        <v>7</v>
      </c>
      <c r="T3537" s="3" t="s">
        <v>24</v>
      </c>
      <c r="U3537" s="3">
        <v>45489</v>
      </c>
    </row>
    <row r="3538" spans="1:21" x14ac:dyDescent="0.25">
      <c r="A3538">
        <v>215095</v>
      </c>
      <c r="B3538">
        <v>163</v>
      </c>
      <c r="C3538" t="s">
        <v>19</v>
      </c>
      <c r="D3538" s="3">
        <v>42566</v>
      </c>
      <c r="E3538" t="s">
        <v>26</v>
      </c>
      <c r="F3538">
        <v>240</v>
      </c>
      <c r="G3538">
        <v>1</v>
      </c>
      <c r="J3538">
        <v>240</v>
      </c>
      <c r="K3538">
        <v>100150174</v>
      </c>
      <c r="L3538" s="19" t="s">
        <v>27</v>
      </c>
      <c r="M3538">
        <v>0</v>
      </c>
      <c r="N3538" t="s">
        <v>22</v>
      </c>
      <c r="O3538" s="3">
        <v>42566</v>
      </c>
      <c r="P3538" t="s">
        <v>23</v>
      </c>
      <c r="Q3538">
        <v>240</v>
      </c>
      <c r="R3538">
        <v>2016</v>
      </c>
      <c r="S3538">
        <v>7</v>
      </c>
      <c r="T3538" s="3" t="s">
        <v>24</v>
      </c>
      <c r="U3538" s="3">
        <v>45489</v>
      </c>
    </row>
    <row r="3539" spans="1:21" x14ac:dyDescent="0.25">
      <c r="A3539">
        <v>215096</v>
      </c>
      <c r="B3539">
        <v>820</v>
      </c>
      <c r="C3539" t="s">
        <v>31</v>
      </c>
      <c r="D3539" s="3">
        <v>42566</v>
      </c>
      <c r="E3539" t="s">
        <v>1354</v>
      </c>
      <c r="F3539">
        <v>399</v>
      </c>
      <c r="G3539">
        <v>1</v>
      </c>
      <c r="J3539">
        <v>399</v>
      </c>
      <c r="K3539">
        <v>100150175</v>
      </c>
      <c r="L3539" s="19" t="s">
        <v>21</v>
      </c>
      <c r="M3539">
        <v>0</v>
      </c>
      <c r="N3539" t="s">
        <v>22</v>
      </c>
      <c r="O3539" s="3">
        <v>42566</v>
      </c>
      <c r="P3539" t="s">
        <v>34</v>
      </c>
      <c r="Q3539">
        <v>399</v>
      </c>
      <c r="R3539">
        <v>2016</v>
      </c>
      <c r="S3539">
        <v>7</v>
      </c>
      <c r="T3539" s="3" t="s">
        <v>24</v>
      </c>
      <c r="U3539" s="3">
        <v>45489</v>
      </c>
    </row>
    <row r="3540" spans="1:21" x14ac:dyDescent="0.25">
      <c r="A3540">
        <v>215099</v>
      </c>
      <c r="B3540">
        <v>820</v>
      </c>
      <c r="C3540" t="s">
        <v>19</v>
      </c>
      <c r="D3540" s="3">
        <v>42566</v>
      </c>
      <c r="E3540" t="s">
        <v>26</v>
      </c>
      <c r="F3540">
        <v>240</v>
      </c>
      <c r="G3540">
        <v>1</v>
      </c>
      <c r="J3540">
        <v>240</v>
      </c>
      <c r="K3540">
        <v>100150177</v>
      </c>
      <c r="L3540" s="19" t="s">
        <v>27</v>
      </c>
      <c r="M3540">
        <v>0</v>
      </c>
      <c r="N3540" t="s">
        <v>22</v>
      </c>
      <c r="O3540" s="3">
        <v>42566</v>
      </c>
      <c r="P3540" t="s">
        <v>23</v>
      </c>
      <c r="Q3540">
        <v>240</v>
      </c>
      <c r="R3540">
        <v>2016</v>
      </c>
      <c r="S3540">
        <v>7</v>
      </c>
      <c r="T3540" s="3" t="s">
        <v>24</v>
      </c>
      <c r="U3540" s="3">
        <v>45489</v>
      </c>
    </row>
    <row r="3541" spans="1:21" x14ac:dyDescent="0.25">
      <c r="A3541">
        <v>215098</v>
      </c>
      <c r="B3541">
        <v>163</v>
      </c>
      <c r="C3541" t="s">
        <v>19</v>
      </c>
      <c r="D3541" s="3">
        <v>42566</v>
      </c>
      <c r="E3541" t="s">
        <v>26</v>
      </c>
      <c r="F3541">
        <v>240</v>
      </c>
      <c r="G3541">
        <v>1</v>
      </c>
      <c r="J3541">
        <v>240</v>
      </c>
      <c r="K3541">
        <v>100150176</v>
      </c>
      <c r="L3541" s="19" t="s">
        <v>27</v>
      </c>
      <c r="M3541">
        <v>0</v>
      </c>
      <c r="N3541" t="s">
        <v>22</v>
      </c>
      <c r="O3541" s="3">
        <v>42566</v>
      </c>
      <c r="P3541" t="s">
        <v>23</v>
      </c>
      <c r="Q3541">
        <v>240</v>
      </c>
      <c r="R3541">
        <v>2016</v>
      </c>
      <c r="S3541">
        <v>7</v>
      </c>
      <c r="T3541" s="3" t="s">
        <v>24</v>
      </c>
      <c r="U3541" s="3">
        <v>45489</v>
      </c>
    </row>
    <row r="3542" spans="1:21" x14ac:dyDescent="0.25">
      <c r="A3542">
        <v>215100</v>
      </c>
      <c r="B3542">
        <v>163</v>
      </c>
      <c r="C3542" t="s">
        <v>19</v>
      </c>
      <c r="D3542" s="3">
        <v>42566</v>
      </c>
      <c r="E3542" t="s">
        <v>26</v>
      </c>
      <c r="F3542">
        <v>240</v>
      </c>
      <c r="G3542">
        <v>1</v>
      </c>
      <c r="J3542">
        <v>240</v>
      </c>
      <c r="K3542">
        <v>100150178</v>
      </c>
      <c r="L3542" s="19" t="s">
        <v>27</v>
      </c>
      <c r="M3542">
        <v>0</v>
      </c>
      <c r="N3542" t="s">
        <v>22</v>
      </c>
      <c r="O3542" s="3">
        <v>42566</v>
      </c>
      <c r="P3542" t="s">
        <v>23</v>
      </c>
      <c r="Q3542">
        <v>240</v>
      </c>
      <c r="R3542">
        <v>2016</v>
      </c>
      <c r="S3542">
        <v>7</v>
      </c>
      <c r="T3542" s="3" t="s">
        <v>24</v>
      </c>
      <c r="U3542" s="3">
        <v>45489</v>
      </c>
    </row>
    <row r="3543" spans="1:21" x14ac:dyDescent="0.25">
      <c r="A3543">
        <v>215102</v>
      </c>
      <c r="B3543">
        <v>800</v>
      </c>
      <c r="C3543" t="s">
        <v>31</v>
      </c>
      <c r="D3543" s="3">
        <v>42566</v>
      </c>
      <c r="E3543" t="s">
        <v>30</v>
      </c>
      <c r="F3543">
        <v>360</v>
      </c>
      <c r="G3543">
        <v>1</v>
      </c>
      <c r="J3543">
        <v>360</v>
      </c>
      <c r="K3543">
        <v>100150180</v>
      </c>
      <c r="L3543" s="19" t="s">
        <v>27</v>
      </c>
      <c r="M3543">
        <v>0</v>
      </c>
      <c r="N3543" t="s">
        <v>22</v>
      </c>
      <c r="O3543" s="3">
        <v>42566</v>
      </c>
      <c r="P3543" t="s">
        <v>34</v>
      </c>
      <c r="Q3543">
        <v>360</v>
      </c>
      <c r="R3543">
        <v>2016</v>
      </c>
      <c r="S3543">
        <v>7</v>
      </c>
      <c r="T3543" s="3" t="s">
        <v>24</v>
      </c>
      <c r="U3543" s="3">
        <v>45489</v>
      </c>
    </row>
    <row r="3544" spans="1:21" x14ac:dyDescent="0.25">
      <c r="A3544">
        <v>215101</v>
      </c>
      <c r="B3544">
        <v>767</v>
      </c>
      <c r="C3544" t="s">
        <v>19</v>
      </c>
      <c r="D3544" s="3">
        <v>42566</v>
      </c>
      <c r="E3544" t="s">
        <v>1355</v>
      </c>
      <c r="F3544">
        <v>1050</v>
      </c>
      <c r="G3544">
        <v>1</v>
      </c>
      <c r="J3544">
        <v>1050</v>
      </c>
      <c r="K3544">
        <v>100150179</v>
      </c>
      <c r="L3544" s="19" t="s">
        <v>27</v>
      </c>
      <c r="M3544">
        <v>0</v>
      </c>
      <c r="N3544" t="s">
        <v>22</v>
      </c>
      <c r="O3544" s="3">
        <v>42566</v>
      </c>
      <c r="P3544" t="s">
        <v>23</v>
      </c>
      <c r="Q3544" s="4">
        <v>1050</v>
      </c>
      <c r="R3544">
        <v>2016</v>
      </c>
      <c r="S3544">
        <v>7</v>
      </c>
      <c r="T3544" s="3" t="s">
        <v>24</v>
      </c>
      <c r="U3544" s="3">
        <v>45489</v>
      </c>
    </row>
    <row r="3545" spans="1:21" x14ac:dyDescent="0.25">
      <c r="A3545">
        <v>215103</v>
      </c>
      <c r="B3545">
        <v>806</v>
      </c>
      <c r="C3545" t="s">
        <v>19</v>
      </c>
      <c r="D3545" s="3">
        <v>42566</v>
      </c>
      <c r="E3545" t="s">
        <v>30</v>
      </c>
      <c r="F3545">
        <v>360</v>
      </c>
      <c r="G3545">
        <v>1</v>
      </c>
      <c r="J3545">
        <v>360</v>
      </c>
      <c r="K3545">
        <v>100150181</v>
      </c>
      <c r="L3545" s="19" t="s">
        <v>27</v>
      </c>
      <c r="M3545">
        <v>0</v>
      </c>
      <c r="N3545" t="s">
        <v>22</v>
      </c>
      <c r="O3545" s="3">
        <v>42566</v>
      </c>
      <c r="P3545" t="s">
        <v>23</v>
      </c>
      <c r="Q3545">
        <v>360</v>
      </c>
      <c r="R3545">
        <v>2016</v>
      </c>
      <c r="S3545">
        <v>7</v>
      </c>
      <c r="T3545" s="3" t="s">
        <v>24</v>
      </c>
      <c r="U3545" s="3">
        <v>45489</v>
      </c>
    </row>
    <row r="3546" spans="1:21" x14ac:dyDescent="0.25">
      <c r="A3546">
        <v>215104</v>
      </c>
      <c r="B3546">
        <v>1210</v>
      </c>
      <c r="C3546" t="s">
        <v>19</v>
      </c>
      <c r="D3546" s="3">
        <v>42566</v>
      </c>
      <c r="E3546" t="s">
        <v>260</v>
      </c>
      <c r="F3546">
        <v>290</v>
      </c>
      <c r="G3546">
        <v>1</v>
      </c>
      <c r="J3546">
        <v>290</v>
      </c>
      <c r="K3546">
        <v>100150182</v>
      </c>
      <c r="L3546" s="19" t="s">
        <v>59</v>
      </c>
      <c r="M3546">
        <v>0</v>
      </c>
      <c r="N3546" t="s">
        <v>22</v>
      </c>
      <c r="O3546" s="3">
        <v>42566</v>
      </c>
      <c r="P3546" t="s">
        <v>23</v>
      </c>
      <c r="Q3546">
        <v>290</v>
      </c>
      <c r="R3546">
        <v>2016</v>
      </c>
      <c r="S3546">
        <v>7</v>
      </c>
      <c r="T3546" s="3" t="s">
        <v>24</v>
      </c>
      <c r="U3546" s="3">
        <v>45489</v>
      </c>
    </row>
    <row r="3547" spans="1:21" x14ac:dyDescent="0.25">
      <c r="A3547">
        <v>215105</v>
      </c>
      <c r="B3547">
        <v>114</v>
      </c>
      <c r="C3547" t="s">
        <v>19</v>
      </c>
      <c r="D3547" s="3">
        <v>42566</v>
      </c>
      <c r="E3547" t="s">
        <v>276</v>
      </c>
      <c r="F3547">
        <v>120</v>
      </c>
      <c r="G3547">
        <v>2</v>
      </c>
      <c r="J3547">
        <v>240</v>
      </c>
      <c r="K3547">
        <v>100150183</v>
      </c>
      <c r="L3547" s="19" t="s">
        <v>27</v>
      </c>
      <c r="M3547">
        <v>0</v>
      </c>
      <c r="N3547" t="s">
        <v>22</v>
      </c>
      <c r="O3547" s="3">
        <v>42566</v>
      </c>
      <c r="P3547" t="s">
        <v>23</v>
      </c>
      <c r="Q3547">
        <v>240</v>
      </c>
      <c r="R3547">
        <v>2016</v>
      </c>
      <c r="S3547">
        <v>7</v>
      </c>
      <c r="T3547" s="3" t="s">
        <v>24</v>
      </c>
      <c r="U3547" s="3">
        <v>45489</v>
      </c>
    </row>
    <row r="3548" spans="1:21" x14ac:dyDescent="0.25">
      <c r="A3548">
        <v>215106</v>
      </c>
      <c r="B3548">
        <v>114</v>
      </c>
      <c r="C3548" t="s">
        <v>19</v>
      </c>
      <c r="D3548" s="3">
        <v>42566</v>
      </c>
      <c r="E3548" t="s">
        <v>276</v>
      </c>
      <c r="F3548">
        <v>120</v>
      </c>
      <c r="G3548">
        <v>1</v>
      </c>
      <c r="J3548">
        <v>120</v>
      </c>
      <c r="K3548">
        <v>100150184</v>
      </c>
      <c r="L3548" s="19" t="s">
        <v>27</v>
      </c>
      <c r="M3548">
        <v>0</v>
      </c>
      <c r="N3548" t="s">
        <v>22</v>
      </c>
      <c r="O3548" s="3">
        <v>42566</v>
      </c>
      <c r="P3548" t="s">
        <v>23</v>
      </c>
      <c r="Q3548">
        <v>120</v>
      </c>
      <c r="R3548">
        <v>2016</v>
      </c>
      <c r="S3548">
        <v>7</v>
      </c>
      <c r="T3548" s="3" t="s">
        <v>24</v>
      </c>
      <c r="U3548" s="3">
        <v>45489</v>
      </c>
    </row>
    <row r="3549" spans="1:21" x14ac:dyDescent="0.25">
      <c r="A3549">
        <v>215107</v>
      </c>
      <c r="B3549">
        <v>114</v>
      </c>
      <c r="C3549" t="s">
        <v>19</v>
      </c>
      <c r="D3549" s="3">
        <v>42566</v>
      </c>
      <c r="E3549" t="s">
        <v>276</v>
      </c>
      <c r="F3549">
        <v>120</v>
      </c>
      <c r="G3549">
        <v>1</v>
      </c>
      <c r="J3549">
        <v>120</v>
      </c>
      <c r="K3549">
        <v>100150185</v>
      </c>
      <c r="L3549" s="19" t="s">
        <v>27</v>
      </c>
      <c r="M3549">
        <v>0</v>
      </c>
      <c r="N3549" t="s">
        <v>22</v>
      </c>
      <c r="O3549" s="3">
        <v>42566</v>
      </c>
      <c r="P3549" t="s">
        <v>23</v>
      </c>
      <c r="Q3549">
        <v>120</v>
      </c>
      <c r="R3549">
        <v>2016</v>
      </c>
      <c r="S3549">
        <v>7</v>
      </c>
      <c r="T3549" s="3" t="s">
        <v>24</v>
      </c>
      <c r="U3549" s="3">
        <v>45489</v>
      </c>
    </row>
    <row r="3550" spans="1:21" x14ac:dyDescent="0.25">
      <c r="A3550">
        <v>215108</v>
      </c>
      <c r="B3550">
        <v>1211</v>
      </c>
      <c r="C3550" t="s">
        <v>19</v>
      </c>
      <c r="D3550" s="3">
        <v>42566</v>
      </c>
      <c r="E3550" t="s">
        <v>1356</v>
      </c>
      <c r="F3550">
        <v>175</v>
      </c>
      <c r="G3550">
        <v>1</v>
      </c>
      <c r="J3550">
        <v>175</v>
      </c>
      <c r="K3550">
        <v>100150186</v>
      </c>
      <c r="L3550" s="19" t="s">
        <v>27</v>
      </c>
      <c r="M3550">
        <v>0</v>
      </c>
      <c r="N3550" t="s">
        <v>22</v>
      </c>
      <c r="O3550" s="3">
        <v>42566</v>
      </c>
      <c r="P3550" t="s">
        <v>23</v>
      </c>
      <c r="Q3550">
        <v>175</v>
      </c>
      <c r="R3550">
        <v>2016</v>
      </c>
      <c r="S3550">
        <v>7</v>
      </c>
      <c r="T3550" s="3" t="s">
        <v>24</v>
      </c>
      <c r="U3550" s="3">
        <v>45489</v>
      </c>
    </row>
    <row r="3551" spans="1:21" x14ac:dyDescent="0.25">
      <c r="A3551">
        <v>215111</v>
      </c>
      <c r="B3551">
        <v>36</v>
      </c>
      <c r="C3551" t="s">
        <v>31</v>
      </c>
      <c r="D3551" s="3">
        <v>42566</v>
      </c>
      <c r="E3551" t="s">
        <v>96</v>
      </c>
      <c r="F3551">
        <v>30417</v>
      </c>
      <c r="G3551">
        <v>1</v>
      </c>
      <c r="J3551">
        <v>30417</v>
      </c>
      <c r="K3551">
        <v>100150189</v>
      </c>
      <c r="L3551" s="19" t="s">
        <v>97</v>
      </c>
      <c r="M3551">
        <v>0</v>
      </c>
      <c r="N3551" t="s">
        <v>22</v>
      </c>
      <c r="O3551" s="3">
        <v>42566</v>
      </c>
      <c r="P3551" t="s">
        <v>34</v>
      </c>
      <c r="Q3551" s="4">
        <v>30417</v>
      </c>
      <c r="R3551">
        <v>2016</v>
      </c>
      <c r="S3551">
        <v>7</v>
      </c>
      <c r="T3551" s="3" t="s">
        <v>24</v>
      </c>
      <c r="U3551" s="3">
        <v>45489</v>
      </c>
    </row>
    <row r="3552" spans="1:21" x14ac:dyDescent="0.25">
      <c r="A3552">
        <v>215109</v>
      </c>
      <c r="B3552">
        <v>806</v>
      </c>
      <c r="C3552" t="s">
        <v>31</v>
      </c>
      <c r="D3552" s="3">
        <v>42566</v>
      </c>
      <c r="E3552" t="s">
        <v>30</v>
      </c>
      <c r="F3552">
        <v>360</v>
      </c>
      <c r="G3552">
        <v>2</v>
      </c>
      <c r="J3552">
        <v>720</v>
      </c>
      <c r="K3552">
        <v>100150187</v>
      </c>
      <c r="L3552" s="19" t="s">
        <v>27</v>
      </c>
      <c r="M3552">
        <v>0</v>
      </c>
      <c r="N3552" t="s">
        <v>22</v>
      </c>
      <c r="O3552" s="3">
        <v>42566</v>
      </c>
      <c r="P3552" t="s">
        <v>34</v>
      </c>
      <c r="Q3552">
        <v>720</v>
      </c>
      <c r="R3552">
        <v>2016</v>
      </c>
      <c r="S3552">
        <v>7</v>
      </c>
      <c r="T3552" s="3" t="s">
        <v>24</v>
      </c>
      <c r="U3552" s="3">
        <v>45489</v>
      </c>
    </row>
    <row r="3553" spans="1:21" x14ac:dyDescent="0.25">
      <c r="A3553">
        <v>215110</v>
      </c>
      <c r="B3553">
        <v>114</v>
      </c>
      <c r="C3553" t="s">
        <v>19</v>
      </c>
      <c r="D3553" s="3">
        <v>42566</v>
      </c>
      <c r="E3553" t="s">
        <v>276</v>
      </c>
      <c r="F3553">
        <v>120</v>
      </c>
      <c r="G3553">
        <v>1</v>
      </c>
      <c r="J3553">
        <v>120</v>
      </c>
      <c r="K3553">
        <v>100150188</v>
      </c>
      <c r="L3553" s="19" t="s">
        <v>27</v>
      </c>
      <c r="M3553">
        <v>0</v>
      </c>
      <c r="N3553" t="s">
        <v>22</v>
      </c>
      <c r="O3553" s="3">
        <v>42566</v>
      </c>
      <c r="P3553" t="s">
        <v>23</v>
      </c>
      <c r="Q3553">
        <v>120</v>
      </c>
      <c r="R3553">
        <v>2016</v>
      </c>
      <c r="S3553">
        <v>7</v>
      </c>
      <c r="T3553" s="3" t="s">
        <v>24</v>
      </c>
      <c r="U3553" s="3">
        <v>45489</v>
      </c>
    </row>
    <row r="3554" spans="1:21" x14ac:dyDescent="0.25">
      <c r="A3554">
        <v>215112</v>
      </c>
      <c r="B3554">
        <v>114</v>
      </c>
      <c r="C3554" t="s">
        <v>19</v>
      </c>
      <c r="D3554" s="3">
        <v>42566</v>
      </c>
      <c r="E3554" t="s">
        <v>276</v>
      </c>
      <c r="F3554">
        <v>120</v>
      </c>
      <c r="G3554">
        <v>1</v>
      </c>
      <c r="J3554">
        <v>120</v>
      </c>
      <c r="K3554">
        <v>100150190</v>
      </c>
      <c r="L3554" s="19" t="s">
        <v>27</v>
      </c>
      <c r="M3554">
        <v>0</v>
      </c>
      <c r="N3554" t="s">
        <v>22</v>
      </c>
      <c r="O3554" s="3">
        <v>42566</v>
      </c>
      <c r="P3554" t="s">
        <v>23</v>
      </c>
      <c r="Q3554">
        <v>120</v>
      </c>
      <c r="R3554">
        <v>2016</v>
      </c>
      <c r="S3554">
        <v>7</v>
      </c>
      <c r="T3554" s="3" t="s">
        <v>24</v>
      </c>
      <c r="U3554" s="3">
        <v>45489</v>
      </c>
    </row>
    <row r="3555" spans="1:21" x14ac:dyDescent="0.25">
      <c r="A3555">
        <v>215113</v>
      </c>
      <c r="B3555">
        <v>806</v>
      </c>
      <c r="C3555" t="s">
        <v>71</v>
      </c>
      <c r="D3555" s="3">
        <v>42566</v>
      </c>
      <c r="E3555" t="s">
        <v>1357</v>
      </c>
      <c r="F3555">
        <v>143</v>
      </c>
      <c r="G3555">
        <v>1</v>
      </c>
      <c r="J3555">
        <v>143</v>
      </c>
      <c r="K3555">
        <v>100150191</v>
      </c>
      <c r="L3555" s="19" t="s">
        <v>27</v>
      </c>
      <c r="M3555">
        <v>0</v>
      </c>
      <c r="N3555" t="s">
        <v>22</v>
      </c>
      <c r="O3555" s="3">
        <v>42566</v>
      </c>
      <c r="P3555" t="s">
        <v>34</v>
      </c>
      <c r="Q3555">
        <v>143</v>
      </c>
      <c r="R3555">
        <v>2016</v>
      </c>
      <c r="S3555">
        <v>7</v>
      </c>
      <c r="T3555" s="3" t="s">
        <v>24</v>
      </c>
      <c r="U3555" s="3">
        <v>45489</v>
      </c>
    </row>
    <row r="3556" spans="1:21" x14ac:dyDescent="0.25">
      <c r="A3556">
        <v>215115</v>
      </c>
      <c r="B3556">
        <v>806</v>
      </c>
      <c r="C3556" t="s">
        <v>19</v>
      </c>
      <c r="D3556" s="3">
        <v>42566</v>
      </c>
      <c r="E3556" t="s">
        <v>276</v>
      </c>
      <c r="F3556">
        <v>120</v>
      </c>
      <c r="G3556">
        <v>1</v>
      </c>
      <c r="J3556">
        <v>120</v>
      </c>
      <c r="K3556">
        <v>100150192</v>
      </c>
      <c r="L3556" s="19" t="s">
        <v>27</v>
      </c>
      <c r="M3556">
        <v>0</v>
      </c>
      <c r="N3556" t="s">
        <v>22</v>
      </c>
      <c r="O3556" s="3">
        <v>42566</v>
      </c>
      <c r="P3556" t="s">
        <v>23</v>
      </c>
      <c r="Q3556">
        <v>120</v>
      </c>
      <c r="R3556">
        <v>2016</v>
      </c>
      <c r="S3556">
        <v>7</v>
      </c>
      <c r="T3556" s="3" t="s">
        <v>24</v>
      </c>
      <c r="U3556" s="3">
        <v>45489</v>
      </c>
    </row>
    <row r="3557" spans="1:21" x14ac:dyDescent="0.25">
      <c r="A3557">
        <v>215116</v>
      </c>
      <c r="B3557">
        <v>114</v>
      </c>
      <c r="C3557" t="s">
        <v>19</v>
      </c>
      <c r="D3557" s="3">
        <v>42566</v>
      </c>
      <c r="E3557" t="s">
        <v>276</v>
      </c>
      <c r="F3557">
        <v>120</v>
      </c>
      <c r="G3557">
        <v>1</v>
      </c>
      <c r="J3557">
        <v>120</v>
      </c>
      <c r="K3557">
        <v>100150193</v>
      </c>
      <c r="L3557" s="19" t="s">
        <v>27</v>
      </c>
      <c r="M3557">
        <v>0</v>
      </c>
      <c r="N3557" t="s">
        <v>22</v>
      </c>
      <c r="O3557" s="3">
        <v>42566</v>
      </c>
      <c r="P3557" t="s">
        <v>23</v>
      </c>
      <c r="Q3557">
        <v>120</v>
      </c>
      <c r="R3557">
        <v>2016</v>
      </c>
      <c r="S3557">
        <v>7</v>
      </c>
      <c r="T3557" s="3" t="s">
        <v>24</v>
      </c>
      <c r="U3557" s="3">
        <v>45489</v>
      </c>
    </row>
    <row r="3558" spans="1:21" x14ac:dyDescent="0.25">
      <c r="A3558">
        <v>215117</v>
      </c>
      <c r="B3558">
        <v>114</v>
      </c>
      <c r="C3558" t="s">
        <v>19</v>
      </c>
      <c r="D3558" s="3">
        <v>42566</v>
      </c>
      <c r="E3558" t="s">
        <v>276</v>
      </c>
      <c r="F3558">
        <v>120</v>
      </c>
      <c r="G3558">
        <v>1</v>
      </c>
      <c r="J3558">
        <v>120</v>
      </c>
      <c r="K3558">
        <v>100150194</v>
      </c>
      <c r="L3558" s="19" t="s">
        <v>27</v>
      </c>
      <c r="M3558">
        <v>0</v>
      </c>
      <c r="N3558" t="s">
        <v>22</v>
      </c>
      <c r="O3558" s="3">
        <v>42566</v>
      </c>
      <c r="P3558" t="s">
        <v>23</v>
      </c>
      <c r="Q3558">
        <v>120</v>
      </c>
      <c r="R3558">
        <v>2016</v>
      </c>
      <c r="S3558">
        <v>7</v>
      </c>
      <c r="T3558" s="3" t="s">
        <v>24</v>
      </c>
      <c r="U3558" s="3">
        <v>45489</v>
      </c>
    </row>
    <row r="3559" spans="1:21" x14ac:dyDescent="0.25">
      <c r="A3559">
        <v>215118</v>
      </c>
      <c r="B3559">
        <v>779</v>
      </c>
      <c r="C3559" t="s">
        <v>31</v>
      </c>
      <c r="D3559" s="3">
        <v>42566</v>
      </c>
      <c r="E3559" t="s">
        <v>486</v>
      </c>
      <c r="F3559">
        <v>425</v>
      </c>
      <c r="G3559">
        <v>1</v>
      </c>
      <c r="J3559">
        <v>425</v>
      </c>
      <c r="K3559">
        <v>100150195</v>
      </c>
      <c r="L3559" s="19" t="s">
        <v>51</v>
      </c>
      <c r="M3559">
        <v>0</v>
      </c>
      <c r="N3559" t="s">
        <v>22</v>
      </c>
      <c r="O3559" s="3">
        <v>42566</v>
      </c>
      <c r="P3559" t="s">
        <v>34</v>
      </c>
      <c r="Q3559">
        <v>425</v>
      </c>
      <c r="R3559">
        <v>2016</v>
      </c>
      <c r="S3559">
        <v>7</v>
      </c>
      <c r="T3559" s="3" t="s">
        <v>24</v>
      </c>
      <c r="U3559" s="3">
        <v>45489</v>
      </c>
    </row>
    <row r="3560" spans="1:21" x14ac:dyDescent="0.25">
      <c r="A3560">
        <v>215120</v>
      </c>
      <c r="B3560">
        <v>1212</v>
      </c>
      <c r="C3560" t="s">
        <v>19</v>
      </c>
      <c r="D3560" s="3">
        <v>42566</v>
      </c>
      <c r="E3560" t="s">
        <v>344</v>
      </c>
      <c r="F3560">
        <v>4380</v>
      </c>
      <c r="G3560">
        <v>1</v>
      </c>
      <c r="J3560">
        <v>4380</v>
      </c>
      <c r="K3560">
        <v>100150197</v>
      </c>
      <c r="L3560" s="19" t="s">
        <v>38</v>
      </c>
      <c r="M3560">
        <v>0</v>
      </c>
      <c r="N3560" t="s">
        <v>22</v>
      </c>
      <c r="O3560" s="3">
        <v>42566</v>
      </c>
      <c r="P3560" t="s">
        <v>23</v>
      </c>
      <c r="Q3560" s="4">
        <v>4380</v>
      </c>
      <c r="R3560">
        <v>2016</v>
      </c>
      <c r="S3560">
        <v>7</v>
      </c>
      <c r="T3560" s="3" t="s">
        <v>24</v>
      </c>
      <c r="U3560" s="3">
        <v>45489</v>
      </c>
    </row>
    <row r="3561" spans="1:21" x14ac:dyDescent="0.25">
      <c r="A3561">
        <v>215119</v>
      </c>
      <c r="B3561">
        <v>114</v>
      </c>
      <c r="C3561" t="s">
        <v>19</v>
      </c>
      <c r="D3561" s="3">
        <v>42566</v>
      </c>
      <c r="E3561" t="s">
        <v>276</v>
      </c>
      <c r="F3561">
        <v>120</v>
      </c>
      <c r="G3561">
        <v>2</v>
      </c>
      <c r="J3561">
        <v>240</v>
      </c>
      <c r="K3561">
        <v>100150196</v>
      </c>
      <c r="L3561" s="19" t="s">
        <v>27</v>
      </c>
      <c r="M3561">
        <v>0</v>
      </c>
      <c r="N3561" t="s">
        <v>22</v>
      </c>
      <c r="O3561" s="3">
        <v>42566</v>
      </c>
      <c r="P3561" t="s">
        <v>23</v>
      </c>
      <c r="Q3561">
        <v>240</v>
      </c>
      <c r="R3561">
        <v>2016</v>
      </c>
      <c r="S3561">
        <v>7</v>
      </c>
      <c r="T3561" s="3" t="s">
        <v>24</v>
      </c>
      <c r="U3561" s="3">
        <v>45489</v>
      </c>
    </row>
    <row r="3562" spans="1:21" x14ac:dyDescent="0.25">
      <c r="A3562">
        <v>215121</v>
      </c>
      <c r="B3562">
        <v>114</v>
      </c>
      <c r="C3562" t="s">
        <v>19</v>
      </c>
      <c r="D3562" s="3">
        <v>42566</v>
      </c>
      <c r="E3562" t="s">
        <v>276</v>
      </c>
      <c r="F3562">
        <v>120</v>
      </c>
      <c r="G3562">
        <v>1</v>
      </c>
      <c r="J3562">
        <v>120</v>
      </c>
      <c r="K3562">
        <v>100150198</v>
      </c>
      <c r="L3562" s="19" t="s">
        <v>27</v>
      </c>
      <c r="M3562">
        <v>0</v>
      </c>
      <c r="N3562" t="s">
        <v>22</v>
      </c>
      <c r="O3562" s="3">
        <v>42566</v>
      </c>
      <c r="P3562" t="s">
        <v>23</v>
      </c>
      <c r="Q3562">
        <v>120</v>
      </c>
      <c r="R3562">
        <v>2016</v>
      </c>
      <c r="S3562">
        <v>7</v>
      </c>
      <c r="T3562" s="3" t="s">
        <v>24</v>
      </c>
      <c r="U3562" s="3">
        <v>45489</v>
      </c>
    </row>
    <row r="3563" spans="1:21" x14ac:dyDescent="0.25">
      <c r="A3563">
        <v>215122</v>
      </c>
      <c r="B3563">
        <v>114</v>
      </c>
      <c r="C3563" t="s">
        <v>19</v>
      </c>
      <c r="D3563" s="3">
        <v>42566</v>
      </c>
      <c r="E3563" t="s">
        <v>30</v>
      </c>
      <c r="F3563">
        <v>360</v>
      </c>
      <c r="G3563">
        <v>1</v>
      </c>
      <c r="J3563">
        <v>360</v>
      </c>
      <c r="K3563">
        <v>100150199</v>
      </c>
      <c r="L3563" s="19" t="s">
        <v>27</v>
      </c>
      <c r="M3563">
        <v>0</v>
      </c>
      <c r="N3563" t="s">
        <v>22</v>
      </c>
      <c r="O3563" s="3">
        <v>42566</v>
      </c>
      <c r="P3563" t="s">
        <v>23</v>
      </c>
      <c r="Q3563">
        <v>360</v>
      </c>
      <c r="R3563">
        <v>2016</v>
      </c>
      <c r="S3563">
        <v>7</v>
      </c>
      <c r="T3563" s="3" t="s">
        <v>24</v>
      </c>
      <c r="U3563" s="3">
        <v>45489</v>
      </c>
    </row>
    <row r="3564" spans="1:21" x14ac:dyDescent="0.25">
      <c r="A3564">
        <v>215123</v>
      </c>
      <c r="B3564">
        <v>1213</v>
      </c>
      <c r="C3564" t="s">
        <v>19</v>
      </c>
      <c r="D3564" s="3">
        <v>42566</v>
      </c>
      <c r="E3564" t="s">
        <v>227</v>
      </c>
      <c r="F3564">
        <v>1765</v>
      </c>
      <c r="G3564">
        <v>1</v>
      </c>
      <c r="J3564">
        <v>1765</v>
      </c>
      <c r="K3564">
        <v>100150200</v>
      </c>
      <c r="L3564" s="19" t="s">
        <v>38</v>
      </c>
      <c r="M3564">
        <v>0</v>
      </c>
      <c r="N3564" t="s">
        <v>22</v>
      </c>
      <c r="O3564" s="3">
        <v>42566</v>
      </c>
      <c r="P3564" t="s">
        <v>23</v>
      </c>
      <c r="Q3564" s="4">
        <v>1765</v>
      </c>
      <c r="R3564">
        <v>2016</v>
      </c>
      <c r="S3564">
        <v>7</v>
      </c>
      <c r="T3564" s="3" t="s">
        <v>24</v>
      </c>
      <c r="U3564" s="3">
        <v>45489</v>
      </c>
    </row>
    <row r="3565" spans="1:21" x14ac:dyDescent="0.25">
      <c r="A3565">
        <v>215124</v>
      </c>
      <c r="B3565">
        <v>114</v>
      </c>
      <c r="C3565" t="s">
        <v>31</v>
      </c>
      <c r="D3565" s="3">
        <v>42566</v>
      </c>
      <c r="E3565" t="s">
        <v>364</v>
      </c>
      <c r="F3565">
        <v>210</v>
      </c>
      <c r="G3565">
        <v>1</v>
      </c>
      <c r="J3565">
        <v>210</v>
      </c>
      <c r="K3565">
        <v>100150201</v>
      </c>
      <c r="L3565" s="19" t="s">
        <v>33</v>
      </c>
      <c r="M3565">
        <v>0</v>
      </c>
      <c r="N3565" t="s">
        <v>22</v>
      </c>
      <c r="O3565" s="3">
        <v>42566</v>
      </c>
      <c r="P3565" t="s">
        <v>34</v>
      </c>
      <c r="Q3565">
        <v>210</v>
      </c>
      <c r="R3565">
        <v>2016</v>
      </c>
      <c r="S3565">
        <v>7</v>
      </c>
      <c r="T3565" s="3" t="s">
        <v>24</v>
      </c>
      <c r="U3565" s="3">
        <v>45489</v>
      </c>
    </row>
    <row r="3566" spans="1:21" x14ac:dyDescent="0.25">
      <c r="A3566">
        <v>215125</v>
      </c>
      <c r="B3566">
        <v>1214</v>
      </c>
      <c r="C3566" t="s">
        <v>25</v>
      </c>
      <c r="D3566" s="3">
        <v>42566</v>
      </c>
      <c r="E3566" t="s">
        <v>815</v>
      </c>
      <c r="F3566">
        <v>64895</v>
      </c>
      <c r="G3566">
        <v>1</v>
      </c>
      <c r="J3566">
        <v>64895</v>
      </c>
      <c r="K3566">
        <v>100150202</v>
      </c>
      <c r="L3566" s="19" t="s">
        <v>42</v>
      </c>
      <c r="M3566">
        <v>0</v>
      </c>
      <c r="N3566" t="s">
        <v>22</v>
      </c>
      <c r="O3566" s="3">
        <v>42566</v>
      </c>
      <c r="P3566" t="s">
        <v>28</v>
      </c>
      <c r="Q3566" s="4">
        <v>64895</v>
      </c>
      <c r="R3566">
        <v>2016</v>
      </c>
      <c r="S3566">
        <v>7</v>
      </c>
      <c r="T3566" s="3" t="s">
        <v>24</v>
      </c>
      <c r="U3566" s="3">
        <v>45489</v>
      </c>
    </row>
    <row r="3567" spans="1:21" x14ac:dyDescent="0.25">
      <c r="A3567">
        <v>215126</v>
      </c>
      <c r="B3567">
        <v>1214</v>
      </c>
      <c r="C3567" t="s">
        <v>25</v>
      </c>
      <c r="D3567" s="3">
        <v>42566</v>
      </c>
      <c r="E3567" t="s">
        <v>344</v>
      </c>
      <c r="F3567">
        <v>4380</v>
      </c>
      <c r="G3567">
        <v>1</v>
      </c>
      <c r="J3567">
        <v>4380</v>
      </c>
      <c r="K3567">
        <v>100150203</v>
      </c>
      <c r="L3567" s="19" t="s">
        <v>38</v>
      </c>
      <c r="M3567">
        <v>0</v>
      </c>
      <c r="N3567" t="s">
        <v>22</v>
      </c>
      <c r="O3567" s="3">
        <v>42566</v>
      </c>
      <c r="P3567" t="s">
        <v>28</v>
      </c>
      <c r="Q3567" s="4">
        <v>4380</v>
      </c>
      <c r="R3567">
        <v>2016</v>
      </c>
      <c r="S3567">
        <v>7</v>
      </c>
      <c r="T3567" s="3" t="s">
        <v>24</v>
      </c>
      <c r="U3567" s="3">
        <v>45489</v>
      </c>
    </row>
    <row r="3568" spans="1:21" x14ac:dyDescent="0.25">
      <c r="A3568">
        <v>215127</v>
      </c>
      <c r="B3568">
        <v>806</v>
      </c>
      <c r="C3568" t="s">
        <v>19</v>
      </c>
      <c r="D3568" s="3">
        <v>42566</v>
      </c>
      <c r="E3568" t="s">
        <v>30</v>
      </c>
      <c r="F3568">
        <v>360</v>
      </c>
      <c r="G3568">
        <v>1</v>
      </c>
      <c r="J3568">
        <v>360</v>
      </c>
      <c r="K3568">
        <v>100150204</v>
      </c>
      <c r="L3568" s="19" t="s">
        <v>27</v>
      </c>
      <c r="M3568">
        <v>0</v>
      </c>
      <c r="N3568" t="s">
        <v>22</v>
      </c>
      <c r="O3568" s="3">
        <v>42566</v>
      </c>
      <c r="P3568" t="s">
        <v>23</v>
      </c>
      <c r="Q3568">
        <v>360</v>
      </c>
      <c r="R3568">
        <v>2016</v>
      </c>
      <c r="S3568">
        <v>7</v>
      </c>
      <c r="T3568" s="3" t="s">
        <v>24</v>
      </c>
      <c r="U3568" s="3">
        <v>45489</v>
      </c>
    </row>
    <row r="3569" spans="1:21" x14ac:dyDescent="0.25">
      <c r="A3569">
        <v>215128</v>
      </c>
      <c r="B3569">
        <v>806</v>
      </c>
      <c r="C3569" t="s">
        <v>19</v>
      </c>
      <c r="D3569" s="3">
        <v>42566</v>
      </c>
      <c r="E3569" t="s">
        <v>30</v>
      </c>
      <c r="F3569">
        <v>360</v>
      </c>
      <c r="G3569">
        <v>1</v>
      </c>
      <c r="J3569">
        <v>360</v>
      </c>
      <c r="K3569">
        <v>100150205</v>
      </c>
      <c r="L3569" s="19" t="s">
        <v>27</v>
      </c>
      <c r="M3569">
        <v>0</v>
      </c>
      <c r="N3569" t="s">
        <v>22</v>
      </c>
      <c r="O3569" s="3">
        <v>42566</v>
      </c>
      <c r="P3569" t="s">
        <v>23</v>
      </c>
      <c r="Q3569">
        <v>360</v>
      </c>
      <c r="R3569">
        <v>2016</v>
      </c>
      <c r="S3569">
        <v>7</v>
      </c>
      <c r="T3569" s="3" t="s">
        <v>24</v>
      </c>
      <c r="U3569" s="3">
        <v>45489</v>
      </c>
    </row>
    <row r="3570" spans="1:21" x14ac:dyDescent="0.25">
      <c r="A3570">
        <v>215129</v>
      </c>
      <c r="B3570">
        <v>1215</v>
      </c>
      <c r="C3570" t="s">
        <v>19</v>
      </c>
      <c r="D3570" s="3">
        <v>42566</v>
      </c>
      <c r="E3570" t="s">
        <v>443</v>
      </c>
      <c r="F3570">
        <v>990</v>
      </c>
      <c r="G3570">
        <v>1</v>
      </c>
      <c r="J3570">
        <v>2940</v>
      </c>
      <c r="K3570">
        <v>100150206</v>
      </c>
      <c r="L3570" s="19" t="s">
        <v>21</v>
      </c>
      <c r="M3570">
        <v>0</v>
      </c>
      <c r="N3570" t="s">
        <v>22</v>
      </c>
      <c r="O3570" s="3">
        <v>42566</v>
      </c>
      <c r="P3570" t="s">
        <v>23</v>
      </c>
      <c r="Q3570">
        <v>990</v>
      </c>
      <c r="R3570">
        <v>2016</v>
      </c>
      <c r="S3570">
        <v>7</v>
      </c>
      <c r="T3570" s="3" t="s">
        <v>24</v>
      </c>
      <c r="U3570" s="3">
        <v>45489</v>
      </c>
    </row>
    <row r="3571" spans="1:21" x14ac:dyDescent="0.25">
      <c r="A3571">
        <v>215130</v>
      </c>
      <c r="B3571">
        <v>1215</v>
      </c>
      <c r="C3571" t="s">
        <v>19</v>
      </c>
      <c r="D3571" s="3">
        <v>42566</v>
      </c>
      <c r="E3571" t="s">
        <v>1358</v>
      </c>
      <c r="F3571">
        <v>1950</v>
      </c>
      <c r="G3571">
        <v>1</v>
      </c>
      <c r="J3571">
        <v>2940</v>
      </c>
      <c r="K3571">
        <v>100150206</v>
      </c>
      <c r="L3571" s="19" t="s">
        <v>21</v>
      </c>
      <c r="M3571">
        <v>0</v>
      </c>
      <c r="N3571" t="s">
        <v>22</v>
      </c>
      <c r="O3571" s="3">
        <v>42566</v>
      </c>
      <c r="P3571" t="s">
        <v>23</v>
      </c>
      <c r="Q3571" s="4">
        <v>1950</v>
      </c>
      <c r="R3571">
        <v>2016</v>
      </c>
      <c r="S3571">
        <v>7</v>
      </c>
      <c r="T3571" s="3" t="s">
        <v>24</v>
      </c>
      <c r="U3571" s="3">
        <v>45489</v>
      </c>
    </row>
    <row r="3572" spans="1:21" x14ac:dyDescent="0.25">
      <c r="A3572">
        <v>215132</v>
      </c>
      <c r="B3572">
        <v>1216</v>
      </c>
      <c r="C3572" t="s">
        <v>25</v>
      </c>
      <c r="D3572" s="3">
        <v>42566</v>
      </c>
      <c r="E3572" t="s">
        <v>1359</v>
      </c>
      <c r="F3572">
        <v>6500</v>
      </c>
      <c r="G3572">
        <v>1</v>
      </c>
      <c r="J3572">
        <v>6500</v>
      </c>
      <c r="K3572">
        <v>100150207</v>
      </c>
      <c r="L3572" s="19" t="s">
        <v>42</v>
      </c>
      <c r="M3572">
        <v>0</v>
      </c>
      <c r="N3572" t="s">
        <v>201</v>
      </c>
      <c r="O3572" s="3">
        <v>42566</v>
      </c>
      <c r="P3572" t="s">
        <v>28</v>
      </c>
      <c r="Q3572" s="4">
        <v>6500</v>
      </c>
      <c r="R3572">
        <v>2016</v>
      </c>
      <c r="S3572">
        <v>7</v>
      </c>
      <c r="T3572" s="3" t="s">
        <v>24</v>
      </c>
      <c r="U3572" s="3">
        <v>45489</v>
      </c>
    </row>
    <row r="3573" spans="1:21" x14ac:dyDescent="0.25">
      <c r="A3573">
        <v>215133</v>
      </c>
      <c r="B3573">
        <v>1217</v>
      </c>
      <c r="C3573" t="s">
        <v>19</v>
      </c>
      <c r="D3573" s="3">
        <v>42566</v>
      </c>
      <c r="E3573" t="s">
        <v>313</v>
      </c>
      <c r="F3573">
        <v>260</v>
      </c>
      <c r="G3573">
        <v>1</v>
      </c>
      <c r="J3573">
        <v>260</v>
      </c>
      <c r="K3573">
        <v>100150208</v>
      </c>
      <c r="L3573" s="19" t="s">
        <v>33</v>
      </c>
      <c r="M3573">
        <v>0</v>
      </c>
      <c r="N3573" t="s">
        <v>22</v>
      </c>
      <c r="O3573" s="3">
        <v>42566</v>
      </c>
      <c r="P3573" t="s">
        <v>23</v>
      </c>
      <c r="Q3573">
        <v>260</v>
      </c>
      <c r="R3573">
        <v>2016</v>
      </c>
      <c r="S3573">
        <v>7</v>
      </c>
      <c r="T3573" s="3" t="s">
        <v>24</v>
      </c>
      <c r="U3573" s="3">
        <v>45489</v>
      </c>
    </row>
    <row r="3574" spans="1:21" x14ac:dyDescent="0.25">
      <c r="A3574">
        <v>215134</v>
      </c>
      <c r="B3574">
        <v>1084</v>
      </c>
      <c r="C3574" t="s">
        <v>19</v>
      </c>
      <c r="D3574" s="3">
        <v>42566</v>
      </c>
      <c r="E3574" t="s">
        <v>283</v>
      </c>
      <c r="F3574">
        <v>90</v>
      </c>
      <c r="G3574">
        <v>1</v>
      </c>
      <c r="J3574">
        <v>90</v>
      </c>
      <c r="K3574">
        <v>100150209</v>
      </c>
      <c r="L3574" s="19" t="s">
        <v>33</v>
      </c>
      <c r="M3574">
        <v>0</v>
      </c>
      <c r="N3574" t="s">
        <v>22</v>
      </c>
      <c r="O3574" s="3">
        <v>42566</v>
      </c>
      <c r="P3574" t="s">
        <v>23</v>
      </c>
      <c r="Q3574">
        <v>90</v>
      </c>
      <c r="R3574">
        <v>2016</v>
      </c>
      <c r="S3574">
        <v>7</v>
      </c>
      <c r="T3574" s="3" t="s">
        <v>24</v>
      </c>
      <c r="U3574" s="3">
        <v>45489</v>
      </c>
    </row>
    <row r="3575" spans="1:21" x14ac:dyDescent="0.25">
      <c r="A3575">
        <v>215135</v>
      </c>
      <c r="B3575">
        <v>937</v>
      </c>
      <c r="C3575" t="s">
        <v>19</v>
      </c>
      <c r="D3575" s="3">
        <v>42566</v>
      </c>
      <c r="E3575" t="s">
        <v>35</v>
      </c>
      <c r="F3575">
        <v>80</v>
      </c>
      <c r="G3575">
        <v>1</v>
      </c>
      <c r="J3575">
        <v>80</v>
      </c>
      <c r="K3575">
        <v>100150210</v>
      </c>
      <c r="L3575" s="19" t="s">
        <v>33</v>
      </c>
      <c r="M3575">
        <v>0</v>
      </c>
      <c r="N3575" t="s">
        <v>22</v>
      </c>
      <c r="O3575" s="3">
        <v>42566</v>
      </c>
      <c r="P3575" t="s">
        <v>23</v>
      </c>
      <c r="Q3575">
        <v>80</v>
      </c>
      <c r="R3575">
        <v>2016</v>
      </c>
      <c r="S3575">
        <v>7</v>
      </c>
      <c r="T3575" s="3" t="s">
        <v>24</v>
      </c>
      <c r="U3575" s="3">
        <v>45489</v>
      </c>
    </row>
    <row r="3576" spans="1:21" x14ac:dyDescent="0.25">
      <c r="A3576">
        <v>215142</v>
      </c>
      <c r="B3576">
        <v>937</v>
      </c>
      <c r="C3576" t="s">
        <v>19</v>
      </c>
      <c r="D3576" s="3">
        <v>42566</v>
      </c>
      <c r="E3576" t="s">
        <v>980</v>
      </c>
      <c r="F3576">
        <v>100</v>
      </c>
      <c r="G3576">
        <v>1</v>
      </c>
      <c r="J3576">
        <v>100</v>
      </c>
      <c r="K3576">
        <v>100150218</v>
      </c>
      <c r="L3576" s="19" t="s">
        <v>33</v>
      </c>
      <c r="M3576">
        <v>0</v>
      </c>
      <c r="N3576" t="s">
        <v>22</v>
      </c>
      <c r="O3576" s="3">
        <v>42566</v>
      </c>
      <c r="P3576" t="s">
        <v>23</v>
      </c>
      <c r="Q3576">
        <v>100</v>
      </c>
      <c r="R3576">
        <v>2016</v>
      </c>
      <c r="S3576">
        <v>7</v>
      </c>
      <c r="T3576" s="3" t="s">
        <v>24</v>
      </c>
      <c r="U3576" s="3">
        <v>45489</v>
      </c>
    </row>
    <row r="3577" spans="1:21" x14ac:dyDescent="0.25">
      <c r="A3577">
        <v>215151</v>
      </c>
      <c r="B3577">
        <v>1218</v>
      </c>
      <c r="C3577" t="s">
        <v>19</v>
      </c>
      <c r="D3577" s="3">
        <v>42566</v>
      </c>
      <c r="E3577" t="s">
        <v>404</v>
      </c>
      <c r="F3577">
        <v>1625</v>
      </c>
      <c r="G3577">
        <v>1</v>
      </c>
      <c r="J3577">
        <v>1625</v>
      </c>
      <c r="K3577">
        <v>100150226</v>
      </c>
      <c r="L3577" s="19" t="s">
        <v>47</v>
      </c>
      <c r="M3577">
        <v>0</v>
      </c>
      <c r="N3577" t="s">
        <v>22</v>
      </c>
      <c r="O3577" s="3">
        <v>42566</v>
      </c>
      <c r="P3577" t="s">
        <v>23</v>
      </c>
      <c r="Q3577" s="4">
        <v>1625</v>
      </c>
      <c r="R3577">
        <v>2016</v>
      </c>
      <c r="S3577">
        <v>7</v>
      </c>
      <c r="T3577" s="3" t="s">
        <v>24</v>
      </c>
      <c r="U3577" s="3">
        <v>45489</v>
      </c>
    </row>
    <row r="3578" spans="1:21" x14ac:dyDescent="0.25">
      <c r="A3578">
        <v>215154</v>
      </c>
      <c r="B3578">
        <v>937</v>
      </c>
      <c r="C3578" t="s">
        <v>19</v>
      </c>
      <c r="D3578" s="3">
        <v>42566</v>
      </c>
      <c r="E3578" t="s">
        <v>980</v>
      </c>
      <c r="F3578">
        <v>100</v>
      </c>
      <c r="G3578">
        <v>1</v>
      </c>
      <c r="J3578">
        <v>100</v>
      </c>
      <c r="K3578">
        <v>100150229</v>
      </c>
      <c r="L3578" s="19" t="s">
        <v>33</v>
      </c>
      <c r="M3578">
        <v>0</v>
      </c>
      <c r="N3578" t="s">
        <v>22</v>
      </c>
      <c r="O3578" s="3">
        <v>42566</v>
      </c>
      <c r="P3578" t="s">
        <v>23</v>
      </c>
      <c r="Q3578">
        <v>100</v>
      </c>
      <c r="R3578">
        <v>2016</v>
      </c>
      <c r="S3578">
        <v>7</v>
      </c>
      <c r="T3578" s="3" t="s">
        <v>24</v>
      </c>
      <c r="U3578" s="3">
        <v>45489</v>
      </c>
    </row>
    <row r="3579" spans="1:21" x14ac:dyDescent="0.25">
      <c r="A3579">
        <v>215176</v>
      </c>
      <c r="B3579">
        <v>56</v>
      </c>
      <c r="C3579" t="s">
        <v>19</v>
      </c>
      <c r="D3579" s="3">
        <v>42566</v>
      </c>
      <c r="E3579" t="s">
        <v>48</v>
      </c>
      <c r="F3579">
        <v>320</v>
      </c>
      <c r="G3579">
        <v>1</v>
      </c>
      <c r="J3579">
        <v>320</v>
      </c>
      <c r="K3579">
        <v>100150252</v>
      </c>
      <c r="L3579" s="19" t="s">
        <v>27</v>
      </c>
      <c r="M3579">
        <v>0</v>
      </c>
      <c r="N3579" t="s">
        <v>22</v>
      </c>
      <c r="O3579" s="3">
        <v>42566</v>
      </c>
      <c r="P3579" t="s">
        <v>23</v>
      </c>
      <c r="Q3579">
        <v>320</v>
      </c>
      <c r="R3579">
        <v>2016</v>
      </c>
      <c r="S3579">
        <v>7</v>
      </c>
      <c r="T3579" s="3" t="s">
        <v>24</v>
      </c>
      <c r="U3579" s="3">
        <v>45489</v>
      </c>
    </row>
    <row r="3580" spans="1:21" x14ac:dyDescent="0.25">
      <c r="A3580">
        <v>215177</v>
      </c>
      <c r="B3580">
        <v>114</v>
      </c>
      <c r="C3580" t="s">
        <v>19</v>
      </c>
      <c r="D3580" s="3">
        <v>42566</v>
      </c>
      <c r="E3580" t="s">
        <v>114</v>
      </c>
      <c r="F3580">
        <v>370</v>
      </c>
      <c r="G3580">
        <v>1</v>
      </c>
      <c r="J3580">
        <v>370</v>
      </c>
      <c r="K3580">
        <v>100150253</v>
      </c>
      <c r="L3580" s="19" t="s">
        <v>33</v>
      </c>
      <c r="M3580">
        <v>0</v>
      </c>
      <c r="N3580" t="s">
        <v>22</v>
      </c>
      <c r="O3580" s="3">
        <v>42566</v>
      </c>
      <c r="P3580" t="s">
        <v>23</v>
      </c>
      <c r="Q3580">
        <v>370</v>
      </c>
      <c r="R3580">
        <v>2016</v>
      </c>
      <c r="S3580">
        <v>7</v>
      </c>
      <c r="T3580" s="3" t="s">
        <v>24</v>
      </c>
      <c r="U3580" s="3">
        <v>45489</v>
      </c>
    </row>
    <row r="3581" spans="1:21" x14ac:dyDescent="0.25">
      <c r="A3581">
        <v>215178</v>
      </c>
      <c r="B3581">
        <v>806</v>
      </c>
      <c r="C3581" t="s">
        <v>19</v>
      </c>
      <c r="D3581" s="3">
        <v>42566</v>
      </c>
      <c r="E3581" t="s">
        <v>30</v>
      </c>
      <c r="F3581">
        <v>360</v>
      </c>
      <c r="G3581">
        <v>1</v>
      </c>
      <c r="J3581">
        <v>360</v>
      </c>
      <c r="K3581">
        <v>100150254</v>
      </c>
      <c r="L3581" s="19" t="s">
        <v>27</v>
      </c>
      <c r="M3581">
        <v>0</v>
      </c>
      <c r="N3581" t="s">
        <v>22</v>
      </c>
      <c r="O3581" s="3">
        <v>42566</v>
      </c>
      <c r="P3581" t="s">
        <v>23</v>
      </c>
      <c r="Q3581">
        <v>360</v>
      </c>
      <c r="R3581">
        <v>2016</v>
      </c>
      <c r="S3581">
        <v>7</v>
      </c>
      <c r="T3581" s="3" t="s">
        <v>24</v>
      </c>
      <c r="U3581" s="3">
        <v>45489</v>
      </c>
    </row>
    <row r="3582" spans="1:21" x14ac:dyDescent="0.25">
      <c r="A3582">
        <v>215179</v>
      </c>
      <c r="B3582">
        <v>114</v>
      </c>
      <c r="C3582" t="s">
        <v>19</v>
      </c>
      <c r="D3582" s="3">
        <v>42566</v>
      </c>
      <c r="E3582" t="s">
        <v>114</v>
      </c>
      <c r="F3582">
        <v>370</v>
      </c>
      <c r="G3582">
        <v>1</v>
      </c>
      <c r="J3582">
        <v>370</v>
      </c>
      <c r="K3582">
        <v>100150255</v>
      </c>
      <c r="L3582" s="19" t="s">
        <v>33</v>
      </c>
      <c r="M3582">
        <v>0</v>
      </c>
      <c r="N3582" t="s">
        <v>22</v>
      </c>
      <c r="O3582" s="3">
        <v>42566</v>
      </c>
      <c r="P3582" t="s">
        <v>23</v>
      </c>
      <c r="Q3582">
        <v>370</v>
      </c>
      <c r="R3582">
        <v>2016</v>
      </c>
      <c r="S3582">
        <v>7</v>
      </c>
      <c r="T3582" s="3" t="s">
        <v>24</v>
      </c>
      <c r="U3582" s="3">
        <v>45489</v>
      </c>
    </row>
    <row r="3583" spans="1:21" x14ac:dyDescent="0.25">
      <c r="A3583">
        <v>215180</v>
      </c>
      <c r="B3583">
        <v>1219</v>
      </c>
      <c r="C3583" t="s">
        <v>25</v>
      </c>
      <c r="D3583" s="3">
        <v>42566</v>
      </c>
      <c r="E3583" t="s">
        <v>1081</v>
      </c>
      <c r="F3583">
        <v>1375</v>
      </c>
      <c r="G3583">
        <v>1</v>
      </c>
      <c r="J3583">
        <v>1375</v>
      </c>
      <c r="K3583">
        <v>100150256</v>
      </c>
      <c r="L3583" s="19" t="s">
        <v>42</v>
      </c>
      <c r="M3583">
        <v>0</v>
      </c>
      <c r="N3583" t="s">
        <v>39</v>
      </c>
      <c r="O3583" s="3">
        <v>42566</v>
      </c>
      <c r="P3583" t="s">
        <v>28</v>
      </c>
      <c r="Q3583" s="4">
        <v>1375</v>
      </c>
      <c r="R3583">
        <v>2016</v>
      </c>
      <c r="S3583">
        <v>7</v>
      </c>
      <c r="T3583" s="3" t="s">
        <v>24</v>
      </c>
      <c r="U3583" s="3">
        <v>45489</v>
      </c>
    </row>
    <row r="3584" spans="1:21" x14ac:dyDescent="0.25">
      <c r="A3584">
        <v>215181</v>
      </c>
      <c r="B3584">
        <v>63</v>
      </c>
      <c r="C3584" t="s">
        <v>19</v>
      </c>
      <c r="D3584" s="3">
        <v>42566</v>
      </c>
      <c r="E3584" t="s">
        <v>30</v>
      </c>
      <c r="F3584">
        <v>360</v>
      </c>
      <c r="G3584">
        <v>1</v>
      </c>
      <c r="J3584">
        <v>360</v>
      </c>
      <c r="K3584">
        <v>100150257</v>
      </c>
      <c r="L3584" s="19" t="s">
        <v>27</v>
      </c>
      <c r="M3584">
        <v>0</v>
      </c>
      <c r="N3584" t="s">
        <v>22</v>
      </c>
      <c r="O3584" s="3">
        <v>42566</v>
      </c>
      <c r="P3584" t="s">
        <v>23</v>
      </c>
      <c r="Q3584">
        <v>360</v>
      </c>
      <c r="R3584">
        <v>2016</v>
      </c>
      <c r="S3584">
        <v>7</v>
      </c>
      <c r="T3584" s="3" t="s">
        <v>24</v>
      </c>
      <c r="U3584" s="3">
        <v>45489</v>
      </c>
    </row>
    <row r="3585" spans="1:21" x14ac:dyDescent="0.25">
      <c r="A3585">
        <v>215182</v>
      </c>
      <c r="B3585">
        <v>1220</v>
      </c>
      <c r="C3585" t="s">
        <v>25</v>
      </c>
      <c r="D3585" s="3">
        <v>42566</v>
      </c>
      <c r="E3585" t="s">
        <v>514</v>
      </c>
      <c r="F3585">
        <v>350</v>
      </c>
      <c r="G3585">
        <v>1</v>
      </c>
      <c r="J3585">
        <v>350</v>
      </c>
      <c r="K3585">
        <v>100150258</v>
      </c>
      <c r="L3585" s="19" t="s">
        <v>27</v>
      </c>
      <c r="M3585">
        <v>0</v>
      </c>
      <c r="N3585" t="s">
        <v>22</v>
      </c>
      <c r="O3585" s="3">
        <v>42566</v>
      </c>
      <c r="P3585" t="s">
        <v>28</v>
      </c>
      <c r="Q3585">
        <v>350</v>
      </c>
      <c r="R3585">
        <v>2016</v>
      </c>
      <c r="S3585">
        <v>7</v>
      </c>
      <c r="T3585" s="3" t="s">
        <v>24</v>
      </c>
      <c r="U3585" s="3">
        <v>45489</v>
      </c>
    </row>
    <row r="3586" spans="1:21" x14ac:dyDescent="0.25">
      <c r="A3586">
        <v>215183</v>
      </c>
      <c r="B3586">
        <v>1221</v>
      </c>
      <c r="C3586" t="s">
        <v>19</v>
      </c>
      <c r="D3586" s="3">
        <v>42566</v>
      </c>
      <c r="E3586" t="s">
        <v>1360</v>
      </c>
      <c r="F3586">
        <v>430</v>
      </c>
      <c r="G3586">
        <v>1</v>
      </c>
      <c r="J3586">
        <v>880</v>
      </c>
      <c r="K3586">
        <v>100150259</v>
      </c>
      <c r="L3586" s="19" t="s">
        <v>21</v>
      </c>
      <c r="M3586">
        <v>0</v>
      </c>
      <c r="N3586" t="s">
        <v>22</v>
      </c>
      <c r="O3586" s="3">
        <v>42566</v>
      </c>
      <c r="P3586" t="s">
        <v>23</v>
      </c>
      <c r="Q3586">
        <v>430</v>
      </c>
      <c r="R3586">
        <v>2016</v>
      </c>
      <c r="S3586">
        <v>7</v>
      </c>
      <c r="T3586" s="3" t="s">
        <v>24</v>
      </c>
      <c r="U3586" s="3">
        <v>45489</v>
      </c>
    </row>
    <row r="3587" spans="1:21" x14ac:dyDescent="0.25">
      <c r="A3587">
        <v>215185</v>
      </c>
      <c r="B3587">
        <v>1221</v>
      </c>
      <c r="C3587" t="s">
        <v>19</v>
      </c>
      <c r="D3587" s="3">
        <v>42566</v>
      </c>
      <c r="E3587" t="s">
        <v>1361</v>
      </c>
      <c r="F3587">
        <v>450</v>
      </c>
      <c r="G3587">
        <v>1</v>
      </c>
      <c r="J3587">
        <v>880</v>
      </c>
      <c r="K3587">
        <v>100150259</v>
      </c>
      <c r="L3587" s="19" t="s">
        <v>21</v>
      </c>
      <c r="M3587">
        <v>0</v>
      </c>
      <c r="N3587" t="s">
        <v>22</v>
      </c>
      <c r="O3587" s="3">
        <v>42566</v>
      </c>
      <c r="P3587" t="s">
        <v>23</v>
      </c>
      <c r="Q3587">
        <v>450</v>
      </c>
      <c r="R3587">
        <v>2016</v>
      </c>
      <c r="S3587">
        <v>7</v>
      </c>
      <c r="T3587" s="3" t="s">
        <v>24</v>
      </c>
      <c r="U3587" s="3">
        <v>45489</v>
      </c>
    </row>
    <row r="3588" spans="1:21" x14ac:dyDescent="0.25">
      <c r="A3588">
        <v>215187</v>
      </c>
      <c r="B3588">
        <v>1222</v>
      </c>
      <c r="C3588" t="s">
        <v>19</v>
      </c>
      <c r="D3588" s="3">
        <v>42566</v>
      </c>
      <c r="E3588" t="s">
        <v>502</v>
      </c>
      <c r="F3588">
        <v>275</v>
      </c>
      <c r="G3588">
        <v>1</v>
      </c>
      <c r="J3588">
        <v>275</v>
      </c>
      <c r="K3588">
        <v>100150260</v>
      </c>
      <c r="L3588" s="19" t="s">
        <v>170</v>
      </c>
      <c r="M3588">
        <v>0</v>
      </c>
      <c r="N3588" t="s">
        <v>22</v>
      </c>
      <c r="O3588" s="3">
        <v>42566</v>
      </c>
      <c r="P3588" t="s">
        <v>23</v>
      </c>
      <c r="Q3588">
        <v>275</v>
      </c>
      <c r="R3588">
        <v>2016</v>
      </c>
      <c r="S3588">
        <v>7</v>
      </c>
      <c r="T3588" s="3" t="s">
        <v>24</v>
      </c>
      <c r="U3588" s="3">
        <v>45489</v>
      </c>
    </row>
    <row r="3589" spans="1:21" x14ac:dyDescent="0.25">
      <c r="A3589">
        <v>215188</v>
      </c>
      <c r="B3589">
        <v>806</v>
      </c>
      <c r="C3589" t="s">
        <v>19</v>
      </c>
      <c r="D3589" s="3">
        <v>42566</v>
      </c>
      <c r="E3589" t="s">
        <v>30</v>
      </c>
      <c r="F3589">
        <v>360</v>
      </c>
      <c r="G3589">
        <v>1</v>
      </c>
      <c r="J3589">
        <v>360</v>
      </c>
      <c r="K3589">
        <v>100150261</v>
      </c>
      <c r="L3589" s="19" t="s">
        <v>27</v>
      </c>
      <c r="M3589">
        <v>0</v>
      </c>
      <c r="N3589" t="s">
        <v>22</v>
      </c>
      <c r="O3589" s="3">
        <v>42566</v>
      </c>
      <c r="P3589" t="s">
        <v>23</v>
      </c>
      <c r="Q3589">
        <v>360</v>
      </c>
      <c r="R3589">
        <v>2016</v>
      </c>
      <c r="S3589">
        <v>7</v>
      </c>
      <c r="T3589" s="3" t="s">
        <v>24</v>
      </c>
      <c r="U3589" s="3">
        <v>45489</v>
      </c>
    </row>
    <row r="3590" spans="1:21" x14ac:dyDescent="0.25">
      <c r="A3590">
        <v>215189</v>
      </c>
      <c r="B3590">
        <v>820</v>
      </c>
      <c r="C3590" t="s">
        <v>19</v>
      </c>
      <c r="D3590" s="3">
        <v>42566</v>
      </c>
      <c r="E3590" t="s">
        <v>26</v>
      </c>
      <c r="F3590">
        <v>240</v>
      </c>
      <c r="G3590">
        <v>1</v>
      </c>
      <c r="J3590">
        <v>240</v>
      </c>
      <c r="K3590">
        <v>100150262</v>
      </c>
      <c r="L3590" s="19" t="s">
        <v>27</v>
      </c>
      <c r="M3590">
        <v>0</v>
      </c>
      <c r="N3590" t="s">
        <v>22</v>
      </c>
      <c r="O3590" s="3">
        <v>42566</v>
      </c>
      <c r="P3590" t="s">
        <v>23</v>
      </c>
      <c r="Q3590">
        <v>240</v>
      </c>
      <c r="R3590">
        <v>2016</v>
      </c>
      <c r="S3590">
        <v>7</v>
      </c>
      <c r="T3590" s="3" t="s">
        <v>24</v>
      </c>
      <c r="U3590" s="3">
        <v>45489</v>
      </c>
    </row>
    <row r="3591" spans="1:21" x14ac:dyDescent="0.25">
      <c r="A3591">
        <v>215191</v>
      </c>
      <c r="B3591">
        <v>806</v>
      </c>
      <c r="C3591" t="s">
        <v>31</v>
      </c>
      <c r="D3591" s="3">
        <v>42566</v>
      </c>
      <c r="E3591" t="s">
        <v>30</v>
      </c>
      <c r="F3591">
        <v>360</v>
      </c>
      <c r="G3591">
        <v>1</v>
      </c>
      <c r="J3591">
        <v>360</v>
      </c>
      <c r="K3591">
        <v>100150265</v>
      </c>
      <c r="L3591" s="19" t="s">
        <v>27</v>
      </c>
      <c r="M3591">
        <v>0</v>
      </c>
      <c r="N3591" t="s">
        <v>22</v>
      </c>
      <c r="O3591" s="3">
        <v>42566</v>
      </c>
      <c r="P3591" t="s">
        <v>34</v>
      </c>
      <c r="Q3591">
        <v>360</v>
      </c>
      <c r="R3591">
        <v>2016</v>
      </c>
      <c r="S3591">
        <v>7</v>
      </c>
      <c r="T3591" s="3" t="s">
        <v>24</v>
      </c>
      <c r="U3591" s="3">
        <v>45489</v>
      </c>
    </row>
    <row r="3592" spans="1:21" x14ac:dyDescent="0.25">
      <c r="A3592">
        <v>215192</v>
      </c>
      <c r="B3592">
        <v>1099</v>
      </c>
      <c r="C3592" t="s">
        <v>19</v>
      </c>
      <c r="D3592" s="3">
        <v>42566</v>
      </c>
      <c r="E3592" t="s">
        <v>1244</v>
      </c>
      <c r="F3592">
        <v>950</v>
      </c>
      <c r="G3592">
        <v>1</v>
      </c>
      <c r="J3592">
        <v>950</v>
      </c>
      <c r="K3592">
        <v>100150267</v>
      </c>
      <c r="L3592" s="19" t="s">
        <v>62</v>
      </c>
      <c r="M3592">
        <v>0</v>
      </c>
      <c r="N3592" t="s">
        <v>174</v>
      </c>
      <c r="O3592" s="3">
        <v>42566</v>
      </c>
      <c r="P3592" t="s">
        <v>23</v>
      </c>
      <c r="Q3592">
        <v>950</v>
      </c>
      <c r="R3592">
        <v>2016</v>
      </c>
      <c r="S3592">
        <v>7</v>
      </c>
      <c r="T3592" s="3" t="s">
        <v>24</v>
      </c>
      <c r="U3592" s="3">
        <v>45489</v>
      </c>
    </row>
    <row r="3593" spans="1:21" x14ac:dyDescent="0.25">
      <c r="A3593">
        <v>215193</v>
      </c>
      <c r="B3593">
        <v>1099</v>
      </c>
      <c r="C3593" t="s">
        <v>19</v>
      </c>
      <c r="D3593" s="3">
        <v>42566</v>
      </c>
      <c r="E3593" t="s">
        <v>1244</v>
      </c>
      <c r="F3593">
        <v>950</v>
      </c>
      <c r="G3593">
        <v>1</v>
      </c>
      <c r="J3593">
        <v>950</v>
      </c>
      <c r="K3593">
        <v>100150268</v>
      </c>
      <c r="L3593" s="19" t="s">
        <v>62</v>
      </c>
      <c r="M3593">
        <v>0</v>
      </c>
      <c r="N3593" t="s">
        <v>174</v>
      </c>
      <c r="O3593" s="3">
        <v>42566</v>
      </c>
      <c r="P3593" t="s">
        <v>23</v>
      </c>
      <c r="Q3593">
        <v>950</v>
      </c>
      <c r="R3593">
        <v>2016</v>
      </c>
      <c r="S3593">
        <v>7</v>
      </c>
      <c r="T3593" s="3" t="s">
        <v>24</v>
      </c>
      <c r="U3593" s="3">
        <v>45489</v>
      </c>
    </row>
    <row r="3594" spans="1:21" x14ac:dyDescent="0.25">
      <c r="A3594">
        <v>215194</v>
      </c>
      <c r="B3594">
        <v>1223</v>
      </c>
      <c r="C3594" t="s">
        <v>19</v>
      </c>
      <c r="D3594" s="3">
        <v>42566</v>
      </c>
      <c r="E3594" t="s">
        <v>341</v>
      </c>
      <c r="F3594">
        <v>290</v>
      </c>
      <c r="G3594">
        <v>1</v>
      </c>
      <c r="J3594">
        <v>580</v>
      </c>
      <c r="K3594">
        <v>100150269</v>
      </c>
      <c r="L3594" s="19" t="s">
        <v>33</v>
      </c>
      <c r="M3594">
        <v>0</v>
      </c>
      <c r="N3594" t="s">
        <v>22</v>
      </c>
      <c r="O3594" s="3">
        <v>42566</v>
      </c>
      <c r="P3594" t="s">
        <v>23</v>
      </c>
      <c r="Q3594">
        <v>290</v>
      </c>
      <c r="R3594">
        <v>2016</v>
      </c>
      <c r="S3594">
        <v>7</v>
      </c>
      <c r="T3594" s="3" t="s">
        <v>24</v>
      </c>
      <c r="U3594" s="3">
        <v>45489</v>
      </c>
    </row>
    <row r="3595" spans="1:21" x14ac:dyDescent="0.25">
      <c r="A3595">
        <v>215195</v>
      </c>
      <c r="B3595">
        <v>1223</v>
      </c>
      <c r="C3595" t="s">
        <v>19</v>
      </c>
      <c r="D3595" s="3">
        <v>42566</v>
      </c>
      <c r="E3595" t="s">
        <v>105</v>
      </c>
      <c r="F3595">
        <v>290</v>
      </c>
      <c r="G3595">
        <v>1</v>
      </c>
      <c r="J3595">
        <v>580</v>
      </c>
      <c r="K3595">
        <v>100150269</v>
      </c>
      <c r="L3595" s="19" t="s">
        <v>33</v>
      </c>
      <c r="M3595">
        <v>0</v>
      </c>
      <c r="N3595" t="s">
        <v>22</v>
      </c>
      <c r="O3595" s="3">
        <v>42566</v>
      </c>
      <c r="P3595" t="s">
        <v>23</v>
      </c>
      <c r="Q3595">
        <v>290</v>
      </c>
      <c r="R3595">
        <v>2016</v>
      </c>
      <c r="S3595">
        <v>7</v>
      </c>
      <c r="T3595" s="3" t="s">
        <v>24</v>
      </c>
      <c r="U3595" s="3">
        <v>45489</v>
      </c>
    </row>
    <row r="3596" spans="1:21" x14ac:dyDescent="0.25">
      <c r="A3596">
        <v>215196</v>
      </c>
      <c r="B3596">
        <v>1224</v>
      </c>
      <c r="C3596" t="s">
        <v>25</v>
      </c>
      <c r="D3596" s="3">
        <v>42566</v>
      </c>
      <c r="E3596" t="s">
        <v>1362</v>
      </c>
      <c r="F3596">
        <v>795</v>
      </c>
      <c r="G3596">
        <v>1</v>
      </c>
      <c r="J3596">
        <v>795</v>
      </c>
      <c r="K3596">
        <v>100150270</v>
      </c>
      <c r="L3596" s="19" t="s">
        <v>51</v>
      </c>
      <c r="M3596">
        <v>0</v>
      </c>
      <c r="N3596" t="s">
        <v>22</v>
      </c>
      <c r="O3596" s="3">
        <v>42566</v>
      </c>
      <c r="P3596" t="s">
        <v>28</v>
      </c>
      <c r="Q3596">
        <v>795</v>
      </c>
      <c r="R3596">
        <v>2016</v>
      </c>
      <c r="S3596">
        <v>7</v>
      </c>
      <c r="T3596" s="3" t="s">
        <v>24</v>
      </c>
      <c r="U3596" s="3">
        <v>45489</v>
      </c>
    </row>
    <row r="3597" spans="1:21" x14ac:dyDescent="0.25">
      <c r="A3597">
        <v>215197</v>
      </c>
      <c r="B3597">
        <v>1169</v>
      </c>
      <c r="C3597" t="s">
        <v>19</v>
      </c>
      <c r="D3597" s="3">
        <v>42566</v>
      </c>
      <c r="E3597" t="s">
        <v>30</v>
      </c>
      <c r="F3597">
        <v>360</v>
      </c>
      <c r="G3597">
        <v>1</v>
      </c>
      <c r="J3597">
        <v>360</v>
      </c>
      <c r="K3597">
        <v>100150271</v>
      </c>
      <c r="L3597" s="19" t="s">
        <v>27</v>
      </c>
      <c r="M3597">
        <v>0</v>
      </c>
      <c r="N3597" t="s">
        <v>22</v>
      </c>
      <c r="O3597" s="3">
        <v>42566</v>
      </c>
      <c r="P3597" t="s">
        <v>23</v>
      </c>
      <c r="Q3597">
        <v>360</v>
      </c>
      <c r="R3597">
        <v>2016</v>
      </c>
      <c r="S3597">
        <v>7</v>
      </c>
      <c r="T3597" s="3" t="s">
        <v>24</v>
      </c>
      <c r="U3597" s="3">
        <v>45489</v>
      </c>
    </row>
    <row r="3598" spans="1:21" x14ac:dyDescent="0.25">
      <c r="A3598">
        <v>215198</v>
      </c>
      <c r="B3598">
        <v>1225</v>
      </c>
      <c r="C3598" t="s">
        <v>71</v>
      </c>
      <c r="D3598" s="3">
        <v>42566</v>
      </c>
      <c r="E3598" t="s">
        <v>30</v>
      </c>
      <c r="F3598">
        <v>360</v>
      </c>
      <c r="G3598">
        <v>1</v>
      </c>
      <c r="J3598">
        <v>360</v>
      </c>
      <c r="K3598">
        <v>100150272</v>
      </c>
      <c r="L3598" s="19" t="s">
        <v>27</v>
      </c>
      <c r="M3598">
        <v>0</v>
      </c>
      <c r="N3598" t="s">
        <v>22</v>
      </c>
      <c r="O3598" s="3">
        <v>42566</v>
      </c>
      <c r="P3598" t="s">
        <v>34</v>
      </c>
      <c r="Q3598">
        <v>360</v>
      </c>
      <c r="R3598">
        <v>2016</v>
      </c>
      <c r="S3598">
        <v>7</v>
      </c>
      <c r="T3598" s="3" t="s">
        <v>24</v>
      </c>
      <c r="U3598" s="3">
        <v>45489</v>
      </c>
    </row>
    <row r="3599" spans="1:21" x14ac:dyDescent="0.25">
      <c r="A3599">
        <v>215200</v>
      </c>
      <c r="B3599">
        <v>1224</v>
      </c>
      <c r="C3599" t="s">
        <v>25</v>
      </c>
      <c r="D3599" s="3">
        <v>42566</v>
      </c>
      <c r="E3599" t="s">
        <v>1363</v>
      </c>
      <c r="F3599">
        <v>700</v>
      </c>
      <c r="G3599">
        <v>2</v>
      </c>
      <c r="J3599">
        <v>1400</v>
      </c>
      <c r="K3599">
        <v>100150274</v>
      </c>
      <c r="L3599" s="19" t="s">
        <v>51</v>
      </c>
      <c r="M3599">
        <v>0</v>
      </c>
      <c r="N3599" t="s">
        <v>22</v>
      </c>
      <c r="O3599" s="3">
        <v>42566</v>
      </c>
      <c r="P3599" t="s">
        <v>28</v>
      </c>
      <c r="Q3599" s="4">
        <v>1400</v>
      </c>
      <c r="R3599">
        <v>2016</v>
      </c>
      <c r="S3599">
        <v>7</v>
      </c>
      <c r="T3599" s="3" t="s">
        <v>24</v>
      </c>
      <c r="U3599" s="3">
        <v>45489</v>
      </c>
    </row>
    <row r="3600" spans="1:21" x14ac:dyDescent="0.25">
      <c r="A3600">
        <v>215199</v>
      </c>
      <c r="B3600">
        <v>114</v>
      </c>
      <c r="C3600" t="s">
        <v>19</v>
      </c>
      <c r="D3600" s="3">
        <v>42566</v>
      </c>
      <c r="E3600" t="s">
        <v>293</v>
      </c>
      <c r="F3600">
        <v>999</v>
      </c>
      <c r="G3600">
        <v>1</v>
      </c>
      <c r="J3600">
        <v>999</v>
      </c>
      <c r="K3600">
        <v>100150273</v>
      </c>
      <c r="L3600" s="19" t="s">
        <v>51</v>
      </c>
      <c r="M3600">
        <v>0</v>
      </c>
      <c r="N3600" t="s">
        <v>22</v>
      </c>
      <c r="O3600" s="3">
        <v>42566</v>
      </c>
      <c r="P3600" t="s">
        <v>23</v>
      </c>
      <c r="Q3600">
        <v>999</v>
      </c>
      <c r="R3600">
        <v>2016</v>
      </c>
      <c r="S3600">
        <v>7</v>
      </c>
      <c r="T3600" s="3" t="s">
        <v>24</v>
      </c>
      <c r="U3600" s="3">
        <v>45489</v>
      </c>
    </row>
    <row r="3601" spans="1:21" x14ac:dyDescent="0.25">
      <c r="A3601">
        <v>215202</v>
      </c>
      <c r="B3601">
        <v>1226</v>
      </c>
      <c r="C3601" t="s">
        <v>19</v>
      </c>
      <c r="D3601" s="3">
        <v>42566</v>
      </c>
      <c r="E3601" t="s">
        <v>30</v>
      </c>
      <c r="F3601">
        <v>360</v>
      </c>
      <c r="G3601">
        <v>2</v>
      </c>
      <c r="J3601">
        <v>720</v>
      </c>
      <c r="K3601">
        <v>100150275</v>
      </c>
      <c r="L3601" s="19" t="s">
        <v>27</v>
      </c>
      <c r="M3601">
        <v>0</v>
      </c>
      <c r="N3601" t="s">
        <v>22</v>
      </c>
      <c r="O3601" s="3">
        <v>42566</v>
      </c>
      <c r="P3601" t="s">
        <v>23</v>
      </c>
      <c r="Q3601">
        <v>720</v>
      </c>
      <c r="R3601">
        <v>2016</v>
      </c>
      <c r="S3601">
        <v>7</v>
      </c>
      <c r="T3601" s="3" t="s">
        <v>24</v>
      </c>
      <c r="U3601" s="3">
        <v>45489</v>
      </c>
    </row>
    <row r="3602" spans="1:21" x14ac:dyDescent="0.25">
      <c r="A3602">
        <v>215203</v>
      </c>
      <c r="B3602">
        <v>1227</v>
      </c>
      <c r="C3602" t="s">
        <v>19</v>
      </c>
      <c r="D3602" s="3">
        <v>42566</v>
      </c>
      <c r="E3602" t="s">
        <v>139</v>
      </c>
      <c r="F3602">
        <v>120</v>
      </c>
      <c r="G3602">
        <v>1</v>
      </c>
      <c r="J3602">
        <v>120</v>
      </c>
      <c r="K3602">
        <v>100150276</v>
      </c>
      <c r="L3602" s="19" t="s">
        <v>27</v>
      </c>
      <c r="M3602">
        <v>0</v>
      </c>
      <c r="N3602" t="s">
        <v>22</v>
      </c>
      <c r="O3602" s="3">
        <v>42566</v>
      </c>
      <c r="P3602" t="s">
        <v>23</v>
      </c>
      <c r="Q3602">
        <v>120</v>
      </c>
      <c r="R3602">
        <v>2016</v>
      </c>
      <c r="S3602">
        <v>7</v>
      </c>
      <c r="T3602" s="3" t="s">
        <v>24</v>
      </c>
      <c r="U3602" s="3">
        <v>45489</v>
      </c>
    </row>
    <row r="3603" spans="1:21" x14ac:dyDescent="0.25">
      <c r="A3603">
        <v>215204</v>
      </c>
      <c r="B3603">
        <v>1228</v>
      </c>
      <c r="C3603" t="s">
        <v>25</v>
      </c>
      <c r="D3603" s="3">
        <v>42566</v>
      </c>
      <c r="E3603" t="s">
        <v>1364</v>
      </c>
      <c r="F3603">
        <v>11650</v>
      </c>
      <c r="G3603">
        <v>1</v>
      </c>
      <c r="J3603">
        <v>11650</v>
      </c>
      <c r="K3603">
        <v>100150277</v>
      </c>
      <c r="L3603" s="19" t="s">
        <v>51</v>
      </c>
      <c r="M3603">
        <v>0</v>
      </c>
      <c r="N3603" t="s">
        <v>39</v>
      </c>
      <c r="O3603" s="3">
        <v>42566</v>
      </c>
      <c r="P3603" t="s">
        <v>28</v>
      </c>
      <c r="Q3603" s="4">
        <v>11650</v>
      </c>
      <c r="R3603">
        <v>2016</v>
      </c>
      <c r="S3603">
        <v>7</v>
      </c>
      <c r="T3603" s="3" t="s">
        <v>24</v>
      </c>
      <c r="U3603" s="3">
        <v>45489</v>
      </c>
    </row>
    <row r="3604" spans="1:21" x14ac:dyDescent="0.25">
      <c r="A3604">
        <v>215205</v>
      </c>
      <c r="B3604">
        <v>1229</v>
      </c>
      <c r="C3604" t="s">
        <v>19</v>
      </c>
      <c r="D3604" s="3">
        <v>42566</v>
      </c>
      <c r="E3604" t="s">
        <v>1365</v>
      </c>
      <c r="F3604">
        <v>300</v>
      </c>
      <c r="G3604">
        <v>1</v>
      </c>
      <c r="J3604">
        <v>300</v>
      </c>
      <c r="K3604">
        <v>100150278</v>
      </c>
      <c r="L3604" s="19" t="s">
        <v>38</v>
      </c>
      <c r="M3604">
        <v>0</v>
      </c>
      <c r="N3604" t="s">
        <v>22</v>
      </c>
      <c r="O3604" s="3">
        <v>42566</v>
      </c>
      <c r="P3604" t="s">
        <v>23</v>
      </c>
      <c r="Q3604">
        <v>300</v>
      </c>
      <c r="R3604">
        <v>2016</v>
      </c>
      <c r="S3604">
        <v>7</v>
      </c>
      <c r="T3604" s="3" t="s">
        <v>24</v>
      </c>
      <c r="U3604" s="3">
        <v>45489</v>
      </c>
    </row>
    <row r="3605" spans="1:21" x14ac:dyDescent="0.25">
      <c r="A3605">
        <v>215206</v>
      </c>
      <c r="B3605">
        <v>1230</v>
      </c>
      <c r="C3605" t="s">
        <v>25</v>
      </c>
      <c r="D3605" s="3">
        <v>42566</v>
      </c>
      <c r="E3605" t="s">
        <v>1366</v>
      </c>
      <c r="F3605">
        <v>660</v>
      </c>
      <c r="G3605">
        <v>1</v>
      </c>
      <c r="J3605">
        <v>1530</v>
      </c>
      <c r="K3605">
        <v>100150279</v>
      </c>
      <c r="L3605" s="19" t="s">
        <v>27</v>
      </c>
      <c r="M3605">
        <v>0</v>
      </c>
      <c r="N3605" t="s">
        <v>22</v>
      </c>
      <c r="O3605" s="3">
        <v>42566</v>
      </c>
      <c r="P3605" t="s">
        <v>28</v>
      </c>
      <c r="Q3605">
        <v>660</v>
      </c>
      <c r="R3605">
        <v>2016</v>
      </c>
      <c r="S3605">
        <v>7</v>
      </c>
      <c r="T3605" s="3" t="s">
        <v>24</v>
      </c>
      <c r="U3605" s="3">
        <v>45489</v>
      </c>
    </row>
    <row r="3606" spans="1:21" x14ac:dyDescent="0.25">
      <c r="A3606">
        <v>215207</v>
      </c>
      <c r="B3606">
        <v>1230</v>
      </c>
      <c r="C3606" t="s">
        <v>25</v>
      </c>
      <c r="D3606" s="3">
        <v>42566</v>
      </c>
      <c r="E3606" t="s">
        <v>1367</v>
      </c>
      <c r="F3606">
        <v>300</v>
      </c>
      <c r="G3606">
        <v>1</v>
      </c>
      <c r="J3606">
        <v>1530</v>
      </c>
      <c r="K3606">
        <v>100150279</v>
      </c>
      <c r="L3606" s="19" t="s">
        <v>27</v>
      </c>
      <c r="M3606">
        <v>0</v>
      </c>
      <c r="N3606" t="s">
        <v>22</v>
      </c>
      <c r="O3606" s="3">
        <v>42566</v>
      </c>
      <c r="P3606" t="s">
        <v>28</v>
      </c>
      <c r="Q3606">
        <v>300</v>
      </c>
      <c r="R3606">
        <v>2016</v>
      </c>
      <c r="S3606">
        <v>7</v>
      </c>
      <c r="T3606" s="3" t="s">
        <v>24</v>
      </c>
      <c r="U3606" s="3">
        <v>45489</v>
      </c>
    </row>
    <row r="3607" spans="1:21" x14ac:dyDescent="0.25">
      <c r="A3607">
        <v>215208</v>
      </c>
      <c r="B3607">
        <v>1230</v>
      </c>
      <c r="C3607" t="s">
        <v>25</v>
      </c>
      <c r="D3607" s="3">
        <v>42566</v>
      </c>
      <c r="E3607" t="s">
        <v>1368</v>
      </c>
      <c r="F3607">
        <v>570</v>
      </c>
      <c r="G3607">
        <v>1</v>
      </c>
      <c r="J3607">
        <v>1530</v>
      </c>
      <c r="K3607">
        <v>100150279</v>
      </c>
      <c r="L3607" s="19" t="s">
        <v>27</v>
      </c>
      <c r="M3607">
        <v>0</v>
      </c>
      <c r="N3607" t="s">
        <v>22</v>
      </c>
      <c r="O3607" s="3">
        <v>42566</v>
      </c>
      <c r="P3607" t="s">
        <v>28</v>
      </c>
      <c r="Q3607">
        <v>570</v>
      </c>
      <c r="R3607">
        <v>2016</v>
      </c>
      <c r="S3607">
        <v>7</v>
      </c>
      <c r="T3607" s="3" t="s">
        <v>24</v>
      </c>
      <c r="U3607" s="3">
        <v>45489</v>
      </c>
    </row>
    <row r="3608" spans="1:21" x14ac:dyDescent="0.25">
      <c r="A3608">
        <v>215209</v>
      </c>
      <c r="B3608">
        <v>1231</v>
      </c>
      <c r="C3608" t="s">
        <v>19</v>
      </c>
      <c r="D3608" s="3">
        <v>42566</v>
      </c>
      <c r="E3608" t="s">
        <v>459</v>
      </c>
      <c r="F3608">
        <v>29000</v>
      </c>
      <c r="G3608">
        <v>1</v>
      </c>
      <c r="J3608">
        <v>30260</v>
      </c>
      <c r="K3608">
        <v>100150280</v>
      </c>
      <c r="L3608" s="19" t="s">
        <v>42</v>
      </c>
      <c r="M3608">
        <v>0</v>
      </c>
      <c r="N3608" t="s">
        <v>22</v>
      </c>
      <c r="O3608" s="3">
        <v>42566</v>
      </c>
      <c r="P3608" t="s">
        <v>23</v>
      </c>
      <c r="Q3608" s="4">
        <v>29000</v>
      </c>
      <c r="R3608">
        <v>2016</v>
      </c>
      <c r="S3608">
        <v>7</v>
      </c>
      <c r="T3608" s="3" t="s">
        <v>24</v>
      </c>
      <c r="U3608" s="3">
        <v>45489</v>
      </c>
    </row>
    <row r="3609" spans="1:21" x14ac:dyDescent="0.25">
      <c r="A3609">
        <v>215210</v>
      </c>
      <c r="B3609">
        <v>1231</v>
      </c>
      <c r="C3609" t="s">
        <v>19</v>
      </c>
      <c r="D3609" s="3">
        <v>42566</v>
      </c>
      <c r="E3609" t="s">
        <v>285</v>
      </c>
      <c r="F3609">
        <v>80</v>
      </c>
      <c r="G3609">
        <v>12</v>
      </c>
      <c r="J3609">
        <v>30260</v>
      </c>
      <c r="K3609">
        <v>100150280</v>
      </c>
      <c r="L3609" s="19" t="s">
        <v>33</v>
      </c>
      <c r="M3609">
        <v>0</v>
      </c>
      <c r="N3609" t="s">
        <v>22</v>
      </c>
      <c r="O3609" s="3">
        <v>42566</v>
      </c>
      <c r="P3609" t="s">
        <v>23</v>
      </c>
      <c r="Q3609">
        <v>960</v>
      </c>
      <c r="R3609">
        <v>2016</v>
      </c>
      <c r="S3609">
        <v>7</v>
      </c>
      <c r="T3609" s="3" t="s">
        <v>24</v>
      </c>
      <c r="U3609" s="3">
        <v>45489</v>
      </c>
    </row>
    <row r="3610" spans="1:21" x14ac:dyDescent="0.25">
      <c r="A3610">
        <v>215211</v>
      </c>
      <c r="B3610">
        <v>1231</v>
      </c>
      <c r="C3610" t="s">
        <v>19</v>
      </c>
      <c r="D3610" s="3">
        <v>42566</v>
      </c>
      <c r="E3610" t="s">
        <v>430</v>
      </c>
      <c r="F3610">
        <v>100</v>
      </c>
      <c r="G3610">
        <v>3</v>
      </c>
      <c r="J3610">
        <v>30260</v>
      </c>
      <c r="K3610">
        <v>100150280</v>
      </c>
      <c r="L3610" s="19" t="s">
        <v>33</v>
      </c>
      <c r="M3610">
        <v>0</v>
      </c>
      <c r="N3610" t="s">
        <v>22</v>
      </c>
      <c r="O3610" s="3">
        <v>42566</v>
      </c>
      <c r="P3610" t="s">
        <v>23</v>
      </c>
      <c r="Q3610">
        <v>300</v>
      </c>
      <c r="R3610">
        <v>2016</v>
      </c>
      <c r="S3610">
        <v>7</v>
      </c>
      <c r="T3610" s="3" t="s">
        <v>24</v>
      </c>
      <c r="U3610" s="3">
        <v>45489</v>
      </c>
    </row>
    <row r="3611" spans="1:21" x14ac:dyDescent="0.25">
      <c r="A3611">
        <v>215212</v>
      </c>
      <c r="B3611">
        <v>1232</v>
      </c>
      <c r="C3611" t="s">
        <v>19</v>
      </c>
      <c r="D3611" s="3">
        <v>42566</v>
      </c>
      <c r="E3611" t="s">
        <v>88</v>
      </c>
      <c r="F3611">
        <v>380</v>
      </c>
      <c r="G3611">
        <v>1</v>
      </c>
      <c r="J3611">
        <v>380</v>
      </c>
      <c r="K3611">
        <v>100150281</v>
      </c>
      <c r="L3611" s="19" t="s">
        <v>33</v>
      </c>
      <c r="M3611">
        <v>0</v>
      </c>
      <c r="N3611" t="s">
        <v>22</v>
      </c>
      <c r="O3611" s="3">
        <v>42566</v>
      </c>
      <c r="P3611" t="s">
        <v>23</v>
      </c>
      <c r="Q3611">
        <v>380</v>
      </c>
      <c r="R3611">
        <v>2016</v>
      </c>
      <c r="S3611">
        <v>7</v>
      </c>
      <c r="T3611" s="3" t="s">
        <v>24</v>
      </c>
      <c r="U3611" s="3">
        <v>45489</v>
      </c>
    </row>
    <row r="3612" spans="1:21" x14ac:dyDescent="0.25">
      <c r="A3612">
        <v>215213</v>
      </c>
      <c r="B3612">
        <v>1233</v>
      </c>
      <c r="C3612" t="s">
        <v>25</v>
      </c>
      <c r="D3612" s="3">
        <v>42566</v>
      </c>
      <c r="E3612" t="s">
        <v>425</v>
      </c>
      <c r="F3612">
        <v>51999</v>
      </c>
      <c r="G3612">
        <v>1</v>
      </c>
      <c r="J3612">
        <v>51999</v>
      </c>
      <c r="K3612">
        <v>100150282</v>
      </c>
      <c r="L3612" s="19" t="s">
        <v>38</v>
      </c>
      <c r="M3612">
        <v>0</v>
      </c>
      <c r="N3612" t="s">
        <v>22</v>
      </c>
      <c r="O3612" s="3">
        <v>42566</v>
      </c>
      <c r="P3612" t="s">
        <v>28</v>
      </c>
      <c r="Q3612" s="4">
        <v>51999</v>
      </c>
      <c r="R3612">
        <v>2016</v>
      </c>
      <c r="S3612">
        <v>7</v>
      </c>
      <c r="T3612" s="3" t="s">
        <v>24</v>
      </c>
      <c r="U3612" s="3">
        <v>45489</v>
      </c>
    </row>
    <row r="3613" spans="1:21" x14ac:dyDescent="0.25">
      <c r="A3613">
        <v>215214</v>
      </c>
      <c r="B3613">
        <v>1234</v>
      </c>
      <c r="C3613" t="s">
        <v>25</v>
      </c>
      <c r="D3613" s="3">
        <v>42566</v>
      </c>
      <c r="E3613" t="s">
        <v>85</v>
      </c>
      <c r="F3613">
        <v>320</v>
      </c>
      <c r="G3613">
        <v>10</v>
      </c>
      <c r="J3613">
        <v>3200</v>
      </c>
      <c r="K3613">
        <v>100150283</v>
      </c>
      <c r="L3613" s="19" t="s">
        <v>33</v>
      </c>
      <c r="M3613">
        <v>0</v>
      </c>
      <c r="N3613" t="s">
        <v>22</v>
      </c>
      <c r="O3613" s="3">
        <v>42566</v>
      </c>
      <c r="P3613" t="s">
        <v>28</v>
      </c>
      <c r="Q3613" s="4">
        <v>3200</v>
      </c>
      <c r="R3613">
        <v>2016</v>
      </c>
      <c r="S3613">
        <v>7</v>
      </c>
      <c r="T3613" s="3" t="s">
        <v>24</v>
      </c>
      <c r="U3613" s="3">
        <v>45489</v>
      </c>
    </row>
    <row r="3614" spans="1:21" x14ac:dyDescent="0.25">
      <c r="A3614">
        <v>215215</v>
      </c>
      <c r="B3614">
        <v>813</v>
      </c>
      <c r="C3614" t="s">
        <v>19</v>
      </c>
      <c r="D3614" s="3">
        <v>42566</v>
      </c>
      <c r="E3614" t="s">
        <v>1369</v>
      </c>
      <c r="F3614">
        <v>60</v>
      </c>
      <c r="G3614">
        <v>1</v>
      </c>
      <c r="J3614">
        <v>60</v>
      </c>
      <c r="K3614">
        <v>100150284</v>
      </c>
      <c r="L3614" s="19" t="s">
        <v>576</v>
      </c>
      <c r="M3614">
        <v>0</v>
      </c>
      <c r="N3614" t="s">
        <v>22</v>
      </c>
      <c r="O3614" s="3">
        <v>42566</v>
      </c>
      <c r="P3614" t="s">
        <v>23</v>
      </c>
      <c r="Q3614">
        <v>60</v>
      </c>
      <c r="R3614">
        <v>2016</v>
      </c>
      <c r="S3614">
        <v>7</v>
      </c>
      <c r="T3614" s="3" t="s">
        <v>24</v>
      </c>
      <c r="U3614" s="3">
        <v>45489</v>
      </c>
    </row>
    <row r="3615" spans="1:21" x14ac:dyDescent="0.25">
      <c r="A3615">
        <v>215216</v>
      </c>
      <c r="B3615">
        <v>1157</v>
      </c>
      <c r="C3615" t="s">
        <v>19</v>
      </c>
      <c r="D3615" s="3">
        <v>42566</v>
      </c>
      <c r="E3615" t="s">
        <v>482</v>
      </c>
      <c r="F3615">
        <v>340</v>
      </c>
      <c r="G3615">
        <v>1</v>
      </c>
      <c r="J3615">
        <v>340</v>
      </c>
      <c r="K3615">
        <v>100150285</v>
      </c>
      <c r="L3615" s="19" t="s">
        <v>33</v>
      </c>
      <c r="M3615">
        <v>0</v>
      </c>
      <c r="N3615" t="s">
        <v>22</v>
      </c>
      <c r="O3615" s="3">
        <v>42566</v>
      </c>
      <c r="P3615" t="s">
        <v>23</v>
      </c>
      <c r="Q3615">
        <v>340</v>
      </c>
      <c r="R3615">
        <v>2016</v>
      </c>
      <c r="S3615">
        <v>7</v>
      </c>
      <c r="T3615" s="3" t="s">
        <v>24</v>
      </c>
      <c r="U3615" s="3">
        <v>45489</v>
      </c>
    </row>
    <row r="3616" spans="1:21" x14ac:dyDescent="0.25">
      <c r="A3616">
        <v>215217</v>
      </c>
      <c r="B3616">
        <v>1235</v>
      </c>
      <c r="C3616" t="s">
        <v>25</v>
      </c>
      <c r="D3616" s="3">
        <v>42566</v>
      </c>
      <c r="E3616" t="s">
        <v>492</v>
      </c>
      <c r="F3616">
        <v>33999</v>
      </c>
      <c r="G3616">
        <v>1</v>
      </c>
      <c r="J3616">
        <v>33999</v>
      </c>
      <c r="K3616">
        <v>100150286</v>
      </c>
      <c r="L3616" s="19" t="s">
        <v>38</v>
      </c>
      <c r="M3616">
        <v>0</v>
      </c>
      <c r="N3616" t="s">
        <v>174</v>
      </c>
      <c r="O3616" s="3">
        <v>42566</v>
      </c>
      <c r="P3616" t="s">
        <v>28</v>
      </c>
      <c r="Q3616" s="4">
        <v>33999</v>
      </c>
      <c r="R3616">
        <v>2016</v>
      </c>
      <c r="S3616">
        <v>7</v>
      </c>
      <c r="T3616" s="3" t="s">
        <v>24</v>
      </c>
      <c r="U3616" s="3">
        <v>45489</v>
      </c>
    </row>
    <row r="3617" spans="1:21" x14ac:dyDescent="0.25">
      <c r="A3617">
        <v>215222</v>
      </c>
      <c r="B3617">
        <v>1236</v>
      </c>
      <c r="C3617" t="s">
        <v>31</v>
      </c>
      <c r="D3617" s="3">
        <v>42566</v>
      </c>
      <c r="E3617" t="s">
        <v>1370</v>
      </c>
      <c r="F3617">
        <v>400</v>
      </c>
      <c r="G3617">
        <v>1</v>
      </c>
      <c r="J3617">
        <v>400</v>
      </c>
      <c r="K3617">
        <v>100150287</v>
      </c>
      <c r="L3617" s="19" t="s">
        <v>51</v>
      </c>
      <c r="M3617">
        <v>0</v>
      </c>
      <c r="N3617" t="s">
        <v>22</v>
      </c>
      <c r="O3617" s="3">
        <v>42566</v>
      </c>
      <c r="P3617" t="s">
        <v>34</v>
      </c>
      <c r="Q3617">
        <v>400</v>
      </c>
      <c r="R3617">
        <v>2016</v>
      </c>
      <c r="S3617">
        <v>7</v>
      </c>
      <c r="T3617" s="3" t="s">
        <v>24</v>
      </c>
      <c r="U3617" s="3">
        <v>45489</v>
      </c>
    </row>
    <row r="3618" spans="1:21" x14ac:dyDescent="0.25">
      <c r="A3618">
        <v>215224</v>
      </c>
      <c r="B3618">
        <v>1237</v>
      </c>
      <c r="C3618" t="s">
        <v>19</v>
      </c>
      <c r="D3618" s="3">
        <v>42566</v>
      </c>
      <c r="E3618" t="s">
        <v>36</v>
      </c>
      <c r="F3618">
        <v>170</v>
      </c>
      <c r="G3618">
        <v>1</v>
      </c>
      <c r="J3618">
        <v>170</v>
      </c>
      <c r="K3618">
        <v>100150288</v>
      </c>
      <c r="L3618" s="19" t="s">
        <v>33</v>
      </c>
      <c r="M3618">
        <v>0</v>
      </c>
      <c r="N3618" t="s">
        <v>22</v>
      </c>
      <c r="O3618" s="3">
        <v>42566</v>
      </c>
      <c r="P3618" t="s">
        <v>23</v>
      </c>
      <c r="Q3618">
        <v>170</v>
      </c>
      <c r="R3618">
        <v>2016</v>
      </c>
      <c r="S3618">
        <v>7</v>
      </c>
      <c r="T3618" s="3" t="s">
        <v>24</v>
      </c>
      <c r="U3618" s="3">
        <v>45489</v>
      </c>
    </row>
    <row r="3619" spans="1:21" x14ac:dyDescent="0.25">
      <c r="A3619">
        <v>215225</v>
      </c>
      <c r="B3619">
        <v>1238</v>
      </c>
      <c r="C3619" t="s">
        <v>25</v>
      </c>
      <c r="D3619" s="3">
        <v>42566</v>
      </c>
      <c r="E3619" t="s">
        <v>425</v>
      </c>
      <c r="F3619">
        <v>51999</v>
      </c>
      <c r="G3619">
        <v>1</v>
      </c>
      <c r="J3619">
        <v>51999</v>
      </c>
      <c r="K3619">
        <v>100150289</v>
      </c>
      <c r="L3619" s="19" t="s">
        <v>38</v>
      </c>
      <c r="M3619">
        <v>0</v>
      </c>
      <c r="N3619" t="s">
        <v>40</v>
      </c>
      <c r="O3619" s="3">
        <v>42566</v>
      </c>
      <c r="P3619" t="s">
        <v>28</v>
      </c>
      <c r="Q3619" s="4">
        <v>51999</v>
      </c>
      <c r="R3619">
        <v>2016</v>
      </c>
      <c r="S3619">
        <v>7</v>
      </c>
      <c r="T3619" s="3" t="s">
        <v>24</v>
      </c>
      <c r="U3619" s="3">
        <v>45489</v>
      </c>
    </row>
    <row r="3620" spans="1:21" x14ac:dyDescent="0.25">
      <c r="A3620">
        <v>215226</v>
      </c>
      <c r="B3620">
        <v>813</v>
      </c>
      <c r="C3620" t="s">
        <v>19</v>
      </c>
      <c r="D3620" s="3">
        <v>42566</v>
      </c>
      <c r="E3620" t="s">
        <v>998</v>
      </c>
      <c r="F3620">
        <v>299</v>
      </c>
      <c r="G3620">
        <v>1</v>
      </c>
      <c r="J3620">
        <v>299</v>
      </c>
      <c r="K3620">
        <v>100150290</v>
      </c>
      <c r="L3620" s="19" t="s">
        <v>27</v>
      </c>
      <c r="M3620">
        <v>0</v>
      </c>
      <c r="N3620" t="s">
        <v>22</v>
      </c>
      <c r="O3620" s="3">
        <v>42566</v>
      </c>
      <c r="P3620" t="s">
        <v>23</v>
      </c>
      <c r="Q3620">
        <v>299</v>
      </c>
      <c r="R3620">
        <v>2016</v>
      </c>
      <c r="S3620">
        <v>7</v>
      </c>
      <c r="T3620" s="3" t="s">
        <v>24</v>
      </c>
      <c r="U3620" s="3">
        <v>45489</v>
      </c>
    </row>
    <row r="3621" spans="1:21" x14ac:dyDescent="0.25">
      <c r="A3621">
        <v>215228</v>
      </c>
      <c r="B3621">
        <v>1239</v>
      </c>
      <c r="C3621" t="s">
        <v>19</v>
      </c>
      <c r="D3621" s="3">
        <v>42566</v>
      </c>
      <c r="E3621" t="s">
        <v>111</v>
      </c>
      <c r="F3621">
        <v>4200</v>
      </c>
      <c r="G3621">
        <v>1</v>
      </c>
      <c r="J3621">
        <v>4855</v>
      </c>
      <c r="K3621">
        <v>100150292</v>
      </c>
      <c r="L3621" s="19" t="s">
        <v>38</v>
      </c>
      <c r="M3621">
        <v>0</v>
      </c>
      <c r="N3621" t="s">
        <v>22</v>
      </c>
      <c r="O3621" s="3">
        <v>42566</v>
      </c>
      <c r="P3621" t="s">
        <v>23</v>
      </c>
      <c r="Q3621" s="4">
        <v>4200</v>
      </c>
      <c r="R3621">
        <v>2016</v>
      </c>
      <c r="S3621">
        <v>7</v>
      </c>
      <c r="T3621" s="3" t="s">
        <v>24</v>
      </c>
      <c r="U3621" s="3">
        <v>45489</v>
      </c>
    </row>
    <row r="3622" spans="1:21" x14ac:dyDescent="0.25">
      <c r="A3622">
        <v>215229</v>
      </c>
      <c r="B3622">
        <v>1239</v>
      </c>
      <c r="C3622" t="s">
        <v>19</v>
      </c>
      <c r="D3622" s="3">
        <v>42566</v>
      </c>
      <c r="E3622" t="s">
        <v>1371</v>
      </c>
      <c r="F3622">
        <v>655</v>
      </c>
      <c r="G3622">
        <v>1</v>
      </c>
      <c r="J3622">
        <v>4855</v>
      </c>
      <c r="K3622">
        <v>100150292</v>
      </c>
      <c r="L3622" s="19" t="s">
        <v>33</v>
      </c>
      <c r="M3622">
        <v>0</v>
      </c>
      <c r="N3622" t="s">
        <v>22</v>
      </c>
      <c r="O3622" s="3">
        <v>42566</v>
      </c>
      <c r="P3622" t="s">
        <v>23</v>
      </c>
      <c r="Q3622">
        <v>655</v>
      </c>
      <c r="R3622">
        <v>2016</v>
      </c>
      <c r="S3622">
        <v>7</v>
      </c>
      <c r="T3622" s="3" t="s">
        <v>24</v>
      </c>
      <c r="U3622" s="3">
        <v>45489</v>
      </c>
    </row>
    <row r="3623" spans="1:21" x14ac:dyDescent="0.25">
      <c r="A3623">
        <v>215227</v>
      </c>
      <c r="B3623">
        <v>813</v>
      </c>
      <c r="C3623" t="s">
        <v>19</v>
      </c>
      <c r="D3623" s="3">
        <v>42566</v>
      </c>
      <c r="E3623" t="s">
        <v>542</v>
      </c>
      <c r="F3623">
        <v>299</v>
      </c>
      <c r="G3623">
        <v>1</v>
      </c>
      <c r="J3623">
        <v>299</v>
      </c>
      <c r="K3623">
        <v>100150291</v>
      </c>
      <c r="L3623" s="19" t="s">
        <v>27</v>
      </c>
      <c r="M3623">
        <v>0</v>
      </c>
      <c r="N3623" t="s">
        <v>22</v>
      </c>
      <c r="O3623" s="3">
        <v>42566</v>
      </c>
      <c r="P3623" t="s">
        <v>23</v>
      </c>
      <c r="Q3623">
        <v>299</v>
      </c>
      <c r="R3623">
        <v>2016</v>
      </c>
      <c r="S3623">
        <v>7</v>
      </c>
      <c r="T3623" s="3" t="s">
        <v>24</v>
      </c>
      <c r="U3623" s="3">
        <v>45489</v>
      </c>
    </row>
    <row r="3624" spans="1:21" x14ac:dyDescent="0.25">
      <c r="A3624">
        <v>215230</v>
      </c>
      <c r="B3624">
        <v>1240</v>
      </c>
      <c r="C3624" t="s">
        <v>25</v>
      </c>
      <c r="D3624" s="3">
        <v>42566</v>
      </c>
      <c r="E3624" t="s">
        <v>1372</v>
      </c>
      <c r="F3624">
        <v>1500</v>
      </c>
      <c r="G3624">
        <v>1</v>
      </c>
      <c r="J3624">
        <v>1500</v>
      </c>
      <c r="K3624">
        <v>100150293</v>
      </c>
      <c r="L3624" s="19" t="s">
        <v>51</v>
      </c>
      <c r="M3624">
        <v>0</v>
      </c>
      <c r="N3624" t="s">
        <v>22</v>
      </c>
      <c r="O3624" s="3">
        <v>42566</v>
      </c>
      <c r="P3624" t="s">
        <v>28</v>
      </c>
      <c r="Q3624" s="4">
        <v>1500</v>
      </c>
      <c r="R3624">
        <v>2016</v>
      </c>
      <c r="S3624">
        <v>7</v>
      </c>
      <c r="T3624" s="3" t="s">
        <v>24</v>
      </c>
      <c r="U3624" s="3">
        <v>45489</v>
      </c>
    </row>
    <row r="3625" spans="1:21" x14ac:dyDescent="0.25">
      <c r="A3625">
        <v>215232</v>
      </c>
      <c r="B3625">
        <v>1241</v>
      </c>
      <c r="C3625" t="s">
        <v>19</v>
      </c>
      <c r="D3625" s="3">
        <v>42566</v>
      </c>
      <c r="E3625" t="s">
        <v>1115</v>
      </c>
      <c r="F3625">
        <v>15200</v>
      </c>
      <c r="G3625">
        <v>1</v>
      </c>
      <c r="J3625">
        <v>15200</v>
      </c>
      <c r="K3625">
        <v>100150294</v>
      </c>
      <c r="L3625" s="19" t="s">
        <v>38</v>
      </c>
      <c r="M3625">
        <v>0</v>
      </c>
      <c r="N3625" t="s">
        <v>22</v>
      </c>
      <c r="O3625" s="3">
        <v>42566</v>
      </c>
      <c r="P3625" t="s">
        <v>23</v>
      </c>
      <c r="Q3625" s="4">
        <v>15200</v>
      </c>
      <c r="R3625">
        <v>2016</v>
      </c>
      <c r="S3625">
        <v>7</v>
      </c>
      <c r="T3625" s="3" t="s">
        <v>24</v>
      </c>
      <c r="U3625" s="3">
        <v>45489</v>
      </c>
    </row>
    <row r="3626" spans="1:21" x14ac:dyDescent="0.25">
      <c r="A3626">
        <v>215233</v>
      </c>
      <c r="B3626">
        <v>1242</v>
      </c>
      <c r="C3626" t="s">
        <v>25</v>
      </c>
      <c r="D3626" s="3">
        <v>42566</v>
      </c>
      <c r="E3626" t="s">
        <v>1373</v>
      </c>
      <c r="F3626">
        <v>899</v>
      </c>
      <c r="G3626">
        <v>1</v>
      </c>
      <c r="J3626">
        <v>899</v>
      </c>
      <c r="K3626">
        <v>100150295</v>
      </c>
      <c r="L3626" s="19" t="s">
        <v>38</v>
      </c>
      <c r="M3626">
        <v>0</v>
      </c>
      <c r="N3626" t="s">
        <v>22</v>
      </c>
      <c r="O3626" s="3">
        <v>42566</v>
      </c>
      <c r="P3626" t="s">
        <v>28</v>
      </c>
      <c r="Q3626">
        <v>899</v>
      </c>
      <c r="R3626">
        <v>2016</v>
      </c>
      <c r="S3626">
        <v>7</v>
      </c>
      <c r="T3626" s="3" t="s">
        <v>24</v>
      </c>
      <c r="U3626" s="3">
        <v>45489</v>
      </c>
    </row>
    <row r="3627" spans="1:21" x14ac:dyDescent="0.25">
      <c r="A3627">
        <v>215234</v>
      </c>
      <c r="B3627">
        <v>1243</v>
      </c>
      <c r="C3627" t="s">
        <v>19</v>
      </c>
      <c r="D3627" s="3">
        <v>42566</v>
      </c>
      <c r="E3627" t="s">
        <v>1374</v>
      </c>
      <c r="F3627">
        <v>2300</v>
      </c>
      <c r="G3627">
        <v>1</v>
      </c>
      <c r="J3627">
        <v>4700</v>
      </c>
      <c r="K3627">
        <v>100150296</v>
      </c>
      <c r="L3627" s="19" t="s">
        <v>47</v>
      </c>
      <c r="M3627">
        <v>0</v>
      </c>
      <c r="N3627" t="s">
        <v>22</v>
      </c>
      <c r="O3627" s="3">
        <v>42566</v>
      </c>
      <c r="P3627" t="s">
        <v>23</v>
      </c>
      <c r="Q3627" s="4">
        <v>2300</v>
      </c>
      <c r="R3627">
        <v>2016</v>
      </c>
      <c r="S3627">
        <v>7</v>
      </c>
      <c r="T3627" s="3" t="s">
        <v>24</v>
      </c>
      <c r="U3627" s="3">
        <v>45489</v>
      </c>
    </row>
    <row r="3628" spans="1:21" x14ac:dyDescent="0.25">
      <c r="A3628">
        <v>215235</v>
      </c>
      <c r="B3628">
        <v>1243</v>
      </c>
      <c r="C3628" t="s">
        <v>19</v>
      </c>
      <c r="D3628" s="3">
        <v>42566</v>
      </c>
      <c r="E3628" t="s">
        <v>1375</v>
      </c>
      <c r="F3628">
        <v>2400</v>
      </c>
      <c r="G3628">
        <v>1</v>
      </c>
      <c r="J3628">
        <v>4700</v>
      </c>
      <c r="K3628">
        <v>100150296</v>
      </c>
      <c r="L3628" s="19" t="s">
        <v>47</v>
      </c>
      <c r="M3628">
        <v>0</v>
      </c>
      <c r="N3628" t="s">
        <v>22</v>
      </c>
      <c r="O3628" s="3">
        <v>42566</v>
      </c>
      <c r="P3628" t="s">
        <v>23</v>
      </c>
      <c r="Q3628" s="4">
        <v>2400</v>
      </c>
      <c r="R3628">
        <v>2016</v>
      </c>
      <c r="S3628">
        <v>7</v>
      </c>
      <c r="T3628" s="3" t="s">
        <v>24</v>
      </c>
      <c r="U3628" s="3">
        <v>45489</v>
      </c>
    </row>
    <row r="3629" spans="1:21" x14ac:dyDescent="0.25">
      <c r="A3629">
        <v>215236</v>
      </c>
      <c r="B3629">
        <v>1244</v>
      </c>
      <c r="C3629" t="s">
        <v>19</v>
      </c>
      <c r="D3629" s="3">
        <v>42566</v>
      </c>
      <c r="E3629" t="s">
        <v>1141</v>
      </c>
      <c r="F3629">
        <v>800</v>
      </c>
      <c r="G3629">
        <v>1</v>
      </c>
      <c r="J3629">
        <v>800</v>
      </c>
      <c r="K3629">
        <v>100150297</v>
      </c>
      <c r="L3629" s="19" t="s">
        <v>27</v>
      </c>
      <c r="M3629">
        <v>0</v>
      </c>
      <c r="N3629" t="s">
        <v>22</v>
      </c>
      <c r="O3629" s="3">
        <v>42566</v>
      </c>
      <c r="P3629" t="s">
        <v>23</v>
      </c>
      <c r="Q3629">
        <v>800</v>
      </c>
      <c r="R3629">
        <v>2016</v>
      </c>
      <c r="S3629">
        <v>7</v>
      </c>
      <c r="T3629" s="3" t="s">
        <v>24</v>
      </c>
      <c r="U3629" s="3">
        <v>45489</v>
      </c>
    </row>
    <row r="3630" spans="1:21" x14ac:dyDescent="0.25">
      <c r="A3630">
        <v>215237</v>
      </c>
      <c r="B3630">
        <v>86</v>
      </c>
      <c r="C3630" t="s">
        <v>19</v>
      </c>
      <c r="D3630" s="3">
        <v>42566</v>
      </c>
      <c r="E3630" t="s">
        <v>399</v>
      </c>
      <c r="F3630">
        <v>570</v>
      </c>
      <c r="G3630">
        <v>1</v>
      </c>
      <c r="J3630">
        <v>570</v>
      </c>
      <c r="K3630">
        <v>100150298</v>
      </c>
      <c r="L3630" s="19" t="s">
        <v>33</v>
      </c>
      <c r="M3630">
        <v>0</v>
      </c>
      <c r="N3630" t="s">
        <v>22</v>
      </c>
      <c r="O3630" s="3">
        <v>42566</v>
      </c>
      <c r="P3630" t="s">
        <v>23</v>
      </c>
      <c r="Q3630">
        <v>570</v>
      </c>
      <c r="R3630">
        <v>2016</v>
      </c>
      <c r="S3630">
        <v>7</v>
      </c>
      <c r="T3630" s="3" t="s">
        <v>24</v>
      </c>
      <c r="U3630" s="3">
        <v>45489</v>
      </c>
    </row>
    <row r="3631" spans="1:21" x14ac:dyDescent="0.25">
      <c r="A3631">
        <v>215238</v>
      </c>
      <c r="B3631">
        <v>1245</v>
      </c>
      <c r="C3631" t="s">
        <v>19</v>
      </c>
      <c r="D3631" s="3">
        <v>42566</v>
      </c>
      <c r="E3631" t="s">
        <v>1376</v>
      </c>
      <c r="F3631">
        <v>299</v>
      </c>
      <c r="G3631">
        <v>1</v>
      </c>
      <c r="J3631">
        <v>1196</v>
      </c>
      <c r="K3631">
        <v>100150299</v>
      </c>
      <c r="L3631" s="19" t="s">
        <v>194</v>
      </c>
      <c r="M3631">
        <v>0</v>
      </c>
      <c r="N3631" t="s">
        <v>22</v>
      </c>
      <c r="O3631" s="3">
        <v>42566</v>
      </c>
      <c r="P3631" t="s">
        <v>23</v>
      </c>
      <c r="Q3631">
        <v>299</v>
      </c>
      <c r="R3631">
        <v>2016</v>
      </c>
      <c r="S3631">
        <v>7</v>
      </c>
      <c r="T3631" s="3" t="s">
        <v>24</v>
      </c>
      <c r="U3631" s="3">
        <v>45489</v>
      </c>
    </row>
    <row r="3632" spans="1:21" x14ac:dyDescent="0.25">
      <c r="A3632">
        <v>215239</v>
      </c>
      <c r="B3632">
        <v>1245</v>
      </c>
      <c r="C3632" t="s">
        <v>19</v>
      </c>
      <c r="D3632" s="3">
        <v>42566</v>
      </c>
      <c r="E3632" t="s">
        <v>1377</v>
      </c>
      <c r="F3632">
        <v>299</v>
      </c>
      <c r="G3632">
        <v>1</v>
      </c>
      <c r="J3632">
        <v>1196</v>
      </c>
      <c r="K3632">
        <v>100150299</v>
      </c>
      <c r="L3632" s="19" t="s">
        <v>194</v>
      </c>
      <c r="M3632">
        <v>0</v>
      </c>
      <c r="N3632" t="s">
        <v>22</v>
      </c>
      <c r="O3632" s="3">
        <v>42566</v>
      </c>
      <c r="P3632" t="s">
        <v>23</v>
      </c>
      <c r="Q3632">
        <v>299</v>
      </c>
      <c r="R3632">
        <v>2016</v>
      </c>
      <c r="S3632">
        <v>7</v>
      </c>
      <c r="T3632" s="3" t="s">
        <v>24</v>
      </c>
      <c r="U3632" s="3">
        <v>45489</v>
      </c>
    </row>
    <row r="3633" spans="1:21" x14ac:dyDescent="0.25">
      <c r="A3633">
        <v>215240</v>
      </c>
      <c r="B3633">
        <v>1245</v>
      </c>
      <c r="C3633" t="s">
        <v>19</v>
      </c>
      <c r="D3633" s="3">
        <v>42566</v>
      </c>
      <c r="E3633" t="s">
        <v>1378</v>
      </c>
      <c r="F3633">
        <v>299</v>
      </c>
      <c r="G3633">
        <v>1</v>
      </c>
      <c r="J3633">
        <v>1196</v>
      </c>
      <c r="K3633">
        <v>100150299</v>
      </c>
      <c r="L3633" s="19" t="s">
        <v>194</v>
      </c>
      <c r="M3633">
        <v>0</v>
      </c>
      <c r="N3633" t="s">
        <v>22</v>
      </c>
      <c r="O3633" s="3">
        <v>42566</v>
      </c>
      <c r="P3633" t="s">
        <v>23</v>
      </c>
      <c r="Q3633">
        <v>299</v>
      </c>
      <c r="R3633">
        <v>2016</v>
      </c>
      <c r="S3633">
        <v>7</v>
      </c>
      <c r="T3633" s="3" t="s">
        <v>24</v>
      </c>
      <c r="U3633" s="3">
        <v>45489</v>
      </c>
    </row>
    <row r="3634" spans="1:21" x14ac:dyDescent="0.25">
      <c r="A3634">
        <v>215241</v>
      </c>
      <c r="B3634">
        <v>1245</v>
      </c>
      <c r="C3634" t="s">
        <v>19</v>
      </c>
      <c r="D3634" s="3">
        <v>42566</v>
      </c>
      <c r="E3634" t="s">
        <v>1379</v>
      </c>
      <c r="F3634">
        <v>299</v>
      </c>
      <c r="G3634">
        <v>1</v>
      </c>
      <c r="J3634">
        <v>1196</v>
      </c>
      <c r="K3634">
        <v>100150299</v>
      </c>
      <c r="L3634" s="19" t="s">
        <v>194</v>
      </c>
      <c r="M3634">
        <v>0</v>
      </c>
      <c r="N3634" t="s">
        <v>22</v>
      </c>
      <c r="O3634" s="3">
        <v>42566</v>
      </c>
      <c r="P3634" t="s">
        <v>23</v>
      </c>
      <c r="Q3634">
        <v>299</v>
      </c>
      <c r="R3634">
        <v>2016</v>
      </c>
      <c r="S3634">
        <v>7</v>
      </c>
      <c r="T3634" s="3" t="s">
        <v>24</v>
      </c>
      <c r="U3634" s="3">
        <v>45489</v>
      </c>
    </row>
    <row r="3635" spans="1:21" x14ac:dyDescent="0.25">
      <c r="A3635">
        <v>215242</v>
      </c>
      <c r="B3635">
        <v>163</v>
      </c>
      <c r="C3635" t="s">
        <v>19</v>
      </c>
      <c r="D3635" s="3">
        <v>42566</v>
      </c>
      <c r="E3635" t="s">
        <v>891</v>
      </c>
      <c r="F3635">
        <v>12530</v>
      </c>
      <c r="G3635">
        <v>1</v>
      </c>
      <c r="J3635">
        <v>12530</v>
      </c>
      <c r="K3635">
        <v>100150300</v>
      </c>
      <c r="L3635" s="19" t="s">
        <v>38</v>
      </c>
      <c r="M3635">
        <v>0</v>
      </c>
      <c r="N3635" t="s">
        <v>22</v>
      </c>
      <c r="O3635" s="3">
        <v>42566</v>
      </c>
      <c r="P3635" t="s">
        <v>23</v>
      </c>
      <c r="Q3635" s="4">
        <v>12530</v>
      </c>
      <c r="R3635">
        <v>2016</v>
      </c>
      <c r="S3635">
        <v>7</v>
      </c>
      <c r="T3635" s="3" t="s">
        <v>24</v>
      </c>
      <c r="U3635" s="3">
        <v>45489</v>
      </c>
    </row>
    <row r="3636" spans="1:21" x14ac:dyDescent="0.25">
      <c r="A3636">
        <v>215243</v>
      </c>
      <c r="B3636">
        <v>163</v>
      </c>
      <c r="C3636" t="s">
        <v>19</v>
      </c>
      <c r="D3636" s="3">
        <v>42566</v>
      </c>
      <c r="E3636" t="s">
        <v>191</v>
      </c>
      <c r="F3636">
        <v>180</v>
      </c>
      <c r="G3636">
        <v>2</v>
      </c>
      <c r="J3636">
        <v>360</v>
      </c>
      <c r="K3636">
        <v>100150301</v>
      </c>
      <c r="L3636" s="19" t="s">
        <v>27</v>
      </c>
      <c r="M3636">
        <v>0</v>
      </c>
      <c r="N3636" t="s">
        <v>22</v>
      </c>
      <c r="O3636" s="3">
        <v>42566</v>
      </c>
      <c r="P3636" t="s">
        <v>23</v>
      </c>
      <c r="Q3636">
        <v>360</v>
      </c>
      <c r="R3636">
        <v>2016</v>
      </c>
      <c r="S3636">
        <v>7</v>
      </c>
      <c r="T3636" s="3" t="s">
        <v>24</v>
      </c>
      <c r="U3636" s="3">
        <v>45489</v>
      </c>
    </row>
    <row r="3637" spans="1:21" x14ac:dyDescent="0.25">
      <c r="A3637">
        <v>215244</v>
      </c>
      <c r="B3637">
        <v>1246</v>
      </c>
      <c r="C3637" t="s">
        <v>19</v>
      </c>
      <c r="D3637" s="3">
        <v>42566</v>
      </c>
      <c r="E3637" t="s">
        <v>787</v>
      </c>
      <c r="F3637">
        <v>699</v>
      </c>
      <c r="G3637">
        <v>1</v>
      </c>
      <c r="J3637">
        <v>699</v>
      </c>
      <c r="K3637">
        <v>100150302</v>
      </c>
      <c r="L3637" s="19" t="s">
        <v>51</v>
      </c>
      <c r="M3637">
        <v>0</v>
      </c>
      <c r="N3637" t="s">
        <v>22</v>
      </c>
      <c r="O3637" s="3">
        <v>42566</v>
      </c>
      <c r="P3637" t="s">
        <v>23</v>
      </c>
      <c r="Q3637">
        <v>699</v>
      </c>
      <c r="R3637">
        <v>2016</v>
      </c>
      <c r="S3637">
        <v>7</v>
      </c>
      <c r="T3637" s="3" t="s">
        <v>24</v>
      </c>
      <c r="U3637" s="3">
        <v>45489</v>
      </c>
    </row>
    <row r="3638" spans="1:21" x14ac:dyDescent="0.25">
      <c r="A3638">
        <v>215246</v>
      </c>
      <c r="B3638">
        <v>967</v>
      </c>
      <c r="C3638" t="s">
        <v>19</v>
      </c>
      <c r="D3638" s="3">
        <v>42566</v>
      </c>
      <c r="E3638" t="s">
        <v>1380</v>
      </c>
      <c r="F3638">
        <v>55</v>
      </c>
      <c r="G3638">
        <v>1</v>
      </c>
      <c r="J3638">
        <v>55</v>
      </c>
      <c r="K3638">
        <v>100150303</v>
      </c>
      <c r="L3638" s="19" t="s">
        <v>33</v>
      </c>
      <c r="M3638">
        <v>0</v>
      </c>
      <c r="N3638" t="s">
        <v>22</v>
      </c>
      <c r="O3638" s="3">
        <v>42566</v>
      </c>
      <c r="P3638" t="s">
        <v>23</v>
      </c>
      <c r="Q3638">
        <v>55</v>
      </c>
      <c r="R3638">
        <v>2016</v>
      </c>
      <c r="S3638">
        <v>7</v>
      </c>
      <c r="T3638" s="3" t="s">
        <v>24</v>
      </c>
      <c r="U3638" s="3">
        <v>45489</v>
      </c>
    </row>
    <row r="3639" spans="1:21" x14ac:dyDescent="0.25">
      <c r="A3639">
        <v>215247</v>
      </c>
      <c r="B3639">
        <v>1247</v>
      </c>
      <c r="C3639" t="s">
        <v>25</v>
      </c>
      <c r="D3639" s="3">
        <v>42566</v>
      </c>
      <c r="E3639" t="s">
        <v>355</v>
      </c>
      <c r="F3639">
        <v>250</v>
      </c>
      <c r="G3639">
        <v>1</v>
      </c>
      <c r="J3639">
        <v>250</v>
      </c>
      <c r="K3639">
        <v>100150304</v>
      </c>
      <c r="L3639" s="19" t="s">
        <v>170</v>
      </c>
      <c r="M3639">
        <v>0</v>
      </c>
      <c r="N3639" t="s">
        <v>22</v>
      </c>
      <c r="O3639" s="3">
        <v>42566</v>
      </c>
      <c r="P3639" t="s">
        <v>28</v>
      </c>
      <c r="Q3639">
        <v>250</v>
      </c>
      <c r="R3639">
        <v>2016</v>
      </c>
      <c r="S3639">
        <v>7</v>
      </c>
      <c r="T3639" s="3" t="s">
        <v>24</v>
      </c>
      <c r="U3639" s="3">
        <v>45489</v>
      </c>
    </row>
    <row r="3640" spans="1:21" x14ac:dyDescent="0.25">
      <c r="A3640">
        <v>215248</v>
      </c>
      <c r="B3640">
        <v>533</v>
      </c>
      <c r="C3640" t="s">
        <v>19</v>
      </c>
      <c r="D3640" s="3">
        <v>42566</v>
      </c>
      <c r="E3640" t="s">
        <v>1132</v>
      </c>
      <c r="F3640">
        <v>20890</v>
      </c>
      <c r="G3640">
        <v>1</v>
      </c>
      <c r="J3640">
        <v>20890</v>
      </c>
      <c r="K3640">
        <v>100150305</v>
      </c>
      <c r="L3640" s="19" t="s">
        <v>38</v>
      </c>
      <c r="M3640">
        <v>0</v>
      </c>
      <c r="N3640" t="s">
        <v>22</v>
      </c>
      <c r="O3640" s="3">
        <v>42566</v>
      </c>
      <c r="P3640" t="s">
        <v>23</v>
      </c>
      <c r="Q3640" s="4">
        <v>20890</v>
      </c>
      <c r="R3640">
        <v>2016</v>
      </c>
      <c r="S3640">
        <v>7</v>
      </c>
      <c r="T3640" s="3" t="s">
        <v>24</v>
      </c>
      <c r="U3640" s="3">
        <v>45489</v>
      </c>
    </row>
    <row r="3641" spans="1:21" x14ac:dyDescent="0.25">
      <c r="A3641">
        <v>215249</v>
      </c>
      <c r="B3641">
        <v>1248</v>
      </c>
      <c r="C3641" t="s">
        <v>25</v>
      </c>
      <c r="D3641" s="3">
        <v>42566</v>
      </c>
      <c r="E3641" t="s">
        <v>329</v>
      </c>
      <c r="F3641">
        <v>80000</v>
      </c>
      <c r="G3641">
        <v>1</v>
      </c>
      <c r="J3641">
        <v>80000</v>
      </c>
      <c r="K3641">
        <v>100150306</v>
      </c>
      <c r="L3641" s="19" t="s">
        <v>38</v>
      </c>
      <c r="M3641">
        <v>0</v>
      </c>
      <c r="N3641" t="s">
        <v>22</v>
      </c>
      <c r="O3641" s="3">
        <v>42566</v>
      </c>
      <c r="P3641" t="s">
        <v>28</v>
      </c>
      <c r="Q3641" s="4">
        <v>80000</v>
      </c>
      <c r="R3641">
        <v>2016</v>
      </c>
      <c r="S3641">
        <v>7</v>
      </c>
      <c r="T3641" s="3" t="s">
        <v>24</v>
      </c>
      <c r="U3641" s="3">
        <v>45489</v>
      </c>
    </row>
    <row r="3642" spans="1:21" x14ac:dyDescent="0.25">
      <c r="A3642">
        <v>215250</v>
      </c>
      <c r="B3642">
        <v>1249</v>
      </c>
      <c r="C3642" t="s">
        <v>31</v>
      </c>
      <c r="D3642" s="3">
        <v>42566</v>
      </c>
      <c r="E3642" t="s">
        <v>1008</v>
      </c>
      <c r="F3642">
        <v>500</v>
      </c>
      <c r="G3642">
        <v>1</v>
      </c>
      <c r="J3642">
        <v>500</v>
      </c>
      <c r="K3642">
        <v>100150307</v>
      </c>
      <c r="L3642" s="19" t="s">
        <v>27</v>
      </c>
      <c r="M3642">
        <v>0</v>
      </c>
      <c r="N3642" t="s">
        <v>22</v>
      </c>
      <c r="O3642" s="3">
        <v>42566</v>
      </c>
      <c r="P3642" t="s">
        <v>34</v>
      </c>
      <c r="Q3642">
        <v>500</v>
      </c>
      <c r="R3642">
        <v>2016</v>
      </c>
      <c r="S3642">
        <v>7</v>
      </c>
      <c r="T3642" s="3" t="s">
        <v>24</v>
      </c>
      <c r="U3642" s="3">
        <v>45489</v>
      </c>
    </row>
    <row r="3643" spans="1:21" x14ac:dyDescent="0.25">
      <c r="A3643">
        <v>215251</v>
      </c>
      <c r="B3643">
        <v>533</v>
      </c>
      <c r="C3643" t="s">
        <v>19</v>
      </c>
      <c r="D3643" s="3">
        <v>42566</v>
      </c>
      <c r="E3643" t="s">
        <v>1381</v>
      </c>
      <c r="F3643">
        <v>1941</v>
      </c>
      <c r="G3643">
        <v>1</v>
      </c>
      <c r="J3643">
        <v>1941</v>
      </c>
      <c r="K3643">
        <v>100150308</v>
      </c>
      <c r="L3643" s="19" t="s">
        <v>42</v>
      </c>
      <c r="M3643">
        <v>0</v>
      </c>
      <c r="N3643" t="s">
        <v>22</v>
      </c>
      <c r="O3643" s="3">
        <v>42566</v>
      </c>
      <c r="P3643" t="s">
        <v>23</v>
      </c>
      <c r="Q3643" s="4">
        <v>1941</v>
      </c>
      <c r="R3643">
        <v>2016</v>
      </c>
      <c r="S3643">
        <v>7</v>
      </c>
      <c r="T3643" s="3" t="s">
        <v>24</v>
      </c>
      <c r="U3643" s="3">
        <v>45489</v>
      </c>
    </row>
    <row r="3644" spans="1:21" x14ac:dyDescent="0.25">
      <c r="A3644">
        <v>215252</v>
      </c>
      <c r="B3644">
        <v>533</v>
      </c>
      <c r="C3644" t="s">
        <v>19</v>
      </c>
      <c r="D3644" s="3">
        <v>42566</v>
      </c>
      <c r="E3644" t="s">
        <v>1076</v>
      </c>
      <c r="F3644">
        <v>19600</v>
      </c>
      <c r="G3644">
        <v>1</v>
      </c>
      <c r="J3644">
        <v>19600</v>
      </c>
      <c r="K3644">
        <v>100150309</v>
      </c>
      <c r="L3644" s="19" t="s">
        <v>38</v>
      </c>
      <c r="M3644">
        <v>0</v>
      </c>
      <c r="N3644" t="s">
        <v>22</v>
      </c>
      <c r="O3644" s="3">
        <v>42566</v>
      </c>
      <c r="P3644" t="s">
        <v>23</v>
      </c>
      <c r="Q3644" s="4">
        <v>19600</v>
      </c>
      <c r="R3644">
        <v>2016</v>
      </c>
      <c r="S3644">
        <v>7</v>
      </c>
      <c r="T3644" s="3" t="s">
        <v>24</v>
      </c>
      <c r="U3644" s="3">
        <v>45489</v>
      </c>
    </row>
    <row r="3645" spans="1:21" x14ac:dyDescent="0.25">
      <c r="A3645">
        <v>215253</v>
      </c>
      <c r="B3645">
        <v>1250</v>
      </c>
      <c r="C3645" t="s">
        <v>19</v>
      </c>
      <c r="D3645" s="3">
        <v>42566</v>
      </c>
      <c r="E3645" t="s">
        <v>659</v>
      </c>
      <c r="F3645">
        <v>1175</v>
      </c>
      <c r="G3645">
        <v>1</v>
      </c>
      <c r="J3645">
        <v>1175</v>
      </c>
      <c r="K3645">
        <v>100150310</v>
      </c>
      <c r="L3645" s="19" t="s">
        <v>170</v>
      </c>
      <c r="M3645">
        <v>0</v>
      </c>
      <c r="N3645" t="s">
        <v>22</v>
      </c>
      <c r="O3645" s="3">
        <v>42566</v>
      </c>
      <c r="P3645" t="s">
        <v>23</v>
      </c>
      <c r="Q3645" s="4">
        <v>1175</v>
      </c>
      <c r="R3645">
        <v>2016</v>
      </c>
      <c r="S3645">
        <v>7</v>
      </c>
      <c r="T3645" s="3" t="s">
        <v>24</v>
      </c>
      <c r="U3645" s="3">
        <v>45489</v>
      </c>
    </row>
    <row r="3646" spans="1:21" x14ac:dyDescent="0.25">
      <c r="A3646">
        <v>215254</v>
      </c>
      <c r="B3646">
        <v>1251</v>
      </c>
      <c r="C3646" t="s">
        <v>19</v>
      </c>
      <c r="D3646" s="3">
        <v>42566</v>
      </c>
      <c r="E3646" t="s">
        <v>356</v>
      </c>
      <c r="F3646">
        <v>1099</v>
      </c>
      <c r="G3646">
        <v>1</v>
      </c>
      <c r="J3646">
        <v>1099</v>
      </c>
      <c r="K3646">
        <v>100150311</v>
      </c>
      <c r="L3646" s="19" t="s">
        <v>51</v>
      </c>
      <c r="M3646">
        <v>0</v>
      </c>
      <c r="N3646" t="s">
        <v>22</v>
      </c>
      <c r="O3646" s="3">
        <v>42566</v>
      </c>
      <c r="P3646" t="s">
        <v>23</v>
      </c>
      <c r="Q3646" s="4">
        <v>1099</v>
      </c>
      <c r="R3646">
        <v>2016</v>
      </c>
      <c r="S3646">
        <v>7</v>
      </c>
      <c r="T3646" s="3" t="s">
        <v>24</v>
      </c>
      <c r="U3646" s="3">
        <v>45489</v>
      </c>
    </row>
    <row r="3647" spans="1:21" x14ac:dyDescent="0.25">
      <c r="A3647">
        <v>215255</v>
      </c>
      <c r="B3647">
        <v>1252</v>
      </c>
      <c r="C3647" t="s">
        <v>19</v>
      </c>
      <c r="D3647" s="3">
        <v>42566</v>
      </c>
      <c r="E3647" t="s">
        <v>114</v>
      </c>
      <c r="F3647">
        <v>370</v>
      </c>
      <c r="G3647">
        <v>1</v>
      </c>
      <c r="J3647">
        <v>595</v>
      </c>
      <c r="K3647">
        <v>100150312</v>
      </c>
      <c r="L3647" s="19" t="s">
        <v>33</v>
      </c>
      <c r="M3647">
        <v>0</v>
      </c>
      <c r="N3647" t="s">
        <v>22</v>
      </c>
      <c r="O3647" s="3">
        <v>42566</v>
      </c>
      <c r="P3647" t="s">
        <v>23</v>
      </c>
      <c r="Q3647">
        <v>370</v>
      </c>
      <c r="R3647">
        <v>2016</v>
      </c>
      <c r="S3647">
        <v>7</v>
      </c>
      <c r="T3647" s="3" t="s">
        <v>24</v>
      </c>
      <c r="U3647" s="3">
        <v>45489</v>
      </c>
    </row>
    <row r="3648" spans="1:21" x14ac:dyDescent="0.25">
      <c r="A3648">
        <v>215256</v>
      </c>
      <c r="B3648">
        <v>1252</v>
      </c>
      <c r="C3648" t="s">
        <v>19</v>
      </c>
      <c r="D3648" s="3">
        <v>42566</v>
      </c>
      <c r="E3648" t="s">
        <v>86</v>
      </c>
      <c r="F3648">
        <v>150</v>
      </c>
      <c r="G3648">
        <v>1</v>
      </c>
      <c r="J3648">
        <v>595</v>
      </c>
      <c r="K3648">
        <v>100150312</v>
      </c>
      <c r="L3648" s="19" t="s">
        <v>33</v>
      </c>
      <c r="M3648">
        <v>0</v>
      </c>
      <c r="N3648" t="s">
        <v>22</v>
      </c>
      <c r="O3648" s="3">
        <v>42566</v>
      </c>
      <c r="P3648" t="s">
        <v>23</v>
      </c>
      <c r="Q3648">
        <v>150</v>
      </c>
      <c r="R3648">
        <v>2016</v>
      </c>
      <c r="S3648">
        <v>7</v>
      </c>
      <c r="T3648" s="3" t="s">
        <v>24</v>
      </c>
      <c r="U3648" s="3">
        <v>45489</v>
      </c>
    </row>
    <row r="3649" spans="1:21" x14ac:dyDescent="0.25">
      <c r="A3649">
        <v>215257</v>
      </c>
      <c r="B3649">
        <v>1252</v>
      </c>
      <c r="C3649" t="s">
        <v>19</v>
      </c>
      <c r="D3649" s="3">
        <v>42566</v>
      </c>
      <c r="E3649" t="s">
        <v>148</v>
      </c>
      <c r="F3649">
        <v>75</v>
      </c>
      <c r="G3649">
        <v>1</v>
      </c>
      <c r="J3649">
        <v>595</v>
      </c>
      <c r="K3649">
        <v>100150312</v>
      </c>
      <c r="L3649" s="19" t="s">
        <v>33</v>
      </c>
      <c r="M3649">
        <v>0</v>
      </c>
      <c r="N3649" t="s">
        <v>22</v>
      </c>
      <c r="O3649" s="3">
        <v>42566</v>
      </c>
      <c r="P3649" t="s">
        <v>23</v>
      </c>
      <c r="Q3649">
        <v>75</v>
      </c>
      <c r="R3649">
        <v>2016</v>
      </c>
      <c r="S3649">
        <v>7</v>
      </c>
      <c r="T3649" s="3" t="s">
        <v>24</v>
      </c>
      <c r="U3649" s="3">
        <v>45489</v>
      </c>
    </row>
    <row r="3650" spans="1:21" x14ac:dyDescent="0.25">
      <c r="A3650">
        <v>215258</v>
      </c>
      <c r="B3650">
        <v>1253</v>
      </c>
      <c r="C3650" t="s">
        <v>25</v>
      </c>
      <c r="D3650" s="3">
        <v>42566</v>
      </c>
      <c r="E3650" t="s">
        <v>462</v>
      </c>
      <c r="F3650">
        <v>6700</v>
      </c>
      <c r="G3650">
        <v>1</v>
      </c>
      <c r="J3650">
        <v>6700</v>
      </c>
      <c r="K3650">
        <v>100150313</v>
      </c>
      <c r="L3650" s="19" t="s">
        <v>38</v>
      </c>
      <c r="M3650">
        <v>0</v>
      </c>
      <c r="N3650" t="s">
        <v>22</v>
      </c>
      <c r="O3650" s="3">
        <v>42566</v>
      </c>
      <c r="P3650" t="s">
        <v>28</v>
      </c>
      <c r="Q3650" s="4">
        <v>6700</v>
      </c>
      <c r="R3650">
        <v>2016</v>
      </c>
      <c r="S3650">
        <v>7</v>
      </c>
      <c r="T3650" s="3" t="s">
        <v>24</v>
      </c>
      <c r="U3650" s="3">
        <v>45489</v>
      </c>
    </row>
    <row r="3651" spans="1:21" x14ac:dyDescent="0.25">
      <c r="A3651">
        <v>215259</v>
      </c>
      <c r="B3651">
        <v>1254</v>
      </c>
      <c r="C3651" t="s">
        <v>19</v>
      </c>
      <c r="D3651" s="3">
        <v>42566</v>
      </c>
      <c r="E3651" t="s">
        <v>1382</v>
      </c>
      <c r="F3651">
        <v>699</v>
      </c>
      <c r="G3651">
        <v>1</v>
      </c>
      <c r="J3651">
        <v>699</v>
      </c>
      <c r="K3651">
        <v>100150314</v>
      </c>
      <c r="L3651" s="19" t="s">
        <v>51</v>
      </c>
      <c r="M3651">
        <v>0</v>
      </c>
      <c r="N3651" t="s">
        <v>22</v>
      </c>
      <c r="O3651" s="3">
        <v>42566</v>
      </c>
      <c r="P3651" t="s">
        <v>23</v>
      </c>
      <c r="Q3651">
        <v>699</v>
      </c>
      <c r="R3651">
        <v>2016</v>
      </c>
      <c r="S3651">
        <v>7</v>
      </c>
      <c r="T3651" s="3" t="s">
        <v>24</v>
      </c>
      <c r="U3651" s="3">
        <v>45489</v>
      </c>
    </row>
    <row r="3652" spans="1:21" x14ac:dyDescent="0.25">
      <c r="A3652">
        <v>215261</v>
      </c>
      <c r="B3652">
        <v>479</v>
      </c>
      <c r="C3652" t="s">
        <v>19</v>
      </c>
      <c r="D3652" s="3">
        <v>42566</v>
      </c>
      <c r="E3652" t="s">
        <v>1383</v>
      </c>
      <c r="F3652">
        <v>140</v>
      </c>
      <c r="G3652">
        <v>1</v>
      </c>
      <c r="J3652">
        <v>140</v>
      </c>
      <c r="K3652">
        <v>100150315</v>
      </c>
      <c r="L3652" s="19" t="s">
        <v>33</v>
      </c>
      <c r="M3652">
        <v>0</v>
      </c>
      <c r="N3652" t="s">
        <v>22</v>
      </c>
      <c r="O3652" s="3">
        <v>42566</v>
      </c>
      <c r="P3652" t="s">
        <v>23</v>
      </c>
      <c r="Q3652">
        <v>140</v>
      </c>
      <c r="R3652">
        <v>2016</v>
      </c>
      <c r="S3652">
        <v>7</v>
      </c>
      <c r="T3652" s="3" t="s">
        <v>24</v>
      </c>
      <c r="U3652" s="3">
        <v>45489</v>
      </c>
    </row>
    <row r="3653" spans="1:21" x14ac:dyDescent="0.25">
      <c r="A3653">
        <v>215262</v>
      </c>
      <c r="B3653">
        <v>395</v>
      </c>
      <c r="C3653" t="s">
        <v>19</v>
      </c>
      <c r="D3653" s="3">
        <v>42566</v>
      </c>
      <c r="E3653" t="s">
        <v>1383</v>
      </c>
      <c r="F3653">
        <v>140</v>
      </c>
      <c r="G3653">
        <v>1</v>
      </c>
      <c r="J3653">
        <v>140</v>
      </c>
      <c r="K3653">
        <v>100150316</v>
      </c>
      <c r="L3653" s="19" t="s">
        <v>33</v>
      </c>
      <c r="M3653">
        <v>0</v>
      </c>
      <c r="N3653" t="s">
        <v>22</v>
      </c>
      <c r="O3653" s="3">
        <v>42566</v>
      </c>
      <c r="P3653" t="s">
        <v>23</v>
      </c>
      <c r="Q3653">
        <v>140</v>
      </c>
      <c r="R3653">
        <v>2016</v>
      </c>
      <c r="S3653">
        <v>7</v>
      </c>
      <c r="T3653" s="3" t="s">
        <v>24</v>
      </c>
      <c r="U3653" s="3">
        <v>45489</v>
      </c>
    </row>
    <row r="3654" spans="1:21" x14ac:dyDescent="0.25">
      <c r="A3654">
        <v>215263</v>
      </c>
      <c r="B3654">
        <v>1255</v>
      </c>
      <c r="C3654" t="s">
        <v>19</v>
      </c>
      <c r="D3654" s="3">
        <v>42566</v>
      </c>
      <c r="E3654" t="s">
        <v>270</v>
      </c>
      <c r="F3654">
        <v>350</v>
      </c>
      <c r="G3654">
        <v>1</v>
      </c>
      <c r="J3654">
        <v>350</v>
      </c>
      <c r="K3654">
        <v>100150317</v>
      </c>
      <c r="L3654" s="19" t="s">
        <v>27</v>
      </c>
      <c r="M3654">
        <v>0</v>
      </c>
      <c r="N3654" t="s">
        <v>22</v>
      </c>
      <c r="O3654" s="3">
        <v>42566</v>
      </c>
      <c r="P3654" t="s">
        <v>23</v>
      </c>
      <c r="Q3654">
        <v>350</v>
      </c>
      <c r="R3654">
        <v>2016</v>
      </c>
      <c r="S3654">
        <v>7</v>
      </c>
      <c r="T3654" s="3" t="s">
        <v>24</v>
      </c>
      <c r="U3654" s="3">
        <v>45489</v>
      </c>
    </row>
    <row r="3655" spans="1:21" x14ac:dyDescent="0.25">
      <c r="A3655">
        <v>215264</v>
      </c>
      <c r="B3655">
        <v>395</v>
      </c>
      <c r="C3655" t="s">
        <v>19</v>
      </c>
      <c r="D3655" s="3">
        <v>42566</v>
      </c>
      <c r="E3655" t="s">
        <v>540</v>
      </c>
      <c r="F3655">
        <v>395</v>
      </c>
      <c r="G3655">
        <v>1</v>
      </c>
      <c r="J3655">
        <v>395</v>
      </c>
      <c r="K3655">
        <v>100150318</v>
      </c>
      <c r="L3655" s="19" t="s">
        <v>33</v>
      </c>
      <c r="M3655">
        <v>0</v>
      </c>
      <c r="N3655" t="s">
        <v>22</v>
      </c>
      <c r="O3655" s="3">
        <v>42566</v>
      </c>
      <c r="P3655" t="s">
        <v>23</v>
      </c>
      <c r="Q3655">
        <v>395</v>
      </c>
      <c r="R3655">
        <v>2016</v>
      </c>
      <c r="S3655">
        <v>7</v>
      </c>
      <c r="T3655" s="3" t="s">
        <v>24</v>
      </c>
      <c r="U3655" s="3">
        <v>45489</v>
      </c>
    </row>
    <row r="3656" spans="1:21" x14ac:dyDescent="0.25">
      <c r="A3656">
        <v>215265</v>
      </c>
      <c r="B3656">
        <v>1256</v>
      </c>
      <c r="C3656" t="s">
        <v>19</v>
      </c>
      <c r="D3656" s="3">
        <v>42566</v>
      </c>
      <c r="E3656" t="s">
        <v>443</v>
      </c>
      <c r="F3656">
        <v>990</v>
      </c>
      <c r="G3656">
        <v>1</v>
      </c>
      <c r="J3656">
        <v>1965</v>
      </c>
      <c r="K3656">
        <v>100150319</v>
      </c>
      <c r="L3656" s="19" t="s">
        <v>21</v>
      </c>
      <c r="M3656">
        <v>0</v>
      </c>
      <c r="N3656" t="s">
        <v>22</v>
      </c>
      <c r="O3656" s="3">
        <v>42566</v>
      </c>
      <c r="P3656" t="s">
        <v>23</v>
      </c>
      <c r="Q3656">
        <v>990</v>
      </c>
      <c r="R3656">
        <v>2016</v>
      </c>
      <c r="S3656">
        <v>7</v>
      </c>
      <c r="T3656" s="3" t="s">
        <v>24</v>
      </c>
      <c r="U3656" s="3">
        <v>45489</v>
      </c>
    </row>
    <row r="3657" spans="1:21" x14ac:dyDescent="0.25">
      <c r="A3657">
        <v>215266</v>
      </c>
      <c r="B3657">
        <v>1256</v>
      </c>
      <c r="C3657" t="s">
        <v>19</v>
      </c>
      <c r="D3657" s="3">
        <v>42566</v>
      </c>
      <c r="E3657" t="s">
        <v>1384</v>
      </c>
      <c r="F3657">
        <v>975</v>
      </c>
      <c r="G3657">
        <v>1</v>
      </c>
      <c r="J3657">
        <v>1965</v>
      </c>
      <c r="K3657">
        <v>100150319</v>
      </c>
      <c r="L3657" s="19" t="s">
        <v>21</v>
      </c>
      <c r="M3657">
        <v>0</v>
      </c>
      <c r="N3657" t="s">
        <v>22</v>
      </c>
      <c r="O3657" s="3">
        <v>42566</v>
      </c>
      <c r="P3657" t="s">
        <v>23</v>
      </c>
      <c r="Q3657">
        <v>975</v>
      </c>
      <c r="R3657">
        <v>2016</v>
      </c>
      <c r="S3657">
        <v>7</v>
      </c>
      <c r="T3657" s="3" t="s">
        <v>24</v>
      </c>
      <c r="U3657" s="3">
        <v>45489</v>
      </c>
    </row>
    <row r="3658" spans="1:21" x14ac:dyDescent="0.25">
      <c r="A3658">
        <v>215267</v>
      </c>
      <c r="B3658">
        <v>1257</v>
      </c>
      <c r="C3658" t="s">
        <v>31</v>
      </c>
      <c r="D3658" s="3">
        <v>42566</v>
      </c>
      <c r="E3658" t="s">
        <v>1385</v>
      </c>
      <c r="F3658">
        <v>4550</v>
      </c>
      <c r="G3658">
        <v>1</v>
      </c>
      <c r="J3658">
        <v>4550</v>
      </c>
      <c r="K3658">
        <v>100150320</v>
      </c>
      <c r="L3658" s="19" t="s">
        <v>51</v>
      </c>
      <c r="M3658">
        <v>0</v>
      </c>
      <c r="N3658" t="s">
        <v>22</v>
      </c>
      <c r="O3658" s="3">
        <v>42566</v>
      </c>
      <c r="P3658" t="s">
        <v>34</v>
      </c>
      <c r="Q3658" s="4">
        <v>4550</v>
      </c>
      <c r="R3658">
        <v>2016</v>
      </c>
      <c r="S3658">
        <v>7</v>
      </c>
      <c r="T3658" s="3" t="s">
        <v>24</v>
      </c>
      <c r="U3658" s="3">
        <v>45489</v>
      </c>
    </row>
    <row r="3659" spans="1:21" x14ac:dyDescent="0.25">
      <c r="A3659">
        <v>215268</v>
      </c>
      <c r="B3659">
        <v>684</v>
      </c>
      <c r="C3659" t="s">
        <v>19</v>
      </c>
      <c r="D3659" s="3">
        <v>42567</v>
      </c>
      <c r="E3659" t="s">
        <v>404</v>
      </c>
      <c r="F3659">
        <v>1625</v>
      </c>
      <c r="G3659">
        <v>1</v>
      </c>
      <c r="J3659">
        <v>2025</v>
      </c>
      <c r="K3659">
        <v>100150321</v>
      </c>
      <c r="L3659" s="19" t="s">
        <v>47</v>
      </c>
      <c r="M3659">
        <v>0</v>
      </c>
      <c r="N3659" t="s">
        <v>22</v>
      </c>
      <c r="O3659" s="3">
        <v>42567</v>
      </c>
      <c r="P3659" t="s">
        <v>23</v>
      </c>
      <c r="Q3659" s="4">
        <v>1625</v>
      </c>
      <c r="R3659">
        <v>2016</v>
      </c>
      <c r="S3659">
        <v>7</v>
      </c>
      <c r="T3659" s="3" t="s">
        <v>24</v>
      </c>
      <c r="U3659" s="3">
        <v>45489</v>
      </c>
    </row>
    <row r="3660" spans="1:21" x14ac:dyDescent="0.25">
      <c r="A3660">
        <v>215269</v>
      </c>
      <c r="B3660">
        <v>684</v>
      </c>
      <c r="C3660" t="s">
        <v>19</v>
      </c>
      <c r="D3660" s="3">
        <v>42567</v>
      </c>
      <c r="E3660" t="s">
        <v>1386</v>
      </c>
      <c r="F3660">
        <v>200</v>
      </c>
      <c r="G3660">
        <v>1</v>
      </c>
      <c r="J3660">
        <v>2025</v>
      </c>
      <c r="K3660">
        <v>100150321</v>
      </c>
      <c r="L3660" s="19" t="s">
        <v>47</v>
      </c>
      <c r="M3660">
        <v>0</v>
      </c>
      <c r="N3660" t="s">
        <v>22</v>
      </c>
      <c r="O3660" s="3">
        <v>42567</v>
      </c>
      <c r="P3660" t="s">
        <v>23</v>
      </c>
      <c r="Q3660">
        <v>200</v>
      </c>
      <c r="R3660">
        <v>2016</v>
      </c>
      <c r="S3660">
        <v>7</v>
      </c>
      <c r="T3660" s="3" t="s">
        <v>24</v>
      </c>
      <c r="U3660" s="3">
        <v>45489</v>
      </c>
    </row>
    <row r="3661" spans="1:21" x14ac:dyDescent="0.25">
      <c r="A3661">
        <v>215270</v>
      </c>
      <c r="B3661">
        <v>684</v>
      </c>
      <c r="C3661" t="s">
        <v>19</v>
      </c>
      <c r="D3661" s="3">
        <v>42567</v>
      </c>
      <c r="E3661" t="s">
        <v>1387</v>
      </c>
      <c r="F3661">
        <v>200</v>
      </c>
      <c r="G3661">
        <v>1</v>
      </c>
      <c r="J3661">
        <v>2025</v>
      </c>
      <c r="K3661">
        <v>100150321</v>
      </c>
      <c r="L3661" s="19" t="s">
        <v>47</v>
      </c>
      <c r="M3661">
        <v>0</v>
      </c>
      <c r="N3661" t="s">
        <v>22</v>
      </c>
      <c r="O3661" s="3">
        <v>42567</v>
      </c>
      <c r="P3661" t="s">
        <v>23</v>
      </c>
      <c r="Q3661">
        <v>200</v>
      </c>
      <c r="R3661">
        <v>2016</v>
      </c>
      <c r="S3661">
        <v>7</v>
      </c>
      <c r="T3661" s="3" t="s">
        <v>24</v>
      </c>
      <c r="U3661" s="3">
        <v>45489</v>
      </c>
    </row>
    <row r="3662" spans="1:21" x14ac:dyDescent="0.25">
      <c r="A3662">
        <v>215271</v>
      </c>
      <c r="B3662">
        <v>812</v>
      </c>
      <c r="C3662" t="s">
        <v>19</v>
      </c>
      <c r="D3662" s="3">
        <v>42567</v>
      </c>
      <c r="E3662" t="s">
        <v>364</v>
      </c>
      <c r="F3662">
        <v>210</v>
      </c>
      <c r="G3662">
        <v>1</v>
      </c>
      <c r="J3662">
        <v>210</v>
      </c>
      <c r="K3662">
        <v>100150322</v>
      </c>
      <c r="L3662" s="19" t="s">
        <v>33</v>
      </c>
      <c r="M3662">
        <v>0</v>
      </c>
      <c r="N3662" t="s">
        <v>22</v>
      </c>
      <c r="O3662" s="3">
        <v>42567</v>
      </c>
      <c r="P3662" t="s">
        <v>23</v>
      </c>
      <c r="Q3662">
        <v>210</v>
      </c>
      <c r="R3662">
        <v>2016</v>
      </c>
      <c r="S3662">
        <v>7</v>
      </c>
      <c r="T3662" s="3" t="s">
        <v>24</v>
      </c>
      <c r="U3662" s="3">
        <v>45489</v>
      </c>
    </row>
    <row r="3663" spans="1:21" x14ac:dyDescent="0.25">
      <c r="A3663">
        <v>215272</v>
      </c>
      <c r="B3663">
        <v>1251</v>
      </c>
      <c r="C3663" t="s">
        <v>19</v>
      </c>
      <c r="D3663" s="3">
        <v>42567</v>
      </c>
      <c r="E3663" t="s">
        <v>927</v>
      </c>
      <c r="F3663">
        <v>99</v>
      </c>
      <c r="G3663">
        <v>1</v>
      </c>
      <c r="J3663">
        <v>219</v>
      </c>
      <c r="K3663">
        <v>100150323</v>
      </c>
      <c r="L3663" s="19" t="s">
        <v>27</v>
      </c>
      <c r="M3663">
        <v>0</v>
      </c>
      <c r="N3663" t="s">
        <v>22</v>
      </c>
      <c r="O3663" s="3">
        <v>42567</v>
      </c>
      <c r="P3663" t="s">
        <v>23</v>
      </c>
      <c r="Q3663">
        <v>99</v>
      </c>
      <c r="R3663">
        <v>2016</v>
      </c>
      <c r="S3663">
        <v>7</v>
      </c>
      <c r="T3663" s="3" t="s">
        <v>24</v>
      </c>
      <c r="U3663" s="3">
        <v>45489</v>
      </c>
    </row>
    <row r="3664" spans="1:21" x14ac:dyDescent="0.25">
      <c r="A3664">
        <v>215273</v>
      </c>
      <c r="B3664">
        <v>1251</v>
      </c>
      <c r="C3664" t="s">
        <v>19</v>
      </c>
      <c r="D3664" s="3">
        <v>42567</v>
      </c>
      <c r="E3664" t="s">
        <v>276</v>
      </c>
      <c r="F3664">
        <v>120</v>
      </c>
      <c r="G3664">
        <v>1</v>
      </c>
      <c r="J3664">
        <v>219</v>
      </c>
      <c r="K3664">
        <v>100150323</v>
      </c>
      <c r="L3664" s="19" t="s">
        <v>27</v>
      </c>
      <c r="M3664">
        <v>0</v>
      </c>
      <c r="N3664" t="s">
        <v>22</v>
      </c>
      <c r="O3664" s="3">
        <v>42567</v>
      </c>
      <c r="P3664" t="s">
        <v>23</v>
      </c>
      <c r="Q3664">
        <v>120</v>
      </c>
      <c r="R3664">
        <v>2016</v>
      </c>
      <c r="S3664">
        <v>7</v>
      </c>
      <c r="T3664" s="3" t="s">
        <v>24</v>
      </c>
      <c r="U3664" s="3">
        <v>45489</v>
      </c>
    </row>
    <row r="3665" spans="1:21" x14ac:dyDescent="0.25">
      <c r="A3665">
        <v>215274</v>
      </c>
      <c r="B3665">
        <v>1258</v>
      </c>
      <c r="C3665" t="s">
        <v>19</v>
      </c>
      <c r="D3665" s="3">
        <v>42567</v>
      </c>
      <c r="E3665" t="s">
        <v>1388</v>
      </c>
      <c r="F3665">
        <v>1100</v>
      </c>
      <c r="G3665">
        <v>1</v>
      </c>
      <c r="J3665">
        <v>1100</v>
      </c>
      <c r="K3665">
        <v>100150324</v>
      </c>
      <c r="L3665" s="19" t="s">
        <v>42</v>
      </c>
      <c r="M3665">
        <v>0</v>
      </c>
      <c r="N3665" t="s">
        <v>22</v>
      </c>
      <c r="O3665" s="3">
        <v>42567</v>
      </c>
      <c r="P3665" t="s">
        <v>23</v>
      </c>
      <c r="Q3665" s="4">
        <v>1100</v>
      </c>
      <c r="R3665">
        <v>2016</v>
      </c>
      <c r="S3665">
        <v>7</v>
      </c>
      <c r="T3665" s="3" t="s">
        <v>24</v>
      </c>
      <c r="U3665" s="3">
        <v>45489</v>
      </c>
    </row>
    <row r="3666" spans="1:21" x14ac:dyDescent="0.25">
      <c r="A3666">
        <v>215275</v>
      </c>
      <c r="B3666">
        <v>974</v>
      </c>
      <c r="C3666" t="s">
        <v>19</v>
      </c>
      <c r="D3666" s="3">
        <v>42567</v>
      </c>
      <c r="E3666" t="s">
        <v>84</v>
      </c>
      <c r="F3666">
        <v>2996</v>
      </c>
      <c r="G3666">
        <v>1</v>
      </c>
      <c r="J3666">
        <v>2996</v>
      </c>
      <c r="K3666">
        <v>100150325</v>
      </c>
      <c r="L3666" s="19" t="s">
        <v>21</v>
      </c>
      <c r="M3666">
        <v>0</v>
      </c>
      <c r="N3666" t="s">
        <v>22</v>
      </c>
      <c r="O3666" s="3">
        <v>42567</v>
      </c>
      <c r="P3666" t="s">
        <v>23</v>
      </c>
      <c r="Q3666" s="4">
        <v>2996</v>
      </c>
      <c r="R3666">
        <v>2016</v>
      </c>
      <c r="S3666">
        <v>7</v>
      </c>
      <c r="T3666" s="3" t="s">
        <v>24</v>
      </c>
      <c r="U3666" s="3">
        <v>45489</v>
      </c>
    </row>
    <row r="3667" spans="1:21" x14ac:dyDescent="0.25">
      <c r="A3667">
        <v>215276</v>
      </c>
      <c r="B3667">
        <v>974</v>
      </c>
      <c r="C3667" t="s">
        <v>31</v>
      </c>
      <c r="D3667" s="3">
        <v>42567</v>
      </c>
      <c r="E3667" t="s">
        <v>1389</v>
      </c>
      <c r="F3667">
        <v>2695</v>
      </c>
      <c r="G3667">
        <v>1</v>
      </c>
      <c r="J3667">
        <v>2695</v>
      </c>
      <c r="K3667">
        <v>100150326</v>
      </c>
      <c r="L3667" s="19" t="s">
        <v>21</v>
      </c>
      <c r="M3667">
        <v>0</v>
      </c>
      <c r="N3667" t="s">
        <v>22</v>
      </c>
      <c r="O3667" s="3">
        <v>42567</v>
      </c>
      <c r="P3667" t="s">
        <v>34</v>
      </c>
      <c r="Q3667" s="4">
        <v>2695</v>
      </c>
      <c r="R3667">
        <v>2016</v>
      </c>
      <c r="S3667">
        <v>7</v>
      </c>
      <c r="T3667" s="3" t="s">
        <v>24</v>
      </c>
      <c r="U3667" s="3">
        <v>45489</v>
      </c>
    </row>
    <row r="3668" spans="1:21" x14ac:dyDescent="0.25">
      <c r="A3668">
        <v>215277</v>
      </c>
      <c r="B3668">
        <v>1259</v>
      </c>
      <c r="C3668" t="s">
        <v>25</v>
      </c>
      <c r="D3668" s="3">
        <v>42567</v>
      </c>
      <c r="E3668" t="s">
        <v>1390</v>
      </c>
      <c r="F3668">
        <v>725</v>
      </c>
      <c r="G3668">
        <v>1</v>
      </c>
      <c r="J3668">
        <v>725</v>
      </c>
      <c r="K3668">
        <v>100150327</v>
      </c>
      <c r="L3668" s="19" t="s">
        <v>59</v>
      </c>
      <c r="M3668">
        <v>0</v>
      </c>
      <c r="N3668" t="s">
        <v>22</v>
      </c>
      <c r="O3668" s="3">
        <v>42567</v>
      </c>
      <c r="P3668" t="s">
        <v>28</v>
      </c>
      <c r="Q3668">
        <v>725</v>
      </c>
      <c r="R3668">
        <v>2016</v>
      </c>
      <c r="S3668">
        <v>7</v>
      </c>
      <c r="T3668" s="3" t="s">
        <v>24</v>
      </c>
      <c r="U3668" s="3">
        <v>45489</v>
      </c>
    </row>
    <row r="3669" spans="1:21" x14ac:dyDescent="0.25">
      <c r="A3669">
        <v>215278</v>
      </c>
      <c r="B3669">
        <v>1260</v>
      </c>
      <c r="C3669" t="s">
        <v>19</v>
      </c>
      <c r="D3669" s="3">
        <v>42567</v>
      </c>
      <c r="E3669" t="s">
        <v>238</v>
      </c>
      <c r="F3669">
        <v>1900</v>
      </c>
      <c r="G3669">
        <v>1</v>
      </c>
      <c r="J3669">
        <v>1900</v>
      </c>
      <c r="K3669">
        <v>100150328</v>
      </c>
      <c r="L3669" s="19" t="s">
        <v>170</v>
      </c>
      <c r="M3669">
        <v>0</v>
      </c>
      <c r="N3669" t="s">
        <v>22</v>
      </c>
      <c r="O3669" s="3">
        <v>42567</v>
      </c>
      <c r="P3669" t="s">
        <v>23</v>
      </c>
      <c r="Q3669" s="4">
        <v>1900</v>
      </c>
      <c r="R3669">
        <v>2016</v>
      </c>
      <c r="S3669">
        <v>7</v>
      </c>
      <c r="T3669" s="3" t="s">
        <v>24</v>
      </c>
      <c r="U3669" s="3">
        <v>45489</v>
      </c>
    </row>
    <row r="3670" spans="1:21" x14ac:dyDescent="0.25">
      <c r="A3670">
        <v>215279</v>
      </c>
      <c r="B3670">
        <v>1261</v>
      </c>
      <c r="C3670" t="s">
        <v>25</v>
      </c>
      <c r="D3670" s="3">
        <v>42567</v>
      </c>
      <c r="E3670" t="s">
        <v>1391</v>
      </c>
      <c r="F3670">
        <v>450</v>
      </c>
      <c r="G3670">
        <v>2</v>
      </c>
      <c r="J3670">
        <v>900</v>
      </c>
      <c r="K3670">
        <v>100150329</v>
      </c>
      <c r="L3670" s="19" t="s">
        <v>170</v>
      </c>
      <c r="M3670">
        <v>0</v>
      </c>
      <c r="N3670" t="s">
        <v>22</v>
      </c>
      <c r="O3670" s="3">
        <v>42567</v>
      </c>
      <c r="P3670" t="s">
        <v>28</v>
      </c>
      <c r="Q3670">
        <v>900</v>
      </c>
      <c r="R3670">
        <v>2016</v>
      </c>
      <c r="S3670">
        <v>7</v>
      </c>
      <c r="T3670" s="3" t="s">
        <v>24</v>
      </c>
      <c r="U3670" s="3">
        <v>45489</v>
      </c>
    </row>
    <row r="3671" spans="1:21" x14ac:dyDescent="0.25">
      <c r="A3671">
        <v>215280</v>
      </c>
      <c r="B3671">
        <v>1262</v>
      </c>
      <c r="C3671" t="s">
        <v>19</v>
      </c>
      <c r="D3671" s="3">
        <v>42567</v>
      </c>
      <c r="E3671" t="s">
        <v>1392</v>
      </c>
      <c r="F3671">
        <v>1699</v>
      </c>
      <c r="G3671">
        <v>1</v>
      </c>
      <c r="J3671">
        <v>1699</v>
      </c>
      <c r="K3671">
        <v>100150330</v>
      </c>
      <c r="L3671" s="19" t="s">
        <v>47</v>
      </c>
      <c r="M3671">
        <v>0</v>
      </c>
      <c r="N3671" t="s">
        <v>22</v>
      </c>
      <c r="O3671" s="3">
        <v>42567</v>
      </c>
      <c r="P3671" t="s">
        <v>23</v>
      </c>
      <c r="Q3671" s="4">
        <v>1699</v>
      </c>
      <c r="R3671">
        <v>2016</v>
      </c>
      <c r="S3671">
        <v>7</v>
      </c>
      <c r="T3671" s="3" t="s">
        <v>24</v>
      </c>
      <c r="U3671" s="3">
        <v>45489</v>
      </c>
    </row>
    <row r="3672" spans="1:21" x14ac:dyDescent="0.25">
      <c r="A3672">
        <v>215281</v>
      </c>
      <c r="B3672">
        <v>1261</v>
      </c>
      <c r="C3672" t="s">
        <v>19</v>
      </c>
      <c r="D3672" s="3">
        <v>42567</v>
      </c>
      <c r="E3672" t="s">
        <v>1391</v>
      </c>
      <c r="F3672">
        <v>450</v>
      </c>
      <c r="G3672">
        <v>1</v>
      </c>
      <c r="J3672">
        <v>450</v>
      </c>
      <c r="K3672">
        <v>100150331</v>
      </c>
      <c r="L3672" s="19" t="s">
        <v>170</v>
      </c>
      <c r="M3672">
        <v>0</v>
      </c>
      <c r="N3672" t="s">
        <v>22</v>
      </c>
      <c r="O3672" s="3">
        <v>42567</v>
      </c>
      <c r="P3672" t="s">
        <v>23</v>
      </c>
      <c r="Q3672">
        <v>450</v>
      </c>
      <c r="R3672">
        <v>2016</v>
      </c>
      <c r="S3672">
        <v>7</v>
      </c>
      <c r="T3672" s="3" t="s">
        <v>24</v>
      </c>
      <c r="U3672" s="3">
        <v>45489</v>
      </c>
    </row>
    <row r="3673" spans="1:21" x14ac:dyDescent="0.25">
      <c r="A3673">
        <v>215282</v>
      </c>
      <c r="B3673">
        <v>1263</v>
      </c>
      <c r="C3673" t="s">
        <v>31</v>
      </c>
      <c r="D3673" s="3">
        <v>42567</v>
      </c>
      <c r="E3673" t="s">
        <v>1393</v>
      </c>
      <c r="F3673">
        <v>400</v>
      </c>
      <c r="G3673">
        <v>1</v>
      </c>
      <c r="J3673">
        <v>400</v>
      </c>
      <c r="K3673">
        <v>100150332</v>
      </c>
      <c r="L3673" s="19" t="s">
        <v>51</v>
      </c>
      <c r="M3673">
        <v>0</v>
      </c>
      <c r="N3673" t="s">
        <v>22</v>
      </c>
      <c r="O3673" s="3">
        <v>42567</v>
      </c>
      <c r="P3673" t="s">
        <v>34</v>
      </c>
      <c r="Q3673">
        <v>400</v>
      </c>
      <c r="R3673">
        <v>2016</v>
      </c>
      <c r="S3673">
        <v>7</v>
      </c>
      <c r="T3673" s="3" t="s">
        <v>24</v>
      </c>
      <c r="U3673" s="3">
        <v>45489</v>
      </c>
    </row>
    <row r="3674" spans="1:21" x14ac:dyDescent="0.25">
      <c r="A3674">
        <v>215284</v>
      </c>
      <c r="B3674">
        <v>1264</v>
      </c>
      <c r="C3674" t="s">
        <v>19</v>
      </c>
      <c r="D3674" s="3">
        <v>42567</v>
      </c>
      <c r="E3674" t="s">
        <v>1394</v>
      </c>
      <c r="F3674">
        <v>799</v>
      </c>
      <c r="G3674">
        <v>1</v>
      </c>
      <c r="J3674">
        <v>799</v>
      </c>
      <c r="K3674">
        <v>100150333</v>
      </c>
      <c r="L3674" s="19" t="s">
        <v>59</v>
      </c>
      <c r="M3674">
        <v>0</v>
      </c>
      <c r="N3674" t="s">
        <v>22</v>
      </c>
      <c r="O3674" s="3">
        <v>42567</v>
      </c>
      <c r="P3674" t="s">
        <v>23</v>
      </c>
      <c r="Q3674">
        <v>799</v>
      </c>
      <c r="R3674">
        <v>2016</v>
      </c>
      <c r="S3674">
        <v>7</v>
      </c>
      <c r="T3674" s="3" t="s">
        <v>24</v>
      </c>
      <c r="U3674" s="3">
        <v>45489</v>
      </c>
    </row>
    <row r="3675" spans="1:21" x14ac:dyDescent="0.25">
      <c r="A3675">
        <v>215285</v>
      </c>
      <c r="B3675">
        <v>1264</v>
      </c>
      <c r="C3675" t="s">
        <v>19</v>
      </c>
      <c r="D3675" s="3">
        <v>42567</v>
      </c>
      <c r="E3675" t="s">
        <v>1395</v>
      </c>
      <c r="F3675">
        <v>1312.5</v>
      </c>
      <c r="G3675">
        <v>1</v>
      </c>
      <c r="J3675">
        <v>1312.5</v>
      </c>
      <c r="K3675">
        <v>100150334</v>
      </c>
      <c r="L3675" s="19" t="s">
        <v>47</v>
      </c>
      <c r="M3675">
        <v>0</v>
      </c>
      <c r="N3675" t="s">
        <v>22</v>
      </c>
      <c r="O3675" s="3">
        <v>42567</v>
      </c>
      <c r="P3675" t="s">
        <v>23</v>
      </c>
      <c r="Q3675" s="4">
        <v>1313</v>
      </c>
      <c r="R3675">
        <v>2016</v>
      </c>
      <c r="S3675">
        <v>7</v>
      </c>
      <c r="T3675" s="3" t="s">
        <v>24</v>
      </c>
      <c r="U3675" s="3">
        <v>45489</v>
      </c>
    </row>
    <row r="3676" spans="1:21" x14ac:dyDescent="0.25">
      <c r="A3676">
        <v>215286</v>
      </c>
      <c r="B3676">
        <v>1265</v>
      </c>
      <c r="C3676" t="s">
        <v>19</v>
      </c>
      <c r="D3676" s="3">
        <v>42567</v>
      </c>
      <c r="E3676" t="s">
        <v>1396</v>
      </c>
      <c r="F3676">
        <v>6650</v>
      </c>
      <c r="G3676">
        <v>1</v>
      </c>
      <c r="J3676">
        <v>18955</v>
      </c>
      <c r="K3676">
        <v>100150335</v>
      </c>
      <c r="L3676" s="19" t="s">
        <v>21</v>
      </c>
      <c r="M3676">
        <v>0</v>
      </c>
      <c r="N3676" t="s">
        <v>22</v>
      </c>
      <c r="O3676" s="3">
        <v>42567</v>
      </c>
      <c r="P3676" t="s">
        <v>23</v>
      </c>
      <c r="Q3676" s="4">
        <v>6650</v>
      </c>
      <c r="R3676">
        <v>2016</v>
      </c>
      <c r="S3676">
        <v>7</v>
      </c>
      <c r="T3676" s="3" t="s">
        <v>24</v>
      </c>
      <c r="U3676" s="3">
        <v>45489</v>
      </c>
    </row>
    <row r="3677" spans="1:21" x14ac:dyDescent="0.25">
      <c r="A3677">
        <v>215287</v>
      </c>
      <c r="B3677">
        <v>1265</v>
      </c>
      <c r="C3677" t="s">
        <v>19</v>
      </c>
      <c r="D3677" s="3">
        <v>42567</v>
      </c>
      <c r="E3677" t="s">
        <v>1397</v>
      </c>
      <c r="F3677">
        <v>2460</v>
      </c>
      <c r="G3677">
        <v>1</v>
      </c>
      <c r="J3677">
        <v>18955</v>
      </c>
      <c r="K3677">
        <v>100150335</v>
      </c>
      <c r="L3677" s="19" t="s">
        <v>21</v>
      </c>
      <c r="M3677">
        <v>0</v>
      </c>
      <c r="N3677" t="s">
        <v>22</v>
      </c>
      <c r="O3677" s="3">
        <v>42567</v>
      </c>
      <c r="P3677" t="s">
        <v>23</v>
      </c>
      <c r="Q3677" s="4">
        <v>2460</v>
      </c>
      <c r="R3677">
        <v>2016</v>
      </c>
      <c r="S3677">
        <v>7</v>
      </c>
      <c r="T3677" s="3" t="s">
        <v>24</v>
      </c>
      <c r="U3677" s="3">
        <v>45489</v>
      </c>
    </row>
    <row r="3678" spans="1:21" x14ac:dyDescent="0.25">
      <c r="A3678">
        <v>215288</v>
      </c>
      <c r="B3678">
        <v>1265</v>
      </c>
      <c r="C3678" t="s">
        <v>19</v>
      </c>
      <c r="D3678" s="3">
        <v>42567</v>
      </c>
      <c r="E3678" t="s">
        <v>1398</v>
      </c>
      <c r="F3678">
        <v>6850</v>
      </c>
      <c r="G3678">
        <v>1</v>
      </c>
      <c r="J3678">
        <v>18955</v>
      </c>
      <c r="K3678">
        <v>100150335</v>
      </c>
      <c r="L3678" s="19" t="s">
        <v>21</v>
      </c>
      <c r="M3678">
        <v>0</v>
      </c>
      <c r="N3678" t="s">
        <v>22</v>
      </c>
      <c r="O3678" s="3">
        <v>42567</v>
      </c>
      <c r="P3678" t="s">
        <v>23</v>
      </c>
      <c r="Q3678" s="4">
        <v>6850</v>
      </c>
      <c r="R3678">
        <v>2016</v>
      </c>
      <c r="S3678">
        <v>7</v>
      </c>
      <c r="T3678" s="3" t="s">
        <v>24</v>
      </c>
      <c r="U3678" s="3">
        <v>45489</v>
      </c>
    </row>
    <row r="3679" spans="1:21" x14ac:dyDescent="0.25">
      <c r="A3679">
        <v>215289</v>
      </c>
      <c r="B3679">
        <v>1265</v>
      </c>
      <c r="C3679" t="s">
        <v>19</v>
      </c>
      <c r="D3679" s="3">
        <v>42567</v>
      </c>
      <c r="E3679" t="s">
        <v>1399</v>
      </c>
      <c r="F3679">
        <v>2995</v>
      </c>
      <c r="G3679">
        <v>1</v>
      </c>
      <c r="J3679">
        <v>18955</v>
      </c>
      <c r="K3679">
        <v>100150335</v>
      </c>
      <c r="L3679" s="19" t="s">
        <v>21</v>
      </c>
      <c r="M3679">
        <v>0</v>
      </c>
      <c r="N3679" t="s">
        <v>22</v>
      </c>
      <c r="O3679" s="3">
        <v>42567</v>
      </c>
      <c r="P3679" t="s">
        <v>23</v>
      </c>
      <c r="Q3679" s="4">
        <v>2995</v>
      </c>
      <c r="R3679">
        <v>2016</v>
      </c>
      <c r="S3679">
        <v>7</v>
      </c>
      <c r="T3679" s="3" t="s">
        <v>24</v>
      </c>
      <c r="U3679" s="3">
        <v>45489</v>
      </c>
    </row>
    <row r="3680" spans="1:21" x14ac:dyDescent="0.25">
      <c r="A3680">
        <v>215290</v>
      </c>
      <c r="B3680">
        <v>1266</v>
      </c>
      <c r="C3680" t="s">
        <v>19</v>
      </c>
      <c r="D3680" s="3">
        <v>42567</v>
      </c>
      <c r="E3680" t="s">
        <v>1015</v>
      </c>
      <c r="F3680">
        <v>120</v>
      </c>
      <c r="G3680">
        <v>2</v>
      </c>
      <c r="J3680">
        <v>240</v>
      </c>
      <c r="K3680">
        <v>100150336</v>
      </c>
      <c r="L3680" s="19" t="s">
        <v>47</v>
      </c>
      <c r="M3680">
        <v>0</v>
      </c>
      <c r="N3680" t="s">
        <v>22</v>
      </c>
      <c r="O3680" s="3">
        <v>42567</v>
      </c>
      <c r="P3680" t="s">
        <v>23</v>
      </c>
      <c r="Q3680">
        <v>240</v>
      </c>
      <c r="R3680">
        <v>2016</v>
      </c>
      <c r="S3680">
        <v>7</v>
      </c>
      <c r="T3680" s="3" t="s">
        <v>24</v>
      </c>
      <c r="U3680" s="3">
        <v>45489</v>
      </c>
    </row>
    <row r="3681" spans="1:21" x14ac:dyDescent="0.25">
      <c r="A3681">
        <v>215291</v>
      </c>
      <c r="B3681">
        <v>1267</v>
      </c>
      <c r="C3681" t="s">
        <v>25</v>
      </c>
      <c r="D3681" s="3">
        <v>42567</v>
      </c>
      <c r="E3681" t="s">
        <v>86</v>
      </c>
      <c r="F3681">
        <v>150</v>
      </c>
      <c r="G3681">
        <v>1</v>
      </c>
      <c r="J3681">
        <v>150</v>
      </c>
      <c r="K3681">
        <v>100150337</v>
      </c>
      <c r="L3681" s="19" t="s">
        <v>33</v>
      </c>
      <c r="M3681">
        <v>0</v>
      </c>
      <c r="N3681" t="s">
        <v>22</v>
      </c>
      <c r="O3681" s="3">
        <v>42567</v>
      </c>
      <c r="P3681" t="s">
        <v>28</v>
      </c>
      <c r="Q3681">
        <v>150</v>
      </c>
      <c r="R3681">
        <v>2016</v>
      </c>
      <c r="S3681">
        <v>7</v>
      </c>
      <c r="T3681" s="3" t="s">
        <v>24</v>
      </c>
      <c r="U3681" s="3">
        <v>45489</v>
      </c>
    </row>
    <row r="3682" spans="1:21" x14ac:dyDescent="0.25">
      <c r="A3682">
        <v>215292</v>
      </c>
      <c r="B3682">
        <v>1267</v>
      </c>
      <c r="C3682" t="s">
        <v>19</v>
      </c>
      <c r="D3682" s="3">
        <v>42567</v>
      </c>
      <c r="E3682" t="s">
        <v>86</v>
      </c>
      <c r="F3682">
        <v>150</v>
      </c>
      <c r="G3682">
        <v>1</v>
      </c>
      <c r="J3682">
        <v>150</v>
      </c>
      <c r="K3682">
        <v>100150338</v>
      </c>
      <c r="L3682" s="19" t="s">
        <v>33</v>
      </c>
      <c r="M3682">
        <v>0</v>
      </c>
      <c r="N3682" t="s">
        <v>22</v>
      </c>
      <c r="O3682" s="3">
        <v>42567</v>
      </c>
      <c r="P3682" t="s">
        <v>23</v>
      </c>
      <c r="Q3682">
        <v>150</v>
      </c>
      <c r="R3682">
        <v>2016</v>
      </c>
      <c r="S3682">
        <v>7</v>
      </c>
      <c r="T3682" s="3" t="s">
        <v>24</v>
      </c>
      <c r="U3682" s="3">
        <v>45489</v>
      </c>
    </row>
    <row r="3683" spans="1:21" x14ac:dyDescent="0.25">
      <c r="A3683">
        <v>215293</v>
      </c>
      <c r="B3683">
        <v>1203</v>
      </c>
      <c r="C3683" t="s">
        <v>19</v>
      </c>
      <c r="D3683" s="3">
        <v>42567</v>
      </c>
      <c r="E3683" t="s">
        <v>512</v>
      </c>
      <c r="F3683">
        <v>800</v>
      </c>
      <c r="G3683">
        <v>1</v>
      </c>
      <c r="J3683">
        <v>800</v>
      </c>
      <c r="K3683">
        <v>100150339</v>
      </c>
      <c r="L3683" s="19" t="s">
        <v>194</v>
      </c>
      <c r="M3683">
        <v>0</v>
      </c>
      <c r="N3683" t="s">
        <v>22</v>
      </c>
      <c r="O3683" s="3">
        <v>42567</v>
      </c>
      <c r="P3683" t="s">
        <v>23</v>
      </c>
      <c r="Q3683">
        <v>800</v>
      </c>
      <c r="R3683">
        <v>2016</v>
      </c>
      <c r="S3683">
        <v>7</v>
      </c>
      <c r="T3683" s="3" t="s">
        <v>24</v>
      </c>
      <c r="U3683" s="3">
        <v>45489</v>
      </c>
    </row>
    <row r="3684" spans="1:21" x14ac:dyDescent="0.25">
      <c r="A3684">
        <v>215294</v>
      </c>
      <c r="B3684">
        <v>1268</v>
      </c>
      <c r="C3684" t="s">
        <v>19</v>
      </c>
      <c r="D3684" s="3">
        <v>42567</v>
      </c>
      <c r="E3684" t="s">
        <v>1380</v>
      </c>
      <c r="F3684">
        <v>55</v>
      </c>
      <c r="G3684">
        <v>4</v>
      </c>
      <c r="J3684">
        <v>220</v>
      </c>
      <c r="K3684">
        <v>100150340</v>
      </c>
      <c r="L3684" s="19" t="s">
        <v>33</v>
      </c>
      <c r="M3684">
        <v>0</v>
      </c>
      <c r="N3684" t="s">
        <v>22</v>
      </c>
      <c r="O3684" s="3">
        <v>42567</v>
      </c>
      <c r="P3684" t="s">
        <v>23</v>
      </c>
      <c r="Q3684">
        <v>220</v>
      </c>
      <c r="R3684">
        <v>2016</v>
      </c>
      <c r="S3684">
        <v>7</v>
      </c>
      <c r="T3684" s="3" t="s">
        <v>24</v>
      </c>
      <c r="U3684" s="3">
        <v>45489</v>
      </c>
    </row>
    <row r="3685" spans="1:21" x14ac:dyDescent="0.25">
      <c r="A3685">
        <v>215295</v>
      </c>
      <c r="B3685">
        <v>1269</v>
      </c>
      <c r="C3685" t="s">
        <v>19</v>
      </c>
      <c r="D3685" s="3">
        <v>42567</v>
      </c>
      <c r="E3685" t="s">
        <v>1121</v>
      </c>
      <c r="F3685">
        <v>1498</v>
      </c>
      <c r="G3685">
        <v>1</v>
      </c>
      <c r="J3685">
        <v>1498</v>
      </c>
      <c r="K3685">
        <v>100150341</v>
      </c>
      <c r="L3685" s="19" t="s">
        <v>27</v>
      </c>
      <c r="M3685">
        <v>0</v>
      </c>
      <c r="N3685" t="s">
        <v>22</v>
      </c>
      <c r="O3685" s="3">
        <v>42567</v>
      </c>
      <c r="P3685" t="s">
        <v>23</v>
      </c>
      <c r="Q3685" s="4">
        <v>1498</v>
      </c>
      <c r="R3685">
        <v>2016</v>
      </c>
      <c r="S3685">
        <v>7</v>
      </c>
      <c r="T3685" s="3" t="s">
        <v>24</v>
      </c>
      <c r="U3685" s="3">
        <v>45489</v>
      </c>
    </row>
    <row r="3686" spans="1:21" x14ac:dyDescent="0.25">
      <c r="A3686">
        <v>215296</v>
      </c>
      <c r="B3686">
        <v>163</v>
      </c>
      <c r="C3686" t="s">
        <v>19</v>
      </c>
      <c r="D3686" s="3">
        <v>42567</v>
      </c>
      <c r="E3686" t="s">
        <v>26</v>
      </c>
      <c r="F3686">
        <v>240</v>
      </c>
      <c r="G3686">
        <v>1</v>
      </c>
      <c r="J3686">
        <v>240</v>
      </c>
      <c r="K3686">
        <v>100150342</v>
      </c>
      <c r="L3686" s="19" t="s">
        <v>27</v>
      </c>
      <c r="M3686">
        <v>0</v>
      </c>
      <c r="N3686" t="s">
        <v>22</v>
      </c>
      <c r="O3686" s="3">
        <v>42567</v>
      </c>
      <c r="P3686" t="s">
        <v>23</v>
      </c>
      <c r="Q3686">
        <v>240</v>
      </c>
      <c r="R3686">
        <v>2016</v>
      </c>
      <c r="S3686">
        <v>7</v>
      </c>
      <c r="T3686" s="3" t="s">
        <v>24</v>
      </c>
      <c r="U3686" s="3">
        <v>45489</v>
      </c>
    </row>
    <row r="3687" spans="1:21" x14ac:dyDescent="0.25">
      <c r="A3687">
        <v>215297</v>
      </c>
      <c r="B3687">
        <v>163</v>
      </c>
      <c r="C3687" t="s">
        <v>19</v>
      </c>
      <c r="D3687" s="3">
        <v>42567</v>
      </c>
      <c r="E3687" t="s">
        <v>26</v>
      </c>
      <c r="F3687">
        <v>240</v>
      </c>
      <c r="G3687">
        <v>1</v>
      </c>
      <c r="J3687">
        <v>240</v>
      </c>
      <c r="K3687">
        <v>100150343</v>
      </c>
      <c r="L3687" s="19" t="s">
        <v>27</v>
      </c>
      <c r="M3687">
        <v>0</v>
      </c>
      <c r="N3687" t="s">
        <v>22</v>
      </c>
      <c r="O3687" s="3">
        <v>42567</v>
      </c>
      <c r="P3687" t="s">
        <v>23</v>
      </c>
      <c r="Q3687">
        <v>240</v>
      </c>
      <c r="R3687">
        <v>2016</v>
      </c>
      <c r="S3687">
        <v>7</v>
      </c>
      <c r="T3687" s="3" t="s">
        <v>24</v>
      </c>
      <c r="U3687" s="3">
        <v>45489</v>
      </c>
    </row>
    <row r="3688" spans="1:21" x14ac:dyDescent="0.25">
      <c r="A3688">
        <v>215298</v>
      </c>
      <c r="B3688">
        <v>163</v>
      </c>
      <c r="C3688" t="s">
        <v>19</v>
      </c>
      <c r="D3688" s="3">
        <v>42567</v>
      </c>
      <c r="E3688" t="s">
        <v>26</v>
      </c>
      <c r="F3688">
        <v>240</v>
      </c>
      <c r="G3688">
        <v>1</v>
      </c>
      <c r="J3688">
        <v>240</v>
      </c>
      <c r="K3688">
        <v>100150344</v>
      </c>
      <c r="L3688" s="19" t="s">
        <v>27</v>
      </c>
      <c r="M3688">
        <v>0</v>
      </c>
      <c r="N3688" t="s">
        <v>22</v>
      </c>
      <c r="O3688" s="3">
        <v>42567</v>
      </c>
      <c r="P3688" t="s">
        <v>23</v>
      </c>
      <c r="Q3688">
        <v>240</v>
      </c>
      <c r="R3688">
        <v>2016</v>
      </c>
      <c r="S3688">
        <v>7</v>
      </c>
      <c r="T3688" s="3" t="s">
        <v>24</v>
      </c>
      <c r="U3688" s="3">
        <v>45489</v>
      </c>
    </row>
    <row r="3689" spans="1:21" x14ac:dyDescent="0.25">
      <c r="A3689">
        <v>215299</v>
      </c>
      <c r="B3689">
        <v>163</v>
      </c>
      <c r="C3689" t="s">
        <v>19</v>
      </c>
      <c r="D3689" s="3">
        <v>42567</v>
      </c>
      <c r="E3689" t="s">
        <v>26</v>
      </c>
      <c r="F3689">
        <v>240</v>
      </c>
      <c r="G3689">
        <v>1</v>
      </c>
      <c r="J3689">
        <v>240</v>
      </c>
      <c r="K3689">
        <v>100150345</v>
      </c>
      <c r="L3689" s="19" t="s">
        <v>27</v>
      </c>
      <c r="M3689">
        <v>0</v>
      </c>
      <c r="N3689" t="s">
        <v>22</v>
      </c>
      <c r="O3689" s="3">
        <v>42567</v>
      </c>
      <c r="P3689" t="s">
        <v>23</v>
      </c>
      <c r="Q3689">
        <v>240</v>
      </c>
      <c r="R3689">
        <v>2016</v>
      </c>
      <c r="S3689">
        <v>7</v>
      </c>
      <c r="T3689" s="3" t="s">
        <v>24</v>
      </c>
      <c r="U3689" s="3">
        <v>45489</v>
      </c>
    </row>
    <row r="3690" spans="1:21" x14ac:dyDescent="0.25">
      <c r="A3690">
        <v>215300</v>
      </c>
      <c r="B3690">
        <v>163</v>
      </c>
      <c r="C3690" t="s">
        <v>19</v>
      </c>
      <c r="D3690" s="3">
        <v>42567</v>
      </c>
      <c r="E3690" t="s">
        <v>26</v>
      </c>
      <c r="F3690">
        <v>240</v>
      </c>
      <c r="G3690">
        <v>1</v>
      </c>
      <c r="J3690">
        <v>240</v>
      </c>
      <c r="K3690">
        <v>100150346</v>
      </c>
      <c r="L3690" s="19" t="s">
        <v>27</v>
      </c>
      <c r="M3690">
        <v>0</v>
      </c>
      <c r="N3690" t="s">
        <v>22</v>
      </c>
      <c r="O3690" s="3">
        <v>42567</v>
      </c>
      <c r="P3690" t="s">
        <v>23</v>
      </c>
      <c r="Q3690">
        <v>240</v>
      </c>
      <c r="R3690">
        <v>2016</v>
      </c>
      <c r="S3690">
        <v>7</v>
      </c>
      <c r="T3690" s="3" t="s">
        <v>24</v>
      </c>
      <c r="U3690" s="3">
        <v>45489</v>
      </c>
    </row>
    <row r="3691" spans="1:21" x14ac:dyDescent="0.25">
      <c r="A3691">
        <v>215301</v>
      </c>
      <c r="B3691">
        <v>548</v>
      </c>
      <c r="C3691" t="s">
        <v>25</v>
      </c>
      <c r="D3691" s="3">
        <v>42567</v>
      </c>
      <c r="E3691" t="s">
        <v>392</v>
      </c>
      <c r="F3691">
        <v>1090</v>
      </c>
      <c r="G3691">
        <v>1</v>
      </c>
      <c r="J3691">
        <v>1090</v>
      </c>
      <c r="K3691">
        <v>100150347</v>
      </c>
      <c r="L3691" s="19" t="s">
        <v>194</v>
      </c>
      <c r="M3691">
        <v>0</v>
      </c>
      <c r="N3691" t="s">
        <v>22</v>
      </c>
      <c r="O3691" s="3">
        <v>42567</v>
      </c>
      <c r="P3691" t="s">
        <v>28</v>
      </c>
      <c r="Q3691" s="4">
        <v>1090</v>
      </c>
      <c r="R3691">
        <v>2016</v>
      </c>
      <c r="S3691">
        <v>7</v>
      </c>
      <c r="T3691" s="3" t="s">
        <v>24</v>
      </c>
      <c r="U3691" s="3">
        <v>45489</v>
      </c>
    </row>
    <row r="3692" spans="1:21" x14ac:dyDescent="0.25">
      <c r="A3692">
        <v>215302</v>
      </c>
      <c r="B3692">
        <v>548</v>
      </c>
      <c r="C3692" t="s">
        <v>25</v>
      </c>
      <c r="D3692" s="3">
        <v>42567</v>
      </c>
      <c r="E3692" t="s">
        <v>392</v>
      </c>
      <c r="F3692">
        <v>1090</v>
      </c>
      <c r="G3692">
        <v>1</v>
      </c>
      <c r="J3692">
        <v>1090</v>
      </c>
      <c r="K3692">
        <v>100150348</v>
      </c>
      <c r="L3692" s="19" t="s">
        <v>194</v>
      </c>
      <c r="M3692">
        <v>0</v>
      </c>
      <c r="N3692" t="s">
        <v>22</v>
      </c>
      <c r="O3692" s="3">
        <v>42567</v>
      </c>
      <c r="P3692" t="s">
        <v>28</v>
      </c>
      <c r="Q3692" s="4">
        <v>1090</v>
      </c>
      <c r="R3692">
        <v>2016</v>
      </c>
      <c r="S3692">
        <v>7</v>
      </c>
      <c r="T3692" s="3" t="s">
        <v>24</v>
      </c>
      <c r="U3692" s="3">
        <v>45489</v>
      </c>
    </row>
    <row r="3693" spans="1:21" x14ac:dyDescent="0.25">
      <c r="A3693">
        <v>215303</v>
      </c>
      <c r="B3693">
        <v>548</v>
      </c>
      <c r="C3693" t="s">
        <v>31</v>
      </c>
      <c r="D3693" s="3">
        <v>42567</v>
      </c>
      <c r="E3693" t="s">
        <v>392</v>
      </c>
      <c r="F3693">
        <v>1090</v>
      </c>
      <c r="G3693">
        <v>1</v>
      </c>
      <c r="J3693">
        <v>1090</v>
      </c>
      <c r="K3693">
        <v>100150349</v>
      </c>
      <c r="L3693" s="19" t="s">
        <v>194</v>
      </c>
      <c r="M3693">
        <v>0</v>
      </c>
      <c r="N3693" t="s">
        <v>22</v>
      </c>
      <c r="O3693" s="3">
        <v>42567</v>
      </c>
      <c r="P3693" t="s">
        <v>34</v>
      </c>
      <c r="Q3693" s="4">
        <v>1090</v>
      </c>
      <c r="R3693">
        <v>2016</v>
      </c>
      <c r="S3693">
        <v>7</v>
      </c>
      <c r="T3693" s="3" t="s">
        <v>24</v>
      </c>
      <c r="U3693" s="3">
        <v>45489</v>
      </c>
    </row>
    <row r="3694" spans="1:21" x14ac:dyDescent="0.25">
      <c r="A3694">
        <v>215304</v>
      </c>
      <c r="B3694">
        <v>32</v>
      </c>
      <c r="C3694" t="s">
        <v>19</v>
      </c>
      <c r="D3694" s="3">
        <v>42567</v>
      </c>
      <c r="E3694" t="s">
        <v>89</v>
      </c>
      <c r="F3694">
        <v>460</v>
      </c>
      <c r="G3694">
        <v>1</v>
      </c>
      <c r="J3694">
        <v>460</v>
      </c>
      <c r="K3694">
        <v>100150350</v>
      </c>
      <c r="L3694" s="19" t="s">
        <v>33</v>
      </c>
      <c r="M3694">
        <v>0</v>
      </c>
      <c r="N3694" t="s">
        <v>22</v>
      </c>
      <c r="O3694" s="3">
        <v>42567</v>
      </c>
      <c r="P3694" t="s">
        <v>23</v>
      </c>
      <c r="Q3694">
        <v>460</v>
      </c>
      <c r="R3694">
        <v>2016</v>
      </c>
      <c r="S3694">
        <v>7</v>
      </c>
      <c r="T3694" s="3" t="s">
        <v>24</v>
      </c>
      <c r="U3694" s="3">
        <v>45489</v>
      </c>
    </row>
    <row r="3695" spans="1:21" x14ac:dyDescent="0.25">
      <c r="A3695">
        <v>215305</v>
      </c>
      <c r="B3695">
        <v>32</v>
      </c>
      <c r="C3695" t="s">
        <v>19</v>
      </c>
      <c r="D3695" s="3">
        <v>42567</v>
      </c>
      <c r="E3695" t="s">
        <v>89</v>
      </c>
      <c r="F3695">
        <v>460</v>
      </c>
      <c r="G3695">
        <v>1</v>
      </c>
      <c r="J3695">
        <v>460</v>
      </c>
      <c r="K3695">
        <v>100150351</v>
      </c>
      <c r="L3695" s="19" t="s">
        <v>33</v>
      </c>
      <c r="M3695">
        <v>0</v>
      </c>
      <c r="N3695" t="s">
        <v>22</v>
      </c>
      <c r="O3695" s="3">
        <v>42567</v>
      </c>
      <c r="P3695" t="s">
        <v>23</v>
      </c>
      <c r="Q3695">
        <v>460</v>
      </c>
      <c r="R3695">
        <v>2016</v>
      </c>
      <c r="S3695">
        <v>7</v>
      </c>
      <c r="T3695" s="3" t="s">
        <v>24</v>
      </c>
      <c r="U3695" s="3">
        <v>45489</v>
      </c>
    </row>
    <row r="3696" spans="1:21" x14ac:dyDescent="0.25">
      <c r="A3696">
        <v>215306</v>
      </c>
      <c r="B3696">
        <v>694</v>
      </c>
      <c r="C3696" t="s">
        <v>19</v>
      </c>
      <c r="D3696" s="3">
        <v>42567</v>
      </c>
      <c r="E3696" t="s">
        <v>1400</v>
      </c>
      <c r="F3696">
        <v>380</v>
      </c>
      <c r="G3696">
        <v>1</v>
      </c>
      <c r="J3696">
        <v>2029</v>
      </c>
      <c r="K3696">
        <v>100150352</v>
      </c>
      <c r="L3696" s="19" t="s">
        <v>21</v>
      </c>
      <c r="M3696">
        <v>188.6</v>
      </c>
      <c r="N3696" t="s">
        <v>22</v>
      </c>
      <c r="O3696" s="3">
        <v>42567</v>
      </c>
      <c r="P3696" t="s">
        <v>23</v>
      </c>
      <c r="Q3696">
        <v>380</v>
      </c>
      <c r="R3696">
        <v>2016</v>
      </c>
      <c r="S3696">
        <v>7</v>
      </c>
      <c r="T3696" s="3" t="s">
        <v>24</v>
      </c>
      <c r="U3696" s="3">
        <v>45489</v>
      </c>
    </row>
    <row r="3697" spans="1:21" x14ac:dyDescent="0.25">
      <c r="A3697">
        <v>215308</v>
      </c>
      <c r="B3697">
        <v>694</v>
      </c>
      <c r="C3697" t="s">
        <v>19</v>
      </c>
      <c r="D3697" s="3">
        <v>42567</v>
      </c>
      <c r="E3697" t="s">
        <v>1401</v>
      </c>
      <c r="F3697">
        <v>380</v>
      </c>
      <c r="G3697">
        <v>1</v>
      </c>
      <c r="J3697">
        <v>2029</v>
      </c>
      <c r="K3697">
        <v>100150352</v>
      </c>
      <c r="L3697" s="19" t="s">
        <v>21</v>
      </c>
      <c r="M3697">
        <v>188.6</v>
      </c>
      <c r="N3697" t="s">
        <v>22</v>
      </c>
      <c r="O3697" s="3">
        <v>42567</v>
      </c>
      <c r="P3697" t="s">
        <v>23</v>
      </c>
      <c r="Q3697">
        <v>380</v>
      </c>
      <c r="R3697">
        <v>2016</v>
      </c>
      <c r="S3697">
        <v>7</v>
      </c>
      <c r="T3697" s="3" t="s">
        <v>24</v>
      </c>
      <c r="U3697" s="3">
        <v>45489</v>
      </c>
    </row>
    <row r="3698" spans="1:21" x14ac:dyDescent="0.25">
      <c r="A3698">
        <v>215310</v>
      </c>
      <c r="B3698">
        <v>694</v>
      </c>
      <c r="C3698" t="s">
        <v>19</v>
      </c>
      <c r="D3698" s="3">
        <v>42567</v>
      </c>
      <c r="E3698" t="s">
        <v>1402</v>
      </c>
      <c r="F3698">
        <v>350</v>
      </c>
      <c r="G3698">
        <v>1</v>
      </c>
      <c r="J3698">
        <v>2029</v>
      </c>
      <c r="K3698">
        <v>100150352</v>
      </c>
      <c r="L3698" s="19" t="s">
        <v>21</v>
      </c>
      <c r="M3698">
        <v>173.8</v>
      </c>
      <c r="N3698" t="s">
        <v>22</v>
      </c>
      <c r="O3698" s="3">
        <v>42567</v>
      </c>
      <c r="P3698" t="s">
        <v>23</v>
      </c>
      <c r="Q3698">
        <v>350</v>
      </c>
      <c r="R3698">
        <v>2016</v>
      </c>
      <c r="S3698">
        <v>7</v>
      </c>
      <c r="T3698" s="3" t="s">
        <v>24</v>
      </c>
      <c r="U3698" s="3">
        <v>45489</v>
      </c>
    </row>
    <row r="3699" spans="1:21" x14ac:dyDescent="0.25">
      <c r="A3699">
        <v>215312</v>
      </c>
      <c r="B3699">
        <v>694</v>
      </c>
      <c r="C3699" t="s">
        <v>19</v>
      </c>
      <c r="D3699" s="3">
        <v>42567</v>
      </c>
      <c r="E3699" t="s">
        <v>583</v>
      </c>
      <c r="F3699">
        <v>350</v>
      </c>
      <c r="G3699">
        <v>1</v>
      </c>
      <c r="J3699">
        <v>2029</v>
      </c>
      <c r="K3699">
        <v>100150352</v>
      </c>
      <c r="L3699" s="19" t="s">
        <v>21</v>
      </c>
      <c r="M3699">
        <v>173.8</v>
      </c>
      <c r="N3699" t="s">
        <v>22</v>
      </c>
      <c r="O3699" s="3">
        <v>42567</v>
      </c>
      <c r="P3699" t="s">
        <v>23</v>
      </c>
      <c r="Q3699">
        <v>350</v>
      </c>
      <c r="R3699">
        <v>2016</v>
      </c>
      <c r="S3699">
        <v>7</v>
      </c>
      <c r="T3699" s="3" t="s">
        <v>24</v>
      </c>
      <c r="U3699" s="3">
        <v>45489</v>
      </c>
    </row>
    <row r="3700" spans="1:21" x14ac:dyDescent="0.25">
      <c r="A3700">
        <v>215314</v>
      </c>
      <c r="B3700">
        <v>694</v>
      </c>
      <c r="C3700" t="s">
        <v>19</v>
      </c>
      <c r="D3700" s="3">
        <v>42567</v>
      </c>
      <c r="E3700" t="s">
        <v>36</v>
      </c>
      <c r="F3700">
        <v>170</v>
      </c>
      <c r="G3700">
        <v>1</v>
      </c>
      <c r="J3700">
        <v>2029</v>
      </c>
      <c r="K3700">
        <v>100150352</v>
      </c>
      <c r="L3700" s="19" t="s">
        <v>33</v>
      </c>
      <c r="M3700">
        <v>84.4</v>
      </c>
      <c r="N3700" t="s">
        <v>22</v>
      </c>
      <c r="O3700" s="3">
        <v>42567</v>
      </c>
      <c r="P3700" t="s">
        <v>23</v>
      </c>
      <c r="Q3700">
        <v>170</v>
      </c>
      <c r="R3700">
        <v>2016</v>
      </c>
      <c r="S3700">
        <v>7</v>
      </c>
      <c r="T3700" s="3" t="s">
        <v>24</v>
      </c>
      <c r="U3700" s="3">
        <v>45489</v>
      </c>
    </row>
    <row r="3701" spans="1:21" x14ac:dyDescent="0.25">
      <c r="A3701">
        <v>215315</v>
      </c>
      <c r="B3701">
        <v>694</v>
      </c>
      <c r="C3701" t="s">
        <v>19</v>
      </c>
      <c r="D3701" s="3">
        <v>42567</v>
      </c>
      <c r="E3701" t="s">
        <v>1403</v>
      </c>
      <c r="F3701">
        <v>2399</v>
      </c>
      <c r="G3701">
        <v>1</v>
      </c>
      <c r="J3701">
        <v>2029</v>
      </c>
      <c r="K3701">
        <v>100150352</v>
      </c>
      <c r="L3701" s="19" t="s">
        <v>194</v>
      </c>
      <c r="M3701">
        <v>1190.8</v>
      </c>
      <c r="N3701" t="s">
        <v>22</v>
      </c>
      <c r="O3701" s="3">
        <v>42567</v>
      </c>
      <c r="P3701" t="s">
        <v>23</v>
      </c>
      <c r="Q3701" s="4">
        <v>2399</v>
      </c>
      <c r="R3701">
        <v>2016</v>
      </c>
      <c r="S3701">
        <v>7</v>
      </c>
      <c r="T3701" s="3" t="s">
        <v>24</v>
      </c>
      <c r="U3701" s="3">
        <v>45489</v>
      </c>
    </row>
    <row r="3702" spans="1:21" x14ac:dyDescent="0.25">
      <c r="A3702">
        <v>215316</v>
      </c>
      <c r="B3702">
        <v>35</v>
      </c>
      <c r="C3702" t="s">
        <v>71</v>
      </c>
      <c r="D3702" s="3">
        <v>42567</v>
      </c>
      <c r="E3702" t="s">
        <v>1338</v>
      </c>
      <c r="F3702">
        <v>959</v>
      </c>
      <c r="G3702">
        <v>1</v>
      </c>
      <c r="J3702">
        <v>959</v>
      </c>
      <c r="K3702">
        <v>100150353</v>
      </c>
      <c r="L3702" s="19" t="s">
        <v>51</v>
      </c>
      <c r="M3702">
        <v>0</v>
      </c>
      <c r="N3702" t="s">
        <v>22</v>
      </c>
      <c r="O3702" s="3">
        <v>42567</v>
      </c>
      <c r="P3702" t="s">
        <v>34</v>
      </c>
      <c r="Q3702">
        <v>959</v>
      </c>
      <c r="R3702">
        <v>2016</v>
      </c>
      <c r="S3702">
        <v>7</v>
      </c>
      <c r="T3702" s="3" t="s">
        <v>24</v>
      </c>
      <c r="U3702" s="3">
        <v>45489</v>
      </c>
    </row>
    <row r="3703" spans="1:21" x14ac:dyDescent="0.25">
      <c r="A3703">
        <v>215318</v>
      </c>
      <c r="B3703">
        <v>1270</v>
      </c>
      <c r="C3703" t="s">
        <v>19</v>
      </c>
      <c r="D3703" s="3">
        <v>42567</v>
      </c>
      <c r="E3703" t="s">
        <v>30</v>
      </c>
      <c r="F3703">
        <v>360</v>
      </c>
      <c r="G3703">
        <v>1</v>
      </c>
      <c r="J3703">
        <v>360</v>
      </c>
      <c r="K3703">
        <v>100150354</v>
      </c>
      <c r="L3703" s="19" t="s">
        <v>27</v>
      </c>
      <c r="M3703">
        <v>0</v>
      </c>
      <c r="N3703" t="s">
        <v>22</v>
      </c>
      <c r="O3703" s="3">
        <v>42567</v>
      </c>
      <c r="P3703" t="s">
        <v>23</v>
      </c>
      <c r="Q3703">
        <v>360</v>
      </c>
      <c r="R3703">
        <v>2016</v>
      </c>
      <c r="S3703">
        <v>7</v>
      </c>
      <c r="T3703" s="3" t="s">
        <v>24</v>
      </c>
      <c r="U3703" s="3">
        <v>45489</v>
      </c>
    </row>
    <row r="3704" spans="1:21" x14ac:dyDescent="0.25">
      <c r="A3704">
        <v>215319</v>
      </c>
      <c r="B3704">
        <v>58</v>
      </c>
      <c r="C3704" t="s">
        <v>19</v>
      </c>
      <c r="D3704" s="3">
        <v>42567</v>
      </c>
      <c r="E3704" t="s">
        <v>1404</v>
      </c>
      <c r="F3704">
        <v>630</v>
      </c>
      <c r="G3704">
        <v>2</v>
      </c>
      <c r="J3704">
        <v>1260</v>
      </c>
      <c r="K3704">
        <v>100150355</v>
      </c>
      <c r="L3704" s="19" t="s">
        <v>47</v>
      </c>
      <c r="M3704">
        <v>0</v>
      </c>
      <c r="N3704" t="s">
        <v>22</v>
      </c>
      <c r="O3704" s="3">
        <v>42567</v>
      </c>
      <c r="P3704" t="s">
        <v>23</v>
      </c>
      <c r="Q3704" s="4">
        <v>1260</v>
      </c>
      <c r="R3704">
        <v>2016</v>
      </c>
      <c r="S3704">
        <v>7</v>
      </c>
      <c r="T3704" s="3" t="s">
        <v>24</v>
      </c>
      <c r="U3704" s="3">
        <v>45489</v>
      </c>
    </row>
    <row r="3705" spans="1:21" x14ac:dyDescent="0.25">
      <c r="A3705">
        <v>215320</v>
      </c>
      <c r="B3705">
        <v>705</v>
      </c>
      <c r="C3705" t="s">
        <v>19</v>
      </c>
      <c r="D3705" s="3">
        <v>42567</v>
      </c>
      <c r="E3705" t="s">
        <v>189</v>
      </c>
      <c r="F3705">
        <v>99</v>
      </c>
      <c r="G3705">
        <v>1</v>
      </c>
      <c r="J3705">
        <v>99</v>
      </c>
      <c r="K3705">
        <v>100150356</v>
      </c>
      <c r="L3705" s="19" t="s">
        <v>27</v>
      </c>
      <c r="M3705">
        <v>0</v>
      </c>
      <c r="N3705" t="s">
        <v>22</v>
      </c>
      <c r="O3705" s="3">
        <v>42567</v>
      </c>
      <c r="P3705" t="s">
        <v>23</v>
      </c>
      <c r="Q3705">
        <v>99</v>
      </c>
      <c r="R3705">
        <v>2016</v>
      </c>
      <c r="S3705">
        <v>7</v>
      </c>
      <c r="T3705" s="3" t="s">
        <v>24</v>
      </c>
      <c r="U3705" s="3">
        <v>45489</v>
      </c>
    </row>
    <row r="3706" spans="1:21" x14ac:dyDescent="0.25">
      <c r="A3706">
        <v>215321</v>
      </c>
      <c r="B3706">
        <v>705</v>
      </c>
      <c r="C3706" t="s">
        <v>19</v>
      </c>
      <c r="D3706" s="3">
        <v>42567</v>
      </c>
      <c r="E3706" t="s">
        <v>189</v>
      </c>
      <c r="F3706">
        <v>99</v>
      </c>
      <c r="G3706">
        <v>1</v>
      </c>
      <c r="J3706">
        <v>99</v>
      </c>
      <c r="K3706">
        <v>100150357</v>
      </c>
      <c r="L3706" s="19" t="s">
        <v>27</v>
      </c>
      <c r="M3706">
        <v>0</v>
      </c>
      <c r="N3706" t="s">
        <v>22</v>
      </c>
      <c r="O3706" s="3">
        <v>42567</v>
      </c>
      <c r="P3706" t="s">
        <v>23</v>
      </c>
      <c r="Q3706">
        <v>99</v>
      </c>
      <c r="R3706">
        <v>2016</v>
      </c>
      <c r="S3706">
        <v>7</v>
      </c>
      <c r="T3706" s="3" t="s">
        <v>24</v>
      </c>
      <c r="U3706" s="3">
        <v>45489</v>
      </c>
    </row>
    <row r="3707" spans="1:21" x14ac:dyDescent="0.25">
      <c r="A3707">
        <v>215322</v>
      </c>
      <c r="B3707">
        <v>33</v>
      </c>
      <c r="C3707" t="s">
        <v>19</v>
      </c>
      <c r="D3707" s="3">
        <v>42567</v>
      </c>
      <c r="E3707" t="s">
        <v>30</v>
      </c>
      <c r="F3707">
        <v>360</v>
      </c>
      <c r="G3707">
        <v>1</v>
      </c>
      <c r="J3707">
        <v>360</v>
      </c>
      <c r="K3707">
        <v>100150358</v>
      </c>
      <c r="L3707" s="19" t="s">
        <v>27</v>
      </c>
      <c r="M3707">
        <v>0</v>
      </c>
      <c r="N3707" t="s">
        <v>22</v>
      </c>
      <c r="O3707" s="3">
        <v>42567</v>
      </c>
      <c r="P3707" t="s">
        <v>23</v>
      </c>
      <c r="Q3707">
        <v>360</v>
      </c>
      <c r="R3707">
        <v>2016</v>
      </c>
      <c r="S3707">
        <v>7</v>
      </c>
      <c r="T3707" s="3" t="s">
        <v>24</v>
      </c>
      <c r="U3707" s="3">
        <v>45489</v>
      </c>
    </row>
    <row r="3708" spans="1:21" x14ac:dyDescent="0.25">
      <c r="A3708">
        <v>215323</v>
      </c>
      <c r="B3708">
        <v>33</v>
      </c>
      <c r="C3708" t="s">
        <v>19</v>
      </c>
      <c r="D3708" s="3">
        <v>42567</v>
      </c>
      <c r="E3708" t="s">
        <v>181</v>
      </c>
      <c r="F3708">
        <v>1690</v>
      </c>
      <c r="G3708">
        <v>1</v>
      </c>
      <c r="J3708">
        <v>1690</v>
      </c>
      <c r="K3708">
        <v>100150359</v>
      </c>
      <c r="L3708" s="19" t="s">
        <v>42</v>
      </c>
      <c r="M3708">
        <v>0</v>
      </c>
      <c r="N3708" t="s">
        <v>22</v>
      </c>
      <c r="O3708" s="3">
        <v>42567</v>
      </c>
      <c r="P3708" t="s">
        <v>23</v>
      </c>
      <c r="Q3708" s="4">
        <v>1690</v>
      </c>
      <c r="R3708">
        <v>2016</v>
      </c>
      <c r="S3708">
        <v>7</v>
      </c>
      <c r="T3708" s="3" t="s">
        <v>24</v>
      </c>
      <c r="U3708" s="3">
        <v>45489</v>
      </c>
    </row>
    <row r="3709" spans="1:21" x14ac:dyDescent="0.25">
      <c r="A3709">
        <v>215324</v>
      </c>
      <c r="B3709">
        <v>820</v>
      </c>
      <c r="C3709" t="s">
        <v>19</v>
      </c>
      <c r="D3709" s="3">
        <v>42567</v>
      </c>
      <c r="E3709" t="s">
        <v>26</v>
      </c>
      <c r="F3709">
        <v>240</v>
      </c>
      <c r="G3709">
        <v>1</v>
      </c>
      <c r="J3709">
        <v>240</v>
      </c>
      <c r="K3709">
        <v>100150360</v>
      </c>
      <c r="L3709" s="19" t="s">
        <v>27</v>
      </c>
      <c r="M3709">
        <v>0</v>
      </c>
      <c r="N3709" t="s">
        <v>22</v>
      </c>
      <c r="O3709" s="3">
        <v>42567</v>
      </c>
      <c r="P3709" t="s">
        <v>23</v>
      </c>
      <c r="Q3709">
        <v>240</v>
      </c>
      <c r="R3709">
        <v>2016</v>
      </c>
      <c r="S3709">
        <v>7</v>
      </c>
      <c r="T3709" s="3" t="s">
        <v>24</v>
      </c>
      <c r="U3709" s="3">
        <v>45489</v>
      </c>
    </row>
    <row r="3710" spans="1:21" x14ac:dyDescent="0.25">
      <c r="A3710">
        <v>215325</v>
      </c>
      <c r="B3710">
        <v>33</v>
      </c>
      <c r="C3710" t="s">
        <v>19</v>
      </c>
      <c r="D3710" s="3">
        <v>42567</v>
      </c>
      <c r="E3710" t="s">
        <v>1405</v>
      </c>
      <c r="F3710">
        <v>3765</v>
      </c>
      <c r="G3710">
        <v>1</v>
      </c>
      <c r="J3710">
        <v>3765</v>
      </c>
      <c r="K3710">
        <v>100150361</v>
      </c>
      <c r="L3710" s="19" t="s">
        <v>42</v>
      </c>
      <c r="M3710">
        <v>0</v>
      </c>
      <c r="N3710" t="s">
        <v>22</v>
      </c>
      <c r="O3710" s="3">
        <v>42567</v>
      </c>
      <c r="P3710" t="s">
        <v>23</v>
      </c>
      <c r="Q3710" s="4">
        <v>3765</v>
      </c>
      <c r="R3710">
        <v>2016</v>
      </c>
      <c r="S3710">
        <v>7</v>
      </c>
      <c r="T3710" s="3" t="s">
        <v>24</v>
      </c>
      <c r="U3710" s="3">
        <v>45489</v>
      </c>
    </row>
    <row r="3711" spans="1:21" x14ac:dyDescent="0.25">
      <c r="A3711">
        <v>215326</v>
      </c>
      <c r="B3711">
        <v>33</v>
      </c>
      <c r="C3711" t="s">
        <v>19</v>
      </c>
      <c r="D3711" s="3">
        <v>42567</v>
      </c>
      <c r="E3711" t="s">
        <v>1226</v>
      </c>
      <c r="F3711">
        <v>3369</v>
      </c>
      <c r="G3711">
        <v>1</v>
      </c>
      <c r="J3711">
        <v>3369</v>
      </c>
      <c r="K3711">
        <v>100150362</v>
      </c>
      <c r="L3711" s="19" t="s">
        <v>42</v>
      </c>
      <c r="M3711">
        <v>0</v>
      </c>
      <c r="N3711" t="s">
        <v>22</v>
      </c>
      <c r="O3711" s="3">
        <v>42567</v>
      </c>
      <c r="P3711" t="s">
        <v>23</v>
      </c>
      <c r="Q3711" s="4">
        <v>3369</v>
      </c>
      <c r="R3711">
        <v>2016</v>
      </c>
      <c r="S3711">
        <v>7</v>
      </c>
      <c r="T3711" s="3" t="s">
        <v>24</v>
      </c>
      <c r="U3711" s="3">
        <v>45489</v>
      </c>
    </row>
    <row r="3712" spans="1:21" x14ac:dyDescent="0.25">
      <c r="A3712">
        <v>215327</v>
      </c>
      <c r="B3712">
        <v>820</v>
      </c>
      <c r="C3712" t="s">
        <v>19</v>
      </c>
      <c r="D3712" s="3">
        <v>42567</v>
      </c>
      <c r="E3712" t="s">
        <v>30</v>
      </c>
      <c r="F3712">
        <v>360</v>
      </c>
      <c r="G3712">
        <v>1</v>
      </c>
      <c r="J3712">
        <v>360</v>
      </c>
      <c r="K3712">
        <v>100150363</v>
      </c>
      <c r="L3712" s="19" t="s">
        <v>27</v>
      </c>
      <c r="M3712">
        <v>0</v>
      </c>
      <c r="N3712" t="s">
        <v>22</v>
      </c>
      <c r="O3712" s="3">
        <v>42567</v>
      </c>
      <c r="P3712" t="s">
        <v>23</v>
      </c>
      <c r="Q3712">
        <v>360</v>
      </c>
      <c r="R3712">
        <v>2016</v>
      </c>
      <c r="S3712">
        <v>7</v>
      </c>
      <c r="T3712" s="3" t="s">
        <v>24</v>
      </c>
      <c r="U3712" s="3">
        <v>45489</v>
      </c>
    </row>
    <row r="3713" spans="1:21" x14ac:dyDescent="0.25">
      <c r="A3713">
        <v>215328</v>
      </c>
      <c r="B3713">
        <v>820</v>
      </c>
      <c r="C3713" t="s">
        <v>19</v>
      </c>
      <c r="D3713" s="3">
        <v>42567</v>
      </c>
      <c r="E3713" t="s">
        <v>30</v>
      </c>
      <c r="F3713">
        <v>360</v>
      </c>
      <c r="G3713">
        <v>1</v>
      </c>
      <c r="J3713">
        <v>360</v>
      </c>
      <c r="K3713">
        <v>100150364</v>
      </c>
      <c r="L3713" s="19" t="s">
        <v>27</v>
      </c>
      <c r="M3713">
        <v>0</v>
      </c>
      <c r="N3713" t="s">
        <v>22</v>
      </c>
      <c r="O3713" s="3">
        <v>42567</v>
      </c>
      <c r="P3713" t="s">
        <v>23</v>
      </c>
      <c r="Q3713">
        <v>360</v>
      </c>
      <c r="R3713">
        <v>2016</v>
      </c>
      <c r="S3713">
        <v>7</v>
      </c>
      <c r="T3713" s="3" t="s">
        <v>24</v>
      </c>
      <c r="U3713" s="3">
        <v>45489</v>
      </c>
    </row>
    <row r="3714" spans="1:21" x14ac:dyDescent="0.25">
      <c r="A3714">
        <v>215329</v>
      </c>
      <c r="B3714">
        <v>820</v>
      </c>
      <c r="C3714" t="s">
        <v>19</v>
      </c>
      <c r="D3714" s="3">
        <v>42567</v>
      </c>
      <c r="E3714" t="s">
        <v>30</v>
      </c>
      <c r="F3714">
        <v>360</v>
      </c>
      <c r="G3714">
        <v>1</v>
      </c>
      <c r="J3714">
        <v>360</v>
      </c>
      <c r="K3714">
        <v>100150365</v>
      </c>
      <c r="L3714" s="19" t="s">
        <v>27</v>
      </c>
      <c r="M3714">
        <v>0</v>
      </c>
      <c r="N3714" t="s">
        <v>22</v>
      </c>
      <c r="O3714" s="3">
        <v>42567</v>
      </c>
      <c r="P3714" t="s">
        <v>23</v>
      </c>
      <c r="Q3714">
        <v>360</v>
      </c>
      <c r="R3714">
        <v>2016</v>
      </c>
      <c r="S3714">
        <v>7</v>
      </c>
      <c r="T3714" s="3" t="s">
        <v>24</v>
      </c>
      <c r="U3714" s="3">
        <v>45489</v>
      </c>
    </row>
    <row r="3715" spans="1:21" x14ac:dyDescent="0.25">
      <c r="A3715">
        <v>215330</v>
      </c>
      <c r="B3715">
        <v>820</v>
      </c>
      <c r="C3715" t="s">
        <v>19</v>
      </c>
      <c r="D3715" s="3">
        <v>42567</v>
      </c>
      <c r="E3715" t="s">
        <v>30</v>
      </c>
      <c r="F3715">
        <v>360</v>
      </c>
      <c r="G3715">
        <v>1</v>
      </c>
      <c r="J3715">
        <v>360</v>
      </c>
      <c r="K3715">
        <v>100150366</v>
      </c>
      <c r="L3715" s="19" t="s">
        <v>27</v>
      </c>
      <c r="M3715">
        <v>0</v>
      </c>
      <c r="N3715" t="s">
        <v>22</v>
      </c>
      <c r="O3715" s="3">
        <v>42567</v>
      </c>
      <c r="P3715" t="s">
        <v>23</v>
      </c>
      <c r="Q3715">
        <v>360</v>
      </c>
      <c r="R3715">
        <v>2016</v>
      </c>
      <c r="S3715">
        <v>7</v>
      </c>
      <c r="T3715" s="3" t="s">
        <v>24</v>
      </c>
      <c r="U3715" s="3">
        <v>45489</v>
      </c>
    </row>
    <row r="3716" spans="1:21" x14ac:dyDescent="0.25">
      <c r="A3716">
        <v>215331</v>
      </c>
      <c r="B3716">
        <v>820</v>
      </c>
      <c r="C3716" t="s">
        <v>19</v>
      </c>
      <c r="D3716" s="3">
        <v>42567</v>
      </c>
      <c r="E3716" t="s">
        <v>89</v>
      </c>
      <c r="F3716">
        <v>460</v>
      </c>
      <c r="G3716">
        <v>1</v>
      </c>
      <c r="J3716">
        <v>460</v>
      </c>
      <c r="K3716">
        <v>100150367</v>
      </c>
      <c r="L3716" s="19" t="s">
        <v>33</v>
      </c>
      <c r="M3716">
        <v>0</v>
      </c>
      <c r="N3716" t="s">
        <v>22</v>
      </c>
      <c r="O3716" s="3">
        <v>42567</v>
      </c>
      <c r="P3716" t="s">
        <v>23</v>
      </c>
      <c r="Q3716">
        <v>460</v>
      </c>
      <c r="R3716">
        <v>2016</v>
      </c>
      <c r="S3716">
        <v>7</v>
      </c>
      <c r="T3716" s="3" t="s">
        <v>24</v>
      </c>
      <c r="U3716" s="3">
        <v>45489</v>
      </c>
    </row>
    <row r="3717" spans="1:21" x14ac:dyDescent="0.25">
      <c r="A3717">
        <v>215332</v>
      </c>
      <c r="B3717">
        <v>820</v>
      </c>
      <c r="C3717" t="s">
        <v>19</v>
      </c>
      <c r="D3717" s="3">
        <v>42567</v>
      </c>
      <c r="E3717" t="s">
        <v>30</v>
      </c>
      <c r="F3717">
        <v>360</v>
      </c>
      <c r="G3717">
        <v>1</v>
      </c>
      <c r="J3717">
        <v>360</v>
      </c>
      <c r="K3717">
        <v>100150368</v>
      </c>
      <c r="L3717" s="19" t="s">
        <v>27</v>
      </c>
      <c r="M3717">
        <v>0</v>
      </c>
      <c r="N3717" t="s">
        <v>22</v>
      </c>
      <c r="O3717" s="3">
        <v>42567</v>
      </c>
      <c r="P3717" t="s">
        <v>23</v>
      </c>
      <c r="Q3717">
        <v>360</v>
      </c>
      <c r="R3717">
        <v>2016</v>
      </c>
      <c r="S3717">
        <v>7</v>
      </c>
      <c r="T3717" s="3" t="s">
        <v>24</v>
      </c>
      <c r="U3717" s="3">
        <v>45489</v>
      </c>
    </row>
    <row r="3718" spans="1:21" x14ac:dyDescent="0.25">
      <c r="A3718">
        <v>215333</v>
      </c>
      <c r="B3718">
        <v>820</v>
      </c>
      <c r="C3718" t="s">
        <v>19</v>
      </c>
      <c r="D3718" s="3">
        <v>42567</v>
      </c>
      <c r="E3718" t="s">
        <v>48</v>
      </c>
      <c r="F3718">
        <v>320</v>
      </c>
      <c r="G3718">
        <v>1</v>
      </c>
      <c r="J3718">
        <v>320</v>
      </c>
      <c r="K3718">
        <v>100150369</v>
      </c>
      <c r="L3718" s="19" t="s">
        <v>27</v>
      </c>
      <c r="M3718">
        <v>0</v>
      </c>
      <c r="N3718" t="s">
        <v>22</v>
      </c>
      <c r="O3718" s="3">
        <v>42567</v>
      </c>
      <c r="P3718" t="s">
        <v>23</v>
      </c>
      <c r="Q3718">
        <v>320</v>
      </c>
      <c r="R3718">
        <v>2016</v>
      </c>
      <c r="S3718">
        <v>7</v>
      </c>
      <c r="T3718" s="3" t="s">
        <v>24</v>
      </c>
      <c r="U3718" s="3">
        <v>45489</v>
      </c>
    </row>
    <row r="3719" spans="1:21" x14ac:dyDescent="0.25">
      <c r="A3719">
        <v>215335</v>
      </c>
      <c r="B3719">
        <v>820</v>
      </c>
      <c r="C3719" t="s">
        <v>19</v>
      </c>
      <c r="D3719" s="3">
        <v>42567</v>
      </c>
      <c r="E3719" t="s">
        <v>26</v>
      </c>
      <c r="F3719">
        <v>240</v>
      </c>
      <c r="G3719">
        <v>1</v>
      </c>
      <c r="J3719">
        <v>240</v>
      </c>
      <c r="K3719">
        <v>100150371</v>
      </c>
      <c r="L3719" s="19" t="s">
        <v>27</v>
      </c>
      <c r="M3719">
        <v>0</v>
      </c>
      <c r="N3719" t="s">
        <v>22</v>
      </c>
      <c r="O3719" s="3">
        <v>42567</v>
      </c>
      <c r="P3719" t="s">
        <v>23</v>
      </c>
      <c r="Q3719">
        <v>240</v>
      </c>
      <c r="R3719">
        <v>2016</v>
      </c>
      <c r="S3719">
        <v>7</v>
      </c>
      <c r="T3719" s="3" t="s">
        <v>24</v>
      </c>
      <c r="U3719" s="3">
        <v>45489</v>
      </c>
    </row>
    <row r="3720" spans="1:21" x14ac:dyDescent="0.25">
      <c r="A3720">
        <v>215334</v>
      </c>
      <c r="B3720">
        <v>820</v>
      </c>
      <c r="C3720" t="s">
        <v>19</v>
      </c>
      <c r="D3720" s="3">
        <v>42567</v>
      </c>
      <c r="E3720" t="s">
        <v>26</v>
      </c>
      <c r="F3720">
        <v>240</v>
      </c>
      <c r="G3720">
        <v>1</v>
      </c>
      <c r="J3720">
        <v>240</v>
      </c>
      <c r="K3720">
        <v>100150370</v>
      </c>
      <c r="L3720" s="19" t="s">
        <v>27</v>
      </c>
      <c r="M3720">
        <v>0</v>
      </c>
      <c r="N3720" t="s">
        <v>22</v>
      </c>
      <c r="O3720" s="3">
        <v>42567</v>
      </c>
      <c r="P3720" t="s">
        <v>23</v>
      </c>
      <c r="Q3720">
        <v>240</v>
      </c>
      <c r="R3720">
        <v>2016</v>
      </c>
      <c r="S3720">
        <v>7</v>
      </c>
      <c r="T3720" s="3" t="s">
        <v>24</v>
      </c>
      <c r="U3720" s="3">
        <v>45489</v>
      </c>
    </row>
    <row r="3721" spans="1:21" x14ac:dyDescent="0.25">
      <c r="A3721">
        <v>215336</v>
      </c>
      <c r="B3721">
        <v>35</v>
      </c>
      <c r="C3721" t="s">
        <v>19</v>
      </c>
      <c r="D3721" s="3">
        <v>42567</v>
      </c>
      <c r="E3721" t="s">
        <v>30</v>
      </c>
      <c r="F3721">
        <v>360</v>
      </c>
      <c r="G3721">
        <v>1</v>
      </c>
      <c r="J3721">
        <v>360</v>
      </c>
      <c r="K3721">
        <v>100150372</v>
      </c>
      <c r="L3721" s="19" t="s">
        <v>27</v>
      </c>
      <c r="M3721">
        <v>0</v>
      </c>
      <c r="N3721" t="s">
        <v>22</v>
      </c>
      <c r="O3721" s="3">
        <v>42567</v>
      </c>
      <c r="P3721" t="s">
        <v>23</v>
      </c>
      <c r="Q3721">
        <v>360</v>
      </c>
      <c r="R3721">
        <v>2016</v>
      </c>
      <c r="S3721">
        <v>7</v>
      </c>
      <c r="T3721" s="3" t="s">
        <v>24</v>
      </c>
      <c r="U3721" s="3">
        <v>45489</v>
      </c>
    </row>
    <row r="3722" spans="1:21" x14ac:dyDescent="0.25">
      <c r="A3722">
        <v>215337</v>
      </c>
      <c r="B3722">
        <v>35</v>
      </c>
      <c r="C3722" t="s">
        <v>19</v>
      </c>
      <c r="D3722" s="3">
        <v>42567</v>
      </c>
      <c r="E3722" t="s">
        <v>1406</v>
      </c>
      <c r="F3722">
        <v>1499</v>
      </c>
      <c r="G3722">
        <v>1</v>
      </c>
      <c r="J3722">
        <v>1499</v>
      </c>
      <c r="K3722">
        <v>100150373</v>
      </c>
      <c r="L3722" s="19" t="s">
        <v>38</v>
      </c>
      <c r="M3722">
        <v>0</v>
      </c>
      <c r="N3722" t="s">
        <v>22</v>
      </c>
      <c r="O3722" s="3">
        <v>42567</v>
      </c>
      <c r="P3722" t="s">
        <v>23</v>
      </c>
      <c r="Q3722" s="4">
        <v>1499</v>
      </c>
      <c r="R3722">
        <v>2016</v>
      </c>
      <c r="S3722">
        <v>7</v>
      </c>
      <c r="T3722" s="3" t="s">
        <v>24</v>
      </c>
      <c r="U3722" s="3">
        <v>45489</v>
      </c>
    </row>
    <row r="3723" spans="1:21" x14ac:dyDescent="0.25">
      <c r="A3723">
        <v>215338</v>
      </c>
      <c r="B3723">
        <v>86</v>
      </c>
      <c r="C3723" t="s">
        <v>19</v>
      </c>
      <c r="D3723" s="3">
        <v>42567</v>
      </c>
      <c r="E3723" t="s">
        <v>399</v>
      </c>
      <c r="F3723">
        <v>570</v>
      </c>
      <c r="G3723">
        <v>1</v>
      </c>
      <c r="J3723">
        <v>570</v>
      </c>
      <c r="K3723">
        <v>100150374</v>
      </c>
      <c r="L3723" s="19" t="s">
        <v>33</v>
      </c>
      <c r="M3723">
        <v>0</v>
      </c>
      <c r="N3723" t="s">
        <v>121</v>
      </c>
      <c r="O3723" s="3">
        <v>42567</v>
      </c>
      <c r="P3723" t="s">
        <v>23</v>
      </c>
      <c r="Q3723">
        <v>570</v>
      </c>
      <c r="R3723">
        <v>2016</v>
      </c>
      <c r="S3723">
        <v>7</v>
      </c>
      <c r="T3723" s="3" t="s">
        <v>24</v>
      </c>
      <c r="U3723" s="3">
        <v>45489</v>
      </c>
    </row>
    <row r="3724" spans="1:21" x14ac:dyDescent="0.25">
      <c r="A3724">
        <v>215339</v>
      </c>
      <c r="B3724">
        <v>1271</v>
      </c>
      <c r="C3724" t="s">
        <v>19</v>
      </c>
      <c r="D3724" s="3">
        <v>42567</v>
      </c>
      <c r="E3724" t="s">
        <v>30</v>
      </c>
      <c r="F3724">
        <v>360</v>
      </c>
      <c r="G3724">
        <v>1</v>
      </c>
      <c r="J3724">
        <v>360</v>
      </c>
      <c r="K3724">
        <v>100150375</v>
      </c>
      <c r="L3724" s="19" t="s">
        <v>27</v>
      </c>
      <c r="M3724">
        <v>0</v>
      </c>
      <c r="N3724" t="s">
        <v>22</v>
      </c>
      <c r="O3724" s="3">
        <v>42567</v>
      </c>
      <c r="P3724" t="s">
        <v>23</v>
      </c>
      <c r="Q3724">
        <v>360</v>
      </c>
      <c r="R3724">
        <v>2016</v>
      </c>
      <c r="S3724">
        <v>7</v>
      </c>
      <c r="T3724" s="3" t="s">
        <v>24</v>
      </c>
      <c r="U3724" s="3">
        <v>45489</v>
      </c>
    </row>
    <row r="3725" spans="1:21" x14ac:dyDescent="0.25">
      <c r="A3725">
        <v>215340</v>
      </c>
      <c r="B3725">
        <v>604</v>
      </c>
      <c r="C3725" t="s">
        <v>31</v>
      </c>
      <c r="D3725" s="3">
        <v>42567</v>
      </c>
      <c r="E3725" t="s">
        <v>743</v>
      </c>
      <c r="F3725">
        <v>242</v>
      </c>
      <c r="G3725">
        <v>1</v>
      </c>
      <c r="J3725">
        <v>569</v>
      </c>
      <c r="K3725">
        <v>100150376</v>
      </c>
      <c r="L3725" s="19" t="s">
        <v>42</v>
      </c>
      <c r="M3725">
        <v>0</v>
      </c>
      <c r="N3725" t="s">
        <v>22</v>
      </c>
      <c r="O3725" s="3">
        <v>42567</v>
      </c>
      <c r="P3725" t="s">
        <v>34</v>
      </c>
      <c r="Q3725">
        <v>242</v>
      </c>
      <c r="R3725">
        <v>2016</v>
      </c>
      <c r="S3725">
        <v>7</v>
      </c>
      <c r="T3725" s="3" t="s">
        <v>24</v>
      </c>
      <c r="U3725" s="3">
        <v>45489</v>
      </c>
    </row>
    <row r="3726" spans="1:21" x14ac:dyDescent="0.25">
      <c r="A3726">
        <v>215341</v>
      </c>
      <c r="B3726">
        <v>604</v>
      </c>
      <c r="C3726" t="s">
        <v>31</v>
      </c>
      <c r="D3726" s="3">
        <v>42567</v>
      </c>
      <c r="E3726" t="s">
        <v>726</v>
      </c>
      <c r="F3726">
        <v>327</v>
      </c>
      <c r="G3726">
        <v>1</v>
      </c>
      <c r="J3726">
        <v>569</v>
      </c>
      <c r="K3726">
        <v>100150376</v>
      </c>
      <c r="L3726" s="19" t="s">
        <v>42</v>
      </c>
      <c r="M3726">
        <v>0</v>
      </c>
      <c r="N3726" t="s">
        <v>22</v>
      </c>
      <c r="O3726" s="3">
        <v>42567</v>
      </c>
      <c r="P3726" t="s">
        <v>34</v>
      </c>
      <c r="Q3726">
        <v>327</v>
      </c>
      <c r="R3726">
        <v>2016</v>
      </c>
      <c r="S3726">
        <v>7</v>
      </c>
      <c r="T3726" s="3" t="s">
        <v>24</v>
      </c>
      <c r="U3726" s="3">
        <v>45489</v>
      </c>
    </row>
    <row r="3727" spans="1:21" x14ac:dyDescent="0.25">
      <c r="A3727">
        <v>215342</v>
      </c>
      <c r="B3727">
        <v>1272</v>
      </c>
      <c r="C3727" t="s">
        <v>19</v>
      </c>
      <c r="D3727" s="3">
        <v>42567</v>
      </c>
      <c r="E3727" t="s">
        <v>30</v>
      </c>
      <c r="F3727">
        <v>360</v>
      </c>
      <c r="G3727">
        <v>1</v>
      </c>
      <c r="J3727">
        <v>360</v>
      </c>
      <c r="K3727">
        <v>100150377</v>
      </c>
      <c r="L3727" s="19" t="s">
        <v>27</v>
      </c>
      <c r="M3727">
        <v>0</v>
      </c>
      <c r="N3727" t="s">
        <v>22</v>
      </c>
      <c r="O3727" s="3">
        <v>42567</v>
      </c>
      <c r="P3727" t="s">
        <v>23</v>
      </c>
      <c r="Q3727">
        <v>360</v>
      </c>
      <c r="R3727">
        <v>2016</v>
      </c>
      <c r="S3727">
        <v>7</v>
      </c>
      <c r="T3727" s="3" t="s">
        <v>24</v>
      </c>
      <c r="U3727" s="3">
        <v>45489</v>
      </c>
    </row>
    <row r="3728" spans="1:21" x14ac:dyDescent="0.25">
      <c r="A3728">
        <v>215343</v>
      </c>
      <c r="B3728">
        <v>1273</v>
      </c>
      <c r="C3728" t="s">
        <v>31</v>
      </c>
      <c r="D3728" s="3">
        <v>42567</v>
      </c>
      <c r="E3728" t="s">
        <v>30</v>
      </c>
      <c r="F3728">
        <v>360</v>
      </c>
      <c r="G3728">
        <v>1</v>
      </c>
      <c r="J3728">
        <v>360</v>
      </c>
      <c r="K3728">
        <v>100150378</v>
      </c>
      <c r="L3728" s="19" t="s">
        <v>27</v>
      </c>
      <c r="M3728">
        <v>0</v>
      </c>
      <c r="N3728" t="s">
        <v>22</v>
      </c>
      <c r="O3728" s="3">
        <v>42567</v>
      </c>
      <c r="P3728" t="s">
        <v>34</v>
      </c>
      <c r="Q3728">
        <v>360</v>
      </c>
      <c r="R3728">
        <v>2016</v>
      </c>
      <c r="S3728">
        <v>7</v>
      </c>
      <c r="T3728" s="3" t="s">
        <v>24</v>
      </c>
      <c r="U3728" s="3">
        <v>45489</v>
      </c>
    </row>
    <row r="3729" spans="1:21" x14ac:dyDescent="0.25">
      <c r="A3729">
        <v>215344</v>
      </c>
      <c r="B3729">
        <v>86</v>
      </c>
      <c r="C3729" t="s">
        <v>25</v>
      </c>
      <c r="D3729" s="3">
        <v>42567</v>
      </c>
      <c r="E3729" t="s">
        <v>93</v>
      </c>
      <c r="F3729">
        <v>510</v>
      </c>
      <c r="G3729">
        <v>1</v>
      </c>
      <c r="J3729">
        <v>510</v>
      </c>
      <c r="K3729">
        <v>100150379</v>
      </c>
      <c r="L3729" s="19" t="s">
        <v>33</v>
      </c>
      <c r="M3729">
        <v>0</v>
      </c>
      <c r="N3729" t="s">
        <v>174</v>
      </c>
      <c r="O3729" s="3">
        <v>42567</v>
      </c>
      <c r="P3729" t="s">
        <v>28</v>
      </c>
      <c r="Q3729">
        <v>510</v>
      </c>
      <c r="R3729">
        <v>2016</v>
      </c>
      <c r="S3729">
        <v>7</v>
      </c>
      <c r="T3729" s="3" t="s">
        <v>24</v>
      </c>
      <c r="U3729" s="3">
        <v>45489</v>
      </c>
    </row>
    <row r="3730" spans="1:21" x14ac:dyDescent="0.25">
      <c r="A3730">
        <v>215345</v>
      </c>
      <c r="B3730">
        <v>1274</v>
      </c>
      <c r="C3730" t="s">
        <v>19</v>
      </c>
      <c r="D3730" s="3">
        <v>42567</v>
      </c>
      <c r="E3730" t="s">
        <v>30</v>
      </c>
      <c r="F3730">
        <v>360</v>
      </c>
      <c r="G3730">
        <v>1</v>
      </c>
      <c r="J3730">
        <v>360</v>
      </c>
      <c r="K3730">
        <v>100150380</v>
      </c>
      <c r="L3730" s="19" t="s">
        <v>27</v>
      </c>
      <c r="M3730">
        <v>0</v>
      </c>
      <c r="N3730" t="s">
        <v>22</v>
      </c>
      <c r="O3730" s="3">
        <v>42567</v>
      </c>
      <c r="P3730" t="s">
        <v>23</v>
      </c>
      <c r="Q3730">
        <v>360</v>
      </c>
      <c r="R3730">
        <v>2016</v>
      </c>
      <c r="S3730">
        <v>7</v>
      </c>
      <c r="T3730" s="3" t="s">
        <v>24</v>
      </c>
      <c r="U3730" s="3">
        <v>45489</v>
      </c>
    </row>
    <row r="3731" spans="1:21" x14ac:dyDescent="0.25">
      <c r="A3731">
        <v>215346</v>
      </c>
      <c r="B3731">
        <v>1275</v>
      </c>
      <c r="C3731" t="s">
        <v>31</v>
      </c>
      <c r="D3731" s="3">
        <v>42567</v>
      </c>
      <c r="E3731" t="s">
        <v>30</v>
      </c>
      <c r="F3731">
        <v>360</v>
      </c>
      <c r="G3731">
        <v>1</v>
      </c>
      <c r="J3731">
        <v>360</v>
      </c>
      <c r="K3731">
        <v>100150381</v>
      </c>
      <c r="L3731" s="19" t="s">
        <v>27</v>
      </c>
      <c r="M3731">
        <v>0</v>
      </c>
      <c r="N3731" t="s">
        <v>22</v>
      </c>
      <c r="O3731" s="3">
        <v>42567</v>
      </c>
      <c r="P3731" t="s">
        <v>34</v>
      </c>
      <c r="Q3731">
        <v>360</v>
      </c>
      <c r="R3731">
        <v>2016</v>
      </c>
      <c r="S3731">
        <v>7</v>
      </c>
      <c r="T3731" s="3" t="s">
        <v>24</v>
      </c>
      <c r="U3731" s="3">
        <v>45489</v>
      </c>
    </row>
    <row r="3732" spans="1:21" x14ac:dyDescent="0.25">
      <c r="A3732">
        <v>215347</v>
      </c>
      <c r="B3732">
        <v>1276</v>
      </c>
      <c r="C3732" t="s">
        <v>25</v>
      </c>
      <c r="D3732" s="3">
        <v>42567</v>
      </c>
      <c r="E3732" t="s">
        <v>1407</v>
      </c>
      <c r="F3732">
        <v>3450</v>
      </c>
      <c r="G3732">
        <v>1</v>
      </c>
      <c r="J3732">
        <v>3450</v>
      </c>
      <c r="K3732">
        <v>100150382</v>
      </c>
      <c r="L3732" s="19" t="s">
        <v>21</v>
      </c>
      <c r="M3732">
        <v>0</v>
      </c>
      <c r="N3732" t="s">
        <v>22</v>
      </c>
      <c r="O3732" s="3">
        <v>42567</v>
      </c>
      <c r="P3732" t="s">
        <v>28</v>
      </c>
      <c r="Q3732" s="4">
        <v>3450</v>
      </c>
      <c r="R3732">
        <v>2016</v>
      </c>
      <c r="S3732">
        <v>7</v>
      </c>
      <c r="T3732" s="3" t="s">
        <v>24</v>
      </c>
      <c r="U3732" s="3">
        <v>45489</v>
      </c>
    </row>
    <row r="3733" spans="1:21" x14ac:dyDescent="0.25">
      <c r="A3733">
        <v>215349</v>
      </c>
      <c r="B3733">
        <v>1276</v>
      </c>
      <c r="C3733" t="s">
        <v>31</v>
      </c>
      <c r="D3733" s="3">
        <v>42567</v>
      </c>
      <c r="E3733" t="s">
        <v>29</v>
      </c>
      <c r="F3733">
        <v>2450</v>
      </c>
      <c r="G3733">
        <v>1</v>
      </c>
      <c r="J3733">
        <v>2450</v>
      </c>
      <c r="K3733">
        <v>100150383</v>
      </c>
      <c r="L3733" s="19" t="s">
        <v>21</v>
      </c>
      <c r="M3733">
        <v>0</v>
      </c>
      <c r="N3733" t="s">
        <v>22</v>
      </c>
      <c r="O3733" s="3">
        <v>42567</v>
      </c>
      <c r="P3733" t="s">
        <v>34</v>
      </c>
      <c r="Q3733" s="4">
        <v>2450</v>
      </c>
      <c r="R3733">
        <v>2016</v>
      </c>
      <c r="S3733">
        <v>7</v>
      </c>
      <c r="T3733" s="3" t="s">
        <v>24</v>
      </c>
      <c r="U3733" s="3">
        <v>45489</v>
      </c>
    </row>
    <row r="3734" spans="1:21" x14ac:dyDescent="0.25">
      <c r="A3734">
        <v>215350</v>
      </c>
      <c r="B3734">
        <v>813</v>
      </c>
      <c r="C3734" t="s">
        <v>31</v>
      </c>
      <c r="D3734" s="3">
        <v>42567</v>
      </c>
      <c r="E3734" t="s">
        <v>629</v>
      </c>
      <c r="F3734">
        <v>700</v>
      </c>
      <c r="G3734">
        <v>1</v>
      </c>
      <c r="J3734">
        <v>700</v>
      </c>
      <c r="K3734">
        <v>100150384</v>
      </c>
      <c r="L3734" s="19" t="s">
        <v>38</v>
      </c>
      <c r="M3734">
        <v>0</v>
      </c>
      <c r="N3734" t="s">
        <v>22</v>
      </c>
      <c r="O3734" s="3">
        <v>42567</v>
      </c>
      <c r="P3734" t="s">
        <v>34</v>
      </c>
      <c r="Q3734">
        <v>700</v>
      </c>
      <c r="R3734">
        <v>2016</v>
      </c>
      <c r="S3734">
        <v>7</v>
      </c>
      <c r="T3734" s="3" t="s">
        <v>24</v>
      </c>
      <c r="U3734" s="3">
        <v>45489</v>
      </c>
    </row>
    <row r="3735" spans="1:21" x14ac:dyDescent="0.25">
      <c r="A3735">
        <v>215351</v>
      </c>
      <c r="B3735">
        <v>1102</v>
      </c>
      <c r="C3735" t="s">
        <v>31</v>
      </c>
      <c r="D3735" s="3">
        <v>42567</v>
      </c>
      <c r="E3735" t="s">
        <v>1249</v>
      </c>
      <c r="F3735">
        <v>450</v>
      </c>
      <c r="G3735">
        <v>2</v>
      </c>
      <c r="J3735">
        <v>900</v>
      </c>
      <c r="K3735">
        <v>100150385</v>
      </c>
      <c r="L3735" s="19" t="s">
        <v>27</v>
      </c>
      <c r="M3735">
        <v>0</v>
      </c>
      <c r="N3735" t="s">
        <v>22</v>
      </c>
      <c r="O3735" s="3">
        <v>42567</v>
      </c>
      <c r="P3735" t="s">
        <v>34</v>
      </c>
      <c r="Q3735">
        <v>900</v>
      </c>
      <c r="R3735">
        <v>2016</v>
      </c>
      <c r="S3735">
        <v>7</v>
      </c>
      <c r="T3735" s="3" t="s">
        <v>24</v>
      </c>
      <c r="U3735" s="3">
        <v>45489</v>
      </c>
    </row>
    <row r="3736" spans="1:21" x14ac:dyDescent="0.25">
      <c r="A3736">
        <v>215352</v>
      </c>
      <c r="B3736">
        <v>813</v>
      </c>
      <c r="C3736" t="s">
        <v>19</v>
      </c>
      <c r="D3736" s="3">
        <v>42567</v>
      </c>
      <c r="E3736" t="s">
        <v>227</v>
      </c>
      <c r="F3736">
        <v>1765</v>
      </c>
      <c r="G3736">
        <v>1</v>
      </c>
      <c r="J3736">
        <v>1765</v>
      </c>
      <c r="K3736">
        <v>100150386</v>
      </c>
      <c r="L3736" s="19" t="s">
        <v>38</v>
      </c>
      <c r="M3736">
        <v>0</v>
      </c>
      <c r="N3736" t="s">
        <v>22</v>
      </c>
      <c r="O3736" s="3">
        <v>42567</v>
      </c>
      <c r="P3736" t="s">
        <v>23</v>
      </c>
      <c r="Q3736" s="4">
        <v>1765</v>
      </c>
      <c r="R3736">
        <v>2016</v>
      </c>
      <c r="S3736">
        <v>7</v>
      </c>
      <c r="T3736" s="3" t="s">
        <v>24</v>
      </c>
      <c r="U3736" s="3">
        <v>45489</v>
      </c>
    </row>
    <row r="3737" spans="1:21" x14ac:dyDescent="0.25">
      <c r="A3737">
        <v>215353</v>
      </c>
      <c r="B3737">
        <v>820</v>
      </c>
      <c r="C3737" t="s">
        <v>19</v>
      </c>
      <c r="D3737" s="3">
        <v>42567</v>
      </c>
      <c r="E3737" t="s">
        <v>1408</v>
      </c>
      <c r="F3737">
        <v>0.15</v>
      </c>
      <c r="G3737">
        <v>2</v>
      </c>
      <c r="J3737">
        <v>0.3</v>
      </c>
      <c r="K3737">
        <v>100150387</v>
      </c>
      <c r="L3737" s="19" t="s">
        <v>576</v>
      </c>
      <c r="M3737">
        <v>0</v>
      </c>
      <c r="N3737" t="s">
        <v>22</v>
      </c>
      <c r="O3737" s="3">
        <v>42567</v>
      </c>
      <c r="P3737" t="s">
        <v>23</v>
      </c>
      <c r="Q3737">
        <v>0</v>
      </c>
      <c r="R3737">
        <v>2016</v>
      </c>
      <c r="S3737">
        <v>7</v>
      </c>
      <c r="T3737" s="3" t="s">
        <v>24</v>
      </c>
      <c r="U3737" s="3">
        <v>45489</v>
      </c>
    </row>
    <row r="3738" spans="1:21" x14ac:dyDescent="0.25">
      <c r="A3738">
        <v>215354</v>
      </c>
      <c r="B3738">
        <v>820</v>
      </c>
      <c r="C3738" t="s">
        <v>19</v>
      </c>
      <c r="D3738" s="3">
        <v>42567</v>
      </c>
      <c r="E3738" t="s">
        <v>30</v>
      </c>
      <c r="F3738">
        <v>360</v>
      </c>
      <c r="G3738">
        <v>1</v>
      </c>
      <c r="J3738">
        <v>680</v>
      </c>
      <c r="K3738">
        <v>100150388</v>
      </c>
      <c r="L3738" s="19" t="s">
        <v>27</v>
      </c>
      <c r="M3738">
        <v>0</v>
      </c>
      <c r="N3738" t="s">
        <v>22</v>
      </c>
      <c r="O3738" s="3">
        <v>42567</v>
      </c>
      <c r="P3738" t="s">
        <v>23</v>
      </c>
      <c r="Q3738">
        <v>360</v>
      </c>
      <c r="R3738">
        <v>2016</v>
      </c>
      <c r="S3738">
        <v>7</v>
      </c>
      <c r="T3738" s="3" t="s">
        <v>24</v>
      </c>
      <c r="U3738" s="3">
        <v>45489</v>
      </c>
    </row>
    <row r="3739" spans="1:21" x14ac:dyDescent="0.25">
      <c r="A3739">
        <v>215355</v>
      </c>
      <c r="B3739">
        <v>820</v>
      </c>
      <c r="C3739" t="s">
        <v>19</v>
      </c>
      <c r="D3739" s="3">
        <v>42567</v>
      </c>
      <c r="E3739" t="s">
        <v>48</v>
      </c>
      <c r="F3739">
        <v>320</v>
      </c>
      <c r="G3739">
        <v>1</v>
      </c>
      <c r="J3739">
        <v>680</v>
      </c>
      <c r="K3739">
        <v>100150388</v>
      </c>
      <c r="L3739" s="19" t="s">
        <v>27</v>
      </c>
      <c r="M3739">
        <v>0</v>
      </c>
      <c r="N3739" t="s">
        <v>22</v>
      </c>
      <c r="O3739" s="3">
        <v>42567</v>
      </c>
      <c r="P3739" t="s">
        <v>23</v>
      </c>
      <c r="Q3739">
        <v>320</v>
      </c>
      <c r="R3739">
        <v>2016</v>
      </c>
      <c r="S3739">
        <v>7</v>
      </c>
      <c r="T3739" s="3" t="s">
        <v>24</v>
      </c>
      <c r="U3739" s="3">
        <v>45489</v>
      </c>
    </row>
    <row r="3740" spans="1:21" x14ac:dyDescent="0.25">
      <c r="A3740">
        <v>215356</v>
      </c>
      <c r="B3740">
        <v>1277</v>
      </c>
      <c r="C3740" t="s">
        <v>19</v>
      </c>
      <c r="D3740" s="3">
        <v>42567</v>
      </c>
      <c r="E3740" t="s">
        <v>1409</v>
      </c>
      <c r="F3740">
        <v>1200</v>
      </c>
      <c r="G3740">
        <v>1</v>
      </c>
      <c r="J3740">
        <v>1600</v>
      </c>
      <c r="K3740">
        <v>100150389</v>
      </c>
      <c r="L3740" s="19" t="s">
        <v>170</v>
      </c>
      <c r="M3740">
        <v>0</v>
      </c>
      <c r="N3740" t="s">
        <v>22</v>
      </c>
      <c r="O3740" s="3">
        <v>42567</v>
      </c>
      <c r="P3740" t="s">
        <v>23</v>
      </c>
      <c r="Q3740" s="4">
        <v>1200</v>
      </c>
      <c r="R3740">
        <v>2016</v>
      </c>
      <c r="S3740">
        <v>7</v>
      </c>
      <c r="T3740" s="3" t="s">
        <v>24</v>
      </c>
      <c r="U3740" s="3">
        <v>45489</v>
      </c>
    </row>
    <row r="3741" spans="1:21" x14ac:dyDescent="0.25">
      <c r="A3741">
        <v>215357</v>
      </c>
      <c r="B3741">
        <v>1277</v>
      </c>
      <c r="C3741" t="s">
        <v>19</v>
      </c>
      <c r="D3741" s="3">
        <v>42567</v>
      </c>
      <c r="E3741" t="s">
        <v>1410</v>
      </c>
      <c r="F3741">
        <v>400</v>
      </c>
      <c r="G3741">
        <v>1</v>
      </c>
      <c r="J3741">
        <v>1600</v>
      </c>
      <c r="K3741">
        <v>100150389</v>
      </c>
      <c r="L3741" s="19" t="s">
        <v>38</v>
      </c>
      <c r="M3741">
        <v>0</v>
      </c>
      <c r="N3741" t="s">
        <v>22</v>
      </c>
      <c r="O3741" s="3">
        <v>42567</v>
      </c>
      <c r="P3741" t="s">
        <v>23</v>
      </c>
      <c r="Q3741">
        <v>400</v>
      </c>
      <c r="R3741">
        <v>2016</v>
      </c>
      <c r="S3741">
        <v>7</v>
      </c>
      <c r="T3741" s="3" t="s">
        <v>24</v>
      </c>
      <c r="U3741" s="3">
        <v>45489</v>
      </c>
    </row>
    <row r="3742" spans="1:21" x14ac:dyDescent="0.25">
      <c r="A3742">
        <v>215360</v>
      </c>
      <c r="B3742">
        <v>1278</v>
      </c>
      <c r="C3742" t="s">
        <v>19</v>
      </c>
      <c r="D3742" s="3">
        <v>42567</v>
      </c>
      <c r="E3742" t="s">
        <v>1411</v>
      </c>
      <c r="F3742">
        <v>699</v>
      </c>
      <c r="G3742">
        <v>1</v>
      </c>
      <c r="J3742">
        <v>699</v>
      </c>
      <c r="K3742">
        <v>100150391</v>
      </c>
      <c r="L3742" s="19" t="s">
        <v>51</v>
      </c>
      <c r="M3742">
        <v>0</v>
      </c>
      <c r="N3742" t="s">
        <v>22</v>
      </c>
      <c r="O3742" s="3">
        <v>42567</v>
      </c>
      <c r="P3742" t="s">
        <v>23</v>
      </c>
      <c r="Q3742">
        <v>699</v>
      </c>
      <c r="R3742">
        <v>2016</v>
      </c>
      <c r="S3742">
        <v>7</v>
      </c>
      <c r="T3742" s="3" t="s">
        <v>24</v>
      </c>
      <c r="U3742" s="3">
        <v>45489</v>
      </c>
    </row>
    <row r="3743" spans="1:21" x14ac:dyDescent="0.25">
      <c r="A3743">
        <v>215358</v>
      </c>
      <c r="B3743">
        <v>820</v>
      </c>
      <c r="C3743" t="s">
        <v>19</v>
      </c>
      <c r="D3743" s="3">
        <v>42567</v>
      </c>
      <c r="E3743" t="s">
        <v>48</v>
      </c>
      <c r="F3743">
        <v>320</v>
      </c>
      <c r="G3743">
        <v>1</v>
      </c>
      <c r="J3743">
        <v>680</v>
      </c>
      <c r="K3743">
        <v>100150390</v>
      </c>
      <c r="L3743" s="19" t="s">
        <v>27</v>
      </c>
      <c r="M3743">
        <v>0</v>
      </c>
      <c r="N3743" t="s">
        <v>22</v>
      </c>
      <c r="O3743" s="3">
        <v>42567</v>
      </c>
      <c r="P3743" t="s">
        <v>23</v>
      </c>
      <c r="Q3743">
        <v>320</v>
      </c>
      <c r="R3743">
        <v>2016</v>
      </c>
      <c r="S3743">
        <v>7</v>
      </c>
      <c r="T3743" s="3" t="s">
        <v>24</v>
      </c>
      <c r="U3743" s="3">
        <v>45489</v>
      </c>
    </row>
    <row r="3744" spans="1:21" x14ac:dyDescent="0.25">
      <c r="A3744">
        <v>215359</v>
      </c>
      <c r="B3744">
        <v>820</v>
      </c>
      <c r="C3744" t="s">
        <v>19</v>
      </c>
      <c r="D3744" s="3">
        <v>42567</v>
      </c>
      <c r="E3744" t="s">
        <v>30</v>
      </c>
      <c r="F3744">
        <v>360</v>
      </c>
      <c r="G3744">
        <v>1</v>
      </c>
      <c r="J3744">
        <v>680</v>
      </c>
      <c r="K3744">
        <v>100150390</v>
      </c>
      <c r="L3744" s="19" t="s">
        <v>27</v>
      </c>
      <c r="M3744">
        <v>0</v>
      </c>
      <c r="N3744" t="s">
        <v>22</v>
      </c>
      <c r="O3744" s="3">
        <v>42567</v>
      </c>
      <c r="P3744" t="s">
        <v>23</v>
      </c>
      <c r="Q3744">
        <v>360</v>
      </c>
      <c r="R3744">
        <v>2016</v>
      </c>
      <c r="S3744">
        <v>7</v>
      </c>
      <c r="T3744" s="3" t="s">
        <v>24</v>
      </c>
      <c r="U3744" s="3">
        <v>45489</v>
      </c>
    </row>
    <row r="3745" spans="1:21" x14ac:dyDescent="0.25">
      <c r="A3745">
        <v>215362</v>
      </c>
      <c r="B3745">
        <v>820</v>
      </c>
      <c r="C3745" t="s">
        <v>19</v>
      </c>
      <c r="D3745" s="3">
        <v>42567</v>
      </c>
      <c r="E3745" t="s">
        <v>30</v>
      </c>
      <c r="F3745">
        <v>360</v>
      </c>
      <c r="G3745">
        <v>1</v>
      </c>
      <c r="J3745">
        <v>360</v>
      </c>
      <c r="K3745">
        <v>100150392</v>
      </c>
      <c r="L3745" s="19" t="s">
        <v>27</v>
      </c>
      <c r="M3745">
        <v>0</v>
      </c>
      <c r="N3745" t="s">
        <v>22</v>
      </c>
      <c r="O3745" s="3">
        <v>42567</v>
      </c>
      <c r="P3745" t="s">
        <v>23</v>
      </c>
      <c r="Q3745">
        <v>360</v>
      </c>
      <c r="R3745">
        <v>2016</v>
      </c>
      <c r="S3745">
        <v>7</v>
      </c>
      <c r="T3745" s="3" t="s">
        <v>24</v>
      </c>
      <c r="U3745" s="3">
        <v>45489</v>
      </c>
    </row>
    <row r="3746" spans="1:21" x14ac:dyDescent="0.25">
      <c r="A3746">
        <v>215363</v>
      </c>
      <c r="B3746">
        <v>820</v>
      </c>
      <c r="C3746" t="s">
        <v>19</v>
      </c>
      <c r="D3746" s="3">
        <v>42567</v>
      </c>
      <c r="E3746" t="s">
        <v>389</v>
      </c>
      <c r="F3746">
        <v>299</v>
      </c>
      <c r="G3746">
        <v>1</v>
      </c>
      <c r="J3746">
        <v>299</v>
      </c>
      <c r="K3746">
        <v>100150393</v>
      </c>
      <c r="L3746" s="19" t="s">
        <v>27</v>
      </c>
      <c r="M3746">
        <v>0</v>
      </c>
      <c r="N3746" t="s">
        <v>22</v>
      </c>
      <c r="O3746" s="3">
        <v>42567</v>
      </c>
      <c r="P3746" t="s">
        <v>23</v>
      </c>
      <c r="Q3746">
        <v>299</v>
      </c>
      <c r="R3746">
        <v>2016</v>
      </c>
      <c r="S3746">
        <v>7</v>
      </c>
      <c r="T3746" s="3" t="s">
        <v>24</v>
      </c>
      <c r="U3746" s="3">
        <v>45489</v>
      </c>
    </row>
    <row r="3747" spans="1:21" x14ac:dyDescent="0.25">
      <c r="A3747">
        <v>215364</v>
      </c>
      <c r="B3747">
        <v>813</v>
      </c>
      <c r="C3747" t="s">
        <v>19</v>
      </c>
      <c r="D3747" s="3">
        <v>42567</v>
      </c>
      <c r="E3747" t="s">
        <v>390</v>
      </c>
      <c r="F3747">
        <v>299</v>
      </c>
      <c r="G3747">
        <v>1</v>
      </c>
      <c r="J3747">
        <v>299</v>
      </c>
      <c r="K3747">
        <v>100150394</v>
      </c>
      <c r="L3747" s="19" t="s">
        <v>27</v>
      </c>
      <c r="M3747">
        <v>0</v>
      </c>
      <c r="N3747" t="s">
        <v>22</v>
      </c>
      <c r="O3747" s="3">
        <v>42567</v>
      </c>
      <c r="P3747" t="s">
        <v>23</v>
      </c>
      <c r="Q3747">
        <v>299</v>
      </c>
      <c r="R3747">
        <v>2016</v>
      </c>
      <c r="S3747">
        <v>7</v>
      </c>
      <c r="T3747" s="3" t="s">
        <v>24</v>
      </c>
      <c r="U3747" s="3">
        <v>45489</v>
      </c>
    </row>
    <row r="3748" spans="1:21" x14ac:dyDescent="0.25">
      <c r="A3748">
        <v>215365</v>
      </c>
      <c r="B3748">
        <v>813</v>
      </c>
      <c r="C3748" t="s">
        <v>19</v>
      </c>
      <c r="D3748" s="3">
        <v>42567</v>
      </c>
      <c r="E3748" t="s">
        <v>488</v>
      </c>
      <c r="F3748">
        <v>299</v>
      </c>
      <c r="G3748">
        <v>1</v>
      </c>
      <c r="J3748">
        <v>299</v>
      </c>
      <c r="K3748">
        <v>100150395</v>
      </c>
      <c r="L3748" s="19" t="s">
        <v>27</v>
      </c>
      <c r="M3748">
        <v>0</v>
      </c>
      <c r="N3748" t="s">
        <v>22</v>
      </c>
      <c r="O3748" s="3">
        <v>42567</v>
      </c>
      <c r="P3748" t="s">
        <v>23</v>
      </c>
      <c r="Q3748">
        <v>299</v>
      </c>
      <c r="R3748">
        <v>2016</v>
      </c>
      <c r="S3748">
        <v>7</v>
      </c>
      <c r="T3748" s="3" t="s">
        <v>24</v>
      </c>
      <c r="U3748" s="3">
        <v>45489</v>
      </c>
    </row>
    <row r="3749" spans="1:21" x14ac:dyDescent="0.25">
      <c r="A3749">
        <v>215366</v>
      </c>
      <c r="B3749">
        <v>813</v>
      </c>
      <c r="C3749" t="s">
        <v>19</v>
      </c>
      <c r="D3749" s="3">
        <v>42567</v>
      </c>
      <c r="E3749" t="s">
        <v>488</v>
      </c>
      <c r="F3749">
        <v>299</v>
      </c>
      <c r="G3749">
        <v>1</v>
      </c>
      <c r="J3749">
        <v>299</v>
      </c>
      <c r="K3749">
        <v>100150396</v>
      </c>
      <c r="L3749" s="19" t="s">
        <v>27</v>
      </c>
      <c r="M3749">
        <v>0</v>
      </c>
      <c r="N3749" t="s">
        <v>22</v>
      </c>
      <c r="O3749" s="3">
        <v>42567</v>
      </c>
      <c r="P3749" t="s">
        <v>23</v>
      </c>
      <c r="Q3749">
        <v>299</v>
      </c>
      <c r="R3749">
        <v>2016</v>
      </c>
      <c r="S3749">
        <v>7</v>
      </c>
      <c r="T3749" s="3" t="s">
        <v>24</v>
      </c>
      <c r="U3749" s="3">
        <v>45489</v>
      </c>
    </row>
    <row r="3750" spans="1:21" x14ac:dyDescent="0.25">
      <c r="A3750">
        <v>215367</v>
      </c>
      <c r="B3750">
        <v>820</v>
      </c>
      <c r="C3750" t="s">
        <v>19</v>
      </c>
      <c r="D3750" s="3">
        <v>42567</v>
      </c>
      <c r="E3750" t="s">
        <v>389</v>
      </c>
      <c r="F3750">
        <v>299</v>
      </c>
      <c r="G3750">
        <v>1</v>
      </c>
      <c r="J3750">
        <v>299</v>
      </c>
      <c r="K3750">
        <v>100150397</v>
      </c>
      <c r="L3750" s="19" t="s">
        <v>27</v>
      </c>
      <c r="M3750">
        <v>0</v>
      </c>
      <c r="N3750" t="s">
        <v>22</v>
      </c>
      <c r="O3750" s="3">
        <v>42567</v>
      </c>
      <c r="P3750" t="s">
        <v>23</v>
      </c>
      <c r="Q3750">
        <v>299</v>
      </c>
      <c r="R3750">
        <v>2016</v>
      </c>
      <c r="S3750">
        <v>7</v>
      </c>
      <c r="T3750" s="3" t="s">
        <v>24</v>
      </c>
      <c r="U3750" s="3">
        <v>45489</v>
      </c>
    </row>
    <row r="3751" spans="1:21" x14ac:dyDescent="0.25">
      <c r="A3751">
        <v>215368</v>
      </c>
      <c r="B3751">
        <v>820</v>
      </c>
      <c r="C3751" t="s">
        <v>19</v>
      </c>
      <c r="D3751" s="3">
        <v>42567</v>
      </c>
      <c r="E3751" t="s">
        <v>48</v>
      </c>
      <c r="F3751">
        <v>320</v>
      </c>
      <c r="G3751">
        <v>1</v>
      </c>
      <c r="J3751">
        <v>320</v>
      </c>
      <c r="K3751">
        <v>100150398</v>
      </c>
      <c r="L3751" s="19" t="s">
        <v>27</v>
      </c>
      <c r="M3751">
        <v>0</v>
      </c>
      <c r="N3751" t="s">
        <v>22</v>
      </c>
      <c r="O3751" s="3">
        <v>42567</v>
      </c>
      <c r="P3751" t="s">
        <v>23</v>
      </c>
      <c r="Q3751">
        <v>320</v>
      </c>
      <c r="R3751">
        <v>2016</v>
      </c>
      <c r="S3751">
        <v>7</v>
      </c>
      <c r="T3751" s="3" t="s">
        <v>24</v>
      </c>
      <c r="U3751" s="3">
        <v>45489</v>
      </c>
    </row>
    <row r="3752" spans="1:21" x14ac:dyDescent="0.25">
      <c r="A3752">
        <v>215369</v>
      </c>
      <c r="B3752">
        <v>1279</v>
      </c>
      <c r="C3752" t="s">
        <v>31</v>
      </c>
      <c r="D3752" s="3">
        <v>42567</v>
      </c>
      <c r="E3752" t="s">
        <v>30</v>
      </c>
      <c r="F3752">
        <v>360</v>
      </c>
      <c r="G3752">
        <v>1</v>
      </c>
      <c r="J3752">
        <v>360</v>
      </c>
      <c r="K3752">
        <v>100150399</v>
      </c>
      <c r="L3752" s="19" t="s">
        <v>27</v>
      </c>
      <c r="M3752">
        <v>0</v>
      </c>
      <c r="N3752" t="s">
        <v>22</v>
      </c>
      <c r="O3752" s="3">
        <v>42567</v>
      </c>
      <c r="P3752" t="s">
        <v>34</v>
      </c>
      <c r="Q3752">
        <v>360</v>
      </c>
      <c r="R3752">
        <v>2016</v>
      </c>
      <c r="S3752">
        <v>7</v>
      </c>
      <c r="T3752" s="3" t="s">
        <v>24</v>
      </c>
      <c r="U3752" s="3">
        <v>45489</v>
      </c>
    </row>
    <row r="3753" spans="1:21" x14ac:dyDescent="0.25">
      <c r="A3753">
        <v>215370</v>
      </c>
      <c r="B3753">
        <v>806</v>
      </c>
      <c r="C3753" t="s">
        <v>19</v>
      </c>
      <c r="D3753" s="3">
        <v>42567</v>
      </c>
      <c r="E3753" t="s">
        <v>1412</v>
      </c>
      <c r="F3753">
        <v>575</v>
      </c>
      <c r="G3753">
        <v>1</v>
      </c>
      <c r="J3753">
        <v>575</v>
      </c>
      <c r="K3753">
        <v>100150400</v>
      </c>
      <c r="L3753" s="19" t="s">
        <v>51</v>
      </c>
      <c r="M3753">
        <v>0</v>
      </c>
      <c r="N3753" t="s">
        <v>22</v>
      </c>
      <c r="O3753" s="3">
        <v>42567</v>
      </c>
      <c r="P3753" t="s">
        <v>23</v>
      </c>
      <c r="Q3753">
        <v>575</v>
      </c>
      <c r="R3753">
        <v>2016</v>
      </c>
      <c r="S3753">
        <v>7</v>
      </c>
      <c r="T3753" s="3" t="s">
        <v>24</v>
      </c>
      <c r="U3753" s="3">
        <v>45489</v>
      </c>
    </row>
    <row r="3754" spans="1:21" x14ac:dyDescent="0.25">
      <c r="A3754">
        <v>215372</v>
      </c>
      <c r="B3754">
        <v>1279</v>
      </c>
      <c r="C3754" t="s">
        <v>31</v>
      </c>
      <c r="D3754" s="3">
        <v>42567</v>
      </c>
      <c r="E3754" t="s">
        <v>30</v>
      </c>
      <c r="F3754">
        <v>360</v>
      </c>
      <c r="G3754">
        <v>1</v>
      </c>
      <c r="J3754">
        <v>360</v>
      </c>
      <c r="K3754">
        <v>100150401</v>
      </c>
      <c r="L3754" s="19" t="s">
        <v>27</v>
      </c>
      <c r="M3754">
        <v>0</v>
      </c>
      <c r="N3754" t="s">
        <v>22</v>
      </c>
      <c r="O3754" s="3">
        <v>42567</v>
      </c>
      <c r="P3754" t="s">
        <v>34</v>
      </c>
      <c r="Q3754">
        <v>360</v>
      </c>
      <c r="R3754">
        <v>2016</v>
      </c>
      <c r="S3754">
        <v>7</v>
      </c>
      <c r="T3754" s="3" t="s">
        <v>24</v>
      </c>
      <c r="U3754" s="3">
        <v>45489</v>
      </c>
    </row>
    <row r="3755" spans="1:21" x14ac:dyDescent="0.25">
      <c r="A3755">
        <v>215373</v>
      </c>
      <c r="B3755">
        <v>292</v>
      </c>
      <c r="C3755" t="s">
        <v>19</v>
      </c>
      <c r="D3755" s="3">
        <v>42567</v>
      </c>
      <c r="E3755" t="s">
        <v>1413</v>
      </c>
      <c r="F3755">
        <v>599</v>
      </c>
      <c r="G3755">
        <v>1</v>
      </c>
      <c r="J3755">
        <v>599</v>
      </c>
      <c r="K3755">
        <v>100150402</v>
      </c>
      <c r="L3755" s="19" t="s">
        <v>51</v>
      </c>
      <c r="M3755">
        <v>0</v>
      </c>
      <c r="N3755" t="s">
        <v>121</v>
      </c>
      <c r="O3755" s="3">
        <v>42567</v>
      </c>
      <c r="P3755" t="s">
        <v>23</v>
      </c>
      <c r="Q3755">
        <v>599</v>
      </c>
      <c r="R3755">
        <v>2016</v>
      </c>
      <c r="S3755">
        <v>7</v>
      </c>
      <c r="T3755" s="3" t="s">
        <v>24</v>
      </c>
      <c r="U3755" s="3">
        <v>45489</v>
      </c>
    </row>
    <row r="3756" spans="1:21" x14ac:dyDescent="0.25">
      <c r="A3756">
        <v>215375</v>
      </c>
      <c r="B3756">
        <v>806</v>
      </c>
      <c r="C3756" t="s">
        <v>19</v>
      </c>
      <c r="D3756" s="3">
        <v>42567</v>
      </c>
      <c r="E3756" t="s">
        <v>232</v>
      </c>
      <c r="F3756">
        <v>199</v>
      </c>
      <c r="G3756">
        <v>1</v>
      </c>
      <c r="J3756">
        <v>199</v>
      </c>
      <c r="K3756">
        <v>100150403</v>
      </c>
      <c r="L3756" s="19" t="s">
        <v>51</v>
      </c>
      <c r="M3756">
        <v>0</v>
      </c>
      <c r="N3756" t="s">
        <v>22</v>
      </c>
      <c r="O3756" s="3">
        <v>42567</v>
      </c>
      <c r="P3756" t="s">
        <v>23</v>
      </c>
      <c r="Q3756">
        <v>199</v>
      </c>
      <c r="R3756">
        <v>2016</v>
      </c>
      <c r="S3756">
        <v>7</v>
      </c>
      <c r="T3756" s="3" t="s">
        <v>24</v>
      </c>
      <c r="U3756" s="3">
        <v>45489</v>
      </c>
    </row>
    <row r="3757" spans="1:21" x14ac:dyDescent="0.25">
      <c r="A3757">
        <v>215377</v>
      </c>
      <c r="B3757">
        <v>864</v>
      </c>
      <c r="C3757" t="s">
        <v>19</v>
      </c>
      <c r="D3757" s="3">
        <v>42567</v>
      </c>
      <c r="E3757" t="s">
        <v>1414</v>
      </c>
      <c r="F3757">
        <v>2699</v>
      </c>
      <c r="G3757">
        <v>1</v>
      </c>
      <c r="J3757">
        <v>0</v>
      </c>
      <c r="K3757">
        <v>100150404</v>
      </c>
      <c r="L3757" s="19" t="s">
        <v>47</v>
      </c>
      <c r="M3757">
        <v>0</v>
      </c>
      <c r="N3757" t="s">
        <v>298</v>
      </c>
      <c r="O3757" s="3">
        <v>42567</v>
      </c>
      <c r="P3757" t="s">
        <v>23</v>
      </c>
      <c r="Q3757" s="4">
        <v>2699</v>
      </c>
      <c r="R3757">
        <v>2016</v>
      </c>
      <c r="S3757">
        <v>7</v>
      </c>
      <c r="T3757" s="3" t="s">
        <v>24</v>
      </c>
      <c r="U3757" s="3">
        <v>45489</v>
      </c>
    </row>
    <row r="3758" spans="1:21" x14ac:dyDescent="0.25">
      <c r="A3758">
        <v>215378</v>
      </c>
      <c r="B3758">
        <v>820</v>
      </c>
      <c r="C3758" t="s">
        <v>19</v>
      </c>
      <c r="D3758" s="3">
        <v>42567</v>
      </c>
      <c r="E3758" t="s">
        <v>26</v>
      </c>
      <c r="F3758">
        <v>240</v>
      </c>
      <c r="G3758">
        <v>1</v>
      </c>
      <c r="J3758">
        <v>240</v>
      </c>
      <c r="K3758">
        <v>100150405</v>
      </c>
      <c r="L3758" s="19" t="s">
        <v>27</v>
      </c>
      <c r="M3758">
        <v>0</v>
      </c>
      <c r="N3758" t="s">
        <v>22</v>
      </c>
      <c r="O3758" s="3">
        <v>42567</v>
      </c>
      <c r="P3758" t="s">
        <v>23</v>
      </c>
      <c r="Q3758">
        <v>240</v>
      </c>
      <c r="R3758">
        <v>2016</v>
      </c>
      <c r="S3758">
        <v>7</v>
      </c>
      <c r="T3758" s="3" t="s">
        <v>24</v>
      </c>
      <c r="U3758" s="3">
        <v>45489</v>
      </c>
    </row>
    <row r="3759" spans="1:21" x14ac:dyDescent="0.25">
      <c r="A3759">
        <v>215379</v>
      </c>
      <c r="B3759">
        <v>1257</v>
      </c>
      <c r="C3759" t="s">
        <v>31</v>
      </c>
      <c r="D3759" s="3">
        <v>42567</v>
      </c>
      <c r="E3759" t="s">
        <v>1415</v>
      </c>
      <c r="F3759">
        <v>7150</v>
      </c>
      <c r="G3759">
        <v>1</v>
      </c>
      <c r="J3759">
        <v>7150</v>
      </c>
      <c r="K3759">
        <v>100150406</v>
      </c>
      <c r="L3759" s="19" t="s">
        <v>51</v>
      </c>
      <c r="M3759">
        <v>0</v>
      </c>
      <c r="N3759" t="s">
        <v>22</v>
      </c>
      <c r="O3759" s="3">
        <v>42567</v>
      </c>
      <c r="P3759" t="s">
        <v>34</v>
      </c>
      <c r="Q3759" s="4">
        <v>7150</v>
      </c>
      <c r="R3759">
        <v>2016</v>
      </c>
      <c r="S3759">
        <v>7</v>
      </c>
      <c r="T3759" s="3" t="s">
        <v>24</v>
      </c>
      <c r="U3759" s="3">
        <v>45489</v>
      </c>
    </row>
    <row r="3760" spans="1:21" x14ac:dyDescent="0.25">
      <c r="A3760">
        <v>215380</v>
      </c>
      <c r="B3760">
        <v>806</v>
      </c>
      <c r="C3760" t="s">
        <v>71</v>
      </c>
      <c r="D3760" s="3">
        <v>42567</v>
      </c>
      <c r="E3760" t="s">
        <v>30</v>
      </c>
      <c r="F3760">
        <v>360</v>
      </c>
      <c r="G3760">
        <v>1</v>
      </c>
      <c r="J3760">
        <v>1359</v>
      </c>
      <c r="K3760">
        <v>100150407</v>
      </c>
      <c r="L3760" s="19" t="s">
        <v>27</v>
      </c>
      <c r="M3760">
        <v>0</v>
      </c>
      <c r="N3760" t="s">
        <v>22</v>
      </c>
      <c r="O3760" s="3">
        <v>42567</v>
      </c>
      <c r="P3760" t="s">
        <v>34</v>
      </c>
      <c r="Q3760">
        <v>360</v>
      </c>
      <c r="R3760">
        <v>2016</v>
      </c>
      <c r="S3760">
        <v>7</v>
      </c>
      <c r="T3760" s="3" t="s">
        <v>24</v>
      </c>
      <c r="U3760" s="3">
        <v>45489</v>
      </c>
    </row>
    <row r="3761" spans="1:21" x14ac:dyDescent="0.25">
      <c r="A3761">
        <v>215381</v>
      </c>
      <c r="B3761">
        <v>806</v>
      </c>
      <c r="C3761" t="s">
        <v>71</v>
      </c>
      <c r="D3761" s="3">
        <v>42567</v>
      </c>
      <c r="E3761" t="s">
        <v>102</v>
      </c>
      <c r="F3761">
        <v>999</v>
      </c>
      <c r="G3761">
        <v>1</v>
      </c>
      <c r="J3761">
        <v>1359</v>
      </c>
      <c r="K3761">
        <v>100150407</v>
      </c>
      <c r="L3761" s="19" t="s">
        <v>51</v>
      </c>
      <c r="M3761">
        <v>0</v>
      </c>
      <c r="N3761" t="s">
        <v>22</v>
      </c>
      <c r="O3761" s="3">
        <v>42567</v>
      </c>
      <c r="P3761" t="s">
        <v>34</v>
      </c>
      <c r="Q3761">
        <v>999</v>
      </c>
      <c r="R3761">
        <v>2016</v>
      </c>
      <c r="S3761">
        <v>7</v>
      </c>
      <c r="T3761" s="3" t="s">
        <v>24</v>
      </c>
      <c r="U3761" s="3">
        <v>45489</v>
      </c>
    </row>
    <row r="3762" spans="1:21" x14ac:dyDescent="0.25">
      <c r="A3762">
        <v>215382</v>
      </c>
      <c r="B3762">
        <v>86</v>
      </c>
      <c r="C3762" t="s">
        <v>19</v>
      </c>
      <c r="D3762" s="3">
        <v>42567</v>
      </c>
      <c r="E3762" t="s">
        <v>242</v>
      </c>
      <c r="F3762">
        <v>800</v>
      </c>
      <c r="G3762">
        <v>1</v>
      </c>
      <c r="J3762">
        <v>800</v>
      </c>
      <c r="K3762">
        <v>100150408</v>
      </c>
      <c r="L3762" s="19" t="s">
        <v>27</v>
      </c>
      <c r="M3762">
        <v>0</v>
      </c>
      <c r="N3762" t="s">
        <v>22</v>
      </c>
      <c r="O3762" s="3">
        <v>42567</v>
      </c>
      <c r="P3762" t="s">
        <v>23</v>
      </c>
      <c r="Q3762">
        <v>800</v>
      </c>
      <c r="R3762">
        <v>2016</v>
      </c>
      <c r="S3762">
        <v>7</v>
      </c>
      <c r="T3762" s="3" t="s">
        <v>24</v>
      </c>
      <c r="U3762" s="3">
        <v>45489</v>
      </c>
    </row>
    <row r="3763" spans="1:21" x14ac:dyDescent="0.25">
      <c r="A3763">
        <v>215383</v>
      </c>
      <c r="B3763">
        <v>1280</v>
      </c>
      <c r="C3763" t="s">
        <v>31</v>
      </c>
      <c r="D3763" s="3">
        <v>42567</v>
      </c>
      <c r="E3763" t="s">
        <v>1416</v>
      </c>
      <c r="F3763">
        <v>48999</v>
      </c>
      <c r="G3763">
        <v>1</v>
      </c>
      <c r="J3763">
        <v>48999</v>
      </c>
      <c r="K3763">
        <v>100150409</v>
      </c>
      <c r="L3763" s="19" t="s">
        <v>38</v>
      </c>
      <c r="M3763">
        <v>0</v>
      </c>
      <c r="N3763" t="s">
        <v>22</v>
      </c>
      <c r="O3763" s="3">
        <v>42567</v>
      </c>
      <c r="P3763" t="s">
        <v>34</v>
      </c>
      <c r="Q3763" s="4">
        <v>48999</v>
      </c>
      <c r="R3763">
        <v>2016</v>
      </c>
      <c r="S3763">
        <v>7</v>
      </c>
      <c r="T3763" s="3" t="s">
        <v>24</v>
      </c>
      <c r="U3763" s="3">
        <v>45489</v>
      </c>
    </row>
    <row r="3764" spans="1:21" x14ac:dyDescent="0.25">
      <c r="A3764">
        <v>215384</v>
      </c>
      <c r="B3764">
        <v>806</v>
      </c>
      <c r="C3764" t="s">
        <v>19</v>
      </c>
      <c r="D3764" s="3">
        <v>42567</v>
      </c>
      <c r="E3764" t="s">
        <v>1412</v>
      </c>
      <c r="F3764">
        <v>575</v>
      </c>
      <c r="G3764">
        <v>1</v>
      </c>
      <c r="J3764">
        <v>575</v>
      </c>
      <c r="K3764">
        <v>100150410</v>
      </c>
      <c r="L3764" s="19" t="s">
        <v>51</v>
      </c>
      <c r="M3764">
        <v>0</v>
      </c>
      <c r="N3764" t="s">
        <v>22</v>
      </c>
      <c r="O3764" s="3">
        <v>42567</v>
      </c>
      <c r="P3764" t="s">
        <v>23</v>
      </c>
      <c r="Q3764">
        <v>575</v>
      </c>
      <c r="R3764">
        <v>2016</v>
      </c>
      <c r="S3764">
        <v>7</v>
      </c>
      <c r="T3764" s="3" t="s">
        <v>24</v>
      </c>
      <c r="U3764" s="3">
        <v>45489</v>
      </c>
    </row>
    <row r="3765" spans="1:21" x14ac:dyDescent="0.25">
      <c r="A3765">
        <v>215386</v>
      </c>
      <c r="B3765">
        <v>1281</v>
      </c>
      <c r="C3765" t="s">
        <v>19</v>
      </c>
      <c r="D3765" s="3">
        <v>42567</v>
      </c>
      <c r="E3765" t="s">
        <v>1417</v>
      </c>
      <c r="F3765">
        <v>775</v>
      </c>
      <c r="G3765">
        <v>1</v>
      </c>
      <c r="J3765">
        <v>775</v>
      </c>
      <c r="K3765">
        <v>100150411</v>
      </c>
      <c r="L3765" s="19" t="s">
        <v>38</v>
      </c>
      <c r="M3765">
        <v>0</v>
      </c>
      <c r="N3765" t="s">
        <v>22</v>
      </c>
      <c r="O3765" s="3">
        <v>42567</v>
      </c>
      <c r="P3765" t="s">
        <v>23</v>
      </c>
      <c r="Q3765">
        <v>775</v>
      </c>
      <c r="R3765">
        <v>2016</v>
      </c>
      <c r="S3765">
        <v>7</v>
      </c>
      <c r="T3765" s="3" t="s">
        <v>24</v>
      </c>
      <c r="U3765" s="3">
        <v>45489</v>
      </c>
    </row>
    <row r="3766" spans="1:21" x14ac:dyDescent="0.25">
      <c r="A3766">
        <v>215387</v>
      </c>
      <c r="B3766">
        <v>806</v>
      </c>
      <c r="C3766" t="s">
        <v>19</v>
      </c>
      <c r="D3766" s="3">
        <v>42567</v>
      </c>
      <c r="E3766" t="s">
        <v>232</v>
      </c>
      <c r="F3766">
        <v>199</v>
      </c>
      <c r="G3766">
        <v>1</v>
      </c>
      <c r="J3766">
        <v>199</v>
      </c>
      <c r="K3766">
        <v>100150412</v>
      </c>
      <c r="L3766" s="19" t="s">
        <v>51</v>
      </c>
      <c r="M3766">
        <v>0</v>
      </c>
      <c r="N3766" t="s">
        <v>22</v>
      </c>
      <c r="O3766" s="3">
        <v>42567</v>
      </c>
      <c r="P3766" t="s">
        <v>23</v>
      </c>
      <c r="Q3766">
        <v>199</v>
      </c>
      <c r="R3766">
        <v>2016</v>
      </c>
      <c r="S3766">
        <v>7</v>
      </c>
      <c r="T3766" s="3" t="s">
        <v>24</v>
      </c>
      <c r="U3766" s="3">
        <v>45489</v>
      </c>
    </row>
    <row r="3767" spans="1:21" x14ac:dyDescent="0.25">
      <c r="A3767">
        <v>215389</v>
      </c>
      <c r="B3767">
        <v>58</v>
      </c>
      <c r="C3767" t="s">
        <v>19</v>
      </c>
      <c r="D3767" s="3">
        <v>42567</v>
      </c>
      <c r="E3767" t="s">
        <v>138</v>
      </c>
      <c r="F3767">
        <v>90</v>
      </c>
      <c r="G3767">
        <v>1</v>
      </c>
      <c r="J3767">
        <v>90</v>
      </c>
      <c r="K3767">
        <v>100150413</v>
      </c>
      <c r="L3767" s="19" t="s">
        <v>33</v>
      </c>
      <c r="M3767">
        <v>0</v>
      </c>
      <c r="N3767" t="s">
        <v>22</v>
      </c>
      <c r="O3767" s="3">
        <v>42567</v>
      </c>
      <c r="P3767" t="s">
        <v>23</v>
      </c>
      <c r="Q3767">
        <v>90</v>
      </c>
      <c r="R3767">
        <v>2016</v>
      </c>
      <c r="S3767">
        <v>7</v>
      </c>
      <c r="T3767" s="3" t="s">
        <v>24</v>
      </c>
      <c r="U3767" s="3">
        <v>45489</v>
      </c>
    </row>
    <row r="3768" spans="1:21" x14ac:dyDescent="0.25">
      <c r="A3768">
        <v>215390</v>
      </c>
      <c r="B3768">
        <v>806</v>
      </c>
      <c r="C3768" t="s">
        <v>19</v>
      </c>
      <c r="D3768" s="3">
        <v>42567</v>
      </c>
      <c r="E3768" t="s">
        <v>30</v>
      </c>
      <c r="F3768">
        <v>360</v>
      </c>
      <c r="G3768">
        <v>1</v>
      </c>
      <c r="J3768">
        <v>360</v>
      </c>
      <c r="K3768">
        <v>100150414</v>
      </c>
      <c r="L3768" s="19" t="s">
        <v>27</v>
      </c>
      <c r="M3768">
        <v>0</v>
      </c>
      <c r="N3768" t="s">
        <v>22</v>
      </c>
      <c r="O3768" s="3">
        <v>42567</v>
      </c>
      <c r="P3768" t="s">
        <v>23</v>
      </c>
      <c r="Q3768">
        <v>360</v>
      </c>
      <c r="R3768">
        <v>2016</v>
      </c>
      <c r="S3768">
        <v>7</v>
      </c>
      <c r="T3768" s="3" t="s">
        <v>24</v>
      </c>
      <c r="U3768" s="3">
        <v>45489</v>
      </c>
    </row>
    <row r="3769" spans="1:21" x14ac:dyDescent="0.25">
      <c r="A3769">
        <v>215391</v>
      </c>
      <c r="B3769">
        <v>1282</v>
      </c>
      <c r="C3769" t="s">
        <v>19</v>
      </c>
      <c r="D3769" s="3">
        <v>42567</v>
      </c>
      <c r="E3769" t="s">
        <v>1418</v>
      </c>
      <c r="F3769">
        <v>899</v>
      </c>
      <c r="G3769">
        <v>1</v>
      </c>
      <c r="J3769">
        <v>2074</v>
      </c>
      <c r="K3769">
        <v>100150415</v>
      </c>
      <c r="L3769" s="19" t="s">
        <v>51</v>
      </c>
      <c r="M3769">
        <v>441.34</v>
      </c>
      <c r="N3769" t="s">
        <v>22</v>
      </c>
      <c r="O3769" s="3">
        <v>42567</v>
      </c>
      <c r="P3769" t="s">
        <v>23</v>
      </c>
      <c r="Q3769">
        <v>899</v>
      </c>
      <c r="R3769">
        <v>2016</v>
      </c>
      <c r="S3769">
        <v>7</v>
      </c>
      <c r="T3769" s="3" t="s">
        <v>24</v>
      </c>
      <c r="U3769" s="3">
        <v>45489</v>
      </c>
    </row>
    <row r="3770" spans="1:21" x14ac:dyDescent="0.25">
      <c r="A3770">
        <v>215393</v>
      </c>
      <c r="B3770">
        <v>1282</v>
      </c>
      <c r="C3770" t="s">
        <v>19</v>
      </c>
      <c r="D3770" s="3">
        <v>42567</v>
      </c>
      <c r="E3770" t="s">
        <v>1419</v>
      </c>
      <c r="F3770">
        <v>2800</v>
      </c>
      <c r="G3770">
        <v>1</v>
      </c>
      <c r="J3770">
        <v>2074</v>
      </c>
      <c r="K3770">
        <v>100150415</v>
      </c>
      <c r="L3770" s="19" t="s">
        <v>51</v>
      </c>
      <c r="M3770">
        <v>1374.57</v>
      </c>
      <c r="N3770" t="s">
        <v>22</v>
      </c>
      <c r="O3770" s="3">
        <v>42567</v>
      </c>
      <c r="P3770" t="s">
        <v>23</v>
      </c>
      <c r="Q3770" s="4">
        <v>2800</v>
      </c>
      <c r="R3770">
        <v>2016</v>
      </c>
      <c r="S3770">
        <v>7</v>
      </c>
      <c r="T3770" s="3" t="s">
        <v>24</v>
      </c>
      <c r="U3770" s="3">
        <v>45489</v>
      </c>
    </row>
    <row r="3771" spans="1:21" x14ac:dyDescent="0.25">
      <c r="A3771">
        <v>215395</v>
      </c>
      <c r="B3771">
        <v>1282</v>
      </c>
      <c r="C3771" t="s">
        <v>19</v>
      </c>
      <c r="D3771" s="3">
        <v>42567</v>
      </c>
      <c r="E3771" t="s">
        <v>1420</v>
      </c>
      <c r="F3771">
        <v>375</v>
      </c>
      <c r="G3771">
        <v>1</v>
      </c>
      <c r="J3771">
        <v>2074</v>
      </c>
      <c r="K3771">
        <v>100150415</v>
      </c>
      <c r="L3771" s="19" t="s">
        <v>27</v>
      </c>
      <c r="M3771">
        <v>184.09</v>
      </c>
      <c r="N3771" t="s">
        <v>22</v>
      </c>
      <c r="O3771" s="3">
        <v>42567</v>
      </c>
      <c r="P3771" t="s">
        <v>23</v>
      </c>
      <c r="Q3771">
        <v>375</v>
      </c>
      <c r="R3771">
        <v>2016</v>
      </c>
      <c r="S3771">
        <v>7</v>
      </c>
      <c r="T3771" s="3" t="s">
        <v>24</v>
      </c>
      <c r="U3771" s="3">
        <v>45489</v>
      </c>
    </row>
    <row r="3772" spans="1:21" x14ac:dyDescent="0.25">
      <c r="A3772">
        <v>215396</v>
      </c>
      <c r="B3772">
        <v>58</v>
      </c>
      <c r="C3772" t="s">
        <v>19</v>
      </c>
      <c r="D3772" s="3">
        <v>42567</v>
      </c>
      <c r="E3772" t="s">
        <v>1383</v>
      </c>
      <c r="F3772">
        <v>140</v>
      </c>
      <c r="G3772">
        <v>1</v>
      </c>
      <c r="J3772">
        <v>140</v>
      </c>
      <c r="K3772">
        <v>100150416</v>
      </c>
      <c r="L3772" s="19" t="s">
        <v>33</v>
      </c>
      <c r="M3772">
        <v>0</v>
      </c>
      <c r="N3772" t="s">
        <v>22</v>
      </c>
      <c r="O3772" s="3">
        <v>42567</v>
      </c>
      <c r="P3772" t="s">
        <v>23</v>
      </c>
      <c r="Q3772">
        <v>140</v>
      </c>
      <c r="R3772">
        <v>2016</v>
      </c>
      <c r="S3772">
        <v>7</v>
      </c>
      <c r="T3772" s="3" t="s">
        <v>24</v>
      </c>
      <c r="U3772" s="3">
        <v>45489</v>
      </c>
    </row>
    <row r="3773" spans="1:21" x14ac:dyDescent="0.25">
      <c r="A3773">
        <v>215397</v>
      </c>
      <c r="B3773">
        <v>35</v>
      </c>
      <c r="C3773" t="s">
        <v>19</v>
      </c>
      <c r="D3773" s="3">
        <v>42567</v>
      </c>
      <c r="E3773" t="s">
        <v>364</v>
      </c>
      <c r="F3773">
        <v>210</v>
      </c>
      <c r="G3773">
        <v>1</v>
      </c>
      <c r="J3773">
        <v>210</v>
      </c>
      <c r="K3773">
        <v>100150417</v>
      </c>
      <c r="L3773" s="19" t="s">
        <v>33</v>
      </c>
      <c r="M3773">
        <v>0</v>
      </c>
      <c r="N3773" t="s">
        <v>22</v>
      </c>
      <c r="O3773" s="3">
        <v>42567</v>
      </c>
      <c r="P3773" t="s">
        <v>23</v>
      </c>
      <c r="Q3773">
        <v>210</v>
      </c>
      <c r="R3773">
        <v>2016</v>
      </c>
      <c r="S3773">
        <v>7</v>
      </c>
      <c r="T3773" s="3" t="s">
        <v>24</v>
      </c>
      <c r="U3773" s="3">
        <v>45489</v>
      </c>
    </row>
    <row r="3774" spans="1:21" x14ac:dyDescent="0.25">
      <c r="A3774">
        <v>215398</v>
      </c>
      <c r="B3774">
        <v>813</v>
      </c>
      <c r="C3774" t="s">
        <v>31</v>
      </c>
      <c r="D3774" s="3">
        <v>42567</v>
      </c>
      <c r="E3774" t="s">
        <v>227</v>
      </c>
      <c r="F3774">
        <v>1765</v>
      </c>
      <c r="G3774">
        <v>1</v>
      </c>
      <c r="J3774">
        <v>1765</v>
      </c>
      <c r="K3774">
        <v>100150418</v>
      </c>
      <c r="L3774" s="19" t="s">
        <v>38</v>
      </c>
      <c r="M3774">
        <v>0</v>
      </c>
      <c r="N3774" t="s">
        <v>22</v>
      </c>
      <c r="O3774" s="3">
        <v>42567</v>
      </c>
      <c r="P3774" t="s">
        <v>34</v>
      </c>
      <c r="Q3774" s="4">
        <v>1765</v>
      </c>
      <c r="R3774">
        <v>2016</v>
      </c>
      <c r="S3774">
        <v>7</v>
      </c>
      <c r="T3774" s="3" t="s">
        <v>24</v>
      </c>
      <c r="U3774" s="3">
        <v>45489</v>
      </c>
    </row>
    <row r="3775" spans="1:21" x14ac:dyDescent="0.25">
      <c r="A3775">
        <v>215400</v>
      </c>
      <c r="B3775">
        <v>806</v>
      </c>
      <c r="C3775" t="s">
        <v>19</v>
      </c>
      <c r="D3775" s="3">
        <v>42567</v>
      </c>
      <c r="E3775" t="s">
        <v>30</v>
      </c>
      <c r="F3775">
        <v>360</v>
      </c>
      <c r="G3775">
        <v>1</v>
      </c>
      <c r="J3775">
        <v>360</v>
      </c>
      <c r="K3775">
        <v>100150420</v>
      </c>
      <c r="L3775" s="19" t="s">
        <v>27</v>
      </c>
      <c r="M3775">
        <v>0</v>
      </c>
      <c r="N3775" t="s">
        <v>22</v>
      </c>
      <c r="O3775" s="3">
        <v>42567</v>
      </c>
      <c r="P3775" t="s">
        <v>23</v>
      </c>
      <c r="Q3775">
        <v>360</v>
      </c>
      <c r="R3775">
        <v>2016</v>
      </c>
      <c r="S3775">
        <v>7</v>
      </c>
      <c r="T3775" s="3" t="s">
        <v>24</v>
      </c>
      <c r="U3775" s="3">
        <v>45489</v>
      </c>
    </row>
    <row r="3776" spans="1:21" x14ac:dyDescent="0.25">
      <c r="A3776">
        <v>215399</v>
      </c>
      <c r="B3776">
        <v>58</v>
      </c>
      <c r="C3776" t="s">
        <v>19</v>
      </c>
      <c r="D3776" s="3">
        <v>42567</v>
      </c>
      <c r="E3776" t="s">
        <v>1383</v>
      </c>
      <c r="F3776">
        <v>140</v>
      </c>
      <c r="G3776">
        <v>1</v>
      </c>
      <c r="J3776">
        <v>140</v>
      </c>
      <c r="K3776">
        <v>100150419</v>
      </c>
      <c r="L3776" s="19" t="s">
        <v>33</v>
      </c>
      <c r="M3776">
        <v>0</v>
      </c>
      <c r="N3776" t="s">
        <v>22</v>
      </c>
      <c r="O3776" s="3">
        <v>42567</v>
      </c>
      <c r="P3776" t="s">
        <v>23</v>
      </c>
      <c r="Q3776">
        <v>140</v>
      </c>
      <c r="R3776">
        <v>2016</v>
      </c>
      <c r="S3776">
        <v>7</v>
      </c>
      <c r="T3776" s="3" t="s">
        <v>24</v>
      </c>
      <c r="U3776" s="3">
        <v>45489</v>
      </c>
    </row>
    <row r="3777" spans="1:21" x14ac:dyDescent="0.25">
      <c r="A3777">
        <v>215401</v>
      </c>
      <c r="B3777">
        <v>35</v>
      </c>
      <c r="C3777" t="s">
        <v>19</v>
      </c>
      <c r="D3777" s="3">
        <v>42567</v>
      </c>
      <c r="E3777" t="s">
        <v>767</v>
      </c>
      <c r="F3777">
        <v>180</v>
      </c>
      <c r="G3777">
        <v>1</v>
      </c>
      <c r="J3777">
        <v>180</v>
      </c>
      <c r="K3777">
        <v>100150421</v>
      </c>
      <c r="L3777" s="19" t="s">
        <v>27</v>
      </c>
      <c r="M3777">
        <v>0</v>
      </c>
      <c r="N3777" t="s">
        <v>22</v>
      </c>
      <c r="O3777" s="3">
        <v>42567</v>
      </c>
      <c r="P3777" t="s">
        <v>23</v>
      </c>
      <c r="Q3777">
        <v>180</v>
      </c>
      <c r="R3777">
        <v>2016</v>
      </c>
      <c r="S3777">
        <v>7</v>
      </c>
      <c r="T3777" s="3" t="s">
        <v>24</v>
      </c>
      <c r="U3777" s="3">
        <v>45489</v>
      </c>
    </row>
    <row r="3778" spans="1:21" x14ac:dyDescent="0.25">
      <c r="A3778">
        <v>215402</v>
      </c>
      <c r="B3778">
        <v>35</v>
      </c>
      <c r="C3778" t="s">
        <v>19</v>
      </c>
      <c r="D3778" s="3">
        <v>42567</v>
      </c>
      <c r="E3778" t="s">
        <v>767</v>
      </c>
      <c r="F3778">
        <v>180</v>
      </c>
      <c r="G3778">
        <v>1</v>
      </c>
      <c r="J3778">
        <v>180</v>
      </c>
      <c r="K3778">
        <v>100150422</v>
      </c>
      <c r="L3778" s="19" t="s">
        <v>27</v>
      </c>
      <c r="M3778">
        <v>0</v>
      </c>
      <c r="N3778" t="s">
        <v>22</v>
      </c>
      <c r="O3778" s="3">
        <v>42567</v>
      </c>
      <c r="P3778" t="s">
        <v>23</v>
      </c>
      <c r="Q3778">
        <v>180</v>
      </c>
      <c r="R3778">
        <v>2016</v>
      </c>
      <c r="S3778">
        <v>7</v>
      </c>
      <c r="T3778" s="3" t="s">
        <v>24</v>
      </c>
      <c r="U3778" s="3">
        <v>45489</v>
      </c>
    </row>
    <row r="3779" spans="1:21" x14ac:dyDescent="0.25">
      <c r="A3779">
        <v>215403</v>
      </c>
      <c r="B3779">
        <v>1283</v>
      </c>
      <c r="C3779" t="s">
        <v>19</v>
      </c>
      <c r="D3779" s="3">
        <v>42567</v>
      </c>
      <c r="E3779" t="s">
        <v>1421</v>
      </c>
      <c r="F3779">
        <v>690</v>
      </c>
      <c r="G3779">
        <v>1</v>
      </c>
      <c r="J3779">
        <v>690</v>
      </c>
      <c r="K3779">
        <v>100150423</v>
      </c>
      <c r="L3779" s="19" t="s">
        <v>194</v>
      </c>
      <c r="M3779">
        <v>0</v>
      </c>
      <c r="N3779" t="s">
        <v>22</v>
      </c>
      <c r="O3779" s="3">
        <v>42567</v>
      </c>
      <c r="P3779" t="s">
        <v>23</v>
      </c>
      <c r="Q3779">
        <v>690</v>
      </c>
      <c r="R3779">
        <v>2016</v>
      </c>
      <c r="S3779">
        <v>7</v>
      </c>
      <c r="T3779" s="3" t="s">
        <v>24</v>
      </c>
      <c r="U3779" s="3">
        <v>45489</v>
      </c>
    </row>
    <row r="3780" spans="1:21" x14ac:dyDescent="0.25">
      <c r="A3780">
        <v>215404</v>
      </c>
      <c r="B3780">
        <v>35</v>
      </c>
      <c r="C3780" t="s">
        <v>19</v>
      </c>
      <c r="D3780" s="3">
        <v>42567</v>
      </c>
      <c r="E3780" t="s">
        <v>48</v>
      </c>
      <c r="F3780">
        <v>320</v>
      </c>
      <c r="G3780">
        <v>1</v>
      </c>
      <c r="J3780">
        <v>320</v>
      </c>
      <c r="K3780">
        <v>100150424</v>
      </c>
      <c r="L3780" s="19" t="s">
        <v>27</v>
      </c>
      <c r="M3780">
        <v>0</v>
      </c>
      <c r="N3780" t="s">
        <v>22</v>
      </c>
      <c r="O3780" s="3">
        <v>42567</v>
      </c>
      <c r="P3780" t="s">
        <v>23</v>
      </c>
      <c r="Q3780">
        <v>320</v>
      </c>
      <c r="R3780">
        <v>2016</v>
      </c>
      <c r="S3780">
        <v>7</v>
      </c>
      <c r="T3780" s="3" t="s">
        <v>24</v>
      </c>
      <c r="U3780" s="3">
        <v>45489</v>
      </c>
    </row>
    <row r="3781" spans="1:21" x14ac:dyDescent="0.25">
      <c r="A3781">
        <v>215405</v>
      </c>
      <c r="B3781">
        <v>1283</v>
      </c>
      <c r="C3781" t="s">
        <v>19</v>
      </c>
      <c r="D3781" s="3">
        <v>42567</v>
      </c>
      <c r="E3781" t="s">
        <v>1422</v>
      </c>
      <c r="F3781">
        <v>1000</v>
      </c>
      <c r="G3781">
        <v>1</v>
      </c>
      <c r="J3781">
        <v>1000</v>
      </c>
      <c r="K3781">
        <v>100150425</v>
      </c>
      <c r="L3781" s="19" t="s">
        <v>27</v>
      </c>
      <c r="M3781">
        <v>0</v>
      </c>
      <c r="N3781" t="s">
        <v>22</v>
      </c>
      <c r="O3781" s="3">
        <v>42567</v>
      </c>
      <c r="P3781" t="s">
        <v>23</v>
      </c>
      <c r="Q3781" s="4">
        <v>1000</v>
      </c>
      <c r="R3781">
        <v>2016</v>
      </c>
      <c r="S3781">
        <v>7</v>
      </c>
      <c r="T3781" s="3" t="s">
        <v>24</v>
      </c>
      <c r="U3781" s="3">
        <v>45489</v>
      </c>
    </row>
    <row r="3782" spans="1:21" x14ac:dyDescent="0.25">
      <c r="A3782">
        <v>215406</v>
      </c>
      <c r="B3782">
        <v>1284</v>
      </c>
      <c r="C3782" t="s">
        <v>19</v>
      </c>
      <c r="D3782" s="3">
        <v>42567</v>
      </c>
      <c r="E3782" t="s">
        <v>227</v>
      </c>
      <c r="F3782">
        <v>1765</v>
      </c>
      <c r="G3782">
        <v>1</v>
      </c>
      <c r="J3782">
        <v>1765</v>
      </c>
      <c r="K3782">
        <v>100150426</v>
      </c>
      <c r="L3782" s="19" t="s">
        <v>38</v>
      </c>
      <c r="M3782">
        <v>0</v>
      </c>
      <c r="N3782" t="s">
        <v>201</v>
      </c>
      <c r="O3782" s="3">
        <v>42567</v>
      </c>
      <c r="P3782" t="s">
        <v>23</v>
      </c>
      <c r="Q3782" s="4">
        <v>1765</v>
      </c>
      <c r="R3782">
        <v>2016</v>
      </c>
      <c r="S3782">
        <v>7</v>
      </c>
      <c r="T3782" s="3" t="s">
        <v>24</v>
      </c>
      <c r="U3782" s="3">
        <v>45489</v>
      </c>
    </row>
    <row r="3783" spans="1:21" x14ac:dyDescent="0.25">
      <c r="A3783">
        <v>215407</v>
      </c>
      <c r="B3783">
        <v>86</v>
      </c>
      <c r="C3783" t="s">
        <v>31</v>
      </c>
      <c r="D3783" s="3">
        <v>42567</v>
      </c>
      <c r="E3783" t="s">
        <v>1423</v>
      </c>
      <c r="F3783">
        <v>4249</v>
      </c>
      <c r="G3783">
        <v>1</v>
      </c>
      <c r="J3783">
        <v>4249</v>
      </c>
      <c r="K3783">
        <v>100150427</v>
      </c>
      <c r="L3783" s="19" t="s">
        <v>21</v>
      </c>
      <c r="M3783">
        <v>0</v>
      </c>
      <c r="N3783" t="s">
        <v>22</v>
      </c>
      <c r="O3783" s="3">
        <v>42567</v>
      </c>
      <c r="P3783" t="s">
        <v>34</v>
      </c>
      <c r="Q3783" s="4">
        <v>4249</v>
      </c>
      <c r="R3783">
        <v>2016</v>
      </c>
      <c r="S3783">
        <v>7</v>
      </c>
      <c r="T3783" s="3" t="s">
        <v>24</v>
      </c>
      <c r="U3783" s="3">
        <v>45489</v>
      </c>
    </row>
    <row r="3784" spans="1:21" x14ac:dyDescent="0.25">
      <c r="A3784">
        <v>215409</v>
      </c>
      <c r="B3784">
        <v>1016</v>
      </c>
      <c r="C3784" t="s">
        <v>19</v>
      </c>
      <c r="D3784" s="3">
        <v>42567</v>
      </c>
      <c r="E3784" t="s">
        <v>54</v>
      </c>
      <c r="F3784">
        <v>490</v>
      </c>
      <c r="G3784">
        <v>1</v>
      </c>
      <c r="J3784">
        <v>490</v>
      </c>
      <c r="K3784">
        <v>100150428</v>
      </c>
      <c r="L3784" s="19" t="s">
        <v>27</v>
      </c>
      <c r="M3784">
        <v>0</v>
      </c>
      <c r="N3784" t="s">
        <v>22</v>
      </c>
      <c r="O3784" s="3">
        <v>42567</v>
      </c>
      <c r="P3784" t="s">
        <v>23</v>
      </c>
      <c r="Q3784">
        <v>490</v>
      </c>
      <c r="R3784">
        <v>2016</v>
      </c>
      <c r="S3784">
        <v>7</v>
      </c>
      <c r="T3784" s="3" t="s">
        <v>24</v>
      </c>
      <c r="U3784" s="3">
        <v>45489</v>
      </c>
    </row>
    <row r="3785" spans="1:21" x14ac:dyDescent="0.25">
      <c r="A3785">
        <v>215410</v>
      </c>
      <c r="B3785">
        <v>1016</v>
      </c>
      <c r="C3785" t="s">
        <v>31</v>
      </c>
      <c r="D3785" s="3">
        <v>42567</v>
      </c>
      <c r="E3785" t="s">
        <v>30</v>
      </c>
      <c r="F3785">
        <v>360</v>
      </c>
      <c r="G3785">
        <v>1</v>
      </c>
      <c r="J3785">
        <v>360</v>
      </c>
      <c r="K3785">
        <v>100150429</v>
      </c>
      <c r="L3785" s="19" t="s">
        <v>27</v>
      </c>
      <c r="M3785">
        <v>0</v>
      </c>
      <c r="N3785" t="s">
        <v>22</v>
      </c>
      <c r="O3785" s="3">
        <v>42567</v>
      </c>
      <c r="P3785" t="s">
        <v>34</v>
      </c>
      <c r="Q3785">
        <v>360</v>
      </c>
      <c r="R3785">
        <v>2016</v>
      </c>
      <c r="S3785">
        <v>7</v>
      </c>
      <c r="T3785" s="3" t="s">
        <v>24</v>
      </c>
      <c r="U3785" s="3">
        <v>45489</v>
      </c>
    </row>
    <row r="3786" spans="1:21" x14ac:dyDescent="0.25">
      <c r="A3786">
        <v>215411</v>
      </c>
      <c r="B3786">
        <v>1285</v>
      </c>
      <c r="C3786" t="s">
        <v>19</v>
      </c>
      <c r="D3786" s="3">
        <v>42567</v>
      </c>
      <c r="E3786" t="s">
        <v>111</v>
      </c>
      <c r="F3786">
        <v>4200</v>
      </c>
      <c r="G3786">
        <v>1</v>
      </c>
      <c r="J3786">
        <v>4200</v>
      </c>
      <c r="K3786">
        <v>100150430</v>
      </c>
      <c r="L3786" s="19" t="s">
        <v>38</v>
      </c>
      <c r="M3786">
        <v>0</v>
      </c>
      <c r="N3786" t="s">
        <v>22</v>
      </c>
      <c r="O3786" s="3">
        <v>42567</v>
      </c>
      <c r="P3786" t="s">
        <v>23</v>
      </c>
      <c r="Q3786" s="4">
        <v>4200</v>
      </c>
      <c r="R3786">
        <v>2016</v>
      </c>
      <c r="S3786">
        <v>7</v>
      </c>
      <c r="T3786" s="3" t="s">
        <v>24</v>
      </c>
      <c r="U3786" s="3">
        <v>45489</v>
      </c>
    </row>
    <row r="3787" spans="1:21" x14ac:dyDescent="0.25">
      <c r="A3787">
        <v>215412</v>
      </c>
      <c r="B3787">
        <v>230</v>
      </c>
      <c r="C3787" t="s">
        <v>31</v>
      </c>
      <c r="D3787" s="3">
        <v>42567</v>
      </c>
      <c r="E3787" t="s">
        <v>202</v>
      </c>
      <c r="F3787">
        <v>775</v>
      </c>
      <c r="G3787">
        <v>1</v>
      </c>
      <c r="J3787">
        <v>775</v>
      </c>
      <c r="K3787">
        <v>100150431</v>
      </c>
      <c r="L3787" s="19" t="s">
        <v>51</v>
      </c>
      <c r="M3787">
        <v>0</v>
      </c>
      <c r="N3787" t="s">
        <v>22</v>
      </c>
      <c r="O3787" s="3">
        <v>42567</v>
      </c>
      <c r="P3787" t="s">
        <v>34</v>
      </c>
      <c r="Q3787">
        <v>775</v>
      </c>
      <c r="R3787">
        <v>2016</v>
      </c>
      <c r="S3787">
        <v>7</v>
      </c>
      <c r="T3787" s="3" t="s">
        <v>24</v>
      </c>
      <c r="U3787" s="3">
        <v>45489</v>
      </c>
    </row>
    <row r="3788" spans="1:21" x14ac:dyDescent="0.25">
      <c r="A3788">
        <v>215414</v>
      </c>
      <c r="B3788">
        <v>1286</v>
      </c>
      <c r="C3788" t="s">
        <v>19</v>
      </c>
      <c r="D3788" s="3">
        <v>42567</v>
      </c>
      <c r="E3788" t="s">
        <v>189</v>
      </c>
      <c r="F3788">
        <v>99</v>
      </c>
      <c r="G3788">
        <v>1</v>
      </c>
      <c r="J3788">
        <v>99</v>
      </c>
      <c r="K3788">
        <v>100150432</v>
      </c>
      <c r="L3788" s="19" t="s">
        <v>27</v>
      </c>
      <c r="M3788">
        <v>0</v>
      </c>
      <c r="N3788" t="s">
        <v>22</v>
      </c>
      <c r="O3788" s="3">
        <v>42567</v>
      </c>
      <c r="P3788" t="s">
        <v>23</v>
      </c>
      <c r="Q3788">
        <v>99</v>
      </c>
      <c r="R3788">
        <v>2016</v>
      </c>
      <c r="S3788">
        <v>7</v>
      </c>
      <c r="T3788" s="3" t="s">
        <v>24</v>
      </c>
      <c r="U3788" s="3">
        <v>45489</v>
      </c>
    </row>
    <row r="3789" spans="1:21" x14ac:dyDescent="0.25">
      <c r="A3789">
        <v>215415</v>
      </c>
      <c r="B3789">
        <v>1286</v>
      </c>
      <c r="C3789" t="s">
        <v>19</v>
      </c>
      <c r="D3789" s="3">
        <v>42567</v>
      </c>
      <c r="E3789" t="s">
        <v>189</v>
      </c>
      <c r="F3789">
        <v>99</v>
      </c>
      <c r="G3789">
        <v>1</v>
      </c>
      <c r="J3789">
        <v>99</v>
      </c>
      <c r="K3789">
        <v>100150433</v>
      </c>
      <c r="L3789" s="19" t="s">
        <v>27</v>
      </c>
      <c r="M3789">
        <v>0</v>
      </c>
      <c r="N3789" t="s">
        <v>22</v>
      </c>
      <c r="O3789" s="3">
        <v>42567</v>
      </c>
      <c r="P3789" t="s">
        <v>23</v>
      </c>
      <c r="Q3789">
        <v>99</v>
      </c>
      <c r="R3789">
        <v>2016</v>
      </c>
      <c r="S3789">
        <v>7</v>
      </c>
      <c r="T3789" s="3" t="s">
        <v>24</v>
      </c>
      <c r="U3789" s="3">
        <v>45489</v>
      </c>
    </row>
    <row r="3790" spans="1:21" x14ac:dyDescent="0.25">
      <c r="A3790">
        <v>215416</v>
      </c>
      <c r="B3790">
        <v>35</v>
      </c>
      <c r="C3790" t="s">
        <v>19</v>
      </c>
      <c r="D3790" s="3">
        <v>42567</v>
      </c>
      <c r="E3790" t="s">
        <v>364</v>
      </c>
      <c r="F3790">
        <v>210</v>
      </c>
      <c r="G3790">
        <v>1</v>
      </c>
      <c r="J3790">
        <v>210</v>
      </c>
      <c r="K3790">
        <v>100150434</v>
      </c>
      <c r="L3790" s="19" t="s">
        <v>33</v>
      </c>
      <c r="M3790">
        <v>0</v>
      </c>
      <c r="N3790" t="s">
        <v>22</v>
      </c>
      <c r="O3790" s="3">
        <v>42567</v>
      </c>
      <c r="P3790" t="s">
        <v>23</v>
      </c>
      <c r="Q3790">
        <v>210</v>
      </c>
      <c r="R3790">
        <v>2016</v>
      </c>
      <c r="S3790">
        <v>7</v>
      </c>
      <c r="T3790" s="3" t="s">
        <v>24</v>
      </c>
      <c r="U3790" s="3">
        <v>45489</v>
      </c>
    </row>
    <row r="3791" spans="1:21" x14ac:dyDescent="0.25">
      <c r="A3791">
        <v>215418</v>
      </c>
      <c r="B3791">
        <v>1286</v>
      </c>
      <c r="C3791" t="s">
        <v>19</v>
      </c>
      <c r="D3791" s="3">
        <v>42567</v>
      </c>
      <c r="E3791" t="s">
        <v>189</v>
      </c>
      <c r="F3791">
        <v>99</v>
      </c>
      <c r="G3791">
        <v>1</v>
      </c>
      <c r="J3791">
        <v>99</v>
      </c>
      <c r="K3791">
        <v>100150436</v>
      </c>
      <c r="L3791" s="19" t="s">
        <v>27</v>
      </c>
      <c r="M3791">
        <v>0</v>
      </c>
      <c r="N3791" t="s">
        <v>22</v>
      </c>
      <c r="O3791" s="3">
        <v>42567</v>
      </c>
      <c r="P3791" t="s">
        <v>23</v>
      </c>
      <c r="Q3791">
        <v>99</v>
      </c>
      <c r="R3791">
        <v>2016</v>
      </c>
      <c r="S3791">
        <v>7</v>
      </c>
      <c r="T3791" s="3" t="s">
        <v>24</v>
      </c>
      <c r="U3791" s="3">
        <v>45489</v>
      </c>
    </row>
    <row r="3792" spans="1:21" x14ac:dyDescent="0.25">
      <c r="A3792">
        <v>215417</v>
      </c>
      <c r="B3792">
        <v>35</v>
      </c>
      <c r="C3792" t="s">
        <v>19</v>
      </c>
      <c r="D3792" s="3">
        <v>42567</v>
      </c>
      <c r="E3792" t="s">
        <v>364</v>
      </c>
      <c r="F3792">
        <v>210</v>
      </c>
      <c r="G3792">
        <v>1</v>
      </c>
      <c r="J3792">
        <v>210</v>
      </c>
      <c r="K3792">
        <v>100150435</v>
      </c>
      <c r="L3792" s="19" t="s">
        <v>33</v>
      </c>
      <c r="M3792">
        <v>0</v>
      </c>
      <c r="N3792" t="s">
        <v>22</v>
      </c>
      <c r="O3792" s="3">
        <v>42567</v>
      </c>
      <c r="P3792" t="s">
        <v>23</v>
      </c>
      <c r="Q3792">
        <v>210</v>
      </c>
      <c r="R3792">
        <v>2016</v>
      </c>
      <c r="S3792">
        <v>7</v>
      </c>
      <c r="T3792" s="3" t="s">
        <v>24</v>
      </c>
      <c r="U3792" s="3">
        <v>45489</v>
      </c>
    </row>
    <row r="3793" spans="1:21" x14ac:dyDescent="0.25">
      <c r="A3793">
        <v>215419</v>
      </c>
      <c r="B3793">
        <v>35</v>
      </c>
      <c r="C3793" t="s">
        <v>19</v>
      </c>
      <c r="D3793" s="3">
        <v>42567</v>
      </c>
      <c r="E3793" t="s">
        <v>364</v>
      </c>
      <c r="F3793">
        <v>210</v>
      </c>
      <c r="G3793">
        <v>1</v>
      </c>
      <c r="J3793">
        <v>210</v>
      </c>
      <c r="K3793">
        <v>100150437</v>
      </c>
      <c r="L3793" s="19" t="s">
        <v>33</v>
      </c>
      <c r="M3793">
        <v>0</v>
      </c>
      <c r="N3793" t="s">
        <v>22</v>
      </c>
      <c r="O3793" s="3">
        <v>42567</v>
      </c>
      <c r="P3793" t="s">
        <v>23</v>
      </c>
      <c r="Q3793">
        <v>210</v>
      </c>
      <c r="R3793">
        <v>2016</v>
      </c>
      <c r="S3793">
        <v>7</v>
      </c>
      <c r="T3793" s="3" t="s">
        <v>24</v>
      </c>
      <c r="U3793" s="3">
        <v>45489</v>
      </c>
    </row>
    <row r="3794" spans="1:21" x14ac:dyDescent="0.25">
      <c r="A3794">
        <v>215420</v>
      </c>
      <c r="B3794">
        <v>1286</v>
      </c>
      <c r="C3794" t="s">
        <v>19</v>
      </c>
      <c r="D3794" s="3">
        <v>42567</v>
      </c>
      <c r="E3794" t="s">
        <v>189</v>
      </c>
      <c r="F3794">
        <v>99</v>
      </c>
      <c r="G3794">
        <v>1</v>
      </c>
      <c r="J3794">
        <v>99</v>
      </c>
      <c r="K3794">
        <v>100150438</v>
      </c>
      <c r="L3794" s="19" t="s">
        <v>27</v>
      </c>
      <c r="M3794">
        <v>0</v>
      </c>
      <c r="N3794" t="s">
        <v>22</v>
      </c>
      <c r="O3794" s="3">
        <v>42567</v>
      </c>
      <c r="P3794" t="s">
        <v>23</v>
      </c>
      <c r="Q3794">
        <v>99</v>
      </c>
      <c r="R3794">
        <v>2016</v>
      </c>
      <c r="S3794">
        <v>7</v>
      </c>
      <c r="T3794" s="3" t="s">
        <v>24</v>
      </c>
      <c r="U3794" s="3">
        <v>45489</v>
      </c>
    </row>
    <row r="3795" spans="1:21" x14ac:dyDescent="0.25">
      <c r="A3795">
        <v>215421</v>
      </c>
      <c r="B3795">
        <v>1287</v>
      </c>
      <c r="C3795" t="s">
        <v>19</v>
      </c>
      <c r="D3795" s="3">
        <v>42567</v>
      </c>
      <c r="E3795" t="s">
        <v>1232</v>
      </c>
      <c r="F3795">
        <v>2600</v>
      </c>
      <c r="G3795">
        <v>1</v>
      </c>
      <c r="J3795">
        <v>2600</v>
      </c>
      <c r="K3795">
        <v>100150439</v>
      </c>
      <c r="L3795" s="19" t="s">
        <v>51</v>
      </c>
      <c r="M3795">
        <v>0</v>
      </c>
      <c r="N3795" t="s">
        <v>22</v>
      </c>
      <c r="O3795" s="3">
        <v>42567</v>
      </c>
      <c r="P3795" t="s">
        <v>23</v>
      </c>
      <c r="Q3795" s="4">
        <v>2600</v>
      </c>
      <c r="R3795">
        <v>2016</v>
      </c>
      <c r="S3795">
        <v>7</v>
      </c>
      <c r="T3795" s="3" t="s">
        <v>24</v>
      </c>
      <c r="U3795" s="3">
        <v>45489</v>
      </c>
    </row>
    <row r="3796" spans="1:21" x14ac:dyDescent="0.25">
      <c r="A3796">
        <v>215422</v>
      </c>
      <c r="B3796">
        <v>1288</v>
      </c>
      <c r="C3796" t="s">
        <v>19</v>
      </c>
      <c r="D3796" s="3">
        <v>42567</v>
      </c>
      <c r="E3796" t="s">
        <v>404</v>
      </c>
      <c r="F3796">
        <v>1625</v>
      </c>
      <c r="G3796">
        <v>1</v>
      </c>
      <c r="J3796">
        <v>1625</v>
      </c>
      <c r="K3796">
        <v>100150440</v>
      </c>
      <c r="L3796" s="19" t="s">
        <v>47</v>
      </c>
      <c r="M3796">
        <v>0</v>
      </c>
      <c r="N3796" t="s">
        <v>22</v>
      </c>
      <c r="O3796" s="3">
        <v>42567</v>
      </c>
      <c r="P3796" t="s">
        <v>23</v>
      </c>
      <c r="Q3796" s="4">
        <v>1625</v>
      </c>
      <c r="R3796">
        <v>2016</v>
      </c>
      <c r="S3796">
        <v>7</v>
      </c>
      <c r="T3796" s="3" t="s">
        <v>24</v>
      </c>
      <c r="U3796" s="3">
        <v>45489</v>
      </c>
    </row>
    <row r="3797" spans="1:21" x14ac:dyDescent="0.25">
      <c r="A3797">
        <v>215423</v>
      </c>
      <c r="B3797">
        <v>1289</v>
      </c>
      <c r="C3797" t="s">
        <v>31</v>
      </c>
      <c r="D3797" s="3">
        <v>42567</v>
      </c>
      <c r="E3797" t="s">
        <v>1424</v>
      </c>
      <c r="F3797">
        <v>1600</v>
      </c>
      <c r="G3797">
        <v>1</v>
      </c>
      <c r="J3797">
        <v>1600</v>
      </c>
      <c r="K3797">
        <v>100150441</v>
      </c>
      <c r="L3797" s="19" t="s">
        <v>47</v>
      </c>
      <c r="M3797">
        <v>0</v>
      </c>
      <c r="N3797" t="s">
        <v>22</v>
      </c>
      <c r="O3797" s="3">
        <v>42567</v>
      </c>
      <c r="P3797" t="s">
        <v>34</v>
      </c>
      <c r="Q3797" s="4">
        <v>1600</v>
      </c>
      <c r="R3797">
        <v>2016</v>
      </c>
      <c r="S3797">
        <v>7</v>
      </c>
      <c r="T3797" s="3" t="s">
        <v>24</v>
      </c>
      <c r="U3797" s="3">
        <v>45489</v>
      </c>
    </row>
    <row r="3798" spans="1:21" x14ac:dyDescent="0.25">
      <c r="A3798">
        <v>215424</v>
      </c>
      <c r="B3798">
        <v>163</v>
      </c>
      <c r="C3798" t="s">
        <v>19</v>
      </c>
      <c r="D3798" s="3">
        <v>42567</v>
      </c>
      <c r="E3798" t="s">
        <v>289</v>
      </c>
      <c r="F3798">
        <v>250</v>
      </c>
      <c r="G3798">
        <v>1</v>
      </c>
      <c r="J3798">
        <v>250</v>
      </c>
      <c r="K3798">
        <v>100150442</v>
      </c>
      <c r="L3798" s="19" t="s">
        <v>27</v>
      </c>
      <c r="M3798">
        <v>0</v>
      </c>
      <c r="N3798" t="s">
        <v>22</v>
      </c>
      <c r="O3798" s="3">
        <v>42567</v>
      </c>
      <c r="P3798" t="s">
        <v>23</v>
      </c>
      <c r="Q3798">
        <v>250</v>
      </c>
      <c r="R3798">
        <v>2016</v>
      </c>
      <c r="S3798">
        <v>7</v>
      </c>
      <c r="T3798" s="3" t="s">
        <v>24</v>
      </c>
      <c r="U3798" s="3">
        <v>45489</v>
      </c>
    </row>
    <row r="3799" spans="1:21" x14ac:dyDescent="0.25">
      <c r="A3799">
        <v>215425</v>
      </c>
      <c r="B3799">
        <v>163</v>
      </c>
      <c r="C3799" t="s">
        <v>19</v>
      </c>
      <c r="D3799" s="3">
        <v>42567</v>
      </c>
      <c r="E3799" t="s">
        <v>26</v>
      </c>
      <c r="F3799">
        <v>240</v>
      </c>
      <c r="G3799">
        <v>1</v>
      </c>
      <c r="J3799">
        <v>240</v>
      </c>
      <c r="K3799">
        <v>100150443</v>
      </c>
      <c r="L3799" s="19" t="s">
        <v>27</v>
      </c>
      <c r="M3799">
        <v>0</v>
      </c>
      <c r="N3799" t="s">
        <v>22</v>
      </c>
      <c r="O3799" s="3">
        <v>42567</v>
      </c>
      <c r="P3799" t="s">
        <v>23</v>
      </c>
      <c r="Q3799">
        <v>240</v>
      </c>
      <c r="R3799">
        <v>2016</v>
      </c>
      <c r="S3799">
        <v>7</v>
      </c>
      <c r="T3799" s="3" t="s">
        <v>24</v>
      </c>
      <c r="U3799" s="3">
        <v>45489</v>
      </c>
    </row>
    <row r="3800" spans="1:21" x14ac:dyDescent="0.25">
      <c r="A3800">
        <v>215426</v>
      </c>
      <c r="B3800">
        <v>163</v>
      </c>
      <c r="C3800" t="s">
        <v>19</v>
      </c>
      <c r="D3800" s="3">
        <v>42567</v>
      </c>
      <c r="E3800" t="s">
        <v>26</v>
      </c>
      <c r="F3800">
        <v>240</v>
      </c>
      <c r="G3800">
        <v>1</v>
      </c>
      <c r="J3800">
        <v>240</v>
      </c>
      <c r="K3800">
        <v>100150444</v>
      </c>
      <c r="L3800" s="19" t="s">
        <v>27</v>
      </c>
      <c r="M3800">
        <v>0</v>
      </c>
      <c r="N3800" t="s">
        <v>22</v>
      </c>
      <c r="O3800" s="3">
        <v>42567</v>
      </c>
      <c r="P3800" t="s">
        <v>23</v>
      </c>
      <c r="Q3800">
        <v>240</v>
      </c>
      <c r="R3800">
        <v>2016</v>
      </c>
      <c r="S3800">
        <v>7</v>
      </c>
      <c r="T3800" s="3" t="s">
        <v>24</v>
      </c>
      <c r="U3800" s="3">
        <v>45489</v>
      </c>
    </row>
    <row r="3801" spans="1:21" x14ac:dyDescent="0.25">
      <c r="A3801">
        <v>215427</v>
      </c>
      <c r="B3801">
        <v>806</v>
      </c>
      <c r="C3801" t="s">
        <v>19</v>
      </c>
      <c r="D3801" s="3">
        <v>42567</v>
      </c>
      <c r="E3801" t="s">
        <v>30</v>
      </c>
      <c r="F3801">
        <v>360</v>
      </c>
      <c r="G3801">
        <v>1</v>
      </c>
      <c r="J3801">
        <v>360</v>
      </c>
      <c r="K3801">
        <v>100150445</v>
      </c>
      <c r="L3801" s="19" t="s">
        <v>27</v>
      </c>
      <c r="M3801">
        <v>0</v>
      </c>
      <c r="N3801" t="s">
        <v>22</v>
      </c>
      <c r="O3801" s="3">
        <v>42567</v>
      </c>
      <c r="P3801" t="s">
        <v>23</v>
      </c>
      <c r="Q3801">
        <v>360</v>
      </c>
      <c r="R3801">
        <v>2016</v>
      </c>
      <c r="S3801">
        <v>7</v>
      </c>
      <c r="T3801" s="3" t="s">
        <v>24</v>
      </c>
      <c r="U3801" s="3">
        <v>45489</v>
      </c>
    </row>
    <row r="3802" spans="1:21" x14ac:dyDescent="0.25">
      <c r="A3802">
        <v>215428</v>
      </c>
      <c r="B3802">
        <v>813</v>
      </c>
      <c r="C3802" t="s">
        <v>19</v>
      </c>
      <c r="D3802" s="3">
        <v>42567</v>
      </c>
      <c r="E3802" t="s">
        <v>629</v>
      </c>
      <c r="F3802">
        <v>700</v>
      </c>
      <c r="G3802">
        <v>1</v>
      </c>
      <c r="J3802">
        <v>700</v>
      </c>
      <c r="K3802">
        <v>100150446</v>
      </c>
      <c r="L3802" s="19" t="s">
        <v>38</v>
      </c>
      <c r="M3802">
        <v>0</v>
      </c>
      <c r="N3802" t="s">
        <v>22</v>
      </c>
      <c r="O3802" s="3">
        <v>42567</v>
      </c>
      <c r="P3802" t="s">
        <v>23</v>
      </c>
      <c r="Q3802">
        <v>700</v>
      </c>
      <c r="R3802">
        <v>2016</v>
      </c>
      <c r="S3802">
        <v>7</v>
      </c>
      <c r="T3802" s="3" t="s">
        <v>24</v>
      </c>
      <c r="U3802" s="3">
        <v>45489</v>
      </c>
    </row>
    <row r="3803" spans="1:21" x14ac:dyDescent="0.25">
      <c r="A3803">
        <v>215429</v>
      </c>
      <c r="B3803">
        <v>813</v>
      </c>
      <c r="C3803" t="s">
        <v>31</v>
      </c>
      <c r="D3803" s="3">
        <v>42567</v>
      </c>
      <c r="E3803" t="s">
        <v>368</v>
      </c>
      <c r="F3803">
        <v>1375</v>
      </c>
      <c r="G3803">
        <v>1</v>
      </c>
      <c r="J3803">
        <v>1375</v>
      </c>
      <c r="K3803">
        <v>100150447</v>
      </c>
      <c r="L3803" s="19" t="s">
        <v>170</v>
      </c>
      <c r="M3803">
        <v>0</v>
      </c>
      <c r="N3803" t="s">
        <v>22</v>
      </c>
      <c r="O3803" s="3">
        <v>42567</v>
      </c>
      <c r="P3803" t="s">
        <v>34</v>
      </c>
      <c r="Q3803" s="4">
        <v>1375</v>
      </c>
      <c r="R3803">
        <v>2016</v>
      </c>
      <c r="S3803">
        <v>7</v>
      </c>
      <c r="T3803" s="3" t="s">
        <v>24</v>
      </c>
      <c r="U3803" s="3">
        <v>45489</v>
      </c>
    </row>
    <row r="3804" spans="1:21" x14ac:dyDescent="0.25">
      <c r="A3804">
        <v>215430</v>
      </c>
      <c r="B3804">
        <v>813</v>
      </c>
      <c r="C3804" t="s">
        <v>19</v>
      </c>
      <c r="D3804" s="3">
        <v>42567</v>
      </c>
      <c r="E3804" t="s">
        <v>209</v>
      </c>
      <c r="F3804">
        <v>640</v>
      </c>
      <c r="G3804">
        <v>1</v>
      </c>
      <c r="J3804">
        <v>640</v>
      </c>
      <c r="K3804">
        <v>100150448</v>
      </c>
      <c r="L3804" s="19" t="s">
        <v>27</v>
      </c>
      <c r="M3804">
        <v>0</v>
      </c>
      <c r="N3804" t="s">
        <v>22</v>
      </c>
      <c r="O3804" s="3">
        <v>42567</v>
      </c>
      <c r="P3804" t="s">
        <v>23</v>
      </c>
      <c r="Q3804">
        <v>640</v>
      </c>
      <c r="R3804">
        <v>2016</v>
      </c>
      <c r="S3804">
        <v>7</v>
      </c>
      <c r="T3804" s="3" t="s">
        <v>24</v>
      </c>
      <c r="U3804" s="3">
        <v>45489</v>
      </c>
    </row>
    <row r="3805" spans="1:21" x14ac:dyDescent="0.25">
      <c r="A3805">
        <v>215431</v>
      </c>
      <c r="B3805">
        <v>813</v>
      </c>
      <c r="C3805" t="s">
        <v>19</v>
      </c>
      <c r="D3805" s="3">
        <v>42567</v>
      </c>
      <c r="E3805" t="s">
        <v>26</v>
      </c>
      <c r="F3805">
        <v>240</v>
      </c>
      <c r="G3805">
        <v>1</v>
      </c>
      <c r="J3805">
        <v>240</v>
      </c>
      <c r="K3805">
        <v>100150449</v>
      </c>
      <c r="L3805" s="19" t="s">
        <v>27</v>
      </c>
      <c r="M3805">
        <v>0</v>
      </c>
      <c r="N3805" t="s">
        <v>22</v>
      </c>
      <c r="O3805" s="3">
        <v>42567</v>
      </c>
      <c r="P3805" t="s">
        <v>23</v>
      </c>
      <c r="Q3805">
        <v>240</v>
      </c>
      <c r="R3805">
        <v>2016</v>
      </c>
      <c r="S3805">
        <v>7</v>
      </c>
      <c r="T3805" s="3" t="s">
        <v>24</v>
      </c>
      <c r="U3805" s="3">
        <v>45489</v>
      </c>
    </row>
    <row r="3806" spans="1:21" x14ac:dyDescent="0.25">
      <c r="A3806">
        <v>215432</v>
      </c>
      <c r="B3806">
        <v>1092</v>
      </c>
      <c r="C3806" t="s">
        <v>31</v>
      </c>
      <c r="D3806" s="3">
        <v>42567</v>
      </c>
      <c r="E3806" t="s">
        <v>1425</v>
      </c>
      <c r="F3806">
        <v>3500</v>
      </c>
      <c r="G3806">
        <v>1</v>
      </c>
      <c r="J3806">
        <v>3500</v>
      </c>
      <c r="K3806">
        <v>100150450</v>
      </c>
      <c r="L3806" s="19" t="s">
        <v>47</v>
      </c>
      <c r="M3806">
        <v>0</v>
      </c>
      <c r="N3806" t="s">
        <v>22</v>
      </c>
      <c r="O3806" s="3">
        <v>42567</v>
      </c>
      <c r="P3806" t="s">
        <v>34</v>
      </c>
      <c r="Q3806" s="4">
        <v>3500</v>
      </c>
      <c r="R3806">
        <v>2016</v>
      </c>
      <c r="S3806">
        <v>7</v>
      </c>
      <c r="T3806" s="3" t="s">
        <v>24</v>
      </c>
      <c r="U3806" s="3">
        <v>45489</v>
      </c>
    </row>
    <row r="3807" spans="1:21" x14ac:dyDescent="0.25">
      <c r="A3807">
        <v>215433</v>
      </c>
      <c r="B3807">
        <v>806</v>
      </c>
      <c r="C3807" t="s">
        <v>19</v>
      </c>
      <c r="D3807" s="3">
        <v>42567</v>
      </c>
      <c r="E3807" t="s">
        <v>102</v>
      </c>
      <c r="F3807">
        <v>999</v>
      </c>
      <c r="G3807">
        <v>1</v>
      </c>
      <c r="J3807">
        <v>999</v>
      </c>
      <c r="K3807">
        <v>100150451</v>
      </c>
      <c r="L3807" s="19" t="s">
        <v>51</v>
      </c>
      <c r="M3807">
        <v>0</v>
      </c>
      <c r="N3807" t="s">
        <v>22</v>
      </c>
      <c r="O3807" s="3">
        <v>42567</v>
      </c>
      <c r="P3807" t="s">
        <v>23</v>
      </c>
      <c r="Q3807">
        <v>999</v>
      </c>
      <c r="R3807">
        <v>2016</v>
      </c>
      <c r="S3807">
        <v>7</v>
      </c>
      <c r="T3807" s="3" t="s">
        <v>24</v>
      </c>
      <c r="U3807" s="3">
        <v>45489</v>
      </c>
    </row>
    <row r="3808" spans="1:21" x14ac:dyDescent="0.25">
      <c r="A3808">
        <v>215434</v>
      </c>
      <c r="B3808">
        <v>806</v>
      </c>
      <c r="C3808" t="s">
        <v>19</v>
      </c>
      <c r="D3808" s="3">
        <v>42567</v>
      </c>
      <c r="E3808" t="s">
        <v>30</v>
      </c>
      <c r="F3808">
        <v>360</v>
      </c>
      <c r="G3808">
        <v>1</v>
      </c>
      <c r="J3808">
        <v>360</v>
      </c>
      <c r="K3808">
        <v>100150452</v>
      </c>
      <c r="L3808" s="19" t="s">
        <v>27</v>
      </c>
      <c r="M3808">
        <v>0</v>
      </c>
      <c r="N3808" t="s">
        <v>22</v>
      </c>
      <c r="O3808" s="3">
        <v>42567</v>
      </c>
      <c r="P3808" t="s">
        <v>23</v>
      </c>
      <c r="Q3808">
        <v>360</v>
      </c>
      <c r="R3808">
        <v>2016</v>
      </c>
      <c r="S3808">
        <v>7</v>
      </c>
      <c r="T3808" s="3" t="s">
        <v>24</v>
      </c>
      <c r="U3808" s="3">
        <v>45489</v>
      </c>
    </row>
    <row r="3809" spans="1:21" x14ac:dyDescent="0.25">
      <c r="A3809">
        <v>215435</v>
      </c>
      <c r="B3809">
        <v>61</v>
      </c>
      <c r="C3809" t="s">
        <v>19</v>
      </c>
      <c r="D3809" s="3">
        <v>42567</v>
      </c>
      <c r="E3809" t="s">
        <v>102</v>
      </c>
      <c r="F3809">
        <v>999</v>
      </c>
      <c r="G3809">
        <v>1</v>
      </c>
      <c r="J3809">
        <v>999</v>
      </c>
      <c r="K3809">
        <v>100150453</v>
      </c>
      <c r="L3809" s="19" t="s">
        <v>51</v>
      </c>
      <c r="M3809">
        <v>0</v>
      </c>
      <c r="N3809" t="s">
        <v>22</v>
      </c>
      <c r="O3809" s="3">
        <v>42567</v>
      </c>
      <c r="P3809" t="s">
        <v>23</v>
      </c>
      <c r="Q3809">
        <v>999</v>
      </c>
      <c r="R3809">
        <v>2016</v>
      </c>
      <c r="S3809">
        <v>7</v>
      </c>
      <c r="T3809" s="3" t="s">
        <v>24</v>
      </c>
      <c r="U3809" s="3">
        <v>45489</v>
      </c>
    </row>
    <row r="3810" spans="1:21" x14ac:dyDescent="0.25">
      <c r="A3810">
        <v>215436</v>
      </c>
      <c r="B3810">
        <v>230</v>
      </c>
      <c r="C3810" t="s">
        <v>19</v>
      </c>
      <c r="D3810" s="3">
        <v>42567</v>
      </c>
      <c r="E3810" t="s">
        <v>534</v>
      </c>
      <c r="F3810">
        <v>1400</v>
      </c>
      <c r="G3810">
        <v>1</v>
      </c>
      <c r="J3810">
        <v>1400</v>
      </c>
      <c r="K3810">
        <v>100150454</v>
      </c>
      <c r="L3810" s="19" t="s">
        <v>51</v>
      </c>
      <c r="M3810">
        <v>0</v>
      </c>
      <c r="N3810" t="s">
        <v>121</v>
      </c>
      <c r="O3810" s="3">
        <v>42567</v>
      </c>
      <c r="P3810" t="s">
        <v>23</v>
      </c>
      <c r="Q3810" s="4">
        <v>1400</v>
      </c>
      <c r="R3810">
        <v>2016</v>
      </c>
      <c r="S3810">
        <v>7</v>
      </c>
      <c r="T3810" s="3" t="s">
        <v>24</v>
      </c>
      <c r="U3810" s="3">
        <v>45489</v>
      </c>
    </row>
    <row r="3811" spans="1:21" x14ac:dyDescent="0.25">
      <c r="A3811">
        <v>215438</v>
      </c>
      <c r="B3811">
        <v>767</v>
      </c>
      <c r="C3811" t="s">
        <v>19</v>
      </c>
      <c r="D3811" s="3">
        <v>42567</v>
      </c>
      <c r="E3811" t="s">
        <v>151</v>
      </c>
      <c r="F3811">
        <v>1050</v>
      </c>
      <c r="G3811">
        <v>1</v>
      </c>
      <c r="J3811">
        <v>1050</v>
      </c>
      <c r="K3811">
        <v>100150455</v>
      </c>
      <c r="L3811" s="19" t="s">
        <v>38</v>
      </c>
      <c r="M3811">
        <v>0</v>
      </c>
      <c r="N3811" t="s">
        <v>22</v>
      </c>
      <c r="O3811" s="3">
        <v>42567</v>
      </c>
      <c r="P3811" t="s">
        <v>23</v>
      </c>
      <c r="Q3811" s="4">
        <v>1050</v>
      </c>
      <c r="R3811">
        <v>2016</v>
      </c>
      <c r="S3811">
        <v>7</v>
      </c>
      <c r="T3811" s="3" t="s">
        <v>24</v>
      </c>
      <c r="U3811" s="3">
        <v>45489</v>
      </c>
    </row>
    <row r="3812" spans="1:21" x14ac:dyDescent="0.25">
      <c r="A3812">
        <v>215439</v>
      </c>
      <c r="B3812">
        <v>1290</v>
      </c>
      <c r="C3812" t="s">
        <v>19</v>
      </c>
      <c r="D3812" s="3">
        <v>42567</v>
      </c>
      <c r="E3812" t="s">
        <v>30</v>
      </c>
      <c r="F3812">
        <v>360</v>
      </c>
      <c r="G3812">
        <v>1</v>
      </c>
      <c r="J3812">
        <v>360</v>
      </c>
      <c r="K3812">
        <v>100150456</v>
      </c>
      <c r="L3812" s="19" t="s">
        <v>27</v>
      </c>
      <c r="M3812">
        <v>0</v>
      </c>
      <c r="N3812" t="s">
        <v>22</v>
      </c>
      <c r="O3812" s="3">
        <v>42567</v>
      </c>
      <c r="P3812" t="s">
        <v>23</v>
      </c>
      <c r="Q3812">
        <v>360</v>
      </c>
      <c r="R3812">
        <v>2016</v>
      </c>
      <c r="S3812">
        <v>7</v>
      </c>
      <c r="T3812" s="3" t="s">
        <v>24</v>
      </c>
      <c r="U3812" s="3">
        <v>45489</v>
      </c>
    </row>
    <row r="3813" spans="1:21" x14ac:dyDescent="0.25">
      <c r="A3813">
        <v>215440</v>
      </c>
      <c r="B3813">
        <v>1291</v>
      </c>
      <c r="C3813" t="s">
        <v>31</v>
      </c>
      <c r="D3813" s="3">
        <v>42567</v>
      </c>
      <c r="E3813" t="s">
        <v>1426</v>
      </c>
      <c r="F3813">
        <v>1500</v>
      </c>
      <c r="G3813">
        <v>1</v>
      </c>
      <c r="J3813">
        <v>2000</v>
      </c>
      <c r="K3813">
        <v>100150457</v>
      </c>
      <c r="L3813" s="19" t="s">
        <v>21</v>
      </c>
      <c r="M3813">
        <v>0</v>
      </c>
      <c r="N3813" t="s">
        <v>22</v>
      </c>
      <c r="O3813" s="3">
        <v>42567</v>
      </c>
      <c r="P3813" t="s">
        <v>34</v>
      </c>
      <c r="Q3813" s="4">
        <v>1500</v>
      </c>
      <c r="R3813">
        <v>2016</v>
      </c>
      <c r="S3813">
        <v>7</v>
      </c>
      <c r="T3813" s="3" t="s">
        <v>24</v>
      </c>
      <c r="U3813" s="3">
        <v>45489</v>
      </c>
    </row>
    <row r="3814" spans="1:21" x14ac:dyDescent="0.25">
      <c r="A3814">
        <v>215442</v>
      </c>
      <c r="B3814">
        <v>1291</v>
      </c>
      <c r="C3814" t="s">
        <v>31</v>
      </c>
      <c r="D3814" s="3">
        <v>42567</v>
      </c>
      <c r="E3814" t="s">
        <v>490</v>
      </c>
      <c r="F3814">
        <v>500</v>
      </c>
      <c r="G3814">
        <v>1</v>
      </c>
      <c r="J3814">
        <v>2000</v>
      </c>
      <c r="K3814">
        <v>100150457</v>
      </c>
      <c r="L3814" s="19" t="s">
        <v>33</v>
      </c>
      <c r="M3814">
        <v>0</v>
      </c>
      <c r="N3814" t="s">
        <v>22</v>
      </c>
      <c r="O3814" s="3">
        <v>42567</v>
      </c>
      <c r="P3814" t="s">
        <v>34</v>
      </c>
      <c r="Q3814">
        <v>500</v>
      </c>
      <c r="R3814">
        <v>2016</v>
      </c>
      <c r="S3814">
        <v>7</v>
      </c>
      <c r="T3814" s="3" t="s">
        <v>24</v>
      </c>
      <c r="U3814" s="3">
        <v>45489</v>
      </c>
    </row>
    <row r="3815" spans="1:21" x14ac:dyDescent="0.25">
      <c r="A3815">
        <v>215443</v>
      </c>
      <c r="B3815">
        <v>1290</v>
      </c>
      <c r="C3815" t="s">
        <v>31</v>
      </c>
      <c r="D3815" s="3">
        <v>42567</v>
      </c>
      <c r="E3815" t="s">
        <v>1427</v>
      </c>
      <c r="F3815">
        <v>1100</v>
      </c>
      <c r="G3815">
        <v>1</v>
      </c>
      <c r="J3815">
        <v>1100</v>
      </c>
      <c r="K3815">
        <v>100150458</v>
      </c>
      <c r="L3815" s="19" t="s">
        <v>42</v>
      </c>
      <c r="M3815">
        <v>0</v>
      </c>
      <c r="N3815" t="s">
        <v>22</v>
      </c>
      <c r="O3815" s="3">
        <v>42567</v>
      </c>
      <c r="P3815" t="s">
        <v>34</v>
      </c>
      <c r="Q3815" s="4">
        <v>1100</v>
      </c>
      <c r="R3815">
        <v>2016</v>
      </c>
      <c r="S3815">
        <v>7</v>
      </c>
      <c r="T3815" s="3" t="s">
        <v>24</v>
      </c>
      <c r="U3815" s="3">
        <v>45489</v>
      </c>
    </row>
    <row r="3816" spans="1:21" x14ac:dyDescent="0.25">
      <c r="A3816">
        <v>215444</v>
      </c>
      <c r="B3816">
        <v>806</v>
      </c>
      <c r="C3816" t="s">
        <v>19</v>
      </c>
      <c r="D3816" s="3">
        <v>42567</v>
      </c>
      <c r="E3816" t="s">
        <v>30</v>
      </c>
      <c r="F3816">
        <v>360</v>
      </c>
      <c r="G3816">
        <v>1</v>
      </c>
      <c r="J3816">
        <v>360</v>
      </c>
      <c r="K3816">
        <v>100150459</v>
      </c>
      <c r="L3816" s="19" t="s">
        <v>27</v>
      </c>
      <c r="M3816">
        <v>0</v>
      </c>
      <c r="N3816" t="s">
        <v>22</v>
      </c>
      <c r="O3816" s="3">
        <v>42567</v>
      </c>
      <c r="P3816" t="s">
        <v>23</v>
      </c>
      <c r="Q3816">
        <v>360</v>
      </c>
      <c r="R3816">
        <v>2016</v>
      </c>
      <c r="S3816">
        <v>7</v>
      </c>
      <c r="T3816" s="3" t="s">
        <v>24</v>
      </c>
      <c r="U3816" s="3">
        <v>45489</v>
      </c>
    </row>
    <row r="3817" spans="1:21" x14ac:dyDescent="0.25">
      <c r="A3817">
        <v>215445</v>
      </c>
      <c r="B3817">
        <v>806</v>
      </c>
      <c r="C3817" t="s">
        <v>19</v>
      </c>
      <c r="D3817" s="3">
        <v>42567</v>
      </c>
      <c r="E3817" t="s">
        <v>30</v>
      </c>
      <c r="F3817">
        <v>360</v>
      </c>
      <c r="G3817">
        <v>1</v>
      </c>
      <c r="J3817">
        <v>360</v>
      </c>
      <c r="K3817">
        <v>100150460</v>
      </c>
      <c r="L3817" s="19" t="s">
        <v>27</v>
      </c>
      <c r="M3817">
        <v>0</v>
      </c>
      <c r="N3817" t="s">
        <v>22</v>
      </c>
      <c r="O3817" s="3">
        <v>42567</v>
      </c>
      <c r="P3817" t="s">
        <v>23</v>
      </c>
      <c r="Q3817">
        <v>360</v>
      </c>
      <c r="R3817">
        <v>2016</v>
      </c>
      <c r="S3817">
        <v>7</v>
      </c>
      <c r="T3817" s="3" t="s">
        <v>24</v>
      </c>
      <c r="U3817" s="3">
        <v>45489</v>
      </c>
    </row>
    <row r="3818" spans="1:21" x14ac:dyDescent="0.25">
      <c r="A3818">
        <v>215446</v>
      </c>
      <c r="B3818">
        <v>86</v>
      </c>
      <c r="C3818" t="s">
        <v>19</v>
      </c>
      <c r="D3818" s="3">
        <v>42567</v>
      </c>
      <c r="E3818" t="s">
        <v>1428</v>
      </c>
      <c r="F3818">
        <v>1300</v>
      </c>
      <c r="G3818">
        <v>1</v>
      </c>
      <c r="J3818">
        <v>1300</v>
      </c>
      <c r="K3818">
        <v>100150461</v>
      </c>
      <c r="L3818" s="19" t="s">
        <v>51</v>
      </c>
      <c r="M3818">
        <v>0</v>
      </c>
      <c r="N3818" t="s">
        <v>121</v>
      </c>
      <c r="O3818" s="3">
        <v>42567</v>
      </c>
      <c r="P3818" t="s">
        <v>23</v>
      </c>
      <c r="Q3818" s="4">
        <v>1300</v>
      </c>
      <c r="R3818">
        <v>2016</v>
      </c>
      <c r="S3818">
        <v>7</v>
      </c>
      <c r="T3818" s="3" t="s">
        <v>24</v>
      </c>
      <c r="U3818" s="3">
        <v>45489</v>
      </c>
    </row>
    <row r="3819" spans="1:21" x14ac:dyDescent="0.25">
      <c r="A3819">
        <v>215448</v>
      </c>
      <c r="B3819">
        <v>705</v>
      </c>
      <c r="C3819" t="s">
        <v>19</v>
      </c>
      <c r="D3819" s="3">
        <v>42567</v>
      </c>
      <c r="E3819" t="s">
        <v>189</v>
      </c>
      <c r="F3819">
        <v>99</v>
      </c>
      <c r="G3819">
        <v>1</v>
      </c>
      <c r="J3819">
        <v>99</v>
      </c>
      <c r="K3819">
        <v>100150462</v>
      </c>
      <c r="L3819" s="19" t="s">
        <v>27</v>
      </c>
      <c r="M3819">
        <v>0</v>
      </c>
      <c r="N3819" t="s">
        <v>22</v>
      </c>
      <c r="O3819" s="3">
        <v>42567</v>
      </c>
      <c r="P3819" t="s">
        <v>23</v>
      </c>
      <c r="Q3819">
        <v>99</v>
      </c>
      <c r="R3819">
        <v>2016</v>
      </c>
      <c r="S3819">
        <v>7</v>
      </c>
      <c r="T3819" s="3" t="s">
        <v>24</v>
      </c>
      <c r="U3819" s="3">
        <v>45489</v>
      </c>
    </row>
    <row r="3820" spans="1:21" x14ac:dyDescent="0.25">
      <c r="A3820">
        <v>215449</v>
      </c>
      <c r="B3820">
        <v>820</v>
      </c>
      <c r="C3820" t="s">
        <v>71</v>
      </c>
      <c r="D3820" s="3">
        <v>42567</v>
      </c>
      <c r="E3820" t="s">
        <v>401</v>
      </c>
      <c r="F3820">
        <v>8420</v>
      </c>
      <c r="G3820">
        <v>1</v>
      </c>
      <c r="J3820">
        <v>8420</v>
      </c>
      <c r="K3820">
        <v>100150463</v>
      </c>
      <c r="L3820" s="19" t="s">
        <v>62</v>
      </c>
      <c r="M3820">
        <v>0</v>
      </c>
      <c r="N3820" t="s">
        <v>22</v>
      </c>
      <c r="O3820" s="3">
        <v>42567</v>
      </c>
      <c r="P3820" t="s">
        <v>34</v>
      </c>
      <c r="Q3820" s="4">
        <v>8420</v>
      </c>
      <c r="R3820">
        <v>2016</v>
      </c>
      <c r="S3820">
        <v>7</v>
      </c>
      <c r="T3820" s="3" t="s">
        <v>24</v>
      </c>
      <c r="U3820" s="3">
        <v>45489</v>
      </c>
    </row>
    <row r="3821" spans="1:21" x14ac:dyDescent="0.25">
      <c r="A3821">
        <v>215450</v>
      </c>
      <c r="B3821">
        <v>820</v>
      </c>
      <c r="C3821" t="s">
        <v>19</v>
      </c>
      <c r="D3821" s="3">
        <v>42567</v>
      </c>
      <c r="E3821" t="s">
        <v>30</v>
      </c>
      <c r="F3821">
        <v>360</v>
      </c>
      <c r="G3821">
        <v>1</v>
      </c>
      <c r="J3821">
        <v>360</v>
      </c>
      <c r="K3821">
        <v>100150464</v>
      </c>
      <c r="L3821" s="19" t="s">
        <v>27</v>
      </c>
      <c r="M3821">
        <v>0</v>
      </c>
      <c r="N3821" t="s">
        <v>22</v>
      </c>
      <c r="O3821" s="3">
        <v>42567</v>
      </c>
      <c r="P3821" t="s">
        <v>23</v>
      </c>
      <c r="Q3821">
        <v>360</v>
      </c>
      <c r="R3821">
        <v>2016</v>
      </c>
      <c r="S3821">
        <v>7</v>
      </c>
      <c r="T3821" s="3" t="s">
        <v>24</v>
      </c>
      <c r="U3821" s="3">
        <v>45489</v>
      </c>
    </row>
    <row r="3822" spans="1:21" x14ac:dyDescent="0.25">
      <c r="A3822">
        <v>215451</v>
      </c>
      <c r="B3822">
        <v>820</v>
      </c>
      <c r="C3822" t="s">
        <v>19</v>
      </c>
      <c r="D3822" s="3">
        <v>42567</v>
      </c>
      <c r="E3822" t="s">
        <v>26</v>
      </c>
      <c r="F3822">
        <v>240</v>
      </c>
      <c r="G3822">
        <v>1</v>
      </c>
      <c r="J3822">
        <v>240</v>
      </c>
      <c r="K3822">
        <v>100150465</v>
      </c>
      <c r="L3822" s="19" t="s">
        <v>27</v>
      </c>
      <c r="M3822">
        <v>0</v>
      </c>
      <c r="N3822" t="s">
        <v>22</v>
      </c>
      <c r="O3822" s="3">
        <v>42567</v>
      </c>
      <c r="P3822" t="s">
        <v>23</v>
      </c>
      <c r="Q3822">
        <v>240</v>
      </c>
      <c r="R3822">
        <v>2016</v>
      </c>
      <c r="S3822">
        <v>7</v>
      </c>
      <c r="T3822" s="3" t="s">
        <v>24</v>
      </c>
      <c r="U3822" s="3">
        <v>45489</v>
      </c>
    </row>
    <row r="3823" spans="1:21" x14ac:dyDescent="0.25">
      <c r="A3823">
        <v>215452</v>
      </c>
      <c r="B3823">
        <v>806</v>
      </c>
      <c r="C3823" t="s">
        <v>19</v>
      </c>
      <c r="D3823" s="3">
        <v>42567</v>
      </c>
      <c r="E3823" t="s">
        <v>1429</v>
      </c>
      <c r="F3823">
        <v>999</v>
      </c>
      <c r="G3823">
        <v>1</v>
      </c>
      <c r="J3823">
        <v>999</v>
      </c>
      <c r="K3823">
        <v>100150466</v>
      </c>
      <c r="L3823" s="19" t="s">
        <v>51</v>
      </c>
      <c r="M3823">
        <v>0</v>
      </c>
      <c r="N3823" t="s">
        <v>22</v>
      </c>
      <c r="O3823" s="3">
        <v>42567</v>
      </c>
      <c r="P3823" t="s">
        <v>23</v>
      </c>
      <c r="Q3823">
        <v>999</v>
      </c>
      <c r="R3823">
        <v>2016</v>
      </c>
      <c r="S3823">
        <v>7</v>
      </c>
      <c r="T3823" s="3" t="s">
        <v>24</v>
      </c>
      <c r="U3823" s="3">
        <v>45489</v>
      </c>
    </row>
    <row r="3824" spans="1:21" x14ac:dyDescent="0.25">
      <c r="A3824">
        <v>215454</v>
      </c>
      <c r="B3824">
        <v>1292</v>
      </c>
      <c r="C3824" t="s">
        <v>71</v>
      </c>
      <c r="D3824" s="3">
        <v>42567</v>
      </c>
      <c r="E3824" t="s">
        <v>401</v>
      </c>
      <c r="F3824">
        <v>8420</v>
      </c>
      <c r="G3824">
        <v>1</v>
      </c>
      <c r="J3824">
        <v>8420</v>
      </c>
      <c r="K3824">
        <v>100150467</v>
      </c>
      <c r="L3824" s="19" t="s">
        <v>62</v>
      </c>
      <c r="M3824">
        <v>0</v>
      </c>
      <c r="N3824" t="s">
        <v>22</v>
      </c>
      <c r="O3824" s="3">
        <v>42567</v>
      </c>
      <c r="P3824" t="s">
        <v>34</v>
      </c>
      <c r="Q3824" s="4">
        <v>8420</v>
      </c>
      <c r="R3824">
        <v>2016</v>
      </c>
      <c r="S3824">
        <v>7</v>
      </c>
      <c r="T3824" s="3" t="s">
        <v>24</v>
      </c>
      <c r="U3824" s="3">
        <v>45489</v>
      </c>
    </row>
    <row r="3825" spans="1:21" x14ac:dyDescent="0.25">
      <c r="A3825">
        <v>215455</v>
      </c>
      <c r="B3825">
        <v>1293</v>
      </c>
      <c r="C3825" t="s">
        <v>19</v>
      </c>
      <c r="D3825" s="3">
        <v>42567</v>
      </c>
      <c r="E3825" t="s">
        <v>1430</v>
      </c>
      <c r="F3825">
        <v>210</v>
      </c>
      <c r="G3825">
        <v>1</v>
      </c>
      <c r="J3825">
        <v>210</v>
      </c>
      <c r="K3825">
        <v>100150468</v>
      </c>
      <c r="L3825" s="19" t="s">
        <v>33</v>
      </c>
      <c r="M3825">
        <v>0</v>
      </c>
      <c r="N3825" t="s">
        <v>22</v>
      </c>
      <c r="O3825" s="3">
        <v>42567</v>
      </c>
      <c r="P3825" t="s">
        <v>23</v>
      </c>
      <c r="Q3825">
        <v>210</v>
      </c>
      <c r="R3825">
        <v>2016</v>
      </c>
      <c r="S3825">
        <v>7</v>
      </c>
      <c r="T3825" s="3" t="s">
        <v>24</v>
      </c>
      <c r="U3825" s="3">
        <v>45489</v>
      </c>
    </row>
    <row r="3826" spans="1:21" x14ac:dyDescent="0.25">
      <c r="A3826">
        <v>215456</v>
      </c>
      <c r="B3826">
        <v>820</v>
      </c>
      <c r="C3826" t="s">
        <v>19</v>
      </c>
      <c r="D3826" s="3">
        <v>42567</v>
      </c>
      <c r="E3826" t="s">
        <v>48</v>
      </c>
      <c r="F3826">
        <v>320</v>
      </c>
      <c r="G3826">
        <v>1</v>
      </c>
      <c r="J3826">
        <v>320</v>
      </c>
      <c r="K3826">
        <v>100150469</v>
      </c>
      <c r="L3826" s="19" t="s">
        <v>27</v>
      </c>
      <c r="M3826">
        <v>0</v>
      </c>
      <c r="N3826" t="s">
        <v>22</v>
      </c>
      <c r="O3826" s="3">
        <v>42567</v>
      </c>
      <c r="P3826" t="s">
        <v>23</v>
      </c>
      <c r="Q3826">
        <v>320</v>
      </c>
      <c r="R3826">
        <v>2016</v>
      </c>
      <c r="S3826">
        <v>7</v>
      </c>
      <c r="T3826" s="3" t="s">
        <v>24</v>
      </c>
      <c r="U3826" s="3">
        <v>45489</v>
      </c>
    </row>
    <row r="3827" spans="1:21" x14ac:dyDescent="0.25">
      <c r="A3827">
        <v>215457</v>
      </c>
      <c r="B3827">
        <v>820</v>
      </c>
      <c r="C3827" t="s">
        <v>19</v>
      </c>
      <c r="D3827" s="3">
        <v>42567</v>
      </c>
      <c r="E3827" t="s">
        <v>927</v>
      </c>
      <c r="F3827">
        <v>99</v>
      </c>
      <c r="G3827">
        <v>1</v>
      </c>
      <c r="J3827">
        <v>99</v>
      </c>
      <c r="K3827">
        <v>100150470</v>
      </c>
      <c r="L3827" s="19" t="s">
        <v>27</v>
      </c>
      <c r="M3827">
        <v>0</v>
      </c>
      <c r="N3827" t="s">
        <v>22</v>
      </c>
      <c r="O3827" s="3">
        <v>42567</v>
      </c>
      <c r="P3827" t="s">
        <v>23</v>
      </c>
      <c r="Q3827">
        <v>99</v>
      </c>
      <c r="R3827">
        <v>2016</v>
      </c>
      <c r="S3827">
        <v>7</v>
      </c>
      <c r="T3827" s="3" t="s">
        <v>24</v>
      </c>
      <c r="U3827" s="3">
        <v>45489</v>
      </c>
    </row>
    <row r="3828" spans="1:21" x14ac:dyDescent="0.25">
      <c r="A3828">
        <v>215458</v>
      </c>
      <c r="B3828">
        <v>806</v>
      </c>
      <c r="C3828" t="s">
        <v>19</v>
      </c>
      <c r="D3828" s="3">
        <v>42567</v>
      </c>
      <c r="E3828" t="s">
        <v>30</v>
      </c>
      <c r="F3828">
        <v>360</v>
      </c>
      <c r="G3828">
        <v>1</v>
      </c>
      <c r="J3828">
        <v>360</v>
      </c>
      <c r="K3828">
        <v>100150471</v>
      </c>
      <c r="L3828" s="19" t="s">
        <v>27</v>
      </c>
      <c r="M3828">
        <v>0</v>
      </c>
      <c r="N3828" t="s">
        <v>22</v>
      </c>
      <c r="O3828" s="3">
        <v>42567</v>
      </c>
      <c r="P3828" t="s">
        <v>23</v>
      </c>
      <c r="Q3828">
        <v>360</v>
      </c>
      <c r="R3828">
        <v>2016</v>
      </c>
      <c r="S3828">
        <v>7</v>
      </c>
      <c r="T3828" s="3" t="s">
        <v>24</v>
      </c>
      <c r="U3828" s="3">
        <v>45489</v>
      </c>
    </row>
    <row r="3829" spans="1:21" x14ac:dyDescent="0.25">
      <c r="A3829">
        <v>215459</v>
      </c>
      <c r="B3829">
        <v>820</v>
      </c>
      <c r="C3829" t="s">
        <v>19</v>
      </c>
      <c r="D3829" s="3">
        <v>42567</v>
      </c>
      <c r="E3829" t="s">
        <v>26</v>
      </c>
      <c r="F3829">
        <v>240</v>
      </c>
      <c r="G3829">
        <v>1</v>
      </c>
      <c r="J3829">
        <v>240</v>
      </c>
      <c r="K3829">
        <v>100150472</v>
      </c>
      <c r="L3829" s="19" t="s">
        <v>27</v>
      </c>
      <c r="M3829">
        <v>0</v>
      </c>
      <c r="N3829" t="s">
        <v>22</v>
      </c>
      <c r="O3829" s="3">
        <v>42567</v>
      </c>
      <c r="P3829" t="s">
        <v>23</v>
      </c>
      <c r="Q3829">
        <v>240</v>
      </c>
      <c r="R3829">
        <v>2016</v>
      </c>
      <c r="S3829">
        <v>7</v>
      </c>
      <c r="T3829" s="3" t="s">
        <v>24</v>
      </c>
      <c r="U3829" s="3">
        <v>45489</v>
      </c>
    </row>
    <row r="3830" spans="1:21" x14ac:dyDescent="0.25">
      <c r="A3830">
        <v>215460</v>
      </c>
      <c r="B3830">
        <v>1294</v>
      </c>
      <c r="C3830" t="s">
        <v>19</v>
      </c>
      <c r="D3830" s="3">
        <v>42567</v>
      </c>
      <c r="E3830" t="s">
        <v>767</v>
      </c>
      <c r="F3830">
        <v>180</v>
      </c>
      <c r="G3830">
        <v>2</v>
      </c>
      <c r="J3830">
        <v>360</v>
      </c>
      <c r="K3830">
        <v>100150473</v>
      </c>
      <c r="L3830" s="19" t="s">
        <v>27</v>
      </c>
      <c r="M3830">
        <v>0</v>
      </c>
      <c r="N3830" t="s">
        <v>22</v>
      </c>
      <c r="O3830" s="3">
        <v>42567</v>
      </c>
      <c r="P3830" t="s">
        <v>23</v>
      </c>
      <c r="Q3830">
        <v>360</v>
      </c>
      <c r="R3830">
        <v>2016</v>
      </c>
      <c r="S3830">
        <v>7</v>
      </c>
      <c r="T3830" s="3" t="s">
        <v>24</v>
      </c>
      <c r="U3830" s="3">
        <v>45489</v>
      </c>
    </row>
    <row r="3831" spans="1:21" x14ac:dyDescent="0.25">
      <c r="A3831">
        <v>215461</v>
      </c>
      <c r="B3831">
        <v>1292</v>
      </c>
      <c r="C3831" t="s">
        <v>25</v>
      </c>
      <c r="D3831" s="3">
        <v>42567</v>
      </c>
      <c r="E3831" t="s">
        <v>401</v>
      </c>
      <c r="F3831">
        <v>8420</v>
      </c>
      <c r="G3831">
        <v>1</v>
      </c>
      <c r="J3831">
        <v>8420</v>
      </c>
      <c r="K3831">
        <v>100150474</v>
      </c>
      <c r="L3831" s="19" t="s">
        <v>62</v>
      </c>
      <c r="M3831">
        <v>0</v>
      </c>
      <c r="N3831" t="s">
        <v>22</v>
      </c>
      <c r="O3831" s="3">
        <v>42567</v>
      </c>
      <c r="P3831" t="s">
        <v>28</v>
      </c>
      <c r="Q3831" s="4">
        <v>8420</v>
      </c>
      <c r="R3831">
        <v>2016</v>
      </c>
      <c r="S3831">
        <v>7</v>
      </c>
      <c r="T3831" s="3" t="s">
        <v>24</v>
      </c>
      <c r="U3831" s="3">
        <v>45489</v>
      </c>
    </row>
    <row r="3832" spans="1:21" x14ac:dyDescent="0.25">
      <c r="A3832">
        <v>215462</v>
      </c>
      <c r="B3832">
        <v>820</v>
      </c>
      <c r="C3832" t="s">
        <v>19</v>
      </c>
      <c r="D3832" s="3">
        <v>42567</v>
      </c>
      <c r="E3832" t="s">
        <v>48</v>
      </c>
      <c r="F3832">
        <v>320</v>
      </c>
      <c r="G3832">
        <v>1</v>
      </c>
      <c r="J3832">
        <v>320</v>
      </c>
      <c r="K3832">
        <v>100150475</v>
      </c>
      <c r="L3832" s="19" t="s">
        <v>27</v>
      </c>
      <c r="M3832">
        <v>0</v>
      </c>
      <c r="N3832" t="s">
        <v>22</v>
      </c>
      <c r="O3832" s="3">
        <v>42567</v>
      </c>
      <c r="P3832" t="s">
        <v>23</v>
      </c>
      <c r="Q3832">
        <v>320</v>
      </c>
      <c r="R3832">
        <v>2016</v>
      </c>
      <c r="S3832">
        <v>7</v>
      </c>
      <c r="T3832" s="3" t="s">
        <v>24</v>
      </c>
      <c r="U3832" s="3">
        <v>45489</v>
      </c>
    </row>
    <row r="3833" spans="1:21" x14ac:dyDescent="0.25">
      <c r="A3833">
        <v>215463</v>
      </c>
      <c r="B3833">
        <v>820</v>
      </c>
      <c r="C3833" t="s">
        <v>19</v>
      </c>
      <c r="D3833" s="3">
        <v>42567</v>
      </c>
      <c r="E3833" t="s">
        <v>48</v>
      </c>
      <c r="F3833">
        <v>320</v>
      </c>
      <c r="G3833">
        <v>1</v>
      </c>
      <c r="J3833">
        <v>320</v>
      </c>
      <c r="K3833">
        <v>100150476</v>
      </c>
      <c r="L3833" s="19" t="s">
        <v>27</v>
      </c>
      <c r="M3833">
        <v>0</v>
      </c>
      <c r="N3833" t="s">
        <v>22</v>
      </c>
      <c r="O3833" s="3">
        <v>42567</v>
      </c>
      <c r="P3833" t="s">
        <v>23</v>
      </c>
      <c r="Q3833">
        <v>320</v>
      </c>
      <c r="R3833">
        <v>2016</v>
      </c>
      <c r="S3833">
        <v>7</v>
      </c>
      <c r="T3833" s="3" t="s">
        <v>24</v>
      </c>
      <c r="U3833" s="3">
        <v>45489</v>
      </c>
    </row>
    <row r="3834" spans="1:21" x14ac:dyDescent="0.25">
      <c r="A3834">
        <v>215464</v>
      </c>
      <c r="B3834">
        <v>1295</v>
      </c>
      <c r="C3834" t="s">
        <v>25</v>
      </c>
      <c r="D3834" s="3">
        <v>42567</v>
      </c>
      <c r="E3834" t="s">
        <v>1431</v>
      </c>
      <c r="F3834">
        <v>3250</v>
      </c>
      <c r="G3834">
        <v>1</v>
      </c>
      <c r="J3834">
        <v>3250</v>
      </c>
      <c r="K3834">
        <v>100150477</v>
      </c>
      <c r="L3834" s="19" t="s">
        <v>21</v>
      </c>
      <c r="M3834">
        <v>0</v>
      </c>
      <c r="N3834" t="s">
        <v>40</v>
      </c>
      <c r="O3834" s="3">
        <v>42567</v>
      </c>
      <c r="P3834" t="s">
        <v>28</v>
      </c>
      <c r="Q3834" s="4">
        <v>3250</v>
      </c>
      <c r="R3834">
        <v>2016</v>
      </c>
      <c r="S3834">
        <v>7</v>
      </c>
      <c r="T3834" s="3" t="s">
        <v>24</v>
      </c>
      <c r="U3834" s="3">
        <v>45489</v>
      </c>
    </row>
    <row r="3835" spans="1:21" x14ac:dyDescent="0.25">
      <c r="A3835">
        <v>215465</v>
      </c>
      <c r="B3835">
        <v>1296</v>
      </c>
      <c r="C3835" t="s">
        <v>31</v>
      </c>
      <c r="D3835" s="3">
        <v>42567</v>
      </c>
      <c r="E3835" t="s">
        <v>89</v>
      </c>
      <c r="F3835">
        <v>460</v>
      </c>
      <c r="G3835">
        <v>1</v>
      </c>
      <c r="J3835">
        <v>460</v>
      </c>
      <c r="K3835">
        <v>100150478</v>
      </c>
      <c r="L3835" s="19" t="s">
        <v>33</v>
      </c>
      <c r="M3835">
        <v>0</v>
      </c>
      <c r="N3835" t="s">
        <v>22</v>
      </c>
      <c r="O3835" s="3">
        <v>42567</v>
      </c>
      <c r="P3835" t="s">
        <v>34</v>
      </c>
      <c r="Q3835">
        <v>460</v>
      </c>
      <c r="R3835">
        <v>2016</v>
      </c>
      <c r="S3835">
        <v>7</v>
      </c>
      <c r="T3835" s="3" t="s">
        <v>24</v>
      </c>
      <c r="U3835" s="3">
        <v>45489</v>
      </c>
    </row>
    <row r="3836" spans="1:21" x14ac:dyDescent="0.25">
      <c r="A3836">
        <v>215466</v>
      </c>
      <c r="B3836">
        <v>1297</v>
      </c>
      <c r="C3836" t="s">
        <v>19</v>
      </c>
      <c r="D3836" s="3">
        <v>42567</v>
      </c>
      <c r="E3836" t="s">
        <v>1432</v>
      </c>
      <c r="F3836">
        <v>400</v>
      </c>
      <c r="G3836">
        <v>1</v>
      </c>
      <c r="J3836">
        <v>400</v>
      </c>
      <c r="K3836">
        <v>100150479</v>
      </c>
      <c r="L3836" s="19" t="s">
        <v>51</v>
      </c>
      <c r="M3836">
        <v>0</v>
      </c>
      <c r="N3836" t="s">
        <v>22</v>
      </c>
      <c r="O3836" s="3">
        <v>42567</v>
      </c>
      <c r="P3836" t="s">
        <v>23</v>
      </c>
      <c r="Q3836">
        <v>400</v>
      </c>
      <c r="R3836">
        <v>2016</v>
      </c>
      <c r="S3836">
        <v>7</v>
      </c>
      <c r="T3836" s="3" t="s">
        <v>24</v>
      </c>
      <c r="U3836" s="3">
        <v>45489</v>
      </c>
    </row>
    <row r="3837" spans="1:21" x14ac:dyDescent="0.25">
      <c r="A3837">
        <v>215468</v>
      </c>
      <c r="B3837">
        <v>36</v>
      </c>
      <c r="C3837" t="s">
        <v>25</v>
      </c>
      <c r="D3837" s="3">
        <v>42567</v>
      </c>
      <c r="E3837" t="s">
        <v>1208</v>
      </c>
      <c r="F3837">
        <v>9500</v>
      </c>
      <c r="G3837">
        <v>1</v>
      </c>
      <c r="J3837">
        <v>9500</v>
      </c>
      <c r="K3837">
        <v>100150480</v>
      </c>
      <c r="L3837" s="19" t="s">
        <v>38</v>
      </c>
      <c r="M3837">
        <v>0</v>
      </c>
      <c r="N3837" t="s">
        <v>22</v>
      </c>
      <c r="O3837" s="3">
        <v>42567</v>
      </c>
      <c r="P3837" t="s">
        <v>28</v>
      </c>
      <c r="Q3837" s="4">
        <v>9500</v>
      </c>
      <c r="R3837">
        <v>2016</v>
      </c>
      <c r="S3837">
        <v>7</v>
      </c>
      <c r="T3837" s="3" t="s">
        <v>24</v>
      </c>
      <c r="U3837" s="3">
        <v>45489</v>
      </c>
    </row>
    <row r="3838" spans="1:21" x14ac:dyDescent="0.25">
      <c r="A3838">
        <v>215469</v>
      </c>
      <c r="B3838">
        <v>937</v>
      </c>
      <c r="C3838" t="s">
        <v>19</v>
      </c>
      <c r="D3838" s="3">
        <v>42567</v>
      </c>
      <c r="E3838" t="s">
        <v>980</v>
      </c>
      <c r="F3838">
        <v>100</v>
      </c>
      <c r="G3838">
        <v>1</v>
      </c>
      <c r="J3838">
        <v>100</v>
      </c>
      <c r="K3838">
        <v>100150481</v>
      </c>
      <c r="L3838" s="19" t="s">
        <v>33</v>
      </c>
      <c r="M3838">
        <v>0</v>
      </c>
      <c r="N3838" t="s">
        <v>22</v>
      </c>
      <c r="O3838" s="3">
        <v>42567</v>
      </c>
      <c r="P3838" t="s">
        <v>23</v>
      </c>
      <c r="Q3838">
        <v>100</v>
      </c>
      <c r="R3838">
        <v>2016</v>
      </c>
      <c r="S3838">
        <v>7</v>
      </c>
      <c r="T3838" s="3" t="s">
        <v>24</v>
      </c>
      <c r="U3838" s="3">
        <v>45489</v>
      </c>
    </row>
    <row r="3839" spans="1:21" x14ac:dyDescent="0.25">
      <c r="A3839">
        <v>215470</v>
      </c>
      <c r="B3839">
        <v>1298</v>
      </c>
      <c r="C3839" t="s">
        <v>19</v>
      </c>
      <c r="D3839" s="3">
        <v>42567</v>
      </c>
      <c r="E3839" t="s">
        <v>1433</v>
      </c>
      <c r="F3839">
        <v>1100</v>
      </c>
      <c r="G3839">
        <v>1</v>
      </c>
      <c r="J3839">
        <v>1100</v>
      </c>
      <c r="K3839">
        <v>100150482</v>
      </c>
      <c r="L3839" s="19" t="s">
        <v>51</v>
      </c>
      <c r="M3839">
        <v>0</v>
      </c>
      <c r="N3839" t="s">
        <v>22</v>
      </c>
      <c r="O3839" s="3">
        <v>42567</v>
      </c>
      <c r="P3839" t="s">
        <v>23</v>
      </c>
      <c r="Q3839" s="4">
        <v>1100</v>
      </c>
      <c r="R3839">
        <v>2016</v>
      </c>
      <c r="S3839">
        <v>7</v>
      </c>
      <c r="T3839" s="3" t="s">
        <v>24</v>
      </c>
      <c r="U3839" s="3">
        <v>45489</v>
      </c>
    </row>
    <row r="3840" spans="1:21" x14ac:dyDescent="0.25">
      <c r="A3840">
        <v>215472</v>
      </c>
      <c r="B3840">
        <v>1299</v>
      </c>
      <c r="C3840" t="s">
        <v>19</v>
      </c>
      <c r="D3840" s="3">
        <v>42567</v>
      </c>
      <c r="E3840" t="s">
        <v>404</v>
      </c>
      <c r="F3840">
        <v>1625</v>
      </c>
      <c r="G3840">
        <v>1</v>
      </c>
      <c r="J3840">
        <v>1125</v>
      </c>
      <c r="K3840">
        <v>100150483</v>
      </c>
      <c r="L3840" s="19" t="s">
        <v>47</v>
      </c>
      <c r="M3840">
        <v>500</v>
      </c>
      <c r="N3840" t="s">
        <v>22</v>
      </c>
      <c r="O3840" s="3">
        <v>42567</v>
      </c>
      <c r="P3840" t="s">
        <v>23</v>
      </c>
      <c r="Q3840" s="4">
        <v>1625</v>
      </c>
      <c r="R3840">
        <v>2016</v>
      </c>
      <c r="S3840">
        <v>7</v>
      </c>
      <c r="T3840" s="3" t="s">
        <v>24</v>
      </c>
      <c r="U3840" s="3">
        <v>45489</v>
      </c>
    </row>
    <row r="3841" spans="1:21" x14ac:dyDescent="0.25">
      <c r="A3841">
        <v>215473</v>
      </c>
      <c r="B3841">
        <v>1300</v>
      </c>
      <c r="C3841" t="s">
        <v>25</v>
      </c>
      <c r="D3841" s="3">
        <v>42567</v>
      </c>
      <c r="E3841" t="s">
        <v>186</v>
      </c>
      <c r="F3841">
        <v>570</v>
      </c>
      <c r="G3841">
        <v>1</v>
      </c>
      <c r="J3841">
        <v>1720</v>
      </c>
      <c r="K3841">
        <v>100150484</v>
      </c>
      <c r="L3841" s="19" t="s">
        <v>66</v>
      </c>
      <c r="M3841">
        <v>0</v>
      </c>
      <c r="N3841" t="s">
        <v>40</v>
      </c>
      <c r="O3841" s="3">
        <v>42567</v>
      </c>
      <c r="P3841" t="s">
        <v>28</v>
      </c>
      <c r="Q3841">
        <v>570</v>
      </c>
      <c r="R3841">
        <v>2016</v>
      </c>
      <c r="S3841">
        <v>7</v>
      </c>
      <c r="T3841" s="3" t="s">
        <v>24</v>
      </c>
      <c r="U3841" s="3">
        <v>45489</v>
      </c>
    </row>
    <row r="3842" spans="1:21" x14ac:dyDescent="0.25">
      <c r="A3842">
        <v>215474</v>
      </c>
      <c r="B3842">
        <v>1300</v>
      </c>
      <c r="C3842" t="s">
        <v>25</v>
      </c>
      <c r="D3842" s="3">
        <v>42567</v>
      </c>
      <c r="E3842" t="s">
        <v>1434</v>
      </c>
      <c r="F3842">
        <v>1010</v>
      </c>
      <c r="G3842">
        <v>1</v>
      </c>
      <c r="J3842">
        <v>1720</v>
      </c>
      <c r="K3842">
        <v>100150484</v>
      </c>
      <c r="L3842" s="19" t="s">
        <v>66</v>
      </c>
      <c r="M3842">
        <v>0</v>
      </c>
      <c r="N3842" t="s">
        <v>40</v>
      </c>
      <c r="O3842" s="3">
        <v>42567</v>
      </c>
      <c r="P3842" t="s">
        <v>28</v>
      </c>
      <c r="Q3842" s="4">
        <v>1010</v>
      </c>
      <c r="R3842">
        <v>2016</v>
      </c>
      <c r="S3842">
        <v>7</v>
      </c>
      <c r="T3842" s="3" t="s">
        <v>24</v>
      </c>
      <c r="U3842" s="3">
        <v>45489</v>
      </c>
    </row>
    <row r="3843" spans="1:21" x14ac:dyDescent="0.25">
      <c r="A3843">
        <v>215475</v>
      </c>
      <c r="B3843">
        <v>1300</v>
      </c>
      <c r="C3843" t="s">
        <v>25</v>
      </c>
      <c r="D3843" s="3">
        <v>42567</v>
      </c>
      <c r="E3843" t="s">
        <v>1435</v>
      </c>
      <c r="F3843">
        <v>70</v>
      </c>
      <c r="G3843">
        <v>2</v>
      </c>
      <c r="J3843">
        <v>1720</v>
      </c>
      <c r="K3843">
        <v>100150484</v>
      </c>
      <c r="L3843" s="19" t="s">
        <v>66</v>
      </c>
      <c r="M3843">
        <v>0</v>
      </c>
      <c r="N3843" t="s">
        <v>40</v>
      </c>
      <c r="O3843" s="3">
        <v>42567</v>
      </c>
      <c r="P3843" t="s">
        <v>28</v>
      </c>
      <c r="Q3843">
        <v>140</v>
      </c>
      <c r="R3843">
        <v>2016</v>
      </c>
      <c r="S3843">
        <v>7</v>
      </c>
      <c r="T3843" s="3" t="s">
        <v>24</v>
      </c>
      <c r="U3843" s="3">
        <v>45489</v>
      </c>
    </row>
    <row r="3844" spans="1:21" x14ac:dyDescent="0.25">
      <c r="A3844">
        <v>215476</v>
      </c>
      <c r="B3844">
        <v>1301</v>
      </c>
      <c r="C3844" t="s">
        <v>31</v>
      </c>
      <c r="D3844" s="3">
        <v>42567</v>
      </c>
      <c r="E3844" t="s">
        <v>260</v>
      </c>
      <c r="F3844">
        <v>290</v>
      </c>
      <c r="G3844">
        <v>1</v>
      </c>
      <c r="J3844">
        <v>2630</v>
      </c>
      <c r="K3844">
        <v>100150485</v>
      </c>
      <c r="L3844" s="19" t="s">
        <v>59</v>
      </c>
      <c r="M3844">
        <v>0</v>
      </c>
      <c r="N3844" t="s">
        <v>22</v>
      </c>
      <c r="O3844" s="3">
        <v>42567</v>
      </c>
      <c r="P3844" t="s">
        <v>34</v>
      </c>
      <c r="Q3844">
        <v>290</v>
      </c>
      <c r="R3844">
        <v>2016</v>
      </c>
      <c r="S3844">
        <v>7</v>
      </c>
      <c r="T3844" s="3" t="s">
        <v>24</v>
      </c>
      <c r="U3844" s="3">
        <v>45489</v>
      </c>
    </row>
    <row r="3845" spans="1:21" x14ac:dyDescent="0.25">
      <c r="A3845">
        <v>215477</v>
      </c>
      <c r="B3845">
        <v>1301</v>
      </c>
      <c r="C3845" t="s">
        <v>31</v>
      </c>
      <c r="D3845" s="3">
        <v>42567</v>
      </c>
      <c r="E3845" t="s">
        <v>1436</v>
      </c>
      <c r="F3845">
        <v>490</v>
      </c>
      <c r="G3845">
        <v>2</v>
      </c>
      <c r="J3845">
        <v>2630</v>
      </c>
      <c r="K3845">
        <v>100150485</v>
      </c>
      <c r="L3845" s="19" t="s">
        <v>59</v>
      </c>
      <c r="M3845">
        <v>0</v>
      </c>
      <c r="N3845" t="s">
        <v>22</v>
      </c>
      <c r="O3845" s="3">
        <v>42567</v>
      </c>
      <c r="P3845" t="s">
        <v>34</v>
      </c>
      <c r="Q3845">
        <v>980</v>
      </c>
      <c r="R3845">
        <v>2016</v>
      </c>
      <c r="S3845">
        <v>7</v>
      </c>
      <c r="T3845" s="3" t="s">
        <v>24</v>
      </c>
      <c r="U3845" s="3">
        <v>45489</v>
      </c>
    </row>
    <row r="3846" spans="1:21" x14ac:dyDescent="0.25">
      <c r="A3846">
        <v>215478</v>
      </c>
      <c r="B3846">
        <v>1301</v>
      </c>
      <c r="C3846" t="s">
        <v>31</v>
      </c>
      <c r="D3846" s="3">
        <v>42567</v>
      </c>
      <c r="E3846" t="s">
        <v>1437</v>
      </c>
      <c r="F3846">
        <v>100</v>
      </c>
      <c r="G3846">
        <v>1</v>
      </c>
      <c r="J3846">
        <v>2630</v>
      </c>
      <c r="K3846">
        <v>100150485</v>
      </c>
      <c r="L3846" s="19" t="s">
        <v>47</v>
      </c>
      <c r="M3846">
        <v>0</v>
      </c>
      <c r="N3846" t="s">
        <v>22</v>
      </c>
      <c r="O3846" s="3">
        <v>42567</v>
      </c>
      <c r="P3846" t="s">
        <v>34</v>
      </c>
      <c r="Q3846">
        <v>100</v>
      </c>
      <c r="R3846">
        <v>2016</v>
      </c>
      <c r="S3846">
        <v>7</v>
      </c>
      <c r="T3846" s="3" t="s">
        <v>24</v>
      </c>
      <c r="U3846" s="3">
        <v>45489</v>
      </c>
    </row>
    <row r="3847" spans="1:21" x14ac:dyDescent="0.25">
      <c r="A3847">
        <v>215479</v>
      </c>
      <c r="B3847">
        <v>1301</v>
      </c>
      <c r="C3847" t="s">
        <v>31</v>
      </c>
      <c r="D3847" s="3">
        <v>42567</v>
      </c>
      <c r="E3847" t="s">
        <v>1438</v>
      </c>
      <c r="F3847">
        <v>280</v>
      </c>
      <c r="G3847">
        <v>1</v>
      </c>
      <c r="J3847">
        <v>2630</v>
      </c>
      <c r="K3847">
        <v>100150485</v>
      </c>
      <c r="L3847" s="19" t="s">
        <v>47</v>
      </c>
      <c r="M3847">
        <v>0</v>
      </c>
      <c r="N3847" t="s">
        <v>22</v>
      </c>
      <c r="O3847" s="3">
        <v>42567</v>
      </c>
      <c r="P3847" t="s">
        <v>34</v>
      </c>
      <c r="Q3847">
        <v>280</v>
      </c>
      <c r="R3847">
        <v>2016</v>
      </c>
      <c r="S3847">
        <v>7</v>
      </c>
      <c r="T3847" s="3" t="s">
        <v>24</v>
      </c>
      <c r="U3847" s="3">
        <v>45489</v>
      </c>
    </row>
    <row r="3848" spans="1:21" x14ac:dyDescent="0.25">
      <c r="A3848">
        <v>215480</v>
      </c>
      <c r="B3848">
        <v>1301</v>
      </c>
      <c r="C3848" t="s">
        <v>31</v>
      </c>
      <c r="D3848" s="3">
        <v>42567</v>
      </c>
      <c r="E3848" t="s">
        <v>1439</v>
      </c>
      <c r="F3848">
        <v>420</v>
      </c>
      <c r="G3848">
        <v>1</v>
      </c>
      <c r="J3848">
        <v>2630</v>
      </c>
      <c r="K3848">
        <v>100150485</v>
      </c>
      <c r="L3848" s="19" t="s">
        <v>47</v>
      </c>
      <c r="M3848">
        <v>0</v>
      </c>
      <c r="N3848" t="s">
        <v>22</v>
      </c>
      <c r="O3848" s="3">
        <v>42567</v>
      </c>
      <c r="P3848" t="s">
        <v>34</v>
      </c>
      <c r="Q3848">
        <v>420</v>
      </c>
      <c r="R3848">
        <v>2016</v>
      </c>
      <c r="S3848">
        <v>7</v>
      </c>
      <c r="T3848" s="3" t="s">
        <v>24</v>
      </c>
      <c r="U3848" s="3">
        <v>45489</v>
      </c>
    </row>
    <row r="3849" spans="1:21" x14ac:dyDescent="0.25">
      <c r="A3849">
        <v>215481</v>
      </c>
      <c r="B3849">
        <v>1301</v>
      </c>
      <c r="C3849" t="s">
        <v>31</v>
      </c>
      <c r="D3849" s="3">
        <v>42567</v>
      </c>
      <c r="E3849" t="s">
        <v>1440</v>
      </c>
      <c r="F3849">
        <v>280</v>
      </c>
      <c r="G3849">
        <v>1</v>
      </c>
      <c r="J3849">
        <v>2630</v>
      </c>
      <c r="K3849">
        <v>100150485</v>
      </c>
      <c r="L3849" s="19" t="s">
        <v>47</v>
      </c>
      <c r="M3849">
        <v>0</v>
      </c>
      <c r="N3849" t="s">
        <v>22</v>
      </c>
      <c r="O3849" s="3">
        <v>42567</v>
      </c>
      <c r="P3849" t="s">
        <v>34</v>
      </c>
      <c r="Q3849">
        <v>280</v>
      </c>
      <c r="R3849">
        <v>2016</v>
      </c>
      <c r="S3849">
        <v>7</v>
      </c>
      <c r="T3849" s="3" t="s">
        <v>24</v>
      </c>
      <c r="U3849" s="3">
        <v>45489</v>
      </c>
    </row>
    <row r="3850" spans="1:21" x14ac:dyDescent="0.25">
      <c r="A3850">
        <v>215482</v>
      </c>
      <c r="B3850">
        <v>1301</v>
      </c>
      <c r="C3850" t="s">
        <v>31</v>
      </c>
      <c r="D3850" s="3">
        <v>42567</v>
      </c>
      <c r="E3850" t="s">
        <v>380</v>
      </c>
      <c r="F3850">
        <v>280</v>
      </c>
      <c r="G3850">
        <v>1</v>
      </c>
      <c r="J3850">
        <v>2630</v>
      </c>
      <c r="K3850">
        <v>100150485</v>
      </c>
      <c r="L3850" s="19" t="s">
        <v>47</v>
      </c>
      <c r="M3850">
        <v>0</v>
      </c>
      <c r="N3850" t="s">
        <v>22</v>
      </c>
      <c r="O3850" s="3">
        <v>42567</v>
      </c>
      <c r="P3850" t="s">
        <v>34</v>
      </c>
      <c r="Q3850">
        <v>280</v>
      </c>
      <c r="R3850">
        <v>2016</v>
      </c>
      <c r="S3850">
        <v>7</v>
      </c>
      <c r="T3850" s="3" t="s">
        <v>24</v>
      </c>
      <c r="U3850" s="3">
        <v>45489</v>
      </c>
    </row>
    <row r="3851" spans="1:21" x14ac:dyDescent="0.25">
      <c r="A3851">
        <v>215483</v>
      </c>
      <c r="B3851">
        <v>1302</v>
      </c>
      <c r="C3851" t="s">
        <v>19</v>
      </c>
      <c r="D3851" s="3">
        <v>42567</v>
      </c>
      <c r="E3851" t="s">
        <v>1441</v>
      </c>
      <c r="F3851">
        <v>890</v>
      </c>
      <c r="G3851">
        <v>1</v>
      </c>
      <c r="J3851">
        <v>890</v>
      </c>
      <c r="K3851">
        <v>100150486</v>
      </c>
      <c r="L3851" s="19" t="s">
        <v>21</v>
      </c>
      <c r="M3851">
        <v>0</v>
      </c>
      <c r="N3851" t="s">
        <v>22</v>
      </c>
      <c r="O3851" s="3">
        <v>42567</v>
      </c>
      <c r="P3851" t="s">
        <v>23</v>
      </c>
      <c r="Q3851">
        <v>890</v>
      </c>
      <c r="R3851">
        <v>2016</v>
      </c>
      <c r="S3851">
        <v>7</v>
      </c>
      <c r="T3851" s="3" t="s">
        <v>24</v>
      </c>
      <c r="U3851" s="3">
        <v>45489</v>
      </c>
    </row>
    <row r="3852" spans="1:21" x14ac:dyDescent="0.25">
      <c r="A3852">
        <v>215485</v>
      </c>
      <c r="B3852">
        <v>800</v>
      </c>
      <c r="C3852" t="s">
        <v>19</v>
      </c>
      <c r="D3852" s="3">
        <v>42567</v>
      </c>
      <c r="E3852" t="s">
        <v>1380</v>
      </c>
      <c r="F3852">
        <v>55</v>
      </c>
      <c r="G3852">
        <v>4</v>
      </c>
      <c r="J3852">
        <v>220</v>
      </c>
      <c r="K3852">
        <v>100150487</v>
      </c>
      <c r="L3852" s="19" t="s">
        <v>33</v>
      </c>
      <c r="M3852">
        <v>0</v>
      </c>
      <c r="N3852" t="s">
        <v>22</v>
      </c>
      <c r="O3852" s="3">
        <v>42567</v>
      </c>
      <c r="P3852" t="s">
        <v>23</v>
      </c>
      <c r="Q3852">
        <v>220</v>
      </c>
      <c r="R3852">
        <v>2016</v>
      </c>
      <c r="S3852">
        <v>7</v>
      </c>
      <c r="T3852" s="3" t="s">
        <v>24</v>
      </c>
      <c r="U3852" s="3">
        <v>45489</v>
      </c>
    </row>
    <row r="3853" spans="1:21" x14ac:dyDescent="0.25">
      <c r="A3853">
        <v>215486</v>
      </c>
      <c r="B3853">
        <v>800</v>
      </c>
      <c r="C3853" t="s">
        <v>71</v>
      </c>
      <c r="D3853" s="3">
        <v>42567</v>
      </c>
      <c r="E3853" t="s">
        <v>1383</v>
      </c>
      <c r="F3853">
        <v>140</v>
      </c>
      <c r="G3853">
        <v>1</v>
      </c>
      <c r="J3853">
        <v>140</v>
      </c>
      <c r="K3853">
        <v>100150488</v>
      </c>
      <c r="L3853" s="19" t="s">
        <v>33</v>
      </c>
      <c r="M3853">
        <v>0</v>
      </c>
      <c r="N3853" t="s">
        <v>22</v>
      </c>
      <c r="O3853" s="3">
        <v>42567</v>
      </c>
      <c r="P3853" t="s">
        <v>34</v>
      </c>
      <c r="Q3853">
        <v>140</v>
      </c>
      <c r="R3853">
        <v>2016</v>
      </c>
      <c r="S3853">
        <v>7</v>
      </c>
      <c r="T3853" s="3" t="s">
        <v>24</v>
      </c>
      <c r="U3853" s="3">
        <v>45489</v>
      </c>
    </row>
    <row r="3854" spans="1:21" x14ac:dyDescent="0.25">
      <c r="A3854">
        <v>215487</v>
      </c>
      <c r="B3854">
        <v>114</v>
      </c>
      <c r="C3854" t="s">
        <v>19</v>
      </c>
      <c r="D3854" s="3">
        <v>42567</v>
      </c>
      <c r="E3854" t="s">
        <v>85</v>
      </c>
      <c r="F3854">
        <v>320</v>
      </c>
      <c r="G3854">
        <v>1</v>
      </c>
      <c r="J3854">
        <v>320</v>
      </c>
      <c r="K3854">
        <v>100150489</v>
      </c>
      <c r="L3854" s="19" t="s">
        <v>33</v>
      </c>
      <c r="M3854">
        <v>0</v>
      </c>
      <c r="N3854" t="s">
        <v>22</v>
      </c>
      <c r="O3854" s="3">
        <v>42567</v>
      </c>
      <c r="P3854" t="s">
        <v>23</v>
      </c>
      <c r="Q3854">
        <v>320</v>
      </c>
      <c r="R3854">
        <v>2016</v>
      </c>
      <c r="S3854">
        <v>7</v>
      </c>
      <c r="T3854" s="3" t="s">
        <v>24</v>
      </c>
      <c r="U3854" s="3">
        <v>45489</v>
      </c>
    </row>
    <row r="3855" spans="1:21" x14ac:dyDescent="0.25">
      <c r="A3855">
        <v>215488</v>
      </c>
      <c r="B3855">
        <v>577</v>
      </c>
      <c r="C3855" t="s">
        <v>19</v>
      </c>
      <c r="D3855" s="3">
        <v>42567</v>
      </c>
      <c r="E3855" t="s">
        <v>1442</v>
      </c>
      <c r="F3855">
        <v>2295</v>
      </c>
      <c r="G3855">
        <v>1</v>
      </c>
      <c r="J3855">
        <v>2295</v>
      </c>
      <c r="K3855">
        <v>100150490</v>
      </c>
      <c r="L3855" s="19" t="s">
        <v>51</v>
      </c>
      <c r="M3855">
        <v>0</v>
      </c>
      <c r="N3855" t="s">
        <v>22</v>
      </c>
      <c r="O3855" s="3">
        <v>42567</v>
      </c>
      <c r="P3855" t="s">
        <v>23</v>
      </c>
      <c r="Q3855" s="4">
        <v>2295</v>
      </c>
      <c r="R3855">
        <v>2016</v>
      </c>
      <c r="S3855">
        <v>7</v>
      </c>
      <c r="T3855" s="3" t="s">
        <v>24</v>
      </c>
      <c r="U3855" s="3">
        <v>45489</v>
      </c>
    </row>
    <row r="3856" spans="1:21" x14ac:dyDescent="0.25">
      <c r="A3856">
        <v>215489</v>
      </c>
      <c r="B3856">
        <v>1105</v>
      </c>
      <c r="C3856" t="s">
        <v>19</v>
      </c>
      <c r="D3856" s="3">
        <v>42567</v>
      </c>
      <c r="E3856" t="s">
        <v>48</v>
      </c>
      <c r="F3856">
        <v>320</v>
      </c>
      <c r="G3856">
        <v>1</v>
      </c>
      <c r="J3856">
        <v>320</v>
      </c>
      <c r="K3856">
        <v>100150491</v>
      </c>
      <c r="L3856" s="19" t="s">
        <v>27</v>
      </c>
      <c r="M3856">
        <v>0</v>
      </c>
      <c r="N3856" t="s">
        <v>22</v>
      </c>
      <c r="O3856" s="3">
        <v>42567</v>
      </c>
      <c r="P3856" t="s">
        <v>23</v>
      </c>
      <c r="Q3856">
        <v>320</v>
      </c>
      <c r="R3856">
        <v>2016</v>
      </c>
      <c r="S3856">
        <v>7</v>
      </c>
      <c r="T3856" s="3" t="s">
        <v>24</v>
      </c>
      <c r="U3856" s="3">
        <v>45489</v>
      </c>
    </row>
    <row r="3857" spans="1:21" x14ac:dyDescent="0.25">
      <c r="A3857">
        <v>215491</v>
      </c>
      <c r="B3857">
        <v>825</v>
      </c>
      <c r="C3857" t="s">
        <v>19</v>
      </c>
      <c r="D3857" s="3">
        <v>42567</v>
      </c>
      <c r="E3857" t="s">
        <v>1032</v>
      </c>
      <c r="F3857">
        <v>690</v>
      </c>
      <c r="G3857">
        <v>1</v>
      </c>
      <c r="J3857">
        <v>1040</v>
      </c>
      <c r="K3857">
        <v>100150493</v>
      </c>
      <c r="L3857" s="19" t="s">
        <v>27</v>
      </c>
      <c r="M3857">
        <v>0</v>
      </c>
      <c r="N3857" t="s">
        <v>22</v>
      </c>
      <c r="O3857" s="3">
        <v>42567</v>
      </c>
      <c r="P3857" t="s">
        <v>23</v>
      </c>
      <c r="Q3857">
        <v>690</v>
      </c>
      <c r="R3857">
        <v>2016</v>
      </c>
      <c r="S3857">
        <v>7</v>
      </c>
      <c r="T3857" s="3" t="s">
        <v>24</v>
      </c>
      <c r="U3857" s="3">
        <v>45489</v>
      </c>
    </row>
    <row r="3858" spans="1:21" x14ac:dyDescent="0.25">
      <c r="A3858">
        <v>215492</v>
      </c>
      <c r="B3858">
        <v>825</v>
      </c>
      <c r="C3858" t="s">
        <v>19</v>
      </c>
      <c r="D3858" s="3">
        <v>42567</v>
      </c>
      <c r="E3858" t="s">
        <v>514</v>
      </c>
      <c r="F3858">
        <v>350</v>
      </c>
      <c r="G3858">
        <v>1</v>
      </c>
      <c r="J3858">
        <v>1040</v>
      </c>
      <c r="K3858">
        <v>100150493</v>
      </c>
      <c r="L3858" s="19" t="s">
        <v>27</v>
      </c>
      <c r="M3858">
        <v>0</v>
      </c>
      <c r="N3858" t="s">
        <v>22</v>
      </c>
      <c r="O3858" s="3">
        <v>42567</v>
      </c>
      <c r="P3858" t="s">
        <v>23</v>
      </c>
      <c r="Q3858">
        <v>350</v>
      </c>
      <c r="R3858">
        <v>2016</v>
      </c>
      <c r="S3858">
        <v>7</v>
      </c>
      <c r="T3858" s="3" t="s">
        <v>24</v>
      </c>
      <c r="U3858" s="3">
        <v>45489</v>
      </c>
    </row>
    <row r="3859" spans="1:21" x14ac:dyDescent="0.25">
      <c r="A3859">
        <v>215490</v>
      </c>
      <c r="B3859">
        <v>1303</v>
      </c>
      <c r="C3859" t="s">
        <v>25</v>
      </c>
      <c r="D3859" s="3">
        <v>42567</v>
      </c>
      <c r="E3859" t="s">
        <v>1443</v>
      </c>
      <c r="F3859">
        <v>1100</v>
      </c>
      <c r="G3859">
        <v>1</v>
      </c>
      <c r="J3859">
        <v>1100</v>
      </c>
      <c r="K3859">
        <v>100150492</v>
      </c>
      <c r="L3859" s="19" t="s">
        <v>62</v>
      </c>
      <c r="M3859">
        <v>0</v>
      </c>
      <c r="N3859" t="s">
        <v>22</v>
      </c>
      <c r="O3859" s="3">
        <v>42567</v>
      </c>
      <c r="P3859" t="s">
        <v>28</v>
      </c>
      <c r="Q3859" s="4">
        <v>1100</v>
      </c>
      <c r="R3859">
        <v>2016</v>
      </c>
      <c r="S3859">
        <v>7</v>
      </c>
      <c r="T3859" s="3" t="s">
        <v>24</v>
      </c>
      <c r="U3859" s="3">
        <v>45489</v>
      </c>
    </row>
    <row r="3860" spans="1:21" x14ac:dyDescent="0.25">
      <c r="A3860">
        <v>215493</v>
      </c>
      <c r="B3860">
        <v>1304</v>
      </c>
      <c r="C3860" t="s">
        <v>19</v>
      </c>
      <c r="D3860" s="3">
        <v>42567</v>
      </c>
      <c r="E3860" t="s">
        <v>925</v>
      </c>
      <c r="F3860">
        <v>1490</v>
      </c>
      <c r="G3860">
        <v>1</v>
      </c>
      <c r="J3860">
        <v>990</v>
      </c>
      <c r="K3860">
        <v>100150494</v>
      </c>
      <c r="L3860" s="19" t="s">
        <v>38</v>
      </c>
      <c r="M3860">
        <v>500</v>
      </c>
      <c r="N3860" t="s">
        <v>22</v>
      </c>
      <c r="O3860" s="3">
        <v>42567</v>
      </c>
      <c r="P3860" t="s">
        <v>23</v>
      </c>
      <c r="Q3860" s="4">
        <v>1490</v>
      </c>
      <c r="R3860">
        <v>2016</v>
      </c>
      <c r="S3860">
        <v>7</v>
      </c>
      <c r="T3860" s="3" t="s">
        <v>24</v>
      </c>
      <c r="U3860" s="3">
        <v>45489</v>
      </c>
    </row>
    <row r="3861" spans="1:21" x14ac:dyDescent="0.25">
      <c r="A3861">
        <v>215494</v>
      </c>
      <c r="B3861">
        <v>1305</v>
      </c>
      <c r="C3861" t="s">
        <v>19</v>
      </c>
      <c r="D3861" s="3">
        <v>42567</v>
      </c>
      <c r="E3861" t="s">
        <v>1444</v>
      </c>
      <c r="F3861">
        <v>330</v>
      </c>
      <c r="G3861">
        <v>1</v>
      </c>
      <c r="J3861">
        <v>2065</v>
      </c>
      <c r="K3861">
        <v>100150495</v>
      </c>
      <c r="L3861" s="19" t="s">
        <v>170</v>
      </c>
      <c r="M3861">
        <v>0</v>
      </c>
      <c r="N3861" t="s">
        <v>22</v>
      </c>
      <c r="O3861" s="3">
        <v>42567</v>
      </c>
      <c r="P3861" t="s">
        <v>23</v>
      </c>
      <c r="Q3861">
        <v>330</v>
      </c>
      <c r="R3861">
        <v>2016</v>
      </c>
      <c r="S3861">
        <v>7</v>
      </c>
      <c r="T3861" s="3" t="s">
        <v>24</v>
      </c>
      <c r="U3861" s="3">
        <v>45489</v>
      </c>
    </row>
    <row r="3862" spans="1:21" x14ac:dyDescent="0.25">
      <c r="A3862">
        <v>215495</v>
      </c>
      <c r="B3862">
        <v>1305</v>
      </c>
      <c r="C3862" t="s">
        <v>19</v>
      </c>
      <c r="D3862" s="3">
        <v>42567</v>
      </c>
      <c r="E3862" t="s">
        <v>732</v>
      </c>
      <c r="F3862">
        <v>655</v>
      </c>
      <c r="G3862">
        <v>1</v>
      </c>
      <c r="J3862">
        <v>2065</v>
      </c>
      <c r="K3862">
        <v>100150495</v>
      </c>
      <c r="L3862" s="19" t="s">
        <v>170</v>
      </c>
      <c r="M3862">
        <v>0</v>
      </c>
      <c r="N3862" t="s">
        <v>22</v>
      </c>
      <c r="O3862" s="3">
        <v>42567</v>
      </c>
      <c r="P3862" t="s">
        <v>23</v>
      </c>
      <c r="Q3862">
        <v>655</v>
      </c>
      <c r="R3862">
        <v>2016</v>
      </c>
      <c r="S3862">
        <v>7</v>
      </c>
      <c r="T3862" s="3" t="s">
        <v>24</v>
      </c>
      <c r="U3862" s="3">
        <v>45489</v>
      </c>
    </row>
    <row r="3863" spans="1:21" x14ac:dyDescent="0.25">
      <c r="A3863">
        <v>215496</v>
      </c>
      <c r="B3863">
        <v>1305</v>
      </c>
      <c r="C3863" t="s">
        <v>19</v>
      </c>
      <c r="D3863" s="3">
        <v>42567</v>
      </c>
      <c r="E3863" t="s">
        <v>235</v>
      </c>
      <c r="F3863">
        <v>540</v>
      </c>
      <c r="G3863">
        <v>2</v>
      </c>
      <c r="J3863">
        <v>2065</v>
      </c>
      <c r="K3863">
        <v>100150495</v>
      </c>
      <c r="L3863" s="19" t="s">
        <v>170</v>
      </c>
      <c r="M3863">
        <v>0</v>
      </c>
      <c r="N3863" t="s">
        <v>22</v>
      </c>
      <c r="O3863" s="3">
        <v>42567</v>
      </c>
      <c r="P3863" t="s">
        <v>23</v>
      </c>
      <c r="Q3863" s="4">
        <v>1080</v>
      </c>
      <c r="R3863">
        <v>2016</v>
      </c>
      <c r="S3863">
        <v>7</v>
      </c>
      <c r="T3863" s="3" t="s">
        <v>24</v>
      </c>
      <c r="U3863" s="3">
        <v>45489</v>
      </c>
    </row>
    <row r="3864" spans="1:21" x14ac:dyDescent="0.25">
      <c r="A3864">
        <v>215497</v>
      </c>
      <c r="B3864">
        <v>813</v>
      </c>
      <c r="C3864" t="s">
        <v>19</v>
      </c>
      <c r="D3864" s="3">
        <v>42567</v>
      </c>
      <c r="E3864" t="s">
        <v>48</v>
      </c>
      <c r="F3864">
        <v>320</v>
      </c>
      <c r="G3864">
        <v>1</v>
      </c>
      <c r="J3864">
        <v>320</v>
      </c>
      <c r="K3864">
        <v>100150496</v>
      </c>
      <c r="L3864" s="19" t="s">
        <v>27</v>
      </c>
      <c r="M3864">
        <v>0</v>
      </c>
      <c r="N3864" t="s">
        <v>22</v>
      </c>
      <c r="O3864" s="3">
        <v>42567</v>
      </c>
      <c r="P3864" t="s">
        <v>23</v>
      </c>
      <c r="Q3864">
        <v>320</v>
      </c>
      <c r="R3864">
        <v>2016</v>
      </c>
      <c r="S3864">
        <v>7</v>
      </c>
      <c r="T3864" s="3" t="s">
        <v>24</v>
      </c>
      <c r="U3864" s="3">
        <v>45489</v>
      </c>
    </row>
    <row r="3865" spans="1:21" x14ac:dyDescent="0.25">
      <c r="A3865">
        <v>215498</v>
      </c>
      <c r="B3865">
        <v>813</v>
      </c>
      <c r="C3865" t="s">
        <v>19</v>
      </c>
      <c r="D3865" s="3">
        <v>42567</v>
      </c>
      <c r="E3865" t="s">
        <v>48</v>
      </c>
      <c r="F3865">
        <v>320</v>
      </c>
      <c r="G3865">
        <v>1</v>
      </c>
      <c r="J3865">
        <v>320</v>
      </c>
      <c r="K3865">
        <v>100150497</v>
      </c>
      <c r="L3865" s="19" t="s">
        <v>27</v>
      </c>
      <c r="M3865">
        <v>0</v>
      </c>
      <c r="N3865" t="s">
        <v>22</v>
      </c>
      <c r="O3865" s="3">
        <v>42567</v>
      </c>
      <c r="P3865" t="s">
        <v>23</v>
      </c>
      <c r="Q3865">
        <v>320</v>
      </c>
      <c r="R3865">
        <v>2016</v>
      </c>
      <c r="S3865">
        <v>7</v>
      </c>
      <c r="T3865" s="3" t="s">
        <v>24</v>
      </c>
      <c r="U3865" s="3">
        <v>45489</v>
      </c>
    </row>
    <row r="3866" spans="1:21" x14ac:dyDescent="0.25">
      <c r="A3866">
        <v>215499</v>
      </c>
      <c r="B3866">
        <v>813</v>
      </c>
      <c r="C3866" t="s">
        <v>19</v>
      </c>
      <c r="D3866" s="3">
        <v>42567</v>
      </c>
      <c r="E3866" t="s">
        <v>542</v>
      </c>
      <c r="F3866">
        <v>299</v>
      </c>
      <c r="G3866">
        <v>1</v>
      </c>
      <c r="J3866">
        <v>299</v>
      </c>
      <c r="K3866">
        <v>100150498</v>
      </c>
      <c r="L3866" s="19" t="s">
        <v>27</v>
      </c>
      <c r="M3866">
        <v>0</v>
      </c>
      <c r="N3866" t="s">
        <v>22</v>
      </c>
      <c r="O3866" s="3">
        <v>42567</v>
      </c>
      <c r="P3866" t="s">
        <v>23</v>
      </c>
      <c r="Q3866">
        <v>299</v>
      </c>
      <c r="R3866">
        <v>2016</v>
      </c>
      <c r="S3866">
        <v>7</v>
      </c>
      <c r="T3866" s="3" t="s">
        <v>24</v>
      </c>
      <c r="U3866" s="3">
        <v>45489</v>
      </c>
    </row>
    <row r="3867" spans="1:21" x14ac:dyDescent="0.25">
      <c r="A3867">
        <v>215500</v>
      </c>
      <c r="B3867">
        <v>1306</v>
      </c>
      <c r="C3867" t="s">
        <v>25</v>
      </c>
      <c r="D3867" s="3">
        <v>42567</v>
      </c>
      <c r="E3867" t="s">
        <v>1232</v>
      </c>
      <c r="F3867">
        <v>2600</v>
      </c>
      <c r="G3867">
        <v>1</v>
      </c>
      <c r="J3867">
        <v>2600</v>
      </c>
      <c r="K3867">
        <v>100150499</v>
      </c>
      <c r="L3867" s="19" t="s">
        <v>51</v>
      </c>
      <c r="M3867">
        <v>0</v>
      </c>
      <c r="N3867" t="s">
        <v>40</v>
      </c>
      <c r="O3867" s="3">
        <v>42567</v>
      </c>
      <c r="P3867" t="s">
        <v>28</v>
      </c>
      <c r="Q3867" s="4">
        <v>2600</v>
      </c>
      <c r="R3867">
        <v>2016</v>
      </c>
      <c r="S3867">
        <v>7</v>
      </c>
      <c r="T3867" s="3" t="s">
        <v>24</v>
      </c>
      <c r="U3867" s="3">
        <v>45489</v>
      </c>
    </row>
    <row r="3868" spans="1:21" x14ac:dyDescent="0.25">
      <c r="A3868">
        <v>215501</v>
      </c>
      <c r="B3868">
        <v>52</v>
      </c>
      <c r="C3868" t="s">
        <v>25</v>
      </c>
      <c r="D3868" s="3">
        <v>42567</v>
      </c>
      <c r="E3868" t="s">
        <v>1445</v>
      </c>
      <c r="F3868">
        <v>1950</v>
      </c>
      <c r="G3868">
        <v>1</v>
      </c>
      <c r="J3868">
        <v>1950</v>
      </c>
      <c r="K3868">
        <v>100150500</v>
      </c>
      <c r="L3868" s="19" t="s">
        <v>51</v>
      </c>
      <c r="M3868">
        <v>0</v>
      </c>
      <c r="N3868" t="s">
        <v>22</v>
      </c>
      <c r="O3868" s="3">
        <v>42567</v>
      </c>
      <c r="P3868" t="s">
        <v>28</v>
      </c>
      <c r="Q3868" s="4">
        <v>1950</v>
      </c>
      <c r="R3868">
        <v>2016</v>
      </c>
      <c r="S3868">
        <v>7</v>
      </c>
      <c r="T3868" s="3" t="s">
        <v>24</v>
      </c>
      <c r="U3868" s="3">
        <v>45489</v>
      </c>
    </row>
    <row r="3869" spans="1:21" x14ac:dyDescent="0.25">
      <c r="A3869">
        <v>215503</v>
      </c>
      <c r="B3869">
        <v>1306</v>
      </c>
      <c r="C3869" t="s">
        <v>71</v>
      </c>
      <c r="D3869" s="3">
        <v>42567</v>
      </c>
      <c r="E3869" t="s">
        <v>1232</v>
      </c>
      <c r="F3869">
        <v>2600</v>
      </c>
      <c r="G3869">
        <v>1</v>
      </c>
      <c r="J3869">
        <v>2600</v>
      </c>
      <c r="K3869">
        <v>100150501</v>
      </c>
      <c r="L3869" s="19" t="s">
        <v>51</v>
      </c>
      <c r="M3869">
        <v>0</v>
      </c>
      <c r="N3869" t="s">
        <v>22</v>
      </c>
      <c r="O3869" s="3">
        <v>42567</v>
      </c>
      <c r="P3869" t="s">
        <v>34</v>
      </c>
      <c r="Q3869" s="4">
        <v>2600</v>
      </c>
      <c r="R3869">
        <v>2016</v>
      </c>
      <c r="S3869">
        <v>7</v>
      </c>
      <c r="T3869" s="3" t="s">
        <v>24</v>
      </c>
      <c r="U3869" s="3">
        <v>45489</v>
      </c>
    </row>
    <row r="3870" spans="1:21" x14ac:dyDescent="0.25">
      <c r="A3870">
        <v>215504</v>
      </c>
      <c r="B3870">
        <v>1292</v>
      </c>
      <c r="C3870" t="s">
        <v>71</v>
      </c>
      <c r="D3870" s="3">
        <v>42567</v>
      </c>
      <c r="E3870" t="s">
        <v>401</v>
      </c>
      <c r="F3870">
        <v>8420</v>
      </c>
      <c r="G3870">
        <v>1</v>
      </c>
      <c r="J3870">
        <v>8420</v>
      </c>
      <c r="K3870">
        <v>100150502</v>
      </c>
      <c r="L3870" s="19" t="s">
        <v>62</v>
      </c>
      <c r="M3870">
        <v>0</v>
      </c>
      <c r="N3870" t="s">
        <v>22</v>
      </c>
      <c r="O3870" s="3">
        <v>42567</v>
      </c>
      <c r="P3870" t="s">
        <v>34</v>
      </c>
      <c r="Q3870" s="4">
        <v>8420</v>
      </c>
      <c r="R3870">
        <v>2016</v>
      </c>
      <c r="S3870">
        <v>7</v>
      </c>
      <c r="T3870" s="3" t="s">
        <v>24</v>
      </c>
      <c r="U3870" s="3">
        <v>45489</v>
      </c>
    </row>
    <row r="3871" spans="1:21" x14ac:dyDescent="0.25">
      <c r="A3871">
        <v>215505</v>
      </c>
      <c r="B3871">
        <v>1117</v>
      </c>
      <c r="C3871" t="s">
        <v>19</v>
      </c>
      <c r="D3871" s="3">
        <v>42567</v>
      </c>
      <c r="E3871" t="s">
        <v>1262</v>
      </c>
      <c r="F3871">
        <v>100</v>
      </c>
      <c r="G3871">
        <v>1</v>
      </c>
      <c r="J3871">
        <v>450</v>
      </c>
      <c r="K3871">
        <v>100150503</v>
      </c>
      <c r="L3871" s="19" t="s">
        <v>33</v>
      </c>
      <c r="M3871">
        <v>0</v>
      </c>
      <c r="N3871" t="s">
        <v>22</v>
      </c>
      <c r="O3871" s="3">
        <v>42567</v>
      </c>
      <c r="P3871" t="s">
        <v>23</v>
      </c>
      <c r="Q3871">
        <v>100</v>
      </c>
      <c r="R3871">
        <v>2016</v>
      </c>
      <c r="S3871">
        <v>7</v>
      </c>
      <c r="T3871" s="3" t="s">
        <v>24</v>
      </c>
      <c r="U3871" s="3">
        <v>45489</v>
      </c>
    </row>
    <row r="3872" spans="1:21" x14ac:dyDescent="0.25">
      <c r="A3872">
        <v>215506</v>
      </c>
      <c r="B3872">
        <v>1117</v>
      </c>
      <c r="C3872" t="s">
        <v>19</v>
      </c>
      <c r="D3872" s="3">
        <v>42567</v>
      </c>
      <c r="E3872" t="s">
        <v>282</v>
      </c>
      <c r="F3872">
        <v>80</v>
      </c>
      <c r="G3872">
        <v>1</v>
      </c>
      <c r="J3872">
        <v>450</v>
      </c>
      <c r="K3872">
        <v>100150503</v>
      </c>
      <c r="L3872" s="19" t="s">
        <v>33</v>
      </c>
      <c r="M3872">
        <v>0</v>
      </c>
      <c r="N3872" t="s">
        <v>22</v>
      </c>
      <c r="O3872" s="3">
        <v>42567</v>
      </c>
      <c r="P3872" t="s">
        <v>23</v>
      </c>
      <c r="Q3872">
        <v>80</v>
      </c>
      <c r="R3872">
        <v>2016</v>
      </c>
      <c r="S3872">
        <v>7</v>
      </c>
      <c r="T3872" s="3" t="s">
        <v>24</v>
      </c>
      <c r="U3872" s="3">
        <v>45489</v>
      </c>
    </row>
    <row r="3873" spans="1:21" x14ac:dyDescent="0.25">
      <c r="A3873">
        <v>215507</v>
      </c>
      <c r="B3873">
        <v>1117</v>
      </c>
      <c r="C3873" t="s">
        <v>19</v>
      </c>
      <c r="D3873" s="3">
        <v>42567</v>
      </c>
      <c r="E3873" t="s">
        <v>36</v>
      </c>
      <c r="F3873">
        <v>170</v>
      </c>
      <c r="G3873">
        <v>1</v>
      </c>
      <c r="J3873">
        <v>450</v>
      </c>
      <c r="K3873">
        <v>100150503</v>
      </c>
      <c r="L3873" s="19" t="s">
        <v>33</v>
      </c>
      <c r="M3873">
        <v>0</v>
      </c>
      <c r="N3873" t="s">
        <v>22</v>
      </c>
      <c r="O3873" s="3">
        <v>42567</v>
      </c>
      <c r="P3873" t="s">
        <v>23</v>
      </c>
      <c r="Q3873">
        <v>170</v>
      </c>
      <c r="R3873">
        <v>2016</v>
      </c>
      <c r="S3873">
        <v>7</v>
      </c>
      <c r="T3873" s="3" t="s">
        <v>24</v>
      </c>
      <c r="U3873" s="3">
        <v>45489</v>
      </c>
    </row>
    <row r="3874" spans="1:21" x14ac:dyDescent="0.25">
      <c r="A3874">
        <v>215508</v>
      </c>
      <c r="B3874">
        <v>1117</v>
      </c>
      <c r="C3874" t="s">
        <v>19</v>
      </c>
      <c r="D3874" s="3">
        <v>42567</v>
      </c>
      <c r="E3874" t="s">
        <v>980</v>
      </c>
      <c r="F3874">
        <v>100</v>
      </c>
      <c r="G3874">
        <v>1</v>
      </c>
      <c r="J3874">
        <v>450</v>
      </c>
      <c r="K3874">
        <v>100150503</v>
      </c>
      <c r="L3874" s="19" t="s">
        <v>33</v>
      </c>
      <c r="M3874">
        <v>0</v>
      </c>
      <c r="N3874" t="s">
        <v>22</v>
      </c>
      <c r="O3874" s="3">
        <v>42567</v>
      </c>
      <c r="P3874" t="s">
        <v>23</v>
      </c>
      <c r="Q3874">
        <v>100</v>
      </c>
      <c r="R3874">
        <v>2016</v>
      </c>
      <c r="S3874">
        <v>7</v>
      </c>
      <c r="T3874" s="3" t="s">
        <v>24</v>
      </c>
      <c r="U3874" s="3">
        <v>45489</v>
      </c>
    </row>
    <row r="3875" spans="1:21" x14ac:dyDescent="0.25">
      <c r="A3875">
        <v>215509</v>
      </c>
      <c r="B3875">
        <v>1286</v>
      </c>
      <c r="C3875" t="s">
        <v>19</v>
      </c>
      <c r="D3875" s="3">
        <v>42567</v>
      </c>
      <c r="E3875" t="s">
        <v>189</v>
      </c>
      <c r="F3875">
        <v>99</v>
      </c>
      <c r="G3875">
        <v>1</v>
      </c>
      <c r="J3875">
        <v>99</v>
      </c>
      <c r="K3875">
        <v>100150504</v>
      </c>
      <c r="L3875" s="19" t="s">
        <v>27</v>
      </c>
      <c r="M3875">
        <v>0</v>
      </c>
      <c r="N3875" t="s">
        <v>22</v>
      </c>
      <c r="O3875" s="3">
        <v>42567</v>
      </c>
      <c r="P3875" t="s">
        <v>23</v>
      </c>
      <c r="Q3875">
        <v>99</v>
      </c>
      <c r="R3875">
        <v>2016</v>
      </c>
      <c r="S3875">
        <v>7</v>
      </c>
      <c r="T3875" s="3" t="s">
        <v>24</v>
      </c>
      <c r="U3875" s="3">
        <v>45489</v>
      </c>
    </row>
    <row r="3876" spans="1:21" x14ac:dyDescent="0.25">
      <c r="A3876">
        <v>215510</v>
      </c>
      <c r="B3876">
        <v>490</v>
      </c>
      <c r="C3876" t="s">
        <v>25</v>
      </c>
      <c r="D3876" s="3">
        <v>42567</v>
      </c>
      <c r="E3876" t="s">
        <v>148</v>
      </c>
      <c r="F3876">
        <v>75</v>
      </c>
      <c r="G3876">
        <v>2</v>
      </c>
      <c r="J3876">
        <v>300</v>
      </c>
      <c r="K3876">
        <v>100150505</v>
      </c>
      <c r="L3876" s="19" t="s">
        <v>33</v>
      </c>
      <c r="M3876">
        <v>0</v>
      </c>
      <c r="N3876" t="s">
        <v>22</v>
      </c>
      <c r="O3876" s="3">
        <v>42567</v>
      </c>
      <c r="P3876" t="s">
        <v>28</v>
      </c>
      <c r="Q3876">
        <v>150</v>
      </c>
      <c r="R3876">
        <v>2016</v>
      </c>
      <c r="S3876">
        <v>7</v>
      </c>
      <c r="T3876" s="3" t="s">
        <v>24</v>
      </c>
      <c r="U3876" s="3">
        <v>45489</v>
      </c>
    </row>
    <row r="3877" spans="1:21" x14ac:dyDescent="0.25">
      <c r="A3877">
        <v>215511</v>
      </c>
      <c r="B3877">
        <v>490</v>
      </c>
      <c r="C3877" t="s">
        <v>25</v>
      </c>
      <c r="D3877" s="3">
        <v>42567</v>
      </c>
      <c r="E3877" t="s">
        <v>626</v>
      </c>
      <c r="F3877">
        <v>95</v>
      </c>
      <c r="G3877">
        <v>1</v>
      </c>
      <c r="J3877">
        <v>300</v>
      </c>
      <c r="K3877">
        <v>100150505</v>
      </c>
      <c r="L3877" s="19" t="s">
        <v>33</v>
      </c>
      <c r="M3877">
        <v>0</v>
      </c>
      <c r="N3877" t="s">
        <v>22</v>
      </c>
      <c r="O3877" s="3">
        <v>42567</v>
      </c>
      <c r="P3877" t="s">
        <v>28</v>
      </c>
      <c r="Q3877">
        <v>95</v>
      </c>
      <c r="R3877">
        <v>2016</v>
      </c>
      <c r="S3877">
        <v>7</v>
      </c>
      <c r="T3877" s="3" t="s">
        <v>24</v>
      </c>
      <c r="U3877" s="3">
        <v>45489</v>
      </c>
    </row>
    <row r="3878" spans="1:21" x14ac:dyDescent="0.25">
      <c r="A3878">
        <v>215512</v>
      </c>
      <c r="B3878">
        <v>490</v>
      </c>
      <c r="C3878" t="s">
        <v>25</v>
      </c>
      <c r="D3878" s="3">
        <v>42567</v>
      </c>
      <c r="E3878" t="s">
        <v>1380</v>
      </c>
      <c r="F3878">
        <v>55</v>
      </c>
      <c r="G3878">
        <v>1</v>
      </c>
      <c r="J3878">
        <v>300</v>
      </c>
      <c r="K3878">
        <v>100150505</v>
      </c>
      <c r="L3878" s="19" t="s">
        <v>33</v>
      </c>
      <c r="M3878">
        <v>0</v>
      </c>
      <c r="N3878" t="s">
        <v>22</v>
      </c>
      <c r="O3878" s="3">
        <v>42567</v>
      </c>
      <c r="P3878" t="s">
        <v>28</v>
      </c>
      <c r="Q3878">
        <v>55</v>
      </c>
      <c r="R3878">
        <v>2016</v>
      </c>
      <c r="S3878">
        <v>7</v>
      </c>
      <c r="T3878" s="3" t="s">
        <v>24</v>
      </c>
      <c r="U3878" s="3">
        <v>45489</v>
      </c>
    </row>
    <row r="3879" spans="1:21" x14ac:dyDescent="0.25">
      <c r="A3879">
        <v>215514</v>
      </c>
      <c r="B3879">
        <v>812</v>
      </c>
      <c r="C3879" t="s">
        <v>19</v>
      </c>
      <c r="D3879" s="3">
        <v>42567</v>
      </c>
      <c r="E3879" t="s">
        <v>94</v>
      </c>
      <c r="F3879">
        <v>325</v>
      </c>
      <c r="G3879">
        <v>1</v>
      </c>
      <c r="J3879">
        <v>325</v>
      </c>
      <c r="K3879">
        <v>100150507</v>
      </c>
      <c r="L3879" s="19" t="s">
        <v>33</v>
      </c>
      <c r="M3879">
        <v>0</v>
      </c>
      <c r="N3879" t="s">
        <v>22</v>
      </c>
      <c r="O3879" s="3">
        <v>42567</v>
      </c>
      <c r="P3879" t="s">
        <v>23</v>
      </c>
      <c r="Q3879">
        <v>325</v>
      </c>
      <c r="R3879">
        <v>2016</v>
      </c>
      <c r="S3879">
        <v>7</v>
      </c>
      <c r="T3879" s="3" t="s">
        <v>24</v>
      </c>
      <c r="U3879" s="3">
        <v>45489</v>
      </c>
    </row>
    <row r="3880" spans="1:21" x14ac:dyDescent="0.25">
      <c r="A3880">
        <v>215513</v>
      </c>
      <c r="B3880">
        <v>813</v>
      </c>
      <c r="C3880" t="s">
        <v>71</v>
      </c>
      <c r="D3880" s="3">
        <v>42567</v>
      </c>
      <c r="E3880" t="s">
        <v>26</v>
      </c>
      <c r="F3880">
        <v>240</v>
      </c>
      <c r="G3880">
        <v>1</v>
      </c>
      <c r="J3880">
        <v>240</v>
      </c>
      <c r="K3880">
        <v>100150506</v>
      </c>
      <c r="L3880" s="19" t="s">
        <v>27</v>
      </c>
      <c r="M3880">
        <v>0</v>
      </c>
      <c r="N3880" t="s">
        <v>22</v>
      </c>
      <c r="O3880" s="3">
        <v>42567</v>
      </c>
      <c r="P3880" t="s">
        <v>34</v>
      </c>
      <c r="Q3880">
        <v>240</v>
      </c>
      <c r="R3880">
        <v>2016</v>
      </c>
      <c r="S3880">
        <v>7</v>
      </c>
      <c r="T3880" s="3" t="s">
        <v>24</v>
      </c>
      <c r="U3880" s="3">
        <v>45489</v>
      </c>
    </row>
    <row r="3881" spans="1:21" x14ac:dyDescent="0.25">
      <c r="A3881">
        <v>215515</v>
      </c>
      <c r="B3881">
        <v>1307</v>
      </c>
      <c r="C3881" t="s">
        <v>25</v>
      </c>
      <c r="D3881" s="3">
        <v>42567</v>
      </c>
      <c r="E3881" t="s">
        <v>996</v>
      </c>
      <c r="F3881">
        <v>1499</v>
      </c>
      <c r="G3881">
        <v>1</v>
      </c>
      <c r="J3881">
        <v>1499</v>
      </c>
      <c r="K3881">
        <v>100150508</v>
      </c>
      <c r="L3881" s="19" t="s">
        <v>27</v>
      </c>
      <c r="M3881">
        <v>0</v>
      </c>
      <c r="N3881" t="s">
        <v>40</v>
      </c>
      <c r="O3881" s="3">
        <v>42567</v>
      </c>
      <c r="P3881" t="s">
        <v>28</v>
      </c>
      <c r="Q3881" s="4">
        <v>1499</v>
      </c>
      <c r="R3881">
        <v>2016</v>
      </c>
      <c r="S3881">
        <v>7</v>
      </c>
      <c r="T3881" s="3" t="s">
        <v>24</v>
      </c>
      <c r="U3881" s="3">
        <v>45489</v>
      </c>
    </row>
    <row r="3882" spans="1:21" x14ac:dyDescent="0.25">
      <c r="A3882">
        <v>215516</v>
      </c>
      <c r="B3882">
        <v>812</v>
      </c>
      <c r="C3882" t="s">
        <v>19</v>
      </c>
      <c r="D3882" s="3">
        <v>42567</v>
      </c>
      <c r="E3882" t="s">
        <v>364</v>
      </c>
      <c r="F3882">
        <v>210</v>
      </c>
      <c r="G3882">
        <v>1</v>
      </c>
      <c r="J3882">
        <v>210</v>
      </c>
      <c r="K3882">
        <v>100150509</v>
      </c>
      <c r="L3882" s="19" t="s">
        <v>33</v>
      </c>
      <c r="M3882">
        <v>0</v>
      </c>
      <c r="N3882" t="s">
        <v>22</v>
      </c>
      <c r="O3882" s="3">
        <v>42567</v>
      </c>
      <c r="P3882" t="s">
        <v>23</v>
      </c>
      <c r="Q3882">
        <v>210</v>
      </c>
      <c r="R3882">
        <v>2016</v>
      </c>
      <c r="S3882">
        <v>7</v>
      </c>
      <c r="T3882" s="3" t="s">
        <v>24</v>
      </c>
      <c r="U3882" s="3">
        <v>45489</v>
      </c>
    </row>
    <row r="3883" spans="1:21" x14ac:dyDescent="0.25">
      <c r="A3883">
        <v>215517</v>
      </c>
      <c r="B3883">
        <v>1308</v>
      </c>
      <c r="C3883" t="s">
        <v>19</v>
      </c>
      <c r="D3883" s="3">
        <v>42567</v>
      </c>
      <c r="E3883" t="s">
        <v>797</v>
      </c>
      <c r="F3883">
        <v>990</v>
      </c>
      <c r="G3883">
        <v>1</v>
      </c>
      <c r="J3883">
        <v>1290</v>
      </c>
      <c r="K3883">
        <v>100150510</v>
      </c>
      <c r="L3883" s="19" t="s">
        <v>62</v>
      </c>
      <c r="M3883">
        <v>0</v>
      </c>
      <c r="N3883" t="s">
        <v>22</v>
      </c>
      <c r="O3883" s="3">
        <v>42567</v>
      </c>
      <c r="P3883" t="s">
        <v>23</v>
      </c>
      <c r="Q3883">
        <v>990</v>
      </c>
      <c r="R3883">
        <v>2016</v>
      </c>
      <c r="S3883">
        <v>7</v>
      </c>
      <c r="T3883" s="3" t="s">
        <v>24</v>
      </c>
      <c r="U3883" s="3">
        <v>45489</v>
      </c>
    </row>
    <row r="3884" spans="1:21" x14ac:dyDescent="0.25">
      <c r="A3884">
        <v>215518</v>
      </c>
      <c r="B3884">
        <v>1308</v>
      </c>
      <c r="C3884" t="s">
        <v>19</v>
      </c>
      <c r="D3884" s="3">
        <v>42567</v>
      </c>
      <c r="E3884" t="s">
        <v>1446</v>
      </c>
      <c r="F3884">
        <v>300</v>
      </c>
      <c r="G3884">
        <v>1</v>
      </c>
      <c r="J3884">
        <v>1290</v>
      </c>
      <c r="K3884">
        <v>100150510</v>
      </c>
      <c r="L3884" s="19" t="s">
        <v>27</v>
      </c>
      <c r="M3884">
        <v>0</v>
      </c>
      <c r="N3884" t="s">
        <v>22</v>
      </c>
      <c r="O3884" s="3">
        <v>42567</v>
      </c>
      <c r="P3884" t="s">
        <v>23</v>
      </c>
      <c r="Q3884">
        <v>300</v>
      </c>
      <c r="R3884">
        <v>2016</v>
      </c>
      <c r="S3884">
        <v>7</v>
      </c>
      <c r="T3884" s="3" t="s">
        <v>24</v>
      </c>
      <c r="U3884" s="3">
        <v>45489</v>
      </c>
    </row>
    <row r="3885" spans="1:21" x14ac:dyDescent="0.25">
      <c r="A3885">
        <v>215519</v>
      </c>
      <c r="B3885">
        <v>813</v>
      </c>
      <c r="C3885" t="s">
        <v>19</v>
      </c>
      <c r="D3885" s="3">
        <v>42567</v>
      </c>
      <c r="E3885" t="s">
        <v>228</v>
      </c>
      <c r="F3885">
        <v>80</v>
      </c>
      <c r="G3885">
        <v>1</v>
      </c>
      <c r="J3885">
        <v>80</v>
      </c>
      <c r="K3885">
        <v>100150511</v>
      </c>
      <c r="L3885" s="19" t="s">
        <v>27</v>
      </c>
      <c r="M3885">
        <v>0</v>
      </c>
      <c r="N3885" t="s">
        <v>22</v>
      </c>
      <c r="O3885" s="3">
        <v>42567</v>
      </c>
      <c r="P3885" t="s">
        <v>23</v>
      </c>
      <c r="Q3885">
        <v>80</v>
      </c>
      <c r="R3885">
        <v>2016</v>
      </c>
      <c r="S3885">
        <v>7</v>
      </c>
      <c r="T3885" s="3" t="s">
        <v>24</v>
      </c>
      <c r="U3885" s="3">
        <v>45489</v>
      </c>
    </row>
    <row r="3886" spans="1:21" x14ac:dyDescent="0.25">
      <c r="A3886">
        <v>215520</v>
      </c>
      <c r="B3886">
        <v>1309</v>
      </c>
      <c r="C3886" t="s">
        <v>19</v>
      </c>
      <c r="D3886" s="3">
        <v>42567</v>
      </c>
      <c r="E3886" t="s">
        <v>1447</v>
      </c>
      <c r="F3886">
        <v>16999</v>
      </c>
      <c r="G3886">
        <v>1</v>
      </c>
      <c r="J3886">
        <v>16999</v>
      </c>
      <c r="K3886">
        <v>100150512</v>
      </c>
      <c r="L3886" s="19" t="s">
        <v>59</v>
      </c>
      <c r="M3886">
        <v>0</v>
      </c>
      <c r="N3886" t="s">
        <v>22</v>
      </c>
      <c r="O3886" s="3">
        <v>42567</v>
      </c>
      <c r="P3886" t="s">
        <v>23</v>
      </c>
      <c r="Q3886" s="4">
        <v>16999</v>
      </c>
      <c r="R3886">
        <v>2016</v>
      </c>
      <c r="S3886">
        <v>7</v>
      </c>
      <c r="T3886" s="3" t="s">
        <v>24</v>
      </c>
      <c r="U3886" s="3">
        <v>45489</v>
      </c>
    </row>
    <row r="3887" spans="1:21" x14ac:dyDescent="0.25">
      <c r="A3887">
        <v>215521</v>
      </c>
      <c r="B3887">
        <v>1310</v>
      </c>
      <c r="C3887" t="s">
        <v>25</v>
      </c>
      <c r="D3887" s="3">
        <v>42567</v>
      </c>
      <c r="E3887" t="s">
        <v>1448</v>
      </c>
      <c r="F3887">
        <v>11999</v>
      </c>
      <c r="G3887">
        <v>1</v>
      </c>
      <c r="J3887">
        <v>11999</v>
      </c>
      <c r="K3887">
        <v>100150513</v>
      </c>
      <c r="L3887" s="19" t="s">
        <v>38</v>
      </c>
      <c r="M3887">
        <v>0</v>
      </c>
      <c r="N3887" t="s">
        <v>22</v>
      </c>
      <c r="O3887" s="3">
        <v>42567</v>
      </c>
      <c r="P3887" t="s">
        <v>28</v>
      </c>
      <c r="Q3887" s="4">
        <v>11999</v>
      </c>
      <c r="R3887">
        <v>2016</v>
      </c>
      <c r="S3887">
        <v>7</v>
      </c>
      <c r="T3887" s="3" t="s">
        <v>24</v>
      </c>
      <c r="U3887" s="3">
        <v>45489</v>
      </c>
    </row>
    <row r="3888" spans="1:21" x14ac:dyDescent="0.25">
      <c r="A3888">
        <v>215522</v>
      </c>
      <c r="B3888">
        <v>1311</v>
      </c>
      <c r="C3888" t="s">
        <v>71</v>
      </c>
      <c r="D3888" s="3">
        <v>42567</v>
      </c>
      <c r="E3888" t="s">
        <v>1449</v>
      </c>
      <c r="F3888">
        <v>3500</v>
      </c>
      <c r="G3888">
        <v>1</v>
      </c>
      <c r="J3888">
        <v>3500</v>
      </c>
      <c r="K3888">
        <v>100150514</v>
      </c>
      <c r="L3888" s="19" t="s">
        <v>42</v>
      </c>
      <c r="M3888">
        <v>0</v>
      </c>
      <c r="N3888" t="s">
        <v>22</v>
      </c>
      <c r="O3888" s="3">
        <v>42567</v>
      </c>
      <c r="P3888" t="s">
        <v>34</v>
      </c>
      <c r="Q3888" s="4">
        <v>3500</v>
      </c>
      <c r="R3888">
        <v>2016</v>
      </c>
      <c r="S3888">
        <v>7</v>
      </c>
      <c r="T3888" s="3" t="s">
        <v>24</v>
      </c>
      <c r="U3888" s="3">
        <v>45489</v>
      </c>
    </row>
    <row r="3889" spans="1:21" x14ac:dyDescent="0.25">
      <c r="A3889">
        <v>215523</v>
      </c>
      <c r="B3889">
        <v>1312</v>
      </c>
      <c r="C3889" t="s">
        <v>25</v>
      </c>
      <c r="D3889" s="3">
        <v>42567</v>
      </c>
      <c r="E3889" t="s">
        <v>459</v>
      </c>
      <c r="F3889">
        <v>29000</v>
      </c>
      <c r="G3889">
        <v>1</v>
      </c>
      <c r="J3889">
        <v>29000</v>
      </c>
      <c r="K3889">
        <v>100150515</v>
      </c>
      <c r="L3889" s="19" t="s">
        <v>42</v>
      </c>
      <c r="M3889">
        <v>0</v>
      </c>
      <c r="N3889" t="s">
        <v>22</v>
      </c>
      <c r="O3889" s="3">
        <v>42567</v>
      </c>
      <c r="P3889" t="s">
        <v>28</v>
      </c>
      <c r="Q3889" s="4">
        <v>29000</v>
      </c>
      <c r="R3889">
        <v>2016</v>
      </c>
      <c r="S3889">
        <v>7</v>
      </c>
      <c r="T3889" s="3" t="s">
        <v>24</v>
      </c>
      <c r="U3889" s="3">
        <v>45489</v>
      </c>
    </row>
    <row r="3890" spans="1:21" x14ac:dyDescent="0.25">
      <c r="A3890">
        <v>215524</v>
      </c>
      <c r="B3890">
        <v>1313</v>
      </c>
      <c r="C3890" t="s">
        <v>71</v>
      </c>
      <c r="D3890" s="3">
        <v>42567</v>
      </c>
      <c r="E3890" t="s">
        <v>258</v>
      </c>
      <c r="F3890">
        <v>670</v>
      </c>
      <c r="G3890">
        <v>1</v>
      </c>
      <c r="J3890">
        <v>670</v>
      </c>
      <c r="K3890">
        <v>100150516</v>
      </c>
      <c r="L3890" s="19" t="s">
        <v>59</v>
      </c>
      <c r="M3890">
        <v>0</v>
      </c>
      <c r="N3890" t="s">
        <v>22</v>
      </c>
      <c r="O3890" s="3">
        <v>42567</v>
      </c>
      <c r="P3890" t="s">
        <v>34</v>
      </c>
      <c r="Q3890">
        <v>670</v>
      </c>
      <c r="R3890">
        <v>2016</v>
      </c>
      <c r="S3890">
        <v>7</v>
      </c>
      <c r="T3890" s="3" t="s">
        <v>24</v>
      </c>
      <c r="U3890" s="3">
        <v>45489</v>
      </c>
    </row>
    <row r="3891" spans="1:21" x14ac:dyDescent="0.25">
      <c r="A3891">
        <v>215525</v>
      </c>
      <c r="B3891">
        <v>1314</v>
      </c>
      <c r="C3891" t="s">
        <v>19</v>
      </c>
      <c r="D3891" s="3">
        <v>42567</v>
      </c>
      <c r="E3891" t="s">
        <v>1352</v>
      </c>
      <c r="F3891">
        <v>700</v>
      </c>
      <c r="G3891">
        <v>2</v>
      </c>
      <c r="J3891">
        <v>1400</v>
      </c>
      <c r="K3891">
        <v>100150517</v>
      </c>
      <c r="L3891" s="19" t="s">
        <v>33</v>
      </c>
      <c r="M3891">
        <v>0</v>
      </c>
      <c r="N3891" t="s">
        <v>22</v>
      </c>
      <c r="O3891" s="3">
        <v>42567</v>
      </c>
      <c r="P3891" t="s">
        <v>23</v>
      </c>
      <c r="Q3891" s="4">
        <v>1400</v>
      </c>
      <c r="R3891">
        <v>2016</v>
      </c>
      <c r="S3891">
        <v>7</v>
      </c>
      <c r="T3891" s="3" t="s">
        <v>24</v>
      </c>
      <c r="U3891" s="3">
        <v>45489</v>
      </c>
    </row>
    <row r="3892" spans="1:21" x14ac:dyDescent="0.25">
      <c r="A3892">
        <v>215526</v>
      </c>
      <c r="B3892">
        <v>1315</v>
      </c>
      <c r="C3892" t="s">
        <v>19</v>
      </c>
      <c r="D3892" s="3">
        <v>42567</v>
      </c>
      <c r="E3892" t="s">
        <v>1450</v>
      </c>
      <c r="F3892">
        <v>1050</v>
      </c>
      <c r="G3892">
        <v>1</v>
      </c>
      <c r="J3892">
        <v>0</v>
      </c>
      <c r="K3892">
        <v>100150518</v>
      </c>
      <c r="L3892" s="19" t="s">
        <v>51</v>
      </c>
      <c r="M3892">
        <v>0</v>
      </c>
      <c r="N3892" t="s">
        <v>49</v>
      </c>
      <c r="O3892" s="3">
        <v>42567</v>
      </c>
      <c r="P3892" t="s">
        <v>23</v>
      </c>
      <c r="Q3892" s="4">
        <v>1050</v>
      </c>
      <c r="R3892">
        <v>2016</v>
      </c>
      <c r="S3892">
        <v>7</v>
      </c>
      <c r="T3892" s="3" t="s">
        <v>24</v>
      </c>
      <c r="U3892" s="3">
        <v>45489</v>
      </c>
    </row>
    <row r="3893" spans="1:21" x14ac:dyDescent="0.25">
      <c r="A3893">
        <v>215528</v>
      </c>
      <c r="B3893">
        <v>1316</v>
      </c>
      <c r="C3893" t="s">
        <v>19</v>
      </c>
      <c r="D3893" s="3">
        <v>42567</v>
      </c>
      <c r="E3893" t="s">
        <v>1255</v>
      </c>
      <c r="F3893">
        <v>450</v>
      </c>
      <c r="G3893">
        <v>1</v>
      </c>
      <c r="J3893">
        <v>900</v>
      </c>
      <c r="K3893">
        <v>100150519</v>
      </c>
      <c r="L3893" s="19" t="s">
        <v>38</v>
      </c>
      <c r="M3893">
        <v>0</v>
      </c>
      <c r="N3893" t="s">
        <v>22</v>
      </c>
      <c r="O3893" s="3">
        <v>42567</v>
      </c>
      <c r="P3893" t="s">
        <v>23</v>
      </c>
      <c r="Q3893">
        <v>450</v>
      </c>
      <c r="R3893">
        <v>2016</v>
      </c>
      <c r="S3893">
        <v>7</v>
      </c>
      <c r="T3893" s="3" t="s">
        <v>24</v>
      </c>
      <c r="U3893" s="3">
        <v>45489</v>
      </c>
    </row>
    <row r="3894" spans="1:21" x14ac:dyDescent="0.25">
      <c r="A3894">
        <v>215529</v>
      </c>
      <c r="B3894">
        <v>1316</v>
      </c>
      <c r="C3894" t="s">
        <v>19</v>
      </c>
      <c r="D3894" s="3">
        <v>42567</v>
      </c>
      <c r="E3894" t="s">
        <v>539</v>
      </c>
      <c r="F3894">
        <v>450</v>
      </c>
      <c r="G3894">
        <v>1</v>
      </c>
      <c r="J3894">
        <v>900</v>
      </c>
      <c r="K3894">
        <v>100150519</v>
      </c>
      <c r="L3894" s="19" t="s">
        <v>170</v>
      </c>
      <c r="M3894">
        <v>0</v>
      </c>
      <c r="N3894" t="s">
        <v>22</v>
      </c>
      <c r="O3894" s="3">
        <v>42567</v>
      </c>
      <c r="P3894" t="s">
        <v>23</v>
      </c>
      <c r="Q3894">
        <v>450</v>
      </c>
      <c r="R3894">
        <v>2016</v>
      </c>
      <c r="S3894">
        <v>7</v>
      </c>
      <c r="T3894" s="3" t="s">
        <v>24</v>
      </c>
      <c r="U3894" s="3">
        <v>45489</v>
      </c>
    </row>
    <row r="3895" spans="1:21" x14ac:dyDescent="0.25">
      <c r="A3895">
        <v>215530</v>
      </c>
      <c r="B3895">
        <v>1317</v>
      </c>
      <c r="C3895" t="s">
        <v>19</v>
      </c>
      <c r="D3895" s="3">
        <v>42567</v>
      </c>
      <c r="E3895" t="s">
        <v>1451</v>
      </c>
      <c r="F3895">
        <v>2550</v>
      </c>
      <c r="G3895">
        <v>1</v>
      </c>
      <c r="J3895">
        <v>2550</v>
      </c>
      <c r="K3895">
        <v>100150520</v>
      </c>
      <c r="L3895" s="19" t="s">
        <v>59</v>
      </c>
      <c r="M3895">
        <v>0</v>
      </c>
      <c r="N3895" t="s">
        <v>22</v>
      </c>
      <c r="O3895" s="3">
        <v>42567</v>
      </c>
      <c r="P3895" t="s">
        <v>23</v>
      </c>
      <c r="Q3895" s="4">
        <v>2550</v>
      </c>
      <c r="R3895">
        <v>2016</v>
      </c>
      <c r="S3895">
        <v>7</v>
      </c>
      <c r="T3895" s="3" t="s">
        <v>24</v>
      </c>
      <c r="U3895" s="3">
        <v>45489</v>
      </c>
    </row>
    <row r="3896" spans="1:21" x14ac:dyDescent="0.25">
      <c r="A3896">
        <v>215532</v>
      </c>
      <c r="B3896">
        <v>1318</v>
      </c>
      <c r="C3896" t="s">
        <v>19</v>
      </c>
      <c r="D3896" s="3">
        <v>42567</v>
      </c>
      <c r="E3896" t="s">
        <v>1452</v>
      </c>
      <c r="F3896">
        <v>950</v>
      </c>
      <c r="G3896">
        <v>1</v>
      </c>
      <c r="J3896">
        <v>1900</v>
      </c>
      <c r="K3896">
        <v>100150521</v>
      </c>
      <c r="L3896" s="19" t="s">
        <v>27</v>
      </c>
      <c r="M3896">
        <v>0</v>
      </c>
      <c r="N3896" t="s">
        <v>22</v>
      </c>
      <c r="O3896" s="3">
        <v>42567</v>
      </c>
      <c r="P3896" t="s">
        <v>23</v>
      </c>
      <c r="Q3896">
        <v>950</v>
      </c>
      <c r="R3896">
        <v>2016</v>
      </c>
      <c r="S3896">
        <v>7</v>
      </c>
      <c r="T3896" s="3" t="s">
        <v>24</v>
      </c>
      <c r="U3896" s="3">
        <v>45489</v>
      </c>
    </row>
    <row r="3897" spans="1:21" x14ac:dyDescent="0.25">
      <c r="A3897">
        <v>215533</v>
      </c>
      <c r="B3897">
        <v>1318</v>
      </c>
      <c r="C3897" t="s">
        <v>19</v>
      </c>
      <c r="D3897" s="3">
        <v>42567</v>
      </c>
      <c r="E3897" t="s">
        <v>1453</v>
      </c>
      <c r="F3897">
        <v>950</v>
      </c>
      <c r="G3897">
        <v>1</v>
      </c>
      <c r="J3897">
        <v>1900</v>
      </c>
      <c r="K3897">
        <v>100150521</v>
      </c>
      <c r="L3897" s="19" t="s">
        <v>27</v>
      </c>
      <c r="M3897">
        <v>0</v>
      </c>
      <c r="N3897" t="s">
        <v>22</v>
      </c>
      <c r="O3897" s="3">
        <v>42567</v>
      </c>
      <c r="P3897" t="s">
        <v>23</v>
      </c>
      <c r="Q3897">
        <v>950</v>
      </c>
      <c r="R3897">
        <v>2016</v>
      </c>
      <c r="S3897">
        <v>7</v>
      </c>
      <c r="T3897" s="3" t="s">
        <v>24</v>
      </c>
      <c r="U3897" s="3">
        <v>45489</v>
      </c>
    </row>
    <row r="3898" spans="1:21" x14ac:dyDescent="0.25">
      <c r="A3898">
        <v>215534</v>
      </c>
      <c r="B3898">
        <v>1319</v>
      </c>
      <c r="C3898" t="s">
        <v>25</v>
      </c>
      <c r="D3898" s="3">
        <v>42567</v>
      </c>
      <c r="E3898" t="s">
        <v>1454</v>
      </c>
      <c r="F3898">
        <v>765</v>
      </c>
      <c r="G3898">
        <v>1</v>
      </c>
      <c r="J3898">
        <v>765</v>
      </c>
      <c r="K3898">
        <v>100150522</v>
      </c>
      <c r="L3898" s="19" t="s">
        <v>38</v>
      </c>
      <c r="M3898">
        <v>0</v>
      </c>
      <c r="N3898" t="s">
        <v>22</v>
      </c>
      <c r="O3898" s="3">
        <v>42567</v>
      </c>
      <c r="P3898" t="s">
        <v>28</v>
      </c>
      <c r="Q3898">
        <v>765</v>
      </c>
      <c r="R3898">
        <v>2016</v>
      </c>
      <c r="S3898">
        <v>7</v>
      </c>
      <c r="T3898" s="3" t="s">
        <v>24</v>
      </c>
      <c r="U3898" s="3">
        <v>45489</v>
      </c>
    </row>
    <row r="3899" spans="1:21" x14ac:dyDescent="0.25">
      <c r="A3899">
        <v>215535</v>
      </c>
      <c r="B3899">
        <v>1319</v>
      </c>
      <c r="C3899" t="s">
        <v>71</v>
      </c>
      <c r="D3899" s="3">
        <v>42568</v>
      </c>
      <c r="E3899" t="s">
        <v>176</v>
      </c>
      <c r="F3899">
        <v>995</v>
      </c>
      <c r="G3899">
        <v>1</v>
      </c>
      <c r="J3899">
        <v>995</v>
      </c>
      <c r="K3899">
        <v>100150523</v>
      </c>
      <c r="L3899" s="19" t="s">
        <v>170</v>
      </c>
      <c r="M3899">
        <v>0</v>
      </c>
      <c r="N3899" t="s">
        <v>22</v>
      </c>
      <c r="O3899" s="3">
        <v>42568</v>
      </c>
      <c r="P3899" t="s">
        <v>34</v>
      </c>
      <c r="Q3899">
        <v>995</v>
      </c>
      <c r="R3899">
        <v>2016</v>
      </c>
      <c r="S3899">
        <v>7</v>
      </c>
      <c r="T3899" s="3" t="s">
        <v>24</v>
      </c>
      <c r="U3899" s="3">
        <v>45489</v>
      </c>
    </row>
    <row r="3900" spans="1:21" x14ac:dyDescent="0.25">
      <c r="A3900">
        <v>215536</v>
      </c>
      <c r="B3900">
        <v>1320</v>
      </c>
      <c r="C3900" t="s">
        <v>19</v>
      </c>
      <c r="D3900" s="3">
        <v>42568</v>
      </c>
      <c r="E3900" t="s">
        <v>1392</v>
      </c>
      <c r="F3900">
        <v>1699</v>
      </c>
      <c r="G3900">
        <v>1</v>
      </c>
      <c r="J3900">
        <v>1699</v>
      </c>
      <c r="K3900">
        <v>100150524</v>
      </c>
      <c r="L3900" s="19" t="s">
        <v>47</v>
      </c>
      <c r="M3900">
        <v>0</v>
      </c>
      <c r="N3900" t="s">
        <v>22</v>
      </c>
      <c r="O3900" s="3">
        <v>42568</v>
      </c>
      <c r="P3900" t="s">
        <v>23</v>
      </c>
      <c r="Q3900" s="4">
        <v>1699</v>
      </c>
      <c r="R3900">
        <v>2016</v>
      </c>
      <c r="S3900">
        <v>7</v>
      </c>
      <c r="T3900" s="3" t="s">
        <v>24</v>
      </c>
      <c r="U3900" s="3">
        <v>45489</v>
      </c>
    </row>
    <row r="3901" spans="1:21" x14ac:dyDescent="0.25">
      <c r="A3901">
        <v>215537</v>
      </c>
      <c r="B3901">
        <v>538</v>
      </c>
      <c r="C3901" t="s">
        <v>25</v>
      </c>
      <c r="D3901" s="3">
        <v>42568</v>
      </c>
      <c r="E3901" t="s">
        <v>954</v>
      </c>
      <c r="F3901">
        <v>6990</v>
      </c>
      <c r="G3901">
        <v>1</v>
      </c>
      <c r="J3901">
        <v>6990</v>
      </c>
      <c r="K3901">
        <v>100150525</v>
      </c>
      <c r="L3901" s="19" t="s">
        <v>38</v>
      </c>
      <c r="M3901">
        <v>0</v>
      </c>
      <c r="N3901" t="s">
        <v>22</v>
      </c>
      <c r="O3901" s="3">
        <v>42568</v>
      </c>
      <c r="P3901" t="s">
        <v>28</v>
      </c>
      <c r="Q3901" s="4">
        <v>6990</v>
      </c>
      <c r="R3901">
        <v>2016</v>
      </c>
      <c r="S3901">
        <v>7</v>
      </c>
      <c r="T3901" s="3" t="s">
        <v>24</v>
      </c>
      <c r="U3901" s="3">
        <v>45489</v>
      </c>
    </row>
    <row r="3902" spans="1:21" x14ac:dyDescent="0.25">
      <c r="A3902">
        <v>215538</v>
      </c>
      <c r="B3902">
        <v>806</v>
      </c>
      <c r="C3902" t="s">
        <v>19</v>
      </c>
      <c r="D3902" s="3">
        <v>42568</v>
      </c>
      <c r="E3902" t="s">
        <v>1455</v>
      </c>
      <c r="F3902">
        <v>999</v>
      </c>
      <c r="G3902">
        <v>1</v>
      </c>
      <c r="J3902">
        <v>999</v>
      </c>
      <c r="K3902">
        <v>100150526</v>
      </c>
      <c r="L3902" s="19" t="s">
        <v>27</v>
      </c>
      <c r="M3902">
        <v>0</v>
      </c>
      <c r="N3902" t="s">
        <v>22</v>
      </c>
      <c r="O3902" s="3">
        <v>42568</v>
      </c>
      <c r="P3902" t="s">
        <v>23</v>
      </c>
      <c r="Q3902">
        <v>999</v>
      </c>
      <c r="R3902">
        <v>2016</v>
      </c>
      <c r="S3902">
        <v>7</v>
      </c>
      <c r="T3902" s="3" t="s">
        <v>24</v>
      </c>
      <c r="U3902" s="3">
        <v>45489</v>
      </c>
    </row>
    <row r="3903" spans="1:21" x14ac:dyDescent="0.25">
      <c r="A3903">
        <v>215539</v>
      </c>
      <c r="B3903">
        <v>806</v>
      </c>
      <c r="C3903" t="s">
        <v>19</v>
      </c>
      <c r="D3903" s="3">
        <v>42568</v>
      </c>
      <c r="E3903" t="s">
        <v>30</v>
      </c>
      <c r="F3903">
        <v>360</v>
      </c>
      <c r="G3903">
        <v>1</v>
      </c>
      <c r="J3903">
        <v>360</v>
      </c>
      <c r="K3903">
        <v>100150527</v>
      </c>
      <c r="L3903" s="19" t="s">
        <v>27</v>
      </c>
      <c r="M3903">
        <v>0</v>
      </c>
      <c r="N3903" t="s">
        <v>22</v>
      </c>
      <c r="O3903" s="3">
        <v>42568</v>
      </c>
      <c r="P3903" t="s">
        <v>23</v>
      </c>
      <c r="Q3903">
        <v>360</v>
      </c>
      <c r="R3903">
        <v>2016</v>
      </c>
      <c r="S3903">
        <v>7</v>
      </c>
      <c r="T3903" s="3" t="s">
        <v>24</v>
      </c>
      <c r="U3903" s="3">
        <v>45489</v>
      </c>
    </row>
    <row r="3904" spans="1:21" x14ac:dyDescent="0.25">
      <c r="A3904">
        <v>215540</v>
      </c>
      <c r="B3904">
        <v>1321</v>
      </c>
      <c r="C3904" t="s">
        <v>25</v>
      </c>
      <c r="D3904" s="3">
        <v>42568</v>
      </c>
      <c r="E3904" t="s">
        <v>459</v>
      </c>
      <c r="F3904">
        <v>29000</v>
      </c>
      <c r="G3904">
        <v>1</v>
      </c>
      <c r="J3904">
        <v>29000</v>
      </c>
      <c r="K3904">
        <v>100150528</v>
      </c>
      <c r="L3904" s="19" t="s">
        <v>42</v>
      </c>
      <c r="M3904">
        <v>0</v>
      </c>
      <c r="N3904" t="s">
        <v>22</v>
      </c>
      <c r="O3904" s="3">
        <v>42568</v>
      </c>
      <c r="P3904" t="s">
        <v>28</v>
      </c>
      <c r="Q3904" s="4">
        <v>29000</v>
      </c>
      <c r="R3904">
        <v>2016</v>
      </c>
      <c r="S3904">
        <v>7</v>
      </c>
      <c r="T3904" s="3" t="s">
        <v>24</v>
      </c>
      <c r="U3904" s="3">
        <v>45489</v>
      </c>
    </row>
    <row r="3905" spans="1:21" x14ac:dyDescent="0.25">
      <c r="A3905">
        <v>215541</v>
      </c>
      <c r="B3905">
        <v>1322</v>
      </c>
      <c r="C3905" t="s">
        <v>19</v>
      </c>
      <c r="D3905" s="3">
        <v>42568</v>
      </c>
      <c r="E3905" t="s">
        <v>1280</v>
      </c>
      <c r="F3905">
        <v>300</v>
      </c>
      <c r="G3905">
        <v>2</v>
      </c>
      <c r="J3905">
        <v>600</v>
      </c>
      <c r="K3905">
        <v>100150529</v>
      </c>
      <c r="L3905" s="19" t="s">
        <v>33</v>
      </c>
      <c r="M3905">
        <v>0</v>
      </c>
      <c r="N3905" t="s">
        <v>22</v>
      </c>
      <c r="O3905" s="3">
        <v>42568</v>
      </c>
      <c r="P3905" t="s">
        <v>23</v>
      </c>
      <c r="Q3905">
        <v>600</v>
      </c>
      <c r="R3905">
        <v>2016</v>
      </c>
      <c r="S3905">
        <v>7</v>
      </c>
      <c r="T3905" s="3" t="s">
        <v>24</v>
      </c>
      <c r="U3905" s="3">
        <v>45489</v>
      </c>
    </row>
    <row r="3906" spans="1:21" x14ac:dyDescent="0.25">
      <c r="A3906">
        <v>215542</v>
      </c>
      <c r="B3906">
        <v>1323</v>
      </c>
      <c r="C3906" t="s">
        <v>71</v>
      </c>
      <c r="D3906" s="3">
        <v>42568</v>
      </c>
      <c r="E3906" t="s">
        <v>30</v>
      </c>
      <c r="F3906">
        <v>360</v>
      </c>
      <c r="G3906">
        <v>1</v>
      </c>
      <c r="J3906">
        <v>360</v>
      </c>
      <c r="K3906">
        <v>100150530</v>
      </c>
      <c r="L3906" s="19" t="s">
        <v>27</v>
      </c>
      <c r="M3906">
        <v>0</v>
      </c>
      <c r="N3906" t="s">
        <v>22</v>
      </c>
      <c r="O3906" s="3">
        <v>42568</v>
      </c>
      <c r="P3906" t="s">
        <v>34</v>
      </c>
      <c r="Q3906">
        <v>360</v>
      </c>
      <c r="R3906">
        <v>2016</v>
      </c>
      <c r="S3906">
        <v>7</v>
      </c>
      <c r="T3906" s="3" t="s">
        <v>24</v>
      </c>
      <c r="U3906" s="3">
        <v>45489</v>
      </c>
    </row>
    <row r="3907" spans="1:21" x14ac:dyDescent="0.25">
      <c r="A3907">
        <v>215545</v>
      </c>
      <c r="B3907">
        <v>1324</v>
      </c>
      <c r="C3907" t="s">
        <v>25</v>
      </c>
      <c r="D3907" s="3">
        <v>42568</v>
      </c>
      <c r="E3907" t="s">
        <v>977</v>
      </c>
      <c r="F3907">
        <v>64499</v>
      </c>
      <c r="G3907">
        <v>1</v>
      </c>
      <c r="J3907">
        <v>64499</v>
      </c>
      <c r="K3907">
        <v>100150532</v>
      </c>
      <c r="L3907" s="19" t="s">
        <v>38</v>
      </c>
      <c r="M3907">
        <v>0</v>
      </c>
      <c r="N3907" t="s">
        <v>39</v>
      </c>
      <c r="O3907" s="3">
        <v>42568</v>
      </c>
      <c r="P3907" t="s">
        <v>28</v>
      </c>
      <c r="Q3907" s="4">
        <v>64499</v>
      </c>
      <c r="R3907">
        <v>2016</v>
      </c>
      <c r="S3907">
        <v>7</v>
      </c>
      <c r="T3907" s="3" t="s">
        <v>24</v>
      </c>
      <c r="U3907" s="3">
        <v>45489</v>
      </c>
    </row>
    <row r="3908" spans="1:21" x14ac:dyDescent="0.25">
      <c r="A3908">
        <v>215543</v>
      </c>
      <c r="B3908">
        <v>1325</v>
      </c>
      <c r="C3908" t="s">
        <v>19</v>
      </c>
      <c r="D3908" s="3">
        <v>42568</v>
      </c>
      <c r="E3908" t="s">
        <v>105</v>
      </c>
      <c r="F3908">
        <v>290</v>
      </c>
      <c r="G3908">
        <v>1</v>
      </c>
      <c r="J3908">
        <v>789</v>
      </c>
      <c r="K3908">
        <v>100150531</v>
      </c>
      <c r="L3908" s="19" t="s">
        <v>33</v>
      </c>
      <c r="M3908">
        <v>112.49</v>
      </c>
      <c r="N3908" t="s">
        <v>22</v>
      </c>
      <c r="O3908" s="3">
        <v>42568</v>
      </c>
      <c r="P3908" t="s">
        <v>23</v>
      </c>
      <c r="Q3908">
        <v>290</v>
      </c>
      <c r="R3908">
        <v>2016</v>
      </c>
      <c r="S3908">
        <v>7</v>
      </c>
      <c r="T3908" s="3" t="s">
        <v>24</v>
      </c>
      <c r="U3908" s="3">
        <v>45489</v>
      </c>
    </row>
    <row r="3909" spans="1:21" x14ac:dyDescent="0.25">
      <c r="A3909">
        <v>215544</v>
      </c>
      <c r="B3909">
        <v>1325</v>
      </c>
      <c r="C3909" t="s">
        <v>19</v>
      </c>
      <c r="D3909" s="3">
        <v>42568</v>
      </c>
      <c r="E3909" t="s">
        <v>904</v>
      </c>
      <c r="F3909">
        <v>999</v>
      </c>
      <c r="G3909">
        <v>1</v>
      </c>
      <c r="J3909">
        <v>789</v>
      </c>
      <c r="K3909">
        <v>100150531</v>
      </c>
      <c r="L3909" s="19" t="s">
        <v>62</v>
      </c>
      <c r="M3909">
        <v>387.51</v>
      </c>
      <c r="N3909" t="s">
        <v>22</v>
      </c>
      <c r="O3909" s="3">
        <v>42568</v>
      </c>
      <c r="P3909" t="s">
        <v>23</v>
      </c>
      <c r="Q3909">
        <v>999</v>
      </c>
      <c r="R3909">
        <v>2016</v>
      </c>
      <c r="S3909">
        <v>7</v>
      </c>
      <c r="T3909" s="3" t="s">
        <v>24</v>
      </c>
      <c r="U3909" s="3">
        <v>45489</v>
      </c>
    </row>
    <row r="3910" spans="1:21" x14ac:dyDescent="0.25">
      <c r="A3910">
        <v>215546</v>
      </c>
      <c r="B3910">
        <v>1326</v>
      </c>
      <c r="C3910" t="s">
        <v>25</v>
      </c>
      <c r="D3910" s="3">
        <v>42568</v>
      </c>
      <c r="E3910" t="s">
        <v>1456</v>
      </c>
      <c r="F3910">
        <v>44680</v>
      </c>
      <c r="G3910">
        <v>1</v>
      </c>
      <c r="J3910">
        <v>44680</v>
      </c>
      <c r="K3910">
        <v>100150533</v>
      </c>
      <c r="L3910" s="19" t="s">
        <v>42</v>
      </c>
      <c r="M3910">
        <v>0</v>
      </c>
      <c r="N3910" t="s">
        <v>22</v>
      </c>
      <c r="O3910" s="3">
        <v>42568</v>
      </c>
      <c r="P3910" t="s">
        <v>28</v>
      </c>
      <c r="Q3910" s="4">
        <v>44680</v>
      </c>
      <c r="R3910">
        <v>2016</v>
      </c>
      <c r="S3910">
        <v>7</v>
      </c>
      <c r="T3910" s="3" t="s">
        <v>24</v>
      </c>
      <c r="U3910" s="3">
        <v>45489</v>
      </c>
    </row>
    <row r="3911" spans="1:21" x14ac:dyDescent="0.25">
      <c r="A3911">
        <v>215547</v>
      </c>
      <c r="B3911">
        <v>1326</v>
      </c>
      <c r="C3911" t="s">
        <v>19</v>
      </c>
      <c r="D3911" s="3">
        <v>42568</v>
      </c>
      <c r="E3911" t="s">
        <v>1456</v>
      </c>
      <c r="F3911">
        <v>44680</v>
      </c>
      <c r="G3911">
        <v>1</v>
      </c>
      <c r="J3911">
        <v>44680</v>
      </c>
      <c r="K3911">
        <v>100150534</v>
      </c>
      <c r="L3911" s="19" t="s">
        <v>42</v>
      </c>
      <c r="M3911">
        <v>0</v>
      </c>
      <c r="N3911" t="s">
        <v>22</v>
      </c>
      <c r="O3911" s="3">
        <v>42568</v>
      </c>
      <c r="P3911" t="s">
        <v>23</v>
      </c>
      <c r="Q3911" s="4">
        <v>44680</v>
      </c>
      <c r="R3911">
        <v>2016</v>
      </c>
      <c r="S3911">
        <v>7</v>
      </c>
      <c r="T3911" s="3" t="s">
        <v>24</v>
      </c>
      <c r="U3911" s="3">
        <v>45489</v>
      </c>
    </row>
    <row r="3912" spans="1:21" x14ac:dyDescent="0.25">
      <c r="A3912">
        <v>215548</v>
      </c>
      <c r="B3912">
        <v>1325</v>
      </c>
      <c r="C3912" t="s">
        <v>19</v>
      </c>
      <c r="D3912" s="3">
        <v>42568</v>
      </c>
      <c r="E3912" t="s">
        <v>302</v>
      </c>
      <c r="F3912">
        <v>1315</v>
      </c>
      <c r="G3912">
        <v>1</v>
      </c>
      <c r="J3912">
        <v>815</v>
      </c>
      <c r="K3912">
        <v>100150535</v>
      </c>
      <c r="L3912" s="19" t="s">
        <v>42</v>
      </c>
      <c r="M3912">
        <v>500</v>
      </c>
      <c r="N3912" t="s">
        <v>22</v>
      </c>
      <c r="O3912" s="3">
        <v>42568</v>
      </c>
      <c r="P3912" t="s">
        <v>23</v>
      </c>
      <c r="Q3912" s="4">
        <v>1315</v>
      </c>
      <c r="R3912">
        <v>2016</v>
      </c>
      <c r="S3912">
        <v>7</v>
      </c>
      <c r="T3912" s="3" t="s">
        <v>24</v>
      </c>
      <c r="U3912" s="3">
        <v>45489</v>
      </c>
    </row>
    <row r="3913" spans="1:21" x14ac:dyDescent="0.25">
      <c r="A3913">
        <v>215549</v>
      </c>
      <c r="B3913">
        <v>1324</v>
      </c>
      <c r="C3913" t="s">
        <v>25</v>
      </c>
      <c r="D3913" s="3">
        <v>42568</v>
      </c>
      <c r="E3913" t="s">
        <v>1457</v>
      </c>
      <c r="F3913">
        <v>16500</v>
      </c>
      <c r="G3913">
        <v>1</v>
      </c>
      <c r="J3913">
        <v>16500</v>
      </c>
      <c r="K3913">
        <v>100150536</v>
      </c>
      <c r="L3913" s="19" t="s">
        <v>42</v>
      </c>
      <c r="M3913">
        <v>0</v>
      </c>
      <c r="N3913" t="s">
        <v>39</v>
      </c>
      <c r="O3913" s="3">
        <v>42568</v>
      </c>
      <c r="P3913" t="s">
        <v>28</v>
      </c>
      <c r="Q3913" s="4">
        <v>16500</v>
      </c>
      <c r="R3913">
        <v>2016</v>
      </c>
      <c r="S3913">
        <v>7</v>
      </c>
      <c r="T3913" s="3" t="s">
        <v>24</v>
      </c>
      <c r="U3913" s="3">
        <v>45489</v>
      </c>
    </row>
    <row r="3914" spans="1:21" x14ac:dyDescent="0.25">
      <c r="A3914">
        <v>215550</v>
      </c>
      <c r="B3914">
        <v>739</v>
      </c>
      <c r="C3914" t="s">
        <v>19</v>
      </c>
      <c r="D3914" s="3">
        <v>42568</v>
      </c>
      <c r="E3914" t="s">
        <v>363</v>
      </c>
      <c r="F3914">
        <v>330</v>
      </c>
      <c r="G3914">
        <v>1</v>
      </c>
      <c r="J3914">
        <v>330</v>
      </c>
      <c r="K3914">
        <v>100150537</v>
      </c>
      <c r="L3914" s="19" t="s">
        <v>33</v>
      </c>
      <c r="M3914">
        <v>0</v>
      </c>
      <c r="N3914" t="s">
        <v>22</v>
      </c>
      <c r="O3914" s="3">
        <v>42568</v>
      </c>
      <c r="P3914" t="s">
        <v>23</v>
      </c>
      <c r="Q3914">
        <v>330</v>
      </c>
      <c r="R3914">
        <v>2016</v>
      </c>
      <c r="S3914">
        <v>7</v>
      </c>
      <c r="T3914" s="3" t="s">
        <v>24</v>
      </c>
      <c r="U3914" s="3">
        <v>45489</v>
      </c>
    </row>
    <row r="3915" spans="1:21" x14ac:dyDescent="0.25">
      <c r="A3915">
        <v>215551</v>
      </c>
      <c r="B3915">
        <v>739</v>
      </c>
      <c r="C3915" t="s">
        <v>19</v>
      </c>
      <c r="D3915" s="3">
        <v>42568</v>
      </c>
      <c r="E3915" t="s">
        <v>73</v>
      </c>
      <c r="F3915">
        <v>455</v>
      </c>
      <c r="G3915">
        <v>1</v>
      </c>
      <c r="J3915">
        <v>455</v>
      </c>
      <c r="K3915">
        <v>100150538</v>
      </c>
      <c r="L3915" s="19" t="s">
        <v>33</v>
      </c>
      <c r="M3915">
        <v>0</v>
      </c>
      <c r="N3915" t="s">
        <v>22</v>
      </c>
      <c r="O3915" s="3">
        <v>42568</v>
      </c>
      <c r="P3915" t="s">
        <v>23</v>
      </c>
      <c r="Q3915">
        <v>455</v>
      </c>
      <c r="R3915">
        <v>2016</v>
      </c>
      <c r="S3915">
        <v>7</v>
      </c>
      <c r="T3915" s="3" t="s">
        <v>24</v>
      </c>
      <c r="U3915" s="3">
        <v>45489</v>
      </c>
    </row>
    <row r="3916" spans="1:21" x14ac:dyDescent="0.25">
      <c r="A3916">
        <v>215552</v>
      </c>
      <c r="B3916">
        <v>23</v>
      </c>
      <c r="C3916" t="s">
        <v>19</v>
      </c>
      <c r="D3916" s="3">
        <v>42568</v>
      </c>
      <c r="E3916" t="s">
        <v>1458</v>
      </c>
      <c r="F3916">
        <v>615</v>
      </c>
      <c r="G3916">
        <v>1</v>
      </c>
      <c r="J3916">
        <v>1538</v>
      </c>
      <c r="K3916">
        <v>100150539</v>
      </c>
      <c r="L3916" s="19" t="s">
        <v>51</v>
      </c>
      <c r="M3916">
        <v>0</v>
      </c>
      <c r="N3916" t="s">
        <v>22</v>
      </c>
      <c r="O3916" s="3">
        <v>42568</v>
      </c>
      <c r="P3916" t="s">
        <v>23</v>
      </c>
      <c r="Q3916">
        <v>615</v>
      </c>
      <c r="R3916">
        <v>2016</v>
      </c>
      <c r="S3916">
        <v>7</v>
      </c>
      <c r="T3916" s="3" t="s">
        <v>24</v>
      </c>
      <c r="U3916" s="3">
        <v>45489</v>
      </c>
    </row>
    <row r="3917" spans="1:21" x14ac:dyDescent="0.25">
      <c r="A3917">
        <v>215554</v>
      </c>
      <c r="B3917">
        <v>23</v>
      </c>
      <c r="C3917" t="s">
        <v>19</v>
      </c>
      <c r="D3917" s="3">
        <v>42568</v>
      </c>
      <c r="E3917" t="s">
        <v>1459</v>
      </c>
      <c r="F3917">
        <v>923</v>
      </c>
      <c r="G3917">
        <v>1</v>
      </c>
      <c r="J3917">
        <v>1538</v>
      </c>
      <c r="K3917">
        <v>100150539</v>
      </c>
      <c r="L3917" s="19" t="s">
        <v>51</v>
      </c>
      <c r="M3917">
        <v>0</v>
      </c>
      <c r="N3917" t="s">
        <v>22</v>
      </c>
      <c r="O3917" s="3">
        <v>42568</v>
      </c>
      <c r="P3917" t="s">
        <v>23</v>
      </c>
      <c r="Q3917">
        <v>923</v>
      </c>
      <c r="R3917">
        <v>2016</v>
      </c>
      <c r="S3917">
        <v>7</v>
      </c>
      <c r="T3917" s="3" t="s">
        <v>24</v>
      </c>
      <c r="U3917" s="3">
        <v>45489</v>
      </c>
    </row>
    <row r="3918" spans="1:21" x14ac:dyDescent="0.25">
      <c r="A3918">
        <v>215556</v>
      </c>
      <c r="B3918">
        <v>739</v>
      </c>
      <c r="C3918" t="s">
        <v>19</v>
      </c>
      <c r="D3918" s="3">
        <v>42568</v>
      </c>
      <c r="E3918" t="s">
        <v>277</v>
      </c>
      <c r="F3918">
        <v>330</v>
      </c>
      <c r="G3918">
        <v>1</v>
      </c>
      <c r="J3918">
        <v>795</v>
      </c>
      <c r="K3918">
        <v>100150540</v>
      </c>
      <c r="L3918" s="19" t="s">
        <v>33</v>
      </c>
      <c r="M3918">
        <v>0</v>
      </c>
      <c r="N3918" t="s">
        <v>22</v>
      </c>
      <c r="O3918" s="3">
        <v>42568</v>
      </c>
      <c r="P3918" t="s">
        <v>23</v>
      </c>
      <c r="Q3918">
        <v>330</v>
      </c>
      <c r="R3918">
        <v>2016</v>
      </c>
      <c r="S3918">
        <v>7</v>
      </c>
      <c r="T3918" s="3" t="s">
        <v>24</v>
      </c>
      <c r="U3918" s="3">
        <v>45489</v>
      </c>
    </row>
    <row r="3919" spans="1:21" x14ac:dyDescent="0.25">
      <c r="A3919">
        <v>215557</v>
      </c>
      <c r="B3919">
        <v>739</v>
      </c>
      <c r="C3919" t="s">
        <v>19</v>
      </c>
      <c r="D3919" s="3">
        <v>42568</v>
      </c>
      <c r="E3919" t="s">
        <v>87</v>
      </c>
      <c r="F3919">
        <v>465</v>
      </c>
      <c r="G3919">
        <v>1</v>
      </c>
      <c r="J3919">
        <v>795</v>
      </c>
      <c r="K3919">
        <v>100150540</v>
      </c>
      <c r="L3919" s="19" t="s">
        <v>33</v>
      </c>
      <c r="M3919">
        <v>0</v>
      </c>
      <c r="N3919" t="s">
        <v>22</v>
      </c>
      <c r="O3919" s="3">
        <v>42568</v>
      </c>
      <c r="P3919" t="s">
        <v>23</v>
      </c>
      <c r="Q3919">
        <v>465</v>
      </c>
      <c r="R3919">
        <v>2016</v>
      </c>
      <c r="S3919">
        <v>7</v>
      </c>
      <c r="T3919" s="3" t="s">
        <v>24</v>
      </c>
      <c r="U3919" s="3">
        <v>45489</v>
      </c>
    </row>
    <row r="3920" spans="1:21" x14ac:dyDescent="0.25">
      <c r="A3920">
        <v>215558</v>
      </c>
      <c r="B3920">
        <v>1327</v>
      </c>
      <c r="C3920" t="s">
        <v>19</v>
      </c>
      <c r="D3920" s="3">
        <v>42568</v>
      </c>
      <c r="E3920" t="s">
        <v>1460</v>
      </c>
      <c r="F3920">
        <v>499</v>
      </c>
      <c r="G3920">
        <v>1</v>
      </c>
      <c r="J3920">
        <v>998</v>
      </c>
      <c r="K3920">
        <v>100150541</v>
      </c>
      <c r="L3920" s="19" t="s">
        <v>51</v>
      </c>
      <c r="M3920">
        <v>0</v>
      </c>
      <c r="N3920" t="s">
        <v>22</v>
      </c>
      <c r="O3920" s="3">
        <v>42568</v>
      </c>
      <c r="P3920" t="s">
        <v>23</v>
      </c>
      <c r="Q3920">
        <v>499</v>
      </c>
      <c r="R3920">
        <v>2016</v>
      </c>
      <c r="S3920">
        <v>7</v>
      </c>
      <c r="T3920" s="3" t="s">
        <v>24</v>
      </c>
      <c r="U3920" s="3">
        <v>45489</v>
      </c>
    </row>
    <row r="3921" spans="1:21" x14ac:dyDescent="0.25">
      <c r="A3921">
        <v>215559</v>
      </c>
      <c r="B3921">
        <v>1327</v>
      </c>
      <c r="C3921" t="s">
        <v>19</v>
      </c>
      <c r="D3921" s="3">
        <v>42568</v>
      </c>
      <c r="E3921" t="s">
        <v>1461</v>
      </c>
      <c r="F3921">
        <v>499</v>
      </c>
      <c r="G3921">
        <v>1</v>
      </c>
      <c r="J3921">
        <v>998</v>
      </c>
      <c r="K3921">
        <v>100150541</v>
      </c>
      <c r="L3921" s="19" t="s">
        <v>51</v>
      </c>
      <c r="M3921">
        <v>0</v>
      </c>
      <c r="N3921" t="s">
        <v>22</v>
      </c>
      <c r="O3921" s="3">
        <v>42568</v>
      </c>
      <c r="P3921" t="s">
        <v>23</v>
      </c>
      <c r="Q3921">
        <v>499</v>
      </c>
      <c r="R3921">
        <v>2016</v>
      </c>
      <c r="S3921">
        <v>7</v>
      </c>
      <c r="T3921" s="3" t="s">
        <v>24</v>
      </c>
      <c r="U3921" s="3">
        <v>45489</v>
      </c>
    </row>
    <row r="3922" spans="1:21" x14ac:dyDescent="0.25">
      <c r="A3922">
        <v>215560</v>
      </c>
      <c r="B3922">
        <v>823</v>
      </c>
      <c r="C3922" t="s">
        <v>31</v>
      </c>
      <c r="D3922" s="3">
        <v>42568</v>
      </c>
      <c r="E3922" t="s">
        <v>115</v>
      </c>
      <c r="F3922">
        <v>1</v>
      </c>
      <c r="G3922">
        <v>1</v>
      </c>
      <c r="J3922">
        <v>1</v>
      </c>
      <c r="K3922">
        <v>100150542</v>
      </c>
      <c r="L3922" s="19" t="s">
        <v>62</v>
      </c>
      <c r="M3922">
        <v>0</v>
      </c>
      <c r="N3922" t="s">
        <v>22</v>
      </c>
      <c r="O3922" s="3">
        <v>42568</v>
      </c>
      <c r="P3922" t="s">
        <v>34</v>
      </c>
      <c r="Q3922">
        <v>1</v>
      </c>
      <c r="R3922">
        <v>2016</v>
      </c>
      <c r="S3922">
        <v>7</v>
      </c>
      <c r="T3922" s="3" t="s">
        <v>24</v>
      </c>
      <c r="U3922" s="3">
        <v>45489</v>
      </c>
    </row>
    <row r="3923" spans="1:21" x14ac:dyDescent="0.25">
      <c r="A3923">
        <v>215561</v>
      </c>
      <c r="B3923">
        <v>1328</v>
      </c>
      <c r="C3923" t="s">
        <v>25</v>
      </c>
      <c r="D3923" s="3">
        <v>42568</v>
      </c>
      <c r="E3923" t="s">
        <v>1178</v>
      </c>
      <c r="F3923">
        <v>1150</v>
      </c>
      <c r="G3923">
        <v>3</v>
      </c>
      <c r="J3923">
        <v>9256</v>
      </c>
      <c r="K3923">
        <v>100150543</v>
      </c>
      <c r="L3923" s="19" t="s">
        <v>21</v>
      </c>
      <c r="M3923">
        <v>0</v>
      </c>
      <c r="N3923" t="s">
        <v>22</v>
      </c>
      <c r="O3923" s="3">
        <v>42568</v>
      </c>
      <c r="P3923" t="s">
        <v>28</v>
      </c>
      <c r="Q3923" s="4">
        <v>3450</v>
      </c>
      <c r="R3923">
        <v>2016</v>
      </c>
      <c r="S3923">
        <v>7</v>
      </c>
      <c r="T3923" s="3" t="s">
        <v>24</v>
      </c>
      <c r="U3923" s="3">
        <v>45489</v>
      </c>
    </row>
    <row r="3924" spans="1:21" x14ac:dyDescent="0.25">
      <c r="A3924">
        <v>215562</v>
      </c>
      <c r="B3924">
        <v>1328</v>
      </c>
      <c r="C3924" t="s">
        <v>25</v>
      </c>
      <c r="D3924" s="3">
        <v>42568</v>
      </c>
      <c r="E3924" t="s">
        <v>1462</v>
      </c>
      <c r="F3924">
        <v>1150</v>
      </c>
      <c r="G3924">
        <v>1</v>
      </c>
      <c r="J3924">
        <v>9256</v>
      </c>
      <c r="K3924">
        <v>100150543</v>
      </c>
      <c r="L3924" s="19" t="s">
        <v>21</v>
      </c>
      <c r="M3924">
        <v>0</v>
      </c>
      <c r="N3924" t="s">
        <v>22</v>
      </c>
      <c r="O3924" s="3">
        <v>42568</v>
      </c>
      <c r="P3924" t="s">
        <v>28</v>
      </c>
      <c r="Q3924" s="4">
        <v>1150</v>
      </c>
      <c r="R3924">
        <v>2016</v>
      </c>
      <c r="S3924">
        <v>7</v>
      </c>
      <c r="T3924" s="3" t="s">
        <v>24</v>
      </c>
      <c r="U3924" s="3">
        <v>45489</v>
      </c>
    </row>
    <row r="3925" spans="1:21" x14ac:dyDescent="0.25">
      <c r="A3925">
        <v>215563</v>
      </c>
      <c r="B3925">
        <v>1328</v>
      </c>
      <c r="C3925" t="s">
        <v>25</v>
      </c>
      <c r="D3925" s="3">
        <v>42568</v>
      </c>
      <c r="E3925" t="s">
        <v>848</v>
      </c>
      <c r="F3925">
        <v>1658</v>
      </c>
      <c r="G3925">
        <v>1</v>
      </c>
      <c r="J3925">
        <v>9256</v>
      </c>
      <c r="K3925">
        <v>100150543</v>
      </c>
      <c r="L3925" s="19" t="s">
        <v>21</v>
      </c>
      <c r="M3925">
        <v>0</v>
      </c>
      <c r="N3925" t="s">
        <v>22</v>
      </c>
      <c r="O3925" s="3">
        <v>42568</v>
      </c>
      <c r="P3925" t="s">
        <v>28</v>
      </c>
      <c r="Q3925" s="4">
        <v>1658</v>
      </c>
      <c r="R3925">
        <v>2016</v>
      </c>
      <c r="S3925">
        <v>7</v>
      </c>
      <c r="T3925" s="3" t="s">
        <v>24</v>
      </c>
      <c r="U3925" s="3">
        <v>45489</v>
      </c>
    </row>
    <row r="3926" spans="1:21" x14ac:dyDescent="0.25">
      <c r="A3926">
        <v>215564</v>
      </c>
      <c r="B3926">
        <v>1328</v>
      </c>
      <c r="C3926" t="s">
        <v>25</v>
      </c>
      <c r="D3926" s="3">
        <v>42568</v>
      </c>
      <c r="E3926" t="s">
        <v>220</v>
      </c>
      <c r="F3926">
        <v>1499</v>
      </c>
      <c r="G3926">
        <v>2</v>
      </c>
      <c r="J3926">
        <v>9256</v>
      </c>
      <c r="K3926">
        <v>100150543</v>
      </c>
      <c r="L3926" s="19" t="s">
        <v>21</v>
      </c>
      <c r="M3926">
        <v>0</v>
      </c>
      <c r="N3926" t="s">
        <v>22</v>
      </c>
      <c r="O3926" s="3">
        <v>42568</v>
      </c>
      <c r="P3926" t="s">
        <v>28</v>
      </c>
      <c r="Q3926" s="4">
        <v>2998</v>
      </c>
      <c r="R3926">
        <v>2016</v>
      </c>
      <c r="S3926">
        <v>7</v>
      </c>
      <c r="T3926" s="3" t="s">
        <v>24</v>
      </c>
      <c r="U3926" s="3">
        <v>45489</v>
      </c>
    </row>
    <row r="3927" spans="1:21" x14ac:dyDescent="0.25">
      <c r="A3927">
        <v>215565</v>
      </c>
      <c r="B3927">
        <v>1329</v>
      </c>
      <c r="C3927" t="s">
        <v>19</v>
      </c>
      <c r="D3927" s="3">
        <v>42568</v>
      </c>
      <c r="E3927" t="s">
        <v>227</v>
      </c>
      <c r="F3927">
        <v>1765</v>
      </c>
      <c r="G3927">
        <v>1</v>
      </c>
      <c r="J3927">
        <v>1765</v>
      </c>
      <c r="K3927">
        <v>100150544</v>
      </c>
      <c r="L3927" s="19" t="s">
        <v>38</v>
      </c>
      <c r="M3927">
        <v>0</v>
      </c>
      <c r="N3927" t="s">
        <v>22</v>
      </c>
      <c r="O3927" s="3">
        <v>42568</v>
      </c>
      <c r="P3927" t="s">
        <v>23</v>
      </c>
      <c r="Q3927" s="4">
        <v>1765</v>
      </c>
      <c r="R3927">
        <v>2016</v>
      </c>
      <c r="S3927">
        <v>7</v>
      </c>
      <c r="T3927" s="3" t="s">
        <v>24</v>
      </c>
      <c r="U3927" s="3">
        <v>45489</v>
      </c>
    </row>
    <row r="3928" spans="1:21" x14ac:dyDescent="0.25">
      <c r="A3928">
        <v>215566</v>
      </c>
      <c r="B3928">
        <v>1330</v>
      </c>
      <c r="C3928" t="s">
        <v>19</v>
      </c>
      <c r="D3928" s="3">
        <v>42568</v>
      </c>
      <c r="E3928" t="s">
        <v>364</v>
      </c>
      <c r="F3928">
        <v>210</v>
      </c>
      <c r="G3928">
        <v>2</v>
      </c>
      <c r="J3928">
        <v>420</v>
      </c>
      <c r="K3928">
        <v>100150545</v>
      </c>
      <c r="L3928" s="19" t="s">
        <v>33</v>
      </c>
      <c r="M3928">
        <v>0</v>
      </c>
      <c r="N3928" t="s">
        <v>22</v>
      </c>
      <c r="O3928" s="3">
        <v>42568</v>
      </c>
      <c r="P3928" t="s">
        <v>23</v>
      </c>
      <c r="Q3928">
        <v>420</v>
      </c>
      <c r="R3928">
        <v>2016</v>
      </c>
      <c r="S3928">
        <v>7</v>
      </c>
      <c r="T3928" s="3" t="s">
        <v>24</v>
      </c>
      <c r="U3928" s="3">
        <v>45489</v>
      </c>
    </row>
    <row r="3929" spans="1:21" x14ac:dyDescent="0.25">
      <c r="A3929">
        <v>215567</v>
      </c>
      <c r="B3929">
        <v>1331</v>
      </c>
      <c r="C3929" t="s">
        <v>25</v>
      </c>
      <c r="D3929" s="3">
        <v>42568</v>
      </c>
      <c r="E3929" t="s">
        <v>1463</v>
      </c>
      <c r="F3929">
        <v>475</v>
      </c>
      <c r="G3929">
        <v>1</v>
      </c>
      <c r="J3929">
        <v>475</v>
      </c>
      <c r="K3929">
        <v>100150546</v>
      </c>
      <c r="L3929" s="19" t="s">
        <v>38</v>
      </c>
      <c r="M3929">
        <v>0</v>
      </c>
      <c r="N3929" t="s">
        <v>40</v>
      </c>
      <c r="O3929" s="3">
        <v>42568</v>
      </c>
      <c r="P3929" t="s">
        <v>28</v>
      </c>
      <c r="Q3929">
        <v>475</v>
      </c>
      <c r="R3929">
        <v>2016</v>
      </c>
      <c r="S3929">
        <v>7</v>
      </c>
      <c r="T3929" s="3" t="s">
        <v>24</v>
      </c>
      <c r="U3929" s="3">
        <v>45489</v>
      </c>
    </row>
    <row r="3930" spans="1:21" x14ac:dyDescent="0.25">
      <c r="A3930">
        <v>215568</v>
      </c>
      <c r="B3930">
        <v>524</v>
      </c>
      <c r="C3930" t="s">
        <v>19</v>
      </c>
      <c r="D3930" s="3">
        <v>42568</v>
      </c>
      <c r="E3930" t="s">
        <v>160</v>
      </c>
      <c r="F3930">
        <v>799</v>
      </c>
      <c r="G3930">
        <v>1</v>
      </c>
      <c r="J3930">
        <v>1099</v>
      </c>
      <c r="K3930">
        <v>100150547</v>
      </c>
      <c r="L3930" s="19" t="s">
        <v>38</v>
      </c>
      <c r="M3930">
        <v>0</v>
      </c>
      <c r="N3930" t="s">
        <v>22</v>
      </c>
      <c r="O3930" s="3">
        <v>42568</v>
      </c>
      <c r="P3930" t="s">
        <v>23</v>
      </c>
      <c r="Q3930">
        <v>799</v>
      </c>
      <c r="R3930">
        <v>2016</v>
      </c>
      <c r="S3930">
        <v>7</v>
      </c>
      <c r="T3930" s="3" t="s">
        <v>24</v>
      </c>
      <c r="U3930" s="3">
        <v>45489</v>
      </c>
    </row>
    <row r="3931" spans="1:21" x14ac:dyDescent="0.25">
      <c r="A3931">
        <v>215569</v>
      </c>
      <c r="B3931">
        <v>524</v>
      </c>
      <c r="C3931" t="s">
        <v>19</v>
      </c>
      <c r="D3931" s="3">
        <v>42568</v>
      </c>
      <c r="E3931" t="s">
        <v>158</v>
      </c>
      <c r="F3931">
        <v>300</v>
      </c>
      <c r="G3931">
        <v>1</v>
      </c>
      <c r="J3931">
        <v>1099</v>
      </c>
      <c r="K3931">
        <v>100150547</v>
      </c>
      <c r="L3931" s="19" t="s">
        <v>38</v>
      </c>
      <c r="M3931">
        <v>0</v>
      </c>
      <c r="N3931" t="s">
        <v>22</v>
      </c>
      <c r="O3931" s="3">
        <v>42568</v>
      </c>
      <c r="P3931" t="s">
        <v>23</v>
      </c>
      <c r="Q3931">
        <v>300</v>
      </c>
      <c r="R3931">
        <v>2016</v>
      </c>
      <c r="S3931">
        <v>7</v>
      </c>
      <c r="T3931" s="3" t="s">
        <v>24</v>
      </c>
      <c r="U3931" s="3">
        <v>45489</v>
      </c>
    </row>
    <row r="3932" spans="1:21" x14ac:dyDescent="0.25">
      <c r="A3932">
        <v>215570</v>
      </c>
      <c r="B3932">
        <v>1332</v>
      </c>
      <c r="C3932" t="s">
        <v>25</v>
      </c>
      <c r="D3932" s="3">
        <v>42568</v>
      </c>
      <c r="E3932" t="s">
        <v>1464</v>
      </c>
      <c r="F3932">
        <v>1195</v>
      </c>
      <c r="G3932">
        <v>1</v>
      </c>
      <c r="J3932">
        <v>1195</v>
      </c>
      <c r="K3932">
        <v>100150548</v>
      </c>
      <c r="L3932" s="19" t="s">
        <v>51</v>
      </c>
      <c r="M3932">
        <v>0</v>
      </c>
      <c r="N3932" t="s">
        <v>201</v>
      </c>
      <c r="O3932" s="3">
        <v>42568</v>
      </c>
      <c r="P3932" t="s">
        <v>28</v>
      </c>
      <c r="Q3932" s="4">
        <v>1195</v>
      </c>
      <c r="R3932">
        <v>2016</v>
      </c>
      <c r="S3932">
        <v>7</v>
      </c>
      <c r="T3932" s="3" t="s">
        <v>24</v>
      </c>
      <c r="U3932" s="3">
        <v>45489</v>
      </c>
    </row>
    <row r="3933" spans="1:21" x14ac:dyDescent="0.25">
      <c r="A3933">
        <v>215571</v>
      </c>
      <c r="B3933">
        <v>588</v>
      </c>
      <c r="C3933" t="s">
        <v>19</v>
      </c>
      <c r="D3933" s="3">
        <v>42568</v>
      </c>
      <c r="E3933" t="s">
        <v>909</v>
      </c>
      <c r="F3933">
        <v>180</v>
      </c>
      <c r="G3933">
        <v>1</v>
      </c>
      <c r="J3933">
        <v>180</v>
      </c>
      <c r="K3933">
        <v>100150549</v>
      </c>
      <c r="L3933" s="19" t="s">
        <v>33</v>
      </c>
      <c r="M3933">
        <v>0</v>
      </c>
      <c r="N3933" t="s">
        <v>22</v>
      </c>
      <c r="O3933" s="3">
        <v>42568</v>
      </c>
      <c r="P3933" t="s">
        <v>23</v>
      </c>
      <c r="Q3933">
        <v>180</v>
      </c>
      <c r="R3933">
        <v>2016</v>
      </c>
      <c r="S3933">
        <v>7</v>
      </c>
      <c r="T3933" s="3" t="s">
        <v>24</v>
      </c>
      <c r="U3933" s="3">
        <v>45489</v>
      </c>
    </row>
    <row r="3934" spans="1:21" x14ac:dyDescent="0.25">
      <c r="A3934">
        <v>215572</v>
      </c>
      <c r="B3934">
        <v>1333</v>
      </c>
      <c r="C3934" t="s">
        <v>19</v>
      </c>
      <c r="D3934" s="3">
        <v>42568</v>
      </c>
      <c r="E3934" t="s">
        <v>1465</v>
      </c>
      <c r="F3934">
        <v>2499</v>
      </c>
      <c r="G3934">
        <v>1</v>
      </c>
      <c r="J3934">
        <v>2499</v>
      </c>
      <c r="K3934">
        <v>100150550</v>
      </c>
      <c r="L3934" s="19" t="s">
        <v>51</v>
      </c>
      <c r="M3934">
        <v>0</v>
      </c>
      <c r="N3934" t="s">
        <v>22</v>
      </c>
      <c r="O3934" s="3">
        <v>42568</v>
      </c>
      <c r="P3934" t="s">
        <v>23</v>
      </c>
      <c r="Q3934" s="4">
        <v>2499</v>
      </c>
      <c r="R3934">
        <v>2016</v>
      </c>
      <c r="S3934">
        <v>7</v>
      </c>
      <c r="T3934" s="3" t="s">
        <v>24</v>
      </c>
      <c r="U3934" s="3">
        <v>45489</v>
      </c>
    </row>
    <row r="3935" spans="1:21" x14ac:dyDescent="0.25">
      <c r="A3935">
        <v>215574</v>
      </c>
      <c r="B3935">
        <v>1334</v>
      </c>
      <c r="C3935" t="s">
        <v>19</v>
      </c>
      <c r="D3935" s="3">
        <v>42568</v>
      </c>
      <c r="E3935" t="s">
        <v>227</v>
      </c>
      <c r="F3935">
        <v>1765</v>
      </c>
      <c r="G3935">
        <v>1</v>
      </c>
      <c r="J3935">
        <v>1265</v>
      </c>
      <c r="K3935">
        <v>100150551</v>
      </c>
      <c r="L3935" s="19" t="s">
        <v>38</v>
      </c>
      <c r="M3935">
        <v>500</v>
      </c>
      <c r="N3935" t="s">
        <v>22</v>
      </c>
      <c r="O3935" s="3">
        <v>42568</v>
      </c>
      <c r="P3935" t="s">
        <v>23</v>
      </c>
      <c r="Q3935" s="4">
        <v>1765</v>
      </c>
      <c r="R3935">
        <v>2016</v>
      </c>
      <c r="S3935">
        <v>7</v>
      </c>
      <c r="T3935" s="3" t="s">
        <v>24</v>
      </c>
      <c r="U3935" s="3">
        <v>45489</v>
      </c>
    </row>
    <row r="3936" spans="1:21" x14ac:dyDescent="0.25">
      <c r="A3936">
        <v>215575</v>
      </c>
      <c r="B3936">
        <v>1335</v>
      </c>
      <c r="C3936" t="s">
        <v>71</v>
      </c>
      <c r="D3936" s="3">
        <v>42568</v>
      </c>
      <c r="E3936" t="s">
        <v>904</v>
      </c>
      <c r="F3936">
        <v>999</v>
      </c>
      <c r="G3936">
        <v>1</v>
      </c>
      <c r="J3936">
        <v>999</v>
      </c>
      <c r="K3936">
        <v>100150552</v>
      </c>
      <c r="L3936" s="19" t="s">
        <v>62</v>
      </c>
      <c r="M3936">
        <v>0</v>
      </c>
      <c r="N3936" t="s">
        <v>22</v>
      </c>
      <c r="O3936" s="3">
        <v>42568</v>
      </c>
      <c r="P3936" t="s">
        <v>34</v>
      </c>
      <c r="Q3936">
        <v>999</v>
      </c>
      <c r="R3936">
        <v>2016</v>
      </c>
      <c r="S3936">
        <v>7</v>
      </c>
      <c r="T3936" s="3" t="s">
        <v>24</v>
      </c>
      <c r="U3936" s="3">
        <v>45489</v>
      </c>
    </row>
    <row r="3937" spans="1:21" x14ac:dyDescent="0.25">
      <c r="A3937">
        <v>215576</v>
      </c>
      <c r="B3937">
        <v>1336</v>
      </c>
      <c r="C3937" t="s">
        <v>19</v>
      </c>
      <c r="D3937" s="3">
        <v>42568</v>
      </c>
      <c r="E3937" t="s">
        <v>1466</v>
      </c>
      <c r="F3937">
        <v>895</v>
      </c>
      <c r="G3937">
        <v>1</v>
      </c>
      <c r="J3937">
        <v>895</v>
      </c>
      <c r="K3937">
        <v>100150553</v>
      </c>
      <c r="L3937" s="19" t="s">
        <v>418</v>
      </c>
      <c r="M3937">
        <v>0</v>
      </c>
      <c r="N3937" t="s">
        <v>22</v>
      </c>
      <c r="O3937" s="3">
        <v>42568</v>
      </c>
      <c r="P3937" t="s">
        <v>23</v>
      </c>
      <c r="Q3937">
        <v>895</v>
      </c>
      <c r="R3937">
        <v>2016</v>
      </c>
      <c r="S3937">
        <v>7</v>
      </c>
      <c r="T3937" s="3" t="s">
        <v>24</v>
      </c>
      <c r="U3937" s="3">
        <v>45489</v>
      </c>
    </row>
    <row r="3938" spans="1:21" x14ac:dyDescent="0.25">
      <c r="A3938">
        <v>215577</v>
      </c>
      <c r="B3938">
        <v>1337</v>
      </c>
      <c r="C3938" t="s">
        <v>19</v>
      </c>
      <c r="D3938" s="3">
        <v>42568</v>
      </c>
      <c r="E3938" t="s">
        <v>276</v>
      </c>
      <c r="F3938">
        <v>120</v>
      </c>
      <c r="G3938">
        <v>1</v>
      </c>
      <c r="J3938">
        <v>219</v>
      </c>
      <c r="K3938">
        <v>100150554</v>
      </c>
      <c r="L3938" s="19" t="s">
        <v>27</v>
      </c>
      <c r="M3938">
        <v>0</v>
      </c>
      <c r="N3938" t="s">
        <v>22</v>
      </c>
      <c r="O3938" s="3">
        <v>42568</v>
      </c>
      <c r="P3938" t="s">
        <v>23</v>
      </c>
      <c r="Q3938">
        <v>120</v>
      </c>
      <c r="R3938">
        <v>2016</v>
      </c>
      <c r="S3938">
        <v>7</v>
      </c>
      <c r="T3938" s="3" t="s">
        <v>24</v>
      </c>
      <c r="U3938" s="3">
        <v>45489</v>
      </c>
    </row>
    <row r="3939" spans="1:21" x14ac:dyDescent="0.25">
      <c r="A3939">
        <v>215578</v>
      </c>
      <c r="B3939">
        <v>1337</v>
      </c>
      <c r="C3939" t="s">
        <v>19</v>
      </c>
      <c r="D3939" s="3">
        <v>42568</v>
      </c>
      <c r="E3939" t="s">
        <v>239</v>
      </c>
      <c r="F3939">
        <v>99</v>
      </c>
      <c r="G3939">
        <v>1</v>
      </c>
      <c r="J3939">
        <v>219</v>
      </c>
      <c r="K3939">
        <v>100150554</v>
      </c>
      <c r="L3939" s="19" t="s">
        <v>27</v>
      </c>
      <c r="M3939">
        <v>0</v>
      </c>
      <c r="N3939" t="s">
        <v>22</v>
      </c>
      <c r="O3939" s="3">
        <v>42568</v>
      </c>
      <c r="P3939" t="s">
        <v>23</v>
      </c>
      <c r="Q3939">
        <v>99</v>
      </c>
      <c r="R3939">
        <v>2016</v>
      </c>
      <c r="S3939">
        <v>7</v>
      </c>
      <c r="T3939" s="3" t="s">
        <v>24</v>
      </c>
      <c r="U3939" s="3">
        <v>45489</v>
      </c>
    </row>
    <row r="3940" spans="1:21" x14ac:dyDescent="0.25">
      <c r="A3940">
        <v>215579</v>
      </c>
      <c r="B3940">
        <v>1338</v>
      </c>
      <c r="C3940" t="s">
        <v>25</v>
      </c>
      <c r="D3940" s="3">
        <v>42568</v>
      </c>
      <c r="E3940" t="s">
        <v>1130</v>
      </c>
      <c r="F3940">
        <v>1500</v>
      </c>
      <c r="G3940">
        <v>1</v>
      </c>
      <c r="J3940">
        <v>5044.09</v>
      </c>
      <c r="K3940">
        <v>100150555</v>
      </c>
      <c r="L3940" s="19" t="s">
        <v>51</v>
      </c>
      <c r="M3940">
        <v>0</v>
      </c>
      <c r="N3940" t="s">
        <v>40</v>
      </c>
      <c r="O3940" s="3">
        <v>42568</v>
      </c>
      <c r="P3940" t="s">
        <v>28</v>
      </c>
      <c r="Q3940" s="4">
        <v>1500</v>
      </c>
      <c r="R3940">
        <v>2016</v>
      </c>
      <c r="S3940">
        <v>7</v>
      </c>
      <c r="T3940" s="3" t="s">
        <v>24</v>
      </c>
      <c r="U3940" s="3">
        <v>45489</v>
      </c>
    </row>
    <row r="3941" spans="1:21" x14ac:dyDescent="0.25">
      <c r="A3941">
        <v>215581</v>
      </c>
      <c r="B3941">
        <v>1339</v>
      </c>
      <c r="C3941" t="s">
        <v>19</v>
      </c>
      <c r="D3941" s="3">
        <v>42568</v>
      </c>
      <c r="E3941" t="s">
        <v>927</v>
      </c>
      <c r="F3941">
        <v>99</v>
      </c>
      <c r="G3941">
        <v>1</v>
      </c>
      <c r="J3941">
        <v>99</v>
      </c>
      <c r="K3941">
        <v>100150556</v>
      </c>
      <c r="L3941" s="19" t="s">
        <v>27</v>
      </c>
      <c r="M3941">
        <v>0</v>
      </c>
      <c r="N3941" t="s">
        <v>22</v>
      </c>
      <c r="O3941" s="3">
        <v>42568</v>
      </c>
      <c r="P3941" t="s">
        <v>23</v>
      </c>
      <c r="Q3941">
        <v>99</v>
      </c>
      <c r="R3941">
        <v>2016</v>
      </c>
      <c r="S3941">
        <v>7</v>
      </c>
      <c r="T3941" s="3" t="s">
        <v>24</v>
      </c>
      <c r="U3941" s="3">
        <v>45489</v>
      </c>
    </row>
    <row r="3942" spans="1:21" x14ac:dyDescent="0.25">
      <c r="A3942">
        <v>215582</v>
      </c>
      <c r="B3942">
        <v>241</v>
      </c>
      <c r="C3942" t="s">
        <v>19</v>
      </c>
      <c r="D3942" s="3">
        <v>42568</v>
      </c>
      <c r="E3942" t="s">
        <v>966</v>
      </c>
      <c r="F3942">
        <v>188</v>
      </c>
      <c r="G3942">
        <v>1</v>
      </c>
      <c r="J3942">
        <v>188</v>
      </c>
      <c r="K3942">
        <v>100150557</v>
      </c>
      <c r="L3942" s="19" t="s">
        <v>33</v>
      </c>
      <c r="M3942">
        <v>0</v>
      </c>
      <c r="N3942" t="s">
        <v>22</v>
      </c>
      <c r="O3942" s="3">
        <v>42568</v>
      </c>
      <c r="P3942" t="s">
        <v>23</v>
      </c>
      <c r="Q3942">
        <v>188</v>
      </c>
      <c r="R3942">
        <v>2016</v>
      </c>
      <c r="S3942">
        <v>7</v>
      </c>
      <c r="T3942" s="3" t="s">
        <v>24</v>
      </c>
      <c r="U3942" s="3">
        <v>45489</v>
      </c>
    </row>
    <row r="3943" spans="1:21" x14ac:dyDescent="0.25">
      <c r="A3943">
        <v>215583</v>
      </c>
      <c r="B3943">
        <v>1340</v>
      </c>
      <c r="C3943" t="s">
        <v>19</v>
      </c>
      <c r="D3943" s="3">
        <v>42568</v>
      </c>
      <c r="E3943" t="s">
        <v>918</v>
      </c>
      <c r="F3943">
        <v>970</v>
      </c>
      <c r="G3943">
        <v>1</v>
      </c>
      <c r="J3943">
        <v>970</v>
      </c>
      <c r="K3943">
        <v>100150558</v>
      </c>
      <c r="L3943" s="19" t="s">
        <v>27</v>
      </c>
      <c r="M3943">
        <v>0</v>
      </c>
      <c r="N3943" t="s">
        <v>22</v>
      </c>
      <c r="O3943" s="3">
        <v>42568</v>
      </c>
      <c r="P3943" t="s">
        <v>23</v>
      </c>
      <c r="Q3943">
        <v>970</v>
      </c>
      <c r="R3943">
        <v>2016</v>
      </c>
      <c r="S3943">
        <v>7</v>
      </c>
      <c r="T3943" s="3" t="s">
        <v>24</v>
      </c>
      <c r="U3943" s="3">
        <v>45489</v>
      </c>
    </row>
    <row r="3944" spans="1:21" x14ac:dyDescent="0.25">
      <c r="A3944">
        <v>215584</v>
      </c>
      <c r="B3944">
        <v>1341</v>
      </c>
      <c r="C3944" t="s">
        <v>31</v>
      </c>
      <c r="D3944" s="3">
        <v>42568</v>
      </c>
      <c r="E3944" t="s">
        <v>907</v>
      </c>
      <c r="F3944">
        <v>875</v>
      </c>
      <c r="G3944">
        <v>1</v>
      </c>
      <c r="J3944">
        <v>875</v>
      </c>
      <c r="K3944">
        <v>100150559</v>
      </c>
      <c r="L3944" s="19" t="s">
        <v>66</v>
      </c>
      <c r="M3944">
        <v>0</v>
      </c>
      <c r="N3944" t="s">
        <v>22</v>
      </c>
      <c r="O3944" s="3">
        <v>42568</v>
      </c>
      <c r="P3944" t="s">
        <v>34</v>
      </c>
      <c r="Q3944">
        <v>875</v>
      </c>
      <c r="R3944">
        <v>2016</v>
      </c>
      <c r="S3944">
        <v>7</v>
      </c>
      <c r="T3944" s="3" t="s">
        <v>24</v>
      </c>
      <c r="U3944" s="3">
        <v>45489</v>
      </c>
    </row>
    <row r="3945" spans="1:21" x14ac:dyDescent="0.25">
      <c r="A3945">
        <v>215585</v>
      </c>
      <c r="B3945">
        <v>1342</v>
      </c>
      <c r="C3945" t="s">
        <v>19</v>
      </c>
      <c r="D3945" s="3">
        <v>42568</v>
      </c>
      <c r="E3945" t="s">
        <v>1467</v>
      </c>
      <c r="F3945">
        <v>850</v>
      </c>
      <c r="G3945">
        <v>2</v>
      </c>
      <c r="J3945">
        <v>1700</v>
      </c>
      <c r="K3945">
        <v>100150560</v>
      </c>
      <c r="L3945" s="19" t="s">
        <v>38</v>
      </c>
      <c r="M3945">
        <v>0</v>
      </c>
      <c r="N3945" t="s">
        <v>22</v>
      </c>
      <c r="O3945" s="3">
        <v>42568</v>
      </c>
      <c r="P3945" t="s">
        <v>23</v>
      </c>
      <c r="Q3945" s="4">
        <v>1700</v>
      </c>
      <c r="R3945">
        <v>2016</v>
      </c>
      <c r="S3945">
        <v>7</v>
      </c>
      <c r="T3945" s="3" t="s">
        <v>24</v>
      </c>
      <c r="U3945" s="3">
        <v>45489</v>
      </c>
    </row>
    <row r="3946" spans="1:21" x14ac:dyDescent="0.25">
      <c r="A3946">
        <v>215586</v>
      </c>
      <c r="B3946">
        <v>1182</v>
      </c>
      <c r="C3946" t="s">
        <v>25</v>
      </c>
      <c r="D3946" s="3">
        <v>42568</v>
      </c>
      <c r="E3946" t="s">
        <v>1337</v>
      </c>
      <c r="F3946">
        <v>390</v>
      </c>
      <c r="G3946">
        <v>1</v>
      </c>
      <c r="J3946">
        <v>390</v>
      </c>
      <c r="K3946">
        <v>100150561</v>
      </c>
      <c r="L3946" s="19" t="s">
        <v>97</v>
      </c>
      <c r="M3946">
        <v>0</v>
      </c>
      <c r="N3946" t="s">
        <v>39</v>
      </c>
      <c r="O3946" s="3">
        <v>42568</v>
      </c>
      <c r="P3946" t="s">
        <v>28</v>
      </c>
      <c r="Q3946">
        <v>390</v>
      </c>
      <c r="R3946">
        <v>2016</v>
      </c>
      <c r="S3946">
        <v>7</v>
      </c>
      <c r="T3946" s="3" t="s">
        <v>24</v>
      </c>
      <c r="U3946" s="3">
        <v>45489</v>
      </c>
    </row>
    <row r="3947" spans="1:21" x14ac:dyDescent="0.25">
      <c r="A3947">
        <v>215587</v>
      </c>
      <c r="B3947">
        <v>1343</v>
      </c>
      <c r="C3947" t="s">
        <v>31</v>
      </c>
      <c r="D3947" s="3">
        <v>42568</v>
      </c>
      <c r="E3947" t="s">
        <v>1468</v>
      </c>
      <c r="F3947">
        <v>4150</v>
      </c>
      <c r="G3947">
        <v>1</v>
      </c>
      <c r="J3947">
        <v>4150</v>
      </c>
      <c r="K3947">
        <v>100150562</v>
      </c>
      <c r="L3947" s="19" t="s">
        <v>97</v>
      </c>
      <c r="M3947">
        <v>0</v>
      </c>
      <c r="N3947" t="s">
        <v>22</v>
      </c>
      <c r="O3947" s="3">
        <v>42568</v>
      </c>
      <c r="P3947" t="s">
        <v>34</v>
      </c>
      <c r="Q3947" s="4">
        <v>4150</v>
      </c>
      <c r="R3947">
        <v>2016</v>
      </c>
      <c r="S3947">
        <v>7</v>
      </c>
      <c r="T3947" s="3" t="s">
        <v>24</v>
      </c>
      <c r="U3947" s="3">
        <v>45489</v>
      </c>
    </row>
    <row r="3948" spans="1:21" x14ac:dyDescent="0.25">
      <c r="A3948">
        <v>215588</v>
      </c>
      <c r="B3948">
        <v>1344</v>
      </c>
      <c r="C3948" t="s">
        <v>19</v>
      </c>
      <c r="D3948" s="3">
        <v>42568</v>
      </c>
      <c r="E3948" t="s">
        <v>1469</v>
      </c>
      <c r="F3948">
        <v>1350</v>
      </c>
      <c r="G3948">
        <v>1</v>
      </c>
      <c r="J3948">
        <v>3040</v>
      </c>
      <c r="K3948">
        <v>100150563</v>
      </c>
      <c r="L3948" s="19" t="s">
        <v>42</v>
      </c>
      <c r="M3948">
        <v>0</v>
      </c>
      <c r="N3948" t="s">
        <v>22</v>
      </c>
      <c r="O3948" s="3">
        <v>42568</v>
      </c>
      <c r="P3948" t="s">
        <v>23</v>
      </c>
      <c r="Q3948" s="4">
        <v>1350</v>
      </c>
      <c r="R3948">
        <v>2016</v>
      </c>
      <c r="S3948">
        <v>7</v>
      </c>
      <c r="T3948" s="3" t="s">
        <v>24</v>
      </c>
      <c r="U3948" s="3">
        <v>45489</v>
      </c>
    </row>
    <row r="3949" spans="1:21" x14ac:dyDescent="0.25">
      <c r="A3949">
        <v>215589</v>
      </c>
      <c r="B3949">
        <v>1344</v>
      </c>
      <c r="C3949" t="s">
        <v>19</v>
      </c>
      <c r="D3949" s="3">
        <v>42568</v>
      </c>
      <c r="E3949" t="s">
        <v>181</v>
      </c>
      <c r="F3949">
        <v>1690</v>
      </c>
      <c r="G3949">
        <v>1</v>
      </c>
      <c r="J3949">
        <v>3040</v>
      </c>
      <c r="K3949">
        <v>100150563</v>
      </c>
      <c r="L3949" s="19" t="s">
        <v>42</v>
      </c>
      <c r="M3949">
        <v>0</v>
      </c>
      <c r="N3949" t="s">
        <v>22</v>
      </c>
      <c r="O3949" s="3">
        <v>42568</v>
      </c>
      <c r="P3949" t="s">
        <v>23</v>
      </c>
      <c r="Q3949" s="4">
        <v>1690</v>
      </c>
      <c r="R3949">
        <v>2016</v>
      </c>
      <c r="S3949">
        <v>7</v>
      </c>
      <c r="T3949" s="3" t="s">
        <v>24</v>
      </c>
      <c r="U3949" s="3">
        <v>45489</v>
      </c>
    </row>
    <row r="3950" spans="1:21" x14ac:dyDescent="0.25">
      <c r="A3950">
        <v>215590</v>
      </c>
      <c r="B3950">
        <v>1345</v>
      </c>
      <c r="C3950" t="s">
        <v>25</v>
      </c>
      <c r="D3950" s="3">
        <v>42568</v>
      </c>
      <c r="E3950" t="s">
        <v>800</v>
      </c>
      <c r="F3950">
        <v>999</v>
      </c>
      <c r="G3950">
        <v>1</v>
      </c>
      <c r="J3950">
        <v>999</v>
      </c>
      <c r="K3950">
        <v>100150564</v>
      </c>
      <c r="L3950" s="19" t="s">
        <v>51</v>
      </c>
      <c r="M3950">
        <v>0</v>
      </c>
      <c r="N3950" t="s">
        <v>22</v>
      </c>
      <c r="O3950" s="3">
        <v>42568</v>
      </c>
      <c r="P3950" t="s">
        <v>28</v>
      </c>
      <c r="Q3950">
        <v>999</v>
      </c>
      <c r="R3950">
        <v>2016</v>
      </c>
      <c r="S3950">
        <v>7</v>
      </c>
      <c r="T3950" s="3" t="s">
        <v>24</v>
      </c>
      <c r="U3950" s="3">
        <v>45489</v>
      </c>
    </row>
    <row r="3951" spans="1:21" x14ac:dyDescent="0.25">
      <c r="A3951">
        <v>215592</v>
      </c>
      <c r="B3951">
        <v>1080</v>
      </c>
      <c r="C3951" t="s">
        <v>19</v>
      </c>
      <c r="D3951" s="3">
        <v>42568</v>
      </c>
      <c r="E3951" t="s">
        <v>102</v>
      </c>
      <c r="F3951">
        <v>999</v>
      </c>
      <c r="G3951">
        <v>1</v>
      </c>
      <c r="J3951">
        <v>999</v>
      </c>
      <c r="K3951">
        <v>100150565</v>
      </c>
      <c r="L3951" s="19" t="s">
        <v>51</v>
      </c>
      <c r="M3951">
        <v>0</v>
      </c>
      <c r="N3951" t="s">
        <v>22</v>
      </c>
      <c r="O3951" s="3">
        <v>42568</v>
      </c>
      <c r="P3951" t="s">
        <v>23</v>
      </c>
      <c r="Q3951">
        <v>999</v>
      </c>
      <c r="R3951">
        <v>2016</v>
      </c>
      <c r="S3951">
        <v>7</v>
      </c>
      <c r="T3951" s="3" t="s">
        <v>24</v>
      </c>
      <c r="U3951" s="3">
        <v>45489</v>
      </c>
    </row>
    <row r="3952" spans="1:21" x14ac:dyDescent="0.25">
      <c r="A3952">
        <v>215593</v>
      </c>
      <c r="B3952">
        <v>1346</v>
      </c>
      <c r="C3952" t="s">
        <v>25</v>
      </c>
      <c r="D3952" s="3">
        <v>42568</v>
      </c>
      <c r="E3952" t="s">
        <v>1258</v>
      </c>
      <c r="F3952">
        <v>1660</v>
      </c>
      <c r="G3952">
        <v>1</v>
      </c>
      <c r="J3952">
        <v>1660</v>
      </c>
      <c r="K3952">
        <v>100150566</v>
      </c>
      <c r="L3952" s="19" t="s">
        <v>194</v>
      </c>
      <c r="M3952">
        <v>0</v>
      </c>
      <c r="N3952" t="s">
        <v>22</v>
      </c>
      <c r="O3952" s="3">
        <v>42568</v>
      </c>
      <c r="P3952" t="s">
        <v>28</v>
      </c>
      <c r="Q3952" s="4">
        <v>1660</v>
      </c>
      <c r="R3952">
        <v>2016</v>
      </c>
      <c r="S3952">
        <v>7</v>
      </c>
      <c r="T3952" s="3" t="s">
        <v>24</v>
      </c>
      <c r="U3952" s="3">
        <v>45489</v>
      </c>
    </row>
    <row r="3953" spans="1:21" x14ac:dyDescent="0.25">
      <c r="A3953">
        <v>215594</v>
      </c>
      <c r="B3953">
        <v>72</v>
      </c>
      <c r="C3953" t="s">
        <v>19</v>
      </c>
      <c r="D3953" s="3">
        <v>42568</v>
      </c>
      <c r="E3953" t="s">
        <v>954</v>
      </c>
      <c r="F3953">
        <v>6990</v>
      </c>
      <c r="G3953">
        <v>1</v>
      </c>
      <c r="J3953">
        <v>6990</v>
      </c>
      <c r="K3953">
        <v>100150567</v>
      </c>
      <c r="L3953" s="19" t="s">
        <v>38</v>
      </c>
      <c r="M3953">
        <v>0</v>
      </c>
      <c r="N3953" t="s">
        <v>22</v>
      </c>
      <c r="O3953" s="3">
        <v>42568</v>
      </c>
      <c r="P3953" t="s">
        <v>23</v>
      </c>
      <c r="Q3953" s="4">
        <v>6990</v>
      </c>
      <c r="R3953">
        <v>2016</v>
      </c>
      <c r="S3953">
        <v>7</v>
      </c>
      <c r="T3953" s="3" t="s">
        <v>24</v>
      </c>
      <c r="U3953" s="3">
        <v>45489</v>
      </c>
    </row>
    <row r="3954" spans="1:21" x14ac:dyDescent="0.25">
      <c r="A3954">
        <v>215595</v>
      </c>
      <c r="B3954">
        <v>1182</v>
      </c>
      <c r="C3954" t="s">
        <v>25</v>
      </c>
      <c r="D3954" s="3">
        <v>42568</v>
      </c>
      <c r="E3954" t="s">
        <v>1337</v>
      </c>
      <c r="F3954">
        <v>390</v>
      </c>
      <c r="G3954">
        <v>1</v>
      </c>
      <c r="J3954">
        <v>390</v>
      </c>
      <c r="K3954">
        <v>100150568</v>
      </c>
      <c r="L3954" s="19" t="s">
        <v>97</v>
      </c>
      <c r="M3954">
        <v>0</v>
      </c>
      <c r="N3954" t="s">
        <v>39</v>
      </c>
      <c r="O3954" s="3">
        <v>42568</v>
      </c>
      <c r="P3954" t="s">
        <v>28</v>
      </c>
      <c r="Q3954">
        <v>390</v>
      </c>
      <c r="R3954">
        <v>2016</v>
      </c>
      <c r="S3954">
        <v>7</v>
      </c>
      <c r="T3954" s="3" t="s">
        <v>24</v>
      </c>
      <c r="U3954" s="3">
        <v>45489</v>
      </c>
    </row>
    <row r="3955" spans="1:21" x14ac:dyDescent="0.25">
      <c r="A3955">
        <v>215596</v>
      </c>
      <c r="B3955">
        <v>1347</v>
      </c>
      <c r="C3955" t="s">
        <v>71</v>
      </c>
      <c r="D3955" s="3">
        <v>42568</v>
      </c>
      <c r="E3955" t="s">
        <v>30</v>
      </c>
      <c r="F3955">
        <v>360</v>
      </c>
      <c r="G3955">
        <v>1</v>
      </c>
      <c r="J3955">
        <v>360</v>
      </c>
      <c r="K3955">
        <v>100150569</v>
      </c>
      <c r="L3955" s="19" t="s">
        <v>27</v>
      </c>
      <c r="M3955">
        <v>0</v>
      </c>
      <c r="N3955" t="s">
        <v>22</v>
      </c>
      <c r="O3955" s="3">
        <v>42568</v>
      </c>
      <c r="P3955" t="s">
        <v>34</v>
      </c>
      <c r="Q3955">
        <v>360</v>
      </c>
      <c r="R3955">
        <v>2016</v>
      </c>
      <c r="S3955">
        <v>7</v>
      </c>
      <c r="T3955" s="3" t="s">
        <v>24</v>
      </c>
      <c r="U3955" s="3">
        <v>45489</v>
      </c>
    </row>
    <row r="3956" spans="1:21" x14ac:dyDescent="0.25">
      <c r="A3956">
        <v>215597</v>
      </c>
      <c r="B3956">
        <v>1348</v>
      </c>
      <c r="C3956" t="s">
        <v>19</v>
      </c>
      <c r="D3956" s="3">
        <v>42568</v>
      </c>
      <c r="E3956" t="s">
        <v>514</v>
      </c>
      <c r="F3956">
        <v>350</v>
      </c>
      <c r="G3956">
        <v>1</v>
      </c>
      <c r="J3956">
        <v>350</v>
      </c>
      <c r="K3956">
        <v>100150570</v>
      </c>
      <c r="L3956" s="19" t="s">
        <v>27</v>
      </c>
      <c r="M3956">
        <v>0</v>
      </c>
      <c r="N3956" t="s">
        <v>22</v>
      </c>
      <c r="O3956" s="3">
        <v>42568</v>
      </c>
      <c r="P3956" t="s">
        <v>23</v>
      </c>
      <c r="Q3956">
        <v>350</v>
      </c>
      <c r="R3956">
        <v>2016</v>
      </c>
      <c r="S3956">
        <v>7</v>
      </c>
      <c r="T3956" s="3" t="s">
        <v>24</v>
      </c>
      <c r="U3956" s="3">
        <v>45489</v>
      </c>
    </row>
    <row r="3957" spans="1:21" x14ac:dyDescent="0.25">
      <c r="A3957">
        <v>215598</v>
      </c>
      <c r="B3957">
        <v>1349</v>
      </c>
      <c r="C3957" t="s">
        <v>19</v>
      </c>
      <c r="D3957" s="3">
        <v>42568</v>
      </c>
      <c r="E3957" t="s">
        <v>1470</v>
      </c>
      <c r="F3957">
        <v>399</v>
      </c>
      <c r="G3957">
        <v>1</v>
      </c>
      <c r="J3957">
        <v>2992</v>
      </c>
      <c r="K3957">
        <v>100150571</v>
      </c>
      <c r="L3957" s="19" t="s">
        <v>59</v>
      </c>
      <c r="M3957">
        <v>0</v>
      </c>
      <c r="N3957" t="s">
        <v>22</v>
      </c>
      <c r="O3957" s="3">
        <v>42568</v>
      </c>
      <c r="P3957" t="s">
        <v>23</v>
      </c>
      <c r="Q3957">
        <v>399</v>
      </c>
      <c r="R3957">
        <v>2016</v>
      </c>
      <c r="S3957">
        <v>7</v>
      </c>
      <c r="T3957" s="3" t="s">
        <v>24</v>
      </c>
      <c r="U3957" s="3">
        <v>45489</v>
      </c>
    </row>
    <row r="3958" spans="1:21" x14ac:dyDescent="0.25">
      <c r="A3958">
        <v>215599</v>
      </c>
      <c r="B3958">
        <v>1349</v>
      </c>
      <c r="C3958" t="s">
        <v>19</v>
      </c>
      <c r="D3958" s="3">
        <v>42568</v>
      </c>
      <c r="E3958" t="s">
        <v>1471</v>
      </c>
      <c r="F3958">
        <v>399</v>
      </c>
      <c r="G3958">
        <v>1</v>
      </c>
      <c r="J3958">
        <v>2992</v>
      </c>
      <c r="K3958">
        <v>100150571</v>
      </c>
      <c r="L3958" s="19" t="s">
        <v>59</v>
      </c>
      <c r="M3958">
        <v>0</v>
      </c>
      <c r="N3958" t="s">
        <v>22</v>
      </c>
      <c r="O3958" s="3">
        <v>42568</v>
      </c>
      <c r="P3958" t="s">
        <v>23</v>
      </c>
      <c r="Q3958">
        <v>399</v>
      </c>
      <c r="R3958">
        <v>2016</v>
      </c>
      <c r="S3958">
        <v>7</v>
      </c>
      <c r="T3958" s="3" t="s">
        <v>24</v>
      </c>
      <c r="U3958" s="3">
        <v>45489</v>
      </c>
    </row>
    <row r="3959" spans="1:21" x14ac:dyDescent="0.25">
      <c r="A3959">
        <v>215600</v>
      </c>
      <c r="B3959">
        <v>1349</v>
      </c>
      <c r="C3959" t="s">
        <v>19</v>
      </c>
      <c r="D3959" s="3">
        <v>42568</v>
      </c>
      <c r="E3959" t="s">
        <v>1472</v>
      </c>
      <c r="F3959">
        <v>399</v>
      </c>
      <c r="G3959">
        <v>1</v>
      </c>
      <c r="J3959">
        <v>2992</v>
      </c>
      <c r="K3959">
        <v>100150571</v>
      </c>
      <c r="L3959" s="19" t="s">
        <v>59</v>
      </c>
      <c r="M3959">
        <v>0</v>
      </c>
      <c r="N3959" t="s">
        <v>22</v>
      </c>
      <c r="O3959" s="3">
        <v>42568</v>
      </c>
      <c r="P3959" t="s">
        <v>23</v>
      </c>
      <c r="Q3959">
        <v>399</v>
      </c>
      <c r="R3959">
        <v>2016</v>
      </c>
      <c r="S3959">
        <v>7</v>
      </c>
      <c r="T3959" s="3" t="s">
        <v>24</v>
      </c>
      <c r="U3959" s="3">
        <v>45489</v>
      </c>
    </row>
    <row r="3960" spans="1:21" x14ac:dyDescent="0.25">
      <c r="A3960">
        <v>215601</v>
      </c>
      <c r="B3960">
        <v>1349</v>
      </c>
      <c r="C3960" t="s">
        <v>19</v>
      </c>
      <c r="D3960" s="3">
        <v>42568</v>
      </c>
      <c r="E3960" t="s">
        <v>1473</v>
      </c>
      <c r="F3960">
        <v>1795</v>
      </c>
      <c r="G3960">
        <v>1</v>
      </c>
      <c r="J3960">
        <v>2992</v>
      </c>
      <c r="K3960">
        <v>100150571</v>
      </c>
      <c r="L3960" s="19" t="s">
        <v>59</v>
      </c>
      <c r="M3960">
        <v>0</v>
      </c>
      <c r="N3960" t="s">
        <v>22</v>
      </c>
      <c r="O3960" s="3">
        <v>42568</v>
      </c>
      <c r="P3960" t="s">
        <v>23</v>
      </c>
      <c r="Q3960" s="4">
        <v>1795</v>
      </c>
      <c r="R3960">
        <v>2016</v>
      </c>
      <c r="S3960">
        <v>7</v>
      </c>
      <c r="T3960" s="3" t="s">
        <v>24</v>
      </c>
      <c r="U3960" s="3">
        <v>45489</v>
      </c>
    </row>
    <row r="3961" spans="1:21" x14ac:dyDescent="0.25">
      <c r="A3961">
        <v>215602</v>
      </c>
      <c r="B3961">
        <v>1350</v>
      </c>
      <c r="C3961" t="s">
        <v>19</v>
      </c>
      <c r="D3961" s="3">
        <v>42568</v>
      </c>
      <c r="E3961" t="s">
        <v>582</v>
      </c>
      <c r="F3961">
        <v>140</v>
      </c>
      <c r="G3961">
        <v>1</v>
      </c>
      <c r="J3961">
        <v>420</v>
      </c>
      <c r="K3961">
        <v>100150572</v>
      </c>
      <c r="L3961" s="19" t="s">
        <v>27</v>
      </c>
      <c r="M3961">
        <v>0</v>
      </c>
      <c r="N3961" t="s">
        <v>22</v>
      </c>
      <c r="O3961" s="3">
        <v>42568</v>
      </c>
      <c r="P3961" t="s">
        <v>23</v>
      </c>
      <c r="Q3961">
        <v>140</v>
      </c>
      <c r="R3961">
        <v>2016</v>
      </c>
      <c r="S3961">
        <v>7</v>
      </c>
      <c r="T3961" s="3" t="s">
        <v>24</v>
      </c>
      <c r="U3961" s="3">
        <v>45489</v>
      </c>
    </row>
    <row r="3962" spans="1:21" x14ac:dyDescent="0.25">
      <c r="A3962">
        <v>215603</v>
      </c>
      <c r="B3962">
        <v>1350</v>
      </c>
      <c r="C3962" t="s">
        <v>19</v>
      </c>
      <c r="D3962" s="3">
        <v>42568</v>
      </c>
      <c r="E3962" t="s">
        <v>1474</v>
      </c>
      <c r="F3962">
        <v>140</v>
      </c>
      <c r="G3962">
        <v>1</v>
      </c>
      <c r="J3962">
        <v>420</v>
      </c>
      <c r="K3962">
        <v>100150572</v>
      </c>
      <c r="L3962" s="19" t="s">
        <v>27</v>
      </c>
      <c r="M3962">
        <v>0</v>
      </c>
      <c r="N3962" t="s">
        <v>22</v>
      </c>
      <c r="O3962" s="3">
        <v>42568</v>
      </c>
      <c r="P3962" t="s">
        <v>23</v>
      </c>
      <c r="Q3962">
        <v>140</v>
      </c>
      <c r="R3962">
        <v>2016</v>
      </c>
      <c r="S3962">
        <v>7</v>
      </c>
      <c r="T3962" s="3" t="s">
        <v>24</v>
      </c>
      <c r="U3962" s="3">
        <v>45489</v>
      </c>
    </row>
    <row r="3963" spans="1:21" x14ac:dyDescent="0.25">
      <c r="A3963">
        <v>215604</v>
      </c>
      <c r="B3963">
        <v>1350</v>
      </c>
      <c r="C3963" t="s">
        <v>19</v>
      </c>
      <c r="D3963" s="3">
        <v>42568</v>
      </c>
      <c r="E3963" t="s">
        <v>1475</v>
      </c>
      <c r="F3963">
        <v>140</v>
      </c>
      <c r="G3963">
        <v>1</v>
      </c>
      <c r="J3963">
        <v>420</v>
      </c>
      <c r="K3963">
        <v>100150572</v>
      </c>
      <c r="L3963" s="19" t="s">
        <v>27</v>
      </c>
      <c r="M3963">
        <v>0</v>
      </c>
      <c r="N3963" t="s">
        <v>22</v>
      </c>
      <c r="O3963" s="3">
        <v>42568</v>
      </c>
      <c r="P3963" t="s">
        <v>23</v>
      </c>
      <c r="Q3963">
        <v>140</v>
      </c>
      <c r="R3963">
        <v>2016</v>
      </c>
      <c r="S3963">
        <v>7</v>
      </c>
      <c r="T3963" s="3" t="s">
        <v>24</v>
      </c>
      <c r="U3963" s="3">
        <v>45489</v>
      </c>
    </row>
    <row r="3964" spans="1:21" x14ac:dyDescent="0.25">
      <c r="A3964">
        <v>215605</v>
      </c>
      <c r="B3964">
        <v>1351</v>
      </c>
      <c r="C3964" t="s">
        <v>19</v>
      </c>
      <c r="D3964" s="3">
        <v>42568</v>
      </c>
      <c r="E3964" t="s">
        <v>1476</v>
      </c>
      <c r="F3964">
        <v>599</v>
      </c>
      <c r="G3964">
        <v>1</v>
      </c>
      <c r="J3964">
        <v>599</v>
      </c>
      <c r="K3964">
        <v>100150573</v>
      </c>
      <c r="L3964" s="19" t="s">
        <v>51</v>
      </c>
      <c r="M3964">
        <v>0</v>
      </c>
      <c r="N3964" t="s">
        <v>22</v>
      </c>
      <c r="O3964" s="3">
        <v>42568</v>
      </c>
      <c r="P3964" t="s">
        <v>23</v>
      </c>
      <c r="Q3964">
        <v>599</v>
      </c>
      <c r="R3964">
        <v>2016</v>
      </c>
      <c r="S3964">
        <v>7</v>
      </c>
      <c r="T3964" s="3" t="s">
        <v>24</v>
      </c>
      <c r="U3964" s="3">
        <v>45489</v>
      </c>
    </row>
    <row r="3965" spans="1:21" x14ac:dyDescent="0.25">
      <c r="A3965">
        <v>215607</v>
      </c>
      <c r="B3965">
        <v>1352</v>
      </c>
      <c r="C3965" t="s">
        <v>19</v>
      </c>
      <c r="D3965" s="3">
        <v>42568</v>
      </c>
      <c r="E3965" t="s">
        <v>502</v>
      </c>
      <c r="F3965">
        <v>275</v>
      </c>
      <c r="G3965">
        <v>1</v>
      </c>
      <c r="J3965">
        <v>275</v>
      </c>
      <c r="K3965">
        <v>100150574</v>
      </c>
      <c r="L3965" s="19" t="s">
        <v>170</v>
      </c>
      <c r="M3965">
        <v>0</v>
      </c>
      <c r="N3965" t="s">
        <v>22</v>
      </c>
      <c r="O3965" s="3">
        <v>42568</v>
      </c>
      <c r="P3965" t="s">
        <v>23</v>
      </c>
      <c r="Q3965">
        <v>275</v>
      </c>
      <c r="R3965">
        <v>2016</v>
      </c>
      <c r="S3965">
        <v>7</v>
      </c>
      <c r="T3965" s="3" t="s">
        <v>24</v>
      </c>
      <c r="U3965" s="3">
        <v>45489</v>
      </c>
    </row>
    <row r="3966" spans="1:21" x14ac:dyDescent="0.25">
      <c r="A3966">
        <v>215608</v>
      </c>
      <c r="B3966">
        <v>1353</v>
      </c>
      <c r="C3966" t="s">
        <v>19</v>
      </c>
      <c r="D3966" s="3">
        <v>42568</v>
      </c>
      <c r="E3966" t="s">
        <v>1165</v>
      </c>
      <c r="F3966">
        <v>20890</v>
      </c>
      <c r="G3966">
        <v>1</v>
      </c>
      <c r="J3966">
        <v>20890</v>
      </c>
      <c r="K3966">
        <v>100150575</v>
      </c>
      <c r="L3966" s="19" t="s">
        <v>38</v>
      </c>
      <c r="M3966">
        <v>0</v>
      </c>
      <c r="N3966" t="s">
        <v>22</v>
      </c>
      <c r="O3966" s="3">
        <v>42568</v>
      </c>
      <c r="P3966" t="s">
        <v>23</v>
      </c>
      <c r="Q3966" s="4">
        <v>20890</v>
      </c>
      <c r="R3966">
        <v>2016</v>
      </c>
      <c r="S3966">
        <v>7</v>
      </c>
      <c r="T3966" s="3" t="s">
        <v>24</v>
      </c>
      <c r="U3966" s="3">
        <v>45489</v>
      </c>
    </row>
    <row r="3967" spans="1:21" x14ac:dyDescent="0.25">
      <c r="A3967">
        <v>215609</v>
      </c>
      <c r="B3967">
        <v>11</v>
      </c>
      <c r="C3967" t="s">
        <v>19</v>
      </c>
      <c r="D3967" s="3">
        <v>42568</v>
      </c>
      <c r="E3967" t="s">
        <v>1380</v>
      </c>
      <c r="F3967">
        <v>55</v>
      </c>
      <c r="G3967">
        <v>10</v>
      </c>
      <c r="J3967">
        <v>550</v>
      </c>
      <c r="K3967">
        <v>100150576</v>
      </c>
      <c r="L3967" s="19" t="s">
        <v>33</v>
      </c>
      <c r="M3967">
        <v>0</v>
      </c>
      <c r="N3967" t="s">
        <v>22</v>
      </c>
      <c r="O3967" s="3">
        <v>42568</v>
      </c>
      <c r="P3967" t="s">
        <v>23</v>
      </c>
      <c r="Q3967">
        <v>550</v>
      </c>
      <c r="R3967">
        <v>2016</v>
      </c>
      <c r="S3967">
        <v>7</v>
      </c>
      <c r="T3967" s="3" t="s">
        <v>24</v>
      </c>
      <c r="U3967" s="3">
        <v>45489</v>
      </c>
    </row>
    <row r="3968" spans="1:21" x14ac:dyDescent="0.25">
      <c r="A3968">
        <v>215610</v>
      </c>
      <c r="B3968">
        <v>749</v>
      </c>
      <c r="C3968" t="s">
        <v>19</v>
      </c>
      <c r="D3968" s="3">
        <v>42568</v>
      </c>
      <c r="E3968" t="s">
        <v>306</v>
      </c>
      <c r="F3968">
        <v>3900</v>
      </c>
      <c r="G3968">
        <v>2</v>
      </c>
      <c r="J3968">
        <v>8227</v>
      </c>
      <c r="K3968">
        <v>100150577</v>
      </c>
      <c r="L3968" s="19" t="s">
        <v>42</v>
      </c>
      <c r="M3968">
        <v>0</v>
      </c>
      <c r="N3968" t="s">
        <v>22</v>
      </c>
      <c r="O3968" s="3">
        <v>42568</v>
      </c>
      <c r="P3968" t="s">
        <v>23</v>
      </c>
      <c r="Q3968" s="4">
        <v>7800</v>
      </c>
      <c r="R3968">
        <v>2016</v>
      </c>
      <c r="S3968">
        <v>7</v>
      </c>
      <c r="T3968" s="3" t="s">
        <v>24</v>
      </c>
      <c r="U3968" s="3">
        <v>45489</v>
      </c>
    </row>
    <row r="3969" spans="1:21" x14ac:dyDescent="0.25">
      <c r="A3969">
        <v>215611</v>
      </c>
      <c r="B3969">
        <v>749</v>
      </c>
      <c r="C3969" t="s">
        <v>19</v>
      </c>
      <c r="D3969" s="3">
        <v>42568</v>
      </c>
      <c r="E3969" t="s">
        <v>786</v>
      </c>
      <c r="F3969">
        <v>115</v>
      </c>
      <c r="G3969">
        <v>1</v>
      </c>
      <c r="J3969">
        <v>8227</v>
      </c>
      <c r="K3969">
        <v>100150577</v>
      </c>
      <c r="L3969" s="19" t="s">
        <v>33</v>
      </c>
      <c r="M3969">
        <v>0</v>
      </c>
      <c r="N3969" t="s">
        <v>22</v>
      </c>
      <c r="O3969" s="3">
        <v>42568</v>
      </c>
      <c r="P3969" t="s">
        <v>23</v>
      </c>
      <c r="Q3969">
        <v>115</v>
      </c>
      <c r="R3969">
        <v>2016</v>
      </c>
      <c r="S3969">
        <v>7</v>
      </c>
      <c r="T3969" s="3" t="s">
        <v>24</v>
      </c>
      <c r="U3969" s="3">
        <v>45489</v>
      </c>
    </row>
    <row r="3970" spans="1:21" x14ac:dyDescent="0.25">
      <c r="A3970">
        <v>215612</v>
      </c>
      <c r="B3970">
        <v>749</v>
      </c>
      <c r="C3970" t="s">
        <v>19</v>
      </c>
      <c r="D3970" s="3">
        <v>42568</v>
      </c>
      <c r="E3970" t="s">
        <v>585</v>
      </c>
      <c r="F3970">
        <v>130</v>
      </c>
      <c r="G3970">
        <v>1</v>
      </c>
      <c r="J3970">
        <v>8227</v>
      </c>
      <c r="K3970">
        <v>100150577</v>
      </c>
      <c r="L3970" s="19" t="s">
        <v>33</v>
      </c>
      <c r="M3970">
        <v>0</v>
      </c>
      <c r="N3970" t="s">
        <v>22</v>
      </c>
      <c r="O3970" s="3">
        <v>42568</v>
      </c>
      <c r="P3970" t="s">
        <v>23</v>
      </c>
      <c r="Q3970">
        <v>130</v>
      </c>
      <c r="R3970">
        <v>2016</v>
      </c>
      <c r="S3970">
        <v>7</v>
      </c>
      <c r="T3970" s="3" t="s">
        <v>24</v>
      </c>
      <c r="U3970" s="3">
        <v>45489</v>
      </c>
    </row>
    <row r="3971" spans="1:21" x14ac:dyDescent="0.25">
      <c r="A3971">
        <v>215613</v>
      </c>
      <c r="B3971">
        <v>749</v>
      </c>
      <c r="C3971" t="s">
        <v>19</v>
      </c>
      <c r="D3971" s="3">
        <v>42568</v>
      </c>
      <c r="E3971" t="s">
        <v>1477</v>
      </c>
      <c r="F3971">
        <v>182</v>
      </c>
      <c r="G3971">
        <v>1</v>
      </c>
      <c r="J3971">
        <v>8227</v>
      </c>
      <c r="K3971">
        <v>100150577</v>
      </c>
      <c r="L3971" s="19" t="s">
        <v>33</v>
      </c>
      <c r="M3971">
        <v>0</v>
      </c>
      <c r="N3971" t="s">
        <v>22</v>
      </c>
      <c r="O3971" s="3">
        <v>42568</v>
      </c>
      <c r="P3971" t="s">
        <v>23</v>
      </c>
      <c r="Q3971">
        <v>182</v>
      </c>
      <c r="R3971">
        <v>2016</v>
      </c>
      <c r="S3971">
        <v>7</v>
      </c>
      <c r="T3971" s="3" t="s">
        <v>24</v>
      </c>
      <c r="U3971" s="3">
        <v>45489</v>
      </c>
    </row>
    <row r="3972" spans="1:21" x14ac:dyDescent="0.25">
      <c r="A3972">
        <v>215614</v>
      </c>
      <c r="B3972">
        <v>36</v>
      </c>
      <c r="C3972" t="s">
        <v>19</v>
      </c>
      <c r="D3972" s="3">
        <v>42568</v>
      </c>
      <c r="E3972" t="s">
        <v>1478</v>
      </c>
      <c r="F3972">
        <v>1700</v>
      </c>
      <c r="G3972">
        <v>1</v>
      </c>
      <c r="J3972">
        <v>1700</v>
      </c>
      <c r="K3972">
        <v>100150578</v>
      </c>
      <c r="L3972" s="19" t="s">
        <v>51</v>
      </c>
      <c r="M3972">
        <v>0</v>
      </c>
      <c r="N3972" t="s">
        <v>22</v>
      </c>
      <c r="O3972" s="3">
        <v>42568</v>
      </c>
      <c r="P3972" t="s">
        <v>23</v>
      </c>
      <c r="Q3972" s="4">
        <v>1700</v>
      </c>
      <c r="R3972">
        <v>2016</v>
      </c>
      <c r="S3972">
        <v>7</v>
      </c>
      <c r="T3972" s="3" t="s">
        <v>24</v>
      </c>
      <c r="U3972" s="3">
        <v>45489</v>
      </c>
    </row>
    <row r="3973" spans="1:21" x14ac:dyDescent="0.25">
      <c r="A3973">
        <v>215615</v>
      </c>
      <c r="B3973">
        <v>1354</v>
      </c>
      <c r="C3973" t="s">
        <v>25</v>
      </c>
      <c r="D3973" s="3">
        <v>42568</v>
      </c>
      <c r="E3973" t="s">
        <v>422</v>
      </c>
      <c r="F3973">
        <v>9500</v>
      </c>
      <c r="G3973">
        <v>1</v>
      </c>
      <c r="J3973">
        <v>9500</v>
      </c>
      <c r="K3973">
        <v>100150579</v>
      </c>
      <c r="L3973" s="19" t="s">
        <v>38</v>
      </c>
      <c r="M3973">
        <v>0</v>
      </c>
      <c r="N3973" t="s">
        <v>22</v>
      </c>
      <c r="O3973" s="3">
        <v>42568</v>
      </c>
      <c r="P3973" t="s">
        <v>28</v>
      </c>
      <c r="Q3973" s="4">
        <v>9500</v>
      </c>
      <c r="R3973">
        <v>2016</v>
      </c>
      <c r="S3973">
        <v>7</v>
      </c>
      <c r="T3973" s="3" t="s">
        <v>24</v>
      </c>
      <c r="U3973" s="3">
        <v>45489</v>
      </c>
    </row>
    <row r="3974" spans="1:21" x14ac:dyDescent="0.25">
      <c r="A3974">
        <v>215616</v>
      </c>
      <c r="B3974">
        <v>1355</v>
      </c>
      <c r="C3974" t="s">
        <v>19</v>
      </c>
      <c r="D3974" s="3">
        <v>42568</v>
      </c>
      <c r="E3974" t="s">
        <v>640</v>
      </c>
      <c r="F3974">
        <v>1761</v>
      </c>
      <c r="G3974">
        <v>1</v>
      </c>
      <c r="J3974">
        <v>1761</v>
      </c>
      <c r="K3974">
        <v>100150580</v>
      </c>
      <c r="L3974" s="19" t="s">
        <v>170</v>
      </c>
      <c r="M3974">
        <v>0</v>
      </c>
      <c r="N3974" t="s">
        <v>22</v>
      </c>
      <c r="O3974" s="3">
        <v>42568</v>
      </c>
      <c r="P3974" t="s">
        <v>23</v>
      </c>
      <c r="Q3974" s="4">
        <v>1761</v>
      </c>
      <c r="R3974">
        <v>2016</v>
      </c>
      <c r="S3974">
        <v>7</v>
      </c>
      <c r="T3974" s="3" t="s">
        <v>24</v>
      </c>
      <c r="U3974" s="3">
        <v>45489</v>
      </c>
    </row>
    <row r="3975" spans="1:21" x14ac:dyDescent="0.25">
      <c r="A3975">
        <v>215617</v>
      </c>
      <c r="B3975">
        <v>174</v>
      </c>
      <c r="C3975" t="s">
        <v>71</v>
      </c>
      <c r="D3975" s="3">
        <v>42568</v>
      </c>
      <c r="E3975" t="s">
        <v>193</v>
      </c>
      <c r="F3975">
        <v>1065</v>
      </c>
      <c r="G3975">
        <v>1</v>
      </c>
      <c r="J3975">
        <v>1065</v>
      </c>
      <c r="K3975">
        <v>100150581</v>
      </c>
      <c r="L3975" s="19" t="s">
        <v>194</v>
      </c>
      <c r="M3975">
        <v>0</v>
      </c>
      <c r="N3975" t="s">
        <v>22</v>
      </c>
      <c r="O3975" s="3">
        <v>42568</v>
      </c>
      <c r="P3975" t="s">
        <v>34</v>
      </c>
      <c r="Q3975" s="4">
        <v>1065</v>
      </c>
      <c r="R3975">
        <v>2016</v>
      </c>
      <c r="S3975">
        <v>7</v>
      </c>
      <c r="T3975" s="3" t="s">
        <v>24</v>
      </c>
      <c r="U3975" s="3">
        <v>45489</v>
      </c>
    </row>
    <row r="3976" spans="1:21" x14ac:dyDescent="0.25">
      <c r="A3976">
        <v>215618</v>
      </c>
      <c r="B3976">
        <v>1356</v>
      </c>
      <c r="C3976" t="s">
        <v>19</v>
      </c>
      <c r="D3976" s="3">
        <v>42568</v>
      </c>
      <c r="E3976" t="s">
        <v>30</v>
      </c>
      <c r="F3976">
        <v>360</v>
      </c>
      <c r="G3976">
        <v>1</v>
      </c>
      <c r="J3976">
        <v>360</v>
      </c>
      <c r="K3976">
        <v>100150582</v>
      </c>
      <c r="L3976" s="19" t="s">
        <v>27</v>
      </c>
      <c r="M3976">
        <v>0</v>
      </c>
      <c r="N3976" t="s">
        <v>22</v>
      </c>
      <c r="O3976" s="3">
        <v>42568</v>
      </c>
      <c r="P3976" t="s">
        <v>23</v>
      </c>
      <c r="Q3976">
        <v>360</v>
      </c>
      <c r="R3976">
        <v>2016</v>
      </c>
      <c r="S3976">
        <v>7</v>
      </c>
      <c r="T3976" s="3" t="s">
        <v>24</v>
      </c>
      <c r="U3976" s="3">
        <v>45489</v>
      </c>
    </row>
    <row r="3977" spans="1:21" x14ac:dyDescent="0.25">
      <c r="A3977">
        <v>215619</v>
      </c>
      <c r="B3977">
        <v>1357</v>
      </c>
      <c r="C3977" t="s">
        <v>25</v>
      </c>
      <c r="D3977" s="3">
        <v>42568</v>
      </c>
      <c r="E3977" t="s">
        <v>1479</v>
      </c>
      <c r="F3977">
        <v>4395</v>
      </c>
      <c r="G3977">
        <v>1</v>
      </c>
      <c r="J3977">
        <v>4395</v>
      </c>
      <c r="K3977">
        <v>100150583</v>
      </c>
      <c r="L3977" s="19" t="s">
        <v>576</v>
      </c>
      <c r="M3977">
        <v>0</v>
      </c>
      <c r="N3977" t="s">
        <v>40</v>
      </c>
      <c r="O3977" s="3">
        <v>42568</v>
      </c>
      <c r="P3977" t="s">
        <v>28</v>
      </c>
      <c r="Q3977" s="4">
        <v>4395</v>
      </c>
      <c r="R3977">
        <v>2016</v>
      </c>
      <c r="S3977">
        <v>7</v>
      </c>
      <c r="T3977" s="3" t="s">
        <v>24</v>
      </c>
      <c r="U3977" s="3">
        <v>45489</v>
      </c>
    </row>
    <row r="3978" spans="1:21" x14ac:dyDescent="0.25">
      <c r="A3978">
        <v>215620</v>
      </c>
      <c r="B3978">
        <v>1358</v>
      </c>
      <c r="C3978" t="s">
        <v>19</v>
      </c>
      <c r="D3978" s="3">
        <v>42568</v>
      </c>
      <c r="E3978" t="s">
        <v>1480</v>
      </c>
      <c r="F3978">
        <v>1080</v>
      </c>
      <c r="G3978">
        <v>1</v>
      </c>
      <c r="J3978">
        <v>1080</v>
      </c>
      <c r="K3978">
        <v>100150584</v>
      </c>
      <c r="L3978" s="19" t="s">
        <v>59</v>
      </c>
      <c r="M3978">
        <v>0</v>
      </c>
      <c r="N3978" t="s">
        <v>22</v>
      </c>
      <c r="O3978" s="3">
        <v>42568</v>
      </c>
      <c r="P3978" t="s">
        <v>23</v>
      </c>
      <c r="Q3978" s="4">
        <v>1080</v>
      </c>
      <c r="R3978">
        <v>2016</v>
      </c>
      <c r="S3978">
        <v>7</v>
      </c>
      <c r="T3978" s="3" t="s">
        <v>24</v>
      </c>
      <c r="U3978" s="3">
        <v>45489</v>
      </c>
    </row>
    <row r="3979" spans="1:21" x14ac:dyDescent="0.25">
      <c r="A3979">
        <v>215621</v>
      </c>
      <c r="B3979">
        <v>1359</v>
      </c>
      <c r="C3979" t="s">
        <v>31</v>
      </c>
      <c r="D3979" s="3">
        <v>42568</v>
      </c>
      <c r="E3979" t="s">
        <v>1481</v>
      </c>
      <c r="F3979">
        <v>490</v>
      </c>
      <c r="G3979">
        <v>1</v>
      </c>
      <c r="J3979">
        <v>490</v>
      </c>
      <c r="K3979">
        <v>100150585</v>
      </c>
      <c r="L3979" s="19" t="s">
        <v>59</v>
      </c>
      <c r="M3979">
        <v>0</v>
      </c>
      <c r="N3979" t="s">
        <v>22</v>
      </c>
      <c r="O3979" s="3">
        <v>42568</v>
      </c>
      <c r="P3979" t="s">
        <v>34</v>
      </c>
      <c r="Q3979">
        <v>490</v>
      </c>
      <c r="R3979">
        <v>2016</v>
      </c>
      <c r="S3979">
        <v>7</v>
      </c>
      <c r="T3979" s="3" t="s">
        <v>24</v>
      </c>
      <c r="U3979" s="3">
        <v>45489</v>
      </c>
    </row>
    <row r="3980" spans="1:21" x14ac:dyDescent="0.25">
      <c r="A3980">
        <v>215622</v>
      </c>
      <c r="B3980">
        <v>1358</v>
      </c>
      <c r="C3980" t="s">
        <v>19</v>
      </c>
      <c r="D3980" s="3">
        <v>42568</v>
      </c>
      <c r="E3980" t="s">
        <v>1482</v>
      </c>
      <c r="F3980">
        <v>990</v>
      </c>
      <c r="G3980">
        <v>1</v>
      </c>
      <c r="J3980">
        <v>990</v>
      </c>
      <c r="K3980">
        <v>100150586</v>
      </c>
      <c r="L3980" s="19" t="s">
        <v>59</v>
      </c>
      <c r="M3980">
        <v>0</v>
      </c>
      <c r="N3980" t="s">
        <v>22</v>
      </c>
      <c r="O3980" s="3">
        <v>42568</v>
      </c>
      <c r="P3980" t="s">
        <v>23</v>
      </c>
      <c r="Q3980">
        <v>990</v>
      </c>
      <c r="R3980">
        <v>2016</v>
      </c>
      <c r="S3980">
        <v>7</v>
      </c>
      <c r="T3980" s="3" t="s">
        <v>24</v>
      </c>
      <c r="U3980" s="3">
        <v>45489</v>
      </c>
    </row>
    <row r="3981" spans="1:21" x14ac:dyDescent="0.25">
      <c r="A3981">
        <v>215624</v>
      </c>
      <c r="B3981">
        <v>1360</v>
      </c>
      <c r="C3981" t="s">
        <v>19</v>
      </c>
      <c r="D3981" s="3">
        <v>42568</v>
      </c>
      <c r="E3981" t="s">
        <v>1483</v>
      </c>
      <c r="F3981">
        <v>2510</v>
      </c>
      <c r="G3981">
        <v>1</v>
      </c>
      <c r="J3981">
        <v>2510</v>
      </c>
      <c r="K3981">
        <v>100150588</v>
      </c>
      <c r="L3981" s="19" t="s">
        <v>42</v>
      </c>
      <c r="M3981">
        <v>0</v>
      </c>
      <c r="N3981" t="s">
        <v>22</v>
      </c>
      <c r="O3981" s="3">
        <v>42568</v>
      </c>
      <c r="P3981" t="s">
        <v>23</v>
      </c>
      <c r="Q3981" s="4">
        <v>2510</v>
      </c>
      <c r="R3981">
        <v>2016</v>
      </c>
      <c r="S3981">
        <v>7</v>
      </c>
      <c r="T3981" s="3" t="s">
        <v>24</v>
      </c>
      <c r="U3981" s="3">
        <v>45489</v>
      </c>
    </row>
    <row r="3982" spans="1:21" x14ac:dyDescent="0.25">
      <c r="A3982">
        <v>215623</v>
      </c>
      <c r="B3982">
        <v>620</v>
      </c>
      <c r="C3982" t="s">
        <v>19</v>
      </c>
      <c r="D3982" s="3">
        <v>42568</v>
      </c>
      <c r="E3982" t="s">
        <v>140</v>
      </c>
      <c r="F3982">
        <v>90</v>
      </c>
      <c r="G3982">
        <v>1</v>
      </c>
      <c r="J3982">
        <v>90</v>
      </c>
      <c r="K3982">
        <v>100150587</v>
      </c>
      <c r="L3982" s="19" t="s">
        <v>33</v>
      </c>
      <c r="M3982">
        <v>0</v>
      </c>
      <c r="N3982" t="s">
        <v>22</v>
      </c>
      <c r="O3982" s="3">
        <v>42568</v>
      </c>
      <c r="P3982" t="s">
        <v>23</v>
      </c>
      <c r="Q3982">
        <v>90</v>
      </c>
      <c r="R3982">
        <v>2016</v>
      </c>
      <c r="S3982">
        <v>7</v>
      </c>
      <c r="T3982" s="3" t="s">
        <v>24</v>
      </c>
      <c r="U3982" s="3">
        <v>45489</v>
      </c>
    </row>
    <row r="3983" spans="1:21" x14ac:dyDescent="0.25">
      <c r="A3983">
        <v>215625</v>
      </c>
      <c r="B3983">
        <v>1361</v>
      </c>
      <c r="C3983" t="s">
        <v>31</v>
      </c>
      <c r="D3983" s="3">
        <v>42568</v>
      </c>
      <c r="E3983" t="s">
        <v>322</v>
      </c>
      <c r="F3983">
        <v>220</v>
      </c>
      <c r="G3983">
        <v>1</v>
      </c>
      <c r="J3983">
        <v>220</v>
      </c>
      <c r="K3983">
        <v>100150589</v>
      </c>
      <c r="L3983" s="19" t="s">
        <v>38</v>
      </c>
      <c r="M3983">
        <v>0</v>
      </c>
      <c r="N3983" t="s">
        <v>22</v>
      </c>
      <c r="O3983" s="3">
        <v>42568</v>
      </c>
      <c r="P3983" t="s">
        <v>34</v>
      </c>
      <c r="Q3983">
        <v>220</v>
      </c>
      <c r="R3983">
        <v>2016</v>
      </c>
      <c r="S3983">
        <v>7</v>
      </c>
      <c r="T3983" s="3" t="s">
        <v>24</v>
      </c>
      <c r="U3983" s="3">
        <v>45489</v>
      </c>
    </row>
    <row r="3984" spans="1:21" x14ac:dyDescent="0.25">
      <c r="A3984">
        <v>215626</v>
      </c>
      <c r="B3984">
        <v>1362</v>
      </c>
      <c r="C3984" t="s">
        <v>19</v>
      </c>
      <c r="D3984" s="3">
        <v>42568</v>
      </c>
      <c r="E3984" t="s">
        <v>1110</v>
      </c>
      <c r="F3984">
        <v>2500</v>
      </c>
      <c r="G3984">
        <v>1</v>
      </c>
      <c r="J3984">
        <v>2500</v>
      </c>
      <c r="K3984">
        <v>100150590</v>
      </c>
      <c r="L3984" s="19" t="s">
        <v>194</v>
      </c>
      <c r="M3984">
        <v>0</v>
      </c>
      <c r="N3984" t="s">
        <v>22</v>
      </c>
      <c r="O3984" s="3">
        <v>42568</v>
      </c>
      <c r="P3984" t="s">
        <v>23</v>
      </c>
      <c r="Q3984" s="4">
        <v>2500</v>
      </c>
      <c r="R3984">
        <v>2016</v>
      </c>
      <c r="S3984">
        <v>7</v>
      </c>
      <c r="T3984" s="3" t="s">
        <v>24</v>
      </c>
      <c r="U3984" s="3">
        <v>45489</v>
      </c>
    </row>
    <row r="3985" spans="1:21" x14ac:dyDescent="0.25">
      <c r="A3985">
        <v>215627</v>
      </c>
      <c r="B3985">
        <v>1363</v>
      </c>
      <c r="C3985" t="s">
        <v>25</v>
      </c>
      <c r="D3985" s="3">
        <v>42568</v>
      </c>
      <c r="E3985" t="s">
        <v>1484</v>
      </c>
      <c r="F3985">
        <v>1500</v>
      </c>
      <c r="G3985">
        <v>2</v>
      </c>
      <c r="J3985">
        <v>3000</v>
      </c>
      <c r="K3985">
        <v>100150591</v>
      </c>
      <c r="L3985" s="19" t="s">
        <v>51</v>
      </c>
      <c r="M3985">
        <v>0</v>
      </c>
      <c r="N3985" t="s">
        <v>22</v>
      </c>
      <c r="O3985" s="3">
        <v>42568</v>
      </c>
      <c r="P3985" t="s">
        <v>28</v>
      </c>
      <c r="Q3985" s="4">
        <v>3000</v>
      </c>
      <c r="R3985">
        <v>2016</v>
      </c>
      <c r="S3985">
        <v>7</v>
      </c>
      <c r="T3985" s="3" t="s">
        <v>24</v>
      </c>
      <c r="U3985" s="3">
        <v>45489</v>
      </c>
    </row>
    <row r="3986" spans="1:21" x14ac:dyDescent="0.25">
      <c r="A3986">
        <v>215629</v>
      </c>
      <c r="B3986">
        <v>64</v>
      </c>
      <c r="C3986" t="s">
        <v>31</v>
      </c>
      <c r="D3986" s="3">
        <v>42568</v>
      </c>
      <c r="E3986" t="s">
        <v>1485</v>
      </c>
      <c r="F3986">
        <v>1350</v>
      </c>
      <c r="G3986">
        <v>1</v>
      </c>
      <c r="J3986">
        <v>1350</v>
      </c>
      <c r="K3986">
        <v>100150592</v>
      </c>
      <c r="L3986" s="19" t="s">
        <v>21</v>
      </c>
      <c r="M3986">
        <v>0</v>
      </c>
      <c r="N3986" t="s">
        <v>22</v>
      </c>
      <c r="O3986" s="3">
        <v>42568</v>
      </c>
      <c r="P3986" t="s">
        <v>34</v>
      </c>
      <c r="Q3986" s="4">
        <v>1350</v>
      </c>
      <c r="R3986">
        <v>2016</v>
      </c>
      <c r="S3986">
        <v>7</v>
      </c>
      <c r="T3986" s="3" t="s">
        <v>24</v>
      </c>
      <c r="U3986" s="3">
        <v>45489</v>
      </c>
    </row>
    <row r="3987" spans="1:21" x14ac:dyDescent="0.25">
      <c r="A3987">
        <v>215630</v>
      </c>
      <c r="B3987">
        <v>1364</v>
      </c>
      <c r="C3987" t="s">
        <v>19</v>
      </c>
      <c r="D3987" s="3">
        <v>42568</v>
      </c>
      <c r="E3987" t="s">
        <v>1486</v>
      </c>
      <c r="F3987">
        <v>1690</v>
      </c>
      <c r="G3987">
        <v>1</v>
      </c>
      <c r="J3987">
        <v>1690</v>
      </c>
      <c r="K3987">
        <v>100150593</v>
      </c>
      <c r="L3987" s="19" t="s">
        <v>62</v>
      </c>
      <c r="M3987">
        <v>0</v>
      </c>
      <c r="N3987" t="s">
        <v>22</v>
      </c>
      <c r="O3987" s="3">
        <v>42568</v>
      </c>
      <c r="P3987" t="s">
        <v>23</v>
      </c>
      <c r="Q3987" s="4">
        <v>1690</v>
      </c>
      <c r="R3987">
        <v>2016</v>
      </c>
      <c r="S3987">
        <v>7</v>
      </c>
      <c r="T3987" s="3" t="s">
        <v>24</v>
      </c>
      <c r="U3987" s="3">
        <v>45489</v>
      </c>
    </row>
    <row r="3988" spans="1:21" x14ac:dyDescent="0.25">
      <c r="A3988">
        <v>215631</v>
      </c>
      <c r="B3988">
        <v>1365</v>
      </c>
      <c r="C3988" t="s">
        <v>19</v>
      </c>
      <c r="D3988" s="3">
        <v>42568</v>
      </c>
      <c r="E3988" t="s">
        <v>1487</v>
      </c>
      <c r="F3988">
        <v>874</v>
      </c>
      <c r="G3988">
        <v>1</v>
      </c>
      <c r="J3988">
        <v>8895</v>
      </c>
      <c r="K3988">
        <v>100150594</v>
      </c>
      <c r="L3988" s="19" t="s">
        <v>47</v>
      </c>
      <c r="M3988">
        <v>0</v>
      </c>
      <c r="N3988" t="s">
        <v>22</v>
      </c>
      <c r="O3988" s="3">
        <v>42568</v>
      </c>
      <c r="P3988" t="s">
        <v>23</v>
      </c>
      <c r="Q3988">
        <v>874</v>
      </c>
      <c r="R3988">
        <v>2016</v>
      </c>
      <c r="S3988">
        <v>7</v>
      </c>
      <c r="T3988" s="3" t="s">
        <v>24</v>
      </c>
      <c r="U3988" s="3">
        <v>45489</v>
      </c>
    </row>
    <row r="3989" spans="1:21" x14ac:dyDescent="0.25">
      <c r="A3989">
        <v>215632</v>
      </c>
      <c r="B3989">
        <v>1365</v>
      </c>
      <c r="C3989" t="s">
        <v>19</v>
      </c>
      <c r="D3989" s="3">
        <v>42568</v>
      </c>
      <c r="E3989" t="s">
        <v>1488</v>
      </c>
      <c r="F3989">
        <v>500</v>
      </c>
      <c r="G3989">
        <v>2</v>
      </c>
      <c r="J3989">
        <v>8895</v>
      </c>
      <c r="K3989">
        <v>100150594</v>
      </c>
      <c r="L3989" s="19" t="s">
        <v>47</v>
      </c>
      <c r="M3989">
        <v>0</v>
      </c>
      <c r="N3989" t="s">
        <v>22</v>
      </c>
      <c r="O3989" s="3">
        <v>42568</v>
      </c>
      <c r="P3989" t="s">
        <v>23</v>
      </c>
      <c r="Q3989" s="4">
        <v>1000</v>
      </c>
      <c r="R3989">
        <v>2016</v>
      </c>
      <c r="S3989">
        <v>7</v>
      </c>
      <c r="T3989" s="3" t="s">
        <v>24</v>
      </c>
      <c r="U3989" s="3">
        <v>45489</v>
      </c>
    </row>
    <row r="3990" spans="1:21" x14ac:dyDescent="0.25">
      <c r="A3990">
        <v>215633</v>
      </c>
      <c r="B3990">
        <v>1365</v>
      </c>
      <c r="C3990" t="s">
        <v>19</v>
      </c>
      <c r="D3990" s="3">
        <v>42568</v>
      </c>
      <c r="E3990" t="s">
        <v>1489</v>
      </c>
      <c r="F3990">
        <v>1000</v>
      </c>
      <c r="G3990">
        <v>1</v>
      </c>
      <c r="J3990">
        <v>8895</v>
      </c>
      <c r="K3990">
        <v>100150594</v>
      </c>
      <c r="L3990" s="19" t="s">
        <v>47</v>
      </c>
      <c r="M3990">
        <v>0</v>
      </c>
      <c r="N3990" t="s">
        <v>22</v>
      </c>
      <c r="O3990" s="3">
        <v>42568</v>
      </c>
      <c r="P3990" t="s">
        <v>23</v>
      </c>
      <c r="Q3990" s="4">
        <v>1000</v>
      </c>
      <c r="R3990">
        <v>2016</v>
      </c>
      <c r="S3990">
        <v>7</v>
      </c>
      <c r="T3990" s="3" t="s">
        <v>24</v>
      </c>
      <c r="U3990" s="3">
        <v>45489</v>
      </c>
    </row>
    <row r="3991" spans="1:21" x14ac:dyDescent="0.25">
      <c r="A3991">
        <v>215634</v>
      </c>
      <c r="B3991">
        <v>1365</v>
      </c>
      <c r="C3991" t="s">
        <v>19</v>
      </c>
      <c r="D3991" s="3">
        <v>42568</v>
      </c>
      <c r="E3991" t="s">
        <v>1490</v>
      </c>
      <c r="F3991">
        <v>396</v>
      </c>
      <c r="G3991">
        <v>1</v>
      </c>
      <c r="J3991">
        <v>8895</v>
      </c>
      <c r="K3991">
        <v>100150594</v>
      </c>
      <c r="L3991" s="19" t="s">
        <v>47</v>
      </c>
      <c r="M3991">
        <v>0</v>
      </c>
      <c r="N3991" t="s">
        <v>22</v>
      </c>
      <c r="O3991" s="3">
        <v>42568</v>
      </c>
      <c r="P3991" t="s">
        <v>23</v>
      </c>
      <c r="Q3991">
        <v>396</v>
      </c>
      <c r="R3991">
        <v>2016</v>
      </c>
      <c r="S3991">
        <v>7</v>
      </c>
      <c r="T3991" s="3" t="s">
        <v>24</v>
      </c>
      <c r="U3991" s="3">
        <v>45489</v>
      </c>
    </row>
    <row r="3992" spans="1:21" x14ac:dyDescent="0.25">
      <c r="A3992">
        <v>215635</v>
      </c>
      <c r="B3992">
        <v>1365</v>
      </c>
      <c r="C3992" t="s">
        <v>19</v>
      </c>
      <c r="D3992" s="3">
        <v>42568</v>
      </c>
      <c r="E3992" t="s">
        <v>755</v>
      </c>
      <c r="F3992">
        <v>5625</v>
      </c>
      <c r="G3992">
        <v>1</v>
      </c>
      <c r="J3992">
        <v>8895</v>
      </c>
      <c r="K3992">
        <v>100150594</v>
      </c>
      <c r="L3992" s="19" t="s">
        <v>47</v>
      </c>
      <c r="M3992">
        <v>0</v>
      </c>
      <c r="N3992" t="s">
        <v>22</v>
      </c>
      <c r="O3992" s="3">
        <v>42568</v>
      </c>
      <c r="P3992" t="s">
        <v>23</v>
      </c>
      <c r="Q3992" s="4">
        <v>5625</v>
      </c>
      <c r="R3992">
        <v>2016</v>
      </c>
      <c r="S3992">
        <v>7</v>
      </c>
      <c r="T3992" s="3" t="s">
        <v>24</v>
      </c>
      <c r="U3992" s="3">
        <v>45489</v>
      </c>
    </row>
    <row r="3993" spans="1:21" x14ac:dyDescent="0.25">
      <c r="A3993">
        <v>215636</v>
      </c>
      <c r="B3993">
        <v>1305</v>
      </c>
      <c r="C3993" t="s">
        <v>19</v>
      </c>
      <c r="D3993" s="3">
        <v>42568</v>
      </c>
      <c r="E3993" t="s">
        <v>1491</v>
      </c>
      <c r="F3993">
        <v>950</v>
      </c>
      <c r="G3993">
        <v>1</v>
      </c>
      <c r="J3993">
        <v>950</v>
      </c>
      <c r="K3993">
        <v>100150595</v>
      </c>
      <c r="L3993" s="19" t="s">
        <v>170</v>
      </c>
      <c r="M3993">
        <v>0</v>
      </c>
      <c r="N3993" t="s">
        <v>22</v>
      </c>
      <c r="O3993" s="3">
        <v>42568</v>
      </c>
      <c r="P3993" t="s">
        <v>23</v>
      </c>
      <c r="Q3993">
        <v>950</v>
      </c>
      <c r="R3993">
        <v>2016</v>
      </c>
      <c r="S3993">
        <v>7</v>
      </c>
      <c r="T3993" s="3" t="s">
        <v>24</v>
      </c>
      <c r="U3993" s="3">
        <v>45489</v>
      </c>
    </row>
    <row r="3994" spans="1:21" x14ac:dyDescent="0.25">
      <c r="A3994">
        <v>215637</v>
      </c>
      <c r="B3994">
        <v>1366</v>
      </c>
      <c r="C3994" t="s">
        <v>19</v>
      </c>
      <c r="D3994" s="3">
        <v>42568</v>
      </c>
      <c r="E3994" t="s">
        <v>86</v>
      </c>
      <c r="F3994">
        <v>150</v>
      </c>
      <c r="G3994">
        <v>1</v>
      </c>
      <c r="J3994">
        <v>570</v>
      </c>
      <c r="K3994">
        <v>100150596</v>
      </c>
      <c r="L3994" s="19" t="s">
        <v>33</v>
      </c>
      <c r="M3994">
        <v>0</v>
      </c>
      <c r="N3994" t="s">
        <v>22</v>
      </c>
      <c r="O3994" s="3">
        <v>42568</v>
      </c>
      <c r="P3994" t="s">
        <v>23</v>
      </c>
      <c r="Q3994">
        <v>150</v>
      </c>
      <c r="R3994">
        <v>2016</v>
      </c>
      <c r="S3994">
        <v>7</v>
      </c>
      <c r="T3994" s="3" t="s">
        <v>24</v>
      </c>
      <c r="U3994" s="3">
        <v>45489</v>
      </c>
    </row>
    <row r="3995" spans="1:21" x14ac:dyDescent="0.25">
      <c r="A3995">
        <v>215638</v>
      </c>
      <c r="B3995">
        <v>1366</v>
      </c>
      <c r="C3995" t="s">
        <v>19</v>
      </c>
      <c r="D3995" s="3">
        <v>42568</v>
      </c>
      <c r="E3995" t="s">
        <v>952</v>
      </c>
      <c r="F3995">
        <v>210</v>
      </c>
      <c r="G3995">
        <v>1</v>
      </c>
      <c r="J3995">
        <v>570</v>
      </c>
      <c r="K3995">
        <v>100150596</v>
      </c>
      <c r="L3995" s="19" t="s">
        <v>33</v>
      </c>
      <c r="M3995">
        <v>0</v>
      </c>
      <c r="N3995" t="s">
        <v>22</v>
      </c>
      <c r="O3995" s="3">
        <v>42568</v>
      </c>
      <c r="P3995" t="s">
        <v>23</v>
      </c>
      <c r="Q3995">
        <v>210</v>
      </c>
      <c r="R3995">
        <v>2016</v>
      </c>
      <c r="S3995">
        <v>7</v>
      </c>
      <c r="T3995" s="3" t="s">
        <v>24</v>
      </c>
      <c r="U3995" s="3">
        <v>45489</v>
      </c>
    </row>
    <row r="3996" spans="1:21" x14ac:dyDescent="0.25">
      <c r="A3996">
        <v>215639</v>
      </c>
      <c r="B3996">
        <v>1366</v>
      </c>
      <c r="C3996" t="s">
        <v>19</v>
      </c>
      <c r="D3996" s="3">
        <v>42568</v>
      </c>
      <c r="E3996" t="s">
        <v>834</v>
      </c>
      <c r="F3996">
        <v>210</v>
      </c>
      <c r="G3996">
        <v>1</v>
      </c>
      <c r="J3996">
        <v>570</v>
      </c>
      <c r="K3996">
        <v>100150596</v>
      </c>
      <c r="L3996" s="19" t="s">
        <v>33</v>
      </c>
      <c r="M3996">
        <v>0</v>
      </c>
      <c r="N3996" t="s">
        <v>22</v>
      </c>
      <c r="O3996" s="3">
        <v>42568</v>
      </c>
      <c r="P3996" t="s">
        <v>23</v>
      </c>
      <c r="Q3996">
        <v>210</v>
      </c>
      <c r="R3996">
        <v>2016</v>
      </c>
      <c r="S3996">
        <v>7</v>
      </c>
      <c r="T3996" s="3" t="s">
        <v>24</v>
      </c>
      <c r="U3996" s="3">
        <v>45489</v>
      </c>
    </row>
    <row r="3997" spans="1:21" x14ac:dyDescent="0.25">
      <c r="A3997">
        <v>215640</v>
      </c>
      <c r="B3997">
        <v>1367</v>
      </c>
      <c r="C3997" t="s">
        <v>71</v>
      </c>
      <c r="D3997" s="3">
        <v>42568</v>
      </c>
      <c r="E3997" t="s">
        <v>313</v>
      </c>
      <c r="F3997">
        <v>260</v>
      </c>
      <c r="G3997">
        <v>1</v>
      </c>
      <c r="J3997">
        <v>540</v>
      </c>
      <c r="K3997">
        <v>100150597</v>
      </c>
      <c r="L3997" s="19" t="s">
        <v>33</v>
      </c>
      <c r="M3997">
        <v>0</v>
      </c>
      <c r="N3997" t="s">
        <v>22</v>
      </c>
      <c r="O3997" s="3">
        <v>42568</v>
      </c>
      <c r="P3997" t="s">
        <v>34</v>
      </c>
      <c r="Q3997">
        <v>260</v>
      </c>
      <c r="R3997">
        <v>2016</v>
      </c>
      <c r="S3997">
        <v>7</v>
      </c>
      <c r="T3997" s="3" t="s">
        <v>24</v>
      </c>
      <c r="U3997" s="3">
        <v>45489</v>
      </c>
    </row>
    <row r="3998" spans="1:21" x14ac:dyDescent="0.25">
      <c r="A3998">
        <v>215641</v>
      </c>
      <c r="B3998">
        <v>1367</v>
      </c>
      <c r="C3998" t="s">
        <v>71</v>
      </c>
      <c r="D3998" s="3">
        <v>42568</v>
      </c>
      <c r="E3998" t="s">
        <v>1383</v>
      </c>
      <c r="F3998">
        <v>140</v>
      </c>
      <c r="G3998">
        <v>2</v>
      </c>
      <c r="J3998">
        <v>540</v>
      </c>
      <c r="K3998">
        <v>100150597</v>
      </c>
      <c r="L3998" s="19" t="s">
        <v>33</v>
      </c>
      <c r="M3998">
        <v>0</v>
      </c>
      <c r="N3998" t="s">
        <v>22</v>
      </c>
      <c r="O3998" s="3">
        <v>42568</v>
      </c>
      <c r="P3998" t="s">
        <v>34</v>
      </c>
      <c r="Q3998">
        <v>280</v>
      </c>
      <c r="R3998">
        <v>2016</v>
      </c>
      <c r="S3998">
        <v>7</v>
      </c>
      <c r="T3998" s="3" t="s">
        <v>24</v>
      </c>
      <c r="U3998" s="3">
        <v>45489</v>
      </c>
    </row>
    <row r="3999" spans="1:21" x14ac:dyDescent="0.25">
      <c r="A3999">
        <v>215642</v>
      </c>
      <c r="B3999">
        <v>1368</v>
      </c>
      <c r="C3999" t="s">
        <v>31</v>
      </c>
      <c r="D3999" s="3">
        <v>42568</v>
      </c>
      <c r="E3999" t="s">
        <v>1115</v>
      </c>
      <c r="F3999">
        <v>15200</v>
      </c>
      <c r="G3999">
        <v>1</v>
      </c>
      <c r="J3999">
        <v>15200</v>
      </c>
      <c r="K3999">
        <v>100150598</v>
      </c>
      <c r="L3999" s="19" t="s">
        <v>38</v>
      </c>
      <c r="M3999">
        <v>0</v>
      </c>
      <c r="N3999" t="s">
        <v>22</v>
      </c>
      <c r="O3999" s="3">
        <v>42568</v>
      </c>
      <c r="P3999" t="s">
        <v>34</v>
      </c>
      <c r="Q3999" s="4">
        <v>15200</v>
      </c>
      <c r="R3999">
        <v>2016</v>
      </c>
      <c r="S3999">
        <v>7</v>
      </c>
      <c r="T3999" s="3" t="s">
        <v>24</v>
      </c>
      <c r="U3999" s="3">
        <v>45489</v>
      </c>
    </row>
    <row r="4000" spans="1:21" x14ac:dyDescent="0.25">
      <c r="A4000">
        <v>215643</v>
      </c>
      <c r="B4000">
        <v>1369</v>
      </c>
      <c r="C4000" t="s">
        <v>19</v>
      </c>
      <c r="D4000" s="3">
        <v>42568</v>
      </c>
      <c r="E4000" t="s">
        <v>1492</v>
      </c>
      <c r="F4000">
        <v>899</v>
      </c>
      <c r="G4000">
        <v>1</v>
      </c>
      <c r="J4000">
        <v>5209</v>
      </c>
      <c r="K4000">
        <v>100150599</v>
      </c>
      <c r="L4000" s="19" t="s">
        <v>51</v>
      </c>
      <c r="M4000">
        <v>0</v>
      </c>
      <c r="N4000" t="s">
        <v>22</v>
      </c>
      <c r="O4000" s="3">
        <v>42568</v>
      </c>
      <c r="P4000" t="s">
        <v>23</v>
      </c>
      <c r="Q4000">
        <v>899</v>
      </c>
      <c r="R4000">
        <v>2016</v>
      </c>
      <c r="S4000">
        <v>7</v>
      </c>
      <c r="T4000" s="3" t="s">
        <v>24</v>
      </c>
      <c r="U4000" s="3">
        <v>45489</v>
      </c>
    </row>
    <row r="4001" spans="1:21" x14ac:dyDescent="0.25">
      <c r="A4001">
        <v>215645</v>
      </c>
      <c r="B4001">
        <v>1369</v>
      </c>
      <c r="C4001" t="s">
        <v>19</v>
      </c>
      <c r="D4001" s="3">
        <v>42568</v>
      </c>
      <c r="E4001" t="s">
        <v>1493</v>
      </c>
      <c r="F4001">
        <v>680</v>
      </c>
      <c r="G4001">
        <v>1</v>
      </c>
      <c r="J4001">
        <v>5209</v>
      </c>
      <c r="K4001">
        <v>100150599</v>
      </c>
      <c r="L4001" s="19" t="s">
        <v>51</v>
      </c>
      <c r="M4001">
        <v>0</v>
      </c>
      <c r="N4001" t="s">
        <v>22</v>
      </c>
      <c r="O4001" s="3">
        <v>42568</v>
      </c>
      <c r="P4001" t="s">
        <v>23</v>
      </c>
      <c r="Q4001">
        <v>680</v>
      </c>
      <c r="R4001">
        <v>2016</v>
      </c>
      <c r="S4001">
        <v>7</v>
      </c>
      <c r="T4001" s="3" t="s">
        <v>24</v>
      </c>
      <c r="U4001" s="3">
        <v>45489</v>
      </c>
    </row>
    <row r="4002" spans="1:21" x14ac:dyDescent="0.25">
      <c r="A4002">
        <v>215647</v>
      </c>
      <c r="B4002">
        <v>1369</v>
      </c>
      <c r="C4002" t="s">
        <v>19</v>
      </c>
      <c r="D4002" s="3">
        <v>42568</v>
      </c>
      <c r="E4002" t="s">
        <v>1494</v>
      </c>
      <c r="F4002">
        <v>680</v>
      </c>
      <c r="G4002">
        <v>1</v>
      </c>
      <c r="J4002">
        <v>5209</v>
      </c>
      <c r="K4002">
        <v>100150599</v>
      </c>
      <c r="L4002" s="19" t="s">
        <v>51</v>
      </c>
      <c r="M4002">
        <v>0</v>
      </c>
      <c r="N4002" t="s">
        <v>22</v>
      </c>
      <c r="O4002" s="3">
        <v>42568</v>
      </c>
      <c r="P4002" t="s">
        <v>23</v>
      </c>
      <c r="Q4002">
        <v>680</v>
      </c>
      <c r="R4002">
        <v>2016</v>
      </c>
      <c r="S4002">
        <v>7</v>
      </c>
      <c r="T4002" s="3" t="s">
        <v>24</v>
      </c>
      <c r="U4002" s="3">
        <v>45489</v>
      </c>
    </row>
    <row r="4003" spans="1:21" x14ac:dyDescent="0.25">
      <c r="A4003">
        <v>215649</v>
      </c>
      <c r="B4003">
        <v>1369</v>
      </c>
      <c r="C4003" t="s">
        <v>19</v>
      </c>
      <c r="D4003" s="3">
        <v>42568</v>
      </c>
      <c r="E4003" t="s">
        <v>487</v>
      </c>
      <c r="F4003">
        <v>1200</v>
      </c>
      <c r="G4003">
        <v>1</v>
      </c>
      <c r="J4003">
        <v>5209</v>
      </c>
      <c r="K4003">
        <v>100150599</v>
      </c>
      <c r="L4003" s="19" t="s">
        <v>51</v>
      </c>
      <c r="M4003">
        <v>0</v>
      </c>
      <c r="N4003" t="s">
        <v>22</v>
      </c>
      <c r="O4003" s="3">
        <v>42568</v>
      </c>
      <c r="P4003" t="s">
        <v>23</v>
      </c>
      <c r="Q4003" s="4">
        <v>1200</v>
      </c>
      <c r="R4003">
        <v>2016</v>
      </c>
      <c r="S4003">
        <v>7</v>
      </c>
      <c r="T4003" s="3" t="s">
        <v>24</v>
      </c>
      <c r="U4003" s="3">
        <v>45489</v>
      </c>
    </row>
    <row r="4004" spans="1:21" x14ac:dyDescent="0.25">
      <c r="A4004">
        <v>215651</v>
      </c>
      <c r="B4004">
        <v>1369</v>
      </c>
      <c r="C4004" t="s">
        <v>19</v>
      </c>
      <c r="D4004" s="3">
        <v>42568</v>
      </c>
      <c r="E4004" t="s">
        <v>1495</v>
      </c>
      <c r="F4004">
        <v>1050</v>
      </c>
      <c r="G4004">
        <v>1</v>
      </c>
      <c r="J4004">
        <v>5209</v>
      </c>
      <c r="K4004">
        <v>100150599</v>
      </c>
      <c r="L4004" s="19" t="s">
        <v>51</v>
      </c>
      <c r="M4004">
        <v>0</v>
      </c>
      <c r="N4004" t="s">
        <v>22</v>
      </c>
      <c r="O4004" s="3">
        <v>42568</v>
      </c>
      <c r="P4004" t="s">
        <v>23</v>
      </c>
      <c r="Q4004" s="4">
        <v>1050</v>
      </c>
      <c r="R4004">
        <v>2016</v>
      </c>
      <c r="S4004">
        <v>7</v>
      </c>
      <c r="T4004" s="3" t="s">
        <v>24</v>
      </c>
      <c r="U4004" s="3">
        <v>45489</v>
      </c>
    </row>
    <row r="4005" spans="1:21" x14ac:dyDescent="0.25">
      <c r="A4005">
        <v>215653</v>
      </c>
      <c r="B4005">
        <v>1369</v>
      </c>
      <c r="C4005" t="s">
        <v>19</v>
      </c>
      <c r="D4005" s="3">
        <v>42568</v>
      </c>
      <c r="E4005" t="s">
        <v>1496</v>
      </c>
      <c r="F4005">
        <v>700</v>
      </c>
      <c r="G4005">
        <v>1</v>
      </c>
      <c r="J4005">
        <v>5209</v>
      </c>
      <c r="K4005">
        <v>100150599</v>
      </c>
      <c r="L4005" s="19" t="s">
        <v>51</v>
      </c>
      <c r="M4005">
        <v>0</v>
      </c>
      <c r="N4005" t="s">
        <v>22</v>
      </c>
      <c r="O4005" s="3">
        <v>42568</v>
      </c>
      <c r="P4005" t="s">
        <v>23</v>
      </c>
      <c r="Q4005">
        <v>700</v>
      </c>
      <c r="R4005">
        <v>2016</v>
      </c>
      <c r="S4005">
        <v>7</v>
      </c>
      <c r="T4005" s="3" t="s">
        <v>24</v>
      </c>
      <c r="U4005" s="3">
        <v>45489</v>
      </c>
    </row>
    <row r="4006" spans="1:21" x14ac:dyDescent="0.25">
      <c r="A4006">
        <v>215655</v>
      </c>
      <c r="B4006">
        <v>1370</v>
      </c>
      <c r="C4006" t="s">
        <v>25</v>
      </c>
      <c r="D4006" s="3">
        <v>42568</v>
      </c>
      <c r="E4006" t="s">
        <v>1497</v>
      </c>
      <c r="F4006">
        <v>2199</v>
      </c>
      <c r="G4006">
        <v>1</v>
      </c>
      <c r="J4006">
        <v>4998</v>
      </c>
      <c r="K4006">
        <v>100150600</v>
      </c>
      <c r="L4006" s="19" t="s">
        <v>51</v>
      </c>
      <c r="M4006">
        <v>0</v>
      </c>
      <c r="N4006" t="s">
        <v>22</v>
      </c>
      <c r="O4006" s="3">
        <v>42568</v>
      </c>
      <c r="P4006" t="s">
        <v>28</v>
      </c>
      <c r="Q4006" s="4">
        <v>2199</v>
      </c>
      <c r="R4006">
        <v>2016</v>
      </c>
      <c r="S4006">
        <v>7</v>
      </c>
      <c r="T4006" s="3" t="s">
        <v>24</v>
      </c>
      <c r="U4006" s="3">
        <v>45489</v>
      </c>
    </row>
    <row r="4007" spans="1:21" x14ac:dyDescent="0.25">
      <c r="A4007">
        <v>215657</v>
      </c>
      <c r="B4007">
        <v>1370</v>
      </c>
      <c r="C4007" t="s">
        <v>25</v>
      </c>
      <c r="D4007" s="3">
        <v>42568</v>
      </c>
      <c r="E4007" t="s">
        <v>1498</v>
      </c>
      <c r="F4007">
        <v>2799</v>
      </c>
      <c r="G4007">
        <v>1</v>
      </c>
      <c r="J4007">
        <v>4998</v>
      </c>
      <c r="K4007">
        <v>100150600</v>
      </c>
      <c r="L4007" s="19" t="s">
        <v>51</v>
      </c>
      <c r="M4007">
        <v>0</v>
      </c>
      <c r="N4007" t="s">
        <v>22</v>
      </c>
      <c r="O4007" s="3">
        <v>42568</v>
      </c>
      <c r="P4007" t="s">
        <v>28</v>
      </c>
      <c r="Q4007" s="4">
        <v>2799</v>
      </c>
      <c r="R4007">
        <v>2016</v>
      </c>
      <c r="S4007">
        <v>7</v>
      </c>
      <c r="T4007" s="3" t="s">
        <v>24</v>
      </c>
      <c r="U4007" s="3">
        <v>45489</v>
      </c>
    </row>
    <row r="4008" spans="1:21" x14ac:dyDescent="0.25">
      <c r="A4008">
        <v>215659</v>
      </c>
      <c r="B4008">
        <v>1371</v>
      </c>
      <c r="C4008" t="s">
        <v>19</v>
      </c>
      <c r="D4008" s="3">
        <v>42568</v>
      </c>
      <c r="E4008" t="s">
        <v>1499</v>
      </c>
      <c r="F4008">
        <v>600</v>
      </c>
      <c r="G4008">
        <v>1</v>
      </c>
      <c r="J4008">
        <v>600</v>
      </c>
      <c r="K4008">
        <v>100150601</v>
      </c>
      <c r="L4008" s="19" t="s">
        <v>21</v>
      </c>
      <c r="M4008">
        <v>0</v>
      </c>
      <c r="N4008" t="s">
        <v>22</v>
      </c>
      <c r="O4008" s="3">
        <v>42568</v>
      </c>
      <c r="P4008" t="s">
        <v>23</v>
      </c>
      <c r="Q4008">
        <v>600</v>
      </c>
      <c r="R4008">
        <v>2016</v>
      </c>
      <c r="S4008">
        <v>7</v>
      </c>
      <c r="T4008" s="3" t="s">
        <v>24</v>
      </c>
      <c r="U4008" s="3">
        <v>45489</v>
      </c>
    </row>
    <row r="4009" spans="1:21" x14ac:dyDescent="0.25">
      <c r="A4009">
        <v>215660</v>
      </c>
      <c r="B4009">
        <v>1372</v>
      </c>
      <c r="C4009" t="s">
        <v>25</v>
      </c>
      <c r="D4009" s="3">
        <v>42568</v>
      </c>
      <c r="E4009" t="s">
        <v>130</v>
      </c>
      <c r="F4009">
        <v>190</v>
      </c>
      <c r="G4009">
        <v>1</v>
      </c>
      <c r="J4009">
        <v>190</v>
      </c>
      <c r="K4009">
        <v>100150602</v>
      </c>
      <c r="L4009" s="19" t="s">
        <v>33</v>
      </c>
      <c r="M4009">
        <v>0</v>
      </c>
      <c r="N4009" t="s">
        <v>22</v>
      </c>
      <c r="O4009" s="3">
        <v>42568</v>
      </c>
      <c r="P4009" t="s">
        <v>28</v>
      </c>
      <c r="Q4009">
        <v>190</v>
      </c>
      <c r="R4009">
        <v>2016</v>
      </c>
      <c r="S4009">
        <v>7</v>
      </c>
      <c r="T4009" s="3" t="s">
        <v>24</v>
      </c>
      <c r="U4009" s="3">
        <v>45489</v>
      </c>
    </row>
    <row r="4010" spans="1:21" x14ac:dyDescent="0.25">
      <c r="A4010">
        <v>215661</v>
      </c>
      <c r="B4010">
        <v>1372</v>
      </c>
      <c r="C4010" t="s">
        <v>19</v>
      </c>
      <c r="D4010" s="3">
        <v>42568</v>
      </c>
      <c r="E4010" t="s">
        <v>130</v>
      </c>
      <c r="F4010">
        <v>190</v>
      </c>
      <c r="G4010">
        <v>1</v>
      </c>
      <c r="J4010">
        <v>190</v>
      </c>
      <c r="K4010">
        <v>100150603</v>
      </c>
      <c r="L4010" s="19" t="s">
        <v>33</v>
      </c>
      <c r="M4010">
        <v>0</v>
      </c>
      <c r="N4010" t="s">
        <v>22</v>
      </c>
      <c r="O4010" s="3">
        <v>42568</v>
      </c>
      <c r="P4010" t="s">
        <v>23</v>
      </c>
      <c r="Q4010">
        <v>190</v>
      </c>
      <c r="R4010">
        <v>2016</v>
      </c>
      <c r="S4010">
        <v>7</v>
      </c>
      <c r="T4010" s="3" t="s">
        <v>24</v>
      </c>
      <c r="U4010" s="3">
        <v>45489</v>
      </c>
    </row>
    <row r="4011" spans="1:21" x14ac:dyDescent="0.25">
      <c r="A4011">
        <v>215662</v>
      </c>
      <c r="B4011">
        <v>1373</v>
      </c>
      <c r="C4011" t="s">
        <v>19</v>
      </c>
      <c r="D4011" s="3">
        <v>42568</v>
      </c>
      <c r="E4011" t="s">
        <v>1115</v>
      </c>
      <c r="F4011">
        <v>15200</v>
      </c>
      <c r="G4011">
        <v>1</v>
      </c>
      <c r="J4011">
        <v>15200</v>
      </c>
      <c r="K4011">
        <v>100150604</v>
      </c>
      <c r="L4011" s="19" t="s">
        <v>38</v>
      </c>
      <c r="M4011">
        <v>0</v>
      </c>
      <c r="N4011" t="s">
        <v>22</v>
      </c>
      <c r="O4011" s="3">
        <v>42568</v>
      </c>
      <c r="P4011" t="s">
        <v>23</v>
      </c>
      <c r="Q4011" s="4">
        <v>15200</v>
      </c>
      <c r="R4011">
        <v>2016</v>
      </c>
      <c r="S4011">
        <v>7</v>
      </c>
      <c r="T4011" s="3" t="s">
        <v>24</v>
      </c>
      <c r="U4011" s="3">
        <v>45489</v>
      </c>
    </row>
    <row r="4012" spans="1:21" x14ac:dyDescent="0.25">
      <c r="A4012">
        <v>215663</v>
      </c>
      <c r="B4012">
        <v>1374</v>
      </c>
      <c r="C4012" t="s">
        <v>25</v>
      </c>
      <c r="D4012" s="3">
        <v>42568</v>
      </c>
      <c r="E4012" t="s">
        <v>1500</v>
      </c>
      <c r="F4012">
        <v>499</v>
      </c>
      <c r="G4012">
        <v>1</v>
      </c>
      <c r="J4012">
        <v>499</v>
      </c>
      <c r="K4012">
        <v>100150605</v>
      </c>
      <c r="L4012" s="19" t="s">
        <v>51</v>
      </c>
      <c r="M4012">
        <v>0</v>
      </c>
      <c r="N4012" t="s">
        <v>22</v>
      </c>
      <c r="O4012" s="3">
        <v>42568</v>
      </c>
      <c r="P4012" t="s">
        <v>28</v>
      </c>
      <c r="Q4012">
        <v>499</v>
      </c>
      <c r="R4012">
        <v>2016</v>
      </c>
      <c r="S4012">
        <v>7</v>
      </c>
      <c r="T4012" s="3" t="s">
        <v>24</v>
      </c>
      <c r="U4012" s="3">
        <v>45489</v>
      </c>
    </row>
    <row r="4013" spans="1:21" x14ac:dyDescent="0.25">
      <c r="A4013">
        <v>215664</v>
      </c>
      <c r="B4013">
        <v>548</v>
      </c>
      <c r="C4013" t="s">
        <v>31</v>
      </c>
      <c r="D4013" s="3">
        <v>42568</v>
      </c>
      <c r="E4013" t="s">
        <v>1501</v>
      </c>
      <c r="F4013">
        <v>2599</v>
      </c>
      <c r="G4013">
        <v>1</v>
      </c>
      <c r="J4013">
        <v>2599</v>
      </c>
      <c r="K4013">
        <v>100150606</v>
      </c>
      <c r="L4013" s="19" t="s">
        <v>194</v>
      </c>
      <c r="M4013">
        <v>0</v>
      </c>
      <c r="N4013" t="s">
        <v>22</v>
      </c>
      <c r="O4013" s="3">
        <v>42568</v>
      </c>
      <c r="P4013" t="s">
        <v>34</v>
      </c>
      <c r="Q4013" s="4">
        <v>2599</v>
      </c>
      <c r="R4013">
        <v>2016</v>
      </c>
      <c r="S4013">
        <v>7</v>
      </c>
      <c r="T4013" s="3" t="s">
        <v>24</v>
      </c>
      <c r="U4013" s="3">
        <v>45489</v>
      </c>
    </row>
    <row r="4014" spans="1:21" x14ac:dyDescent="0.25">
      <c r="A4014">
        <v>215665</v>
      </c>
      <c r="B4014">
        <v>376</v>
      </c>
      <c r="C4014" t="s">
        <v>71</v>
      </c>
      <c r="D4014" s="3">
        <v>42569</v>
      </c>
      <c r="E4014" t="s">
        <v>1502</v>
      </c>
      <c r="F4014">
        <v>9999</v>
      </c>
      <c r="G4014">
        <v>1</v>
      </c>
      <c r="J4014">
        <v>9999</v>
      </c>
      <c r="K4014">
        <v>100150607</v>
      </c>
      <c r="L4014" s="19" t="s">
        <v>42</v>
      </c>
      <c r="M4014">
        <v>0</v>
      </c>
      <c r="N4014" t="s">
        <v>22</v>
      </c>
      <c r="O4014" s="3">
        <v>42569</v>
      </c>
      <c r="P4014" t="s">
        <v>34</v>
      </c>
      <c r="Q4014" s="4">
        <v>9999</v>
      </c>
      <c r="R4014">
        <v>2016</v>
      </c>
      <c r="S4014">
        <v>7</v>
      </c>
      <c r="T4014" s="3" t="s">
        <v>24</v>
      </c>
      <c r="U4014" s="3">
        <v>45489</v>
      </c>
    </row>
    <row r="4015" spans="1:21" x14ac:dyDescent="0.25">
      <c r="A4015">
        <v>215666</v>
      </c>
      <c r="B4015">
        <v>1375</v>
      </c>
      <c r="C4015" t="s">
        <v>19</v>
      </c>
      <c r="D4015" s="3">
        <v>42569</v>
      </c>
      <c r="E4015" t="s">
        <v>229</v>
      </c>
      <c r="F4015">
        <v>999</v>
      </c>
      <c r="G4015">
        <v>1</v>
      </c>
      <c r="J4015">
        <v>999</v>
      </c>
      <c r="K4015">
        <v>100150608</v>
      </c>
      <c r="L4015" s="19" t="s">
        <v>21</v>
      </c>
      <c r="M4015">
        <v>0</v>
      </c>
      <c r="N4015" t="s">
        <v>22</v>
      </c>
      <c r="O4015" s="3">
        <v>42569</v>
      </c>
      <c r="P4015" t="s">
        <v>23</v>
      </c>
      <c r="Q4015">
        <v>999</v>
      </c>
      <c r="R4015">
        <v>2016</v>
      </c>
      <c r="S4015">
        <v>7</v>
      </c>
      <c r="T4015" s="3" t="s">
        <v>24</v>
      </c>
      <c r="U4015" s="3">
        <v>45489</v>
      </c>
    </row>
    <row r="4016" spans="1:21" x14ac:dyDescent="0.25">
      <c r="A4016">
        <v>215667</v>
      </c>
      <c r="B4016">
        <v>1375</v>
      </c>
      <c r="C4016" t="s">
        <v>71</v>
      </c>
      <c r="D4016" s="3">
        <v>42569</v>
      </c>
      <c r="E4016" t="s">
        <v>77</v>
      </c>
      <c r="F4016">
        <v>899</v>
      </c>
      <c r="G4016">
        <v>1</v>
      </c>
      <c r="J4016">
        <v>899</v>
      </c>
      <c r="K4016">
        <v>100150609</v>
      </c>
      <c r="L4016" s="19" t="s">
        <v>51</v>
      </c>
      <c r="M4016">
        <v>0</v>
      </c>
      <c r="N4016" t="s">
        <v>22</v>
      </c>
      <c r="O4016" s="3">
        <v>42569</v>
      </c>
      <c r="P4016" t="s">
        <v>34</v>
      </c>
      <c r="Q4016">
        <v>899</v>
      </c>
      <c r="R4016">
        <v>2016</v>
      </c>
      <c r="S4016">
        <v>7</v>
      </c>
      <c r="T4016" s="3" t="s">
        <v>24</v>
      </c>
      <c r="U4016" s="3">
        <v>45489</v>
      </c>
    </row>
    <row r="4017" spans="1:21" x14ac:dyDescent="0.25">
      <c r="A4017">
        <v>215669</v>
      </c>
      <c r="B4017">
        <v>1376</v>
      </c>
      <c r="C4017" t="s">
        <v>25</v>
      </c>
      <c r="D4017" s="3">
        <v>42569</v>
      </c>
      <c r="E4017" t="s">
        <v>1503</v>
      </c>
      <c r="F4017">
        <v>700</v>
      </c>
      <c r="G4017">
        <v>1</v>
      </c>
      <c r="J4017">
        <v>700</v>
      </c>
      <c r="K4017">
        <v>100150610</v>
      </c>
      <c r="L4017" s="19" t="s">
        <v>21</v>
      </c>
      <c r="M4017">
        <v>0</v>
      </c>
      <c r="N4017" t="s">
        <v>22</v>
      </c>
      <c r="O4017" s="3">
        <v>42569</v>
      </c>
      <c r="P4017" t="s">
        <v>28</v>
      </c>
      <c r="Q4017">
        <v>700</v>
      </c>
      <c r="R4017">
        <v>2016</v>
      </c>
      <c r="S4017">
        <v>7</v>
      </c>
      <c r="T4017" s="3" t="s">
        <v>24</v>
      </c>
      <c r="U4017" s="3">
        <v>45489</v>
      </c>
    </row>
    <row r="4018" spans="1:21" x14ac:dyDescent="0.25">
      <c r="A4018">
        <v>215671</v>
      </c>
      <c r="B4018">
        <v>1377</v>
      </c>
      <c r="C4018" t="s">
        <v>31</v>
      </c>
      <c r="D4018" s="3">
        <v>42569</v>
      </c>
      <c r="E4018" t="s">
        <v>1022</v>
      </c>
      <c r="F4018">
        <v>810</v>
      </c>
      <c r="G4018">
        <v>1</v>
      </c>
      <c r="J4018">
        <v>810</v>
      </c>
      <c r="K4018">
        <v>100150611</v>
      </c>
      <c r="L4018" s="19" t="s">
        <v>183</v>
      </c>
      <c r="M4018">
        <v>0</v>
      </c>
      <c r="N4018" t="s">
        <v>22</v>
      </c>
      <c r="O4018" s="3">
        <v>42569</v>
      </c>
      <c r="P4018" t="s">
        <v>34</v>
      </c>
      <c r="Q4018">
        <v>810</v>
      </c>
      <c r="R4018">
        <v>2016</v>
      </c>
      <c r="S4018">
        <v>7</v>
      </c>
      <c r="T4018" s="3" t="s">
        <v>24</v>
      </c>
      <c r="U4018" s="3">
        <v>45489</v>
      </c>
    </row>
    <row r="4019" spans="1:21" x14ac:dyDescent="0.25">
      <c r="A4019">
        <v>215672</v>
      </c>
      <c r="B4019">
        <v>1377</v>
      </c>
      <c r="C4019" t="s">
        <v>71</v>
      </c>
      <c r="D4019" s="3">
        <v>42569</v>
      </c>
      <c r="E4019" t="s">
        <v>90</v>
      </c>
      <c r="F4019">
        <v>425</v>
      </c>
      <c r="G4019">
        <v>2</v>
      </c>
      <c r="J4019">
        <v>850</v>
      </c>
      <c r="K4019">
        <v>100150612</v>
      </c>
      <c r="L4019" s="19" t="s">
        <v>33</v>
      </c>
      <c r="M4019">
        <v>0</v>
      </c>
      <c r="N4019" t="s">
        <v>22</v>
      </c>
      <c r="O4019" s="3">
        <v>42569</v>
      </c>
      <c r="P4019" t="s">
        <v>34</v>
      </c>
      <c r="Q4019">
        <v>850</v>
      </c>
      <c r="R4019">
        <v>2016</v>
      </c>
      <c r="S4019">
        <v>7</v>
      </c>
      <c r="T4019" s="3" t="s">
        <v>24</v>
      </c>
      <c r="U4019" s="3">
        <v>45489</v>
      </c>
    </row>
    <row r="4020" spans="1:21" x14ac:dyDescent="0.25">
      <c r="A4020">
        <v>215673</v>
      </c>
      <c r="B4020">
        <v>1378</v>
      </c>
      <c r="C4020" t="s">
        <v>31</v>
      </c>
      <c r="D4020" s="3">
        <v>42569</v>
      </c>
      <c r="E4020" t="s">
        <v>1504</v>
      </c>
      <c r="F4020">
        <v>4200</v>
      </c>
      <c r="G4020">
        <v>1</v>
      </c>
      <c r="J4020">
        <v>4200</v>
      </c>
      <c r="K4020">
        <v>100150613</v>
      </c>
      <c r="L4020" s="19" t="s">
        <v>62</v>
      </c>
      <c r="M4020">
        <v>0</v>
      </c>
      <c r="N4020" t="s">
        <v>22</v>
      </c>
      <c r="O4020" s="3">
        <v>42569</v>
      </c>
      <c r="P4020" t="s">
        <v>34</v>
      </c>
      <c r="Q4020" s="4">
        <v>4200</v>
      </c>
      <c r="R4020">
        <v>2016</v>
      </c>
      <c r="S4020">
        <v>7</v>
      </c>
      <c r="T4020" s="3" t="s">
        <v>24</v>
      </c>
      <c r="U4020" s="3">
        <v>45489</v>
      </c>
    </row>
    <row r="4021" spans="1:21" x14ac:dyDescent="0.25">
      <c r="A4021">
        <v>215674</v>
      </c>
      <c r="B4021">
        <v>1379</v>
      </c>
      <c r="C4021" t="s">
        <v>31</v>
      </c>
      <c r="D4021" s="3">
        <v>42569</v>
      </c>
      <c r="E4021" t="s">
        <v>1505</v>
      </c>
      <c r="F4021">
        <v>1690</v>
      </c>
      <c r="G4021">
        <v>1</v>
      </c>
      <c r="J4021">
        <v>1690</v>
      </c>
      <c r="K4021">
        <v>100150614</v>
      </c>
      <c r="L4021" s="19" t="s">
        <v>51</v>
      </c>
      <c r="M4021">
        <v>0</v>
      </c>
      <c r="N4021" t="s">
        <v>22</v>
      </c>
      <c r="O4021" s="3">
        <v>42569</v>
      </c>
      <c r="P4021" t="s">
        <v>34</v>
      </c>
      <c r="Q4021" s="4">
        <v>1690</v>
      </c>
      <c r="R4021">
        <v>2016</v>
      </c>
      <c r="S4021">
        <v>7</v>
      </c>
      <c r="T4021" s="3" t="s">
        <v>24</v>
      </c>
      <c r="U4021" s="3">
        <v>45489</v>
      </c>
    </row>
    <row r="4022" spans="1:21" x14ac:dyDescent="0.25">
      <c r="A4022">
        <v>215676</v>
      </c>
      <c r="B4022">
        <v>1380</v>
      </c>
      <c r="C4022" t="s">
        <v>19</v>
      </c>
      <c r="D4022" s="3">
        <v>42569</v>
      </c>
      <c r="E4022" t="s">
        <v>1110</v>
      </c>
      <c r="F4022">
        <v>2500</v>
      </c>
      <c r="G4022">
        <v>1</v>
      </c>
      <c r="J4022">
        <v>2500</v>
      </c>
      <c r="K4022">
        <v>100150615</v>
      </c>
      <c r="L4022" s="19" t="s">
        <v>194</v>
      </c>
      <c r="M4022">
        <v>0</v>
      </c>
      <c r="N4022" t="s">
        <v>22</v>
      </c>
      <c r="O4022" s="3">
        <v>42569</v>
      </c>
      <c r="P4022" t="s">
        <v>23</v>
      </c>
      <c r="Q4022" s="4">
        <v>2500</v>
      </c>
      <c r="R4022">
        <v>2016</v>
      </c>
      <c r="S4022">
        <v>7</v>
      </c>
      <c r="T4022" s="3" t="s">
        <v>24</v>
      </c>
      <c r="U4022" s="3">
        <v>45489</v>
      </c>
    </row>
    <row r="4023" spans="1:21" x14ac:dyDescent="0.25">
      <c r="A4023">
        <v>215677</v>
      </c>
      <c r="B4023">
        <v>1381</v>
      </c>
      <c r="C4023" t="s">
        <v>19</v>
      </c>
      <c r="D4023" s="3">
        <v>42569</v>
      </c>
      <c r="E4023" t="s">
        <v>227</v>
      </c>
      <c r="F4023">
        <v>1765</v>
      </c>
      <c r="G4023">
        <v>1</v>
      </c>
      <c r="J4023">
        <v>1765</v>
      </c>
      <c r="K4023">
        <v>100150616</v>
      </c>
      <c r="L4023" s="19" t="s">
        <v>38</v>
      </c>
      <c r="M4023">
        <v>0</v>
      </c>
      <c r="N4023" t="s">
        <v>22</v>
      </c>
      <c r="O4023" s="3">
        <v>42569</v>
      </c>
      <c r="P4023" t="s">
        <v>23</v>
      </c>
      <c r="Q4023" s="4">
        <v>1765</v>
      </c>
      <c r="R4023">
        <v>2016</v>
      </c>
      <c r="S4023">
        <v>7</v>
      </c>
      <c r="T4023" s="3" t="s">
        <v>24</v>
      </c>
      <c r="U4023" s="3">
        <v>45489</v>
      </c>
    </row>
    <row r="4024" spans="1:21" x14ac:dyDescent="0.25">
      <c r="A4024">
        <v>215678</v>
      </c>
      <c r="B4024">
        <v>220</v>
      </c>
      <c r="C4024" t="s">
        <v>19</v>
      </c>
      <c r="D4024" s="3">
        <v>42569</v>
      </c>
      <c r="E4024" t="s">
        <v>30</v>
      </c>
      <c r="F4024">
        <v>360</v>
      </c>
      <c r="G4024">
        <v>1</v>
      </c>
      <c r="J4024">
        <v>360</v>
      </c>
      <c r="K4024">
        <v>100150617</v>
      </c>
      <c r="L4024" s="19" t="s">
        <v>27</v>
      </c>
      <c r="M4024">
        <v>0</v>
      </c>
      <c r="N4024" t="s">
        <v>22</v>
      </c>
      <c r="O4024" s="3">
        <v>42569</v>
      </c>
      <c r="P4024" t="s">
        <v>23</v>
      </c>
      <c r="Q4024">
        <v>360</v>
      </c>
      <c r="R4024">
        <v>2016</v>
      </c>
      <c r="S4024">
        <v>7</v>
      </c>
      <c r="T4024" s="3" t="s">
        <v>24</v>
      </c>
      <c r="U4024" s="3">
        <v>45489</v>
      </c>
    </row>
    <row r="4025" spans="1:21" x14ac:dyDescent="0.25">
      <c r="A4025">
        <v>215681</v>
      </c>
      <c r="B4025">
        <v>788</v>
      </c>
      <c r="C4025" t="s">
        <v>25</v>
      </c>
      <c r="D4025" s="3">
        <v>42569</v>
      </c>
      <c r="E4025" t="s">
        <v>622</v>
      </c>
      <c r="F4025">
        <v>16500</v>
      </c>
      <c r="G4025">
        <v>1</v>
      </c>
      <c r="J4025">
        <v>16500</v>
      </c>
      <c r="K4025">
        <v>100150619</v>
      </c>
      <c r="L4025" s="19" t="s">
        <v>38</v>
      </c>
      <c r="M4025">
        <v>0</v>
      </c>
      <c r="N4025" t="s">
        <v>39</v>
      </c>
      <c r="O4025" s="3">
        <v>42569</v>
      </c>
      <c r="P4025" t="s">
        <v>28</v>
      </c>
      <c r="Q4025" s="4">
        <v>16500</v>
      </c>
      <c r="R4025">
        <v>2016</v>
      </c>
      <c r="S4025">
        <v>7</v>
      </c>
      <c r="T4025" s="3" t="s">
        <v>24</v>
      </c>
      <c r="U4025" s="3">
        <v>45489</v>
      </c>
    </row>
    <row r="4026" spans="1:21" x14ac:dyDescent="0.25">
      <c r="A4026">
        <v>215679</v>
      </c>
      <c r="B4026">
        <v>220</v>
      </c>
      <c r="C4026" t="s">
        <v>19</v>
      </c>
      <c r="D4026" s="3">
        <v>42569</v>
      </c>
      <c r="E4026" t="s">
        <v>30</v>
      </c>
      <c r="F4026">
        <v>360</v>
      </c>
      <c r="G4026">
        <v>1</v>
      </c>
      <c r="J4026">
        <v>680</v>
      </c>
      <c r="K4026">
        <v>100150618</v>
      </c>
      <c r="L4026" s="19" t="s">
        <v>27</v>
      </c>
      <c r="M4026">
        <v>0</v>
      </c>
      <c r="N4026" t="s">
        <v>22</v>
      </c>
      <c r="O4026" s="3">
        <v>42569</v>
      </c>
      <c r="P4026" t="s">
        <v>23</v>
      </c>
      <c r="Q4026">
        <v>360</v>
      </c>
      <c r="R4026">
        <v>2016</v>
      </c>
      <c r="S4026">
        <v>7</v>
      </c>
      <c r="T4026" s="3" t="s">
        <v>24</v>
      </c>
      <c r="U4026" s="3">
        <v>45489</v>
      </c>
    </row>
    <row r="4027" spans="1:21" x14ac:dyDescent="0.25">
      <c r="A4027">
        <v>215680</v>
      </c>
      <c r="B4027">
        <v>220</v>
      </c>
      <c r="C4027" t="s">
        <v>19</v>
      </c>
      <c r="D4027" s="3">
        <v>42569</v>
      </c>
      <c r="E4027" t="s">
        <v>48</v>
      </c>
      <c r="F4027">
        <v>320</v>
      </c>
      <c r="G4027">
        <v>1</v>
      </c>
      <c r="J4027">
        <v>680</v>
      </c>
      <c r="K4027">
        <v>100150618</v>
      </c>
      <c r="L4027" s="19" t="s">
        <v>27</v>
      </c>
      <c r="M4027">
        <v>0</v>
      </c>
      <c r="N4027" t="s">
        <v>22</v>
      </c>
      <c r="O4027" s="3">
        <v>42569</v>
      </c>
      <c r="P4027" t="s">
        <v>23</v>
      </c>
      <c r="Q4027">
        <v>320</v>
      </c>
      <c r="R4027">
        <v>2016</v>
      </c>
      <c r="S4027">
        <v>7</v>
      </c>
      <c r="T4027" s="3" t="s">
        <v>24</v>
      </c>
      <c r="U4027" s="3">
        <v>45489</v>
      </c>
    </row>
    <row r="4028" spans="1:21" x14ac:dyDescent="0.25">
      <c r="A4028">
        <v>215682</v>
      </c>
      <c r="B4028">
        <v>220</v>
      </c>
      <c r="C4028" t="s">
        <v>19</v>
      </c>
      <c r="D4028" s="3">
        <v>42569</v>
      </c>
      <c r="E4028" t="s">
        <v>48</v>
      </c>
      <c r="F4028">
        <v>320</v>
      </c>
      <c r="G4028">
        <v>1</v>
      </c>
      <c r="J4028">
        <v>680</v>
      </c>
      <c r="K4028">
        <v>100150620</v>
      </c>
      <c r="L4028" s="19" t="s">
        <v>27</v>
      </c>
      <c r="M4028">
        <v>0</v>
      </c>
      <c r="N4028" t="s">
        <v>22</v>
      </c>
      <c r="O4028" s="3">
        <v>42569</v>
      </c>
      <c r="P4028" t="s">
        <v>23</v>
      </c>
      <c r="Q4028">
        <v>320</v>
      </c>
      <c r="R4028">
        <v>2016</v>
      </c>
      <c r="S4028">
        <v>7</v>
      </c>
      <c r="T4028" s="3" t="s">
        <v>24</v>
      </c>
      <c r="U4028" s="3">
        <v>45489</v>
      </c>
    </row>
    <row r="4029" spans="1:21" x14ac:dyDescent="0.25">
      <c r="A4029">
        <v>215683</v>
      </c>
      <c r="B4029">
        <v>220</v>
      </c>
      <c r="C4029" t="s">
        <v>19</v>
      </c>
      <c r="D4029" s="3">
        <v>42569</v>
      </c>
      <c r="E4029" t="s">
        <v>30</v>
      </c>
      <c r="F4029">
        <v>360</v>
      </c>
      <c r="G4029">
        <v>1</v>
      </c>
      <c r="J4029">
        <v>680</v>
      </c>
      <c r="K4029">
        <v>100150620</v>
      </c>
      <c r="L4029" s="19" t="s">
        <v>27</v>
      </c>
      <c r="M4029">
        <v>0</v>
      </c>
      <c r="N4029" t="s">
        <v>22</v>
      </c>
      <c r="O4029" s="3">
        <v>42569</v>
      </c>
      <c r="P4029" t="s">
        <v>23</v>
      </c>
      <c r="Q4029">
        <v>360</v>
      </c>
      <c r="R4029">
        <v>2016</v>
      </c>
      <c r="S4029">
        <v>7</v>
      </c>
      <c r="T4029" s="3" t="s">
        <v>24</v>
      </c>
      <c r="U4029" s="3">
        <v>45489</v>
      </c>
    </row>
    <row r="4030" spans="1:21" x14ac:dyDescent="0.25">
      <c r="A4030">
        <v>215684</v>
      </c>
      <c r="B4030">
        <v>1382</v>
      </c>
      <c r="C4030" t="s">
        <v>19</v>
      </c>
      <c r="D4030" s="3">
        <v>42569</v>
      </c>
      <c r="E4030" t="s">
        <v>1115</v>
      </c>
      <c r="F4030">
        <v>15200</v>
      </c>
      <c r="G4030">
        <v>1</v>
      </c>
      <c r="J4030">
        <v>15200</v>
      </c>
      <c r="K4030">
        <v>100150621</v>
      </c>
      <c r="L4030" s="19" t="s">
        <v>38</v>
      </c>
      <c r="M4030">
        <v>0</v>
      </c>
      <c r="N4030" t="s">
        <v>22</v>
      </c>
      <c r="O4030" s="3">
        <v>42569</v>
      </c>
      <c r="P4030" t="s">
        <v>23</v>
      </c>
      <c r="Q4030" s="4">
        <v>15200</v>
      </c>
      <c r="R4030">
        <v>2016</v>
      </c>
      <c r="S4030">
        <v>7</v>
      </c>
      <c r="T4030" s="3" t="s">
        <v>24</v>
      </c>
      <c r="U4030" s="3">
        <v>45489</v>
      </c>
    </row>
    <row r="4031" spans="1:21" x14ac:dyDescent="0.25">
      <c r="A4031">
        <v>215685</v>
      </c>
      <c r="B4031">
        <v>220</v>
      </c>
      <c r="C4031" t="s">
        <v>19</v>
      </c>
      <c r="D4031" s="3">
        <v>42569</v>
      </c>
      <c r="E4031" t="s">
        <v>30</v>
      </c>
      <c r="F4031">
        <v>360</v>
      </c>
      <c r="G4031">
        <v>1</v>
      </c>
      <c r="J4031">
        <v>360</v>
      </c>
      <c r="K4031">
        <v>100150622</v>
      </c>
      <c r="L4031" s="19" t="s">
        <v>27</v>
      </c>
      <c r="M4031">
        <v>0</v>
      </c>
      <c r="N4031" t="s">
        <v>22</v>
      </c>
      <c r="O4031" s="3">
        <v>42569</v>
      </c>
      <c r="P4031" t="s">
        <v>23</v>
      </c>
      <c r="Q4031">
        <v>360</v>
      </c>
      <c r="R4031">
        <v>2016</v>
      </c>
      <c r="S4031">
        <v>7</v>
      </c>
      <c r="T4031" s="3" t="s">
        <v>24</v>
      </c>
      <c r="U4031" s="3">
        <v>45489</v>
      </c>
    </row>
    <row r="4032" spans="1:21" x14ac:dyDescent="0.25">
      <c r="A4032">
        <v>215686</v>
      </c>
      <c r="B4032">
        <v>220</v>
      </c>
      <c r="C4032" t="s">
        <v>19</v>
      </c>
      <c r="D4032" s="3">
        <v>42569</v>
      </c>
      <c r="E4032" t="s">
        <v>30</v>
      </c>
      <c r="F4032">
        <v>360</v>
      </c>
      <c r="G4032">
        <v>3</v>
      </c>
      <c r="J4032">
        <v>1080</v>
      </c>
      <c r="K4032">
        <v>100150623</v>
      </c>
      <c r="L4032" s="19" t="s">
        <v>27</v>
      </c>
      <c r="M4032">
        <v>0</v>
      </c>
      <c r="N4032" t="s">
        <v>22</v>
      </c>
      <c r="O4032" s="3">
        <v>42569</v>
      </c>
      <c r="P4032" t="s">
        <v>23</v>
      </c>
      <c r="Q4032" s="4">
        <v>1080</v>
      </c>
      <c r="R4032">
        <v>2016</v>
      </c>
      <c r="S4032">
        <v>7</v>
      </c>
      <c r="T4032" s="3" t="s">
        <v>24</v>
      </c>
      <c r="U4032" s="3">
        <v>45489</v>
      </c>
    </row>
    <row r="4033" spans="1:21" x14ac:dyDescent="0.25">
      <c r="A4033">
        <v>215687</v>
      </c>
      <c r="B4033">
        <v>220</v>
      </c>
      <c r="C4033" t="s">
        <v>19</v>
      </c>
      <c r="D4033" s="3">
        <v>42569</v>
      </c>
      <c r="E4033" t="s">
        <v>30</v>
      </c>
      <c r="F4033">
        <v>360</v>
      </c>
      <c r="G4033">
        <v>2</v>
      </c>
      <c r="J4033">
        <v>720</v>
      </c>
      <c r="K4033">
        <v>100150624</v>
      </c>
      <c r="L4033" s="19" t="s">
        <v>27</v>
      </c>
      <c r="M4033">
        <v>0</v>
      </c>
      <c r="N4033" t="s">
        <v>22</v>
      </c>
      <c r="O4033" s="3">
        <v>42569</v>
      </c>
      <c r="P4033" t="s">
        <v>23</v>
      </c>
      <c r="Q4033">
        <v>720</v>
      </c>
      <c r="R4033">
        <v>2016</v>
      </c>
      <c r="S4033">
        <v>7</v>
      </c>
      <c r="T4033" s="3" t="s">
        <v>24</v>
      </c>
      <c r="U4033" s="3">
        <v>45489</v>
      </c>
    </row>
    <row r="4034" spans="1:21" x14ac:dyDescent="0.25">
      <c r="A4034">
        <v>215688</v>
      </c>
      <c r="B4034">
        <v>220</v>
      </c>
      <c r="C4034" t="s">
        <v>19</v>
      </c>
      <c r="D4034" s="3">
        <v>42569</v>
      </c>
      <c r="E4034" t="s">
        <v>356</v>
      </c>
      <c r="F4034">
        <v>1099</v>
      </c>
      <c r="G4034">
        <v>1</v>
      </c>
      <c r="J4034">
        <v>1459</v>
      </c>
      <c r="K4034">
        <v>100150625</v>
      </c>
      <c r="L4034" s="19" t="s">
        <v>51</v>
      </c>
      <c r="M4034">
        <v>0</v>
      </c>
      <c r="N4034" t="s">
        <v>22</v>
      </c>
      <c r="O4034" s="3">
        <v>42569</v>
      </c>
      <c r="P4034" t="s">
        <v>23</v>
      </c>
      <c r="Q4034" s="4">
        <v>1099</v>
      </c>
      <c r="R4034">
        <v>2016</v>
      </c>
      <c r="S4034">
        <v>7</v>
      </c>
      <c r="T4034" s="3" t="s">
        <v>24</v>
      </c>
      <c r="U4034" s="3">
        <v>45489</v>
      </c>
    </row>
    <row r="4035" spans="1:21" x14ac:dyDescent="0.25">
      <c r="A4035">
        <v>215689</v>
      </c>
      <c r="B4035">
        <v>220</v>
      </c>
      <c r="C4035" t="s">
        <v>19</v>
      </c>
      <c r="D4035" s="3">
        <v>42569</v>
      </c>
      <c r="E4035" t="s">
        <v>30</v>
      </c>
      <c r="F4035">
        <v>360</v>
      </c>
      <c r="G4035">
        <v>1</v>
      </c>
      <c r="J4035">
        <v>1459</v>
      </c>
      <c r="K4035">
        <v>100150625</v>
      </c>
      <c r="L4035" s="19" t="s">
        <v>27</v>
      </c>
      <c r="M4035">
        <v>0</v>
      </c>
      <c r="N4035" t="s">
        <v>22</v>
      </c>
      <c r="O4035" s="3">
        <v>42569</v>
      </c>
      <c r="P4035" t="s">
        <v>23</v>
      </c>
      <c r="Q4035">
        <v>360</v>
      </c>
      <c r="R4035">
        <v>2016</v>
      </c>
      <c r="S4035">
        <v>7</v>
      </c>
      <c r="T4035" s="3" t="s">
        <v>24</v>
      </c>
      <c r="U4035" s="3">
        <v>45489</v>
      </c>
    </row>
    <row r="4036" spans="1:21" x14ac:dyDescent="0.25">
      <c r="A4036">
        <v>215690</v>
      </c>
      <c r="B4036">
        <v>220</v>
      </c>
      <c r="C4036" t="s">
        <v>19</v>
      </c>
      <c r="D4036" s="3">
        <v>42569</v>
      </c>
      <c r="E4036" t="s">
        <v>92</v>
      </c>
      <c r="F4036">
        <v>251</v>
      </c>
      <c r="G4036">
        <v>4</v>
      </c>
      <c r="J4036">
        <v>1004</v>
      </c>
      <c r="K4036">
        <v>100150626</v>
      </c>
      <c r="L4036" s="19" t="s">
        <v>47</v>
      </c>
      <c r="M4036">
        <v>0</v>
      </c>
      <c r="N4036" t="s">
        <v>22</v>
      </c>
      <c r="O4036" s="3">
        <v>42569</v>
      </c>
      <c r="P4036" t="s">
        <v>23</v>
      </c>
      <c r="Q4036" s="4">
        <v>1004</v>
      </c>
      <c r="R4036">
        <v>2016</v>
      </c>
      <c r="S4036">
        <v>7</v>
      </c>
      <c r="T4036" s="3" t="s">
        <v>24</v>
      </c>
      <c r="U4036" s="3">
        <v>45489</v>
      </c>
    </row>
    <row r="4037" spans="1:21" x14ac:dyDescent="0.25">
      <c r="A4037">
        <v>215691</v>
      </c>
      <c r="B4037">
        <v>1383</v>
      </c>
      <c r="C4037" t="s">
        <v>31</v>
      </c>
      <c r="D4037" s="3">
        <v>42569</v>
      </c>
      <c r="E4037" t="s">
        <v>425</v>
      </c>
      <c r="F4037">
        <v>51999</v>
      </c>
      <c r="G4037">
        <v>1</v>
      </c>
      <c r="J4037">
        <v>99999</v>
      </c>
      <c r="K4037">
        <v>100150627</v>
      </c>
      <c r="L4037" s="19" t="s">
        <v>38</v>
      </c>
      <c r="M4037">
        <v>0</v>
      </c>
      <c r="N4037" t="s">
        <v>22</v>
      </c>
      <c r="O4037" s="3">
        <v>42569</v>
      </c>
      <c r="P4037" t="s">
        <v>34</v>
      </c>
      <c r="Q4037" s="4">
        <v>51999</v>
      </c>
      <c r="R4037">
        <v>2016</v>
      </c>
      <c r="S4037">
        <v>7</v>
      </c>
      <c r="T4037" s="3" t="s">
        <v>24</v>
      </c>
      <c r="U4037" s="3">
        <v>45489</v>
      </c>
    </row>
    <row r="4038" spans="1:21" x14ac:dyDescent="0.25">
      <c r="A4038">
        <v>215692</v>
      </c>
      <c r="B4038">
        <v>1383</v>
      </c>
      <c r="C4038" t="s">
        <v>31</v>
      </c>
      <c r="D4038" s="3">
        <v>42569</v>
      </c>
      <c r="E4038" t="s">
        <v>325</v>
      </c>
      <c r="F4038">
        <v>48000</v>
      </c>
      <c r="G4038">
        <v>1</v>
      </c>
      <c r="J4038">
        <v>99999</v>
      </c>
      <c r="K4038">
        <v>100150627</v>
      </c>
      <c r="L4038" s="19" t="s">
        <v>38</v>
      </c>
      <c r="M4038">
        <v>0</v>
      </c>
      <c r="N4038" t="s">
        <v>22</v>
      </c>
      <c r="O4038" s="3">
        <v>42569</v>
      </c>
      <c r="P4038" t="s">
        <v>34</v>
      </c>
      <c r="Q4038" s="4">
        <v>48000</v>
      </c>
      <c r="R4038">
        <v>2016</v>
      </c>
      <c r="S4038">
        <v>7</v>
      </c>
      <c r="T4038" s="3" t="s">
        <v>24</v>
      </c>
      <c r="U4038" s="3">
        <v>45489</v>
      </c>
    </row>
    <row r="4039" spans="1:21" x14ac:dyDescent="0.25">
      <c r="A4039">
        <v>215693</v>
      </c>
      <c r="B4039">
        <v>1384</v>
      </c>
      <c r="C4039" t="s">
        <v>19</v>
      </c>
      <c r="D4039" s="3">
        <v>42569</v>
      </c>
      <c r="E4039" t="s">
        <v>74</v>
      </c>
      <c r="F4039">
        <v>90</v>
      </c>
      <c r="G4039">
        <v>1</v>
      </c>
      <c r="J4039">
        <v>90</v>
      </c>
      <c r="K4039">
        <v>100150628</v>
      </c>
      <c r="L4039" s="19" t="s">
        <v>33</v>
      </c>
      <c r="M4039">
        <v>0</v>
      </c>
      <c r="N4039" t="s">
        <v>22</v>
      </c>
      <c r="O4039" s="3">
        <v>42569</v>
      </c>
      <c r="P4039" t="s">
        <v>23</v>
      </c>
      <c r="Q4039">
        <v>90</v>
      </c>
      <c r="R4039">
        <v>2016</v>
      </c>
      <c r="S4039">
        <v>7</v>
      </c>
      <c r="T4039" s="3" t="s">
        <v>24</v>
      </c>
      <c r="U4039" s="3">
        <v>45489</v>
      </c>
    </row>
    <row r="4040" spans="1:21" x14ac:dyDescent="0.25">
      <c r="A4040">
        <v>215694</v>
      </c>
      <c r="B4040">
        <v>806</v>
      </c>
      <c r="C4040" t="s">
        <v>19</v>
      </c>
      <c r="D4040" s="3">
        <v>42569</v>
      </c>
      <c r="E4040" t="s">
        <v>30</v>
      </c>
      <c r="F4040">
        <v>360</v>
      </c>
      <c r="G4040">
        <v>1</v>
      </c>
      <c r="J4040">
        <v>360</v>
      </c>
      <c r="K4040">
        <v>100150629</v>
      </c>
      <c r="L4040" s="19" t="s">
        <v>27</v>
      </c>
      <c r="M4040">
        <v>0</v>
      </c>
      <c r="N4040" t="s">
        <v>22</v>
      </c>
      <c r="O4040" s="3">
        <v>42569</v>
      </c>
      <c r="P4040" t="s">
        <v>23</v>
      </c>
      <c r="Q4040">
        <v>360</v>
      </c>
      <c r="R4040">
        <v>2016</v>
      </c>
      <c r="S4040">
        <v>7</v>
      </c>
      <c r="T4040" s="3" t="s">
        <v>24</v>
      </c>
      <c r="U4040" s="3">
        <v>45489</v>
      </c>
    </row>
    <row r="4041" spans="1:21" x14ac:dyDescent="0.25">
      <c r="A4041">
        <v>215695</v>
      </c>
      <c r="B4041">
        <v>806</v>
      </c>
      <c r="C4041" t="s">
        <v>19</v>
      </c>
      <c r="D4041" s="3">
        <v>42569</v>
      </c>
      <c r="E4041" t="s">
        <v>30</v>
      </c>
      <c r="F4041">
        <v>360</v>
      </c>
      <c r="G4041">
        <v>1</v>
      </c>
      <c r="J4041">
        <v>360</v>
      </c>
      <c r="K4041">
        <v>100150630</v>
      </c>
      <c r="L4041" s="19" t="s">
        <v>27</v>
      </c>
      <c r="M4041">
        <v>0</v>
      </c>
      <c r="N4041" t="s">
        <v>22</v>
      </c>
      <c r="O4041" s="3">
        <v>42569</v>
      </c>
      <c r="P4041" t="s">
        <v>23</v>
      </c>
      <c r="Q4041">
        <v>360</v>
      </c>
      <c r="R4041">
        <v>2016</v>
      </c>
      <c r="S4041">
        <v>7</v>
      </c>
      <c r="T4041" s="3" t="s">
        <v>24</v>
      </c>
      <c r="U4041" s="3">
        <v>45489</v>
      </c>
    </row>
    <row r="4042" spans="1:21" x14ac:dyDescent="0.25">
      <c r="A4042">
        <v>215696</v>
      </c>
      <c r="B4042">
        <v>1385</v>
      </c>
      <c r="C4042" t="s">
        <v>19</v>
      </c>
      <c r="D4042" s="3">
        <v>42569</v>
      </c>
      <c r="E4042" t="s">
        <v>854</v>
      </c>
      <c r="F4042">
        <v>80</v>
      </c>
      <c r="G4042">
        <v>1</v>
      </c>
      <c r="J4042">
        <v>80</v>
      </c>
      <c r="K4042">
        <v>100150631</v>
      </c>
      <c r="L4042" s="19" t="s">
        <v>33</v>
      </c>
      <c r="M4042">
        <v>0</v>
      </c>
      <c r="N4042" t="s">
        <v>22</v>
      </c>
      <c r="O4042" s="3">
        <v>42569</v>
      </c>
      <c r="P4042" t="s">
        <v>23</v>
      </c>
      <c r="Q4042">
        <v>80</v>
      </c>
      <c r="R4042">
        <v>2016</v>
      </c>
      <c r="S4042">
        <v>7</v>
      </c>
      <c r="T4042" s="3" t="s">
        <v>24</v>
      </c>
      <c r="U4042" s="3">
        <v>45489</v>
      </c>
    </row>
    <row r="4043" spans="1:21" x14ac:dyDescent="0.25">
      <c r="A4043">
        <v>215697</v>
      </c>
      <c r="B4043">
        <v>137</v>
      </c>
      <c r="C4043" t="s">
        <v>31</v>
      </c>
      <c r="D4043" s="3">
        <v>42569</v>
      </c>
      <c r="E4043" t="s">
        <v>30</v>
      </c>
      <c r="F4043">
        <v>360</v>
      </c>
      <c r="G4043">
        <v>1</v>
      </c>
      <c r="J4043">
        <v>360</v>
      </c>
      <c r="K4043">
        <v>100150632</v>
      </c>
      <c r="L4043" s="19" t="s">
        <v>27</v>
      </c>
      <c r="M4043">
        <v>0</v>
      </c>
      <c r="N4043" t="s">
        <v>22</v>
      </c>
      <c r="O4043" s="3">
        <v>42569</v>
      </c>
      <c r="P4043" t="s">
        <v>34</v>
      </c>
      <c r="Q4043">
        <v>360</v>
      </c>
      <c r="R4043">
        <v>2016</v>
      </c>
      <c r="S4043">
        <v>7</v>
      </c>
      <c r="T4043" s="3" t="s">
        <v>24</v>
      </c>
      <c r="U4043" s="3">
        <v>45489</v>
      </c>
    </row>
    <row r="4044" spans="1:21" x14ac:dyDescent="0.25">
      <c r="A4044">
        <v>215698</v>
      </c>
      <c r="B4044">
        <v>137</v>
      </c>
      <c r="C4044" t="s">
        <v>31</v>
      </c>
      <c r="D4044" s="3">
        <v>42569</v>
      </c>
      <c r="E4044" t="s">
        <v>30</v>
      </c>
      <c r="F4044">
        <v>360</v>
      </c>
      <c r="G4044">
        <v>1</v>
      </c>
      <c r="J4044">
        <v>360</v>
      </c>
      <c r="K4044">
        <v>100150633</v>
      </c>
      <c r="L4044" s="19" t="s">
        <v>27</v>
      </c>
      <c r="M4044">
        <v>0</v>
      </c>
      <c r="N4044" t="s">
        <v>22</v>
      </c>
      <c r="O4044" s="3">
        <v>42569</v>
      </c>
      <c r="P4044" t="s">
        <v>34</v>
      </c>
      <c r="Q4044">
        <v>360</v>
      </c>
      <c r="R4044">
        <v>2016</v>
      </c>
      <c r="S4044">
        <v>7</v>
      </c>
      <c r="T4044" s="3" t="s">
        <v>24</v>
      </c>
      <c r="U4044" s="3">
        <v>45489</v>
      </c>
    </row>
    <row r="4045" spans="1:21" x14ac:dyDescent="0.25">
      <c r="A4045">
        <v>215699</v>
      </c>
      <c r="B4045">
        <v>64</v>
      </c>
      <c r="C4045" t="s">
        <v>31</v>
      </c>
      <c r="D4045" s="3">
        <v>42569</v>
      </c>
      <c r="E4045" t="s">
        <v>499</v>
      </c>
      <c r="F4045">
        <v>999</v>
      </c>
      <c r="G4045">
        <v>1</v>
      </c>
      <c r="J4045">
        <v>999</v>
      </c>
      <c r="K4045">
        <v>100150634</v>
      </c>
      <c r="L4045" s="19" t="s">
        <v>21</v>
      </c>
      <c r="M4045">
        <v>0</v>
      </c>
      <c r="N4045" t="s">
        <v>22</v>
      </c>
      <c r="O4045" s="3">
        <v>42569</v>
      </c>
      <c r="P4045" t="s">
        <v>34</v>
      </c>
      <c r="Q4045">
        <v>999</v>
      </c>
      <c r="R4045">
        <v>2016</v>
      </c>
      <c r="S4045">
        <v>7</v>
      </c>
      <c r="T4045" s="3" t="s">
        <v>24</v>
      </c>
      <c r="U4045" s="3">
        <v>45489</v>
      </c>
    </row>
    <row r="4046" spans="1:21" x14ac:dyDescent="0.25">
      <c r="A4046">
        <v>215700</v>
      </c>
      <c r="B4046">
        <v>64</v>
      </c>
      <c r="C4046" t="s">
        <v>19</v>
      </c>
      <c r="D4046" s="3">
        <v>42569</v>
      </c>
      <c r="E4046" t="s">
        <v>581</v>
      </c>
      <c r="F4046">
        <v>999</v>
      </c>
      <c r="G4046">
        <v>1</v>
      </c>
      <c r="J4046">
        <v>999</v>
      </c>
      <c r="K4046">
        <v>100150635</v>
      </c>
      <c r="L4046" s="19" t="s">
        <v>21</v>
      </c>
      <c r="M4046">
        <v>0</v>
      </c>
      <c r="N4046" t="s">
        <v>22</v>
      </c>
      <c r="O4046" s="3">
        <v>42569</v>
      </c>
      <c r="P4046" t="s">
        <v>23</v>
      </c>
      <c r="Q4046">
        <v>999</v>
      </c>
      <c r="R4046">
        <v>2016</v>
      </c>
      <c r="S4046">
        <v>7</v>
      </c>
      <c r="T4046" s="3" t="s">
        <v>24</v>
      </c>
      <c r="U4046" s="3">
        <v>45489</v>
      </c>
    </row>
    <row r="4047" spans="1:21" x14ac:dyDescent="0.25">
      <c r="A4047">
        <v>215701</v>
      </c>
      <c r="B4047">
        <v>163</v>
      </c>
      <c r="C4047" t="s">
        <v>19</v>
      </c>
      <c r="D4047" s="3">
        <v>42569</v>
      </c>
      <c r="E4047" t="s">
        <v>26</v>
      </c>
      <c r="F4047">
        <v>240</v>
      </c>
      <c r="G4047">
        <v>1</v>
      </c>
      <c r="J4047">
        <v>240</v>
      </c>
      <c r="K4047">
        <v>100150636</v>
      </c>
      <c r="L4047" s="19" t="s">
        <v>27</v>
      </c>
      <c r="M4047">
        <v>0</v>
      </c>
      <c r="N4047" t="s">
        <v>22</v>
      </c>
      <c r="O4047" s="3">
        <v>42569</v>
      </c>
      <c r="P4047" t="s">
        <v>23</v>
      </c>
      <c r="Q4047">
        <v>240</v>
      </c>
      <c r="R4047">
        <v>2016</v>
      </c>
      <c r="S4047">
        <v>7</v>
      </c>
      <c r="T4047" s="3" t="s">
        <v>24</v>
      </c>
      <c r="U4047" s="3">
        <v>45489</v>
      </c>
    </row>
    <row r="4048" spans="1:21" x14ac:dyDescent="0.25">
      <c r="A4048">
        <v>215702</v>
      </c>
      <c r="B4048">
        <v>163</v>
      </c>
      <c r="C4048" t="s">
        <v>19</v>
      </c>
      <c r="D4048" s="3">
        <v>42569</v>
      </c>
      <c r="E4048" t="s">
        <v>26</v>
      </c>
      <c r="F4048">
        <v>240</v>
      </c>
      <c r="G4048">
        <v>1</v>
      </c>
      <c r="J4048">
        <v>240</v>
      </c>
      <c r="K4048">
        <v>100150637</v>
      </c>
      <c r="L4048" s="19" t="s">
        <v>27</v>
      </c>
      <c r="M4048">
        <v>0</v>
      </c>
      <c r="N4048" t="s">
        <v>22</v>
      </c>
      <c r="O4048" s="3">
        <v>42569</v>
      </c>
      <c r="P4048" t="s">
        <v>23</v>
      </c>
      <c r="Q4048">
        <v>240</v>
      </c>
      <c r="R4048">
        <v>2016</v>
      </c>
      <c r="S4048">
        <v>7</v>
      </c>
      <c r="T4048" s="3" t="s">
        <v>24</v>
      </c>
      <c r="U4048" s="3">
        <v>45489</v>
      </c>
    </row>
    <row r="4049" spans="1:21" x14ac:dyDescent="0.25">
      <c r="A4049">
        <v>215703</v>
      </c>
      <c r="B4049">
        <v>56</v>
      </c>
      <c r="C4049" t="s">
        <v>19</v>
      </c>
      <c r="D4049" s="3">
        <v>42569</v>
      </c>
      <c r="E4049" t="s">
        <v>1506</v>
      </c>
      <c r="F4049">
        <v>34575</v>
      </c>
      <c r="G4049">
        <v>1</v>
      </c>
      <c r="J4049">
        <v>34575</v>
      </c>
      <c r="K4049">
        <v>100150638</v>
      </c>
      <c r="L4049" s="19" t="s">
        <v>42</v>
      </c>
      <c r="M4049">
        <v>0</v>
      </c>
      <c r="N4049" t="s">
        <v>22</v>
      </c>
      <c r="O4049" s="3">
        <v>42569</v>
      </c>
      <c r="P4049" t="s">
        <v>23</v>
      </c>
      <c r="Q4049" s="4">
        <v>34575</v>
      </c>
      <c r="R4049">
        <v>2016</v>
      </c>
      <c r="S4049">
        <v>7</v>
      </c>
      <c r="T4049" s="3" t="s">
        <v>24</v>
      </c>
      <c r="U4049" s="3">
        <v>45489</v>
      </c>
    </row>
    <row r="4050" spans="1:21" x14ac:dyDescent="0.25">
      <c r="A4050">
        <v>215704</v>
      </c>
      <c r="B4050">
        <v>163</v>
      </c>
      <c r="C4050" t="s">
        <v>71</v>
      </c>
      <c r="D4050" s="3">
        <v>42569</v>
      </c>
      <c r="E4050" t="s">
        <v>26</v>
      </c>
      <c r="F4050">
        <v>240</v>
      </c>
      <c r="G4050">
        <v>1</v>
      </c>
      <c r="J4050">
        <v>240</v>
      </c>
      <c r="K4050">
        <v>100150639</v>
      </c>
      <c r="L4050" s="19" t="s">
        <v>27</v>
      </c>
      <c r="M4050">
        <v>0</v>
      </c>
      <c r="N4050" t="s">
        <v>22</v>
      </c>
      <c r="O4050" s="3">
        <v>42569</v>
      </c>
      <c r="P4050" t="s">
        <v>34</v>
      </c>
      <c r="Q4050">
        <v>240</v>
      </c>
      <c r="R4050">
        <v>2016</v>
      </c>
      <c r="S4050">
        <v>7</v>
      </c>
      <c r="T4050" s="3" t="s">
        <v>24</v>
      </c>
      <c r="U4050" s="3">
        <v>45489</v>
      </c>
    </row>
    <row r="4051" spans="1:21" x14ac:dyDescent="0.25">
      <c r="A4051">
        <v>215705</v>
      </c>
      <c r="B4051">
        <v>163</v>
      </c>
      <c r="C4051" t="s">
        <v>19</v>
      </c>
      <c r="D4051" s="3">
        <v>42569</v>
      </c>
      <c r="E4051" t="s">
        <v>26</v>
      </c>
      <c r="F4051">
        <v>240</v>
      </c>
      <c r="G4051">
        <v>1</v>
      </c>
      <c r="J4051">
        <v>240</v>
      </c>
      <c r="K4051">
        <v>100150640</v>
      </c>
      <c r="L4051" s="19" t="s">
        <v>27</v>
      </c>
      <c r="M4051">
        <v>0</v>
      </c>
      <c r="N4051" t="s">
        <v>22</v>
      </c>
      <c r="O4051" s="3">
        <v>42569</v>
      </c>
      <c r="P4051" t="s">
        <v>23</v>
      </c>
      <c r="Q4051">
        <v>240</v>
      </c>
      <c r="R4051">
        <v>2016</v>
      </c>
      <c r="S4051">
        <v>7</v>
      </c>
      <c r="T4051" s="3" t="s">
        <v>24</v>
      </c>
      <c r="U4051" s="3">
        <v>45489</v>
      </c>
    </row>
    <row r="4052" spans="1:21" x14ac:dyDescent="0.25">
      <c r="A4052">
        <v>215706</v>
      </c>
      <c r="B4052">
        <v>1386</v>
      </c>
      <c r="C4052" t="s">
        <v>19</v>
      </c>
      <c r="D4052" s="3">
        <v>42569</v>
      </c>
      <c r="E4052" t="s">
        <v>459</v>
      </c>
      <c r="F4052">
        <v>29000</v>
      </c>
      <c r="G4052">
        <v>1</v>
      </c>
      <c r="J4052">
        <v>29000</v>
      </c>
      <c r="K4052">
        <v>100150641</v>
      </c>
      <c r="L4052" s="19" t="s">
        <v>42</v>
      </c>
      <c r="M4052">
        <v>0</v>
      </c>
      <c r="N4052" t="s">
        <v>22</v>
      </c>
      <c r="O4052" s="3">
        <v>42569</v>
      </c>
      <c r="P4052" t="s">
        <v>23</v>
      </c>
      <c r="Q4052" s="4">
        <v>29000</v>
      </c>
      <c r="R4052">
        <v>2016</v>
      </c>
      <c r="S4052">
        <v>7</v>
      </c>
      <c r="T4052" s="3" t="s">
        <v>24</v>
      </c>
      <c r="U4052" s="3">
        <v>45489</v>
      </c>
    </row>
    <row r="4053" spans="1:21" x14ac:dyDescent="0.25">
      <c r="A4053">
        <v>215707</v>
      </c>
      <c r="B4053">
        <v>163</v>
      </c>
      <c r="C4053" t="s">
        <v>19</v>
      </c>
      <c r="D4053" s="3">
        <v>42569</v>
      </c>
      <c r="E4053" t="s">
        <v>26</v>
      </c>
      <c r="F4053">
        <v>240</v>
      </c>
      <c r="G4053">
        <v>1</v>
      </c>
      <c r="J4053">
        <v>240</v>
      </c>
      <c r="K4053">
        <v>100150642</v>
      </c>
      <c r="L4053" s="19" t="s">
        <v>27</v>
      </c>
      <c r="M4053">
        <v>0</v>
      </c>
      <c r="N4053" t="s">
        <v>22</v>
      </c>
      <c r="O4053" s="3">
        <v>42569</v>
      </c>
      <c r="P4053" t="s">
        <v>23</v>
      </c>
      <c r="Q4053">
        <v>240</v>
      </c>
      <c r="R4053">
        <v>2016</v>
      </c>
      <c r="S4053">
        <v>7</v>
      </c>
      <c r="T4053" s="3" t="s">
        <v>24</v>
      </c>
      <c r="U4053" s="3">
        <v>45489</v>
      </c>
    </row>
    <row r="4054" spans="1:21" x14ac:dyDescent="0.25">
      <c r="A4054">
        <v>215708</v>
      </c>
      <c r="B4054">
        <v>261</v>
      </c>
      <c r="C4054" t="s">
        <v>71</v>
      </c>
      <c r="D4054" s="3">
        <v>42569</v>
      </c>
      <c r="E4054" t="s">
        <v>26</v>
      </c>
      <c r="F4054">
        <v>240</v>
      </c>
      <c r="G4054">
        <v>1</v>
      </c>
      <c r="J4054">
        <v>240</v>
      </c>
      <c r="K4054">
        <v>100150643</v>
      </c>
      <c r="L4054" s="19" t="s">
        <v>27</v>
      </c>
      <c r="M4054">
        <v>0</v>
      </c>
      <c r="N4054" t="s">
        <v>22</v>
      </c>
      <c r="O4054" s="3">
        <v>42569</v>
      </c>
      <c r="P4054" t="s">
        <v>34</v>
      </c>
      <c r="Q4054">
        <v>240</v>
      </c>
      <c r="R4054">
        <v>2016</v>
      </c>
      <c r="S4054">
        <v>7</v>
      </c>
      <c r="T4054" s="3" t="s">
        <v>24</v>
      </c>
      <c r="U4054" s="3">
        <v>45489</v>
      </c>
    </row>
    <row r="4055" spans="1:21" x14ac:dyDescent="0.25">
      <c r="A4055">
        <v>215709</v>
      </c>
      <c r="B4055">
        <v>1387</v>
      </c>
      <c r="C4055" t="s">
        <v>19</v>
      </c>
      <c r="D4055" s="3">
        <v>42569</v>
      </c>
      <c r="E4055" t="s">
        <v>88</v>
      </c>
      <c r="F4055">
        <v>380</v>
      </c>
      <c r="G4055">
        <v>1</v>
      </c>
      <c r="J4055">
        <v>380</v>
      </c>
      <c r="K4055">
        <v>100150644</v>
      </c>
      <c r="L4055" s="19" t="s">
        <v>33</v>
      </c>
      <c r="M4055">
        <v>0</v>
      </c>
      <c r="N4055" t="s">
        <v>22</v>
      </c>
      <c r="O4055" s="3">
        <v>42569</v>
      </c>
      <c r="P4055" t="s">
        <v>23</v>
      </c>
      <c r="Q4055">
        <v>380</v>
      </c>
      <c r="R4055">
        <v>2016</v>
      </c>
      <c r="S4055">
        <v>7</v>
      </c>
      <c r="T4055" s="3" t="s">
        <v>24</v>
      </c>
      <c r="U4055" s="3">
        <v>45489</v>
      </c>
    </row>
    <row r="4056" spans="1:21" x14ac:dyDescent="0.25">
      <c r="A4056">
        <v>215712</v>
      </c>
      <c r="B4056">
        <v>261</v>
      </c>
      <c r="C4056" t="s">
        <v>19</v>
      </c>
      <c r="D4056" s="3">
        <v>42569</v>
      </c>
      <c r="E4056" t="s">
        <v>26</v>
      </c>
      <c r="F4056">
        <v>240</v>
      </c>
      <c r="G4056">
        <v>1</v>
      </c>
      <c r="J4056">
        <v>240</v>
      </c>
      <c r="K4056">
        <v>100150647</v>
      </c>
      <c r="L4056" s="19" t="s">
        <v>27</v>
      </c>
      <c r="M4056">
        <v>0</v>
      </c>
      <c r="N4056" t="s">
        <v>22</v>
      </c>
      <c r="O4056" s="3">
        <v>42569</v>
      </c>
      <c r="P4056" t="s">
        <v>23</v>
      </c>
      <c r="Q4056">
        <v>240</v>
      </c>
      <c r="R4056">
        <v>2016</v>
      </c>
      <c r="S4056">
        <v>7</v>
      </c>
      <c r="T4056" s="3" t="s">
        <v>24</v>
      </c>
      <c r="U4056" s="3">
        <v>45489</v>
      </c>
    </row>
    <row r="4057" spans="1:21" x14ac:dyDescent="0.25">
      <c r="A4057">
        <v>215710</v>
      </c>
      <c r="B4057">
        <v>1388</v>
      </c>
      <c r="C4057" t="s">
        <v>19</v>
      </c>
      <c r="D4057" s="3">
        <v>42569</v>
      </c>
      <c r="E4057" t="s">
        <v>833</v>
      </c>
      <c r="F4057">
        <v>2500</v>
      </c>
      <c r="G4057">
        <v>1</v>
      </c>
      <c r="J4057">
        <v>2500</v>
      </c>
      <c r="K4057">
        <v>100150645</v>
      </c>
      <c r="L4057" s="19" t="s">
        <v>194</v>
      </c>
      <c r="M4057">
        <v>0</v>
      </c>
      <c r="N4057" t="s">
        <v>22</v>
      </c>
      <c r="O4057" s="3">
        <v>42569</v>
      </c>
      <c r="P4057" t="s">
        <v>23</v>
      </c>
      <c r="Q4057" s="4">
        <v>2500</v>
      </c>
      <c r="R4057">
        <v>2016</v>
      </c>
      <c r="S4057">
        <v>7</v>
      </c>
      <c r="T4057" s="3" t="s">
        <v>24</v>
      </c>
      <c r="U4057" s="3">
        <v>45489</v>
      </c>
    </row>
    <row r="4058" spans="1:21" x14ac:dyDescent="0.25">
      <c r="A4058">
        <v>215711</v>
      </c>
      <c r="B4058">
        <v>292</v>
      </c>
      <c r="C4058" t="s">
        <v>19</v>
      </c>
      <c r="D4058" s="3">
        <v>42569</v>
      </c>
      <c r="E4058" t="s">
        <v>1507</v>
      </c>
      <c r="F4058">
        <v>399</v>
      </c>
      <c r="G4058">
        <v>1</v>
      </c>
      <c r="J4058">
        <v>399</v>
      </c>
      <c r="K4058">
        <v>100150646</v>
      </c>
      <c r="L4058" s="19" t="s">
        <v>59</v>
      </c>
      <c r="M4058">
        <v>0</v>
      </c>
      <c r="N4058" t="s">
        <v>121</v>
      </c>
      <c r="O4058" s="3">
        <v>42569</v>
      </c>
      <c r="P4058" t="s">
        <v>23</v>
      </c>
      <c r="Q4058">
        <v>399</v>
      </c>
      <c r="R4058">
        <v>2016</v>
      </c>
      <c r="S4058">
        <v>7</v>
      </c>
      <c r="T4058" s="3" t="s">
        <v>24</v>
      </c>
      <c r="U4058" s="3">
        <v>45489</v>
      </c>
    </row>
    <row r="4059" spans="1:21" x14ac:dyDescent="0.25">
      <c r="A4059">
        <v>215713</v>
      </c>
      <c r="B4059">
        <v>1387</v>
      </c>
      <c r="C4059" t="s">
        <v>31</v>
      </c>
      <c r="D4059" s="3">
        <v>42569</v>
      </c>
      <c r="E4059" t="s">
        <v>188</v>
      </c>
      <c r="F4059">
        <v>160</v>
      </c>
      <c r="G4059">
        <v>1</v>
      </c>
      <c r="J4059">
        <v>160</v>
      </c>
      <c r="K4059">
        <v>100150648</v>
      </c>
      <c r="L4059" s="19" t="s">
        <v>33</v>
      </c>
      <c r="M4059">
        <v>0</v>
      </c>
      <c r="N4059" t="s">
        <v>22</v>
      </c>
      <c r="O4059" s="3">
        <v>42569</v>
      </c>
      <c r="P4059" t="s">
        <v>34</v>
      </c>
      <c r="Q4059">
        <v>160</v>
      </c>
      <c r="R4059">
        <v>2016</v>
      </c>
      <c r="S4059">
        <v>7</v>
      </c>
      <c r="T4059" s="3" t="s">
        <v>24</v>
      </c>
      <c r="U4059" s="3">
        <v>45489</v>
      </c>
    </row>
    <row r="4060" spans="1:21" x14ac:dyDescent="0.25">
      <c r="A4060">
        <v>215714</v>
      </c>
      <c r="B4060">
        <v>58</v>
      </c>
      <c r="C4060" t="s">
        <v>19</v>
      </c>
      <c r="D4060" s="3">
        <v>42569</v>
      </c>
      <c r="E4060" t="s">
        <v>767</v>
      </c>
      <c r="F4060">
        <v>180</v>
      </c>
      <c r="G4060">
        <v>1</v>
      </c>
      <c r="J4060">
        <v>180</v>
      </c>
      <c r="K4060">
        <v>100150649</v>
      </c>
      <c r="L4060" s="19" t="s">
        <v>27</v>
      </c>
      <c r="M4060">
        <v>0</v>
      </c>
      <c r="N4060" t="s">
        <v>22</v>
      </c>
      <c r="O4060" s="3">
        <v>42569</v>
      </c>
      <c r="P4060" t="s">
        <v>23</v>
      </c>
      <c r="Q4060">
        <v>180</v>
      </c>
      <c r="R4060">
        <v>2016</v>
      </c>
      <c r="S4060">
        <v>7</v>
      </c>
      <c r="T4060" s="3" t="s">
        <v>24</v>
      </c>
      <c r="U4060" s="3">
        <v>45489</v>
      </c>
    </row>
    <row r="4061" spans="1:21" x14ac:dyDescent="0.25">
      <c r="A4061">
        <v>215715</v>
      </c>
      <c r="B4061">
        <v>1389</v>
      </c>
      <c r="C4061" t="s">
        <v>19</v>
      </c>
      <c r="D4061" s="3">
        <v>42569</v>
      </c>
      <c r="E4061" t="s">
        <v>1508</v>
      </c>
      <c r="F4061">
        <v>390</v>
      </c>
      <c r="G4061">
        <v>1</v>
      </c>
      <c r="J4061">
        <v>390</v>
      </c>
      <c r="K4061">
        <v>100150650</v>
      </c>
      <c r="L4061" s="19" t="s">
        <v>170</v>
      </c>
      <c r="M4061">
        <v>0</v>
      </c>
      <c r="N4061" t="s">
        <v>22</v>
      </c>
      <c r="O4061" s="3">
        <v>42569</v>
      </c>
      <c r="P4061" t="s">
        <v>23</v>
      </c>
      <c r="Q4061">
        <v>390</v>
      </c>
      <c r="R4061">
        <v>2016</v>
      </c>
      <c r="S4061">
        <v>7</v>
      </c>
      <c r="T4061" s="3" t="s">
        <v>24</v>
      </c>
      <c r="U4061" s="3">
        <v>45489</v>
      </c>
    </row>
    <row r="4062" spans="1:21" x14ac:dyDescent="0.25">
      <c r="A4062">
        <v>215716</v>
      </c>
      <c r="B4062">
        <v>58</v>
      </c>
      <c r="C4062" t="s">
        <v>19</v>
      </c>
      <c r="D4062" s="3">
        <v>42569</v>
      </c>
      <c r="E4062" t="s">
        <v>767</v>
      </c>
      <c r="F4062">
        <v>180</v>
      </c>
      <c r="G4062">
        <v>1</v>
      </c>
      <c r="J4062">
        <v>180</v>
      </c>
      <c r="K4062">
        <v>100150651</v>
      </c>
      <c r="L4062" s="19" t="s">
        <v>27</v>
      </c>
      <c r="M4062">
        <v>0</v>
      </c>
      <c r="N4062" t="s">
        <v>22</v>
      </c>
      <c r="O4062" s="3">
        <v>42569</v>
      </c>
      <c r="P4062" t="s">
        <v>23</v>
      </c>
      <c r="Q4062">
        <v>180</v>
      </c>
      <c r="R4062">
        <v>2016</v>
      </c>
      <c r="S4062">
        <v>7</v>
      </c>
      <c r="T4062" s="3" t="s">
        <v>24</v>
      </c>
      <c r="U4062" s="3">
        <v>45489</v>
      </c>
    </row>
    <row r="4063" spans="1:21" x14ac:dyDescent="0.25">
      <c r="A4063">
        <v>215717</v>
      </c>
      <c r="B4063">
        <v>939</v>
      </c>
      <c r="C4063" t="s">
        <v>31</v>
      </c>
      <c r="D4063" s="3">
        <v>42569</v>
      </c>
      <c r="E4063" t="s">
        <v>115</v>
      </c>
      <c r="F4063">
        <v>1</v>
      </c>
      <c r="G4063">
        <v>1</v>
      </c>
      <c r="J4063">
        <v>1</v>
      </c>
      <c r="K4063">
        <v>100150652</v>
      </c>
      <c r="L4063" s="19" t="s">
        <v>62</v>
      </c>
      <c r="M4063">
        <v>0</v>
      </c>
      <c r="N4063" t="s">
        <v>40</v>
      </c>
      <c r="O4063" s="3">
        <v>42569</v>
      </c>
      <c r="P4063" t="s">
        <v>34</v>
      </c>
      <c r="Q4063">
        <v>1</v>
      </c>
      <c r="R4063">
        <v>2016</v>
      </c>
      <c r="S4063">
        <v>7</v>
      </c>
      <c r="T4063" s="3" t="s">
        <v>24</v>
      </c>
      <c r="U4063" s="3">
        <v>45489</v>
      </c>
    </row>
    <row r="4064" spans="1:21" x14ac:dyDescent="0.25">
      <c r="A4064">
        <v>215720</v>
      </c>
      <c r="B4064">
        <v>1390</v>
      </c>
      <c r="C4064" t="s">
        <v>25</v>
      </c>
      <c r="D4064" s="3">
        <v>42569</v>
      </c>
      <c r="E4064" t="s">
        <v>89</v>
      </c>
      <c r="F4064">
        <v>460</v>
      </c>
      <c r="G4064">
        <v>1</v>
      </c>
      <c r="J4064">
        <v>460</v>
      </c>
      <c r="K4064">
        <v>100150655</v>
      </c>
      <c r="L4064" s="19" t="s">
        <v>33</v>
      </c>
      <c r="M4064">
        <v>0</v>
      </c>
      <c r="N4064" t="s">
        <v>22</v>
      </c>
      <c r="O4064" s="3">
        <v>42569</v>
      </c>
      <c r="P4064" t="s">
        <v>28</v>
      </c>
      <c r="Q4064">
        <v>460</v>
      </c>
      <c r="R4064">
        <v>2016</v>
      </c>
      <c r="S4064">
        <v>7</v>
      </c>
      <c r="T4064" s="3" t="s">
        <v>24</v>
      </c>
      <c r="U4064" s="3">
        <v>45489</v>
      </c>
    </row>
    <row r="4065" spans="1:21" x14ac:dyDescent="0.25">
      <c r="A4065">
        <v>215718</v>
      </c>
      <c r="B4065">
        <v>33</v>
      </c>
      <c r="C4065" t="s">
        <v>19</v>
      </c>
      <c r="D4065" s="3">
        <v>42569</v>
      </c>
      <c r="E4065" t="s">
        <v>923</v>
      </c>
      <c r="F4065">
        <v>700</v>
      </c>
      <c r="G4065">
        <v>1</v>
      </c>
      <c r="J4065">
        <v>700</v>
      </c>
      <c r="K4065">
        <v>100150653</v>
      </c>
      <c r="L4065" s="19" t="s">
        <v>170</v>
      </c>
      <c r="M4065">
        <v>0</v>
      </c>
      <c r="N4065" t="s">
        <v>22</v>
      </c>
      <c r="O4065" s="3">
        <v>42569</v>
      </c>
      <c r="P4065" t="s">
        <v>23</v>
      </c>
      <c r="Q4065">
        <v>700</v>
      </c>
      <c r="R4065">
        <v>2016</v>
      </c>
      <c r="S4065">
        <v>7</v>
      </c>
      <c r="T4065" s="3" t="s">
        <v>24</v>
      </c>
      <c r="U4065" s="3">
        <v>45489</v>
      </c>
    </row>
    <row r="4066" spans="1:21" x14ac:dyDescent="0.25">
      <c r="A4066">
        <v>215719</v>
      </c>
      <c r="B4066">
        <v>391</v>
      </c>
      <c r="C4066" t="s">
        <v>31</v>
      </c>
      <c r="D4066" s="3">
        <v>42569</v>
      </c>
      <c r="E4066" t="s">
        <v>1192</v>
      </c>
      <c r="F4066">
        <v>800</v>
      </c>
      <c r="G4066">
        <v>1</v>
      </c>
      <c r="J4066">
        <v>800</v>
      </c>
      <c r="K4066">
        <v>100150654</v>
      </c>
      <c r="L4066" s="19" t="s">
        <v>27</v>
      </c>
      <c r="M4066">
        <v>0</v>
      </c>
      <c r="N4066" t="s">
        <v>22</v>
      </c>
      <c r="O4066" s="3">
        <v>42569</v>
      </c>
      <c r="P4066" t="s">
        <v>34</v>
      </c>
      <c r="Q4066">
        <v>800</v>
      </c>
      <c r="R4066">
        <v>2016</v>
      </c>
      <c r="S4066">
        <v>7</v>
      </c>
      <c r="T4066" s="3" t="s">
        <v>24</v>
      </c>
      <c r="U4066" s="3">
        <v>45489</v>
      </c>
    </row>
    <row r="4067" spans="1:21" x14ac:dyDescent="0.25">
      <c r="A4067">
        <v>215721</v>
      </c>
      <c r="B4067">
        <v>820</v>
      </c>
      <c r="C4067" t="s">
        <v>19</v>
      </c>
      <c r="D4067" s="3">
        <v>42569</v>
      </c>
      <c r="E4067" t="s">
        <v>1115</v>
      </c>
      <c r="F4067">
        <v>15200</v>
      </c>
      <c r="G4067">
        <v>1</v>
      </c>
      <c r="J4067">
        <v>15200</v>
      </c>
      <c r="K4067">
        <v>100150656</v>
      </c>
      <c r="L4067" s="19" t="s">
        <v>38</v>
      </c>
      <c r="M4067">
        <v>0</v>
      </c>
      <c r="N4067" t="s">
        <v>22</v>
      </c>
      <c r="O4067" s="3">
        <v>42569</v>
      </c>
      <c r="P4067" t="s">
        <v>23</v>
      </c>
      <c r="Q4067" s="4">
        <v>15200</v>
      </c>
      <c r="R4067">
        <v>2016</v>
      </c>
      <c r="S4067">
        <v>7</v>
      </c>
      <c r="T4067" s="3" t="s">
        <v>24</v>
      </c>
      <c r="U4067" s="3">
        <v>45489</v>
      </c>
    </row>
    <row r="4068" spans="1:21" x14ac:dyDescent="0.25">
      <c r="A4068">
        <v>215722</v>
      </c>
      <c r="B4068">
        <v>1244</v>
      </c>
      <c r="C4068" t="s">
        <v>31</v>
      </c>
      <c r="D4068" s="3">
        <v>42569</v>
      </c>
      <c r="E4068" t="s">
        <v>1141</v>
      </c>
      <c r="F4068">
        <v>800</v>
      </c>
      <c r="G4068">
        <v>1</v>
      </c>
      <c r="J4068">
        <v>800</v>
      </c>
      <c r="K4068">
        <v>100150657</v>
      </c>
      <c r="L4068" s="19" t="s">
        <v>27</v>
      </c>
      <c r="M4068">
        <v>0</v>
      </c>
      <c r="N4068" t="s">
        <v>22</v>
      </c>
      <c r="O4068" s="3">
        <v>42569</v>
      </c>
      <c r="P4068" t="s">
        <v>34</v>
      </c>
      <c r="Q4068">
        <v>800</v>
      </c>
      <c r="R4068">
        <v>2016</v>
      </c>
      <c r="S4068">
        <v>7</v>
      </c>
      <c r="T4068" s="3" t="s">
        <v>24</v>
      </c>
      <c r="U4068" s="3">
        <v>45489</v>
      </c>
    </row>
    <row r="4069" spans="1:21" x14ac:dyDescent="0.25">
      <c r="A4069">
        <v>215725</v>
      </c>
      <c r="B4069">
        <v>1391</v>
      </c>
      <c r="C4069" t="s">
        <v>19</v>
      </c>
      <c r="D4069" s="3">
        <v>42569</v>
      </c>
      <c r="E4069" t="s">
        <v>1311</v>
      </c>
      <c r="F4069">
        <v>999</v>
      </c>
      <c r="G4069">
        <v>1</v>
      </c>
      <c r="J4069">
        <v>999</v>
      </c>
      <c r="K4069">
        <v>100150659</v>
      </c>
      <c r="L4069" s="19" t="s">
        <v>51</v>
      </c>
      <c r="M4069">
        <v>0</v>
      </c>
      <c r="N4069" t="s">
        <v>22</v>
      </c>
      <c r="O4069" s="3">
        <v>42569</v>
      </c>
      <c r="P4069" t="s">
        <v>23</v>
      </c>
      <c r="Q4069">
        <v>999</v>
      </c>
      <c r="R4069">
        <v>2016</v>
      </c>
      <c r="S4069">
        <v>7</v>
      </c>
      <c r="T4069" s="3" t="s">
        <v>24</v>
      </c>
      <c r="U4069" s="3">
        <v>45489</v>
      </c>
    </row>
    <row r="4070" spans="1:21" x14ac:dyDescent="0.25">
      <c r="A4070">
        <v>215723</v>
      </c>
      <c r="B4070">
        <v>1185</v>
      </c>
      <c r="C4070" t="s">
        <v>31</v>
      </c>
      <c r="D4070" s="3">
        <v>42569</v>
      </c>
      <c r="E4070" t="s">
        <v>437</v>
      </c>
      <c r="F4070">
        <v>285</v>
      </c>
      <c r="G4070">
        <v>1</v>
      </c>
      <c r="J4070">
        <v>805</v>
      </c>
      <c r="K4070">
        <v>100150658</v>
      </c>
      <c r="L4070" s="19" t="s">
        <v>33</v>
      </c>
      <c r="M4070">
        <v>0</v>
      </c>
      <c r="N4070" t="s">
        <v>22</v>
      </c>
      <c r="O4070" s="3">
        <v>42569</v>
      </c>
      <c r="P4070" t="s">
        <v>34</v>
      </c>
      <c r="Q4070">
        <v>285</v>
      </c>
      <c r="R4070">
        <v>2016</v>
      </c>
      <c r="S4070">
        <v>7</v>
      </c>
      <c r="T4070" s="3" t="s">
        <v>24</v>
      </c>
      <c r="U4070" s="3">
        <v>45489</v>
      </c>
    </row>
    <row r="4071" spans="1:21" x14ac:dyDescent="0.25">
      <c r="A4071">
        <v>215724</v>
      </c>
      <c r="B4071">
        <v>1185</v>
      </c>
      <c r="C4071" t="s">
        <v>31</v>
      </c>
      <c r="D4071" s="3">
        <v>42569</v>
      </c>
      <c r="E4071" t="s">
        <v>483</v>
      </c>
      <c r="F4071">
        <v>520</v>
      </c>
      <c r="G4071">
        <v>1</v>
      </c>
      <c r="J4071">
        <v>805</v>
      </c>
      <c r="K4071">
        <v>100150658</v>
      </c>
      <c r="L4071" s="19" t="s">
        <v>33</v>
      </c>
      <c r="M4071">
        <v>0</v>
      </c>
      <c r="N4071" t="s">
        <v>22</v>
      </c>
      <c r="O4071" s="3">
        <v>42569</v>
      </c>
      <c r="P4071" t="s">
        <v>34</v>
      </c>
      <c r="Q4071">
        <v>520</v>
      </c>
      <c r="R4071">
        <v>2016</v>
      </c>
      <c r="S4071">
        <v>7</v>
      </c>
      <c r="T4071" s="3" t="s">
        <v>24</v>
      </c>
      <c r="U4071" s="3">
        <v>45489</v>
      </c>
    </row>
    <row r="4072" spans="1:21" x14ac:dyDescent="0.25">
      <c r="A4072">
        <v>215727</v>
      </c>
      <c r="B4072">
        <v>58</v>
      </c>
      <c r="C4072" t="s">
        <v>19</v>
      </c>
      <c r="D4072" s="3">
        <v>42569</v>
      </c>
      <c r="E4072" t="s">
        <v>30</v>
      </c>
      <c r="F4072">
        <v>360</v>
      </c>
      <c r="G4072">
        <v>1</v>
      </c>
      <c r="J4072">
        <v>360</v>
      </c>
      <c r="K4072">
        <v>100150660</v>
      </c>
      <c r="L4072" s="19" t="s">
        <v>27</v>
      </c>
      <c r="M4072">
        <v>0</v>
      </c>
      <c r="N4072" t="s">
        <v>22</v>
      </c>
      <c r="O4072" s="3">
        <v>42569</v>
      </c>
      <c r="P4072" t="s">
        <v>23</v>
      </c>
      <c r="Q4072">
        <v>360</v>
      </c>
      <c r="R4072">
        <v>2016</v>
      </c>
      <c r="S4072">
        <v>7</v>
      </c>
      <c r="T4072" s="3" t="s">
        <v>24</v>
      </c>
      <c r="U4072" s="3">
        <v>45489</v>
      </c>
    </row>
    <row r="4073" spans="1:21" x14ac:dyDescent="0.25">
      <c r="A4073">
        <v>215729</v>
      </c>
      <c r="B4073">
        <v>58</v>
      </c>
      <c r="C4073" t="s">
        <v>19</v>
      </c>
      <c r="D4073" s="3">
        <v>42569</v>
      </c>
      <c r="E4073" t="s">
        <v>48</v>
      </c>
      <c r="F4073">
        <v>320</v>
      </c>
      <c r="G4073">
        <v>1</v>
      </c>
      <c r="J4073">
        <v>320</v>
      </c>
      <c r="K4073">
        <v>100150662</v>
      </c>
      <c r="L4073" s="19" t="s">
        <v>27</v>
      </c>
      <c r="M4073">
        <v>0</v>
      </c>
      <c r="N4073" t="s">
        <v>22</v>
      </c>
      <c r="O4073" s="3">
        <v>42569</v>
      </c>
      <c r="P4073" t="s">
        <v>23</v>
      </c>
      <c r="Q4073">
        <v>320</v>
      </c>
      <c r="R4073">
        <v>2016</v>
      </c>
      <c r="S4073">
        <v>7</v>
      </c>
      <c r="T4073" s="3" t="s">
        <v>24</v>
      </c>
      <c r="U4073" s="3">
        <v>45489</v>
      </c>
    </row>
    <row r="4074" spans="1:21" x14ac:dyDescent="0.25">
      <c r="A4074">
        <v>215728</v>
      </c>
      <c r="B4074">
        <v>163</v>
      </c>
      <c r="C4074" t="s">
        <v>31</v>
      </c>
      <c r="D4074" s="3">
        <v>42569</v>
      </c>
      <c r="E4074" t="s">
        <v>142</v>
      </c>
      <c r="F4074">
        <v>26000</v>
      </c>
      <c r="G4074">
        <v>1</v>
      </c>
      <c r="J4074">
        <v>26000</v>
      </c>
      <c r="K4074">
        <v>100150661</v>
      </c>
      <c r="L4074" s="19" t="s">
        <v>38</v>
      </c>
      <c r="M4074">
        <v>0</v>
      </c>
      <c r="N4074" t="s">
        <v>22</v>
      </c>
      <c r="O4074" s="3">
        <v>42569</v>
      </c>
      <c r="P4074" t="s">
        <v>34</v>
      </c>
      <c r="Q4074" s="4">
        <v>26000</v>
      </c>
      <c r="R4074">
        <v>2016</v>
      </c>
      <c r="S4074">
        <v>7</v>
      </c>
      <c r="T4074" s="3" t="s">
        <v>24</v>
      </c>
      <c r="U4074" s="3">
        <v>45489</v>
      </c>
    </row>
    <row r="4075" spans="1:21" x14ac:dyDescent="0.25">
      <c r="A4075">
        <v>215730</v>
      </c>
      <c r="B4075">
        <v>58</v>
      </c>
      <c r="C4075" t="s">
        <v>19</v>
      </c>
      <c r="D4075" s="3">
        <v>42569</v>
      </c>
      <c r="E4075" t="s">
        <v>113</v>
      </c>
      <c r="F4075">
        <v>1230</v>
      </c>
      <c r="G4075">
        <v>1</v>
      </c>
      <c r="J4075">
        <v>1230</v>
      </c>
      <c r="K4075">
        <v>100150663</v>
      </c>
      <c r="L4075" s="19" t="s">
        <v>42</v>
      </c>
      <c r="M4075">
        <v>0</v>
      </c>
      <c r="N4075" t="s">
        <v>22</v>
      </c>
      <c r="O4075" s="3">
        <v>42569</v>
      </c>
      <c r="P4075" t="s">
        <v>23</v>
      </c>
      <c r="Q4075" s="4">
        <v>1230</v>
      </c>
      <c r="R4075">
        <v>2016</v>
      </c>
      <c r="S4075">
        <v>7</v>
      </c>
      <c r="T4075" s="3" t="s">
        <v>24</v>
      </c>
      <c r="U4075" s="3">
        <v>45489</v>
      </c>
    </row>
    <row r="4076" spans="1:21" x14ac:dyDescent="0.25">
      <c r="A4076">
        <v>215731</v>
      </c>
      <c r="B4076">
        <v>806</v>
      </c>
      <c r="C4076" t="s">
        <v>19</v>
      </c>
      <c r="D4076" s="3">
        <v>42569</v>
      </c>
      <c r="E4076" t="s">
        <v>30</v>
      </c>
      <c r="F4076">
        <v>360</v>
      </c>
      <c r="G4076">
        <v>1</v>
      </c>
      <c r="J4076">
        <v>360</v>
      </c>
      <c r="K4076">
        <v>100150664</v>
      </c>
      <c r="L4076" s="19" t="s">
        <v>27</v>
      </c>
      <c r="M4076">
        <v>0</v>
      </c>
      <c r="N4076" t="s">
        <v>22</v>
      </c>
      <c r="O4076" s="3">
        <v>42569</v>
      </c>
      <c r="P4076" t="s">
        <v>23</v>
      </c>
      <c r="Q4076">
        <v>360</v>
      </c>
      <c r="R4076">
        <v>2016</v>
      </c>
      <c r="S4076">
        <v>7</v>
      </c>
      <c r="T4076" s="3" t="s">
        <v>24</v>
      </c>
      <c r="U4076" s="3">
        <v>45489</v>
      </c>
    </row>
    <row r="4077" spans="1:21" x14ac:dyDescent="0.25">
      <c r="A4077">
        <v>215732</v>
      </c>
      <c r="B4077">
        <v>230</v>
      </c>
      <c r="C4077" t="s">
        <v>31</v>
      </c>
      <c r="D4077" s="3">
        <v>42569</v>
      </c>
      <c r="E4077" t="s">
        <v>32</v>
      </c>
      <c r="F4077">
        <v>555</v>
      </c>
      <c r="G4077">
        <v>1</v>
      </c>
      <c r="J4077">
        <v>555</v>
      </c>
      <c r="K4077">
        <v>100150665</v>
      </c>
      <c r="L4077" s="19" t="s">
        <v>33</v>
      </c>
      <c r="M4077">
        <v>0</v>
      </c>
      <c r="N4077" t="s">
        <v>121</v>
      </c>
      <c r="O4077" s="3">
        <v>42569</v>
      </c>
      <c r="P4077" t="s">
        <v>34</v>
      </c>
      <c r="Q4077">
        <v>555</v>
      </c>
      <c r="R4077">
        <v>2016</v>
      </c>
      <c r="S4077">
        <v>7</v>
      </c>
      <c r="T4077" s="3" t="s">
        <v>24</v>
      </c>
      <c r="U4077" s="3">
        <v>45489</v>
      </c>
    </row>
    <row r="4078" spans="1:21" x14ac:dyDescent="0.25">
      <c r="A4078">
        <v>215733</v>
      </c>
      <c r="B4078">
        <v>35</v>
      </c>
      <c r="C4078" t="s">
        <v>19</v>
      </c>
      <c r="D4078" s="3">
        <v>42569</v>
      </c>
      <c r="E4078" t="s">
        <v>1128</v>
      </c>
      <c r="F4078">
        <v>99</v>
      </c>
      <c r="G4078">
        <v>1</v>
      </c>
      <c r="J4078">
        <v>99</v>
      </c>
      <c r="K4078">
        <v>100150666</v>
      </c>
      <c r="L4078" s="19" t="s">
        <v>27</v>
      </c>
      <c r="M4078">
        <v>0</v>
      </c>
      <c r="N4078" t="s">
        <v>22</v>
      </c>
      <c r="O4078" s="3">
        <v>42569</v>
      </c>
      <c r="P4078" t="s">
        <v>23</v>
      </c>
      <c r="Q4078">
        <v>99</v>
      </c>
      <c r="R4078">
        <v>2016</v>
      </c>
      <c r="S4078">
        <v>7</v>
      </c>
      <c r="T4078" s="3" t="s">
        <v>24</v>
      </c>
      <c r="U4078" s="3">
        <v>45489</v>
      </c>
    </row>
    <row r="4079" spans="1:21" x14ac:dyDescent="0.25">
      <c r="A4079">
        <v>215734</v>
      </c>
      <c r="B4079">
        <v>1392</v>
      </c>
      <c r="C4079" t="s">
        <v>25</v>
      </c>
      <c r="D4079" s="3">
        <v>42569</v>
      </c>
      <c r="E4079" t="s">
        <v>543</v>
      </c>
      <c r="F4079">
        <v>12500</v>
      </c>
      <c r="G4079">
        <v>1</v>
      </c>
      <c r="J4079">
        <v>37499</v>
      </c>
      <c r="K4079">
        <v>100150667</v>
      </c>
      <c r="L4079" s="19" t="s">
        <v>38</v>
      </c>
      <c r="M4079">
        <v>0</v>
      </c>
      <c r="N4079" t="s">
        <v>201</v>
      </c>
      <c r="O4079" s="3">
        <v>42569</v>
      </c>
      <c r="P4079" t="s">
        <v>28</v>
      </c>
      <c r="Q4079" s="4">
        <v>12500</v>
      </c>
      <c r="R4079">
        <v>2016</v>
      </c>
      <c r="S4079">
        <v>7</v>
      </c>
      <c r="T4079" s="3" t="s">
        <v>24</v>
      </c>
      <c r="U4079" s="3">
        <v>45489</v>
      </c>
    </row>
    <row r="4080" spans="1:21" x14ac:dyDescent="0.25">
      <c r="A4080">
        <v>215735</v>
      </c>
      <c r="B4080">
        <v>1392</v>
      </c>
      <c r="C4080" t="s">
        <v>25</v>
      </c>
      <c r="D4080" s="3">
        <v>42569</v>
      </c>
      <c r="E4080" t="s">
        <v>1509</v>
      </c>
      <c r="F4080">
        <v>24999</v>
      </c>
      <c r="G4080">
        <v>1</v>
      </c>
      <c r="J4080">
        <v>37499</v>
      </c>
      <c r="K4080">
        <v>100150667</v>
      </c>
      <c r="L4080" s="19" t="s">
        <v>38</v>
      </c>
      <c r="M4080">
        <v>0</v>
      </c>
      <c r="N4080" t="s">
        <v>201</v>
      </c>
      <c r="O4080" s="3">
        <v>42569</v>
      </c>
      <c r="P4080" t="s">
        <v>28</v>
      </c>
      <c r="Q4080" s="4">
        <v>24999</v>
      </c>
      <c r="R4080">
        <v>2016</v>
      </c>
      <c r="S4080">
        <v>7</v>
      </c>
      <c r="T4080" s="3" t="s">
        <v>24</v>
      </c>
      <c r="U4080" s="3">
        <v>45489</v>
      </c>
    </row>
    <row r="4081" spans="1:21" x14ac:dyDescent="0.25">
      <c r="A4081">
        <v>215736</v>
      </c>
      <c r="B4081">
        <v>1393</v>
      </c>
      <c r="C4081" t="s">
        <v>19</v>
      </c>
      <c r="D4081" s="3">
        <v>42569</v>
      </c>
      <c r="E4081" t="s">
        <v>843</v>
      </c>
      <c r="F4081">
        <v>1350</v>
      </c>
      <c r="G4081">
        <v>1</v>
      </c>
      <c r="J4081">
        <v>2349</v>
      </c>
      <c r="K4081">
        <v>100150668</v>
      </c>
      <c r="L4081" s="19" t="s">
        <v>21</v>
      </c>
      <c r="M4081">
        <v>0</v>
      </c>
      <c r="N4081" t="s">
        <v>22</v>
      </c>
      <c r="O4081" s="3">
        <v>42569</v>
      </c>
      <c r="P4081" t="s">
        <v>23</v>
      </c>
      <c r="Q4081" s="4">
        <v>1350</v>
      </c>
      <c r="R4081">
        <v>2016</v>
      </c>
      <c r="S4081">
        <v>7</v>
      </c>
      <c r="T4081" s="3" t="s">
        <v>24</v>
      </c>
      <c r="U4081" s="3">
        <v>45489</v>
      </c>
    </row>
    <row r="4082" spans="1:21" x14ac:dyDescent="0.25">
      <c r="A4082">
        <v>215737</v>
      </c>
      <c r="B4082">
        <v>1393</v>
      </c>
      <c r="C4082" t="s">
        <v>19</v>
      </c>
      <c r="D4082" s="3">
        <v>42569</v>
      </c>
      <c r="E4082" t="s">
        <v>1429</v>
      </c>
      <c r="F4082">
        <v>999</v>
      </c>
      <c r="G4082">
        <v>1</v>
      </c>
      <c r="J4082">
        <v>2349</v>
      </c>
      <c r="K4082">
        <v>100150668</v>
      </c>
      <c r="L4082" s="19" t="s">
        <v>51</v>
      </c>
      <c r="M4082">
        <v>0</v>
      </c>
      <c r="N4082" t="s">
        <v>22</v>
      </c>
      <c r="O4082" s="3">
        <v>42569</v>
      </c>
      <c r="P4082" t="s">
        <v>23</v>
      </c>
      <c r="Q4082">
        <v>999</v>
      </c>
      <c r="R4082">
        <v>2016</v>
      </c>
      <c r="S4082">
        <v>7</v>
      </c>
      <c r="T4082" s="3" t="s">
        <v>24</v>
      </c>
      <c r="U4082" s="3">
        <v>45489</v>
      </c>
    </row>
    <row r="4083" spans="1:21" x14ac:dyDescent="0.25">
      <c r="A4083">
        <v>215739</v>
      </c>
      <c r="B4083">
        <v>1394</v>
      </c>
      <c r="C4083" t="s">
        <v>19</v>
      </c>
      <c r="D4083" s="3">
        <v>42569</v>
      </c>
      <c r="E4083" t="s">
        <v>1510</v>
      </c>
      <c r="F4083">
        <v>212</v>
      </c>
      <c r="G4083">
        <v>1</v>
      </c>
      <c r="J4083">
        <v>411</v>
      </c>
      <c r="K4083">
        <v>100150669</v>
      </c>
      <c r="L4083" s="19" t="s">
        <v>51</v>
      </c>
      <c r="M4083">
        <v>0</v>
      </c>
      <c r="N4083" t="s">
        <v>22</v>
      </c>
      <c r="O4083" s="3">
        <v>42569</v>
      </c>
      <c r="P4083" t="s">
        <v>23</v>
      </c>
      <c r="Q4083">
        <v>212</v>
      </c>
      <c r="R4083">
        <v>2016</v>
      </c>
      <c r="S4083">
        <v>7</v>
      </c>
      <c r="T4083" s="3" t="s">
        <v>24</v>
      </c>
      <c r="U4083" s="3">
        <v>45489</v>
      </c>
    </row>
    <row r="4084" spans="1:21" x14ac:dyDescent="0.25">
      <c r="A4084">
        <v>215741</v>
      </c>
      <c r="B4084">
        <v>1394</v>
      </c>
      <c r="C4084" t="s">
        <v>19</v>
      </c>
      <c r="D4084" s="3">
        <v>42569</v>
      </c>
      <c r="E4084" t="s">
        <v>232</v>
      </c>
      <c r="F4084">
        <v>199</v>
      </c>
      <c r="G4084">
        <v>1</v>
      </c>
      <c r="J4084">
        <v>411</v>
      </c>
      <c r="K4084">
        <v>100150669</v>
      </c>
      <c r="L4084" s="19" t="s">
        <v>51</v>
      </c>
      <c r="M4084">
        <v>0</v>
      </c>
      <c r="N4084" t="s">
        <v>22</v>
      </c>
      <c r="O4084" s="3">
        <v>42569</v>
      </c>
      <c r="P4084" t="s">
        <v>23</v>
      </c>
      <c r="Q4084">
        <v>199</v>
      </c>
      <c r="R4084">
        <v>2016</v>
      </c>
      <c r="S4084">
        <v>7</v>
      </c>
      <c r="T4084" s="3" t="s">
        <v>24</v>
      </c>
      <c r="U4084" s="3">
        <v>45489</v>
      </c>
    </row>
    <row r="4085" spans="1:21" x14ac:dyDescent="0.25">
      <c r="A4085">
        <v>215743</v>
      </c>
      <c r="B4085">
        <v>1392</v>
      </c>
      <c r="C4085" t="s">
        <v>25</v>
      </c>
      <c r="D4085" s="3">
        <v>42569</v>
      </c>
      <c r="E4085" t="s">
        <v>1511</v>
      </c>
      <c r="F4085">
        <v>11800</v>
      </c>
      <c r="G4085">
        <v>1</v>
      </c>
      <c r="J4085">
        <v>11800</v>
      </c>
      <c r="K4085">
        <v>100150670</v>
      </c>
      <c r="L4085" s="19" t="s">
        <v>51</v>
      </c>
      <c r="M4085">
        <v>0</v>
      </c>
      <c r="N4085" t="s">
        <v>40</v>
      </c>
      <c r="O4085" s="3">
        <v>42569</v>
      </c>
      <c r="P4085" t="s">
        <v>28</v>
      </c>
      <c r="Q4085" s="4">
        <v>11800</v>
      </c>
      <c r="R4085">
        <v>2016</v>
      </c>
      <c r="S4085">
        <v>7</v>
      </c>
      <c r="T4085" s="3" t="s">
        <v>24</v>
      </c>
      <c r="U4085" s="3">
        <v>45489</v>
      </c>
    </row>
    <row r="4086" spans="1:21" x14ac:dyDescent="0.25">
      <c r="A4086">
        <v>215744</v>
      </c>
      <c r="B4086">
        <v>163</v>
      </c>
      <c r="C4086" t="s">
        <v>19</v>
      </c>
      <c r="D4086" s="3">
        <v>42569</v>
      </c>
      <c r="E4086" t="s">
        <v>356</v>
      </c>
      <c r="F4086">
        <v>1099</v>
      </c>
      <c r="G4086">
        <v>1</v>
      </c>
      <c r="J4086">
        <v>1099</v>
      </c>
      <c r="K4086">
        <v>100150671</v>
      </c>
      <c r="L4086" s="19" t="s">
        <v>51</v>
      </c>
      <c r="M4086">
        <v>0</v>
      </c>
      <c r="N4086" t="s">
        <v>22</v>
      </c>
      <c r="O4086" s="3">
        <v>42569</v>
      </c>
      <c r="P4086" t="s">
        <v>23</v>
      </c>
      <c r="Q4086" s="4">
        <v>1099</v>
      </c>
      <c r="R4086">
        <v>2016</v>
      </c>
      <c r="S4086">
        <v>7</v>
      </c>
      <c r="T4086" s="3" t="s">
        <v>24</v>
      </c>
      <c r="U4086" s="3">
        <v>45489</v>
      </c>
    </row>
    <row r="4087" spans="1:21" x14ac:dyDescent="0.25">
      <c r="A4087">
        <v>215745</v>
      </c>
      <c r="B4087">
        <v>806</v>
      </c>
      <c r="C4087" t="s">
        <v>19</v>
      </c>
      <c r="D4087" s="3">
        <v>42569</v>
      </c>
      <c r="E4087" t="s">
        <v>30</v>
      </c>
      <c r="F4087">
        <v>360</v>
      </c>
      <c r="G4087">
        <v>1</v>
      </c>
      <c r="J4087">
        <v>360</v>
      </c>
      <c r="K4087">
        <v>100150672</v>
      </c>
      <c r="L4087" s="19" t="s">
        <v>27</v>
      </c>
      <c r="M4087">
        <v>0</v>
      </c>
      <c r="N4087" t="s">
        <v>22</v>
      </c>
      <c r="O4087" s="3">
        <v>42569</v>
      </c>
      <c r="P4087" t="s">
        <v>23</v>
      </c>
      <c r="Q4087">
        <v>360</v>
      </c>
      <c r="R4087">
        <v>2016</v>
      </c>
      <c r="S4087">
        <v>7</v>
      </c>
      <c r="T4087" s="3" t="s">
        <v>24</v>
      </c>
      <c r="U4087" s="3">
        <v>45489</v>
      </c>
    </row>
    <row r="4088" spans="1:21" x14ac:dyDescent="0.25">
      <c r="A4088">
        <v>215746</v>
      </c>
      <c r="B4088">
        <v>826</v>
      </c>
      <c r="C4088" t="s">
        <v>19</v>
      </c>
      <c r="D4088" s="3">
        <v>42569</v>
      </c>
      <c r="E4088" t="s">
        <v>641</v>
      </c>
      <c r="F4088">
        <v>600</v>
      </c>
      <c r="G4088">
        <v>1</v>
      </c>
      <c r="J4088">
        <v>1250</v>
      </c>
      <c r="K4088">
        <v>100150673</v>
      </c>
      <c r="L4088" s="19" t="s">
        <v>194</v>
      </c>
      <c r="M4088">
        <v>0</v>
      </c>
      <c r="N4088" t="s">
        <v>22</v>
      </c>
      <c r="O4088" s="3">
        <v>42569</v>
      </c>
      <c r="P4088" t="s">
        <v>23</v>
      </c>
      <c r="Q4088">
        <v>600</v>
      </c>
      <c r="R4088">
        <v>2016</v>
      </c>
      <c r="S4088">
        <v>7</v>
      </c>
      <c r="T4088" s="3" t="s">
        <v>24</v>
      </c>
      <c r="U4088" s="3">
        <v>45489</v>
      </c>
    </row>
    <row r="4089" spans="1:21" x14ac:dyDescent="0.25">
      <c r="A4089">
        <v>215747</v>
      </c>
      <c r="B4089">
        <v>826</v>
      </c>
      <c r="C4089" t="s">
        <v>19</v>
      </c>
      <c r="D4089" s="3">
        <v>42569</v>
      </c>
      <c r="E4089" t="s">
        <v>132</v>
      </c>
      <c r="F4089">
        <v>350</v>
      </c>
      <c r="G4089">
        <v>1</v>
      </c>
      <c r="J4089">
        <v>1250</v>
      </c>
      <c r="K4089">
        <v>100150673</v>
      </c>
      <c r="L4089" s="19" t="s">
        <v>33</v>
      </c>
      <c r="M4089">
        <v>0</v>
      </c>
      <c r="N4089" t="s">
        <v>22</v>
      </c>
      <c r="O4089" s="3">
        <v>42569</v>
      </c>
      <c r="P4089" t="s">
        <v>23</v>
      </c>
      <c r="Q4089">
        <v>350</v>
      </c>
      <c r="R4089">
        <v>2016</v>
      </c>
      <c r="S4089">
        <v>7</v>
      </c>
      <c r="T4089" s="3" t="s">
        <v>24</v>
      </c>
      <c r="U4089" s="3">
        <v>45489</v>
      </c>
    </row>
    <row r="4090" spans="1:21" x14ac:dyDescent="0.25">
      <c r="A4090">
        <v>215748</v>
      </c>
      <c r="B4090">
        <v>826</v>
      </c>
      <c r="C4090" t="s">
        <v>19</v>
      </c>
      <c r="D4090" s="3">
        <v>42569</v>
      </c>
      <c r="E4090" t="s">
        <v>1512</v>
      </c>
      <c r="F4090">
        <v>300</v>
      </c>
      <c r="G4090">
        <v>1</v>
      </c>
      <c r="J4090">
        <v>1250</v>
      </c>
      <c r="K4090">
        <v>100150673</v>
      </c>
      <c r="L4090" s="19" t="s">
        <v>33</v>
      </c>
      <c r="M4090">
        <v>0</v>
      </c>
      <c r="N4090" t="s">
        <v>22</v>
      </c>
      <c r="O4090" s="3">
        <v>42569</v>
      </c>
      <c r="P4090" t="s">
        <v>23</v>
      </c>
      <c r="Q4090">
        <v>300</v>
      </c>
      <c r="R4090">
        <v>2016</v>
      </c>
      <c r="S4090">
        <v>7</v>
      </c>
      <c r="T4090" s="3" t="s">
        <v>24</v>
      </c>
      <c r="U4090" s="3">
        <v>45489</v>
      </c>
    </row>
    <row r="4091" spans="1:21" x14ac:dyDescent="0.25">
      <c r="A4091">
        <v>215749</v>
      </c>
      <c r="B4091">
        <v>163</v>
      </c>
      <c r="C4091" t="s">
        <v>19</v>
      </c>
      <c r="D4091" s="3">
        <v>42569</v>
      </c>
      <c r="E4091" t="s">
        <v>232</v>
      </c>
      <c r="F4091">
        <v>199</v>
      </c>
      <c r="G4091">
        <v>1</v>
      </c>
      <c r="J4091">
        <v>199</v>
      </c>
      <c r="K4091">
        <v>100150674</v>
      </c>
      <c r="L4091" s="19" t="s">
        <v>51</v>
      </c>
      <c r="M4091">
        <v>0</v>
      </c>
      <c r="N4091" t="s">
        <v>22</v>
      </c>
      <c r="O4091" s="3">
        <v>42569</v>
      </c>
      <c r="P4091" t="s">
        <v>23</v>
      </c>
      <c r="Q4091">
        <v>199</v>
      </c>
      <c r="R4091">
        <v>2016</v>
      </c>
      <c r="S4091">
        <v>7</v>
      </c>
      <c r="T4091" s="3" t="s">
        <v>24</v>
      </c>
      <c r="U4091" s="3">
        <v>45489</v>
      </c>
    </row>
    <row r="4092" spans="1:21" x14ac:dyDescent="0.25">
      <c r="A4092">
        <v>215751</v>
      </c>
      <c r="B4092">
        <v>1395</v>
      </c>
      <c r="C4092" t="s">
        <v>19</v>
      </c>
      <c r="D4092" s="3">
        <v>42569</v>
      </c>
      <c r="E4092" t="s">
        <v>1513</v>
      </c>
      <c r="F4092">
        <v>595</v>
      </c>
      <c r="G4092">
        <v>1</v>
      </c>
      <c r="J4092">
        <v>1445</v>
      </c>
      <c r="K4092">
        <v>100150675</v>
      </c>
      <c r="L4092" s="19" t="s">
        <v>418</v>
      </c>
      <c r="M4092">
        <v>0</v>
      </c>
      <c r="N4092" t="s">
        <v>22</v>
      </c>
      <c r="O4092" s="3">
        <v>42569</v>
      </c>
      <c r="P4092" t="s">
        <v>23</v>
      </c>
      <c r="Q4092">
        <v>595</v>
      </c>
      <c r="R4092">
        <v>2016</v>
      </c>
      <c r="S4092">
        <v>7</v>
      </c>
      <c r="T4092" s="3" t="s">
        <v>24</v>
      </c>
      <c r="U4092" s="3">
        <v>45489</v>
      </c>
    </row>
    <row r="4093" spans="1:21" x14ac:dyDescent="0.25">
      <c r="A4093">
        <v>215752</v>
      </c>
      <c r="B4093">
        <v>1395</v>
      </c>
      <c r="C4093" t="s">
        <v>19</v>
      </c>
      <c r="D4093" s="3">
        <v>42569</v>
      </c>
      <c r="E4093" t="s">
        <v>1514</v>
      </c>
      <c r="F4093">
        <v>745</v>
      </c>
      <c r="G4093">
        <v>1</v>
      </c>
      <c r="J4093">
        <v>1445</v>
      </c>
      <c r="K4093">
        <v>100150675</v>
      </c>
      <c r="L4093" s="19" t="s">
        <v>62</v>
      </c>
      <c r="M4093">
        <v>0</v>
      </c>
      <c r="N4093" t="s">
        <v>22</v>
      </c>
      <c r="O4093" s="3">
        <v>42569</v>
      </c>
      <c r="P4093" t="s">
        <v>23</v>
      </c>
      <c r="Q4093">
        <v>745</v>
      </c>
      <c r="R4093">
        <v>2016</v>
      </c>
      <c r="S4093">
        <v>7</v>
      </c>
      <c r="T4093" s="3" t="s">
        <v>24</v>
      </c>
      <c r="U4093" s="3">
        <v>45489</v>
      </c>
    </row>
    <row r="4094" spans="1:21" x14ac:dyDescent="0.25">
      <c r="A4094">
        <v>215753</v>
      </c>
      <c r="B4094">
        <v>1395</v>
      </c>
      <c r="C4094" t="s">
        <v>19</v>
      </c>
      <c r="D4094" s="3">
        <v>42569</v>
      </c>
      <c r="E4094" t="s">
        <v>1327</v>
      </c>
      <c r="F4094">
        <v>105</v>
      </c>
      <c r="G4094">
        <v>1</v>
      </c>
      <c r="J4094">
        <v>1445</v>
      </c>
      <c r="K4094">
        <v>100150675</v>
      </c>
      <c r="L4094" s="19" t="s">
        <v>170</v>
      </c>
      <c r="M4094">
        <v>0</v>
      </c>
      <c r="N4094" t="s">
        <v>22</v>
      </c>
      <c r="O4094" s="3">
        <v>42569</v>
      </c>
      <c r="P4094" t="s">
        <v>23</v>
      </c>
      <c r="Q4094">
        <v>105</v>
      </c>
      <c r="R4094">
        <v>2016</v>
      </c>
      <c r="S4094">
        <v>7</v>
      </c>
      <c r="T4094" s="3" t="s">
        <v>24</v>
      </c>
      <c r="U4094" s="3">
        <v>45489</v>
      </c>
    </row>
    <row r="4095" spans="1:21" x14ac:dyDescent="0.25">
      <c r="A4095">
        <v>215756</v>
      </c>
      <c r="B4095">
        <v>1396</v>
      </c>
      <c r="C4095" t="s">
        <v>19</v>
      </c>
      <c r="D4095" s="3">
        <v>42569</v>
      </c>
      <c r="E4095" t="s">
        <v>130</v>
      </c>
      <c r="F4095">
        <v>190</v>
      </c>
      <c r="G4095">
        <v>1</v>
      </c>
      <c r="J4095">
        <v>190</v>
      </c>
      <c r="K4095">
        <v>100150677</v>
      </c>
      <c r="L4095" s="19" t="s">
        <v>33</v>
      </c>
      <c r="M4095">
        <v>0</v>
      </c>
      <c r="N4095" t="s">
        <v>22</v>
      </c>
      <c r="O4095" s="3">
        <v>42569</v>
      </c>
      <c r="P4095" t="s">
        <v>23</v>
      </c>
      <c r="Q4095">
        <v>190</v>
      </c>
      <c r="R4095">
        <v>2016</v>
      </c>
      <c r="S4095">
        <v>7</v>
      </c>
      <c r="T4095" s="3" t="s">
        <v>24</v>
      </c>
      <c r="U4095" s="3">
        <v>45489</v>
      </c>
    </row>
    <row r="4096" spans="1:21" x14ac:dyDescent="0.25">
      <c r="A4096">
        <v>215754</v>
      </c>
      <c r="B4096">
        <v>163</v>
      </c>
      <c r="C4096" t="s">
        <v>19</v>
      </c>
      <c r="D4096" s="3">
        <v>42569</v>
      </c>
      <c r="E4096" t="s">
        <v>232</v>
      </c>
      <c r="F4096">
        <v>199</v>
      </c>
      <c r="G4096">
        <v>1</v>
      </c>
      <c r="J4096">
        <v>199</v>
      </c>
      <c r="K4096">
        <v>100150676</v>
      </c>
      <c r="L4096" s="19" t="s">
        <v>51</v>
      </c>
      <c r="M4096">
        <v>0</v>
      </c>
      <c r="N4096" t="s">
        <v>22</v>
      </c>
      <c r="O4096" s="3">
        <v>42569</v>
      </c>
      <c r="P4096" t="s">
        <v>23</v>
      </c>
      <c r="Q4096">
        <v>199</v>
      </c>
      <c r="R4096">
        <v>2016</v>
      </c>
      <c r="S4096">
        <v>7</v>
      </c>
      <c r="T4096" s="3" t="s">
        <v>24</v>
      </c>
      <c r="U4096" s="3">
        <v>45489</v>
      </c>
    </row>
    <row r="4097" spans="1:21" x14ac:dyDescent="0.25">
      <c r="A4097">
        <v>215757</v>
      </c>
      <c r="B4097">
        <v>42</v>
      </c>
      <c r="C4097" t="s">
        <v>31</v>
      </c>
      <c r="D4097" s="3">
        <v>42569</v>
      </c>
      <c r="E4097" t="s">
        <v>1515</v>
      </c>
      <c r="F4097">
        <v>3775</v>
      </c>
      <c r="G4097">
        <v>1</v>
      </c>
      <c r="J4097">
        <v>3775</v>
      </c>
      <c r="K4097">
        <v>100150678</v>
      </c>
      <c r="L4097" s="19" t="s">
        <v>21</v>
      </c>
      <c r="M4097">
        <v>0</v>
      </c>
      <c r="N4097" t="s">
        <v>22</v>
      </c>
      <c r="O4097" s="3">
        <v>42569</v>
      </c>
      <c r="P4097" t="s">
        <v>34</v>
      </c>
      <c r="Q4097" s="4">
        <v>3775</v>
      </c>
      <c r="R4097">
        <v>2016</v>
      </c>
      <c r="S4097">
        <v>7</v>
      </c>
      <c r="T4097" s="3" t="s">
        <v>24</v>
      </c>
      <c r="U4097" s="3">
        <v>45489</v>
      </c>
    </row>
    <row r="4098" spans="1:21" x14ac:dyDescent="0.25">
      <c r="A4098">
        <v>215758</v>
      </c>
      <c r="B4098">
        <v>1397</v>
      </c>
      <c r="C4098" t="s">
        <v>19</v>
      </c>
      <c r="D4098" s="3">
        <v>42569</v>
      </c>
      <c r="E4098" t="s">
        <v>30</v>
      </c>
      <c r="F4098">
        <v>360</v>
      </c>
      <c r="G4098">
        <v>1</v>
      </c>
      <c r="J4098">
        <v>360</v>
      </c>
      <c r="K4098">
        <v>100150679</v>
      </c>
      <c r="L4098" s="19" t="s">
        <v>27</v>
      </c>
      <c r="M4098">
        <v>0</v>
      </c>
      <c r="N4098" t="s">
        <v>22</v>
      </c>
      <c r="O4098" s="3">
        <v>42569</v>
      </c>
      <c r="P4098" t="s">
        <v>23</v>
      </c>
      <c r="Q4098">
        <v>360</v>
      </c>
      <c r="R4098">
        <v>2016</v>
      </c>
      <c r="S4098">
        <v>7</v>
      </c>
      <c r="T4098" s="3" t="s">
        <v>24</v>
      </c>
      <c r="U4098" s="3">
        <v>45489</v>
      </c>
    </row>
    <row r="4099" spans="1:21" x14ac:dyDescent="0.25">
      <c r="A4099">
        <v>215759</v>
      </c>
      <c r="B4099">
        <v>376</v>
      </c>
      <c r="C4099" t="s">
        <v>19</v>
      </c>
      <c r="D4099" s="3">
        <v>42569</v>
      </c>
      <c r="E4099" t="s">
        <v>404</v>
      </c>
      <c r="F4099">
        <v>1625</v>
      </c>
      <c r="G4099">
        <v>1</v>
      </c>
      <c r="J4099">
        <v>1625</v>
      </c>
      <c r="K4099">
        <v>100150680</v>
      </c>
      <c r="L4099" s="19" t="s">
        <v>47</v>
      </c>
      <c r="M4099">
        <v>0</v>
      </c>
      <c r="N4099" t="s">
        <v>22</v>
      </c>
      <c r="O4099" s="3">
        <v>42569</v>
      </c>
      <c r="P4099" t="s">
        <v>23</v>
      </c>
      <c r="Q4099" s="4">
        <v>1625</v>
      </c>
      <c r="R4099">
        <v>2016</v>
      </c>
      <c r="S4099">
        <v>7</v>
      </c>
      <c r="T4099" s="3" t="s">
        <v>24</v>
      </c>
      <c r="U4099" s="3">
        <v>45489</v>
      </c>
    </row>
    <row r="4100" spans="1:21" x14ac:dyDescent="0.25">
      <c r="A4100">
        <v>215760</v>
      </c>
      <c r="B4100">
        <v>86</v>
      </c>
      <c r="C4100" t="s">
        <v>19</v>
      </c>
      <c r="D4100" s="3">
        <v>42569</v>
      </c>
      <c r="E4100" t="s">
        <v>95</v>
      </c>
      <c r="F4100">
        <v>300</v>
      </c>
      <c r="G4100">
        <v>1</v>
      </c>
      <c r="J4100">
        <v>300</v>
      </c>
      <c r="K4100">
        <v>100150681</v>
      </c>
      <c r="L4100" s="19" t="s">
        <v>27</v>
      </c>
      <c r="M4100">
        <v>0</v>
      </c>
      <c r="N4100" t="s">
        <v>22</v>
      </c>
      <c r="O4100" s="3">
        <v>42569</v>
      </c>
      <c r="P4100" t="s">
        <v>23</v>
      </c>
      <c r="Q4100">
        <v>300</v>
      </c>
      <c r="R4100">
        <v>2016</v>
      </c>
      <c r="S4100">
        <v>7</v>
      </c>
      <c r="T4100" s="3" t="s">
        <v>24</v>
      </c>
      <c r="U4100" s="3">
        <v>45489</v>
      </c>
    </row>
    <row r="4101" spans="1:21" x14ac:dyDescent="0.25">
      <c r="A4101">
        <v>215762</v>
      </c>
      <c r="B4101">
        <v>1398</v>
      </c>
      <c r="C4101" t="s">
        <v>31</v>
      </c>
      <c r="D4101" s="3">
        <v>42569</v>
      </c>
      <c r="E4101" t="s">
        <v>158</v>
      </c>
      <c r="F4101">
        <v>300</v>
      </c>
      <c r="G4101">
        <v>1</v>
      </c>
      <c r="J4101">
        <v>300</v>
      </c>
      <c r="K4101">
        <v>100150683</v>
      </c>
      <c r="L4101" s="19" t="s">
        <v>38</v>
      </c>
      <c r="M4101">
        <v>0</v>
      </c>
      <c r="N4101" t="s">
        <v>22</v>
      </c>
      <c r="O4101" s="3">
        <v>42569</v>
      </c>
      <c r="P4101" t="s">
        <v>34</v>
      </c>
      <c r="Q4101">
        <v>300</v>
      </c>
      <c r="R4101">
        <v>2016</v>
      </c>
      <c r="S4101">
        <v>7</v>
      </c>
      <c r="T4101" s="3" t="s">
        <v>24</v>
      </c>
      <c r="U4101" s="3">
        <v>45489</v>
      </c>
    </row>
    <row r="4102" spans="1:21" x14ac:dyDescent="0.25">
      <c r="A4102">
        <v>215761</v>
      </c>
      <c r="B4102">
        <v>1075</v>
      </c>
      <c r="C4102" t="s">
        <v>19</v>
      </c>
      <c r="D4102" s="3">
        <v>42569</v>
      </c>
      <c r="E4102" t="s">
        <v>1222</v>
      </c>
      <c r="F4102">
        <v>860</v>
      </c>
      <c r="G4102">
        <v>1</v>
      </c>
      <c r="J4102">
        <v>860</v>
      </c>
      <c r="K4102">
        <v>100150682</v>
      </c>
      <c r="L4102" s="19" t="s">
        <v>21</v>
      </c>
      <c r="M4102">
        <v>0</v>
      </c>
      <c r="N4102" t="s">
        <v>22</v>
      </c>
      <c r="O4102" s="3">
        <v>42569</v>
      </c>
      <c r="P4102" t="s">
        <v>23</v>
      </c>
      <c r="Q4102">
        <v>860</v>
      </c>
      <c r="R4102">
        <v>2016</v>
      </c>
      <c r="S4102">
        <v>7</v>
      </c>
      <c r="T4102" s="3" t="s">
        <v>24</v>
      </c>
      <c r="U4102" s="3">
        <v>45489</v>
      </c>
    </row>
    <row r="4103" spans="1:21" x14ac:dyDescent="0.25">
      <c r="A4103">
        <v>215763</v>
      </c>
      <c r="B4103">
        <v>163</v>
      </c>
      <c r="C4103" t="s">
        <v>19</v>
      </c>
      <c r="D4103" s="3">
        <v>42569</v>
      </c>
      <c r="E4103" t="s">
        <v>232</v>
      </c>
      <c r="F4103">
        <v>199</v>
      </c>
      <c r="G4103">
        <v>1</v>
      </c>
      <c r="J4103">
        <v>199</v>
      </c>
      <c r="K4103">
        <v>100150684</v>
      </c>
      <c r="L4103" s="19" t="s">
        <v>51</v>
      </c>
      <c r="M4103">
        <v>0</v>
      </c>
      <c r="N4103" t="s">
        <v>22</v>
      </c>
      <c r="O4103" s="3">
        <v>42569</v>
      </c>
      <c r="P4103" t="s">
        <v>23</v>
      </c>
      <c r="Q4103">
        <v>199</v>
      </c>
      <c r="R4103">
        <v>2016</v>
      </c>
      <c r="S4103">
        <v>7</v>
      </c>
      <c r="T4103" s="3" t="s">
        <v>24</v>
      </c>
      <c r="U4103" s="3">
        <v>45489</v>
      </c>
    </row>
    <row r="4104" spans="1:21" x14ac:dyDescent="0.25">
      <c r="A4104">
        <v>215765</v>
      </c>
      <c r="B4104">
        <v>1399</v>
      </c>
      <c r="C4104" t="s">
        <v>19</v>
      </c>
      <c r="D4104" s="3">
        <v>42569</v>
      </c>
      <c r="E4104" t="s">
        <v>1516</v>
      </c>
      <c r="F4104">
        <v>999</v>
      </c>
      <c r="G4104">
        <v>1</v>
      </c>
      <c r="J4104">
        <v>0</v>
      </c>
      <c r="K4104">
        <v>100150685</v>
      </c>
      <c r="L4104" s="19" t="s">
        <v>51</v>
      </c>
      <c r="M4104">
        <v>0</v>
      </c>
      <c r="N4104" t="s">
        <v>49</v>
      </c>
      <c r="O4104" s="3">
        <v>42569</v>
      </c>
      <c r="P4104" t="s">
        <v>23</v>
      </c>
      <c r="Q4104">
        <v>999</v>
      </c>
      <c r="R4104">
        <v>2016</v>
      </c>
      <c r="S4104">
        <v>7</v>
      </c>
      <c r="T4104" s="3" t="s">
        <v>24</v>
      </c>
      <c r="U4104" s="3">
        <v>45489</v>
      </c>
    </row>
    <row r="4105" spans="1:21" x14ac:dyDescent="0.25">
      <c r="A4105">
        <v>215767</v>
      </c>
      <c r="B4105">
        <v>1399</v>
      </c>
      <c r="C4105" t="s">
        <v>19</v>
      </c>
      <c r="D4105" s="3">
        <v>42569</v>
      </c>
      <c r="E4105" t="s">
        <v>364</v>
      </c>
      <c r="F4105">
        <v>210</v>
      </c>
      <c r="G4105">
        <v>1</v>
      </c>
      <c r="J4105">
        <v>0</v>
      </c>
      <c r="K4105">
        <v>100150685</v>
      </c>
      <c r="L4105" s="19" t="s">
        <v>33</v>
      </c>
      <c r="M4105">
        <v>0</v>
      </c>
      <c r="N4105" t="s">
        <v>49</v>
      </c>
      <c r="O4105" s="3">
        <v>42569</v>
      </c>
      <c r="P4105" t="s">
        <v>23</v>
      </c>
      <c r="Q4105">
        <v>210</v>
      </c>
      <c r="R4105">
        <v>2016</v>
      </c>
      <c r="S4105">
        <v>7</v>
      </c>
      <c r="T4105" s="3" t="s">
        <v>24</v>
      </c>
      <c r="U4105" s="3">
        <v>45489</v>
      </c>
    </row>
    <row r="4106" spans="1:21" x14ac:dyDescent="0.25">
      <c r="A4106">
        <v>215768</v>
      </c>
      <c r="B4106">
        <v>820</v>
      </c>
      <c r="C4106" t="s">
        <v>31</v>
      </c>
      <c r="D4106" s="3">
        <v>42569</v>
      </c>
      <c r="E4106" t="s">
        <v>1115</v>
      </c>
      <c r="F4106">
        <v>15200</v>
      </c>
      <c r="G4106">
        <v>1</v>
      </c>
      <c r="J4106">
        <v>15200</v>
      </c>
      <c r="K4106">
        <v>100150686</v>
      </c>
      <c r="L4106" s="19" t="s">
        <v>38</v>
      </c>
      <c r="M4106">
        <v>0</v>
      </c>
      <c r="N4106" t="s">
        <v>22</v>
      </c>
      <c r="O4106" s="3">
        <v>42569</v>
      </c>
      <c r="P4106" t="s">
        <v>34</v>
      </c>
      <c r="Q4106" s="4">
        <v>15200</v>
      </c>
      <c r="R4106">
        <v>2016</v>
      </c>
      <c r="S4106">
        <v>7</v>
      </c>
      <c r="T4106" s="3" t="s">
        <v>24</v>
      </c>
      <c r="U4106" s="3">
        <v>45489</v>
      </c>
    </row>
    <row r="4107" spans="1:21" x14ac:dyDescent="0.25">
      <c r="A4107">
        <v>215769</v>
      </c>
      <c r="B4107">
        <v>820</v>
      </c>
      <c r="C4107" t="s">
        <v>19</v>
      </c>
      <c r="D4107" s="3">
        <v>42569</v>
      </c>
      <c r="E4107" t="s">
        <v>1115</v>
      </c>
      <c r="F4107">
        <v>15200</v>
      </c>
      <c r="G4107">
        <v>1</v>
      </c>
      <c r="J4107">
        <v>15200</v>
      </c>
      <c r="K4107">
        <v>100150687</v>
      </c>
      <c r="L4107" s="19" t="s">
        <v>38</v>
      </c>
      <c r="M4107">
        <v>0</v>
      </c>
      <c r="N4107" t="s">
        <v>22</v>
      </c>
      <c r="O4107" s="3">
        <v>42569</v>
      </c>
      <c r="P4107" t="s">
        <v>23</v>
      </c>
      <c r="Q4107" s="4">
        <v>15200</v>
      </c>
      <c r="R4107">
        <v>2016</v>
      </c>
      <c r="S4107">
        <v>7</v>
      </c>
      <c r="T4107" s="3" t="s">
        <v>24</v>
      </c>
      <c r="U4107" s="3">
        <v>45489</v>
      </c>
    </row>
    <row r="4108" spans="1:21" x14ac:dyDescent="0.25">
      <c r="A4108">
        <v>215770</v>
      </c>
      <c r="B4108">
        <v>163</v>
      </c>
      <c r="C4108" t="s">
        <v>19</v>
      </c>
      <c r="D4108" s="3">
        <v>42569</v>
      </c>
      <c r="E4108" t="s">
        <v>795</v>
      </c>
      <c r="F4108">
        <v>199</v>
      </c>
      <c r="G4108">
        <v>1</v>
      </c>
      <c r="J4108">
        <v>199</v>
      </c>
      <c r="K4108">
        <v>100150688</v>
      </c>
      <c r="L4108" s="19" t="s">
        <v>51</v>
      </c>
      <c r="M4108">
        <v>0</v>
      </c>
      <c r="N4108" t="s">
        <v>22</v>
      </c>
      <c r="O4108" s="3">
        <v>42569</v>
      </c>
      <c r="P4108" t="s">
        <v>23</v>
      </c>
      <c r="Q4108">
        <v>199</v>
      </c>
      <c r="R4108">
        <v>2016</v>
      </c>
      <c r="S4108">
        <v>7</v>
      </c>
      <c r="T4108" s="3" t="s">
        <v>24</v>
      </c>
      <c r="U4108" s="3">
        <v>45489</v>
      </c>
    </row>
    <row r="4109" spans="1:21" x14ac:dyDescent="0.25">
      <c r="A4109">
        <v>215772</v>
      </c>
      <c r="B4109">
        <v>163</v>
      </c>
      <c r="C4109" t="s">
        <v>19</v>
      </c>
      <c r="D4109" s="3">
        <v>42569</v>
      </c>
      <c r="E4109" t="s">
        <v>232</v>
      </c>
      <c r="F4109">
        <v>199</v>
      </c>
      <c r="G4109">
        <v>1</v>
      </c>
      <c r="J4109">
        <v>199</v>
      </c>
      <c r="K4109">
        <v>100150689</v>
      </c>
      <c r="L4109" s="19" t="s">
        <v>51</v>
      </c>
      <c r="M4109">
        <v>0</v>
      </c>
      <c r="N4109" t="s">
        <v>22</v>
      </c>
      <c r="O4109" s="3">
        <v>42569</v>
      </c>
      <c r="P4109" t="s">
        <v>23</v>
      </c>
      <c r="Q4109">
        <v>199</v>
      </c>
      <c r="R4109">
        <v>2016</v>
      </c>
      <c r="S4109">
        <v>7</v>
      </c>
      <c r="T4109" s="3" t="s">
        <v>24</v>
      </c>
      <c r="U4109" s="3">
        <v>45489</v>
      </c>
    </row>
    <row r="4110" spans="1:21" x14ac:dyDescent="0.25">
      <c r="A4110">
        <v>215888</v>
      </c>
      <c r="B4110">
        <v>1099</v>
      </c>
      <c r="C4110" t="s">
        <v>19</v>
      </c>
      <c r="D4110" s="3">
        <v>42569</v>
      </c>
      <c r="E4110" t="s">
        <v>1244</v>
      </c>
      <c r="F4110">
        <v>950</v>
      </c>
      <c r="G4110">
        <v>1</v>
      </c>
      <c r="J4110">
        <v>950</v>
      </c>
      <c r="K4110">
        <v>100150778</v>
      </c>
      <c r="L4110" s="19" t="s">
        <v>62</v>
      </c>
      <c r="M4110">
        <v>0</v>
      </c>
      <c r="N4110" t="s">
        <v>121</v>
      </c>
      <c r="O4110" s="3">
        <v>42569</v>
      </c>
      <c r="P4110" t="s">
        <v>23</v>
      </c>
      <c r="Q4110">
        <v>950</v>
      </c>
      <c r="R4110">
        <v>2016</v>
      </c>
      <c r="S4110">
        <v>7</v>
      </c>
      <c r="T4110" s="3" t="s">
        <v>24</v>
      </c>
      <c r="U4110" s="3">
        <v>45489</v>
      </c>
    </row>
    <row r="4111" spans="1:21" x14ac:dyDescent="0.25">
      <c r="A4111">
        <v>215774</v>
      </c>
      <c r="B4111">
        <v>1400</v>
      </c>
      <c r="C4111" t="s">
        <v>19</v>
      </c>
      <c r="D4111" s="3">
        <v>42569</v>
      </c>
      <c r="E4111" t="s">
        <v>1110</v>
      </c>
      <c r="F4111">
        <v>2500</v>
      </c>
      <c r="G4111">
        <v>1</v>
      </c>
      <c r="J4111">
        <v>2500</v>
      </c>
      <c r="K4111">
        <v>100150690</v>
      </c>
      <c r="L4111" s="19" t="s">
        <v>194</v>
      </c>
      <c r="M4111">
        <v>0</v>
      </c>
      <c r="N4111" t="s">
        <v>22</v>
      </c>
      <c r="O4111" s="3">
        <v>42569</v>
      </c>
      <c r="P4111" t="s">
        <v>23</v>
      </c>
      <c r="Q4111" s="4">
        <v>2500</v>
      </c>
      <c r="R4111">
        <v>2016</v>
      </c>
      <c r="S4111">
        <v>7</v>
      </c>
      <c r="T4111" s="3" t="s">
        <v>24</v>
      </c>
      <c r="U4111" s="3">
        <v>45489</v>
      </c>
    </row>
    <row r="4112" spans="1:21" x14ac:dyDescent="0.25">
      <c r="A4112">
        <v>215775</v>
      </c>
      <c r="B4112">
        <v>820</v>
      </c>
      <c r="C4112" t="s">
        <v>71</v>
      </c>
      <c r="D4112" s="3">
        <v>42569</v>
      </c>
      <c r="E4112" t="s">
        <v>26</v>
      </c>
      <c r="F4112">
        <v>240</v>
      </c>
      <c r="G4112">
        <v>1</v>
      </c>
      <c r="J4112">
        <v>240</v>
      </c>
      <c r="K4112">
        <v>100150691</v>
      </c>
      <c r="L4112" s="19" t="s">
        <v>27</v>
      </c>
      <c r="M4112">
        <v>0</v>
      </c>
      <c r="N4112" t="s">
        <v>22</v>
      </c>
      <c r="O4112" s="3">
        <v>42569</v>
      </c>
      <c r="P4112" t="s">
        <v>34</v>
      </c>
      <c r="Q4112">
        <v>240</v>
      </c>
      <c r="R4112">
        <v>2016</v>
      </c>
      <c r="S4112">
        <v>7</v>
      </c>
      <c r="T4112" s="3" t="s">
        <v>24</v>
      </c>
      <c r="U4112" s="3">
        <v>45489</v>
      </c>
    </row>
    <row r="4113" spans="1:21" x14ac:dyDescent="0.25">
      <c r="A4113">
        <v>215776</v>
      </c>
      <c r="B4113">
        <v>820</v>
      </c>
      <c r="C4113" t="s">
        <v>19</v>
      </c>
      <c r="D4113" s="3">
        <v>42569</v>
      </c>
      <c r="E4113" t="s">
        <v>30</v>
      </c>
      <c r="F4113">
        <v>360</v>
      </c>
      <c r="G4113">
        <v>1</v>
      </c>
      <c r="J4113">
        <v>360</v>
      </c>
      <c r="K4113">
        <v>100150692</v>
      </c>
      <c r="L4113" s="19" t="s">
        <v>27</v>
      </c>
      <c r="M4113">
        <v>0</v>
      </c>
      <c r="N4113" t="s">
        <v>22</v>
      </c>
      <c r="O4113" s="3">
        <v>42569</v>
      </c>
      <c r="P4113" t="s">
        <v>23</v>
      </c>
      <c r="Q4113">
        <v>360</v>
      </c>
      <c r="R4113">
        <v>2016</v>
      </c>
      <c r="S4113">
        <v>7</v>
      </c>
      <c r="T4113" s="3" t="s">
        <v>24</v>
      </c>
      <c r="U4113" s="3">
        <v>45489</v>
      </c>
    </row>
    <row r="4114" spans="1:21" x14ac:dyDescent="0.25">
      <c r="A4114">
        <v>215890</v>
      </c>
      <c r="B4114">
        <v>1099</v>
      </c>
      <c r="C4114" t="s">
        <v>71</v>
      </c>
      <c r="D4114" s="3">
        <v>42569</v>
      </c>
      <c r="E4114" t="s">
        <v>1244</v>
      </c>
      <c r="F4114">
        <v>950</v>
      </c>
      <c r="G4114">
        <v>1</v>
      </c>
      <c r="J4114">
        <v>950</v>
      </c>
      <c r="K4114">
        <v>100150780</v>
      </c>
      <c r="L4114" s="19" t="s">
        <v>62</v>
      </c>
      <c r="M4114">
        <v>0</v>
      </c>
      <c r="N4114" t="s">
        <v>121</v>
      </c>
      <c r="O4114" s="3">
        <v>42569</v>
      </c>
      <c r="P4114" t="s">
        <v>34</v>
      </c>
      <c r="Q4114">
        <v>950</v>
      </c>
      <c r="R4114">
        <v>2016</v>
      </c>
      <c r="S4114">
        <v>7</v>
      </c>
      <c r="T4114" s="3" t="s">
        <v>24</v>
      </c>
      <c r="U4114" s="3">
        <v>45489</v>
      </c>
    </row>
    <row r="4115" spans="1:21" x14ac:dyDescent="0.25">
      <c r="A4115">
        <v>215891</v>
      </c>
      <c r="B4115">
        <v>1099</v>
      </c>
      <c r="C4115" t="s">
        <v>19</v>
      </c>
      <c r="D4115" s="3">
        <v>42569</v>
      </c>
      <c r="E4115" t="s">
        <v>1244</v>
      </c>
      <c r="F4115">
        <v>950</v>
      </c>
      <c r="G4115">
        <v>1</v>
      </c>
      <c r="J4115">
        <v>950</v>
      </c>
      <c r="K4115">
        <v>100150781</v>
      </c>
      <c r="L4115" s="19" t="s">
        <v>62</v>
      </c>
      <c r="M4115">
        <v>0</v>
      </c>
      <c r="N4115" t="s">
        <v>121</v>
      </c>
      <c r="O4115" s="3">
        <v>42569</v>
      </c>
      <c r="P4115" t="s">
        <v>23</v>
      </c>
      <c r="Q4115">
        <v>950</v>
      </c>
      <c r="R4115">
        <v>2016</v>
      </c>
      <c r="S4115">
        <v>7</v>
      </c>
      <c r="T4115" s="3" t="s">
        <v>24</v>
      </c>
      <c r="U4115" s="3">
        <v>45489</v>
      </c>
    </row>
    <row r="4116" spans="1:21" x14ac:dyDescent="0.25">
      <c r="A4116">
        <v>215892</v>
      </c>
      <c r="B4116">
        <v>1099</v>
      </c>
      <c r="C4116" t="s">
        <v>19</v>
      </c>
      <c r="D4116" s="3">
        <v>42569</v>
      </c>
      <c r="E4116" t="s">
        <v>1244</v>
      </c>
      <c r="F4116">
        <v>950</v>
      </c>
      <c r="G4116">
        <v>1</v>
      </c>
      <c r="J4116">
        <v>950</v>
      </c>
      <c r="K4116">
        <v>100150782</v>
      </c>
      <c r="L4116" s="19" t="s">
        <v>62</v>
      </c>
      <c r="M4116">
        <v>0</v>
      </c>
      <c r="N4116" t="s">
        <v>121</v>
      </c>
      <c r="O4116" s="3">
        <v>42569</v>
      </c>
      <c r="P4116" t="s">
        <v>23</v>
      </c>
      <c r="Q4116">
        <v>950</v>
      </c>
      <c r="R4116">
        <v>2016</v>
      </c>
      <c r="S4116">
        <v>7</v>
      </c>
      <c r="T4116" s="3" t="s">
        <v>24</v>
      </c>
      <c r="U4116" s="3">
        <v>45489</v>
      </c>
    </row>
    <row r="4117" spans="1:21" x14ac:dyDescent="0.25">
      <c r="A4117">
        <v>215893</v>
      </c>
      <c r="B4117">
        <v>1099</v>
      </c>
      <c r="C4117" t="s">
        <v>19</v>
      </c>
      <c r="D4117" s="3">
        <v>42569</v>
      </c>
      <c r="E4117" t="s">
        <v>1244</v>
      </c>
      <c r="F4117">
        <v>950</v>
      </c>
      <c r="G4117">
        <v>1</v>
      </c>
      <c r="J4117">
        <v>950</v>
      </c>
      <c r="K4117">
        <v>100150783</v>
      </c>
      <c r="L4117" s="19" t="s">
        <v>62</v>
      </c>
      <c r="M4117">
        <v>0</v>
      </c>
      <c r="N4117" t="s">
        <v>121</v>
      </c>
      <c r="O4117" s="3">
        <v>42569</v>
      </c>
      <c r="P4117" t="s">
        <v>23</v>
      </c>
      <c r="Q4117">
        <v>950</v>
      </c>
      <c r="R4117">
        <v>2016</v>
      </c>
      <c r="S4117">
        <v>7</v>
      </c>
      <c r="T4117" s="3" t="s">
        <v>24</v>
      </c>
      <c r="U4117" s="3">
        <v>45489</v>
      </c>
    </row>
    <row r="4118" spans="1:21" x14ac:dyDescent="0.25">
      <c r="A4118">
        <v>215894</v>
      </c>
      <c r="B4118">
        <v>1099</v>
      </c>
      <c r="C4118" t="s">
        <v>19</v>
      </c>
      <c r="D4118" s="3">
        <v>42569</v>
      </c>
      <c r="E4118" t="s">
        <v>1244</v>
      </c>
      <c r="F4118">
        <v>950</v>
      </c>
      <c r="G4118">
        <v>1</v>
      </c>
      <c r="J4118">
        <v>950</v>
      </c>
      <c r="K4118">
        <v>100150784</v>
      </c>
      <c r="L4118" s="19" t="s">
        <v>62</v>
      </c>
      <c r="M4118">
        <v>0</v>
      </c>
      <c r="N4118" t="s">
        <v>121</v>
      </c>
      <c r="O4118" s="3">
        <v>42569</v>
      </c>
      <c r="P4118" t="s">
        <v>23</v>
      </c>
      <c r="Q4118">
        <v>950</v>
      </c>
      <c r="R4118">
        <v>2016</v>
      </c>
      <c r="S4118">
        <v>7</v>
      </c>
      <c r="T4118" s="3" t="s">
        <v>24</v>
      </c>
      <c r="U4118" s="3">
        <v>45489</v>
      </c>
    </row>
    <row r="4119" spans="1:21" x14ac:dyDescent="0.25">
      <c r="A4119">
        <v>215895</v>
      </c>
      <c r="B4119">
        <v>1099</v>
      </c>
      <c r="C4119" t="s">
        <v>19</v>
      </c>
      <c r="D4119" s="3">
        <v>42569</v>
      </c>
      <c r="E4119" t="s">
        <v>1244</v>
      </c>
      <c r="F4119">
        <v>950</v>
      </c>
      <c r="G4119">
        <v>1</v>
      </c>
      <c r="J4119">
        <v>950</v>
      </c>
      <c r="K4119">
        <v>100150785</v>
      </c>
      <c r="L4119" s="19" t="s">
        <v>62</v>
      </c>
      <c r="M4119">
        <v>0</v>
      </c>
      <c r="N4119" t="s">
        <v>121</v>
      </c>
      <c r="O4119" s="3">
        <v>42569</v>
      </c>
      <c r="P4119" t="s">
        <v>23</v>
      </c>
      <c r="Q4119">
        <v>950</v>
      </c>
      <c r="R4119">
        <v>2016</v>
      </c>
      <c r="S4119">
        <v>7</v>
      </c>
      <c r="T4119" s="3" t="s">
        <v>24</v>
      </c>
      <c r="U4119" s="3">
        <v>45489</v>
      </c>
    </row>
    <row r="4120" spans="1:21" x14ac:dyDescent="0.25">
      <c r="A4120">
        <v>215896</v>
      </c>
      <c r="B4120">
        <v>1099</v>
      </c>
      <c r="C4120" t="s">
        <v>19</v>
      </c>
      <c r="D4120" s="3">
        <v>42569</v>
      </c>
      <c r="E4120" t="s">
        <v>1244</v>
      </c>
      <c r="F4120">
        <v>950</v>
      </c>
      <c r="G4120">
        <v>1</v>
      </c>
      <c r="J4120">
        <v>950</v>
      </c>
      <c r="K4120">
        <v>100150786</v>
      </c>
      <c r="L4120" s="19" t="s">
        <v>62</v>
      </c>
      <c r="M4120">
        <v>0</v>
      </c>
      <c r="N4120" t="s">
        <v>121</v>
      </c>
      <c r="O4120" s="3">
        <v>42569</v>
      </c>
      <c r="P4120" t="s">
        <v>23</v>
      </c>
      <c r="Q4120">
        <v>950</v>
      </c>
      <c r="R4120">
        <v>2016</v>
      </c>
      <c r="S4120">
        <v>7</v>
      </c>
      <c r="T4120" s="3" t="s">
        <v>24</v>
      </c>
      <c r="U4120" s="3">
        <v>45489</v>
      </c>
    </row>
    <row r="4121" spans="1:21" x14ac:dyDescent="0.25">
      <c r="A4121">
        <v>215897</v>
      </c>
      <c r="B4121">
        <v>1099</v>
      </c>
      <c r="C4121" t="s">
        <v>19</v>
      </c>
      <c r="D4121" s="3">
        <v>42569</v>
      </c>
      <c r="E4121" t="s">
        <v>1244</v>
      </c>
      <c r="F4121">
        <v>950</v>
      </c>
      <c r="G4121">
        <v>1</v>
      </c>
      <c r="J4121">
        <v>950</v>
      </c>
      <c r="K4121">
        <v>100150787</v>
      </c>
      <c r="L4121" s="19" t="s">
        <v>62</v>
      </c>
      <c r="M4121">
        <v>0</v>
      </c>
      <c r="N4121" t="s">
        <v>121</v>
      </c>
      <c r="O4121" s="3">
        <v>42569</v>
      </c>
      <c r="P4121" t="s">
        <v>23</v>
      </c>
      <c r="Q4121">
        <v>950</v>
      </c>
      <c r="R4121">
        <v>2016</v>
      </c>
      <c r="S4121">
        <v>7</v>
      </c>
      <c r="T4121" s="3" t="s">
        <v>24</v>
      </c>
      <c r="U4121" s="3">
        <v>45489</v>
      </c>
    </row>
    <row r="4122" spans="1:21" x14ac:dyDescent="0.25">
      <c r="A4122">
        <v>215898</v>
      </c>
      <c r="B4122">
        <v>1099</v>
      </c>
      <c r="C4122" t="s">
        <v>19</v>
      </c>
      <c r="D4122" s="3">
        <v>42569</v>
      </c>
      <c r="E4122" t="s">
        <v>1244</v>
      </c>
      <c r="F4122">
        <v>950</v>
      </c>
      <c r="G4122">
        <v>1</v>
      </c>
      <c r="J4122">
        <v>950</v>
      </c>
      <c r="K4122">
        <v>100150788</v>
      </c>
      <c r="L4122" s="19" t="s">
        <v>62</v>
      </c>
      <c r="M4122">
        <v>0</v>
      </c>
      <c r="N4122" t="s">
        <v>121</v>
      </c>
      <c r="O4122" s="3">
        <v>42569</v>
      </c>
      <c r="P4122" t="s">
        <v>23</v>
      </c>
      <c r="Q4122">
        <v>950</v>
      </c>
      <c r="R4122">
        <v>2016</v>
      </c>
      <c r="S4122">
        <v>7</v>
      </c>
      <c r="T4122" s="3" t="s">
        <v>24</v>
      </c>
      <c r="U4122" s="3">
        <v>45489</v>
      </c>
    </row>
    <row r="4123" spans="1:21" x14ac:dyDescent="0.25">
      <c r="A4123">
        <v>215899</v>
      </c>
      <c r="B4123">
        <v>1099</v>
      </c>
      <c r="C4123" t="s">
        <v>19</v>
      </c>
      <c r="D4123" s="3">
        <v>42569</v>
      </c>
      <c r="E4123" t="s">
        <v>1244</v>
      </c>
      <c r="F4123">
        <v>950</v>
      </c>
      <c r="G4123">
        <v>1</v>
      </c>
      <c r="J4123">
        <v>950</v>
      </c>
      <c r="K4123">
        <v>100150789</v>
      </c>
      <c r="L4123" s="19" t="s">
        <v>62</v>
      </c>
      <c r="M4123">
        <v>0</v>
      </c>
      <c r="N4123" t="s">
        <v>121</v>
      </c>
      <c r="O4123" s="3">
        <v>42569</v>
      </c>
      <c r="P4123" t="s">
        <v>23</v>
      </c>
      <c r="Q4123">
        <v>950</v>
      </c>
      <c r="R4123">
        <v>2016</v>
      </c>
      <c r="S4123">
        <v>7</v>
      </c>
      <c r="T4123" s="3" t="s">
        <v>24</v>
      </c>
      <c r="U4123" s="3">
        <v>45489</v>
      </c>
    </row>
    <row r="4124" spans="1:21" x14ac:dyDescent="0.25">
      <c r="A4124">
        <v>215900</v>
      </c>
      <c r="B4124">
        <v>1099</v>
      </c>
      <c r="C4124" t="s">
        <v>19</v>
      </c>
      <c r="D4124" s="3">
        <v>42569</v>
      </c>
      <c r="E4124" t="s">
        <v>1244</v>
      </c>
      <c r="F4124">
        <v>950</v>
      </c>
      <c r="G4124">
        <v>1</v>
      </c>
      <c r="J4124">
        <v>950</v>
      </c>
      <c r="K4124">
        <v>100150790</v>
      </c>
      <c r="L4124" s="19" t="s">
        <v>62</v>
      </c>
      <c r="M4124">
        <v>0</v>
      </c>
      <c r="N4124" t="s">
        <v>121</v>
      </c>
      <c r="O4124" s="3">
        <v>42569</v>
      </c>
      <c r="P4124" t="s">
        <v>23</v>
      </c>
      <c r="Q4124">
        <v>950</v>
      </c>
      <c r="R4124">
        <v>2016</v>
      </c>
      <c r="S4124">
        <v>7</v>
      </c>
      <c r="T4124" s="3" t="s">
        <v>24</v>
      </c>
      <c r="U4124" s="3">
        <v>45489</v>
      </c>
    </row>
    <row r="4125" spans="1:21" x14ac:dyDescent="0.25">
      <c r="A4125">
        <v>215901</v>
      </c>
      <c r="B4125">
        <v>1099</v>
      </c>
      <c r="C4125" t="s">
        <v>19</v>
      </c>
      <c r="D4125" s="3">
        <v>42569</v>
      </c>
      <c r="E4125" t="s">
        <v>1244</v>
      </c>
      <c r="F4125">
        <v>950</v>
      </c>
      <c r="G4125">
        <v>1</v>
      </c>
      <c r="J4125">
        <v>950</v>
      </c>
      <c r="K4125">
        <v>100150791</v>
      </c>
      <c r="L4125" s="19" t="s">
        <v>62</v>
      </c>
      <c r="M4125">
        <v>0</v>
      </c>
      <c r="N4125" t="s">
        <v>121</v>
      </c>
      <c r="O4125" s="3">
        <v>42569</v>
      </c>
      <c r="P4125" t="s">
        <v>23</v>
      </c>
      <c r="Q4125">
        <v>950</v>
      </c>
      <c r="R4125">
        <v>2016</v>
      </c>
      <c r="S4125">
        <v>7</v>
      </c>
      <c r="T4125" s="3" t="s">
        <v>24</v>
      </c>
      <c r="U4125" s="3">
        <v>45489</v>
      </c>
    </row>
    <row r="4126" spans="1:21" x14ac:dyDescent="0.25">
      <c r="A4126">
        <v>215902</v>
      </c>
      <c r="B4126">
        <v>1099</v>
      </c>
      <c r="C4126" t="s">
        <v>19</v>
      </c>
      <c r="D4126" s="3">
        <v>42569</v>
      </c>
      <c r="E4126" t="s">
        <v>1244</v>
      </c>
      <c r="F4126">
        <v>950</v>
      </c>
      <c r="G4126">
        <v>1</v>
      </c>
      <c r="J4126">
        <v>950</v>
      </c>
      <c r="K4126">
        <v>100150792</v>
      </c>
      <c r="L4126" s="19" t="s">
        <v>62</v>
      </c>
      <c r="M4126">
        <v>0</v>
      </c>
      <c r="N4126" t="s">
        <v>121</v>
      </c>
      <c r="O4126" s="3">
        <v>42569</v>
      </c>
      <c r="P4126" t="s">
        <v>23</v>
      </c>
      <c r="Q4126">
        <v>950</v>
      </c>
      <c r="R4126">
        <v>2016</v>
      </c>
      <c r="S4126">
        <v>7</v>
      </c>
      <c r="T4126" s="3" t="s">
        <v>24</v>
      </c>
      <c r="U4126" s="3">
        <v>45489</v>
      </c>
    </row>
    <row r="4127" spans="1:21" x14ac:dyDescent="0.25">
      <c r="A4127">
        <v>215903</v>
      </c>
      <c r="B4127">
        <v>1099</v>
      </c>
      <c r="C4127" t="s">
        <v>19</v>
      </c>
      <c r="D4127" s="3">
        <v>42569</v>
      </c>
      <c r="E4127" t="s">
        <v>1244</v>
      </c>
      <c r="F4127">
        <v>950</v>
      </c>
      <c r="G4127">
        <v>1</v>
      </c>
      <c r="J4127">
        <v>950</v>
      </c>
      <c r="K4127">
        <v>100150793</v>
      </c>
      <c r="L4127" s="19" t="s">
        <v>62</v>
      </c>
      <c r="M4127">
        <v>0</v>
      </c>
      <c r="N4127" t="s">
        <v>121</v>
      </c>
      <c r="O4127" s="3">
        <v>42569</v>
      </c>
      <c r="P4127" t="s">
        <v>23</v>
      </c>
      <c r="Q4127">
        <v>950</v>
      </c>
      <c r="R4127">
        <v>2016</v>
      </c>
      <c r="S4127">
        <v>7</v>
      </c>
      <c r="T4127" s="3" t="s">
        <v>24</v>
      </c>
      <c r="U4127" s="3">
        <v>45489</v>
      </c>
    </row>
    <row r="4128" spans="1:21" x14ac:dyDescent="0.25">
      <c r="A4128">
        <v>215904</v>
      </c>
      <c r="B4128">
        <v>1099</v>
      </c>
      <c r="C4128" t="s">
        <v>19</v>
      </c>
      <c r="D4128" s="3">
        <v>42569</v>
      </c>
      <c r="E4128" t="s">
        <v>1244</v>
      </c>
      <c r="F4128">
        <v>950</v>
      </c>
      <c r="G4128">
        <v>1</v>
      </c>
      <c r="J4128">
        <v>950</v>
      </c>
      <c r="K4128">
        <v>100150794</v>
      </c>
      <c r="L4128" s="19" t="s">
        <v>62</v>
      </c>
      <c r="M4128">
        <v>0</v>
      </c>
      <c r="N4128" t="s">
        <v>121</v>
      </c>
      <c r="O4128" s="3">
        <v>42569</v>
      </c>
      <c r="P4128" t="s">
        <v>23</v>
      </c>
      <c r="Q4128">
        <v>950</v>
      </c>
      <c r="R4128">
        <v>2016</v>
      </c>
      <c r="S4128">
        <v>7</v>
      </c>
      <c r="T4128" s="3" t="s">
        <v>24</v>
      </c>
      <c r="U4128" s="3">
        <v>45489</v>
      </c>
    </row>
    <row r="4129" spans="1:21" x14ac:dyDescent="0.25">
      <c r="A4129">
        <v>215905</v>
      </c>
      <c r="B4129">
        <v>1099</v>
      </c>
      <c r="C4129" t="s">
        <v>31</v>
      </c>
      <c r="D4129" s="3">
        <v>42569</v>
      </c>
      <c r="E4129" t="s">
        <v>1244</v>
      </c>
      <c r="F4129">
        <v>950</v>
      </c>
      <c r="G4129">
        <v>1</v>
      </c>
      <c r="J4129">
        <v>950</v>
      </c>
      <c r="K4129">
        <v>100150795</v>
      </c>
      <c r="L4129" s="19" t="s">
        <v>62</v>
      </c>
      <c r="M4129">
        <v>0</v>
      </c>
      <c r="N4129" t="s">
        <v>121</v>
      </c>
      <c r="O4129" s="3">
        <v>42569</v>
      </c>
      <c r="P4129" t="s">
        <v>34</v>
      </c>
      <c r="Q4129">
        <v>950</v>
      </c>
      <c r="R4129">
        <v>2016</v>
      </c>
      <c r="S4129">
        <v>7</v>
      </c>
      <c r="T4129" s="3" t="s">
        <v>24</v>
      </c>
      <c r="U4129" s="3">
        <v>45489</v>
      </c>
    </row>
    <row r="4130" spans="1:21" x14ac:dyDescent="0.25">
      <c r="A4130">
        <v>215906</v>
      </c>
      <c r="B4130">
        <v>1099</v>
      </c>
      <c r="C4130" t="s">
        <v>19</v>
      </c>
      <c r="D4130" s="3">
        <v>42569</v>
      </c>
      <c r="E4130" t="s">
        <v>1244</v>
      </c>
      <c r="F4130">
        <v>950</v>
      </c>
      <c r="G4130">
        <v>1</v>
      </c>
      <c r="J4130">
        <v>950</v>
      </c>
      <c r="K4130">
        <v>100150796</v>
      </c>
      <c r="L4130" s="19" t="s">
        <v>62</v>
      </c>
      <c r="M4130">
        <v>0</v>
      </c>
      <c r="N4130" t="s">
        <v>121</v>
      </c>
      <c r="O4130" s="3">
        <v>42569</v>
      </c>
      <c r="P4130" t="s">
        <v>23</v>
      </c>
      <c r="Q4130">
        <v>950</v>
      </c>
      <c r="R4130">
        <v>2016</v>
      </c>
      <c r="S4130">
        <v>7</v>
      </c>
      <c r="T4130" s="3" t="s">
        <v>24</v>
      </c>
      <c r="U4130" s="3">
        <v>45489</v>
      </c>
    </row>
    <row r="4131" spans="1:21" x14ac:dyDescent="0.25">
      <c r="A4131">
        <v>215907</v>
      </c>
      <c r="B4131">
        <v>1099</v>
      </c>
      <c r="C4131" t="s">
        <v>19</v>
      </c>
      <c r="D4131" s="3">
        <v>42569</v>
      </c>
      <c r="E4131" t="s">
        <v>1244</v>
      </c>
      <c r="F4131">
        <v>950</v>
      </c>
      <c r="G4131">
        <v>1</v>
      </c>
      <c r="J4131">
        <v>950</v>
      </c>
      <c r="K4131">
        <v>100150797</v>
      </c>
      <c r="L4131" s="19" t="s">
        <v>62</v>
      </c>
      <c r="M4131">
        <v>0</v>
      </c>
      <c r="N4131" t="s">
        <v>121</v>
      </c>
      <c r="O4131" s="3">
        <v>42569</v>
      </c>
      <c r="P4131" t="s">
        <v>23</v>
      </c>
      <c r="Q4131">
        <v>950</v>
      </c>
      <c r="R4131">
        <v>2016</v>
      </c>
      <c r="S4131">
        <v>7</v>
      </c>
      <c r="T4131" s="3" t="s">
        <v>24</v>
      </c>
      <c r="U4131" s="3">
        <v>45489</v>
      </c>
    </row>
    <row r="4132" spans="1:21" x14ac:dyDescent="0.25">
      <c r="A4132">
        <v>215908</v>
      </c>
      <c r="B4132">
        <v>1099</v>
      </c>
      <c r="C4132" t="s">
        <v>19</v>
      </c>
      <c r="D4132" s="3">
        <v>42569</v>
      </c>
      <c r="E4132" t="s">
        <v>1244</v>
      </c>
      <c r="F4132">
        <v>950</v>
      </c>
      <c r="G4132">
        <v>1</v>
      </c>
      <c r="J4132">
        <v>950</v>
      </c>
      <c r="K4132">
        <v>100150799</v>
      </c>
      <c r="L4132" s="19" t="s">
        <v>62</v>
      </c>
      <c r="M4132">
        <v>0</v>
      </c>
      <c r="N4132" t="s">
        <v>121</v>
      </c>
      <c r="O4132" s="3">
        <v>42569</v>
      </c>
      <c r="P4132" t="s">
        <v>23</v>
      </c>
      <c r="Q4132">
        <v>950</v>
      </c>
      <c r="R4132">
        <v>2016</v>
      </c>
      <c r="S4132">
        <v>7</v>
      </c>
      <c r="T4132" s="3" t="s">
        <v>24</v>
      </c>
      <c r="U4132" s="3">
        <v>45489</v>
      </c>
    </row>
    <row r="4133" spans="1:21" x14ac:dyDescent="0.25">
      <c r="A4133">
        <v>215911</v>
      </c>
      <c r="B4133">
        <v>1099</v>
      </c>
      <c r="C4133" t="s">
        <v>19</v>
      </c>
      <c r="D4133" s="3">
        <v>42569</v>
      </c>
      <c r="E4133" t="s">
        <v>1244</v>
      </c>
      <c r="F4133">
        <v>950</v>
      </c>
      <c r="G4133">
        <v>1</v>
      </c>
      <c r="J4133">
        <v>950</v>
      </c>
      <c r="K4133">
        <v>100150800</v>
      </c>
      <c r="L4133" s="19" t="s">
        <v>62</v>
      </c>
      <c r="M4133">
        <v>0</v>
      </c>
      <c r="N4133" t="s">
        <v>121</v>
      </c>
      <c r="O4133" s="3">
        <v>42569</v>
      </c>
      <c r="P4133" t="s">
        <v>23</v>
      </c>
      <c r="Q4133">
        <v>950</v>
      </c>
      <c r="R4133">
        <v>2016</v>
      </c>
      <c r="S4133">
        <v>7</v>
      </c>
      <c r="T4133" s="3" t="s">
        <v>24</v>
      </c>
      <c r="U4133" s="3">
        <v>45489</v>
      </c>
    </row>
    <row r="4134" spans="1:21" x14ac:dyDescent="0.25">
      <c r="A4134">
        <v>215912</v>
      </c>
      <c r="B4134">
        <v>1099</v>
      </c>
      <c r="C4134" t="s">
        <v>31</v>
      </c>
      <c r="D4134" s="3">
        <v>42569</v>
      </c>
      <c r="E4134" t="s">
        <v>1244</v>
      </c>
      <c r="F4134">
        <v>950</v>
      </c>
      <c r="G4134">
        <v>1</v>
      </c>
      <c r="J4134">
        <v>950</v>
      </c>
      <c r="K4134">
        <v>100150801</v>
      </c>
      <c r="L4134" s="19" t="s">
        <v>62</v>
      </c>
      <c r="M4134">
        <v>0</v>
      </c>
      <c r="N4134" t="s">
        <v>121</v>
      </c>
      <c r="O4134" s="3">
        <v>42569</v>
      </c>
      <c r="P4134" t="s">
        <v>34</v>
      </c>
      <c r="Q4134">
        <v>950</v>
      </c>
      <c r="R4134">
        <v>2016</v>
      </c>
      <c r="S4134">
        <v>7</v>
      </c>
      <c r="T4134" s="3" t="s">
        <v>24</v>
      </c>
      <c r="U4134" s="3">
        <v>45489</v>
      </c>
    </row>
    <row r="4135" spans="1:21" x14ac:dyDescent="0.25">
      <c r="A4135">
        <v>215913</v>
      </c>
      <c r="B4135">
        <v>1099</v>
      </c>
      <c r="C4135" t="s">
        <v>19</v>
      </c>
      <c r="D4135" s="3">
        <v>42569</v>
      </c>
      <c r="E4135" t="s">
        <v>1244</v>
      </c>
      <c r="F4135">
        <v>950</v>
      </c>
      <c r="G4135">
        <v>1</v>
      </c>
      <c r="J4135">
        <v>950</v>
      </c>
      <c r="K4135">
        <v>100150802</v>
      </c>
      <c r="L4135" s="19" t="s">
        <v>62</v>
      </c>
      <c r="M4135">
        <v>0</v>
      </c>
      <c r="N4135" t="s">
        <v>121</v>
      </c>
      <c r="O4135" s="3">
        <v>42569</v>
      </c>
      <c r="P4135" t="s">
        <v>23</v>
      </c>
      <c r="Q4135">
        <v>950</v>
      </c>
      <c r="R4135">
        <v>2016</v>
      </c>
      <c r="S4135">
        <v>7</v>
      </c>
      <c r="T4135" s="3" t="s">
        <v>24</v>
      </c>
      <c r="U4135" s="3">
        <v>45489</v>
      </c>
    </row>
    <row r="4136" spans="1:21" x14ac:dyDescent="0.25">
      <c r="A4136">
        <v>215914</v>
      </c>
      <c r="B4136">
        <v>1099</v>
      </c>
      <c r="C4136" t="s">
        <v>19</v>
      </c>
      <c r="D4136" s="3">
        <v>42569</v>
      </c>
      <c r="E4136" t="s">
        <v>1244</v>
      </c>
      <c r="F4136">
        <v>950</v>
      </c>
      <c r="G4136">
        <v>1</v>
      </c>
      <c r="J4136">
        <v>950</v>
      </c>
      <c r="K4136">
        <v>100150803</v>
      </c>
      <c r="L4136" s="19" t="s">
        <v>62</v>
      </c>
      <c r="M4136">
        <v>0</v>
      </c>
      <c r="N4136" t="s">
        <v>121</v>
      </c>
      <c r="O4136" s="3">
        <v>42569</v>
      </c>
      <c r="P4136" t="s">
        <v>23</v>
      </c>
      <c r="Q4136">
        <v>950</v>
      </c>
      <c r="R4136">
        <v>2016</v>
      </c>
      <c r="S4136">
        <v>7</v>
      </c>
      <c r="T4136" s="3" t="s">
        <v>24</v>
      </c>
      <c r="U4136" s="3">
        <v>45489</v>
      </c>
    </row>
    <row r="4137" spans="1:21" x14ac:dyDescent="0.25">
      <c r="A4137">
        <v>215915</v>
      </c>
      <c r="B4137">
        <v>1099</v>
      </c>
      <c r="C4137" t="s">
        <v>19</v>
      </c>
      <c r="D4137" s="3">
        <v>42569</v>
      </c>
      <c r="E4137" t="s">
        <v>1244</v>
      </c>
      <c r="F4137">
        <v>950</v>
      </c>
      <c r="G4137">
        <v>1</v>
      </c>
      <c r="J4137">
        <v>950</v>
      </c>
      <c r="K4137">
        <v>100150804</v>
      </c>
      <c r="L4137" s="19" t="s">
        <v>62</v>
      </c>
      <c r="M4137">
        <v>0</v>
      </c>
      <c r="N4137" t="s">
        <v>121</v>
      </c>
      <c r="O4137" s="3">
        <v>42569</v>
      </c>
      <c r="P4137" t="s">
        <v>23</v>
      </c>
      <c r="Q4137">
        <v>950</v>
      </c>
      <c r="R4137">
        <v>2016</v>
      </c>
      <c r="S4137">
        <v>7</v>
      </c>
      <c r="T4137" s="3" t="s">
        <v>24</v>
      </c>
      <c r="U4137" s="3">
        <v>45489</v>
      </c>
    </row>
    <row r="4138" spans="1:21" x14ac:dyDescent="0.25">
      <c r="A4138">
        <v>215916</v>
      </c>
      <c r="B4138">
        <v>1099</v>
      </c>
      <c r="C4138" t="s">
        <v>19</v>
      </c>
      <c r="D4138" s="3">
        <v>42569</v>
      </c>
      <c r="E4138" t="s">
        <v>1244</v>
      </c>
      <c r="F4138">
        <v>950</v>
      </c>
      <c r="G4138">
        <v>1</v>
      </c>
      <c r="J4138">
        <v>950</v>
      </c>
      <c r="K4138">
        <v>100150805</v>
      </c>
      <c r="L4138" s="19" t="s">
        <v>62</v>
      </c>
      <c r="M4138">
        <v>0</v>
      </c>
      <c r="N4138" t="s">
        <v>121</v>
      </c>
      <c r="O4138" s="3">
        <v>42569</v>
      </c>
      <c r="P4138" t="s">
        <v>23</v>
      </c>
      <c r="Q4138">
        <v>950</v>
      </c>
      <c r="R4138">
        <v>2016</v>
      </c>
      <c r="S4138">
        <v>7</v>
      </c>
      <c r="T4138" s="3" t="s">
        <v>24</v>
      </c>
      <c r="U4138" s="3">
        <v>45489</v>
      </c>
    </row>
    <row r="4139" spans="1:21" x14ac:dyDescent="0.25">
      <c r="A4139">
        <v>215917</v>
      </c>
      <c r="B4139">
        <v>1099</v>
      </c>
      <c r="C4139" t="s">
        <v>19</v>
      </c>
      <c r="D4139" s="3">
        <v>42569</v>
      </c>
      <c r="E4139" t="s">
        <v>1244</v>
      </c>
      <c r="F4139">
        <v>950</v>
      </c>
      <c r="G4139">
        <v>1</v>
      </c>
      <c r="J4139">
        <v>950</v>
      </c>
      <c r="K4139">
        <v>100150806</v>
      </c>
      <c r="L4139" s="19" t="s">
        <v>62</v>
      </c>
      <c r="M4139">
        <v>0</v>
      </c>
      <c r="N4139" t="s">
        <v>121</v>
      </c>
      <c r="O4139" s="3">
        <v>42569</v>
      </c>
      <c r="P4139" t="s">
        <v>23</v>
      </c>
      <c r="Q4139">
        <v>950</v>
      </c>
      <c r="R4139">
        <v>2016</v>
      </c>
      <c r="S4139">
        <v>7</v>
      </c>
      <c r="T4139" s="3" t="s">
        <v>24</v>
      </c>
      <c r="U4139" s="3">
        <v>45489</v>
      </c>
    </row>
    <row r="4140" spans="1:21" x14ac:dyDescent="0.25">
      <c r="A4140">
        <v>215918</v>
      </c>
      <c r="B4140">
        <v>1099</v>
      </c>
      <c r="C4140" t="s">
        <v>19</v>
      </c>
      <c r="D4140" s="3">
        <v>42569</v>
      </c>
      <c r="E4140" t="s">
        <v>1244</v>
      </c>
      <c r="F4140">
        <v>950</v>
      </c>
      <c r="G4140">
        <v>1</v>
      </c>
      <c r="J4140">
        <v>950</v>
      </c>
      <c r="K4140">
        <v>100150807</v>
      </c>
      <c r="L4140" s="19" t="s">
        <v>62</v>
      </c>
      <c r="M4140">
        <v>0</v>
      </c>
      <c r="N4140" t="s">
        <v>121</v>
      </c>
      <c r="O4140" s="3">
        <v>42569</v>
      </c>
      <c r="P4140" t="s">
        <v>23</v>
      </c>
      <c r="Q4140">
        <v>950</v>
      </c>
      <c r="R4140">
        <v>2016</v>
      </c>
      <c r="S4140">
        <v>7</v>
      </c>
      <c r="T4140" s="3" t="s">
        <v>24</v>
      </c>
      <c r="U4140" s="3">
        <v>45489</v>
      </c>
    </row>
    <row r="4141" spans="1:21" x14ac:dyDescent="0.25">
      <c r="A4141">
        <v>215919</v>
      </c>
      <c r="B4141">
        <v>1099</v>
      </c>
      <c r="C4141" t="s">
        <v>19</v>
      </c>
      <c r="D4141" s="3">
        <v>42569</v>
      </c>
      <c r="E4141" t="s">
        <v>1244</v>
      </c>
      <c r="F4141">
        <v>950</v>
      </c>
      <c r="G4141">
        <v>1</v>
      </c>
      <c r="J4141">
        <v>950</v>
      </c>
      <c r="K4141">
        <v>100150808</v>
      </c>
      <c r="L4141" s="19" t="s">
        <v>62</v>
      </c>
      <c r="M4141">
        <v>0</v>
      </c>
      <c r="N4141" t="s">
        <v>121</v>
      </c>
      <c r="O4141" s="3">
        <v>42569</v>
      </c>
      <c r="P4141" t="s">
        <v>23</v>
      </c>
      <c r="Q4141">
        <v>950</v>
      </c>
      <c r="R4141">
        <v>2016</v>
      </c>
      <c r="S4141">
        <v>7</v>
      </c>
      <c r="T4141" s="3" t="s">
        <v>24</v>
      </c>
      <c r="U4141" s="3">
        <v>45489</v>
      </c>
    </row>
    <row r="4142" spans="1:21" x14ac:dyDescent="0.25">
      <c r="A4142">
        <v>215920</v>
      </c>
      <c r="B4142">
        <v>1099</v>
      </c>
      <c r="C4142" t="s">
        <v>19</v>
      </c>
      <c r="D4142" s="3">
        <v>42569</v>
      </c>
      <c r="E4142" t="s">
        <v>1244</v>
      </c>
      <c r="F4142">
        <v>950</v>
      </c>
      <c r="G4142">
        <v>1</v>
      </c>
      <c r="J4142">
        <v>950</v>
      </c>
      <c r="K4142">
        <v>100150809</v>
      </c>
      <c r="L4142" s="19" t="s">
        <v>62</v>
      </c>
      <c r="M4142">
        <v>0</v>
      </c>
      <c r="N4142" t="s">
        <v>121</v>
      </c>
      <c r="O4142" s="3">
        <v>42569</v>
      </c>
      <c r="P4142" t="s">
        <v>23</v>
      </c>
      <c r="Q4142">
        <v>950</v>
      </c>
      <c r="R4142">
        <v>2016</v>
      </c>
      <c r="S4142">
        <v>7</v>
      </c>
      <c r="T4142" s="3" t="s">
        <v>24</v>
      </c>
      <c r="U4142" s="3">
        <v>45489</v>
      </c>
    </row>
    <row r="4143" spans="1:21" x14ac:dyDescent="0.25">
      <c r="A4143">
        <v>215921</v>
      </c>
      <c r="B4143">
        <v>1099</v>
      </c>
      <c r="C4143" t="s">
        <v>19</v>
      </c>
      <c r="D4143" s="3">
        <v>42569</v>
      </c>
      <c r="E4143" t="s">
        <v>1244</v>
      </c>
      <c r="F4143">
        <v>950</v>
      </c>
      <c r="G4143">
        <v>1</v>
      </c>
      <c r="J4143">
        <v>950</v>
      </c>
      <c r="K4143">
        <v>100150810</v>
      </c>
      <c r="L4143" s="19" t="s">
        <v>62</v>
      </c>
      <c r="M4143">
        <v>0</v>
      </c>
      <c r="N4143" t="s">
        <v>121</v>
      </c>
      <c r="O4143" s="3">
        <v>42569</v>
      </c>
      <c r="P4143" t="s">
        <v>23</v>
      </c>
      <c r="Q4143">
        <v>950</v>
      </c>
      <c r="R4143">
        <v>2016</v>
      </c>
      <c r="S4143">
        <v>7</v>
      </c>
      <c r="T4143" s="3" t="s">
        <v>24</v>
      </c>
      <c r="U4143" s="3">
        <v>45489</v>
      </c>
    </row>
    <row r="4144" spans="1:21" x14ac:dyDescent="0.25">
      <c r="A4144">
        <v>215922</v>
      </c>
      <c r="B4144">
        <v>1099</v>
      </c>
      <c r="C4144" t="s">
        <v>19</v>
      </c>
      <c r="D4144" s="3">
        <v>42569</v>
      </c>
      <c r="E4144" t="s">
        <v>1244</v>
      </c>
      <c r="F4144">
        <v>950</v>
      </c>
      <c r="G4144">
        <v>1</v>
      </c>
      <c r="J4144">
        <v>950</v>
      </c>
      <c r="K4144">
        <v>100150811</v>
      </c>
      <c r="L4144" s="19" t="s">
        <v>62</v>
      </c>
      <c r="M4144">
        <v>0</v>
      </c>
      <c r="N4144" t="s">
        <v>121</v>
      </c>
      <c r="O4144" s="3">
        <v>42569</v>
      </c>
      <c r="P4144" t="s">
        <v>23</v>
      </c>
      <c r="Q4144">
        <v>950</v>
      </c>
      <c r="R4144">
        <v>2016</v>
      </c>
      <c r="S4144">
        <v>7</v>
      </c>
      <c r="T4144" s="3" t="s">
        <v>24</v>
      </c>
      <c r="U4144" s="3">
        <v>45489</v>
      </c>
    </row>
    <row r="4145" spans="1:21" x14ac:dyDescent="0.25">
      <c r="A4145">
        <v>215923</v>
      </c>
      <c r="B4145">
        <v>1099</v>
      </c>
      <c r="C4145" t="s">
        <v>19</v>
      </c>
      <c r="D4145" s="3">
        <v>42569</v>
      </c>
      <c r="E4145" t="s">
        <v>1244</v>
      </c>
      <c r="F4145">
        <v>950</v>
      </c>
      <c r="G4145">
        <v>1</v>
      </c>
      <c r="J4145">
        <v>950</v>
      </c>
      <c r="K4145">
        <v>100150812</v>
      </c>
      <c r="L4145" s="19" t="s">
        <v>62</v>
      </c>
      <c r="M4145">
        <v>0</v>
      </c>
      <c r="N4145" t="s">
        <v>121</v>
      </c>
      <c r="O4145" s="3">
        <v>42569</v>
      </c>
      <c r="P4145" t="s">
        <v>23</v>
      </c>
      <c r="Q4145">
        <v>950</v>
      </c>
      <c r="R4145">
        <v>2016</v>
      </c>
      <c r="S4145">
        <v>7</v>
      </c>
      <c r="T4145" s="3" t="s">
        <v>24</v>
      </c>
      <c r="U4145" s="3">
        <v>45489</v>
      </c>
    </row>
    <row r="4146" spans="1:21" x14ac:dyDescent="0.25">
      <c r="A4146">
        <v>215924</v>
      </c>
      <c r="B4146">
        <v>1099</v>
      </c>
      <c r="C4146" t="s">
        <v>19</v>
      </c>
      <c r="D4146" s="3">
        <v>42569</v>
      </c>
      <c r="E4146" t="s">
        <v>1244</v>
      </c>
      <c r="F4146">
        <v>950</v>
      </c>
      <c r="G4146">
        <v>1</v>
      </c>
      <c r="J4146">
        <v>950</v>
      </c>
      <c r="K4146">
        <v>100150813</v>
      </c>
      <c r="L4146" s="19" t="s">
        <v>62</v>
      </c>
      <c r="M4146">
        <v>0</v>
      </c>
      <c r="N4146" t="s">
        <v>121</v>
      </c>
      <c r="O4146" s="3">
        <v>42569</v>
      </c>
      <c r="P4146" t="s">
        <v>23</v>
      </c>
      <c r="Q4146">
        <v>950</v>
      </c>
      <c r="R4146">
        <v>2016</v>
      </c>
      <c r="S4146">
        <v>7</v>
      </c>
      <c r="T4146" s="3" t="s">
        <v>24</v>
      </c>
      <c r="U4146" s="3">
        <v>45489</v>
      </c>
    </row>
    <row r="4147" spans="1:21" x14ac:dyDescent="0.25">
      <c r="A4147">
        <v>215925</v>
      </c>
      <c r="B4147">
        <v>1099</v>
      </c>
      <c r="C4147" t="s">
        <v>19</v>
      </c>
      <c r="D4147" s="3">
        <v>42569</v>
      </c>
      <c r="E4147" t="s">
        <v>1244</v>
      </c>
      <c r="F4147">
        <v>950</v>
      </c>
      <c r="G4147">
        <v>1</v>
      </c>
      <c r="J4147">
        <v>950</v>
      </c>
      <c r="K4147">
        <v>100150814</v>
      </c>
      <c r="L4147" s="19" t="s">
        <v>62</v>
      </c>
      <c r="M4147">
        <v>0</v>
      </c>
      <c r="N4147" t="s">
        <v>121</v>
      </c>
      <c r="O4147" s="3">
        <v>42569</v>
      </c>
      <c r="P4147" t="s">
        <v>23</v>
      </c>
      <c r="Q4147">
        <v>950</v>
      </c>
      <c r="R4147">
        <v>2016</v>
      </c>
      <c r="S4147">
        <v>7</v>
      </c>
      <c r="T4147" s="3" t="s">
        <v>24</v>
      </c>
      <c r="U4147" s="3">
        <v>45489</v>
      </c>
    </row>
    <row r="4148" spans="1:21" x14ac:dyDescent="0.25">
      <c r="A4148">
        <v>215926</v>
      </c>
      <c r="B4148">
        <v>1099</v>
      </c>
      <c r="C4148" t="s">
        <v>19</v>
      </c>
      <c r="D4148" s="3">
        <v>42569</v>
      </c>
      <c r="E4148" t="s">
        <v>1244</v>
      </c>
      <c r="F4148">
        <v>950</v>
      </c>
      <c r="G4148">
        <v>1</v>
      </c>
      <c r="J4148">
        <v>950</v>
      </c>
      <c r="K4148">
        <v>100150815</v>
      </c>
      <c r="L4148" s="19" t="s">
        <v>62</v>
      </c>
      <c r="M4148">
        <v>0</v>
      </c>
      <c r="N4148" t="s">
        <v>121</v>
      </c>
      <c r="O4148" s="3">
        <v>42569</v>
      </c>
      <c r="P4148" t="s">
        <v>23</v>
      </c>
      <c r="Q4148">
        <v>950</v>
      </c>
      <c r="R4148">
        <v>2016</v>
      </c>
      <c r="S4148">
        <v>7</v>
      </c>
      <c r="T4148" s="3" t="s">
        <v>24</v>
      </c>
      <c r="U4148" s="3">
        <v>45489</v>
      </c>
    </row>
    <row r="4149" spans="1:21" x14ac:dyDescent="0.25">
      <c r="A4149">
        <v>215927</v>
      </c>
      <c r="B4149">
        <v>1099</v>
      </c>
      <c r="C4149" t="s">
        <v>19</v>
      </c>
      <c r="D4149" s="3">
        <v>42569</v>
      </c>
      <c r="E4149" t="s">
        <v>1244</v>
      </c>
      <c r="F4149">
        <v>950</v>
      </c>
      <c r="G4149">
        <v>1</v>
      </c>
      <c r="J4149">
        <v>950</v>
      </c>
      <c r="K4149">
        <v>100150816</v>
      </c>
      <c r="L4149" s="19" t="s">
        <v>62</v>
      </c>
      <c r="M4149">
        <v>0</v>
      </c>
      <c r="N4149" t="s">
        <v>121</v>
      </c>
      <c r="O4149" s="3">
        <v>42569</v>
      </c>
      <c r="P4149" t="s">
        <v>23</v>
      </c>
      <c r="Q4149">
        <v>950</v>
      </c>
      <c r="R4149">
        <v>2016</v>
      </c>
      <c r="S4149">
        <v>7</v>
      </c>
      <c r="T4149" s="3" t="s">
        <v>24</v>
      </c>
      <c r="U4149" s="3">
        <v>45489</v>
      </c>
    </row>
    <row r="4150" spans="1:21" x14ac:dyDescent="0.25">
      <c r="A4150">
        <v>215928</v>
      </c>
      <c r="B4150">
        <v>1099</v>
      </c>
      <c r="C4150" t="s">
        <v>19</v>
      </c>
      <c r="D4150" s="3">
        <v>42569</v>
      </c>
      <c r="E4150" t="s">
        <v>1244</v>
      </c>
      <c r="F4150">
        <v>950</v>
      </c>
      <c r="G4150">
        <v>1</v>
      </c>
      <c r="J4150">
        <v>950</v>
      </c>
      <c r="K4150">
        <v>100150817</v>
      </c>
      <c r="L4150" s="19" t="s">
        <v>62</v>
      </c>
      <c r="M4150">
        <v>0</v>
      </c>
      <c r="N4150" t="s">
        <v>121</v>
      </c>
      <c r="O4150" s="3">
        <v>42569</v>
      </c>
      <c r="P4150" t="s">
        <v>23</v>
      </c>
      <c r="Q4150">
        <v>950</v>
      </c>
      <c r="R4150">
        <v>2016</v>
      </c>
      <c r="S4150">
        <v>7</v>
      </c>
      <c r="T4150" s="3" t="s">
        <v>24</v>
      </c>
      <c r="U4150" s="3">
        <v>45489</v>
      </c>
    </row>
    <row r="4151" spans="1:21" x14ac:dyDescent="0.25">
      <c r="A4151">
        <v>215929</v>
      </c>
      <c r="B4151">
        <v>1099</v>
      </c>
      <c r="C4151" t="s">
        <v>19</v>
      </c>
      <c r="D4151" s="3">
        <v>42569</v>
      </c>
      <c r="E4151" t="s">
        <v>1244</v>
      </c>
      <c r="F4151">
        <v>950</v>
      </c>
      <c r="G4151">
        <v>1</v>
      </c>
      <c r="J4151">
        <v>950</v>
      </c>
      <c r="K4151">
        <v>100150818</v>
      </c>
      <c r="L4151" s="19" t="s">
        <v>62</v>
      </c>
      <c r="M4151">
        <v>0</v>
      </c>
      <c r="N4151" t="s">
        <v>121</v>
      </c>
      <c r="O4151" s="3">
        <v>42569</v>
      </c>
      <c r="P4151" t="s">
        <v>23</v>
      </c>
      <c r="Q4151">
        <v>950</v>
      </c>
      <c r="R4151">
        <v>2016</v>
      </c>
      <c r="S4151">
        <v>7</v>
      </c>
      <c r="T4151" s="3" t="s">
        <v>24</v>
      </c>
      <c r="U4151" s="3">
        <v>45489</v>
      </c>
    </row>
    <row r="4152" spans="1:21" x14ac:dyDescent="0.25">
      <c r="A4152">
        <v>215930</v>
      </c>
      <c r="B4152">
        <v>1099</v>
      </c>
      <c r="C4152" t="s">
        <v>19</v>
      </c>
      <c r="D4152" s="3">
        <v>42569</v>
      </c>
      <c r="E4152" t="s">
        <v>1244</v>
      </c>
      <c r="F4152">
        <v>950</v>
      </c>
      <c r="G4152">
        <v>1</v>
      </c>
      <c r="J4152">
        <v>950</v>
      </c>
      <c r="K4152">
        <v>100150819</v>
      </c>
      <c r="L4152" s="19" t="s">
        <v>62</v>
      </c>
      <c r="M4152">
        <v>0</v>
      </c>
      <c r="N4152" t="s">
        <v>121</v>
      </c>
      <c r="O4152" s="3">
        <v>42569</v>
      </c>
      <c r="P4152" t="s">
        <v>23</v>
      </c>
      <c r="Q4152">
        <v>950</v>
      </c>
      <c r="R4152">
        <v>2016</v>
      </c>
      <c r="S4152">
        <v>7</v>
      </c>
      <c r="T4152" s="3" t="s">
        <v>24</v>
      </c>
      <c r="U4152" s="3">
        <v>45489</v>
      </c>
    </row>
    <row r="4153" spans="1:21" x14ac:dyDescent="0.25">
      <c r="A4153">
        <v>215931</v>
      </c>
      <c r="B4153">
        <v>1099</v>
      </c>
      <c r="C4153" t="s">
        <v>19</v>
      </c>
      <c r="D4153" s="3">
        <v>42569</v>
      </c>
      <c r="E4153" t="s">
        <v>1244</v>
      </c>
      <c r="F4153">
        <v>950</v>
      </c>
      <c r="G4153">
        <v>1</v>
      </c>
      <c r="J4153">
        <v>950</v>
      </c>
      <c r="K4153">
        <v>100150820</v>
      </c>
      <c r="L4153" s="19" t="s">
        <v>62</v>
      </c>
      <c r="M4153">
        <v>0</v>
      </c>
      <c r="N4153" t="s">
        <v>121</v>
      </c>
      <c r="O4153" s="3">
        <v>42569</v>
      </c>
      <c r="P4153" t="s">
        <v>23</v>
      </c>
      <c r="Q4153">
        <v>950</v>
      </c>
      <c r="R4153">
        <v>2016</v>
      </c>
      <c r="S4153">
        <v>7</v>
      </c>
      <c r="T4153" s="3" t="s">
        <v>24</v>
      </c>
      <c r="U4153" s="3">
        <v>45489</v>
      </c>
    </row>
    <row r="4154" spans="1:21" x14ac:dyDescent="0.25">
      <c r="A4154">
        <v>215932</v>
      </c>
      <c r="B4154">
        <v>1099</v>
      </c>
      <c r="C4154" t="s">
        <v>19</v>
      </c>
      <c r="D4154" s="3">
        <v>42569</v>
      </c>
      <c r="E4154" t="s">
        <v>1244</v>
      </c>
      <c r="F4154">
        <v>950</v>
      </c>
      <c r="G4154">
        <v>1</v>
      </c>
      <c r="J4154">
        <v>950</v>
      </c>
      <c r="K4154">
        <v>100150821</v>
      </c>
      <c r="L4154" s="19" t="s">
        <v>62</v>
      </c>
      <c r="M4154">
        <v>0</v>
      </c>
      <c r="N4154" t="s">
        <v>121</v>
      </c>
      <c r="O4154" s="3">
        <v>42569</v>
      </c>
      <c r="P4154" t="s">
        <v>23</v>
      </c>
      <c r="Q4154">
        <v>950</v>
      </c>
      <c r="R4154">
        <v>2016</v>
      </c>
      <c r="S4154">
        <v>7</v>
      </c>
      <c r="T4154" s="3" t="s">
        <v>24</v>
      </c>
      <c r="U4154" s="3">
        <v>45489</v>
      </c>
    </row>
    <row r="4155" spans="1:21" x14ac:dyDescent="0.25">
      <c r="A4155">
        <v>215933</v>
      </c>
      <c r="B4155">
        <v>1099</v>
      </c>
      <c r="C4155" t="s">
        <v>19</v>
      </c>
      <c r="D4155" s="3">
        <v>42569</v>
      </c>
      <c r="E4155" t="s">
        <v>1244</v>
      </c>
      <c r="F4155">
        <v>950</v>
      </c>
      <c r="G4155">
        <v>1</v>
      </c>
      <c r="J4155">
        <v>950</v>
      </c>
      <c r="K4155">
        <v>100150822</v>
      </c>
      <c r="L4155" s="19" t="s">
        <v>62</v>
      </c>
      <c r="M4155">
        <v>0</v>
      </c>
      <c r="N4155" t="s">
        <v>121</v>
      </c>
      <c r="O4155" s="3">
        <v>42569</v>
      </c>
      <c r="P4155" t="s">
        <v>23</v>
      </c>
      <c r="Q4155">
        <v>950</v>
      </c>
      <c r="R4155">
        <v>2016</v>
      </c>
      <c r="S4155">
        <v>7</v>
      </c>
      <c r="T4155" s="3" t="s">
        <v>24</v>
      </c>
      <c r="U4155" s="3">
        <v>45489</v>
      </c>
    </row>
    <row r="4156" spans="1:21" x14ac:dyDescent="0.25">
      <c r="A4156">
        <v>215934</v>
      </c>
      <c r="B4156">
        <v>1099</v>
      </c>
      <c r="C4156" t="s">
        <v>19</v>
      </c>
      <c r="D4156" s="3">
        <v>42569</v>
      </c>
      <c r="E4156" t="s">
        <v>1244</v>
      </c>
      <c r="F4156">
        <v>950</v>
      </c>
      <c r="G4156">
        <v>13</v>
      </c>
      <c r="J4156">
        <v>12350</v>
      </c>
      <c r="K4156">
        <v>100150823</v>
      </c>
      <c r="L4156" s="19" t="s">
        <v>62</v>
      </c>
      <c r="M4156">
        <v>0</v>
      </c>
      <c r="N4156" t="s">
        <v>121</v>
      </c>
      <c r="O4156" s="3">
        <v>42569</v>
      </c>
      <c r="P4156" t="s">
        <v>23</v>
      </c>
      <c r="Q4156" s="4">
        <v>12350</v>
      </c>
      <c r="R4156">
        <v>2016</v>
      </c>
      <c r="S4156">
        <v>7</v>
      </c>
      <c r="T4156" s="3" t="s">
        <v>24</v>
      </c>
      <c r="U4156" s="3">
        <v>45489</v>
      </c>
    </row>
    <row r="4157" spans="1:21" x14ac:dyDescent="0.25">
      <c r="A4157">
        <v>215777</v>
      </c>
      <c r="B4157">
        <v>114</v>
      </c>
      <c r="C4157" t="s">
        <v>71</v>
      </c>
      <c r="D4157" s="3">
        <v>42569</v>
      </c>
      <c r="E4157" t="s">
        <v>149</v>
      </c>
      <c r="F4157">
        <v>99</v>
      </c>
      <c r="G4157">
        <v>1</v>
      </c>
      <c r="J4157">
        <v>99</v>
      </c>
      <c r="K4157">
        <v>100150693</v>
      </c>
      <c r="L4157" s="19" t="s">
        <v>27</v>
      </c>
      <c r="M4157">
        <v>0</v>
      </c>
      <c r="N4157" t="s">
        <v>22</v>
      </c>
      <c r="O4157" s="3">
        <v>42569</v>
      </c>
      <c r="P4157" t="s">
        <v>34</v>
      </c>
      <c r="Q4157">
        <v>99</v>
      </c>
      <c r="R4157">
        <v>2016</v>
      </c>
      <c r="S4157">
        <v>7</v>
      </c>
      <c r="T4157" s="3" t="s">
        <v>24</v>
      </c>
      <c r="U4157" s="3">
        <v>45489</v>
      </c>
    </row>
    <row r="4158" spans="1:21" x14ac:dyDescent="0.25">
      <c r="A4158">
        <v>215778</v>
      </c>
      <c r="B4158">
        <v>292</v>
      </c>
      <c r="C4158" t="s">
        <v>19</v>
      </c>
      <c r="D4158" s="3">
        <v>42569</v>
      </c>
      <c r="E4158" t="s">
        <v>1517</v>
      </c>
      <c r="F4158">
        <v>3700</v>
      </c>
      <c r="G4158">
        <v>1</v>
      </c>
      <c r="J4158">
        <v>3700</v>
      </c>
      <c r="K4158">
        <v>100150694</v>
      </c>
      <c r="L4158" s="19" t="s">
        <v>51</v>
      </c>
      <c r="M4158">
        <v>0</v>
      </c>
      <c r="N4158" t="s">
        <v>22</v>
      </c>
      <c r="O4158" s="3">
        <v>42569</v>
      </c>
      <c r="P4158" t="s">
        <v>23</v>
      </c>
      <c r="Q4158" s="4">
        <v>3700</v>
      </c>
      <c r="R4158">
        <v>2016</v>
      </c>
      <c r="S4158">
        <v>7</v>
      </c>
      <c r="T4158" s="3" t="s">
        <v>24</v>
      </c>
      <c r="U4158" s="3">
        <v>45489</v>
      </c>
    </row>
    <row r="4159" spans="1:21" x14ac:dyDescent="0.25">
      <c r="A4159">
        <v>215779</v>
      </c>
      <c r="B4159">
        <v>1401</v>
      </c>
      <c r="C4159" t="s">
        <v>31</v>
      </c>
      <c r="D4159" s="3">
        <v>42569</v>
      </c>
      <c r="E4159" t="s">
        <v>1383</v>
      </c>
      <c r="F4159">
        <v>140</v>
      </c>
      <c r="G4159">
        <v>1</v>
      </c>
      <c r="J4159">
        <v>140</v>
      </c>
      <c r="K4159">
        <v>100150695</v>
      </c>
      <c r="L4159" s="19" t="s">
        <v>33</v>
      </c>
      <c r="M4159">
        <v>0</v>
      </c>
      <c r="N4159" t="s">
        <v>22</v>
      </c>
      <c r="O4159" s="3">
        <v>42569</v>
      </c>
      <c r="P4159" t="s">
        <v>34</v>
      </c>
      <c r="Q4159">
        <v>140</v>
      </c>
      <c r="R4159">
        <v>2016</v>
      </c>
      <c r="S4159">
        <v>7</v>
      </c>
      <c r="T4159" s="3" t="s">
        <v>24</v>
      </c>
      <c r="U4159" s="3">
        <v>45489</v>
      </c>
    </row>
    <row r="4160" spans="1:21" x14ac:dyDescent="0.25">
      <c r="A4160">
        <v>215780</v>
      </c>
      <c r="B4160">
        <v>230</v>
      </c>
      <c r="C4160" t="s">
        <v>19</v>
      </c>
      <c r="D4160" s="3">
        <v>42569</v>
      </c>
      <c r="E4160" t="s">
        <v>30</v>
      </c>
      <c r="F4160">
        <v>360</v>
      </c>
      <c r="G4160">
        <v>1</v>
      </c>
      <c r="J4160">
        <v>360</v>
      </c>
      <c r="K4160">
        <v>100150696</v>
      </c>
      <c r="L4160" s="19" t="s">
        <v>27</v>
      </c>
      <c r="M4160">
        <v>0</v>
      </c>
      <c r="N4160" t="s">
        <v>121</v>
      </c>
      <c r="O4160" s="3">
        <v>42569</v>
      </c>
      <c r="P4160" t="s">
        <v>23</v>
      </c>
      <c r="Q4160">
        <v>360</v>
      </c>
      <c r="R4160">
        <v>2016</v>
      </c>
      <c r="S4160">
        <v>7</v>
      </c>
      <c r="T4160" s="3" t="s">
        <v>24</v>
      </c>
      <c r="U4160" s="3">
        <v>45489</v>
      </c>
    </row>
    <row r="4161" spans="1:21" x14ac:dyDescent="0.25">
      <c r="A4161">
        <v>215781</v>
      </c>
      <c r="B4161">
        <v>1120</v>
      </c>
      <c r="C4161" t="s">
        <v>25</v>
      </c>
      <c r="D4161" s="3">
        <v>42569</v>
      </c>
      <c r="E4161" t="s">
        <v>392</v>
      </c>
      <c r="F4161">
        <v>1090</v>
      </c>
      <c r="G4161">
        <v>1</v>
      </c>
      <c r="J4161">
        <v>1090</v>
      </c>
      <c r="K4161">
        <v>100150697</v>
      </c>
      <c r="L4161" s="19" t="s">
        <v>194</v>
      </c>
      <c r="M4161">
        <v>0</v>
      </c>
      <c r="N4161" t="s">
        <v>40</v>
      </c>
      <c r="O4161" s="3">
        <v>42569</v>
      </c>
      <c r="P4161" t="s">
        <v>28</v>
      </c>
      <c r="Q4161" s="4">
        <v>1090</v>
      </c>
      <c r="R4161">
        <v>2016</v>
      </c>
      <c r="S4161">
        <v>7</v>
      </c>
      <c r="T4161" s="3" t="s">
        <v>24</v>
      </c>
      <c r="U4161" s="3">
        <v>45489</v>
      </c>
    </row>
    <row r="4162" spans="1:21" x14ac:dyDescent="0.25">
      <c r="A4162">
        <v>215782</v>
      </c>
      <c r="B4162">
        <v>1402</v>
      </c>
      <c r="C4162" t="s">
        <v>19</v>
      </c>
      <c r="D4162" s="3">
        <v>42569</v>
      </c>
      <c r="E4162" t="s">
        <v>283</v>
      </c>
      <c r="F4162">
        <v>90</v>
      </c>
      <c r="G4162">
        <v>1</v>
      </c>
      <c r="J4162">
        <v>90</v>
      </c>
      <c r="K4162">
        <v>100150698</v>
      </c>
      <c r="L4162" s="19" t="s">
        <v>33</v>
      </c>
      <c r="M4162">
        <v>0</v>
      </c>
      <c r="N4162" t="s">
        <v>22</v>
      </c>
      <c r="O4162" s="3">
        <v>42569</v>
      </c>
      <c r="P4162" t="s">
        <v>23</v>
      </c>
      <c r="Q4162">
        <v>90</v>
      </c>
      <c r="R4162">
        <v>2016</v>
      </c>
      <c r="S4162">
        <v>7</v>
      </c>
      <c r="T4162" s="3" t="s">
        <v>24</v>
      </c>
      <c r="U4162" s="3">
        <v>45489</v>
      </c>
    </row>
    <row r="4163" spans="1:21" x14ac:dyDescent="0.25">
      <c r="A4163">
        <v>215783</v>
      </c>
      <c r="B4163">
        <v>1403</v>
      </c>
      <c r="C4163" t="s">
        <v>19</v>
      </c>
      <c r="D4163" s="3">
        <v>42569</v>
      </c>
      <c r="E4163" t="s">
        <v>1518</v>
      </c>
      <c r="F4163">
        <v>4450</v>
      </c>
      <c r="G4163">
        <v>1</v>
      </c>
      <c r="J4163">
        <v>4450</v>
      </c>
      <c r="K4163">
        <v>100150699</v>
      </c>
      <c r="L4163" s="19" t="s">
        <v>42</v>
      </c>
      <c r="M4163">
        <v>0</v>
      </c>
      <c r="N4163" t="s">
        <v>22</v>
      </c>
      <c r="O4163" s="3">
        <v>42569</v>
      </c>
      <c r="P4163" t="s">
        <v>23</v>
      </c>
      <c r="Q4163" s="4">
        <v>4450</v>
      </c>
      <c r="R4163">
        <v>2016</v>
      </c>
      <c r="S4163">
        <v>7</v>
      </c>
      <c r="T4163" s="3" t="s">
        <v>24</v>
      </c>
      <c r="U4163" s="3">
        <v>45489</v>
      </c>
    </row>
    <row r="4164" spans="1:21" x14ac:dyDescent="0.25">
      <c r="A4164">
        <v>215784</v>
      </c>
      <c r="B4164">
        <v>114</v>
      </c>
      <c r="C4164" t="s">
        <v>19</v>
      </c>
      <c r="D4164" s="3">
        <v>42569</v>
      </c>
      <c r="E4164" t="s">
        <v>1131</v>
      </c>
      <c r="F4164">
        <v>99</v>
      </c>
      <c r="G4164">
        <v>1</v>
      </c>
      <c r="J4164">
        <v>99</v>
      </c>
      <c r="K4164">
        <v>100150700</v>
      </c>
      <c r="L4164" s="19" t="s">
        <v>27</v>
      </c>
      <c r="M4164">
        <v>0</v>
      </c>
      <c r="N4164" t="s">
        <v>22</v>
      </c>
      <c r="O4164" s="3">
        <v>42569</v>
      </c>
      <c r="P4164" t="s">
        <v>23</v>
      </c>
      <c r="Q4164">
        <v>99</v>
      </c>
      <c r="R4164">
        <v>2016</v>
      </c>
      <c r="S4164">
        <v>7</v>
      </c>
      <c r="T4164" s="3" t="s">
        <v>24</v>
      </c>
      <c r="U4164" s="3">
        <v>45489</v>
      </c>
    </row>
    <row r="4165" spans="1:21" x14ac:dyDescent="0.25">
      <c r="A4165">
        <v>215785</v>
      </c>
      <c r="B4165">
        <v>548</v>
      </c>
      <c r="C4165" t="s">
        <v>19</v>
      </c>
      <c r="D4165" s="3">
        <v>42569</v>
      </c>
      <c r="E4165" t="s">
        <v>392</v>
      </c>
      <c r="F4165">
        <v>1090</v>
      </c>
      <c r="G4165">
        <v>1</v>
      </c>
      <c r="J4165">
        <v>1090</v>
      </c>
      <c r="K4165">
        <v>100150701</v>
      </c>
      <c r="L4165" s="19" t="s">
        <v>194</v>
      </c>
      <c r="M4165">
        <v>0</v>
      </c>
      <c r="N4165" t="s">
        <v>22</v>
      </c>
      <c r="O4165" s="3">
        <v>42569</v>
      </c>
      <c r="P4165" t="s">
        <v>23</v>
      </c>
      <c r="Q4165" s="4">
        <v>1090</v>
      </c>
      <c r="R4165">
        <v>2016</v>
      </c>
      <c r="S4165">
        <v>7</v>
      </c>
      <c r="T4165" s="3" t="s">
        <v>24</v>
      </c>
      <c r="U4165" s="3">
        <v>45489</v>
      </c>
    </row>
    <row r="4166" spans="1:21" x14ac:dyDescent="0.25">
      <c r="A4166">
        <v>215786</v>
      </c>
      <c r="B4166">
        <v>806</v>
      </c>
      <c r="C4166" t="s">
        <v>19</v>
      </c>
      <c r="D4166" s="3">
        <v>42569</v>
      </c>
      <c r="E4166" t="s">
        <v>30</v>
      </c>
      <c r="F4166">
        <v>360</v>
      </c>
      <c r="G4166">
        <v>1</v>
      </c>
      <c r="J4166">
        <v>1000</v>
      </c>
      <c r="K4166">
        <v>100150702</v>
      </c>
      <c r="L4166" s="19" t="s">
        <v>27</v>
      </c>
      <c r="M4166">
        <v>0</v>
      </c>
      <c r="N4166" t="s">
        <v>22</v>
      </c>
      <c r="O4166" s="3">
        <v>42569</v>
      </c>
      <c r="P4166" t="s">
        <v>23</v>
      </c>
      <c r="Q4166">
        <v>360</v>
      </c>
      <c r="R4166">
        <v>2016</v>
      </c>
      <c r="S4166">
        <v>7</v>
      </c>
      <c r="T4166" s="3" t="s">
        <v>24</v>
      </c>
      <c r="U4166" s="3">
        <v>45489</v>
      </c>
    </row>
    <row r="4167" spans="1:21" x14ac:dyDescent="0.25">
      <c r="A4167">
        <v>215787</v>
      </c>
      <c r="B4167">
        <v>806</v>
      </c>
      <c r="C4167" t="s">
        <v>19</v>
      </c>
      <c r="D4167" s="3">
        <v>42569</v>
      </c>
      <c r="E4167" t="s">
        <v>244</v>
      </c>
      <c r="F4167">
        <v>640</v>
      </c>
      <c r="G4167">
        <v>1</v>
      </c>
      <c r="J4167">
        <v>1000</v>
      </c>
      <c r="K4167">
        <v>100150702</v>
      </c>
      <c r="L4167" s="19" t="s">
        <v>27</v>
      </c>
      <c r="M4167">
        <v>0</v>
      </c>
      <c r="N4167" t="s">
        <v>22</v>
      </c>
      <c r="O4167" s="3">
        <v>42569</v>
      </c>
      <c r="P4167" t="s">
        <v>23</v>
      </c>
      <c r="Q4167">
        <v>640</v>
      </c>
      <c r="R4167">
        <v>2016</v>
      </c>
      <c r="S4167">
        <v>7</v>
      </c>
      <c r="T4167" s="3" t="s">
        <v>24</v>
      </c>
      <c r="U4167" s="3">
        <v>45489</v>
      </c>
    </row>
    <row r="4168" spans="1:21" x14ac:dyDescent="0.25">
      <c r="A4168">
        <v>215788</v>
      </c>
      <c r="B4168">
        <v>548</v>
      </c>
      <c r="C4168" t="s">
        <v>19</v>
      </c>
      <c r="D4168" s="3">
        <v>42569</v>
      </c>
      <c r="E4168" t="s">
        <v>1501</v>
      </c>
      <c r="F4168">
        <v>2599</v>
      </c>
      <c r="G4168">
        <v>1</v>
      </c>
      <c r="J4168">
        <v>2599</v>
      </c>
      <c r="K4168">
        <v>100150703</v>
      </c>
      <c r="L4168" s="19" t="s">
        <v>194</v>
      </c>
      <c r="M4168">
        <v>0</v>
      </c>
      <c r="N4168" t="s">
        <v>22</v>
      </c>
      <c r="O4168" s="3">
        <v>42569</v>
      </c>
      <c r="P4168" t="s">
        <v>23</v>
      </c>
      <c r="Q4168" s="4">
        <v>2599</v>
      </c>
      <c r="R4168">
        <v>2016</v>
      </c>
      <c r="S4168">
        <v>7</v>
      </c>
      <c r="T4168" s="3" t="s">
        <v>24</v>
      </c>
      <c r="U4168" s="3">
        <v>45489</v>
      </c>
    </row>
    <row r="4169" spans="1:21" x14ac:dyDescent="0.25">
      <c r="A4169">
        <v>215789</v>
      </c>
      <c r="B4169">
        <v>1404</v>
      </c>
      <c r="C4169" t="s">
        <v>19</v>
      </c>
      <c r="D4169" s="3">
        <v>42569</v>
      </c>
      <c r="E4169" t="s">
        <v>30</v>
      </c>
      <c r="F4169">
        <v>360</v>
      </c>
      <c r="G4169">
        <v>1</v>
      </c>
      <c r="J4169">
        <v>360</v>
      </c>
      <c r="K4169">
        <v>100150704</v>
      </c>
      <c r="L4169" s="19" t="s">
        <v>27</v>
      </c>
      <c r="M4169">
        <v>0</v>
      </c>
      <c r="N4169" t="s">
        <v>22</v>
      </c>
      <c r="O4169" s="3">
        <v>42569</v>
      </c>
      <c r="P4169" t="s">
        <v>23</v>
      </c>
      <c r="Q4169">
        <v>360</v>
      </c>
      <c r="R4169">
        <v>2016</v>
      </c>
      <c r="S4169">
        <v>7</v>
      </c>
      <c r="T4169" s="3" t="s">
        <v>24</v>
      </c>
      <c r="U4169" s="3">
        <v>45489</v>
      </c>
    </row>
    <row r="4170" spans="1:21" x14ac:dyDescent="0.25">
      <c r="A4170">
        <v>215790</v>
      </c>
      <c r="B4170">
        <v>230</v>
      </c>
      <c r="C4170" t="s">
        <v>31</v>
      </c>
      <c r="D4170" s="3">
        <v>42569</v>
      </c>
      <c r="E4170" t="s">
        <v>243</v>
      </c>
      <c r="F4170">
        <v>800</v>
      </c>
      <c r="G4170">
        <v>1</v>
      </c>
      <c r="J4170">
        <v>1440</v>
      </c>
      <c r="K4170">
        <v>100150705</v>
      </c>
      <c r="L4170" s="19" t="s">
        <v>27</v>
      </c>
      <c r="M4170">
        <v>0</v>
      </c>
      <c r="N4170" t="s">
        <v>22</v>
      </c>
      <c r="O4170" s="3">
        <v>42569</v>
      </c>
      <c r="P4170" t="s">
        <v>34</v>
      </c>
      <c r="Q4170">
        <v>800</v>
      </c>
      <c r="R4170">
        <v>2016</v>
      </c>
      <c r="S4170">
        <v>7</v>
      </c>
      <c r="T4170" s="3" t="s">
        <v>24</v>
      </c>
      <c r="U4170" s="3">
        <v>45489</v>
      </c>
    </row>
    <row r="4171" spans="1:21" x14ac:dyDescent="0.25">
      <c r="A4171">
        <v>215791</v>
      </c>
      <c r="B4171">
        <v>230</v>
      </c>
      <c r="C4171" t="s">
        <v>31</v>
      </c>
      <c r="D4171" s="3">
        <v>42569</v>
      </c>
      <c r="E4171" t="s">
        <v>209</v>
      </c>
      <c r="F4171">
        <v>640</v>
      </c>
      <c r="G4171">
        <v>1</v>
      </c>
      <c r="J4171">
        <v>1440</v>
      </c>
      <c r="K4171">
        <v>100150705</v>
      </c>
      <c r="L4171" s="19" t="s">
        <v>27</v>
      </c>
      <c r="M4171">
        <v>0</v>
      </c>
      <c r="N4171" t="s">
        <v>22</v>
      </c>
      <c r="O4171" s="3">
        <v>42569</v>
      </c>
      <c r="P4171" t="s">
        <v>34</v>
      </c>
      <c r="Q4171">
        <v>640</v>
      </c>
      <c r="R4171">
        <v>2016</v>
      </c>
      <c r="S4171">
        <v>7</v>
      </c>
      <c r="T4171" s="3" t="s">
        <v>24</v>
      </c>
      <c r="U4171" s="3">
        <v>45489</v>
      </c>
    </row>
    <row r="4172" spans="1:21" x14ac:dyDescent="0.25">
      <c r="A4172">
        <v>215792</v>
      </c>
      <c r="B4172">
        <v>1405</v>
      </c>
      <c r="C4172" t="s">
        <v>25</v>
      </c>
      <c r="D4172" s="3">
        <v>42569</v>
      </c>
      <c r="E4172" t="s">
        <v>885</v>
      </c>
      <c r="F4172">
        <v>675</v>
      </c>
      <c r="G4172">
        <v>1</v>
      </c>
      <c r="J4172">
        <v>675</v>
      </c>
      <c r="K4172">
        <v>100150706</v>
      </c>
      <c r="L4172" s="19" t="s">
        <v>170</v>
      </c>
      <c r="M4172">
        <v>0</v>
      </c>
      <c r="N4172" t="s">
        <v>22</v>
      </c>
      <c r="O4172" s="3">
        <v>42569</v>
      </c>
      <c r="P4172" t="s">
        <v>28</v>
      </c>
      <c r="Q4172">
        <v>675</v>
      </c>
      <c r="R4172">
        <v>2016</v>
      </c>
      <c r="S4172">
        <v>7</v>
      </c>
      <c r="T4172" s="3" t="s">
        <v>24</v>
      </c>
      <c r="U4172" s="3">
        <v>45489</v>
      </c>
    </row>
    <row r="4173" spans="1:21" x14ac:dyDescent="0.25">
      <c r="A4173">
        <v>215793</v>
      </c>
      <c r="B4173">
        <v>230</v>
      </c>
      <c r="C4173" t="s">
        <v>25</v>
      </c>
      <c r="D4173" s="3">
        <v>42569</v>
      </c>
      <c r="E4173" t="s">
        <v>48</v>
      </c>
      <c r="F4173">
        <v>320</v>
      </c>
      <c r="G4173">
        <v>1</v>
      </c>
      <c r="J4173">
        <v>320</v>
      </c>
      <c r="K4173">
        <v>100150707</v>
      </c>
      <c r="L4173" s="19" t="s">
        <v>27</v>
      </c>
      <c r="M4173">
        <v>0</v>
      </c>
      <c r="N4173" t="s">
        <v>174</v>
      </c>
      <c r="O4173" s="3">
        <v>42569</v>
      </c>
      <c r="P4173" t="s">
        <v>28</v>
      </c>
      <c r="Q4173">
        <v>320</v>
      </c>
      <c r="R4173">
        <v>2016</v>
      </c>
      <c r="S4173">
        <v>7</v>
      </c>
      <c r="T4173" s="3" t="s">
        <v>24</v>
      </c>
      <c r="U4173" s="3">
        <v>45489</v>
      </c>
    </row>
    <row r="4174" spans="1:21" x14ac:dyDescent="0.25">
      <c r="A4174">
        <v>215794</v>
      </c>
      <c r="B4174">
        <v>1405</v>
      </c>
      <c r="C4174" t="s">
        <v>25</v>
      </c>
      <c r="D4174" s="3">
        <v>42569</v>
      </c>
      <c r="E4174" t="s">
        <v>885</v>
      </c>
      <c r="F4174">
        <v>675</v>
      </c>
      <c r="G4174">
        <v>1</v>
      </c>
      <c r="J4174">
        <v>675</v>
      </c>
      <c r="K4174">
        <v>100150708</v>
      </c>
      <c r="L4174" s="19" t="s">
        <v>170</v>
      </c>
      <c r="M4174">
        <v>0</v>
      </c>
      <c r="N4174" t="s">
        <v>22</v>
      </c>
      <c r="O4174" s="3">
        <v>42569</v>
      </c>
      <c r="P4174" t="s">
        <v>28</v>
      </c>
      <c r="Q4174">
        <v>675</v>
      </c>
      <c r="R4174">
        <v>2016</v>
      </c>
      <c r="S4174">
        <v>7</v>
      </c>
      <c r="T4174" s="3" t="s">
        <v>24</v>
      </c>
      <c r="U4174" s="3">
        <v>45489</v>
      </c>
    </row>
    <row r="4175" spans="1:21" x14ac:dyDescent="0.25">
      <c r="A4175">
        <v>215795</v>
      </c>
      <c r="B4175">
        <v>230</v>
      </c>
      <c r="C4175" t="s">
        <v>19</v>
      </c>
      <c r="D4175" s="3">
        <v>42569</v>
      </c>
      <c r="E4175" t="s">
        <v>26</v>
      </c>
      <c r="F4175">
        <v>240</v>
      </c>
      <c r="G4175">
        <v>1</v>
      </c>
      <c r="J4175">
        <v>240</v>
      </c>
      <c r="K4175">
        <v>100150709</v>
      </c>
      <c r="L4175" s="19" t="s">
        <v>27</v>
      </c>
      <c r="M4175">
        <v>0</v>
      </c>
      <c r="N4175" t="s">
        <v>121</v>
      </c>
      <c r="O4175" s="3">
        <v>42569</v>
      </c>
      <c r="P4175" t="s">
        <v>23</v>
      </c>
      <c r="Q4175">
        <v>240</v>
      </c>
      <c r="R4175">
        <v>2016</v>
      </c>
      <c r="S4175">
        <v>7</v>
      </c>
      <c r="T4175" s="3" t="s">
        <v>24</v>
      </c>
      <c r="U4175" s="3">
        <v>45489</v>
      </c>
    </row>
    <row r="4176" spans="1:21" x14ac:dyDescent="0.25">
      <c r="A4176">
        <v>215796</v>
      </c>
      <c r="B4176">
        <v>79</v>
      </c>
      <c r="C4176" t="s">
        <v>19</v>
      </c>
      <c r="D4176" s="3">
        <v>42569</v>
      </c>
      <c r="E4176" t="s">
        <v>1519</v>
      </c>
      <c r="F4176">
        <v>2499</v>
      </c>
      <c r="G4176">
        <v>1</v>
      </c>
      <c r="J4176">
        <v>2499</v>
      </c>
      <c r="K4176">
        <v>100150710</v>
      </c>
      <c r="L4176" s="19" t="s">
        <v>51</v>
      </c>
      <c r="M4176">
        <v>0</v>
      </c>
      <c r="N4176" t="s">
        <v>22</v>
      </c>
      <c r="O4176" s="3">
        <v>42569</v>
      </c>
      <c r="P4176" t="s">
        <v>23</v>
      </c>
      <c r="Q4176" s="4">
        <v>2499</v>
      </c>
      <c r="R4176">
        <v>2016</v>
      </c>
      <c r="S4176">
        <v>7</v>
      </c>
      <c r="T4176" s="3" t="s">
        <v>24</v>
      </c>
      <c r="U4176" s="3">
        <v>45489</v>
      </c>
    </row>
    <row r="4177" spans="1:21" x14ac:dyDescent="0.25">
      <c r="A4177">
        <v>215798</v>
      </c>
      <c r="B4177">
        <v>163</v>
      </c>
      <c r="C4177" t="s">
        <v>19</v>
      </c>
      <c r="D4177" s="3">
        <v>42569</v>
      </c>
      <c r="E4177" t="s">
        <v>149</v>
      </c>
      <c r="F4177">
        <v>99</v>
      </c>
      <c r="G4177">
        <v>1</v>
      </c>
      <c r="J4177">
        <v>99</v>
      </c>
      <c r="K4177">
        <v>100150711</v>
      </c>
      <c r="L4177" s="19" t="s">
        <v>27</v>
      </c>
      <c r="M4177">
        <v>0</v>
      </c>
      <c r="N4177" t="s">
        <v>22</v>
      </c>
      <c r="O4177" s="3">
        <v>42569</v>
      </c>
      <c r="P4177" t="s">
        <v>23</v>
      </c>
      <c r="Q4177">
        <v>99</v>
      </c>
      <c r="R4177">
        <v>2016</v>
      </c>
      <c r="S4177">
        <v>7</v>
      </c>
      <c r="T4177" s="3" t="s">
        <v>24</v>
      </c>
      <c r="U4177" s="3">
        <v>45489</v>
      </c>
    </row>
    <row r="4178" spans="1:21" x14ac:dyDescent="0.25">
      <c r="A4178">
        <v>215799</v>
      </c>
      <c r="B4178">
        <v>163</v>
      </c>
      <c r="C4178" t="s">
        <v>19</v>
      </c>
      <c r="D4178" s="3">
        <v>42569</v>
      </c>
      <c r="E4178" t="s">
        <v>255</v>
      </c>
      <c r="F4178">
        <v>99</v>
      </c>
      <c r="G4178">
        <v>1</v>
      </c>
      <c r="J4178">
        <v>99</v>
      </c>
      <c r="K4178">
        <v>100150712</v>
      </c>
      <c r="L4178" s="19" t="s">
        <v>27</v>
      </c>
      <c r="M4178">
        <v>0</v>
      </c>
      <c r="N4178" t="s">
        <v>22</v>
      </c>
      <c r="O4178" s="3">
        <v>42569</v>
      </c>
      <c r="P4178" t="s">
        <v>23</v>
      </c>
      <c r="Q4178">
        <v>99</v>
      </c>
      <c r="R4178">
        <v>2016</v>
      </c>
      <c r="S4178">
        <v>7</v>
      </c>
      <c r="T4178" s="3" t="s">
        <v>24</v>
      </c>
      <c r="U4178" s="3">
        <v>45489</v>
      </c>
    </row>
    <row r="4179" spans="1:21" x14ac:dyDescent="0.25">
      <c r="A4179">
        <v>215800</v>
      </c>
      <c r="B4179">
        <v>163</v>
      </c>
      <c r="C4179" t="s">
        <v>19</v>
      </c>
      <c r="D4179" s="3">
        <v>42569</v>
      </c>
      <c r="E4179" t="s">
        <v>26</v>
      </c>
      <c r="F4179">
        <v>240</v>
      </c>
      <c r="G4179">
        <v>1</v>
      </c>
      <c r="J4179">
        <v>240</v>
      </c>
      <c r="K4179">
        <v>100150713</v>
      </c>
      <c r="L4179" s="19" t="s">
        <v>27</v>
      </c>
      <c r="M4179">
        <v>0</v>
      </c>
      <c r="N4179" t="s">
        <v>22</v>
      </c>
      <c r="O4179" s="3">
        <v>42569</v>
      </c>
      <c r="P4179" t="s">
        <v>23</v>
      </c>
      <c r="Q4179">
        <v>240</v>
      </c>
      <c r="R4179">
        <v>2016</v>
      </c>
      <c r="S4179">
        <v>7</v>
      </c>
      <c r="T4179" s="3" t="s">
        <v>24</v>
      </c>
      <c r="U4179" s="3">
        <v>45489</v>
      </c>
    </row>
    <row r="4180" spans="1:21" x14ac:dyDescent="0.25">
      <c r="A4180">
        <v>215801</v>
      </c>
      <c r="B4180">
        <v>916</v>
      </c>
      <c r="C4180" t="s">
        <v>31</v>
      </c>
      <c r="D4180" s="3">
        <v>42569</v>
      </c>
      <c r="E4180" t="s">
        <v>543</v>
      </c>
      <c r="F4180">
        <v>12500</v>
      </c>
      <c r="G4180">
        <v>1</v>
      </c>
      <c r="J4180">
        <v>12500</v>
      </c>
      <c r="K4180">
        <v>100150714</v>
      </c>
      <c r="L4180" s="19" t="s">
        <v>38</v>
      </c>
      <c r="M4180">
        <v>0</v>
      </c>
      <c r="N4180" t="s">
        <v>22</v>
      </c>
      <c r="O4180" s="3">
        <v>42569</v>
      </c>
      <c r="P4180" t="s">
        <v>34</v>
      </c>
      <c r="Q4180" s="4">
        <v>12500</v>
      </c>
      <c r="R4180">
        <v>2016</v>
      </c>
      <c r="S4180">
        <v>7</v>
      </c>
      <c r="T4180" s="3" t="s">
        <v>24</v>
      </c>
      <c r="U4180" s="3">
        <v>45489</v>
      </c>
    </row>
    <row r="4181" spans="1:21" x14ac:dyDescent="0.25">
      <c r="A4181">
        <v>215802</v>
      </c>
      <c r="B4181">
        <v>916</v>
      </c>
      <c r="C4181" t="s">
        <v>31</v>
      </c>
      <c r="D4181" s="3">
        <v>42569</v>
      </c>
      <c r="E4181" t="s">
        <v>1042</v>
      </c>
      <c r="F4181">
        <v>11900</v>
      </c>
      <c r="G4181">
        <v>1</v>
      </c>
      <c r="J4181">
        <v>11900</v>
      </c>
      <c r="K4181">
        <v>100150715</v>
      </c>
      <c r="L4181" s="19" t="s">
        <v>38</v>
      </c>
      <c r="M4181">
        <v>0</v>
      </c>
      <c r="N4181" t="s">
        <v>22</v>
      </c>
      <c r="O4181" s="3">
        <v>42569</v>
      </c>
      <c r="P4181" t="s">
        <v>34</v>
      </c>
      <c r="Q4181" s="4">
        <v>11900</v>
      </c>
      <c r="R4181">
        <v>2016</v>
      </c>
      <c r="S4181">
        <v>7</v>
      </c>
      <c r="T4181" s="3" t="s">
        <v>24</v>
      </c>
      <c r="U4181" s="3">
        <v>45489</v>
      </c>
    </row>
    <row r="4182" spans="1:21" x14ac:dyDescent="0.25">
      <c r="A4182">
        <v>215803</v>
      </c>
      <c r="B4182">
        <v>806</v>
      </c>
      <c r="C4182" t="s">
        <v>19</v>
      </c>
      <c r="D4182" s="3">
        <v>42569</v>
      </c>
      <c r="E4182" t="s">
        <v>48</v>
      </c>
      <c r="F4182">
        <v>320</v>
      </c>
      <c r="G4182">
        <v>1</v>
      </c>
      <c r="J4182">
        <v>320</v>
      </c>
      <c r="K4182">
        <v>100150716</v>
      </c>
      <c r="L4182" s="19" t="s">
        <v>27</v>
      </c>
      <c r="M4182">
        <v>0</v>
      </c>
      <c r="N4182" t="s">
        <v>22</v>
      </c>
      <c r="O4182" s="3">
        <v>42569</v>
      </c>
      <c r="P4182" t="s">
        <v>23</v>
      </c>
      <c r="Q4182">
        <v>320</v>
      </c>
      <c r="R4182">
        <v>2016</v>
      </c>
      <c r="S4182">
        <v>7</v>
      </c>
      <c r="T4182" s="3" t="s">
        <v>24</v>
      </c>
      <c r="U4182" s="3">
        <v>45489</v>
      </c>
    </row>
    <row r="4183" spans="1:21" x14ac:dyDescent="0.25">
      <c r="A4183">
        <v>215804</v>
      </c>
      <c r="B4183">
        <v>137</v>
      </c>
      <c r="C4183" t="s">
        <v>19</v>
      </c>
      <c r="D4183" s="3">
        <v>42569</v>
      </c>
      <c r="E4183" t="s">
        <v>871</v>
      </c>
      <c r="F4183">
        <v>10999</v>
      </c>
      <c r="G4183">
        <v>1</v>
      </c>
      <c r="J4183">
        <v>10999</v>
      </c>
      <c r="K4183">
        <v>100150717</v>
      </c>
      <c r="L4183" s="19" t="s">
        <v>38</v>
      </c>
      <c r="M4183">
        <v>0</v>
      </c>
      <c r="N4183" t="s">
        <v>22</v>
      </c>
      <c r="O4183" s="3">
        <v>42569</v>
      </c>
      <c r="P4183" t="s">
        <v>23</v>
      </c>
      <c r="Q4183" s="4">
        <v>10999</v>
      </c>
      <c r="R4183">
        <v>2016</v>
      </c>
      <c r="S4183">
        <v>7</v>
      </c>
      <c r="T4183" s="3" t="s">
        <v>24</v>
      </c>
      <c r="U4183" s="3">
        <v>45489</v>
      </c>
    </row>
    <row r="4184" spans="1:21" x14ac:dyDescent="0.25">
      <c r="A4184">
        <v>215805</v>
      </c>
      <c r="B4184">
        <v>42</v>
      </c>
      <c r="C4184" t="s">
        <v>19</v>
      </c>
      <c r="D4184" s="3">
        <v>42569</v>
      </c>
      <c r="E4184" t="s">
        <v>483</v>
      </c>
      <c r="F4184">
        <v>520</v>
      </c>
      <c r="G4184">
        <v>1</v>
      </c>
      <c r="J4184">
        <v>520</v>
      </c>
      <c r="K4184">
        <v>100150718</v>
      </c>
      <c r="L4184" s="19" t="s">
        <v>33</v>
      </c>
      <c r="M4184">
        <v>0</v>
      </c>
      <c r="N4184" t="s">
        <v>22</v>
      </c>
      <c r="O4184" s="3">
        <v>42569</v>
      </c>
      <c r="P4184" t="s">
        <v>23</v>
      </c>
      <c r="Q4184">
        <v>520</v>
      </c>
      <c r="R4184">
        <v>2016</v>
      </c>
      <c r="S4184">
        <v>7</v>
      </c>
      <c r="T4184" s="3" t="s">
        <v>24</v>
      </c>
      <c r="U4184" s="3">
        <v>45489</v>
      </c>
    </row>
    <row r="4185" spans="1:21" x14ac:dyDescent="0.25">
      <c r="A4185">
        <v>215806</v>
      </c>
      <c r="B4185">
        <v>1376</v>
      </c>
      <c r="C4185" t="s">
        <v>25</v>
      </c>
      <c r="D4185" s="3">
        <v>42569</v>
      </c>
      <c r="E4185" t="s">
        <v>1503</v>
      </c>
      <c r="F4185">
        <v>700</v>
      </c>
      <c r="G4185">
        <v>1</v>
      </c>
      <c r="J4185">
        <v>700</v>
      </c>
      <c r="K4185">
        <v>100150719</v>
      </c>
      <c r="L4185" s="19" t="s">
        <v>21</v>
      </c>
      <c r="M4185">
        <v>0</v>
      </c>
      <c r="N4185" t="s">
        <v>22</v>
      </c>
      <c r="O4185" s="3">
        <v>42569</v>
      </c>
      <c r="P4185" t="s">
        <v>28</v>
      </c>
      <c r="Q4185">
        <v>700</v>
      </c>
      <c r="R4185">
        <v>2016</v>
      </c>
      <c r="S4185">
        <v>7</v>
      </c>
      <c r="T4185" s="3" t="s">
        <v>24</v>
      </c>
      <c r="U4185" s="3">
        <v>45489</v>
      </c>
    </row>
    <row r="4186" spans="1:21" x14ac:dyDescent="0.25">
      <c r="A4186">
        <v>215808</v>
      </c>
      <c r="B4186">
        <v>137</v>
      </c>
      <c r="C4186" t="s">
        <v>19</v>
      </c>
      <c r="D4186" s="3">
        <v>42569</v>
      </c>
      <c r="E4186" t="s">
        <v>30</v>
      </c>
      <c r="F4186">
        <v>360</v>
      </c>
      <c r="G4186">
        <v>1</v>
      </c>
      <c r="J4186">
        <v>360</v>
      </c>
      <c r="K4186">
        <v>100150720</v>
      </c>
      <c r="L4186" s="19" t="s">
        <v>27</v>
      </c>
      <c r="M4186">
        <v>0</v>
      </c>
      <c r="N4186" t="s">
        <v>22</v>
      </c>
      <c r="O4186" s="3">
        <v>42569</v>
      </c>
      <c r="P4186" t="s">
        <v>23</v>
      </c>
      <c r="Q4186">
        <v>360</v>
      </c>
      <c r="R4186">
        <v>2016</v>
      </c>
      <c r="S4186">
        <v>7</v>
      </c>
      <c r="T4186" s="3" t="s">
        <v>24</v>
      </c>
      <c r="U4186" s="3">
        <v>45489</v>
      </c>
    </row>
    <row r="4187" spans="1:21" x14ac:dyDescent="0.25">
      <c r="A4187">
        <v>215811</v>
      </c>
      <c r="B4187">
        <v>148</v>
      </c>
      <c r="C4187" t="s">
        <v>31</v>
      </c>
      <c r="D4187" s="3">
        <v>42569</v>
      </c>
      <c r="E4187" t="s">
        <v>293</v>
      </c>
      <c r="F4187">
        <v>999</v>
      </c>
      <c r="G4187">
        <v>1</v>
      </c>
      <c r="J4187">
        <v>999</v>
      </c>
      <c r="K4187">
        <v>100150722</v>
      </c>
      <c r="L4187" s="19" t="s">
        <v>51</v>
      </c>
      <c r="M4187">
        <v>0</v>
      </c>
      <c r="N4187" t="s">
        <v>22</v>
      </c>
      <c r="O4187" s="3">
        <v>42569</v>
      </c>
      <c r="P4187" t="s">
        <v>34</v>
      </c>
      <c r="Q4187">
        <v>999</v>
      </c>
      <c r="R4187">
        <v>2016</v>
      </c>
      <c r="S4187">
        <v>7</v>
      </c>
      <c r="T4187" s="3" t="s">
        <v>24</v>
      </c>
      <c r="U4187" s="3">
        <v>45489</v>
      </c>
    </row>
    <row r="4188" spans="1:21" x14ac:dyDescent="0.25">
      <c r="A4188">
        <v>215809</v>
      </c>
      <c r="B4188">
        <v>35</v>
      </c>
      <c r="C4188" t="s">
        <v>31</v>
      </c>
      <c r="D4188" s="3">
        <v>42569</v>
      </c>
      <c r="E4188" t="s">
        <v>1020</v>
      </c>
      <c r="F4188">
        <v>1250</v>
      </c>
      <c r="G4188">
        <v>1</v>
      </c>
      <c r="J4188">
        <v>1250</v>
      </c>
      <c r="K4188">
        <v>100150721</v>
      </c>
      <c r="L4188" s="19" t="s">
        <v>51</v>
      </c>
      <c r="M4188">
        <v>0</v>
      </c>
      <c r="N4188" t="s">
        <v>22</v>
      </c>
      <c r="O4188" s="3">
        <v>42569</v>
      </c>
      <c r="P4188" t="s">
        <v>34</v>
      </c>
      <c r="Q4188" s="4">
        <v>1250</v>
      </c>
      <c r="R4188">
        <v>2016</v>
      </c>
      <c r="S4188">
        <v>7</v>
      </c>
      <c r="T4188" s="3" t="s">
        <v>24</v>
      </c>
      <c r="U4188" s="3">
        <v>45489</v>
      </c>
    </row>
    <row r="4189" spans="1:21" x14ac:dyDescent="0.25">
      <c r="A4189">
        <v>215812</v>
      </c>
      <c r="B4189">
        <v>531</v>
      </c>
      <c r="C4189" t="s">
        <v>19</v>
      </c>
      <c r="D4189" s="3">
        <v>42569</v>
      </c>
      <c r="E4189" t="s">
        <v>110</v>
      </c>
      <c r="F4189">
        <v>435</v>
      </c>
      <c r="G4189">
        <v>1</v>
      </c>
      <c r="J4189">
        <v>0</v>
      </c>
      <c r="K4189">
        <v>100150723</v>
      </c>
      <c r="L4189" s="19" t="s">
        <v>33</v>
      </c>
      <c r="M4189">
        <v>0</v>
      </c>
      <c r="N4189" t="s">
        <v>49</v>
      </c>
      <c r="O4189" s="3">
        <v>42569</v>
      </c>
      <c r="P4189" t="s">
        <v>23</v>
      </c>
      <c r="Q4189">
        <v>435</v>
      </c>
      <c r="R4189">
        <v>2016</v>
      </c>
      <c r="S4189">
        <v>7</v>
      </c>
      <c r="T4189" s="3" t="s">
        <v>24</v>
      </c>
      <c r="U4189" s="3">
        <v>45489</v>
      </c>
    </row>
    <row r="4190" spans="1:21" x14ac:dyDescent="0.25">
      <c r="A4190">
        <v>215813</v>
      </c>
      <c r="B4190">
        <v>79</v>
      </c>
      <c r="C4190" t="s">
        <v>31</v>
      </c>
      <c r="D4190" s="3">
        <v>42569</v>
      </c>
      <c r="E4190" t="s">
        <v>996</v>
      </c>
      <c r="F4190">
        <v>1499</v>
      </c>
      <c r="G4190">
        <v>1</v>
      </c>
      <c r="J4190">
        <v>1499</v>
      </c>
      <c r="K4190">
        <v>100150724</v>
      </c>
      <c r="L4190" s="19" t="s">
        <v>27</v>
      </c>
      <c r="M4190">
        <v>0</v>
      </c>
      <c r="N4190" t="s">
        <v>22</v>
      </c>
      <c r="O4190" s="3">
        <v>42569</v>
      </c>
      <c r="P4190" t="s">
        <v>34</v>
      </c>
      <c r="Q4190" s="4">
        <v>1499</v>
      </c>
      <c r="R4190">
        <v>2016</v>
      </c>
      <c r="S4190">
        <v>7</v>
      </c>
      <c r="T4190" s="3" t="s">
        <v>24</v>
      </c>
      <c r="U4190" s="3">
        <v>45489</v>
      </c>
    </row>
    <row r="4191" spans="1:21" x14ac:dyDescent="0.25">
      <c r="A4191">
        <v>215814</v>
      </c>
      <c r="B4191">
        <v>35</v>
      </c>
      <c r="C4191" t="s">
        <v>19</v>
      </c>
      <c r="D4191" s="3">
        <v>42569</v>
      </c>
      <c r="E4191" t="s">
        <v>30</v>
      </c>
      <c r="F4191">
        <v>360</v>
      </c>
      <c r="G4191">
        <v>1</v>
      </c>
      <c r="J4191">
        <v>360</v>
      </c>
      <c r="K4191">
        <v>100150725</v>
      </c>
      <c r="L4191" s="19" t="s">
        <v>27</v>
      </c>
      <c r="M4191">
        <v>0</v>
      </c>
      <c r="N4191" t="s">
        <v>22</v>
      </c>
      <c r="O4191" s="3">
        <v>42569</v>
      </c>
      <c r="P4191" t="s">
        <v>23</v>
      </c>
      <c r="Q4191">
        <v>360</v>
      </c>
      <c r="R4191">
        <v>2016</v>
      </c>
      <c r="S4191">
        <v>7</v>
      </c>
      <c r="T4191" s="3" t="s">
        <v>24</v>
      </c>
      <c r="U4191" s="3">
        <v>45489</v>
      </c>
    </row>
    <row r="4192" spans="1:21" x14ac:dyDescent="0.25">
      <c r="A4192">
        <v>215815</v>
      </c>
      <c r="B4192">
        <v>1406</v>
      </c>
      <c r="C4192" t="s">
        <v>19</v>
      </c>
      <c r="D4192" s="3">
        <v>42569</v>
      </c>
      <c r="E4192" t="s">
        <v>139</v>
      </c>
      <c r="F4192">
        <v>120</v>
      </c>
      <c r="G4192">
        <v>1</v>
      </c>
      <c r="J4192">
        <v>240</v>
      </c>
      <c r="K4192">
        <v>100150726</v>
      </c>
      <c r="L4192" s="19" t="s">
        <v>27</v>
      </c>
      <c r="M4192">
        <v>0</v>
      </c>
      <c r="N4192" t="s">
        <v>22</v>
      </c>
      <c r="O4192" s="3">
        <v>42569</v>
      </c>
      <c r="P4192" t="s">
        <v>23</v>
      </c>
      <c r="Q4192">
        <v>120</v>
      </c>
      <c r="R4192">
        <v>2016</v>
      </c>
      <c r="S4192">
        <v>7</v>
      </c>
      <c r="T4192" s="3" t="s">
        <v>24</v>
      </c>
      <c r="U4192" s="3">
        <v>45489</v>
      </c>
    </row>
    <row r="4193" spans="1:21" x14ac:dyDescent="0.25">
      <c r="A4193">
        <v>215816</v>
      </c>
      <c r="B4193">
        <v>1406</v>
      </c>
      <c r="C4193" t="s">
        <v>19</v>
      </c>
      <c r="D4193" s="3">
        <v>42569</v>
      </c>
      <c r="E4193" t="s">
        <v>276</v>
      </c>
      <c r="F4193">
        <v>120</v>
      </c>
      <c r="G4193">
        <v>1</v>
      </c>
      <c r="J4193">
        <v>240</v>
      </c>
      <c r="K4193">
        <v>100150726</v>
      </c>
      <c r="L4193" s="19" t="s">
        <v>27</v>
      </c>
      <c r="M4193">
        <v>0</v>
      </c>
      <c r="N4193" t="s">
        <v>22</v>
      </c>
      <c r="O4193" s="3">
        <v>42569</v>
      </c>
      <c r="P4193" t="s">
        <v>23</v>
      </c>
      <c r="Q4193">
        <v>120</v>
      </c>
      <c r="R4193">
        <v>2016</v>
      </c>
      <c r="S4193">
        <v>7</v>
      </c>
      <c r="T4193" s="3" t="s">
        <v>24</v>
      </c>
      <c r="U4193" s="3">
        <v>45489</v>
      </c>
    </row>
    <row r="4194" spans="1:21" x14ac:dyDescent="0.25">
      <c r="A4194">
        <v>215817</v>
      </c>
      <c r="B4194">
        <v>79</v>
      </c>
      <c r="C4194" t="s">
        <v>19</v>
      </c>
      <c r="D4194" s="3">
        <v>42569</v>
      </c>
      <c r="E4194" t="s">
        <v>629</v>
      </c>
      <c r="F4194">
        <v>700</v>
      </c>
      <c r="G4194">
        <v>1</v>
      </c>
      <c r="J4194">
        <v>700</v>
      </c>
      <c r="K4194">
        <v>100150727</v>
      </c>
      <c r="L4194" s="19" t="s">
        <v>38</v>
      </c>
      <c r="M4194">
        <v>0</v>
      </c>
      <c r="N4194" t="s">
        <v>22</v>
      </c>
      <c r="O4194" s="3">
        <v>42569</v>
      </c>
      <c r="P4194" t="s">
        <v>23</v>
      </c>
      <c r="Q4194">
        <v>700</v>
      </c>
      <c r="R4194">
        <v>2016</v>
      </c>
      <c r="S4194">
        <v>7</v>
      </c>
      <c r="T4194" s="3" t="s">
        <v>24</v>
      </c>
      <c r="U4194" s="3">
        <v>45489</v>
      </c>
    </row>
    <row r="4195" spans="1:21" x14ac:dyDescent="0.25">
      <c r="A4195">
        <v>215818</v>
      </c>
      <c r="B4195">
        <v>114</v>
      </c>
      <c r="C4195" t="s">
        <v>31</v>
      </c>
      <c r="D4195" s="3">
        <v>42569</v>
      </c>
      <c r="E4195" t="s">
        <v>1113</v>
      </c>
      <c r="F4195">
        <v>10500</v>
      </c>
      <c r="G4195">
        <v>1</v>
      </c>
      <c r="J4195">
        <v>10500</v>
      </c>
      <c r="K4195">
        <v>100150728</v>
      </c>
      <c r="L4195" s="19" t="s">
        <v>38</v>
      </c>
      <c r="M4195">
        <v>0</v>
      </c>
      <c r="N4195" t="s">
        <v>22</v>
      </c>
      <c r="O4195" s="3">
        <v>42569</v>
      </c>
      <c r="P4195" t="s">
        <v>34</v>
      </c>
      <c r="Q4195" s="4">
        <v>10500</v>
      </c>
      <c r="R4195">
        <v>2016</v>
      </c>
      <c r="S4195">
        <v>7</v>
      </c>
      <c r="T4195" s="3" t="s">
        <v>24</v>
      </c>
      <c r="U4195" s="3">
        <v>45489</v>
      </c>
    </row>
    <row r="4196" spans="1:21" x14ac:dyDescent="0.25">
      <c r="A4196">
        <v>215819</v>
      </c>
      <c r="B4196">
        <v>114</v>
      </c>
      <c r="C4196" t="s">
        <v>31</v>
      </c>
      <c r="D4196" s="3">
        <v>42569</v>
      </c>
      <c r="E4196" t="s">
        <v>1520</v>
      </c>
      <c r="F4196">
        <v>9799</v>
      </c>
      <c r="G4196">
        <v>1</v>
      </c>
      <c r="J4196">
        <v>9799</v>
      </c>
      <c r="K4196">
        <v>100150729</v>
      </c>
      <c r="L4196" s="19" t="s">
        <v>38</v>
      </c>
      <c r="M4196">
        <v>0</v>
      </c>
      <c r="N4196" t="s">
        <v>22</v>
      </c>
      <c r="O4196" s="3">
        <v>42569</v>
      </c>
      <c r="P4196" t="s">
        <v>34</v>
      </c>
      <c r="Q4196" s="4">
        <v>9799</v>
      </c>
      <c r="R4196">
        <v>2016</v>
      </c>
      <c r="S4196">
        <v>7</v>
      </c>
      <c r="T4196" s="3" t="s">
        <v>24</v>
      </c>
      <c r="U4196" s="3">
        <v>45489</v>
      </c>
    </row>
    <row r="4197" spans="1:21" x14ac:dyDescent="0.25">
      <c r="A4197">
        <v>215820</v>
      </c>
      <c r="B4197">
        <v>916</v>
      </c>
      <c r="C4197" t="s">
        <v>19</v>
      </c>
      <c r="D4197" s="3">
        <v>42569</v>
      </c>
      <c r="E4197" t="s">
        <v>295</v>
      </c>
      <c r="F4197">
        <v>260</v>
      </c>
      <c r="G4197">
        <v>1</v>
      </c>
      <c r="J4197">
        <v>260</v>
      </c>
      <c r="K4197">
        <v>100150730</v>
      </c>
      <c r="L4197" s="19" t="s">
        <v>33</v>
      </c>
      <c r="M4197">
        <v>0</v>
      </c>
      <c r="N4197" t="s">
        <v>22</v>
      </c>
      <c r="O4197" s="3">
        <v>42569</v>
      </c>
      <c r="P4197" t="s">
        <v>23</v>
      </c>
      <c r="Q4197">
        <v>260</v>
      </c>
      <c r="R4197">
        <v>2016</v>
      </c>
      <c r="S4197">
        <v>7</v>
      </c>
      <c r="T4197" s="3" t="s">
        <v>24</v>
      </c>
      <c r="U4197" s="3">
        <v>45489</v>
      </c>
    </row>
    <row r="4198" spans="1:21" x14ac:dyDescent="0.25">
      <c r="A4198">
        <v>215821</v>
      </c>
      <c r="B4198">
        <v>1376</v>
      </c>
      <c r="C4198" t="s">
        <v>25</v>
      </c>
      <c r="D4198" s="3">
        <v>42569</v>
      </c>
      <c r="E4198" t="s">
        <v>1503</v>
      </c>
      <c r="F4198">
        <v>700</v>
      </c>
      <c r="G4198">
        <v>1</v>
      </c>
      <c r="J4198">
        <v>700</v>
      </c>
      <c r="K4198">
        <v>100150731</v>
      </c>
      <c r="L4198" s="19" t="s">
        <v>21</v>
      </c>
      <c r="M4198">
        <v>0</v>
      </c>
      <c r="N4198" t="s">
        <v>22</v>
      </c>
      <c r="O4198" s="3">
        <v>42569</v>
      </c>
      <c r="P4198" t="s">
        <v>28</v>
      </c>
      <c r="Q4198">
        <v>700</v>
      </c>
      <c r="R4198">
        <v>2016</v>
      </c>
      <c r="S4198">
        <v>7</v>
      </c>
      <c r="T4198" s="3" t="s">
        <v>24</v>
      </c>
      <c r="U4198" s="3">
        <v>45489</v>
      </c>
    </row>
    <row r="4199" spans="1:21" x14ac:dyDescent="0.25">
      <c r="A4199">
        <v>215823</v>
      </c>
      <c r="B4199">
        <v>916</v>
      </c>
      <c r="C4199" t="s">
        <v>19</v>
      </c>
      <c r="D4199" s="3">
        <v>42569</v>
      </c>
      <c r="E4199" t="s">
        <v>140</v>
      </c>
      <c r="F4199">
        <v>90</v>
      </c>
      <c r="G4199">
        <v>1</v>
      </c>
      <c r="J4199">
        <v>90</v>
      </c>
      <c r="K4199">
        <v>100150732</v>
      </c>
      <c r="L4199" s="19" t="s">
        <v>33</v>
      </c>
      <c r="M4199">
        <v>0</v>
      </c>
      <c r="N4199" t="s">
        <v>22</v>
      </c>
      <c r="O4199" s="3">
        <v>42569</v>
      </c>
      <c r="P4199" t="s">
        <v>23</v>
      </c>
      <c r="Q4199">
        <v>90</v>
      </c>
      <c r="R4199">
        <v>2016</v>
      </c>
      <c r="S4199">
        <v>7</v>
      </c>
      <c r="T4199" s="3" t="s">
        <v>24</v>
      </c>
      <c r="U4199" s="3">
        <v>45489</v>
      </c>
    </row>
    <row r="4200" spans="1:21" x14ac:dyDescent="0.25">
      <c r="A4200">
        <v>215824</v>
      </c>
      <c r="B4200">
        <v>33</v>
      </c>
      <c r="C4200" t="s">
        <v>19</v>
      </c>
      <c r="D4200" s="3">
        <v>42569</v>
      </c>
      <c r="E4200" t="s">
        <v>873</v>
      </c>
      <c r="F4200">
        <v>140</v>
      </c>
      <c r="G4200">
        <v>1</v>
      </c>
      <c r="J4200">
        <v>560</v>
      </c>
      <c r="K4200">
        <v>100150733</v>
      </c>
      <c r="L4200" s="19" t="s">
        <v>27</v>
      </c>
      <c r="M4200">
        <v>0</v>
      </c>
      <c r="N4200" t="s">
        <v>22</v>
      </c>
      <c r="O4200" s="3">
        <v>42569</v>
      </c>
      <c r="P4200" t="s">
        <v>23</v>
      </c>
      <c r="Q4200">
        <v>140</v>
      </c>
      <c r="R4200">
        <v>2016</v>
      </c>
      <c r="S4200">
        <v>7</v>
      </c>
      <c r="T4200" s="3" t="s">
        <v>24</v>
      </c>
      <c r="U4200" s="3">
        <v>45489</v>
      </c>
    </row>
    <row r="4201" spans="1:21" x14ac:dyDescent="0.25">
      <c r="A4201">
        <v>215825</v>
      </c>
      <c r="B4201">
        <v>33</v>
      </c>
      <c r="C4201" t="s">
        <v>19</v>
      </c>
      <c r="D4201" s="3">
        <v>42569</v>
      </c>
      <c r="E4201" t="s">
        <v>1474</v>
      </c>
      <c r="F4201">
        <v>140</v>
      </c>
      <c r="G4201">
        <v>1</v>
      </c>
      <c r="J4201">
        <v>560</v>
      </c>
      <c r="K4201">
        <v>100150733</v>
      </c>
      <c r="L4201" s="19" t="s">
        <v>27</v>
      </c>
      <c r="M4201">
        <v>0</v>
      </c>
      <c r="N4201" t="s">
        <v>22</v>
      </c>
      <c r="O4201" s="3">
        <v>42569</v>
      </c>
      <c r="P4201" t="s">
        <v>23</v>
      </c>
      <c r="Q4201">
        <v>140</v>
      </c>
      <c r="R4201">
        <v>2016</v>
      </c>
      <c r="S4201">
        <v>7</v>
      </c>
      <c r="T4201" s="3" t="s">
        <v>24</v>
      </c>
      <c r="U4201" s="3">
        <v>45489</v>
      </c>
    </row>
    <row r="4202" spans="1:21" x14ac:dyDescent="0.25">
      <c r="A4202">
        <v>215826</v>
      </c>
      <c r="B4202">
        <v>33</v>
      </c>
      <c r="C4202" t="s">
        <v>19</v>
      </c>
      <c r="D4202" s="3">
        <v>42569</v>
      </c>
      <c r="E4202" t="s">
        <v>1475</v>
      </c>
      <c r="F4202">
        <v>140</v>
      </c>
      <c r="G4202">
        <v>1</v>
      </c>
      <c r="J4202">
        <v>560</v>
      </c>
      <c r="K4202">
        <v>100150733</v>
      </c>
      <c r="L4202" s="19" t="s">
        <v>27</v>
      </c>
      <c r="M4202">
        <v>0</v>
      </c>
      <c r="N4202" t="s">
        <v>22</v>
      </c>
      <c r="O4202" s="3">
        <v>42569</v>
      </c>
      <c r="P4202" t="s">
        <v>23</v>
      </c>
      <c r="Q4202">
        <v>140</v>
      </c>
      <c r="R4202">
        <v>2016</v>
      </c>
      <c r="S4202">
        <v>7</v>
      </c>
      <c r="T4202" s="3" t="s">
        <v>24</v>
      </c>
      <c r="U4202" s="3">
        <v>45489</v>
      </c>
    </row>
    <row r="4203" spans="1:21" x14ac:dyDescent="0.25">
      <c r="A4203">
        <v>215827</v>
      </c>
      <c r="B4203">
        <v>33</v>
      </c>
      <c r="C4203" t="s">
        <v>19</v>
      </c>
      <c r="D4203" s="3">
        <v>42569</v>
      </c>
      <c r="E4203" t="s">
        <v>582</v>
      </c>
      <c r="F4203">
        <v>140</v>
      </c>
      <c r="G4203">
        <v>1</v>
      </c>
      <c r="J4203">
        <v>560</v>
      </c>
      <c r="K4203">
        <v>100150733</v>
      </c>
      <c r="L4203" s="19" t="s">
        <v>27</v>
      </c>
      <c r="M4203">
        <v>0</v>
      </c>
      <c r="N4203" t="s">
        <v>22</v>
      </c>
      <c r="O4203" s="3">
        <v>42569</v>
      </c>
      <c r="P4203" t="s">
        <v>23</v>
      </c>
      <c r="Q4203">
        <v>140</v>
      </c>
      <c r="R4203">
        <v>2016</v>
      </c>
      <c r="S4203">
        <v>7</v>
      </c>
      <c r="T4203" s="3" t="s">
        <v>24</v>
      </c>
      <c r="U4203" s="3">
        <v>45489</v>
      </c>
    </row>
    <row r="4204" spans="1:21" x14ac:dyDescent="0.25">
      <c r="A4204">
        <v>215828</v>
      </c>
      <c r="B4204">
        <v>806</v>
      </c>
      <c r="C4204" t="s">
        <v>19</v>
      </c>
      <c r="D4204" s="3">
        <v>42569</v>
      </c>
      <c r="E4204" t="s">
        <v>232</v>
      </c>
      <c r="F4204">
        <v>199</v>
      </c>
      <c r="G4204">
        <v>1</v>
      </c>
      <c r="J4204">
        <v>199</v>
      </c>
      <c r="K4204">
        <v>100150734</v>
      </c>
      <c r="L4204" s="19" t="s">
        <v>51</v>
      </c>
      <c r="M4204">
        <v>0</v>
      </c>
      <c r="N4204" t="s">
        <v>22</v>
      </c>
      <c r="O4204" s="3">
        <v>42569</v>
      </c>
      <c r="P4204" t="s">
        <v>23</v>
      </c>
      <c r="Q4204">
        <v>199</v>
      </c>
      <c r="R4204">
        <v>2016</v>
      </c>
      <c r="S4204">
        <v>7</v>
      </c>
      <c r="T4204" s="3" t="s">
        <v>24</v>
      </c>
      <c r="U4204" s="3">
        <v>45489</v>
      </c>
    </row>
    <row r="4205" spans="1:21" x14ac:dyDescent="0.25">
      <c r="A4205">
        <v>215830</v>
      </c>
      <c r="B4205">
        <v>806</v>
      </c>
      <c r="C4205" t="s">
        <v>19</v>
      </c>
      <c r="D4205" s="3">
        <v>42569</v>
      </c>
      <c r="E4205" t="s">
        <v>30</v>
      </c>
      <c r="F4205">
        <v>360</v>
      </c>
      <c r="G4205">
        <v>1</v>
      </c>
      <c r="J4205">
        <v>360</v>
      </c>
      <c r="K4205">
        <v>100150735</v>
      </c>
      <c r="L4205" s="19" t="s">
        <v>27</v>
      </c>
      <c r="M4205">
        <v>0</v>
      </c>
      <c r="N4205" t="s">
        <v>22</v>
      </c>
      <c r="O4205" s="3">
        <v>42569</v>
      </c>
      <c r="P4205" t="s">
        <v>23</v>
      </c>
      <c r="Q4205">
        <v>360</v>
      </c>
      <c r="R4205">
        <v>2016</v>
      </c>
      <c r="S4205">
        <v>7</v>
      </c>
      <c r="T4205" s="3" t="s">
        <v>24</v>
      </c>
      <c r="U4205" s="3">
        <v>45489</v>
      </c>
    </row>
    <row r="4206" spans="1:21" x14ac:dyDescent="0.25">
      <c r="A4206">
        <v>215831</v>
      </c>
      <c r="B4206">
        <v>33</v>
      </c>
      <c r="C4206" t="s">
        <v>31</v>
      </c>
      <c r="D4206" s="3">
        <v>42569</v>
      </c>
      <c r="E4206" t="s">
        <v>873</v>
      </c>
      <c r="F4206">
        <v>140</v>
      </c>
      <c r="G4206">
        <v>1</v>
      </c>
      <c r="J4206">
        <v>280</v>
      </c>
      <c r="K4206">
        <v>100150736</v>
      </c>
      <c r="L4206" s="19" t="s">
        <v>27</v>
      </c>
      <c r="M4206">
        <v>0</v>
      </c>
      <c r="N4206" t="s">
        <v>22</v>
      </c>
      <c r="O4206" s="3">
        <v>42569</v>
      </c>
      <c r="P4206" t="s">
        <v>34</v>
      </c>
      <c r="Q4206">
        <v>140</v>
      </c>
      <c r="R4206">
        <v>2016</v>
      </c>
      <c r="S4206">
        <v>7</v>
      </c>
      <c r="T4206" s="3" t="s">
        <v>24</v>
      </c>
      <c r="U4206" s="3">
        <v>45489</v>
      </c>
    </row>
    <row r="4207" spans="1:21" x14ac:dyDescent="0.25">
      <c r="A4207">
        <v>215832</v>
      </c>
      <c r="B4207">
        <v>33</v>
      </c>
      <c r="C4207" t="s">
        <v>31</v>
      </c>
      <c r="D4207" s="3">
        <v>42569</v>
      </c>
      <c r="E4207" t="s">
        <v>582</v>
      </c>
      <c r="F4207">
        <v>140</v>
      </c>
      <c r="G4207">
        <v>1</v>
      </c>
      <c r="J4207">
        <v>280</v>
      </c>
      <c r="K4207">
        <v>100150736</v>
      </c>
      <c r="L4207" s="19" t="s">
        <v>27</v>
      </c>
      <c r="M4207">
        <v>0</v>
      </c>
      <c r="N4207" t="s">
        <v>22</v>
      </c>
      <c r="O4207" s="3">
        <v>42569</v>
      </c>
      <c r="P4207" t="s">
        <v>34</v>
      </c>
      <c r="Q4207">
        <v>140</v>
      </c>
      <c r="R4207">
        <v>2016</v>
      </c>
      <c r="S4207">
        <v>7</v>
      </c>
      <c r="T4207" s="3" t="s">
        <v>24</v>
      </c>
      <c r="U4207" s="3">
        <v>45489</v>
      </c>
    </row>
    <row r="4208" spans="1:21" x14ac:dyDescent="0.25">
      <c r="A4208">
        <v>215833</v>
      </c>
      <c r="B4208">
        <v>33</v>
      </c>
      <c r="C4208" t="s">
        <v>31</v>
      </c>
      <c r="D4208" s="3">
        <v>42569</v>
      </c>
      <c r="E4208" t="s">
        <v>545</v>
      </c>
      <c r="F4208">
        <v>9400</v>
      </c>
      <c r="G4208">
        <v>1</v>
      </c>
      <c r="J4208">
        <v>9400</v>
      </c>
      <c r="K4208">
        <v>100150737</v>
      </c>
      <c r="L4208" s="19" t="s">
        <v>38</v>
      </c>
      <c r="M4208">
        <v>0</v>
      </c>
      <c r="N4208" t="s">
        <v>22</v>
      </c>
      <c r="O4208" s="3">
        <v>42569</v>
      </c>
      <c r="P4208" t="s">
        <v>34</v>
      </c>
      <c r="Q4208" s="4">
        <v>9400</v>
      </c>
      <c r="R4208">
        <v>2016</v>
      </c>
      <c r="S4208">
        <v>7</v>
      </c>
      <c r="T4208" s="3" t="s">
        <v>24</v>
      </c>
      <c r="U4208" s="3">
        <v>45489</v>
      </c>
    </row>
    <row r="4209" spans="1:21" x14ac:dyDescent="0.25">
      <c r="A4209">
        <v>215834</v>
      </c>
      <c r="B4209">
        <v>1376</v>
      </c>
      <c r="C4209" t="s">
        <v>19</v>
      </c>
      <c r="D4209" s="3">
        <v>42569</v>
      </c>
      <c r="E4209" t="s">
        <v>1503</v>
      </c>
      <c r="F4209">
        <v>700</v>
      </c>
      <c r="G4209">
        <v>1</v>
      </c>
      <c r="J4209">
        <v>700</v>
      </c>
      <c r="K4209">
        <v>100150738</v>
      </c>
      <c r="L4209" s="19" t="s">
        <v>21</v>
      </c>
      <c r="M4209">
        <v>0</v>
      </c>
      <c r="N4209" t="s">
        <v>22</v>
      </c>
      <c r="O4209" s="3">
        <v>42569</v>
      </c>
      <c r="P4209" t="s">
        <v>23</v>
      </c>
      <c r="Q4209">
        <v>700</v>
      </c>
      <c r="R4209">
        <v>2016</v>
      </c>
      <c r="S4209">
        <v>7</v>
      </c>
      <c r="T4209" s="3" t="s">
        <v>24</v>
      </c>
      <c r="U4209" s="3">
        <v>45489</v>
      </c>
    </row>
    <row r="4210" spans="1:21" x14ac:dyDescent="0.25">
      <c r="A4210">
        <v>215836</v>
      </c>
      <c r="B4210">
        <v>459</v>
      </c>
      <c r="C4210" t="s">
        <v>19</v>
      </c>
      <c r="D4210" s="3">
        <v>42569</v>
      </c>
      <c r="E4210" t="s">
        <v>403</v>
      </c>
      <c r="F4210">
        <v>180</v>
      </c>
      <c r="G4210">
        <v>1</v>
      </c>
      <c r="J4210">
        <v>180</v>
      </c>
      <c r="K4210">
        <v>100150739</v>
      </c>
      <c r="L4210" s="19" t="s">
        <v>47</v>
      </c>
      <c r="M4210">
        <v>0</v>
      </c>
      <c r="N4210" t="s">
        <v>22</v>
      </c>
      <c r="O4210" s="3">
        <v>42569</v>
      </c>
      <c r="P4210" t="s">
        <v>23</v>
      </c>
      <c r="Q4210">
        <v>180</v>
      </c>
      <c r="R4210">
        <v>2016</v>
      </c>
      <c r="S4210">
        <v>7</v>
      </c>
      <c r="T4210" s="3" t="s">
        <v>24</v>
      </c>
      <c r="U4210" s="3">
        <v>45489</v>
      </c>
    </row>
    <row r="4211" spans="1:21" x14ac:dyDescent="0.25">
      <c r="A4211">
        <v>215837</v>
      </c>
      <c r="B4211">
        <v>35</v>
      </c>
      <c r="C4211" t="s">
        <v>19</v>
      </c>
      <c r="D4211" s="3">
        <v>42569</v>
      </c>
      <c r="E4211" t="s">
        <v>48</v>
      </c>
      <c r="F4211">
        <v>320</v>
      </c>
      <c r="G4211">
        <v>1</v>
      </c>
      <c r="J4211">
        <v>320</v>
      </c>
      <c r="K4211">
        <v>100150740</v>
      </c>
      <c r="L4211" s="19" t="s">
        <v>27</v>
      </c>
      <c r="M4211">
        <v>0</v>
      </c>
      <c r="N4211" t="s">
        <v>22</v>
      </c>
      <c r="O4211" s="3">
        <v>42569</v>
      </c>
      <c r="P4211" t="s">
        <v>23</v>
      </c>
      <c r="Q4211">
        <v>320</v>
      </c>
      <c r="R4211">
        <v>2016</v>
      </c>
      <c r="S4211">
        <v>7</v>
      </c>
      <c r="T4211" s="3" t="s">
        <v>24</v>
      </c>
      <c r="U4211" s="3">
        <v>45489</v>
      </c>
    </row>
    <row r="4212" spans="1:21" x14ac:dyDescent="0.25">
      <c r="A4212">
        <v>215838</v>
      </c>
      <c r="B4212">
        <v>1407</v>
      </c>
      <c r="C4212" t="s">
        <v>19</v>
      </c>
      <c r="D4212" s="3">
        <v>42569</v>
      </c>
      <c r="E4212" t="s">
        <v>1521</v>
      </c>
      <c r="F4212">
        <v>2695</v>
      </c>
      <c r="G4212">
        <v>1</v>
      </c>
      <c r="J4212">
        <v>5390</v>
      </c>
      <c r="K4212">
        <v>100150741</v>
      </c>
      <c r="L4212" s="19" t="s">
        <v>21</v>
      </c>
      <c r="M4212">
        <v>0</v>
      </c>
      <c r="N4212" t="s">
        <v>22</v>
      </c>
      <c r="O4212" s="3">
        <v>42569</v>
      </c>
      <c r="P4212" t="s">
        <v>23</v>
      </c>
      <c r="Q4212" s="4">
        <v>2695</v>
      </c>
      <c r="R4212">
        <v>2016</v>
      </c>
      <c r="S4212">
        <v>7</v>
      </c>
      <c r="T4212" s="3" t="s">
        <v>24</v>
      </c>
      <c r="U4212" s="3">
        <v>45489</v>
      </c>
    </row>
    <row r="4213" spans="1:21" x14ac:dyDescent="0.25">
      <c r="A4213">
        <v>215839</v>
      </c>
      <c r="B4213">
        <v>1407</v>
      </c>
      <c r="C4213" t="s">
        <v>19</v>
      </c>
      <c r="D4213" s="3">
        <v>42569</v>
      </c>
      <c r="E4213" t="s">
        <v>1522</v>
      </c>
      <c r="F4213">
        <v>2695</v>
      </c>
      <c r="G4213">
        <v>1</v>
      </c>
      <c r="J4213">
        <v>5390</v>
      </c>
      <c r="K4213">
        <v>100150741</v>
      </c>
      <c r="L4213" s="19" t="s">
        <v>21</v>
      </c>
      <c r="M4213">
        <v>0</v>
      </c>
      <c r="N4213" t="s">
        <v>22</v>
      </c>
      <c r="O4213" s="3">
        <v>42569</v>
      </c>
      <c r="P4213" t="s">
        <v>23</v>
      </c>
      <c r="Q4213" s="4">
        <v>2695</v>
      </c>
      <c r="R4213">
        <v>2016</v>
      </c>
      <c r="S4213">
        <v>7</v>
      </c>
      <c r="T4213" s="3" t="s">
        <v>24</v>
      </c>
      <c r="U4213" s="3">
        <v>45489</v>
      </c>
    </row>
    <row r="4214" spans="1:21" x14ac:dyDescent="0.25">
      <c r="A4214">
        <v>215840</v>
      </c>
      <c r="B4214">
        <v>262</v>
      </c>
      <c r="C4214" t="s">
        <v>19</v>
      </c>
      <c r="D4214" s="3">
        <v>42569</v>
      </c>
      <c r="E4214" t="s">
        <v>130</v>
      </c>
      <c r="F4214">
        <v>190</v>
      </c>
      <c r="G4214">
        <v>2</v>
      </c>
      <c r="J4214">
        <v>660</v>
      </c>
      <c r="K4214">
        <v>100150742</v>
      </c>
      <c r="L4214" s="19" t="s">
        <v>33</v>
      </c>
      <c r="M4214">
        <v>0</v>
      </c>
      <c r="N4214" t="s">
        <v>22</v>
      </c>
      <c r="O4214" s="3">
        <v>42569</v>
      </c>
      <c r="P4214" t="s">
        <v>23</v>
      </c>
      <c r="Q4214">
        <v>380</v>
      </c>
      <c r="R4214">
        <v>2016</v>
      </c>
      <c r="S4214">
        <v>7</v>
      </c>
      <c r="T4214" s="3" t="s">
        <v>24</v>
      </c>
      <c r="U4214" s="3">
        <v>45489</v>
      </c>
    </row>
    <row r="4215" spans="1:21" x14ac:dyDescent="0.25">
      <c r="A4215">
        <v>215841</v>
      </c>
      <c r="B4215">
        <v>262</v>
      </c>
      <c r="C4215" t="s">
        <v>19</v>
      </c>
      <c r="D4215" s="3">
        <v>42569</v>
      </c>
      <c r="E4215" t="s">
        <v>283</v>
      </c>
      <c r="F4215">
        <v>90</v>
      </c>
      <c r="G4215">
        <v>2</v>
      </c>
      <c r="J4215">
        <v>660</v>
      </c>
      <c r="K4215">
        <v>100150742</v>
      </c>
      <c r="L4215" s="19" t="s">
        <v>33</v>
      </c>
      <c r="M4215">
        <v>0</v>
      </c>
      <c r="N4215" t="s">
        <v>22</v>
      </c>
      <c r="O4215" s="3">
        <v>42569</v>
      </c>
      <c r="P4215" t="s">
        <v>23</v>
      </c>
      <c r="Q4215">
        <v>180</v>
      </c>
      <c r="R4215">
        <v>2016</v>
      </c>
      <c r="S4215">
        <v>7</v>
      </c>
      <c r="T4215" s="3" t="s">
        <v>24</v>
      </c>
      <c r="U4215" s="3">
        <v>45489</v>
      </c>
    </row>
    <row r="4216" spans="1:21" x14ac:dyDescent="0.25">
      <c r="A4216">
        <v>215842</v>
      </c>
      <c r="B4216">
        <v>262</v>
      </c>
      <c r="C4216" t="s">
        <v>19</v>
      </c>
      <c r="D4216" s="3">
        <v>42569</v>
      </c>
      <c r="E4216" t="s">
        <v>305</v>
      </c>
      <c r="F4216">
        <v>100</v>
      </c>
      <c r="G4216">
        <v>1</v>
      </c>
      <c r="J4216">
        <v>660</v>
      </c>
      <c r="K4216">
        <v>100150742</v>
      </c>
      <c r="L4216" s="19" t="s">
        <v>33</v>
      </c>
      <c r="M4216">
        <v>0</v>
      </c>
      <c r="N4216" t="s">
        <v>22</v>
      </c>
      <c r="O4216" s="3">
        <v>42569</v>
      </c>
      <c r="P4216" t="s">
        <v>23</v>
      </c>
      <c r="Q4216">
        <v>100</v>
      </c>
      <c r="R4216">
        <v>2016</v>
      </c>
      <c r="S4216">
        <v>7</v>
      </c>
      <c r="T4216" s="3" t="s">
        <v>24</v>
      </c>
      <c r="U4216" s="3">
        <v>45489</v>
      </c>
    </row>
    <row r="4217" spans="1:21" x14ac:dyDescent="0.25">
      <c r="A4217">
        <v>215843</v>
      </c>
      <c r="B4217">
        <v>35</v>
      </c>
      <c r="C4217" t="s">
        <v>19</v>
      </c>
      <c r="D4217" s="3">
        <v>42569</v>
      </c>
      <c r="E4217" t="s">
        <v>1523</v>
      </c>
      <c r="F4217">
        <v>959</v>
      </c>
      <c r="G4217">
        <v>1</v>
      </c>
      <c r="J4217">
        <v>959</v>
      </c>
      <c r="K4217">
        <v>100150743</v>
      </c>
      <c r="L4217" s="19" t="s">
        <v>51</v>
      </c>
      <c r="M4217">
        <v>0</v>
      </c>
      <c r="N4217" t="s">
        <v>22</v>
      </c>
      <c r="O4217" s="3">
        <v>42569</v>
      </c>
      <c r="P4217" t="s">
        <v>23</v>
      </c>
      <c r="Q4217">
        <v>959</v>
      </c>
      <c r="R4217">
        <v>2016</v>
      </c>
      <c r="S4217">
        <v>7</v>
      </c>
      <c r="T4217" s="3" t="s">
        <v>24</v>
      </c>
      <c r="U4217" s="3">
        <v>45489</v>
      </c>
    </row>
    <row r="4218" spans="1:21" x14ac:dyDescent="0.25">
      <c r="A4218">
        <v>215845</v>
      </c>
      <c r="B4218">
        <v>35</v>
      </c>
      <c r="C4218" t="s">
        <v>19</v>
      </c>
      <c r="D4218" s="3">
        <v>42569</v>
      </c>
      <c r="E4218" t="s">
        <v>769</v>
      </c>
      <c r="F4218">
        <v>899</v>
      </c>
      <c r="G4218">
        <v>1</v>
      </c>
      <c r="J4218">
        <v>899</v>
      </c>
      <c r="K4218">
        <v>100150744</v>
      </c>
      <c r="L4218" s="19" t="s">
        <v>51</v>
      </c>
      <c r="M4218">
        <v>0</v>
      </c>
      <c r="N4218" t="s">
        <v>22</v>
      </c>
      <c r="O4218" s="3">
        <v>42569</v>
      </c>
      <c r="P4218" t="s">
        <v>23</v>
      </c>
      <c r="Q4218">
        <v>899</v>
      </c>
      <c r="R4218">
        <v>2016</v>
      </c>
      <c r="S4218">
        <v>7</v>
      </c>
      <c r="T4218" s="3" t="s">
        <v>24</v>
      </c>
      <c r="U4218" s="3">
        <v>45489</v>
      </c>
    </row>
    <row r="4219" spans="1:21" x14ac:dyDescent="0.25">
      <c r="A4219">
        <v>215846</v>
      </c>
      <c r="B4219">
        <v>44</v>
      </c>
      <c r="C4219" t="s">
        <v>31</v>
      </c>
      <c r="D4219" s="3">
        <v>42569</v>
      </c>
      <c r="E4219" t="s">
        <v>30</v>
      </c>
      <c r="F4219">
        <v>360</v>
      </c>
      <c r="G4219">
        <v>1</v>
      </c>
      <c r="J4219">
        <v>360</v>
      </c>
      <c r="K4219">
        <v>100150745</v>
      </c>
      <c r="L4219" s="19" t="s">
        <v>27</v>
      </c>
      <c r="M4219">
        <v>0</v>
      </c>
      <c r="N4219" t="s">
        <v>22</v>
      </c>
      <c r="O4219" s="3">
        <v>42569</v>
      </c>
      <c r="P4219" t="s">
        <v>34</v>
      </c>
      <c r="Q4219">
        <v>360</v>
      </c>
      <c r="R4219">
        <v>2016</v>
      </c>
      <c r="S4219">
        <v>7</v>
      </c>
      <c r="T4219" s="3" t="s">
        <v>24</v>
      </c>
      <c r="U4219" s="3">
        <v>45489</v>
      </c>
    </row>
    <row r="4220" spans="1:21" x14ac:dyDescent="0.25">
      <c r="A4220">
        <v>215848</v>
      </c>
      <c r="B4220">
        <v>1408</v>
      </c>
      <c r="C4220" t="s">
        <v>25</v>
      </c>
      <c r="D4220" s="3">
        <v>42569</v>
      </c>
      <c r="E4220" t="s">
        <v>1524</v>
      </c>
      <c r="F4220">
        <v>1450</v>
      </c>
      <c r="G4220">
        <v>1</v>
      </c>
      <c r="J4220">
        <v>17950</v>
      </c>
      <c r="K4220">
        <v>100150747</v>
      </c>
      <c r="L4220" s="19" t="s">
        <v>33</v>
      </c>
      <c r="M4220">
        <v>0</v>
      </c>
      <c r="N4220" t="s">
        <v>201</v>
      </c>
      <c r="O4220" s="3">
        <v>42569</v>
      </c>
      <c r="P4220" t="s">
        <v>28</v>
      </c>
      <c r="Q4220" s="4">
        <v>1450</v>
      </c>
      <c r="R4220">
        <v>2016</v>
      </c>
      <c r="S4220">
        <v>7</v>
      </c>
      <c r="T4220" s="3" t="s">
        <v>24</v>
      </c>
      <c r="U4220" s="3">
        <v>45489</v>
      </c>
    </row>
    <row r="4221" spans="1:21" x14ac:dyDescent="0.25">
      <c r="A4221">
        <v>215849</v>
      </c>
      <c r="B4221">
        <v>1408</v>
      </c>
      <c r="C4221" t="s">
        <v>25</v>
      </c>
      <c r="D4221" s="3">
        <v>42569</v>
      </c>
      <c r="E4221" t="s">
        <v>622</v>
      </c>
      <c r="F4221">
        <v>16500</v>
      </c>
      <c r="G4221">
        <v>1</v>
      </c>
      <c r="J4221">
        <v>17950</v>
      </c>
      <c r="K4221">
        <v>100150747</v>
      </c>
      <c r="L4221" s="19" t="s">
        <v>38</v>
      </c>
      <c r="M4221">
        <v>0</v>
      </c>
      <c r="N4221" t="s">
        <v>201</v>
      </c>
      <c r="O4221" s="3">
        <v>42569</v>
      </c>
      <c r="P4221" t="s">
        <v>28</v>
      </c>
      <c r="Q4221" s="4">
        <v>16500</v>
      </c>
      <c r="R4221">
        <v>2016</v>
      </c>
      <c r="S4221">
        <v>7</v>
      </c>
      <c r="T4221" s="3" t="s">
        <v>24</v>
      </c>
      <c r="U4221" s="3">
        <v>45489</v>
      </c>
    </row>
    <row r="4222" spans="1:21" x14ac:dyDescent="0.25">
      <c r="A4222">
        <v>215847</v>
      </c>
      <c r="B4222">
        <v>35</v>
      </c>
      <c r="C4222" t="s">
        <v>19</v>
      </c>
      <c r="D4222" s="3">
        <v>42569</v>
      </c>
      <c r="E4222" t="s">
        <v>767</v>
      </c>
      <c r="F4222">
        <v>180</v>
      </c>
      <c r="G4222">
        <v>1</v>
      </c>
      <c r="J4222">
        <v>180</v>
      </c>
      <c r="K4222">
        <v>100150746</v>
      </c>
      <c r="L4222" s="19" t="s">
        <v>27</v>
      </c>
      <c r="M4222">
        <v>0</v>
      </c>
      <c r="N4222" t="s">
        <v>22</v>
      </c>
      <c r="O4222" s="3">
        <v>42569</v>
      </c>
      <c r="P4222" t="s">
        <v>23</v>
      </c>
      <c r="Q4222">
        <v>180</v>
      </c>
      <c r="R4222">
        <v>2016</v>
      </c>
      <c r="S4222">
        <v>7</v>
      </c>
      <c r="T4222" s="3" t="s">
        <v>24</v>
      </c>
      <c r="U4222" s="3">
        <v>45489</v>
      </c>
    </row>
    <row r="4223" spans="1:21" x14ac:dyDescent="0.25">
      <c r="A4223">
        <v>215850</v>
      </c>
      <c r="B4223">
        <v>806</v>
      </c>
      <c r="C4223" t="s">
        <v>19</v>
      </c>
      <c r="D4223" s="3">
        <v>42569</v>
      </c>
      <c r="E4223" t="s">
        <v>244</v>
      </c>
      <c r="F4223">
        <v>640</v>
      </c>
      <c r="G4223">
        <v>1</v>
      </c>
      <c r="J4223">
        <v>640</v>
      </c>
      <c r="K4223">
        <v>100150748</v>
      </c>
      <c r="L4223" s="19" t="s">
        <v>27</v>
      </c>
      <c r="M4223">
        <v>0</v>
      </c>
      <c r="N4223" t="s">
        <v>22</v>
      </c>
      <c r="O4223" s="3">
        <v>42569</v>
      </c>
      <c r="P4223" t="s">
        <v>23</v>
      </c>
      <c r="Q4223">
        <v>640</v>
      </c>
      <c r="R4223">
        <v>2016</v>
      </c>
      <c r="S4223">
        <v>7</v>
      </c>
      <c r="T4223" s="3" t="s">
        <v>24</v>
      </c>
      <c r="U4223" s="3">
        <v>45489</v>
      </c>
    </row>
    <row r="4224" spans="1:21" x14ac:dyDescent="0.25">
      <c r="A4224">
        <v>215851</v>
      </c>
      <c r="B4224">
        <v>1409</v>
      </c>
      <c r="C4224" t="s">
        <v>19</v>
      </c>
      <c r="D4224" s="3">
        <v>42569</v>
      </c>
      <c r="E4224" t="s">
        <v>480</v>
      </c>
      <c r="F4224">
        <v>1500</v>
      </c>
      <c r="G4224">
        <v>1</v>
      </c>
      <c r="J4224">
        <v>1500</v>
      </c>
      <c r="K4224">
        <v>100150749</v>
      </c>
      <c r="L4224" s="19" t="s">
        <v>194</v>
      </c>
      <c r="M4224">
        <v>0</v>
      </c>
      <c r="N4224" t="s">
        <v>22</v>
      </c>
      <c r="O4224" s="3">
        <v>42569</v>
      </c>
      <c r="P4224" t="s">
        <v>23</v>
      </c>
      <c r="Q4224" s="4">
        <v>1500</v>
      </c>
      <c r="R4224">
        <v>2016</v>
      </c>
      <c r="S4224">
        <v>7</v>
      </c>
      <c r="T4224" s="3" t="s">
        <v>24</v>
      </c>
      <c r="U4224" s="3">
        <v>45489</v>
      </c>
    </row>
    <row r="4225" spans="1:21" x14ac:dyDescent="0.25">
      <c r="A4225">
        <v>215852</v>
      </c>
      <c r="B4225">
        <v>1410</v>
      </c>
      <c r="C4225" t="s">
        <v>19</v>
      </c>
      <c r="D4225" s="3">
        <v>42569</v>
      </c>
      <c r="E4225" t="s">
        <v>1525</v>
      </c>
      <c r="F4225">
        <v>650</v>
      </c>
      <c r="G4225">
        <v>1</v>
      </c>
      <c r="J4225">
        <v>650</v>
      </c>
      <c r="K4225">
        <v>100150750</v>
      </c>
      <c r="L4225" s="19" t="s">
        <v>51</v>
      </c>
      <c r="M4225">
        <v>0</v>
      </c>
      <c r="N4225" t="s">
        <v>22</v>
      </c>
      <c r="O4225" s="3">
        <v>42569</v>
      </c>
      <c r="P4225" t="s">
        <v>23</v>
      </c>
      <c r="Q4225">
        <v>650</v>
      </c>
      <c r="R4225">
        <v>2016</v>
      </c>
      <c r="S4225">
        <v>7</v>
      </c>
      <c r="T4225" s="3" t="s">
        <v>24</v>
      </c>
      <c r="U4225" s="3">
        <v>45489</v>
      </c>
    </row>
    <row r="4226" spans="1:21" x14ac:dyDescent="0.25">
      <c r="A4226">
        <v>215854</v>
      </c>
      <c r="B4226">
        <v>1411</v>
      </c>
      <c r="C4226" t="s">
        <v>19</v>
      </c>
      <c r="D4226" s="3">
        <v>42569</v>
      </c>
      <c r="E4226" t="s">
        <v>26</v>
      </c>
      <c r="F4226">
        <v>240</v>
      </c>
      <c r="G4226">
        <v>1</v>
      </c>
      <c r="J4226">
        <v>3660</v>
      </c>
      <c r="K4226">
        <v>100150751</v>
      </c>
      <c r="L4226" s="19" t="s">
        <v>27</v>
      </c>
      <c r="M4226">
        <v>0</v>
      </c>
      <c r="N4226" t="s">
        <v>22</v>
      </c>
      <c r="O4226" s="3">
        <v>42569</v>
      </c>
      <c r="P4226" t="s">
        <v>23</v>
      </c>
      <c r="Q4226">
        <v>240</v>
      </c>
      <c r="R4226">
        <v>2016</v>
      </c>
      <c r="S4226">
        <v>7</v>
      </c>
      <c r="T4226" s="3" t="s">
        <v>24</v>
      </c>
      <c r="U4226" s="3">
        <v>45489</v>
      </c>
    </row>
    <row r="4227" spans="1:21" x14ac:dyDescent="0.25">
      <c r="A4227">
        <v>215855</v>
      </c>
      <c r="B4227">
        <v>1411</v>
      </c>
      <c r="C4227" t="s">
        <v>19</v>
      </c>
      <c r="D4227" s="3">
        <v>42569</v>
      </c>
      <c r="E4227" t="s">
        <v>1526</v>
      </c>
      <c r="F4227">
        <v>3420</v>
      </c>
      <c r="G4227">
        <v>1</v>
      </c>
      <c r="J4227">
        <v>3660</v>
      </c>
      <c r="K4227">
        <v>100150751</v>
      </c>
      <c r="L4227" s="19" t="s">
        <v>170</v>
      </c>
      <c r="M4227">
        <v>0</v>
      </c>
      <c r="N4227" t="s">
        <v>22</v>
      </c>
      <c r="O4227" s="3">
        <v>42569</v>
      </c>
      <c r="P4227" t="s">
        <v>23</v>
      </c>
      <c r="Q4227" s="4">
        <v>3420</v>
      </c>
      <c r="R4227">
        <v>2016</v>
      </c>
      <c r="S4227">
        <v>7</v>
      </c>
      <c r="T4227" s="3" t="s">
        <v>24</v>
      </c>
      <c r="U4227" s="3">
        <v>45489</v>
      </c>
    </row>
    <row r="4228" spans="1:21" x14ac:dyDescent="0.25">
      <c r="A4228">
        <v>215857</v>
      </c>
      <c r="B4228">
        <v>1411</v>
      </c>
      <c r="C4228" t="s">
        <v>19</v>
      </c>
      <c r="D4228" s="3">
        <v>42569</v>
      </c>
      <c r="E4228" t="s">
        <v>1334</v>
      </c>
      <c r="F4228">
        <v>145</v>
      </c>
      <c r="G4228">
        <v>1</v>
      </c>
      <c r="J4228">
        <v>145</v>
      </c>
      <c r="K4228">
        <v>100150753</v>
      </c>
      <c r="L4228" s="19" t="s">
        <v>33</v>
      </c>
      <c r="M4228">
        <v>0</v>
      </c>
      <c r="N4228" t="s">
        <v>22</v>
      </c>
      <c r="O4228" s="3">
        <v>42569</v>
      </c>
      <c r="P4228" t="s">
        <v>23</v>
      </c>
      <c r="Q4228">
        <v>145</v>
      </c>
      <c r="R4228">
        <v>2016</v>
      </c>
      <c r="S4228">
        <v>7</v>
      </c>
      <c r="T4228" s="3" t="s">
        <v>24</v>
      </c>
      <c r="U4228" s="3">
        <v>45489</v>
      </c>
    </row>
    <row r="4229" spans="1:21" x14ac:dyDescent="0.25">
      <c r="A4229">
        <v>215858</v>
      </c>
      <c r="B4229">
        <v>1412</v>
      </c>
      <c r="C4229" t="s">
        <v>19</v>
      </c>
      <c r="D4229" s="3">
        <v>42569</v>
      </c>
      <c r="E4229" t="s">
        <v>1527</v>
      </c>
      <c r="F4229">
        <v>4505</v>
      </c>
      <c r="G4229">
        <v>1</v>
      </c>
      <c r="J4229">
        <v>4505</v>
      </c>
      <c r="K4229">
        <v>100150754</v>
      </c>
      <c r="L4229" s="19" t="s">
        <v>62</v>
      </c>
      <c r="M4229">
        <v>0</v>
      </c>
      <c r="N4229" t="s">
        <v>22</v>
      </c>
      <c r="O4229" s="3">
        <v>42569</v>
      </c>
      <c r="P4229" t="s">
        <v>23</v>
      </c>
      <c r="Q4229" s="4">
        <v>4505</v>
      </c>
      <c r="R4229">
        <v>2016</v>
      </c>
      <c r="S4229">
        <v>7</v>
      </c>
      <c r="T4229" s="3" t="s">
        <v>24</v>
      </c>
      <c r="U4229" s="3">
        <v>45489</v>
      </c>
    </row>
    <row r="4230" spans="1:21" x14ac:dyDescent="0.25">
      <c r="A4230">
        <v>215856</v>
      </c>
      <c r="B4230">
        <v>458</v>
      </c>
      <c r="C4230" t="s">
        <v>25</v>
      </c>
      <c r="D4230" s="3">
        <v>42569</v>
      </c>
      <c r="E4230" t="s">
        <v>1528</v>
      </c>
      <c r="F4230">
        <v>54900</v>
      </c>
      <c r="G4230">
        <v>1</v>
      </c>
      <c r="J4230">
        <v>54900</v>
      </c>
      <c r="K4230">
        <v>100150752</v>
      </c>
      <c r="L4230" s="19" t="s">
        <v>170</v>
      </c>
      <c r="M4230">
        <v>0</v>
      </c>
      <c r="N4230" t="s">
        <v>22</v>
      </c>
      <c r="O4230" s="3">
        <v>42569</v>
      </c>
      <c r="P4230" t="s">
        <v>28</v>
      </c>
      <c r="Q4230" s="4">
        <v>54900</v>
      </c>
      <c r="R4230">
        <v>2016</v>
      </c>
      <c r="S4230">
        <v>7</v>
      </c>
      <c r="T4230" s="3" t="s">
        <v>24</v>
      </c>
      <c r="U4230" s="3">
        <v>45489</v>
      </c>
    </row>
    <row r="4231" spans="1:21" x14ac:dyDescent="0.25">
      <c r="A4231">
        <v>215859</v>
      </c>
      <c r="B4231">
        <v>939</v>
      </c>
      <c r="C4231" t="s">
        <v>25</v>
      </c>
      <c r="D4231" s="3">
        <v>42569</v>
      </c>
      <c r="E4231" t="s">
        <v>115</v>
      </c>
      <c r="F4231">
        <v>1</v>
      </c>
      <c r="G4231">
        <v>1</v>
      </c>
      <c r="J4231">
        <v>1</v>
      </c>
      <c r="K4231">
        <v>100150755</v>
      </c>
      <c r="L4231" s="19" t="s">
        <v>62</v>
      </c>
      <c r="M4231">
        <v>0</v>
      </c>
      <c r="N4231" t="s">
        <v>40</v>
      </c>
      <c r="O4231" s="3">
        <v>42569</v>
      </c>
      <c r="P4231" t="s">
        <v>28</v>
      </c>
      <c r="Q4231">
        <v>1</v>
      </c>
      <c r="R4231">
        <v>2016</v>
      </c>
      <c r="S4231">
        <v>7</v>
      </c>
      <c r="T4231" s="3" t="s">
        <v>24</v>
      </c>
      <c r="U4231" s="3">
        <v>45489</v>
      </c>
    </row>
    <row r="4232" spans="1:21" x14ac:dyDescent="0.25">
      <c r="A4232">
        <v>215860</v>
      </c>
      <c r="B4232">
        <v>1413</v>
      </c>
      <c r="C4232" t="s">
        <v>25</v>
      </c>
      <c r="D4232" s="3">
        <v>42569</v>
      </c>
      <c r="E4232" t="s">
        <v>115</v>
      </c>
      <c r="F4232">
        <v>1</v>
      </c>
      <c r="G4232">
        <v>1</v>
      </c>
      <c r="J4232">
        <v>1</v>
      </c>
      <c r="K4232">
        <v>100150756</v>
      </c>
      <c r="L4232" s="19" t="s">
        <v>62</v>
      </c>
      <c r="M4232">
        <v>0</v>
      </c>
      <c r="N4232" t="s">
        <v>22</v>
      </c>
      <c r="O4232" s="3">
        <v>42569</v>
      </c>
      <c r="P4232" t="s">
        <v>28</v>
      </c>
      <c r="Q4232">
        <v>1</v>
      </c>
      <c r="R4232">
        <v>2016</v>
      </c>
      <c r="S4232">
        <v>7</v>
      </c>
      <c r="T4232" s="3" t="s">
        <v>24</v>
      </c>
      <c r="U4232" s="3">
        <v>45489</v>
      </c>
    </row>
    <row r="4233" spans="1:21" x14ac:dyDescent="0.25">
      <c r="A4233">
        <v>215861</v>
      </c>
      <c r="B4233">
        <v>163</v>
      </c>
      <c r="C4233" t="s">
        <v>19</v>
      </c>
      <c r="D4233" s="3">
        <v>42569</v>
      </c>
      <c r="E4233" t="s">
        <v>255</v>
      </c>
      <c r="F4233">
        <v>99</v>
      </c>
      <c r="G4233">
        <v>1</v>
      </c>
      <c r="J4233">
        <v>99</v>
      </c>
      <c r="K4233">
        <v>100150757</v>
      </c>
      <c r="L4233" s="19" t="s">
        <v>27</v>
      </c>
      <c r="M4233">
        <v>0</v>
      </c>
      <c r="N4233" t="s">
        <v>22</v>
      </c>
      <c r="O4233" s="3">
        <v>42569</v>
      </c>
      <c r="P4233" t="s">
        <v>23</v>
      </c>
      <c r="Q4233">
        <v>99</v>
      </c>
      <c r="R4233">
        <v>2016</v>
      </c>
      <c r="S4233">
        <v>7</v>
      </c>
      <c r="T4233" s="3" t="s">
        <v>24</v>
      </c>
      <c r="U4233" s="3">
        <v>45489</v>
      </c>
    </row>
    <row r="4234" spans="1:21" x14ac:dyDescent="0.25">
      <c r="A4234">
        <v>215862</v>
      </c>
      <c r="B4234">
        <v>1414</v>
      </c>
      <c r="C4234" t="s">
        <v>19</v>
      </c>
      <c r="D4234" s="3">
        <v>42569</v>
      </c>
      <c r="E4234" t="s">
        <v>927</v>
      </c>
      <c r="F4234">
        <v>99</v>
      </c>
      <c r="G4234">
        <v>1</v>
      </c>
      <c r="J4234">
        <v>198</v>
      </c>
      <c r="K4234">
        <v>100150758</v>
      </c>
      <c r="L4234" s="19" t="s">
        <v>27</v>
      </c>
      <c r="M4234">
        <v>0</v>
      </c>
      <c r="N4234" t="s">
        <v>22</v>
      </c>
      <c r="O4234" s="3">
        <v>42569</v>
      </c>
      <c r="P4234" t="s">
        <v>23</v>
      </c>
      <c r="Q4234">
        <v>99</v>
      </c>
      <c r="R4234">
        <v>2016</v>
      </c>
      <c r="S4234">
        <v>7</v>
      </c>
      <c r="T4234" s="3" t="s">
        <v>24</v>
      </c>
      <c r="U4234" s="3">
        <v>45489</v>
      </c>
    </row>
    <row r="4235" spans="1:21" x14ac:dyDescent="0.25">
      <c r="A4235">
        <v>215863</v>
      </c>
      <c r="B4235">
        <v>1414</v>
      </c>
      <c r="C4235" t="s">
        <v>19</v>
      </c>
      <c r="D4235" s="3">
        <v>42569</v>
      </c>
      <c r="E4235" t="s">
        <v>239</v>
      </c>
      <c r="F4235">
        <v>99</v>
      </c>
      <c r="G4235">
        <v>1</v>
      </c>
      <c r="J4235">
        <v>198</v>
      </c>
      <c r="K4235">
        <v>100150758</v>
      </c>
      <c r="L4235" s="19" t="s">
        <v>27</v>
      </c>
      <c r="M4235">
        <v>0</v>
      </c>
      <c r="N4235" t="s">
        <v>22</v>
      </c>
      <c r="O4235" s="3">
        <v>42569</v>
      </c>
      <c r="P4235" t="s">
        <v>23</v>
      </c>
      <c r="Q4235">
        <v>99</v>
      </c>
      <c r="R4235">
        <v>2016</v>
      </c>
      <c r="S4235">
        <v>7</v>
      </c>
      <c r="T4235" s="3" t="s">
        <v>24</v>
      </c>
      <c r="U4235" s="3">
        <v>45489</v>
      </c>
    </row>
    <row r="4236" spans="1:21" x14ac:dyDescent="0.25">
      <c r="A4236">
        <v>215864</v>
      </c>
      <c r="B4236">
        <v>299</v>
      </c>
      <c r="C4236" t="s">
        <v>19</v>
      </c>
      <c r="D4236" s="3">
        <v>42569</v>
      </c>
      <c r="E4236" t="s">
        <v>927</v>
      </c>
      <c r="F4236">
        <v>99</v>
      </c>
      <c r="G4236">
        <v>1</v>
      </c>
      <c r="J4236">
        <v>198</v>
      </c>
      <c r="K4236">
        <v>100150759</v>
      </c>
      <c r="L4236" s="19" t="s">
        <v>27</v>
      </c>
      <c r="M4236">
        <v>0</v>
      </c>
      <c r="N4236" t="s">
        <v>22</v>
      </c>
      <c r="O4236" s="3">
        <v>42569</v>
      </c>
      <c r="P4236" t="s">
        <v>23</v>
      </c>
      <c r="Q4236">
        <v>99</v>
      </c>
      <c r="R4236">
        <v>2016</v>
      </c>
      <c r="S4236">
        <v>7</v>
      </c>
      <c r="T4236" s="3" t="s">
        <v>24</v>
      </c>
      <c r="U4236" s="3">
        <v>45489</v>
      </c>
    </row>
    <row r="4237" spans="1:21" x14ac:dyDescent="0.25">
      <c r="A4237">
        <v>215865</v>
      </c>
      <c r="B4237">
        <v>299</v>
      </c>
      <c r="C4237" t="s">
        <v>19</v>
      </c>
      <c r="D4237" s="3">
        <v>42569</v>
      </c>
      <c r="E4237" t="s">
        <v>255</v>
      </c>
      <c r="F4237">
        <v>99</v>
      </c>
      <c r="G4237">
        <v>1</v>
      </c>
      <c r="J4237">
        <v>198</v>
      </c>
      <c r="K4237">
        <v>100150759</v>
      </c>
      <c r="L4237" s="19" t="s">
        <v>27</v>
      </c>
      <c r="M4237">
        <v>0</v>
      </c>
      <c r="N4237" t="s">
        <v>22</v>
      </c>
      <c r="O4237" s="3">
        <v>42569</v>
      </c>
      <c r="P4237" t="s">
        <v>23</v>
      </c>
      <c r="Q4237">
        <v>99</v>
      </c>
      <c r="R4237">
        <v>2016</v>
      </c>
      <c r="S4237">
        <v>7</v>
      </c>
      <c r="T4237" s="3" t="s">
        <v>24</v>
      </c>
      <c r="U4237" s="3">
        <v>45489</v>
      </c>
    </row>
    <row r="4238" spans="1:21" x14ac:dyDescent="0.25">
      <c r="A4238">
        <v>215866</v>
      </c>
      <c r="B4238">
        <v>1415</v>
      </c>
      <c r="C4238" t="s">
        <v>19</v>
      </c>
      <c r="D4238" s="3">
        <v>42569</v>
      </c>
      <c r="E4238" t="s">
        <v>1067</v>
      </c>
      <c r="F4238">
        <v>1253</v>
      </c>
      <c r="G4238">
        <v>1</v>
      </c>
      <c r="J4238">
        <v>1253</v>
      </c>
      <c r="K4238">
        <v>100150760</v>
      </c>
      <c r="L4238" s="19" t="s">
        <v>42</v>
      </c>
      <c r="M4238">
        <v>0</v>
      </c>
      <c r="N4238" t="s">
        <v>22</v>
      </c>
      <c r="O4238" s="3">
        <v>42569</v>
      </c>
      <c r="P4238" t="s">
        <v>23</v>
      </c>
      <c r="Q4238" s="4">
        <v>1253</v>
      </c>
      <c r="R4238">
        <v>2016</v>
      </c>
      <c r="S4238">
        <v>7</v>
      </c>
      <c r="T4238" s="3" t="s">
        <v>24</v>
      </c>
      <c r="U4238" s="3">
        <v>45489</v>
      </c>
    </row>
    <row r="4239" spans="1:21" x14ac:dyDescent="0.25">
      <c r="A4239">
        <v>215867</v>
      </c>
      <c r="B4239">
        <v>282</v>
      </c>
      <c r="C4239" t="s">
        <v>19</v>
      </c>
      <c r="D4239" s="3">
        <v>42569</v>
      </c>
      <c r="E4239" t="s">
        <v>283</v>
      </c>
      <c r="F4239">
        <v>90</v>
      </c>
      <c r="G4239">
        <v>1</v>
      </c>
      <c r="J4239">
        <v>190</v>
      </c>
      <c r="K4239">
        <v>100150761</v>
      </c>
      <c r="L4239" s="19" t="s">
        <v>33</v>
      </c>
      <c r="M4239">
        <v>0</v>
      </c>
      <c r="N4239" t="s">
        <v>22</v>
      </c>
      <c r="O4239" s="3">
        <v>42569</v>
      </c>
      <c r="P4239" t="s">
        <v>23</v>
      </c>
      <c r="Q4239">
        <v>90</v>
      </c>
      <c r="R4239">
        <v>2016</v>
      </c>
      <c r="S4239">
        <v>7</v>
      </c>
      <c r="T4239" s="3" t="s">
        <v>24</v>
      </c>
      <c r="U4239" s="3">
        <v>45489</v>
      </c>
    </row>
    <row r="4240" spans="1:21" x14ac:dyDescent="0.25">
      <c r="A4240">
        <v>215868</v>
      </c>
      <c r="B4240">
        <v>282</v>
      </c>
      <c r="C4240" t="s">
        <v>19</v>
      </c>
      <c r="D4240" s="3">
        <v>42569</v>
      </c>
      <c r="E4240" t="s">
        <v>980</v>
      </c>
      <c r="F4240">
        <v>100</v>
      </c>
      <c r="G4240">
        <v>1</v>
      </c>
      <c r="J4240">
        <v>190</v>
      </c>
      <c r="K4240">
        <v>100150761</v>
      </c>
      <c r="L4240" s="19" t="s">
        <v>33</v>
      </c>
      <c r="M4240">
        <v>0</v>
      </c>
      <c r="N4240" t="s">
        <v>22</v>
      </c>
      <c r="O4240" s="3">
        <v>42569</v>
      </c>
      <c r="P4240" t="s">
        <v>23</v>
      </c>
      <c r="Q4240">
        <v>100</v>
      </c>
      <c r="R4240">
        <v>2016</v>
      </c>
      <c r="S4240">
        <v>7</v>
      </c>
      <c r="T4240" s="3" t="s">
        <v>24</v>
      </c>
      <c r="U4240" s="3">
        <v>45489</v>
      </c>
    </row>
    <row r="4241" spans="1:21" x14ac:dyDescent="0.25">
      <c r="A4241">
        <v>215869</v>
      </c>
      <c r="B4241">
        <v>1416</v>
      </c>
      <c r="C4241" t="s">
        <v>19</v>
      </c>
      <c r="D4241" s="3">
        <v>42569</v>
      </c>
      <c r="E4241" t="s">
        <v>90</v>
      </c>
      <c r="F4241">
        <v>425</v>
      </c>
      <c r="G4241">
        <v>1</v>
      </c>
      <c r="J4241">
        <v>425</v>
      </c>
      <c r="K4241">
        <v>100150762</v>
      </c>
      <c r="L4241" s="19" t="s">
        <v>33</v>
      </c>
      <c r="M4241">
        <v>0</v>
      </c>
      <c r="N4241" t="s">
        <v>22</v>
      </c>
      <c r="O4241" s="3">
        <v>42569</v>
      </c>
      <c r="P4241" t="s">
        <v>23</v>
      </c>
      <c r="Q4241">
        <v>425</v>
      </c>
      <c r="R4241">
        <v>2016</v>
      </c>
      <c r="S4241">
        <v>7</v>
      </c>
      <c r="T4241" s="3" t="s">
        <v>24</v>
      </c>
      <c r="U4241" s="3">
        <v>45489</v>
      </c>
    </row>
    <row r="4242" spans="1:21" x14ac:dyDescent="0.25">
      <c r="A4242">
        <v>215871</v>
      </c>
      <c r="B4242">
        <v>86</v>
      </c>
      <c r="C4242" t="s">
        <v>19</v>
      </c>
      <c r="D4242" s="3">
        <v>42569</v>
      </c>
      <c r="E4242" t="s">
        <v>399</v>
      </c>
      <c r="F4242">
        <v>570</v>
      </c>
      <c r="G4242">
        <v>1</v>
      </c>
      <c r="J4242">
        <v>570</v>
      </c>
      <c r="K4242">
        <v>100150764</v>
      </c>
      <c r="L4242" s="19" t="s">
        <v>33</v>
      </c>
      <c r="M4242">
        <v>0</v>
      </c>
      <c r="N4242" t="s">
        <v>22</v>
      </c>
      <c r="O4242" s="3">
        <v>42569</v>
      </c>
      <c r="P4242" t="s">
        <v>23</v>
      </c>
      <c r="Q4242">
        <v>570</v>
      </c>
      <c r="R4242">
        <v>2016</v>
      </c>
      <c r="S4242">
        <v>7</v>
      </c>
      <c r="T4242" s="3" t="s">
        <v>24</v>
      </c>
      <c r="U4242" s="3">
        <v>45489</v>
      </c>
    </row>
    <row r="4243" spans="1:21" x14ac:dyDescent="0.25">
      <c r="A4243">
        <v>215870</v>
      </c>
      <c r="B4243">
        <v>820</v>
      </c>
      <c r="C4243" t="s">
        <v>19</v>
      </c>
      <c r="D4243" s="3">
        <v>42569</v>
      </c>
      <c r="E4243" t="s">
        <v>30</v>
      </c>
      <c r="F4243">
        <v>360</v>
      </c>
      <c r="G4243">
        <v>1</v>
      </c>
      <c r="J4243">
        <v>360</v>
      </c>
      <c r="K4243">
        <v>100150763</v>
      </c>
      <c r="L4243" s="19" t="s">
        <v>27</v>
      </c>
      <c r="M4243">
        <v>0</v>
      </c>
      <c r="N4243" t="s">
        <v>22</v>
      </c>
      <c r="O4243" s="3">
        <v>42569</v>
      </c>
      <c r="P4243" t="s">
        <v>23</v>
      </c>
      <c r="Q4243">
        <v>360</v>
      </c>
      <c r="R4243">
        <v>2016</v>
      </c>
      <c r="S4243">
        <v>7</v>
      </c>
      <c r="T4243" s="3" t="s">
        <v>24</v>
      </c>
      <c r="U4243" s="3">
        <v>45489</v>
      </c>
    </row>
    <row r="4244" spans="1:21" x14ac:dyDescent="0.25">
      <c r="A4244">
        <v>215872</v>
      </c>
      <c r="B4244">
        <v>13</v>
      </c>
      <c r="C4244" t="s">
        <v>31</v>
      </c>
      <c r="D4244" s="3">
        <v>42569</v>
      </c>
      <c r="E4244" t="s">
        <v>1529</v>
      </c>
      <c r="F4244">
        <v>3000</v>
      </c>
      <c r="G4244">
        <v>2</v>
      </c>
      <c r="J4244">
        <v>6000</v>
      </c>
      <c r="K4244">
        <v>100150765</v>
      </c>
      <c r="L4244" s="19" t="s">
        <v>21</v>
      </c>
      <c r="M4244">
        <v>0</v>
      </c>
      <c r="N4244" t="s">
        <v>22</v>
      </c>
      <c r="O4244" s="3">
        <v>42569</v>
      </c>
      <c r="P4244" t="s">
        <v>34</v>
      </c>
      <c r="Q4244" s="4">
        <v>6000</v>
      </c>
      <c r="R4244">
        <v>2016</v>
      </c>
      <c r="S4244">
        <v>7</v>
      </c>
      <c r="T4244" s="3" t="s">
        <v>24</v>
      </c>
      <c r="U4244" s="3">
        <v>45489</v>
      </c>
    </row>
    <row r="4245" spans="1:21" x14ac:dyDescent="0.25">
      <c r="A4245">
        <v>215873</v>
      </c>
      <c r="B4245">
        <v>806</v>
      </c>
      <c r="C4245" t="s">
        <v>31</v>
      </c>
      <c r="D4245" s="3">
        <v>42569</v>
      </c>
      <c r="E4245" t="s">
        <v>30</v>
      </c>
      <c r="F4245">
        <v>360</v>
      </c>
      <c r="G4245">
        <v>1</v>
      </c>
      <c r="J4245">
        <v>360</v>
      </c>
      <c r="K4245">
        <v>100150766</v>
      </c>
      <c r="L4245" s="19" t="s">
        <v>27</v>
      </c>
      <c r="M4245">
        <v>0</v>
      </c>
      <c r="N4245" t="s">
        <v>22</v>
      </c>
      <c r="O4245" s="3">
        <v>42569</v>
      </c>
      <c r="P4245" t="s">
        <v>34</v>
      </c>
      <c r="Q4245">
        <v>360</v>
      </c>
      <c r="R4245">
        <v>2016</v>
      </c>
      <c r="S4245">
        <v>7</v>
      </c>
      <c r="T4245" s="3" t="s">
        <v>24</v>
      </c>
      <c r="U4245" s="3">
        <v>45489</v>
      </c>
    </row>
    <row r="4246" spans="1:21" x14ac:dyDescent="0.25">
      <c r="A4246">
        <v>215874</v>
      </c>
      <c r="B4246">
        <v>1417</v>
      </c>
      <c r="C4246" t="s">
        <v>19</v>
      </c>
      <c r="D4246" s="3">
        <v>42569</v>
      </c>
      <c r="E4246" t="s">
        <v>1530</v>
      </c>
      <c r="F4246">
        <v>1350</v>
      </c>
      <c r="G4246">
        <v>1</v>
      </c>
      <c r="J4246">
        <v>225</v>
      </c>
      <c r="K4246">
        <v>100150767</v>
      </c>
      <c r="L4246" s="19" t="s">
        <v>21</v>
      </c>
      <c r="M4246">
        <v>0</v>
      </c>
      <c r="N4246" t="s">
        <v>22</v>
      </c>
      <c r="O4246" s="3">
        <v>42569</v>
      </c>
      <c r="P4246" t="s">
        <v>23</v>
      </c>
      <c r="Q4246" s="4">
        <v>1350</v>
      </c>
      <c r="R4246">
        <v>2016</v>
      </c>
      <c r="S4246">
        <v>7</v>
      </c>
      <c r="T4246" s="3" t="s">
        <v>24</v>
      </c>
      <c r="U4246" s="3">
        <v>45489</v>
      </c>
    </row>
    <row r="4247" spans="1:21" x14ac:dyDescent="0.25">
      <c r="A4247">
        <v>215875</v>
      </c>
      <c r="B4247">
        <v>1418</v>
      </c>
      <c r="C4247" t="s">
        <v>25</v>
      </c>
      <c r="D4247" s="3">
        <v>42569</v>
      </c>
      <c r="E4247" t="s">
        <v>206</v>
      </c>
      <c r="F4247">
        <v>120</v>
      </c>
      <c r="G4247">
        <v>2</v>
      </c>
      <c r="J4247">
        <v>240</v>
      </c>
      <c r="K4247">
        <v>100150768</v>
      </c>
      <c r="L4247" s="19" t="s">
        <v>27</v>
      </c>
      <c r="M4247">
        <v>0</v>
      </c>
      <c r="N4247" t="s">
        <v>22</v>
      </c>
      <c r="O4247" s="3">
        <v>42569</v>
      </c>
      <c r="P4247" t="s">
        <v>28</v>
      </c>
      <c r="Q4247">
        <v>240</v>
      </c>
      <c r="R4247">
        <v>2016</v>
      </c>
      <c r="S4247">
        <v>7</v>
      </c>
      <c r="T4247" s="3" t="s">
        <v>24</v>
      </c>
      <c r="U4247" s="3">
        <v>45489</v>
      </c>
    </row>
    <row r="4248" spans="1:21" x14ac:dyDescent="0.25">
      <c r="A4248">
        <v>215876</v>
      </c>
      <c r="B4248">
        <v>83</v>
      </c>
      <c r="C4248" t="s">
        <v>25</v>
      </c>
      <c r="D4248" s="3">
        <v>42569</v>
      </c>
      <c r="E4248" t="s">
        <v>115</v>
      </c>
      <c r="F4248">
        <v>1</v>
      </c>
      <c r="G4248">
        <v>2</v>
      </c>
      <c r="J4248">
        <v>2</v>
      </c>
      <c r="K4248">
        <v>100150769</v>
      </c>
      <c r="L4248" s="19" t="s">
        <v>62</v>
      </c>
      <c r="M4248">
        <v>0</v>
      </c>
      <c r="N4248" t="s">
        <v>22</v>
      </c>
      <c r="O4248" s="3">
        <v>42569</v>
      </c>
      <c r="P4248" t="s">
        <v>28</v>
      </c>
      <c r="Q4248">
        <v>2</v>
      </c>
      <c r="R4248">
        <v>2016</v>
      </c>
      <c r="S4248">
        <v>7</v>
      </c>
      <c r="T4248" s="3" t="s">
        <v>24</v>
      </c>
      <c r="U4248" s="3">
        <v>45489</v>
      </c>
    </row>
    <row r="4249" spans="1:21" x14ac:dyDescent="0.25">
      <c r="A4249">
        <v>215877</v>
      </c>
      <c r="B4249">
        <v>83</v>
      </c>
      <c r="C4249" t="s">
        <v>25</v>
      </c>
      <c r="D4249" s="3">
        <v>42569</v>
      </c>
      <c r="E4249" t="s">
        <v>115</v>
      </c>
      <c r="F4249">
        <v>1</v>
      </c>
      <c r="G4249">
        <v>1</v>
      </c>
      <c r="J4249">
        <v>1</v>
      </c>
      <c r="K4249">
        <v>100150770</v>
      </c>
      <c r="L4249" s="19" t="s">
        <v>62</v>
      </c>
      <c r="M4249">
        <v>0</v>
      </c>
      <c r="N4249" t="s">
        <v>40</v>
      </c>
      <c r="O4249" s="3">
        <v>42569</v>
      </c>
      <c r="P4249" t="s">
        <v>28</v>
      </c>
      <c r="Q4249">
        <v>1</v>
      </c>
      <c r="R4249">
        <v>2016</v>
      </c>
      <c r="S4249">
        <v>7</v>
      </c>
      <c r="T4249" s="3" t="s">
        <v>24</v>
      </c>
      <c r="U4249" s="3">
        <v>45489</v>
      </c>
    </row>
    <row r="4250" spans="1:21" x14ac:dyDescent="0.25">
      <c r="A4250">
        <v>215878</v>
      </c>
      <c r="B4250">
        <v>1419</v>
      </c>
      <c r="C4250" t="s">
        <v>19</v>
      </c>
      <c r="D4250" s="3">
        <v>42569</v>
      </c>
      <c r="E4250" t="s">
        <v>129</v>
      </c>
      <c r="F4250">
        <v>425</v>
      </c>
      <c r="G4250">
        <v>1</v>
      </c>
      <c r="J4250">
        <v>425</v>
      </c>
      <c r="K4250">
        <v>100150771</v>
      </c>
      <c r="L4250" s="19" t="s">
        <v>33</v>
      </c>
      <c r="M4250">
        <v>0</v>
      </c>
      <c r="N4250" t="s">
        <v>22</v>
      </c>
      <c r="O4250" s="3">
        <v>42569</v>
      </c>
      <c r="P4250" t="s">
        <v>23</v>
      </c>
      <c r="Q4250">
        <v>425</v>
      </c>
      <c r="R4250">
        <v>2016</v>
      </c>
      <c r="S4250">
        <v>7</v>
      </c>
      <c r="T4250" s="3" t="s">
        <v>24</v>
      </c>
      <c r="U4250" s="3">
        <v>45489</v>
      </c>
    </row>
    <row r="4251" spans="1:21" x14ac:dyDescent="0.25">
      <c r="A4251">
        <v>215879</v>
      </c>
      <c r="B4251">
        <v>806</v>
      </c>
      <c r="C4251" t="s">
        <v>31</v>
      </c>
      <c r="D4251" s="3">
        <v>42569</v>
      </c>
      <c r="E4251" t="s">
        <v>1531</v>
      </c>
      <c r="F4251">
        <v>650</v>
      </c>
      <c r="G4251">
        <v>1</v>
      </c>
      <c r="J4251">
        <v>650</v>
      </c>
      <c r="K4251">
        <v>100150772</v>
      </c>
      <c r="L4251" s="19" t="s">
        <v>62</v>
      </c>
      <c r="M4251">
        <v>0</v>
      </c>
      <c r="N4251" t="s">
        <v>22</v>
      </c>
      <c r="O4251" s="3">
        <v>42569</v>
      </c>
      <c r="P4251" t="s">
        <v>34</v>
      </c>
      <c r="Q4251">
        <v>650</v>
      </c>
      <c r="R4251">
        <v>2016</v>
      </c>
      <c r="S4251">
        <v>7</v>
      </c>
      <c r="T4251" s="3" t="s">
        <v>24</v>
      </c>
      <c r="U4251" s="3">
        <v>45489</v>
      </c>
    </row>
    <row r="4252" spans="1:21" x14ac:dyDescent="0.25">
      <c r="A4252">
        <v>215881</v>
      </c>
      <c r="B4252">
        <v>774</v>
      </c>
      <c r="C4252" t="s">
        <v>25</v>
      </c>
      <c r="D4252" s="3">
        <v>42569</v>
      </c>
      <c r="E4252" t="s">
        <v>732</v>
      </c>
      <c r="F4252">
        <v>655</v>
      </c>
      <c r="G4252">
        <v>1</v>
      </c>
      <c r="J4252">
        <v>655</v>
      </c>
      <c r="K4252">
        <v>100150773</v>
      </c>
      <c r="L4252" s="19" t="s">
        <v>170</v>
      </c>
      <c r="M4252">
        <v>0</v>
      </c>
      <c r="N4252" t="s">
        <v>22</v>
      </c>
      <c r="O4252" s="3">
        <v>42569</v>
      </c>
      <c r="P4252" t="s">
        <v>28</v>
      </c>
      <c r="Q4252">
        <v>655</v>
      </c>
      <c r="R4252">
        <v>2016</v>
      </c>
      <c r="S4252">
        <v>7</v>
      </c>
      <c r="T4252" s="3" t="s">
        <v>24</v>
      </c>
      <c r="U4252" s="3">
        <v>45489</v>
      </c>
    </row>
    <row r="4253" spans="1:21" x14ac:dyDescent="0.25">
      <c r="A4253">
        <v>215882</v>
      </c>
      <c r="B4253">
        <v>1420</v>
      </c>
      <c r="C4253" t="s">
        <v>25</v>
      </c>
      <c r="D4253" s="3">
        <v>42569</v>
      </c>
      <c r="E4253" t="s">
        <v>1532</v>
      </c>
      <c r="F4253">
        <v>795</v>
      </c>
      <c r="G4253">
        <v>1</v>
      </c>
      <c r="J4253">
        <v>1535</v>
      </c>
      <c r="K4253">
        <v>100150774</v>
      </c>
      <c r="L4253" s="19" t="s">
        <v>418</v>
      </c>
      <c r="M4253">
        <v>0</v>
      </c>
      <c r="N4253" t="s">
        <v>22</v>
      </c>
      <c r="O4253" s="3">
        <v>42569</v>
      </c>
      <c r="P4253" t="s">
        <v>28</v>
      </c>
      <c r="Q4253">
        <v>795</v>
      </c>
      <c r="R4253">
        <v>2016</v>
      </c>
      <c r="S4253">
        <v>7</v>
      </c>
      <c r="T4253" s="3" t="s">
        <v>24</v>
      </c>
      <c r="U4253" s="3">
        <v>45489</v>
      </c>
    </row>
    <row r="4254" spans="1:21" x14ac:dyDescent="0.25">
      <c r="A4254">
        <v>215883</v>
      </c>
      <c r="B4254">
        <v>1420</v>
      </c>
      <c r="C4254" t="s">
        <v>25</v>
      </c>
      <c r="D4254" s="3">
        <v>42569</v>
      </c>
      <c r="E4254" t="s">
        <v>1533</v>
      </c>
      <c r="F4254">
        <v>740</v>
      </c>
      <c r="G4254">
        <v>1</v>
      </c>
      <c r="J4254">
        <v>1535</v>
      </c>
      <c r="K4254">
        <v>100150774</v>
      </c>
      <c r="L4254" s="19" t="s">
        <v>576</v>
      </c>
      <c r="M4254">
        <v>0</v>
      </c>
      <c r="N4254" t="s">
        <v>22</v>
      </c>
      <c r="O4254" s="3">
        <v>42569</v>
      </c>
      <c r="P4254" t="s">
        <v>28</v>
      </c>
      <c r="Q4254">
        <v>740</v>
      </c>
      <c r="R4254">
        <v>2016</v>
      </c>
      <c r="S4254">
        <v>7</v>
      </c>
      <c r="T4254" s="3" t="s">
        <v>24</v>
      </c>
      <c r="U4254" s="3">
        <v>45489</v>
      </c>
    </row>
    <row r="4255" spans="1:21" x14ac:dyDescent="0.25">
      <c r="A4255">
        <v>215885</v>
      </c>
      <c r="B4255">
        <v>237</v>
      </c>
      <c r="C4255" t="s">
        <v>19</v>
      </c>
      <c r="D4255" s="3">
        <v>42569</v>
      </c>
      <c r="E4255" t="s">
        <v>1380</v>
      </c>
      <c r="F4255">
        <v>55</v>
      </c>
      <c r="G4255">
        <v>2</v>
      </c>
      <c r="J4255">
        <v>110</v>
      </c>
      <c r="K4255">
        <v>100150775</v>
      </c>
      <c r="L4255" s="19" t="s">
        <v>33</v>
      </c>
      <c r="M4255">
        <v>0</v>
      </c>
      <c r="N4255" t="s">
        <v>22</v>
      </c>
      <c r="O4255" s="3">
        <v>42569</v>
      </c>
      <c r="P4255" t="s">
        <v>23</v>
      </c>
      <c r="Q4255">
        <v>110</v>
      </c>
      <c r="R4255">
        <v>2016</v>
      </c>
      <c r="S4255">
        <v>7</v>
      </c>
      <c r="T4255" s="3" t="s">
        <v>24</v>
      </c>
      <c r="U4255" s="3">
        <v>45489</v>
      </c>
    </row>
    <row r="4256" spans="1:21" x14ac:dyDescent="0.25">
      <c r="A4256">
        <v>215886</v>
      </c>
      <c r="B4256">
        <v>806</v>
      </c>
      <c r="C4256" t="s">
        <v>19</v>
      </c>
      <c r="D4256" s="3">
        <v>42569</v>
      </c>
      <c r="E4256" t="s">
        <v>612</v>
      </c>
      <c r="F4256">
        <v>999</v>
      </c>
      <c r="G4256">
        <v>1</v>
      </c>
      <c r="J4256">
        <v>999</v>
      </c>
      <c r="K4256">
        <v>100150776</v>
      </c>
      <c r="L4256" s="19" t="s">
        <v>51</v>
      </c>
      <c r="M4256">
        <v>0</v>
      </c>
      <c r="N4256" t="s">
        <v>22</v>
      </c>
      <c r="O4256" s="3">
        <v>42569</v>
      </c>
      <c r="P4256" t="s">
        <v>23</v>
      </c>
      <c r="Q4256">
        <v>999</v>
      </c>
      <c r="R4256">
        <v>2016</v>
      </c>
      <c r="S4256">
        <v>7</v>
      </c>
      <c r="T4256" s="3" t="s">
        <v>24</v>
      </c>
      <c r="U4256" s="3">
        <v>45489</v>
      </c>
    </row>
    <row r="4257" spans="1:21" x14ac:dyDescent="0.25">
      <c r="A4257">
        <v>215887</v>
      </c>
      <c r="B4257">
        <v>800</v>
      </c>
      <c r="C4257" t="s">
        <v>31</v>
      </c>
      <c r="D4257" s="3">
        <v>42569</v>
      </c>
      <c r="E4257" t="s">
        <v>608</v>
      </c>
      <c r="F4257">
        <v>800</v>
      </c>
      <c r="G4257">
        <v>1</v>
      </c>
      <c r="J4257">
        <v>800</v>
      </c>
      <c r="K4257">
        <v>100150777</v>
      </c>
      <c r="L4257" s="19" t="s">
        <v>38</v>
      </c>
      <c r="M4257">
        <v>0</v>
      </c>
      <c r="N4257" t="s">
        <v>22</v>
      </c>
      <c r="O4257" s="3">
        <v>42569</v>
      </c>
      <c r="P4257" t="s">
        <v>34</v>
      </c>
      <c r="Q4257">
        <v>800</v>
      </c>
      <c r="R4257">
        <v>2016</v>
      </c>
      <c r="S4257">
        <v>7</v>
      </c>
      <c r="T4257" s="3" t="s">
        <v>24</v>
      </c>
      <c r="U4257" s="3">
        <v>45489</v>
      </c>
    </row>
    <row r="4258" spans="1:21" x14ac:dyDescent="0.25">
      <c r="A4258">
        <v>215889</v>
      </c>
      <c r="B4258">
        <v>1421</v>
      </c>
      <c r="C4258" t="s">
        <v>25</v>
      </c>
      <c r="D4258" s="3">
        <v>42569</v>
      </c>
      <c r="E4258" t="s">
        <v>872</v>
      </c>
      <c r="F4258">
        <v>120</v>
      </c>
      <c r="G4258">
        <v>1</v>
      </c>
      <c r="J4258">
        <v>120</v>
      </c>
      <c r="K4258">
        <v>100150779</v>
      </c>
      <c r="L4258" s="19" t="s">
        <v>47</v>
      </c>
      <c r="M4258">
        <v>0</v>
      </c>
      <c r="N4258" t="s">
        <v>22</v>
      </c>
      <c r="O4258" s="3">
        <v>42569</v>
      </c>
      <c r="P4258" t="s">
        <v>28</v>
      </c>
      <c r="Q4258">
        <v>120</v>
      </c>
      <c r="R4258">
        <v>2016</v>
      </c>
      <c r="S4258">
        <v>7</v>
      </c>
      <c r="T4258" s="3" t="s">
        <v>24</v>
      </c>
      <c r="U4258" s="3">
        <v>45489</v>
      </c>
    </row>
    <row r="4259" spans="1:21" x14ac:dyDescent="0.25">
      <c r="A4259">
        <v>215909</v>
      </c>
      <c r="B4259">
        <v>124</v>
      </c>
      <c r="C4259" t="s">
        <v>31</v>
      </c>
      <c r="D4259" s="3">
        <v>42569</v>
      </c>
      <c r="E4259" t="s">
        <v>229</v>
      </c>
      <c r="F4259">
        <v>999</v>
      </c>
      <c r="G4259">
        <v>1</v>
      </c>
      <c r="J4259">
        <v>2559</v>
      </c>
      <c r="K4259">
        <v>100150798</v>
      </c>
      <c r="L4259" s="19" t="s">
        <v>21</v>
      </c>
      <c r="M4259">
        <v>0</v>
      </c>
      <c r="N4259" t="s">
        <v>22</v>
      </c>
      <c r="O4259" s="3">
        <v>42569</v>
      </c>
      <c r="P4259" t="s">
        <v>34</v>
      </c>
      <c r="Q4259">
        <v>999</v>
      </c>
      <c r="R4259">
        <v>2016</v>
      </c>
      <c r="S4259">
        <v>7</v>
      </c>
      <c r="T4259" s="3" t="s">
        <v>24</v>
      </c>
      <c r="U4259" s="3">
        <v>45489</v>
      </c>
    </row>
    <row r="4260" spans="1:21" x14ac:dyDescent="0.25">
      <c r="A4260">
        <v>215910</v>
      </c>
      <c r="B4260">
        <v>124</v>
      </c>
      <c r="C4260" t="s">
        <v>31</v>
      </c>
      <c r="D4260" s="3">
        <v>42569</v>
      </c>
      <c r="E4260" t="s">
        <v>230</v>
      </c>
      <c r="F4260">
        <v>1560</v>
      </c>
      <c r="G4260">
        <v>1</v>
      </c>
      <c r="J4260">
        <v>2559</v>
      </c>
      <c r="K4260">
        <v>100150798</v>
      </c>
      <c r="L4260" s="19" t="s">
        <v>62</v>
      </c>
      <c r="M4260">
        <v>0</v>
      </c>
      <c r="N4260" t="s">
        <v>22</v>
      </c>
      <c r="O4260" s="3">
        <v>42569</v>
      </c>
      <c r="P4260" t="s">
        <v>34</v>
      </c>
      <c r="Q4260" s="4">
        <v>1560</v>
      </c>
      <c r="R4260">
        <v>2016</v>
      </c>
      <c r="S4260">
        <v>7</v>
      </c>
      <c r="T4260" s="3" t="s">
        <v>24</v>
      </c>
      <c r="U4260" s="3">
        <v>45489</v>
      </c>
    </row>
    <row r="4261" spans="1:21" x14ac:dyDescent="0.25">
      <c r="A4261">
        <v>215935</v>
      </c>
      <c r="B4261">
        <v>1404</v>
      </c>
      <c r="C4261" t="s">
        <v>19</v>
      </c>
      <c r="D4261" s="3">
        <v>42569</v>
      </c>
      <c r="E4261" t="s">
        <v>867</v>
      </c>
      <c r="F4261">
        <v>6055</v>
      </c>
      <c r="G4261">
        <v>1</v>
      </c>
      <c r="J4261">
        <v>6055</v>
      </c>
      <c r="K4261">
        <v>100150824</v>
      </c>
      <c r="L4261" s="19" t="s">
        <v>42</v>
      </c>
      <c r="M4261">
        <v>0</v>
      </c>
      <c r="N4261" t="s">
        <v>22</v>
      </c>
      <c r="O4261" s="3">
        <v>42569</v>
      </c>
      <c r="P4261" t="s">
        <v>23</v>
      </c>
      <c r="Q4261" s="4">
        <v>6055</v>
      </c>
      <c r="R4261">
        <v>2016</v>
      </c>
      <c r="S4261">
        <v>7</v>
      </c>
      <c r="T4261" s="3" t="s">
        <v>24</v>
      </c>
      <c r="U4261" s="3">
        <v>45489</v>
      </c>
    </row>
    <row r="4262" spans="1:21" x14ac:dyDescent="0.25">
      <c r="A4262">
        <v>215936</v>
      </c>
      <c r="B4262">
        <v>939</v>
      </c>
      <c r="C4262" t="s">
        <v>25</v>
      </c>
      <c r="D4262" s="3">
        <v>42569</v>
      </c>
      <c r="E4262" t="s">
        <v>1534</v>
      </c>
      <c r="F4262">
        <v>1</v>
      </c>
      <c r="G4262">
        <v>1</v>
      </c>
      <c r="J4262">
        <v>1</v>
      </c>
      <c r="K4262">
        <v>100150825</v>
      </c>
      <c r="L4262" s="19" t="s">
        <v>62</v>
      </c>
      <c r="M4262">
        <v>0</v>
      </c>
      <c r="N4262" t="s">
        <v>22</v>
      </c>
      <c r="O4262" s="3">
        <v>42569</v>
      </c>
      <c r="P4262" t="s">
        <v>28</v>
      </c>
      <c r="Q4262">
        <v>1</v>
      </c>
      <c r="R4262">
        <v>2016</v>
      </c>
      <c r="S4262">
        <v>7</v>
      </c>
      <c r="T4262" s="3" t="s">
        <v>24</v>
      </c>
      <c r="U4262" s="3">
        <v>45489</v>
      </c>
    </row>
    <row r="4263" spans="1:21" x14ac:dyDescent="0.25">
      <c r="A4263">
        <v>215937</v>
      </c>
      <c r="B4263">
        <v>1422</v>
      </c>
      <c r="C4263" t="s">
        <v>19</v>
      </c>
      <c r="D4263" s="3">
        <v>42569</v>
      </c>
      <c r="E4263" t="s">
        <v>1263</v>
      </c>
      <c r="F4263">
        <v>1400</v>
      </c>
      <c r="G4263">
        <v>1</v>
      </c>
      <c r="J4263">
        <v>1400</v>
      </c>
      <c r="K4263">
        <v>100150826</v>
      </c>
      <c r="L4263" s="19" t="s">
        <v>194</v>
      </c>
      <c r="M4263">
        <v>0</v>
      </c>
      <c r="N4263" t="s">
        <v>22</v>
      </c>
      <c r="O4263" s="3">
        <v>42569</v>
      </c>
      <c r="P4263" t="s">
        <v>23</v>
      </c>
      <c r="Q4263" s="4">
        <v>1400</v>
      </c>
      <c r="R4263">
        <v>2016</v>
      </c>
      <c r="S4263">
        <v>7</v>
      </c>
      <c r="T4263" s="3" t="s">
        <v>24</v>
      </c>
      <c r="U4263" s="3">
        <v>45489</v>
      </c>
    </row>
    <row r="4264" spans="1:21" x14ac:dyDescent="0.25">
      <c r="A4264">
        <v>215938</v>
      </c>
      <c r="B4264">
        <v>1061</v>
      </c>
      <c r="C4264" t="s">
        <v>19</v>
      </c>
      <c r="D4264" s="3">
        <v>42569</v>
      </c>
      <c r="E4264" t="s">
        <v>1535</v>
      </c>
      <c r="F4264">
        <v>650</v>
      </c>
      <c r="G4264">
        <v>1</v>
      </c>
      <c r="J4264">
        <v>650</v>
      </c>
      <c r="K4264">
        <v>100150827</v>
      </c>
      <c r="L4264" s="19" t="s">
        <v>51</v>
      </c>
      <c r="M4264">
        <v>0</v>
      </c>
      <c r="N4264" t="s">
        <v>22</v>
      </c>
      <c r="O4264" s="3">
        <v>42569</v>
      </c>
      <c r="P4264" t="s">
        <v>23</v>
      </c>
      <c r="Q4264">
        <v>650</v>
      </c>
      <c r="R4264">
        <v>2016</v>
      </c>
      <c r="S4264">
        <v>7</v>
      </c>
      <c r="T4264" s="3" t="s">
        <v>24</v>
      </c>
      <c r="U4264" s="3">
        <v>45489</v>
      </c>
    </row>
    <row r="4265" spans="1:21" x14ac:dyDescent="0.25">
      <c r="A4265">
        <v>215940</v>
      </c>
      <c r="B4265">
        <v>83</v>
      </c>
      <c r="C4265" t="s">
        <v>25</v>
      </c>
      <c r="D4265" s="3">
        <v>42569</v>
      </c>
      <c r="E4265" t="s">
        <v>1534</v>
      </c>
      <c r="F4265">
        <v>1</v>
      </c>
      <c r="G4265">
        <v>1</v>
      </c>
      <c r="J4265">
        <v>1</v>
      </c>
      <c r="K4265">
        <v>100150828</v>
      </c>
      <c r="L4265" s="19" t="s">
        <v>62</v>
      </c>
      <c r="M4265">
        <v>0</v>
      </c>
      <c r="N4265" t="s">
        <v>22</v>
      </c>
      <c r="O4265" s="3">
        <v>42569</v>
      </c>
      <c r="P4265" t="s">
        <v>28</v>
      </c>
      <c r="Q4265">
        <v>1</v>
      </c>
      <c r="R4265">
        <v>2016</v>
      </c>
      <c r="S4265">
        <v>7</v>
      </c>
      <c r="T4265" s="3" t="s">
        <v>24</v>
      </c>
      <c r="U4265" s="3">
        <v>45489</v>
      </c>
    </row>
    <row r="4266" spans="1:21" x14ac:dyDescent="0.25">
      <c r="A4266">
        <v>215942</v>
      </c>
      <c r="B4266">
        <v>1423</v>
      </c>
      <c r="C4266" t="s">
        <v>25</v>
      </c>
      <c r="D4266" s="3">
        <v>42569</v>
      </c>
      <c r="E4266" t="s">
        <v>1534</v>
      </c>
      <c r="F4266">
        <v>1</v>
      </c>
      <c r="G4266">
        <v>2</v>
      </c>
      <c r="J4266">
        <v>2</v>
      </c>
      <c r="K4266">
        <v>100150830</v>
      </c>
      <c r="L4266" s="19" t="s">
        <v>62</v>
      </c>
      <c r="M4266">
        <v>0</v>
      </c>
      <c r="N4266" t="s">
        <v>22</v>
      </c>
      <c r="O4266" s="3">
        <v>42569</v>
      </c>
      <c r="P4266" t="s">
        <v>28</v>
      </c>
      <c r="Q4266">
        <v>2</v>
      </c>
      <c r="R4266">
        <v>2016</v>
      </c>
      <c r="S4266">
        <v>7</v>
      </c>
      <c r="T4266" s="3" t="s">
        <v>24</v>
      </c>
      <c r="U4266" s="3">
        <v>45489</v>
      </c>
    </row>
    <row r="4267" spans="1:21" x14ac:dyDescent="0.25">
      <c r="A4267">
        <v>215941</v>
      </c>
      <c r="B4267">
        <v>114</v>
      </c>
      <c r="C4267" t="s">
        <v>19</v>
      </c>
      <c r="D4267" s="3">
        <v>42569</v>
      </c>
      <c r="E4267" t="s">
        <v>114</v>
      </c>
      <c r="F4267">
        <v>370</v>
      </c>
      <c r="G4267">
        <v>1</v>
      </c>
      <c r="J4267">
        <v>370</v>
      </c>
      <c r="K4267">
        <v>100150829</v>
      </c>
      <c r="L4267" s="19" t="s">
        <v>33</v>
      </c>
      <c r="M4267">
        <v>0</v>
      </c>
      <c r="N4267" t="s">
        <v>22</v>
      </c>
      <c r="O4267" s="3">
        <v>42569</v>
      </c>
      <c r="P4267" t="s">
        <v>23</v>
      </c>
      <c r="Q4267">
        <v>370</v>
      </c>
      <c r="R4267">
        <v>2016</v>
      </c>
      <c r="S4267">
        <v>7</v>
      </c>
      <c r="T4267" s="3" t="s">
        <v>24</v>
      </c>
      <c r="U4267" s="3">
        <v>45489</v>
      </c>
    </row>
    <row r="4268" spans="1:21" x14ac:dyDescent="0.25">
      <c r="A4268">
        <v>215943</v>
      </c>
      <c r="B4268">
        <v>939</v>
      </c>
      <c r="C4268" t="s">
        <v>25</v>
      </c>
      <c r="D4268" s="3">
        <v>42569</v>
      </c>
      <c r="E4268" t="s">
        <v>1534</v>
      </c>
      <c r="F4268">
        <v>1</v>
      </c>
      <c r="G4268">
        <v>1</v>
      </c>
      <c r="J4268">
        <v>1</v>
      </c>
      <c r="K4268">
        <v>100150831</v>
      </c>
      <c r="L4268" s="19" t="s">
        <v>62</v>
      </c>
      <c r="M4268">
        <v>0</v>
      </c>
      <c r="N4268" t="s">
        <v>22</v>
      </c>
      <c r="O4268" s="3">
        <v>42569</v>
      </c>
      <c r="P4268" t="s">
        <v>28</v>
      </c>
      <c r="Q4268">
        <v>1</v>
      </c>
      <c r="R4268">
        <v>2016</v>
      </c>
      <c r="S4268">
        <v>7</v>
      </c>
      <c r="T4268" s="3" t="s">
        <v>24</v>
      </c>
      <c r="U4268" s="3">
        <v>45489</v>
      </c>
    </row>
    <row r="4269" spans="1:21" x14ac:dyDescent="0.25">
      <c r="A4269">
        <v>215944</v>
      </c>
      <c r="B4269">
        <v>83</v>
      </c>
      <c r="C4269" t="s">
        <v>25</v>
      </c>
      <c r="D4269" s="3">
        <v>42569</v>
      </c>
      <c r="E4269" t="s">
        <v>1534</v>
      </c>
      <c r="F4269">
        <v>1</v>
      </c>
      <c r="G4269">
        <v>1</v>
      </c>
      <c r="J4269">
        <v>1</v>
      </c>
      <c r="K4269">
        <v>100150832</v>
      </c>
      <c r="L4269" s="19" t="s">
        <v>62</v>
      </c>
      <c r="M4269">
        <v>0</v>
      </c>
      <c r="N4269" t="s">
        <v>40</v>
      </c>
      <c r="O4269" s="3">
        <v>42569</v>
      </c>
      <c r="P4269" t="s">
        <v>28</v>
      </c>
      <c r="Q4269">
        <v>1</v>
      </c>
      <c r="R4269">
        <v>2016</v>
      </c>
      <c r="S4269">
        <v>7</v>
      </c>
      <c r="T4269" s="3" t="s">
        <v>24</v>
      </c>
      <c r="U4269" s="3">
        <v>45489</v>
      </c>
    </row>
    <row r="4270" spans="1:21" x14ac:dyDescent="0.25">
      <c r="A4270">
        <v>215947</v>
      </c>
      <c r="B4270">
        <v>1423</v>
      </c>
      <c r="C4270" t="s">
        <v>25</v>
      </c>
      <c r="D4270" s="3">
        <v>42569</v>
      </c>
      <c r="E4270" t="s">
        <v>1534</v>
      </c>
      <c r="F4270">
        <v>1</v>
      </c>
      <c r="G4270">
        <v>1</v>
      </c>
      <c r="J4270">
        <v>1</v>
      </c>
      <c r="K4270">
        <v>100150834</v>
      </c>
      <c r="L4270" s="19" t="s">
        <v>62</v>
      </c>
      <c r="M4270">
        <v>0</v>
      </c>
      <c r="N4270" t="s">
        <v>22</v>
      </c>
      <c r="O4270" s="3">
        <v>42569</v>
      </c>
      <c r="P4270" t="s">
        <v>28</v>
      </c>
      <c r="Q4270">
        <v>1</v>
      </c>
      <c r="R4270">
        <v>2016</v>
      </c>
      <c r="S4270">
        <v>7</v>
      </c>
      <c r="T4270" s="3" t="s">
        <v>24</v>
      </c>
      <c r="U4270" s="3">
        <v>45489</v>
      </c>
    </row>
    <row r="4271" spans="1:21" x14ac:dyDescent="0.25">
      <c r="A4271">
        <v>215945</v>
      </c>
      <c r="B4271">
        <v>1424</v>
      </c>
      <c r="C4271" t="s">
        <v>25</v>
      </c>
      <c r="D4271" s="3">
        <v>42569</v>
      </c>
      <c r="E4271" t="s">
        <v>1536</v>
      </c>
      <c r="F4271">
        <v>599</v>
      </c>
      <c r="G4271">
        <v>1</v>
      </c>
      <c r="J4271">
        <v>599</v>
      </c>
      <c r="K4271">
        <v>100150833</v>
      </c>
      <c r="L4271" s="19" t="s">
        <v>51</v>
      </c>
      <c r="M4271">
        <v>0</v>
      </c>
      <c r="N4271" t="s">
        <v>22</v>
      </c>
      <c r="O4271" s="3">
        <v>42569</v>
      </c>
      <c r="P4271" t="s">
        <v>28</v>
      </c>
      <c r="Q4271">
        <v>599</v>
      </c>
      <c r="R4271">
        <v>2016</v>
      </c>
      <c r="S4271">
        <v>7</v>
      </c>
      <c r="T4271" s="3" t="s">
        <v>24</v>
      </c>
      <c r="U4271" s="3">
        <v>45489</v>
      </c>
    </row>
    <row r="4272" spans="1:21" x14ac:dyDescent="0.25">
      <c r="A4272">
        <v>215948</v>
      </c>
      <c r="B4272">
        <v>114</v>
      </c>
      <c r="C4272" t="s">
        <v>71</v>
      </c>
      <c r="D4272" s="3">
        <v>42569</v>
      </c>
      <c r="E4272" t="s">
        <v>30</v>
      </c>
      <c r="F4272">
        <v>360</v>
      </c>
      <c r="G4272">
        <v>1</v>
      </c>
      <c r="J4272">
        <v>360</v>
      </c>
      <c r="K4272">
        <v>100150835</v>
      </c>
      <c r="L4272" s="19" t="s">
        <v>27</v>
      </c>
      <c r="M4272">
        <v>0</v>
      </c>
      <c r="N4272" t="s">
        <v>22</v>
      </c>
      <c r="O4272" s="3">
        <v>42569</v>
      </c>
      <c r="P4272" t="s">
        <v>34</v>
      </c>
      <c r="Q4272">
        <v>360</v>
      </c>
      <c r="R4272">
        <v>2016</v>
      </c>
      <c r="S4272">
        <v>7</v>
      </c>
      <c r="T4272" s="3" t="s">
        <v>24</v>
      </c>
      <c r="U4272" s="3">
        <v>45489</v>
      </c>
    </row>
    <row r="4273" spans="1:21" x14ac:dyDescent="0.25">
      <c r="A4273">
        <v>215949</v>
      </c>
      <c r="B4273">
        <v>1425</v>
      </c>
      <c r="C4273" t="s">
        <v>19</v>
      </c>
      <c r="D4273" s="3">
        <v>42569</v>
      </c>
      <c r="E4273" t="s">
        <v>540</v>
      </c>
      <c r="F4273">
        <v>395</v>
      </c>
      <c r="G4273">
        <v>3</v>
      </c>
      <c r="J4273">
        <v>1185</v>
      </c>
      <c r="K4273">
        <v>100150836</v>
      </c>
      <c r="L4273" s="19" t="s">
        <v>33</v>
      </c>
      <c r="M4273">
        <v>0</v>
      </c>
      <c r="N4273" t="s">
        <v>22</v>
      </c>
      <c r="O4273" s="3">
        <v>42569</v>
      </c>
      <c r="P4273" t="s">
        <v>23</v>
      </c>
      <c r="Q4273" s="4">
        <v>1185</v>
      </c>
      <c r="R4273">
        <v>2016</v>
      </c>
      <c r="S4273">
        <v>7</v>
      </c>
      <c r="T4273" s="3" t="s">
        <v>24</v>
      </c>
      <c r="U4273" s="3">
        <v>45489</v>
      </c>
    </row>
    <row r="4274" spans="1:21" x14ac:dyDescent="0.25">
      <c r="A4274">
        <v>215950</v>
      </c>
      <c r="B4274">
        <v>1426</v>
      </c>
      <c r="C4274" t="s">
        <v>25</v>
      </c>
      <c r="D4274" s="3">
        <v>42569</v>
      </c>
      <c r="E4274" t="s">
        <v>1534</v>
      </c>
      <c r="F4274">
        <v>1</v>
      </c>
      <c r="G4274">
        <v>1</v>
      </c>
      <c r="J4274">
        <v>1</v>
      </c>
      <c r="K4274">
        <v>100150837</v>
      </c>
      <c r="L4274" s="19" t="s">
        <v>62</v>
      </c>
      <c r="M4274">
        <v>0</v>
      </c>
      <c r="N4274" t="s">
        <v>22</v>
      </c>
      <c r="O4274" s="3">
        <v>42569</v>
      </c>
      <c r="P4274" t="s">
        <v>28</v>
      </c>
      <c r="Q4274">
        <v>1</v>
      </c>
      <c r="R4274">
        <v>2016</v>
      </c>
      <c r="S4274">
        <v>7</v>
      </c>
      <c r="T4274" s="3" t="s">
        <v>24</v>
      </c>
      <c r="U4274" s="3">
        <v>45489</v>
      </c>
    </row>
    <row r="4275" spans="1:21" x14ac:dyDescent="0.25">
      <c r="A4275">
        <v>215951</v>
      </c>
      <c r="B4275">
        <v>823</v>
      </c>
      <c r="C4275" t="s">
        <v>31</v>
      </c>
      <c r="D4275" s="3">
        <v>42569</v>
      </c>
      <c r="E4275" t="s">
        <v>1537</v>
      </c>
      <c r="F4275">
        <v>999</v>
      </c>
      <c r="G4275">
        <v>1</v>
      </c>
      <c r="J4275">
        <v>999</v>
      </c>
      <c r="K4275">
        <v>100150838</v>
      </c>
      <c r="L4275" s="19" t="s">
        <v>51</v>
      </c>
      <c r="M4275">
        <v>0</v>
      </c>
      <c r="N4275" t="s">
        <v>22</v>
      </c>
      <c r="O4275" s="3">
        <v>42569</v>
      </c>
      <c r="P4275" t="s">
        <v>34</v>
      </c>
      <c r="Q4275">
        <v>999</v>
      </c>
      <c r="R4275">
        <v>2016</v>
      </c>
      <c r="S4275">
        <v>7</v>
      </c>
      <c r="T4275" s="3" t="s">
        <v>24</v>
      </c>
      <c r="U4275" s="3">
        <v>45489</v>
      </c>
    </row>
    <row r="4276" spans="1:21" x14ac:dyDescent="0.25">
      <c r="A4276">
        <v>215952</v>
      </c>
      <c r="B4276">
        <v>83</v>
      </c>
      <c r="C4276" t="s">
        <v>25</v>
      </c>
      <c r="D4276" s="3">
        <v>42569</v>
      </c>
      <c r="E4276" t="s">
        <v>1534</v>
      </c>
      <c r="F4276">
        <v>1</v>
      </c>
      <c r="G4276">
        <v>1</v>
      </c>
      <c r="J4276">
        <v>1</v>
      </c>
      <c r="K4276">
        <v>100150839</v>
      </c>
      <c r="L4276" s="19" t="s">
        <v>62</v>
      </c>
      <c r="M4276">
        <v>0</v>
      </c>
      <c r="N4276" t="s">
        <v>22</v>
      </c>
      <c r="O4276" s="3">
        <v>42569</v>
      </c>
      <c r="P4276" t="s">
        <v>28</v>
      </c>
      <c r="Q4276">
        <v>1</v>
      </c>
      <c r="R4276">
        <v>2016</v>
      </c>
      <c r="S4276">
        <v>7</v>
      </c>
      <c r="T4276" s="3" t="s">
        <v>24</v>
      </c>
      <c r="U4276" s="3">
        <v>45489</v>
      </c>
    </row>
    <row r="4277" spans="1:21" x14ac:dyDescent="0.25">
      <c r="A4277">
        <v>215953</v>
      </c>
      <c r="B4277">
        <v>1427</v>
      </c>
      <c r="C4277" t="s">
        <v>25</v>
      </c>
      <c r="D4277" s="3">
        <v>42569</v>
      </c>
      <c r="E4277" t="s">
        <v>1509</v>
      </c>
      <c r="F4277">
        <v>24999</v>
      </c>
      <c r="G4277">
        <v>1</v>
      </c>
      <c r="J4277">
        <v>24999</v>
      </c>
      <c r="K4277">
        <v>100150840</v>
      </c>
      <c r="L4277" s="19" t="s">
        <v>38</v>
      </c>
      <c r="M4277">
        <v>0</v>
      </c>
      <c r="N4277" t="s">
        <v>201</v>
      </c>
      <c r="O4277" s="3">
        <v>42569</v>
      </c>
      <c r="P4277" t="s">
        <v>28</v>
      </c>
      <c r="Q4277" s="4">
        <v>24999</v>
      </c>
      <c r="R4277">
        <v>2016</v>
      </c>
      <c r="S4277">
        <v>7</v>
      </c>
      <c r="T4277" s="3" t="s">
        <v>24</v>
      </c>
      <c r="U4277" s="3">
        <v>45489</v>
      </c>
    </row>
    <row r="4278" spans="1:21" x14ac:dyDescent="0.25">
      <c r="A4278">
        <v>215954</v>
      </c>
      <c r="B4278">
        <v>1428</v>
      </c>
      <c r="C4278" t="s">
        <v>25</v>
      </c>
      <c r="D4278" s="3">
        <v>42569</v>
      </c>
      <c r="E4278" t="s">
        <v>1538</v>
      </c>
      <c r="F4278">
        <v>16670</v>
      </c>
      <c r="G4278">
        <v>1</v>
      </c>
      <c r="J4278">
        <v>16670</v>
      </c>
      <c r="K4278">
        <v>100150841</v>
      </c>
      <c r="L4278" s="19" t="s">
        <v>97</v>
      </c>
      <c r="M4278">
        <v>0</v>
      </c>
      <c r="N4278" t="s">
        <v>22</v>
      </c>
      <c r="O4278" s="3">
        <v>42569</v>
      </c>
      <c r="P4278" t="s">
        <v>28</v>
      </c>
      <c r="Q4278" s="4">
        <v>16670</v>
      </c>
      <c r="R4278">
        <v>2016</v>
      </c>
      <c r="S4278">
        <v>7</v>
      </c>
      <c r="T4278" s="3" t="s">
        <v>24</v>
      </c>
      <c r="U4278" s="3">
        <v>45489</v>
      </c>
    </row>
    <row r="4279" spans="1:21" x14ac:dyDescent="0.25">
      <c r="A4279">
        <v>215955</v>
      </c>
      <c r="B4279">
        <v>1429</v>
      </c>
      <c r="C4279" t="s">
        <v>19</v>
      </c>
      <c r="D4279" s="3">
        <v>42569</v>
      </c>
      <c r="E4279" t="s">
        <v>459</v>
      </c>
      <c r="F4279">
        <v>29000</v>
      </c>
      <c r="G4279">
        <v>1</v>
      </c>
      <c r="J4279">
        <v>29000</v>
      </c>
      <c r="K4279">
        <v>100150842</v>
      </c>
      <c r="L4279" s="19" t="s">
        <v>42</v>
      </c>
      <c r="M4279">
        <v>0</v>
      </c>
      <c r="N4279" t="s">
        <v>22</v>
      </c>
      <c r="O4279" s="3">
        <v>42569</v>
      </c>
      <c r="P4279" t="s">
        <v>23</v>
      </c>
      <c r="Q4279" s="4">
        <v>29000</v>
      </c>
      <c r="R4279">
        <v>2016</v>
      </c>
      <c r="S4279">
        <v>7</v>
      </c>
      <c r="T4279" s="3" t="s">
        <v>24</v>
      </c>
      <c r="U4279" s="3">
        <v>45489</v>
      </c>
    </row>
    <row r="4280" spans="1:21" x14ac:dyDescent="0.25">
      <c r="A4280">
        <v>215956</v>
      </c>
      <c r="B4280">
        <v>83</v>
      </c>
      <c r="C4280" t="s">
        <v>25</v>
      </c>
      <c r="D4280" s="3">
        <v>42569</v>
      </c>
      <c r="E4280" t="s">
        <v>1534</v>
      </c>
      <c r="F4280">
        <v>1</v>
      </c>
      <c r="G4280">
        <v>1</v>
      </c>
      <c r="J4280">
        <v>1</v>
      </c>
      <c r="K4280">
        <v>100150843</v>
      </c>
      <c r="L4280" s="19" t="s">
        <v>62</v>
      </c>
      <c r="M4280">
        <v>0</v>
      </c>
      <c r="N4280" t="s">
        <v>40</v>
      </c>
      <c r="O4280" s="3">
        <v>42569</v>
      </c>
      <c r="P4280" t="s">
        <v>28</v>
      </c>
      <c r="Q4280">
        <v>1</v>
      </c>
      <c r="R4280">
        <v>2016</v>
      </c>
      <c r="S4280">
        <v>7</v>
      </c>
      <c r="T4280" s="3" t="s">
        <v>24</v>
      </c>
      <c r="U4280" s="3">
        <v>45489</v>
      </c>
    </row>
    <row r="4281" spans="1:21" x14ac:dyDescent="0.25">
      <c r="A4281">
        <v>215957</v>
      </c>
      <c r="B4281">
        <v>1430</v>
      </c>
      <c r="C4281" t="s">
        <v>19</v>
      </c>
      <c r="D4281" s="3">
        <v>42569</v>
      </c>
      <c r="E4281" t="s">
        <v>1539</v>
      </c>
      <c r="F4281">
        <v>1500</v>
      </c>
      <c r="G4281">
        <v>1</v>
      </c>
      <c r="J4281">
        <v>1500</v>
      </c>
      <c r="K4281">
        <v>100150844</v>
      </c>
      <c r="L4281" s="19" t="s">
        <v>51</v>
      </c>
      <c r="M4281">
        <v>0</v>
      </c>
      <c r="N4281" t="s">
        <v>22</v>
      </c>
      <c r="O4281" s="3">
        <v>42569</v>
      </c>
      <c r="P4281" t="s">
        <v>23</v>
      </c>
      <c r="Q4281" s="4">
        <v>1500</v>
      </c>
      <c r="R4281">
        <v>2016</v>
      </c>
      <c r="S4281">
        <v>7</v>
      </c>
      <c r="T4281" s="3" t="s">
        <v>24</v>
      </c>
      <c r="U4281" s="3">
        <v>45489</v>
      </c>
    </row>
    <row r="4282" spans="1:21" x14ac:dyDescent="0.25">
      <c r="A4282">
        <v>215959</v>
      </c>
      <c r="B4282">
        <v>148</v>
      </c>
      <c r="C4282" t="s">
        <v>31</v>
      </c>
      <c r="D4282" s="3">
        <v>42569</v>
      </c>
      <c r="E4282" t="s">
        <v>1540</v>
      </c>
      <c r="F4282">
        <v>575</v>
      </c>
      <c r="G4282">
        <v>1</v>
      </c>
      <c r="J4282">
        <v>2012</v>
      </c>
      <c r="K4282">
        <v>100150845</v>
      </c>
      <c r="L4282" s="19" t="s">
        <v>51</v>
      </c>
      <c r="M4282">
        <v>0</v>
      </c>
      <c r="N4282" t="s">
        <v>22</v>
      </c>
      <c r="O4282" s="3">
        <v>42569</v>
      </c>
      <c r="P4282" t="s">
        <v>34</v>
      </c>
      <c r="Q4282">
        <v>575</v>
      </c>
      <c r="R4282">
        <v>2016</v>
      </c>
      <c r="S4282">
        <v>7</v>
      </c>
      <c r="T4282" s="3" t="s">
        <v>24</v>
      </c>
      <c r="U4282" s="3">
        <v>45489</v>
      </c>
    </row>
    <row r="4283" spans="1:21" x14ac:dyDescent="0.25">
      <c r="A4283">
        <v>215961</v>
      </c>
      <c r="B4283">
        <v>148</v>
      </c>
      <c r="C4283" t="s">
        <v>31</v>
      </c>
      <c r="D4283" s="3">
        <v>42569</v>
      </c>
      <c r="E4283" t="s">
        <v>1541</v>
      </c>
      <c r="F4283">
        <v>699</v>
      </c>
      <c r="G4283">
        <v>1</v>
      </c>
      <c r="J4283">
        <v>2012</v>
      </c>
      <c r="K4283">
        <v>100150845</v>
      </c>
      <c r="L4283" s="19" t="s">
        <v>51</v>
      </c>
      <c r="M4283">
        <v>0</v>
      </c>
      <c r="N4283" t="s">
        <v>22</v>
      </c>
      <c r="O4283" s="3">
        <v>42569</v>
      </c>
      <c r="P4283" t="s">
        <v>34</v>
      </c>
      <c r="Q4283">
        <v>699</v>
      </c>
      <c r="R4283">
        <v>2016</v>
      </c>
      <c r="S4283">
        <v>7</v>
      </c>
      <c r="T4283" s="3" t="s">
        <v>24</v>
      </c>
      <c r="U4283" s="3">
        <v>45489</v>
      </c>
    </row>
    <row r="4284" spans="1:21" x14ac:dyDescent="0.25">
      <c r="A4284">
        <v>215963</v>
      </c>
      <c r="B4284">
        <v>148</v>
      </c>
      <c r="C4284" t="s">
        <v>31</v>
      </c>
      <c r="D4284" s="3">
        <v>42569</v>
      </c>
      <c r="E4284" t="s">
        <v>1542</v>
      </c>
      <c r="F4284">
        <v>738</v>
      </c>
      <c r="G4284">
        <v>1</v>
      </c>
      <c r="J4284">
        <v>2012</v>
      </c>
      <c r="K4284">
        <v>100150845</v>
      </c>
      <c r="L4284" s="19" t="s">
        <v>51</v>
      </c>
      <c r="M4284">
        <v>0</v>
      </c>
      <c r="N4284" t="s">
        <v>22</v>
      </c>
      <c r="O4284" s="3">
        <v>42569</v>
      </c>
      <c r="P4284" t="s">
        <v>34</v>
      </c>
      <c r="Q4284">
        <v>738</v>
      </c>
      <c r="R4284">
        <v>2016</v>
      </c>
      <c r="S4284">
        <v>7</v>
      </c>
      <c r="T4284" s="3" t="s">
        <v>24</v>
      </c>
      <c r="U4284" s="3">
        <v>45489</v>
      </c>
    </row>
    <row r="4285" spans="1:21" x14ac:dyDescent="0.25">
      <c r="A4285">
        <v>215965</v>
      </c>
      <c r="B4285">
        <v>806</v>
      </c>
      <c r="C4285" t="s">
        <v>19</v>
      </c>
      <c r="D4285" s="3">
        <v>42569</v>
      </c>
      <c r="E4285" t="s">
        <v>1543</v>
      </c>
      <c r="F4285">
        <v>650</v>
      </c>
      <c r="G4285">
        <v>1</v>
      </c>
      <c r="J4285">
        <v>650</v>
      </c>
      <c r="K4285">
        <v>100150846</v>
      </c>
      <c r="L4285" s="19" t="s">
        <v>62</v>
      </c>
      <c r="M4285">
        <v>0</v>
      </c>
      <c r="N4285" t="s">
        <v>22</v>
      </c>
      <c r="O4285" s="3">
        <v>42569</v>
      </c>
      <c r="P4285" t="s">
        <v>23</v>
      </c>
      <c r="Q4285">
        <v>650</v>
      </c>
      <c r="R4285">
        <v>2016</v>
      </c>
      <c r="S4285">
        <v>7</v>
      </c>
      <c r="T4285" s="3" t="s">
        <v>24</v>
      </c>
      <c r="U4285" s="3">
        <v>45489</v>
      </c>
    </row>
    <row r="4286" spans="1:21" x14ac:dyDescent="0.25">
      <c r="A4286">
        <v>215967</v>
      </c>
      <c r="B4286">
        <v>1431</v>
      </c>
      <c r="C4286" t="s">
        <v>25</v>
      </c>
      <c r="D4286" s="3">
        <v>42569</v>
      </c>
      <c r="E4286" t="s">
        <v>815</v>
      </c>
      <c r="F4286">
        <v>64895</v>
      </c>
      <c r="G4286">
        <v>1</v>
      </c>
      <c r="J4286">
        <v>64895</v>
      </c>
      <c r="K4286">
        <v>100150847</v>
      </c>
      <c r="L4286" s="19" t="s">
        <v>42</v>
      </c>
      <c r="M4286">
        <v>0</v>
      </c>
      <c r="N4286" t="s">
        <v>174</v>
      </c>
      <c r="O4286" s="3">
        <v>42569</v>
      </c>
      <c r="P4286" t="s">
        <v>28</v>
      </c>
      <c r="Q4286" s="4">
        <v>64895</v>
      </c>
      <c r="R4286">
        <v>2016</v>
      </c>
      <c r="S4286">
        <v>7</v>
      </c>
      <c r="T4286" s="3" t="s">
        <v>24</v>
      </c>
      <c r="U4286" s="3">
        <v>45489</v>
      </c>
    </row>
    <row r="4287" spans="1:21" x14ac:dyDescent="0.25">
      <c r="A4287">
        <v>215969</v>
      </c>
      <c r="B4287">
        <v>1432</v>
      </c>
      <c r="C4287" t="s">
        <v>19</v>
      </c>
      <c r="D4287" s="3">
        <v>42569</v>
      </c>
      <c r="E4287" t="s">
        <v>1544</v>
      </c>
      <c r="F4287">
        <v>500</v>
      </c>
      <c r="G4287">
        <v>1</v>
      </c>
      <c r="J4287">
        <v>500</v>
      </c>
      <c r="K4287">
        <v>100150849</v>
      </c>
      <c r="L4287" s="19" t="s">
        <v>42</v>
      </c>
      <c r="M4287">
        <v>0</v>
      </c>
      <c r="N4287" t="s">
        <v>22</v>
      </c>
      <c r="O4287" s="3">
        <v>42569</v>
      </c>
      <c r="P4287" t="s">
        <v>23</v>
      </c>
      <c r="Q4287">
        <v>500</v>
      </c>
      <c r="R4287">
        <v>2016</v>
      </c>
      <c r="S4287">
        <v>7</v>
      </c>
      <c r="T4287" s="3" t="s">
        <v>24</v>
      </c>
      <c r="U4287" s="3">
        <v>45489</v>
      </c>
    </row>
    <row r="4288" spans="1:21" x14ac:dyDescent="0.25">
      <c r="A4288">
        <v>215968</v>
      </c>
      <c r="B4288">
        <v>806</v>
      </c>
      <c r="C4288" t="s">
        <v>19</v>
      </c>
      <c r="D4288" s="3">
        <v>42569</v>
      </c>
      <c r="E4288" t="s">
        <v>30</v>
      </c>
      <c r="F4288">
        <v>360</v>
      </c>
      <c r="G4288">
        <v>2</v>
      </c>
      <c r="J4288">
        <v>720</v>
      </c>
      <c r="K4288">
        <v>100150848</v>
      </c>
      <c r="L4288" s="19" t="s">
        <v>27</v>
      </c>
      <c r="M4288">
        <v>0</v>
      </c>
      <c r="N4288" t="s">
        <v>22</v>
      </c>
      <c r="O4288" s="3">
        <v>42569</v>
      </c>
      <c r="P4288" t="s">
        <v>23</v>
      </c>
      <c r="Q4288">
        <v>720</v>
      </c>
      <c r="R4288">
        <v>2016</v>
      </c>
      <c r="S4288">
        <v>7</v>
      </c>
      <c r="T4288" s="3" t="s">
        <v>24</v>
      </c>
      <c r="U4288" s="3">
        <v>45489</v>
      </c>
    </row>
    <row r="4289" spans="1:21" x14ac:dyDescent="0.25">
      <c r="A4289">
        <v>215970</v>
      </c>
      <c r="B4289">
        <v>823</v>
      </c>
      <c r="C4289" t="s">
        <v>31</v>
      </c>
      <c r="D4289" s="3">
        <v>42569</v>
      </c>
      <c r="E4289" t="s">
        <v>1537</v>
      </c>
      <c r="F4289">
        <v>999</v>
      </c>
      <c r="G4289">
        <v>1</v>
      </c>
      <c r="J4289">
        <v>999</v>
      </c>
      <c r="K4289">
        <v>100150850</v>
      </c>
      <c r="L4289" s="19" t="s">
        <v>51</v>
      </c>
      <c r="M4289">
        <v>0</v>
      </c>
      <c r="N4289" t="s">
        <v>22</v>
      </c>
      <c r="O4289" s="3">
        <v>42569</v>
      </c>
      <c r="P4289" t="s">
        <v>34</v>
      </c>
      <c r="Q4289">
        <v>999</v>
      </c>
      <c r="R4289">
        <v>2016</v>
      </c>
      <c r="S4289">
        <v>7</v>
      </c>
      <c r="T4289" s="3" t="s">
        <v>24</v>
      </c>
      <c r="U4289" s="3">
        <v>45489</v>
      </c>
    </row>
    <row r="4290" spans="1:21" x14ac:dyDescent="0.25">
      <c r="A4290">
        <v>215972</v>
      </c>
      <c r="B4290">
        <v>1182</v>
      </c>
      <c r="C4290" t="s">
        <v>25</v>
      </c>
      <c r="D4290" s="3">
        <v>42569</v>
      </c>
      <c r="E4290" t="s">
        <v>1337</v>
      </c>
      <c r="F4290">
        <v>390</v>
      </c>
      <c r="G4290">
        <v>1</v>
      </c>
      <c r="J4290">
        <v>390</v>
      </c>
      <c r="K4290">
        <v>100150851</v>
      </c>
      <c r="L4290" s="19" t="s">
        <v>97</v>
      </c>
      <c r="M4290">
        <v>0</v>
      </c>
      <c r="N4290" t="s">
        <v>39</v>
      </c>
      <c r="O4290" s="3">
        <v>42569</v>
      </c>
      <c r="P4290" t="s">
        <v>28</v>
      </c>
      <c r="Q4290">
        <v>390</v>
      </c>
      <c r="R4290">
        <v>2016</v>
      </c>
      <c r="S4290">
        <v>7</v>
      </c>
      <c r="T4290" s="3" t="s">
        <v>24</v>
      </c>
      <c r="U4290" s="3">
        <v>45489</v>
      </c>
    </row>
    <row r="4291" spans="1:21" x14ac:dyDescent="0.25">
      <c r="A4291">
        <v>215973</v>
      </c>
      <c r="B4291">
        <v>820</v>
      </c>
      <c r="C4291" t="s">
        <v>19</v>
      </c>
      <c r="D4291" s="3">
        <v>42569</v>
      </c>
      <c r="E4291" t="s">
        <v>30</v>
      </c>
      <c r="F4291">
        <v>360</v>
      </c>
      <c r="G4291">
        <v>2</v>
      </c>
      <c r="J4291">
        <v>720</v>
      </c>
      <c r="K4291">
        <v>100150852</v>
      </c>
      <c r="L4291" s="19" t="s">
        <v>27</v>
      </c>
      <c r="M4291">
        <v>0</v>
      </c>
      <c r="N4291" t="s">
        <v>22</v>
      </c>
      <c r="O4291" s="3">
        <v>42569</v>
      </c>
      <c r="P4291" t="s">
        <v>23</v>
      </c>
      <c r="Q4291">
        <v>720</v>
      </c>
      <c r="R4291">
        <v>2016</v>
      </c>
      <c r="S4291">
        <v>7</v>
      </c>
      <c r="T4291" s="3" t="s">
        <v>24</v>
      </c>
      <c r="U4291" s="3">
        <v>45489</v>
      </c>
    </row>
    <row r="4292" spans="1:21" x14ac:dyDescent="0.25">
      <c r="A4292">
        <v>215974</v>
      </c>
      <c r="B4292">
        <v>820</v>
      </c>
      <c r="C4292" t="s">
        <v>19</v>
      </c>
      <c r="D4292" s="3">
        <v>42569</v>
      </c>
      <c r="E4292" t="s">
        <v>48</v>
      </c>
      <c r="F4292">
        <v>320</v>
      </c>
      <c r="G4292">
        <v>1</v>
      </c>
      <c r="J4292">
        <v>320</v>
      </c>
      <c r="K4292">
        <v>100150853</v>
      </c>
      <c r="L4292" s="19" t="s">
        <v>27</v>
      </c>
      <c r="M4292">
        <v>0</v>
      </c>
      <c r="N4292" t="s">
        <v>22</v>
      </c>
      <c r="O4292" s="3">
        <v>42569</v>
      </c>
      <c r="P4292" t="s">
        <v>23</v>
      </c>
      <c r="Q4292">
        <v>320</v>
      </c>
      <c r="R4292">
        <v>2016</v>
      </c>
      <c r="S4292">
        <v>7</v>
      </c>
      <c r="T4292" s="3" t="s">
        <v>24</v>
      </c>
      <c r="U4292" s="3">
        <v>45489</v>
      </c>
    </row>
    <row r="4293" spans="1:21" x14ac:dyDescent="0.25">
      <c r="A4293">
        <v>215975</v>
      </c>
      <c r="B4293">
        <v>820</v>
      </c>
      <c r="C4293" t="s">
        <v>19</v>
      </c>
      <c r="D4293" s="3">
        <v>42569</v>
      </c>
      <c r="E4293" t="s">
        <v>30</v>
      </c>
      <c r="F4293">
        <v>360</v>
      </c>
      <c r="G4293">
        <v>1</v>
      </c>
      <c r="J4293">
        <v>360</v>
      </c>
      <c r="K4293">
        <v>100150854</v>
      </c>
      <c r="L4293" s="19" t="s">
        <v>27</v>
      </c>
      <c r="M4293">
        <v>0</v>
      </c>
      <c r="N4293" t="s">
        <v>22</v>
      </c>
      <c r="O4293" s="3">
        <v>42569</v>
      </c>
      <c r="P4293" t="s">
        <v>23</v>
      </c>
      <c r="Q4293">
        <v>360</v>
      </c>
      <c r="R4293">
        <v>2016</v>
      </c>
      <c r="S4293">
        <v>7</v>
      </c>
      <c r="T4293" s="3" t="s">
        <v>24</v>
      </c>
      <c r="U4293" s="3">
        <v>45489</v>
      </c>
    </row>
    <row r="4294" spans="1:21" x14ac:dyDescent="0.25">
      <c r="A4294">
        <v>215976</v>
      </c>
      <c r="B4294">
        <v>86</v>
      </c>
      <c r="C4294" t="s">
        <v>19</v>
      </c>
      <c r="D4294" s="3">
        <v>42569</v>
      </c>
      <c r="E4294" t="s">
        <v>399</v>
      </c>
      <c r="F4294">
        <v>570</v>
      </c>
      <c r="G4294">
        <v>1</v>
      </c>
      <c r="J4294">
        <v>570</v>
      </c>
      <c r="K4294">
        <v>100150855</v>
      </c>
      <c r="L4294" s="19" t="s">
        <v>33</v>
      </c>
      <c r="M4294">
        <v>0</v>
      </c>
      <c r="N4294" t="s">
        <v>22</v>
      </c>
      <c r="O4294" s="3">
        <v>42569</v>
      </c>
      <c r="P4294" t="s">
        <v>23</v>
      </c>
      <c r="Q4294">
        <v>570</v>
      </c>
      <c r="R4294">
        <v>2016</v>
      </c>
      <c r="S4294">
        <v>7</v>
      </c>
      <c r="T4294" s="3" t="s">
        <v>24</v>
      </c>
      <c r="U4294" s="3">
        <v>45489</v>
      </c>
    </row>
    <row r="4295" spans="1:21" x14ac:dyDescent="0.25">
      <c r="A4295">
        <v>215978</v>
      </c>
      <c r="B4295">
        <v>86</v>
      </c>
      <c r="C4295" t="s">
        <v>31</v>
      </c>
      <c r="D4295" s="3">
        <v>42569</v>
      </c>
      <c r="E4295" t="s">
        <v>1545</v>
      </c>
      <c r="F4295">
        <v>1000</v>
      </c>
      <c r="G4295">
        <v>1</v>
      </c>
      <c r="J4295">
        <v>1000</v>
      </c>
      <c r="K4295">
        <v>100150857</v>
      </c>
      <c r="L4295" s="19" t="s">
        <v>51</v>
      </c>
      <c r="M4295">
        <v>0</v>
      </c>
      <c r="N4295" t="s">
        <v>22</v>
      </c>
      <c r="O4295" s="3">
        <v>42569</v>
      </c>
      <c r="P4295" t="s">
        <v>34</v>
      </c>
      <c r="Q4295" s="4">
        <v>1000</v>
      </c>
      <c r="R4295">
        <v>2016</v>
      </c>
      <c r="S4295">
        <v>7</v>
      </c>
      <c r="T4295" s="3" t="s">
        <v>24</v>
      </c>
      <c r="U4295" s="3">
        <v>45489</v>
      </c>
    </row>
    <row r="4296" spans="1:21" x14ac:dyDescent="0.25">
      <c r="A4296">
        <v>215977</v>
      </c>
      <c r="B4296">
        <v>459</v>
      </c>
      <c r="C4296" t="s">
        <v>19</v>
      </c>
      <c r="D4296" s="3">
        <v>42569</v>
      </c>
      <c r="E4296" t="s">
        <v>488</v>
      </c>
      <c r="F4296">
        <v>299</v>
      </c>
      <c r="G4296">
        <v>2</v>
      </c>
      <c r="J4296">
        <v>598</v>
      </c>
      <c r="K4296">
        <v>100150856</v>
      </c>
      <c r="L4296" s="19" t="s">
        <v>27</v>
      </c>
      <c r="M4296">
        <v>0</v>
      </c>
      <c r="N4296" t="s">
        <v>22</v>
      </c>
      <c r="O4296" s="3">
        <v>42569</v>
      </c>
      <c r="P4296" t="s">
        <v>23</v>
      </c>
      <c r="Q4296">
        <v>598</v>
      </c>
      <c r="R4296">
        <v>2016</v>
      </c>
      <c r="S4296">
        <v>7</v>
      </c>
      <c r="T4296" s="3" t="s">
        <v>24</v>
      </c>
      <c r="U4296" s="3">
        <v>45489</v>
      </c>
    </row>
    <row r="4297" spans="1:21" x14ac:dyDescent="0.25">
      <c r="A4297">
        <v>215979</v>
      </c>
      <c r="B4297">
        <v>767</v>
      </c>
      <c r="C4297" t="s">
        <v>19</v>
      </c>
      <c r="D4297" s="3">
        <v>42569</v>
      </c>
      <c r="E4297" t="s">
        <v>908</v>
      </c>
      <c r="F4297">
        <v>3000</v>
      </c>
      <c r="G4297">
        <v>1</v>
      </c>
      <c r="J4297">
        <v>3000</v>
      </c>
      <c r="K4297">
        <v>100150858</v>
      </c>
      <c r="L4297" s="19" t="s">
        <v>97</v>
      </c>
      <c r="M4297">
        <v>0</v>
      </c>
      <c r="N4297" t="s">
        <v>22</v>
      </c>
      <c r="O4297" s="3">
        <v>42569</v>
      </c>
      <c r="P4297" t="s">
        <v>23</v>
      </c>
      <c r="Q4297" s="4">
        <v>3000</v>
      </c>
      <c r="R4297">
        <v>2016</v>
      </c>
      <c r="S4297">
        <v>7</v>
      </c>
      <c r="T4297" s="3" t="s">
        <v>24</v>
      </c>
      <c r="U4297" s="3">
        <v>45489</v>
      </c>
    </row>
    <row r="4298" spans="1:21" x14ac:dyDescent="0.25">
      <c r="A4298">
        <v>215982</v>
      </c>
      <c r="B4298">
        <v>820</v>
      </c>
      <c r="C4298" t="s">
        <v>19</v>
      </c>
      <c r="D4298" s="3">
        <v>42569</v>
      </c>
      <c r="E4298" t="s">
        <v>30</v>
      </c>
      <c r="F4298">
        <v>360</v>
      </c>
      <c r="G4298">
        <v>1</v>
      </c>
      <c r="J4298">
        <v>360</v>
      </c>
      <c r="K4298">
        <v>100150860</v>
      </c>
      <c r="L4298" s="19" t="s">
        <v>27</v>
      </c>
      <c r="M4298">
        <v>0</v>
      </c>
      <c r="N4298" t="s">
        <v>22</v>
      </c>
      <c r="O4298" s="3">
        <v>42569</v>
      </c>
      <c r="P4298" t="s">
        <v>23</v>
      </c>
      <c r="Q4298">
        <v>360</v>
      </c>
      <c r="R4298">
        <v>2016</v>
      </c>
      <c r="S4298">
        <v>7</v>
      </c>
      <c r="T4298" s="3" t="s">
        <v>24</v>
      </c>
      <c r="U4298" s="3">
        <v>45489</v>
      </c>
    </row>
    <row r="4299" spans="1:21" x14ac:dyDescent="0.25">
      <c r="A4299">
        <v>215980</v>
      </c>
      <c r="B4299">
        <v>1433</v>
      </c>
      <c r="C4299" t="s">
        <v>25</v>
      </c>
      <c r="D4299" s="3">
        <v>42569</v>
      </c>
      <c r="E4299" t="s">
        <v>136</v>
      </c>
      <c r="F4299">
        <v>599</v>
      </c>
      <c r="G4299">
        <v>1</v>
      </c>
      <c r="J4299">
        <v>599</v>
      </c>
      <c r="K4299">
        <v>100150859</v>
      </c>
      <c r="L4299" s="19" t="s">
        <v>51</v>
      </c>
      <c r="M4299">
        <v>0</v>
      </c>
      <c r="N4299" t="s">
        <v>39</v>
      </c>
      <c r="O4299" s="3">
        <v>42569</v>
      </c>
      <c r="P4299" t="s">
        <v>28</v>
      </c>
      <c r="Q4299">
        <v>599</v>
      </c>
      <c r="R4299">
        <v>2016</v>
      </c>
      <c r="S4299">
        <v>7</v>
      </c>
      <c r="T4299" s="3" t="s">
        <v>24</v>
      </c>
      <c r="U4299" s="3">
        <v>45489</v>
      </c>
    </row>
    <row r="4300" spans="1:21" x14ac:dyDescent="0.25">
      <c r="A4300">
        <v>215983</v>
      </c>
      <c r="B4300">
        <v>1434</v>
      </c>
      <c r="C4300" t="s">
        <v>19</v>
      </c>
      <c r="D4300" s="3">
        <v>42569</v>
      </c>
      <c r="E4300" t="s">
        <v>1546</v>
      </c>
      <c r="F4300">
        <v>2548</v>
      </c>
      <c r="G4300">
        <v>1</v>
      </c>
      <c r="J4300">
        <v>2548</v>
      </c>
      <c r="K4300">
        <v>100150861</v>
      </c>
      <c r="L4300" s="19" t="s">
        <v>62</v>
      </c>
      <c r="M4300">
        <v>0</v>
      </c>
      <c r="N4300" t="s">
        <v>22</v>
      </c>
      <c r="O4300" s="3">
        <v>42569</v>
      </c>
      <c r="P4300" t="s">
        <v>23</v>
      </c>
      <c r="Q4300" s="4">
        <v>2548</v>
      </c>
      <c r="R4300">
        <v>2016</v>
      </c>
      <c r="S4300">
        <v>7</v>
      </c>
      <c r="T4300" s="3" t="s">
        <v>24</v>
      </c>
      <c r="U4300" s="3">
        <v>45489</v>
      </c>
    </row>
    <row r="4301" spans="1:21" x14ac:dyDescent="0.25">
      <c r="A4301">
        <v>215984</v>
      </c>
      <c r="B4301">
        <v>986</v>
      </c>
      <c r="C4301" t="s">
        <v>19</v>
      </c>
      <c r="D4301" s="3">
        <v>42569</v>
      </c>
      <c r="E4301" t="s">
        <v>540</v>
      </c>
      <c r="F4301">
        <v>395</v>
      </c>
      <c r="G4301">
        <v>1</v>
      </c>
      <c r="J4301">
        <v>395</v>
      </c>
      <c r="K4301">
        <v>100150862</v>
      </c>
      <c r="L4301" s="19" t="s">
        <v>33</v>
      </c>
      <c r="M4301">
        <v>0</v>
      </c>
      <c r="N4301" t="s">
        <v>22</v>
      </c>
      <c r="O4301" s="3">
        <v>42569</v>
      </c>
      <c r="P4301" t="s">
        <v>23</v>
      </c>
      <c r="Q4301">
        <v>395</v>
      </c>
      <c r="R4301">
        <v>2016</v>
      </c>
      <c r="S4301">
        <v>7</v>
      </c>
      <c r="T4301" s="3" t="s">
        <v>24</v>
      </c>
      <c r="U4301" s="3">
        <v>45489</v>
      </c>
    </row>
    <row r="4302" spans="1:21" x14ac:dyDescent="0.25">
      <c r="A4302">
        <v>215985</v>
      </c>
      <c r="B4302">
        <v>806</v>
      </c>
      <c r="C4302" t="s">
        <v>19</v>
      </c>
      <c r="D4302" s="3">
        <v>42569</v>
      </c>
      <c r="E4302" t="s">
        <v>1547</v>
      </c>
      <c r="F4302">
        <v>650</v>
      </c>
      <c r="G4302">
        <v>1</v>
      </c>
      <c r="J4302">
        <v>650</v>
      </c>
      <c r="K4302">
        <v>100150863</v>
      </c>
      <c r="L4302" s="19" t="s">
        <v>62</v>
      </c>
      <c r="M4302">
        <v>0</v>
      </c>
      <c r="N4302" t="s">
        <v>22</v>
      </c>
      <c r="O4302" s="3">
        <v>42569</v>
      </c>
      <c r="P4302" t="s">
        <v>23</v>
      </c>
      <c r="Q4302">
        <v>650</v>
      </c>
      <c r="R4302">
        <v>2016</v>
      </c>
      <c r="S4302">
        <v>7</v>
      </c>
      <c r="T4302" s="3" t="s">
        <v>24</v>
      </c>
      <c r="U4302" s="3">
        <v>45489</v>
      </c>
    </row>
    <row r="4303" spans="1:21" x14ac:dyDescent="0.25">
      <c r="A4303">
        <v>215987</v>
      </c>
      <c r="B4303">
        <v>806</v>
      </c>
      <c r="C4303" t="s">
        <v>19</v>
      </c>
      <c r="D4303" s="3">
        <v>42569</v>
      </c>
      <c r="E4303" t="s">
        <v>30</v>
      </c>
      <c r="F4303">
        <v>360</v>
      </c>
      <c r="G4303">
        <v>1</v>
      </c>
      <c r="J4303">
        <v>360</v>
      </c>
      <c r="K4303">
        <v>100150864</v>
      </c>
      <c r="L4303" s="19" t="s">
        <v>27</v>
      </c>
      <c r="M4303">
        <v>0</v>
      </c>
      <c r="N4303" t="s">
        <v>22</v>
      </c>
      <c r="O4303" s="3">
        <v>42569</v>
      </c>
      <c r="P4303" t="s">
        <v>23</v>
      </c>
      <c r="Q4303">
        <v>360</v>
      </c>
      <c r="R4303">
        <v>2016</v>
      </c>
      <c r="S4303">
        <v>7</v>
      </c>
      <c r="T4303" s="3" t="s">
        <v>24</v>
      </c>
      <c r="U4303" s="3">
        <v>45489</v>
      </c>
    </row>
    <row r="4304" spans="1:21" x14ac:dyDescent="0.25">
      <c r="A4304">
        <v>215988</v>
      </c>
      <c r="B4304">
        <v>1433</v>
      </c>
      <c r="C4304" t="s">
        <v>25</v>
      </c>
      <c r="D4304" s="3">
        <v>42569</v>
      </c>
      <c r="E4304" t="s">
        <v>1548</v>
      </c>
      <c r="F4304">
        <v>520</v>
      </c>
      <c r="G4304">
        <v>1</v>
      </c>
      <c r="J4304">
        <v>2319</v>
      </c>
      <c r="K4304">
        <v>100150865</v>
      </c>
      <c r="L4304" s="19" t="s">
        <v>62</v>
      </c>
      <c r="M4304">
        <v>0</v>
      </c>
      <c r="N4304" t="s">
        <v>39</v>
      </c>
      <c r="O4304" s="3">
        <v>42569</v>
      </c>
      <c r="P4304" t="s">
        <v>28</v>
      </c>
      <c r="Q4304">
        <v>520</v>
      </c>
      <c r="R4304">
        <v>2016</v>
      </c>
      <c r="S4304">
        <v>7</v>
      </c>
      <c r="T4304" s="3" t="s">
        <v>24</v>
      </c>
      <c r="U4304" s="3">
        <v>45489</v>
      </c>
    </row>
    <row r="4305" spans="1:21" x14ac:dyDescent="0.25">
      <c r="A4305">
        <v>215990</v>
      </c>
      <c r="B4305">
        <v>1433</v>
      </c>
      <c r="C4305" t="s">
        <v>25</v>
      </c>
      <c r="D4305" s="3">
        <v>42569</v>
      </c>
      <c r="E4305" t="s">
        <v>1549</v>
      </c>
      <c r="F4305">
        <v>1799</v>
      </c>
      <c r="G4305">
        <v>1</v>
      </c>
      <c r="J4305">
        <v>2319</v>
      </c>
      <c r="K4305">
        <v>100150865</v>
      </c>
      <c r="L4305" s="19" t="s">
        <v>51</v>
      </c>
      <c r="M4305">
        <v>0</v>
      </c>
      <c r="N4305" t="s">
        <v>39</v>
      </c>
      <c r="O4305" s="3">
        <v>42569</v>
      </c>
      <c r="P4305" t="s">
        <v>28</v>
      </c>
      <c r="Q4305" s="4">
        <v>1799</v>
      </c>
      <c r="R4305">
        <v>2016</v>
      </c>
      <c r="S4305">
        <v>7</v>
      </c>
      <c r="T4305" s="3" t="s">
        <v>24</v>
      </c>
      <c r="U4305" s="3">
        <v>45489</v>
      </c>
    </row>
    <row r="4306" spans="1:21" x14ac:dyDescent="0.25">
      <c r="A4306">
        <v>215992</v>
      </c>
      <c r="B4306">
        <v>1433</v>
      </c>
      <c r="C4306" t="s">
        <v>25</v>
      </c>
      <c r="D4306" s="3">
        <v>42569</v>
      </c>
      <c r="E4306" t="s">
        <v>1550</v>
      </c>
      <c r="F4306">
        <v>3199</v>
      </c>
      <c r="G4306">
        <v>1</v>
      </c>
      <c r="J4306">
        <v>3199</v>
      </c>
      <c r="K4306">
        <v>100150866</v>
      </c>
      <c r="L4306" s="19" t="s">
        <v>51</v>
      </c>
      <c r="M4306">
        <v>0</v>
      </c>
      <c r="N4306" t="s">
        <v>39</v>
      </c>
      <c r="O4306" s="3">
        <v>42569</v>
      </c>
      <c r="P4306" t="s">
        <v>28</v>
      </c>
      <c r="Q4306" s="4">
        <v>3199</v>
      </c>
      <c r="R4306">
        <v>2016</v>
      </c>
      <c r="S4306">
        <v>7</v>
      </c>
      <c r="T4306" s="3" t="s">
        <v>24</v>
      </c>
      <c r="U4306" s="3">
        <v>45489</v>
      </c>
    </row>
    <row r="4307" spans="1:21" x14ac:dyDescent="0.25">
      <c r="A4307">
        <v>215994</v>
      </c>
      <c r="B4307">
        <v>1435</v>
      </c>
      <c r="C4307" t="s">
        <v>19</v>
      </c>
      <c r="D4307" s="3">
        <v>42569</v>
      </c>
      <c r="E4307" t="s">
        <v>696</v>
      </c>
      <c r="F4307">
        <v>1445</v>
      </c>
      <c r="G4307">
        <v>1</v>
      </c>
      <c r="J4307">
        <v>1445</v>
      </c>
      <c r="K4307">
        <v>100150867</v>
      </c>
      <c r="L4307" s="19" t="s">
        <v>194</v>
      </c>
      <c r="M4307">
        <v>0</v>
      </c>
      <c r="N4307" t="s">
        <v>22</v>
      </c>
      <c r="O4307" s="3">
        <v>42569</v>
      </c>
      <c r="P4307" t="s">
        <v>23</v>
      </c>
      <c r="Q4307" s="4">
        <v>1445</v>
      </c>
      <c r="R4307">
        <v>2016</v>
      </c>
      <c r="S4307">
        <v>7</v>
      </c>
      <c r="T4307" s="3" t="s">
        <v>24</v>
      </c>
      <c r="U4307" s="3">
        <v>45489</v>
      </c>
    </row>
    <row r="4308" spans="1:21" x14ac:dyDescent="0.25">
      <c r="A4308">
        <v>215995</v>
      </c>
      <c r="B4308">
        <v>1433</v>
      </c>
      <c r="C4308" t="s">
        <v>25</v>
      </c>
      <c r="D4308" s="3">
        <v>42569</v>
      </c>
      <c r="E4308" t="s">
        <v>293</v>
      </c>
      <c r="F4308">
        <v>999</v>
      </c>
      <c r="G4308">
        <v>1</v>
      </c>
      <c r="J4308">
        <v>999</v>
      </c>
      <c r="K4308">
        <v>100150868</v>
      </c>
      <c r="L4308" s="19" t="s">
        <v>51</v>
      </c>
      <c r="M4308">
        <v>0</v>
      </c>
      <c r="N4308" t="s">
        <v>40</v>
      </c>
      <c r="O4308" s="3">
        <v>42569</v>
      </c>
      <c r="P4308" t="s">
        <v>28</v>
      </c>
      <c r="Q4308">
        <v>999</v>
      </c>
      <c r="R4308">
        <v>2016</v>
      </c>
      <c r="S4308">
        <v>7</v>
      </c>
      <c r="T4308" s="3" t="s">
        <v>24</v>
      </c>
      <c r="U4308" s="3">
        <v>45489</v>
      </c>
    </row>
    <row r="4309" spans="1:21" x14ac:dyDescent="0.25">
      <c r="A4309">
        <v>215996</v>
      </c>
      <c r="B4309">
        <v>459</v>
      </c>
      <c r="C4309" t="s">
        <v>19</v>
      </c>
      <c r="D4309" s="3">
        <v>42569</v>
      </c>
      <c r="E4309" t="s">
        <v>1551</v>
      </c>
      <c r="F4309">
        <v>19499</v>
      </c>
      <c r="G4309">
        <v>1</v>
      </c>
      <c r="J4309">
        <v>19499</v>
      </c>
      <c r="K4309">
        <v>100150869</v>
      </c>
      <c r="L4309" s="19" t="s">
        <v>38</v>
      </c>
      <c r="M4309">
        <v>0</v>
      </c>
      <c r="N4309" t="s">
        <v>22</v>
      </c>
      <c r="O4309" s="3">
        <v>42569</v>
      </c>
      <c r="P4309" t="s">
        <v>23</v>
      </c>
      <c r="Q4309" s="4">
        <v>19499</v>
      </c>
      <c r="R4309">
        <v>2016</v>
      </c>
      <c r="S4309">
        <v>7</v>
      </c>
      <c r="T4309" s="3" t="s">
        <v>24</v>
      </c>
      <c r="U4309" s="3">
        <v>45489</v>
      </c>
    </row>
    <row r="4310" spans="1:21" x14ac:dyDescent="0.25">
      <c r="A4310">
        <v>215997</v>
      </c>
      <c r="B4310">
        <v>459</v>
      </c>
      <c r="C4310" t="s">
        <v>19</v>
      </c>
      <c r="D4310" s="3">
        <v>42569</v>
      </c>
      <c r="E4310" t="s">
        <v>89</v>
      </c>
      <c r="F4310">
        <v>460</v>
      </c>
      <c r="G4310">
        <v>1</v>
      </c>
      <c r="J4310">
        <v>460</v>
      </c>
      <c r="K4310">
        <v>100150870</v>
      </c>
      <c r="L4310" s="19" t="s">
        <v>33</v>
      </c>
      <c r="M4310">
        <v>0</v>
      </c>
      <c r="N4310" t="s">
        <v>22</v>
      </c>
      <c r="O4310" s="3">
        <v>42569</v>
      </c>
      <c r="P4310" t="s">
        <v>23</v>
      </c>
      <c r="Q4310">
        <v>460</v>
      </c>
      <c r="R4310">
        <v>2016</v>
      </c>
      <c r="S4310">
        <v>7</v>
      </c>
      <c r="T4310" s="3" t="s">
        <v>24</v>
      </c>
      <c r="U4310" s="3">
        <v>45489</v>
      </c>
    </row>
    <row r="4311" spans="1:21" x14ac:dyDescent="0.25">
      <c r="A4311">
        <v>215998</v>
      </c>
      <c r="B4311">
        <v>1060</v>
      </c>
      <c r="C4311" t="s">
        <v>19</v>
      </c>
      <c r="D4311" s="3">
        <v>42569</v>
      </c>
      <c r="E4311" t="s">
        <v>991</v>
      </c>
      <c r="F4311">
        <v>840</v>
      </c>
      <c r="G4311">
        <v>1</v>
      </c>
      <c r="J4311">
        <v>840</v>
      </c>
      <c r="K4311">
        <v>100150871</v>
      </c>
      <c r="L4311" s="19" t="s">
        <v>51</v>
      </c>
      <c r="M4311">
        <v>0</v>
      </c>
      <c r="N4311" t="s">
        <v>22</v>
      </c>
      <c r="O4311" s="3">
        <v>42569</v>
      </c>
      <c r="P4311" t="s">
        <v>23</v>
      </c>
      <c r="Q4311">
        <v>840</v>
      </c>
      <c r="R4311">
        <v>2016</v>
      </c>
      <c r="S4311">
        <v>7</v>
      </c>
      <c r="T4311" s="3" t="s">
        <v>24</v>
      </c>
      <c r="U4311" s="3">
        <v>45489</v>
      </c>
    </row>
    <row r="4312" spans="1:21" x14ac:dyDescent="0.25">
      <c r="A4312">
        <v>216000</v>
      </c>
      <c r="B4312">
        <v>1436</v>
      </c>
      <c r="C4312" t="s">
        <v>19</v>
      </c>
      <c r="D4312" s="3">
        <v>42569</v>
      </c>
      <c r="E4312" t="s">
        <v>1132</v>
      </c>
      <c r="F4312">
        <v>20890</v>
      </c>
      <c r="G4312">
        <v>1</v>
      </c>
      <c r="J4312">
        <v>20890</v>
      </c>
      <c r="K4312">
        <v>100150872</v>
      </c>
      <c r="L4312" s="19" t="s">
        <v>38</v>
      </c>
      <c r="M4312">
        <v>0</v>
      </c>
      <c r="N4312" t="s">
        <v>22</v>
      </c>
      <c r="O4312" s="3">
        <v>42569</v>
      </c>
      <c r="P4312" t="s">
        <v>23</v>
      </c>
      <c r="Q4312" s="4">
        <v>20890</v>
      </c>
      <c r="R4312">
        <v>2016</v>
      </c>
      <c r="S4312">
        <v>7</v>
      </c>
      <c r="T4312" s="3" t="s">
        <v>24</v>
      </c>
      <c r="U4312" s="3">
        <v>45489</v>
      </c>
    </row>
    <row r="4313" spans="1:21" x14ac:dyDescent="0.25">
      <c r="A4313">
        <v>216001</v>
      </c>
      <c r="B4313">
        <v>1437</v>
      </c>
      <c r="C4313" t="s">
        <v>19</v>
      </c>
      <c r="D4313" s="3">
        <v>42569</v>
      </c>
      <c r="E4313" t="s">
        <v>146</v>
      </c>
      <c r="F4313">
        <v>150</v>
      </c>
      <c r="G4313">
        <v>1</v>
      </c>
      <c r="J4313">
        <v>970</v>
      </c>
      <c r="K4313">
        <v>100150873</v>
      </c>
      <c r="L4313" s="19" t="s">
        <v>33</v>
      </c>
      <c r="M4313">
        <v>0</v>
      </c>
      <c r="N4313" t="s">
        <v>22</v>
      </c>
      <c r="O4313" s="3">
        <v>42569</v>
      </c>
      <c r="P4313" t="s">
        <v>23</v>
      </c>
      <c r="Q4313">
        <v>150</v>
      </c>
      <c r="R4313">
        <v>2016</v>
      </c>
      <c r="S4313">
        <v>7</v>
      </c>
      <c r="T4313" s="3" t="s">
        <v>24</v>
      </c>
      <c r="U4313" s="3">
        <v>45489</v>
      </c>
    </row>
    <row r="4314" spans="1:21" x14ac:dyDescent="0.25">
      <c r="A4314">
        <v>216002</v>
      </c>
      <c r="B4314">
        <v>1437</v>
      </c>
      <c r="C4314" t="s">
        <v>19</v>
      </c>
      <c r="D4314" s="3">
        <v>42569</v>
      </c>
      <c r="E4314" t="s">
        <v>178</v>
      </c>
      <c r="F4314">
        <v>285</v>
      </c>
      <c r="G4314">
        <v>1</v>
      </c>
      <c r="J4314">
        <v>970</v>
      </c>
      <c r="K4314">
        <v>100150873</v>
      </c>
      <c r="L4314" s="19" t="s">
        <v>33</v>
      </c>
      <c r="M4314">
        <v>0</v>
      </c>
      <c r="N4314" t="s">
        <v>22</v>
      </c>
      <c r="O4314" s="3">
        <v>42569</v>
      </c>
      <c r="P4314" t="s">
        <v>23</v>
      </c>
      <c r="Q4314">
        <v>285</v>
      </c>
      <c r="R4314">
        <v>2016</v>
      </c>
      <c r="S4314">
        <v>7</v>
      </c>
      <c r="T4314" s="3" t="s">
        <v>24</v>
      </c>
      <c r="U4314" s="3">
        <v>45489</v>
      </c>
    </row>
    <row r="4315" spans="1:21" x14ac:dyDescent="0.25">
      <c r="A4315">
        <v>216003</v>
      </c>
      <c r="B4315">
        <v>1437</v>
      </c>
      <c r="C4315" t="s">
        <v>19</v>
      </c>
      <c r="D4315" s="3">
        <v>42569</v>
      </c>
      <c r="E4315" t="s">
        <v>295</v>
      </c>
      <c r="F4315">
        <v>260</v>
      </c>
      <c r="G4315">
        <v>1</v>
      </c>
      <c r="J4315">
        <v>970</v>
      </c>
      <c r="K4315">
        <v>100150873</v>
      </c>
      <c r="L4315" s="19" t="s">
        <v>33</v>
      </c>
      <c r="M4315">
        <v>0</v>
      </c>
      <c r="N4315" t="s">
        <v>22</v>
      </c>
      <c r="O4315" s="3">
        <v>42569</v>
      </c>
      <c r="P4315" t="s">
        <v>23</v>
      </c>
      <c r="Q4315">
        <v>260</v>
      </c>
      <c r="R4315">
        <v>2016</v>
      </c>
      <c r="S4315">
        <v>7</v>
      </c>
      <c r="T4315" s="3" t="s">
        <v>24</v>
      </c>
      <c r="U4315" s="3">
        <v>45489</v>
      </c>
    </row>
    <row r="4316" spans="1:21" x14ac:dyDescent="0.25">
      <c r="A4316">
        <v>216004</v>
      </c>
      <c r="B4316">
        <v>1437</v>
      </c>
      <c r="C4316" t="s">
        <v>19</v>
      </c>
      <c r="D4316" s="3">
        <v>42569</v>
      </c>
      <c r="E4316" t="s">
        <v>1552</v>
      </c>
      <c r="F4316">
        <v>275</v>
      </c>
      <c r="G4316">
        <v>1</v>
      </c>
      <c r="J4316">
        <v>970</v>
      </c>
      <c r="K4316">
        <v>100150873</v>
      </c>
      <c r="L4316" s="19" t="s">
        <v>33</v>
      </c>
      <c r="M4316">
        <v>0</v>
      </c>
      <c r="N4316" t="s">
        <v>22</v>
      </c>
      <c r="O4316" s="3">
        <v>42569</v>
      </c>
      <c r="P4316" t="s">
        <v>23</v>
      </c>
      <c r="Q4316">
        <v>275</v>
      </c>
      <c r="R4316">
        <v>2016</v>
      </c>
      <c r="S4316">
        <v>7</v>
      </c>
      <c r="T4316" s="3" t="s">
        <v>24</v>
      </c>
      <c r="U4316" s="3">
        <v>45489</v>
      </c>
    </row>
    <row r="4317" spans="1:21" x14ac:dyDescent="0.25">
      <c r="A4317">
        <v>216005</v>
      </c>
      <c r="B4317">
        <v>1438</v>
      </c>
      <c r="C4317" t="s">
        <v>31</v>
      </c>
      <c r="D4317" s="3">
        <v>42569</v>
      </c>
      <c r="E4317" t="s">
        <v>110</v>
      </c>
      <c r="F4317">
        <v>455</v>
      </c>
      <c r="G4317">
        <v>1</v>
      </c>
      <c r="J4317">
        <v>455</v>
      </c>
      <c r="K4317">
        <v>100150874</v>
      </c>
      <c r="L4317" s="19" t="s">
        <v>33</v>
      </c>
      <c r="M4317">
        <v>0</v>
      </c>
      <c r="N4317" t="s">
        <v>22</v>
      </c>
      <c r="O4317" s="3">
        <v>42569</v>
      </c>
      <c r="P4317" t="s">
        <v>34</v>
      </c>
      <c r="Q4317">
        <v>455</v>
      </c>
      <c r="R4317">
        <v>2016</v>
      </c>
      <c r="S4317">
        <v>7</v>
      </c>
      <c r="T4317" s="3" t="s">
        <v>24</v>
      </c>
      <c r="U4317" s="3">
        <v>45489</v>
      </c>
    </row>
    <row r="4318" spans="1:21" x14ac:dyDescent="0.25">
      <c r="A4318">
        <v>216006</v>
      </c>
      <c r="B4318">
        <v>1439</v>
      </c>
      <c r="C4318" t="s">
        <v>31</v>
      </c>
      <c r="D4318" s="3">
        <v>42569</v>
      </c>
      <c r="E4318" t="s">
        <v>1236</v>
      </c>
      <c r="F4318">
        <v>1500</v>
      </c>
      <c r="G4318">
        <v>1</v>
      </c>
      <c r="J4318">
        <v>1500</v>
      </c>
      <c r="K4318">
        <v>100150875</v>
      </c>
      <c r="L4318" s="19" t="s">
        <v>194</v>
      </c>
      <c r="M4318">
        <v>0</v>
      </c>
      <c r="N4318" t="s">
        <v>22</v>
      </c>
      <c r="O4318" s="3">
        <v>42569</v>
      </c>
      <c r="P4318" t="s">
        <v>34</v>
      </c>
      <c r="Q4318" s="4">
        <v>1500</v>
      </c>
      <c r="R4318">
        <v>2016</v>
      </c>
      <c r="S4318">
        <v>7</v>
      </c>
      <c r="T4318" s="3" t="s">
        <v>24</v>
      </c>
      <c r="U4318" s="3">
        <v>45489</v>
      </c>
    </row>
    <row r="4319" spans="1:21" x14ac:dyDescent="0.25">
      <c r="A4319">
        <v>216007</v>
      </c>
      <c r="B4319">
        <v>1440</v>
      </c>
      <c r="C4319" t="s">
        <v>19</v>
      </c>
      <c r="D4319" s="3">
        <v>42569</v>
      </c>
      <c r="E4319" t="s">
        <v>1553</v>
      </c>
      <c r="F4319">
        <v>2750</v>
      </c>
      <c r="G4319">
        <v>1</v>
      </c>
      <c r="J4319">
        <v>5010</v>
      </c>
      <c r="K4319">
        <v>100150876</v>
      </c>
      <c r="L4319" s="19" t="s">
        <v>194</v>
      </c>
      <c r="M4319">
        <v>0</v>
      </c>
      <c r="N4319" t="s">
        <v>22</v>
      </c>
      <c r="O4319" s="3">
        <v>42569</v>
      </c>
      <c r="P4319" t="s">
        <v>23</v>
      </c>
      <c r="Q4319" s="4">
        <v>2750</v>
      </c>
      <c r="R4319">
        <v>2016</v>
      </c>
      <c r="S4319">
        <v>7</v>
      </c>
      <c r="T4319" s="3" t="s">
        <v>24</v>
      </c>
      <c r="U4319" s="3">
        <v>45489</v>
      </c>
    </row>
    <row r="4320" spans="1:21" x14ac:dyDescent="0.25">
      <c r="A4320">
        <v>216008</v>
      </c>
      <c r="B4320">
        <v>1440</v>
      </c>
      <c r="C4320" t="s">
        <v>19</v>
      </c>
      <c r="D4320" s="3">
        <v>42569</v>
      </c>
      <c r="E4320" t="s">
        <v>1554</v>
      </c>
      <c r="F4320">
        <v>2260</v>
      </c>
      <c r="G4320">
        <v>1</v>
      </c>
      <c r="J4320">
        <v>5010</v>
      </c>
      <c r="K4320">
        <v>100150876</v>
      </c>
      <c r="L4320" s="19" t="s">
        <v>42</v>
      </c>
      <c r="M4320">
        <v>0</v>
      </c>
      <c r="N4320" t="s">
        <v>22</v>
      </c>
      <c r="O4320" s="3">
        <v>42569</v>
      </c>
      <c r="P4320" t="s">
        <v>23</v>
      </c>
      <c r="Q4320" s="4">
        <v>2260</v>
      </c>
      <c r="R4320">
        <v>2016</v>
      </c>
      <c r="S4320">
        <v>7</v>
      </c>
      <c r="T4320" s="3" t="s">
        <v>24</v>
      </c>
      <c r="U4320" s="3">
        <v>45489</v>
      </c>
    </row>
    <row r="4321" spans="1:21" x14ac:dyDescent="0.25">
      <c r="A4321">
        <v>216009</v>
      </c>
      <c r="B4321">
        <v>1441</v>
      </c>
      <c r="C4321" t="s">
        <v>31</v>
      </c>
      <c r="D4321" s="3">
        <v>42569</v>
      </c>
      <c r="E4321" t="s">
        <v>251</v>
      </c>
      <c r="F4321">
        <v>1200</v>
      </c>
      <c r="G4321">
        <v>2</v>
      </c>
      <c r="J4321">
        <v>2400</v>
      </c>
      <c r="K4321">
        <v>100150877</v>
      </c>
      <c r="L4321" s="19" t="s">
        <v>194</v>
      </c>
      <c r="M4321">
        <v>0</v>
      </c>
      <c r="N4321" t="s">
        <v>22</v>
      </c>
      <c r="O4321" s="3">
        <v>42569</v>
      </c>
      <c r="P4321" t="s">
        <v>34</v>
      </c>
      <c r="Q4321" s="4">
        <v>2400</v>
      </c>
      <c r="R4321">
        <v>2016</v>
      </c>
      <c r="S4321">
        <v>7</v>
      </c>
      <c r="T4321" s="3" t="s">
        <v>24</v>
      </c>
      <c r="U4321" s="3">
        <v>45489</v>
      </c>
    </row>
    <row r="4322" spans="1:21" x14ac:dyDescent="0.25">
      <c r="A4322">
        <v>216010</v>
      </c>
      <c r="B4322">
        <v>1442</v>
      </c>
      <c r="C4322" t="s">
        <v>25</v>
      </c>
      <c r="D4322" s="3">
        <v>42569</v>
      </c>
      <c r="E4322" t="s">
        <v>252</v>
      </c>
      <c r="F4322">
        <v>810</v>
      </c>
      <c r="G4322">
        <v>1</v>
      </c>
      <c r="J4322">
        <v>810</v>
      </c>
      <c r="K4322">
        <v>100150878</v>
      </c>
      <c r="L4322" s="19" t="s">
        <v>42</v>
      </c>
      <c r="M4322">
        <v>0</v>
      </c>
      <c r="N4322" t="s">
        <v>22</v>
      </c>
      <c r="O4322" s="3">
        <v>42569</v>
      </c>
      <c r="P4322" t="s">
        <v>28</v>
      </c>
      <c r="Q4322">
        <v>810</v>
      </c>
      <c r="R4322">
        <v>2016</v>
      </c>
      <c r="S4322">
        <v>7</v>
      </c>
      <c r="T4322" s="3" t="s">
        <v>24</v>
      </c>
      <c r="U4322" s="3">
        <v>45489</v>
      </c>
    </row>
    <row r="4323" spans="1:21" x14ac:dyDescent="0.25">
      <c r="A4323">
        <v>216011</v>
      </c>
      <c r="B4323">
        <v>1443</v>
      </c>
      <c r="C4323" t="s">
        <v>19</v>
      </c>
      <c r="D4323" s="3">
        <v>42569</v>
      </c>
      <c r="E4323" t="s">
        <v>1555</v>
      </c>
      <c r="F4323">
        <v>1850</v>
      </c>
      <c r="G4323">
        <v>1</v>
      </c>
      <c r="J4323">
        <v>3700</v>
      </c>
      <c r="K4323">
        <v>100150879</v>
      </c>
      <c r="L4323" s="19" t="s">
        <v>21</v>
      </c>
      <c r="M4323">
        <v>0</v>
      </c>
      <c r="N4323" t="s">
        <v>22</v>
      </c>
      <c r="O4323" s="3">
        <v>42569</v>
      </c>
      <c r="P4323" t="s">
        <v>23</v>
      </c>
      <c r="Q4323" s="4">
        <v>1850</v>
      </c>
      <c r="R4323">
        <v>2016</v>
      </c>
      <c r="S4323">
        <v>7</v>
      </c>
      <c r="T4323" s="3" t="s">
        <v>24</v>
      </c>
      <c r="U4323" s="3">
        <v>45489</v>
      </c>
    </row>
    <row r="4324" spans="1:21" x14ac:dyDescent="0.25">
      <c r="A4324">
        <v>216013</v>
      </c>
      <c r="B4324">
        <v>1443</v>
      </c>
      <c r="C4324" t="s">
        <v>19</v>
      </c>
      <c r="D4324" s="3">
        <v>42569</v>
      </c>
      <c r="E4324" t="s">
        <v>1556</v>
      </c>
      <c r="F4324">
        <v>1850</v>
      </c>
      <c r="G4324">
        <v>1</v>
      </c>
      <c r="J4324">
        <v>3700</v>
      </c>
      <c r="K4324">
        <v>100150879</v>
      </c>
      <c r="L4324" s="19" t="s">
        <v>21</v>
      </c>
      <c r="M4324">
        <v>0</v>
      </c>
      <c r="N4324" t="s">
        <v>22</v>
      </c>
      <c r="O4324" s="3">
        <v>42569</v>
      </c>
      <c r="P4324" t="s">
        <v>23</v>
      </c>
      <c r="Q4324" s="4">
        <v>1850</v>
      </c>
      <c r="R4324">
        <v>2016</v>
      </c>
      <c r="S4324">
        <v>7</v>
      </c>
      <c r="T4324" s="3" t="s">
        <v>24</v>
      </c>
      <c r="U4324" s="3">
        <v>45489</v>
      </c>
    </row>
    <row r="4325" spans="1:21" x14ac:dyDescent="0.25">
      <c r="A4325">
        <v>216015</v>
      </c>
      <c r="B4325">
        <v>1444</v>
      </c>
      <c r="C4325" t="s">
        <v>19</v>
      </c>
      <c r="D4325" s="3">
        <v>42569</v>
      </c>
      <c r="E4325" t="s">
        <v>36</v>
      </c>
      <c r="F4325">
        <v>170</v>
      </c>
      <c r="G4325">
        <v>1</v>
      </c>
      <c r="J4325">
        <v>565</v>
      </c>
      <c r="K4325">
        <v>100150880</v>
      </c>
      <c r="L4325" s="19" t="s">
        <v>33</v>
      </c>
      <c r="M4325">
        <v>0</v>
      </c>
      <c r="N4325" t="s">
        <v>22</v>
      </c>
      <c r="O4325" s="3">
        <v>42569</v>
      </c>
      <c r="P4325" t="s">
        <v>23</v>
      </c>
      <c r="Q4325">
        <v>170</v>
      </c>
      <c r="R4325">
        <v>2016</v>
      </c>
      <c r="S4325">
        <v>7</v>
      </c>
      <c r="T4325" s="3" t="s">
        <v>24</v>
      </c>
      <c r="U4325" s="3">
        <v>45489</v>
      </c>
    </row>
    <row r="4326" spans="1:21" x14ac:dyDescent="0.25">
      <c r="A4326">
        <v>216016</v>
      </c>
      <c r="B4326">
        <v>1444</v>
      </c>
      <c r="C4326" t="s">
        <v>19</v>
      </c>
      <c r="D4326" s="3">
        <v>42569</v>
      </c>
      <c r="E4326" t="s">
        <v>540</v>
      </c>
      <c r="F4326">
        <v>395</v>
      </c>
      <c r="G4326">
        <v>1</v>
      </c>
      <c r="J4326">
        <v>565</v>
      </c>
      <c r="K4326">
        <v>100150880</v>
      </c>
      <c r="L4326" s="19" t="s">
        <v>33</v>
      </c>
      <c r="M4326">
        <v>0</v>
      </c>
      <c r="N4326" t="s">
        <v>22</v>
      </c>
      <c r="O4326" s="3">
        <v>42569</v>
      </c>
      <c r="P4326" t="s">
        <v>23</v>
      </c>
      <c r="Q4326">
        <v>395</v>
      </c>
      <c r="R4326">
        <v>2016</v>
      </c>
      <c r="S4326">
        <v>7</v>
      </c>
      <c r="T4326" s="3" t="s">
        <v>24</v>
      </c>
      <c r="U4326" s="3">
        <v>45489</v>
      </c>
    </row>
    <row r="4327" spans="1:21" x14ac:dyDescent="0.25">
      <c r="A4327">
        <v>216017</v>
      </c>
      <c r="B4327">
        <v>180</v>
      </c>
      <c r="C4327" t="s">
        <v>19</v>
      </c>
      <c r="D4327" s="3">
        <v>42569</v>
      </c>
      <c r="E4327" t="s">
        <v>129</v>
      </c>
      <c r="F4327">
        <v>425</v>
      </c>
      <c r="G4327">
        <v>1</v>
      </c>
      <c r="J4327">
        <v>225</v>
      </c>
      <c r="K4327">
        <v>100150881</v>
      </c>
      <c r="L4327" s="19" t="s">
        <v>33</v>
      </c>
      <c r="M4327">
        <v>0</v>
      </c>
      <c r="N4327" t="s">
        <v>22</v>
      </c>
      <c r="O4327" s="3">
        <v>42569</v>
      </c>
      <c r="P4327" t="s">
        <v>23</v>
      </c>
      <c r="Q4327">
        <v>425</v>
      </c>
      <c r="R4327">
        <v>2016</v>
      </c>
      <c r="S4327">
        <v>7</v>
      </c>
      <c r="T4327" s="3" t="s">
        <v>24</v>
      </c>
      <c r="U4327" s="3">
        <v>45489</v>
      </c>
    </row>
    <row r="4328" spans="1:21" x14ac:dyDescent="0.25">
      <c r="A4328">
        <v>216018</v>
      </c>
      <c r="B4328">
        <v>1172</v>
      </c>
      <c r="C4328" t="s">
        <v>19</v>
      </c>
      <c r="D4328" s="3">
        <v>42569</v>
      </c>
      <c r="E4328" t="s">
        <v>1557</v>
      </c>
      <c r="F4328">
        <v>390</v>
      </c>
      <c r="G4328">
        <v>1</v>
      </c>
      <c r="J4328">
        <v>390</v>
      </c>
      <c r="K4328">
        <v>100150882</v>
      </c>
      <c r="L4328" s="19" t="s">
        <v>170</v>
      </c>
      <c r="M4328">
        <v>0</v>
      </c>
      <c r="N4328" t="s">
        <v>22</v>
      </c>
      <c r="O4328" s="3">
        <v>42569</v>
      </c>
      <c r="P4328" t="s">
        <v>23</v>
      </c>
      <c r="Q4328">
        <v>390</v>
      </c>
      <c r="R4328">
        <v>2016</v>
      </c>
      <c r="S4328">
        <v>7</v>
      </c>
      <c r="T4328" s="3" t="s">
        <v>24</v>
      </c>
      <c r="U4328" s="3">
        <v>45489</v>
      </c>
    </row>
    <row r="4329" spans="1:21" x14ac:dyDescent="0.25">
      <c r="A4329">
        <v>216019</v>
      </c>
      <c r="B4329">
        <v>237</v>
      </c>
      <c r="C4329" t="s">
        <v>31</v>
      </c>
      <c r="D4329" s="3">
        <v>42569</v>
      </c>
      <c r="E4329" t="s">
        <v>586</v>
      </c>
      <c r="F4329">
        <v>71999</v>
      </c>
      <c r="G4329">
        <v>1</v>
      </c>
      <c r="J4329">
        <v>72249</v>
      </c>
      <c r="K4329">
        <v>100150883</v>
      </c>
      <c r="L4329" s="19" t="s">
        <v>38</v>
      </c>
      <c r="M4329">
        <v>0</v>
      </c>
      <c r="N4329" t="s">
        <v>22</v>
      </c>
      <c r="O4329" s="3">
        <v>42569</v>
      </c>
      <c r="P4329" t="s">
        <v>34</v>
      </c>
      <c r="Q4329" s="4">
        <v>71999</v>
      </c>
      <c r="R4329">
        <v>2016</v>
      </c>
      <c r="S4329">
        <v>7</v>
      </c>
      <c r="T4329" s="3" t="s">
        <v>24</v>
      </c>
      <c r="U4329" s="3">
        <v>45489</v>
      </c>
    </row>
    <row r="4330" spans="1:21" x14ac:dyDescent="0.25">
      <c r="A4330">
        <v>216020</v>
      </c>
      <c r="B4330">
        <v>237</v>
      </c>
      <c r="C4330" t="s">
        <v>31</v>
      </c>
      <c r="D4330" s="3">
        <v>42569</v>
      </c>
      <c r="E4330" t="s">
        <v>1106</v>
      </c>
      <c r="F4330">
        <v>250</v>
      </c>
      <c r="G4330">
        <v>1</v>
      </c>
      <c r="J4330">
        <v>72249</v>
      </c>
      <c r="K4330">
        <v>100150883</v>
      </c>
      <c r="L4330" s="19" t="s">
        <v>170</v>
      </c>
      <c r="M4330">
        <v>0</v>
      </c>
      <c r="N4330" t="s">
        <v>22</v>
      </c>
      <c r="O4330" s="3">
        <v>42569</v>
      </c>
      <c r="P4330" t="s">
        <v>34</v>
      </c>
      <c r="Q4330">
        <v>250</v>
      </c>
      <c r="R4330">
        <v>2016</v>
      </c>
      <c r="S4330">
        <v>7</v>
      </c>
      <c r="T4330" s="3" t="s">
        <v>24</v>
      </c>
      <c r="U4330" s="3">
        <v>45489</v>
      </c>
    </row>
    <row r="4331" spans="1:21" x14ac:dyDescent="0.25">
      <c r="A4331">
        <v>216021</v>
      </c>
      <c r="B4331">
        <v>1172</v>
      </c>
      <c r="C4331" t="s">
        <v>71</v>
      </c>
      <c r="D4331" s="3">
        <v>42569</v>
      </c>
      <c r="E4331" t="s">
        <v>261</v>
      </c>
      <c r="F4331">
        <v>188</v>
      </c>
      <c r="G4331">
        <v>1</v>
      </c>
      <c r="J4331">
        <v>188</v>
      </c>
      <c r="K4331">
        <v>100150884</v>
      </c>
      <c r="L4331" s="19" t="s">
        <v>42</v>
      </c>
      <c r="M4331">
        <v>0</v>
      </c>
      <c r="N4331" t="s">
        <v>22</v>
      </c>
      <c r="O4331" s="3">
        <v>42569</v>
      </c>
      <c r="P4331" t="s">
        <v>34</v>
      </c>
      <c r="Q4331">
        <v>188</v>
      </c>
      <c r="R4331">
        <v>2016</v>
      </c>
      <c r="S4331">
        <v>7</v>
      </c>
      <c r="T4331" s="3" t="s">
        <v>24</v>
      </c>
      <c r="U4331" s="3">
        <v>45489</v>
      </c>
    </row>
    <row r="4332" spans="1:21" x14ac:dyDescent="0.25">
      <c r="A4332">
        <v>216022</v>
      </c>
      <c r="B4332">
        <v>813</v>
      </c>
      <c r="C4332" t="s">
        <v>19</v>
      </c>
      <c r="D4332" s="3">
        <v>42569</v>
      </c>
      <c r="E4332" t="s">
        <v>48</v>
      </c>
      <c r="F4332">
        <v>320</v>
      </c>
      <c r="G4332">
        <v>1</v>
      </c>
      <c r="J4332">
        <v>320</v>
      </c>
      <c r="K4332">
        <v>100150885</v>
      </c>
      <c r="L4332" s="19" t="s">
        <v>27</v>
      </c>
      <c r="M4332">
        <v>0</v>
      </c>
      <c r="N4332" t="s">
        <v>22</v>
      </c>
      <c r="O4332" s="3">
        <v>42569</v>
      </c>
      <c r="P4332" t="s">
        <v>23</v>
      </c>
      <c r="Q4332">
        <v>320</v>
      </c>
      <c r="R4332">
        <v>2016</v>
      </c>
      <c r="S4332">
        <v>7</v>
      </c>
      <c r="T4332" s="3" t="s">
        <v>24</v>
      </c>
      <c r="U4332" s="3">
        <v>45489</v>
      </c>
    </row>
    <row r="4333" spans="1:21" x14ac:dyDescent="0.25">
      <c r="A4333">
        <v>216023</v>
      </c>
      <c r="B4333">
        <v>641</v>
      </c>
      <c r="C4333" t="s">
        <v>25</v>
      </c>
      <c r="D4333" s="3">
        <v>42569</v>
      </c>
      <c r="E4333" t="s">
        <v>26</v>
      </c>
      <c r="F4333">
        <v>240</v>
      </c>
      <c r="G4333">
        <v>1</v>
      </c>
      <c r="J4333">
        <v>240</v>
      </c>
      <c r="K4333">
        <v>100150886</v>
      </c>
      <c r="L4333" s="19" t="s">
        <v>27</v>
      </c>
      <c r="M4333">
        <v>0</v>
      </c>
      <c r="N4333" t="s">
        <v>22</v>
      </c>
      <c r="O4333" s="3">
        <v>42569</v>
      </c>
      <c r="P4333" t="s">
        <v>28</v>
      </c>
      <c r="Q4333">
        <v>240</v>
      </c>
      <c r="R4333">
        <v>2016</v>
      </c>
      <c r="S4333">
        <v>7</v>
      </c>
      <c r="T4333" s="3" t="s">
        <v>24</v>
      </c>
      <c r="U4333" s="3">
        <v>45489</v>
      </c>
    </row>
    <row r="4334" spans="1:21" x14ac:dyDescent="0.25">
      <c r="A4334">
        <v>216024</v>
      </c>
      <c r="B4334">
        <v>268</v>
      </c>
      <c r="C4334" t="s">
        <v>19</v>
      </c>
      <c r="D4334" s="3">
        <v>42569</v>
      </c>
      <c r="E4334" t="s">
        <v>1558</v>
      </c>
      <c r="F4334">
        <v>1750</v>
      </c>
      <c r="G4334">
        <v>1</v>
      </c>
      <c r="J4334">
        <v>1750</v>
      </c>
      <c r="K4334">
        <v>100150887</v>
      </c>
      <c r="L4334" s="19" t="s">
        <v>51</v>
      </c>
      <c r="M4334">
        <v>0</v>
      </c>
      <c r="N4334" t="s">
        <v>22</v>
      </c>
      <c r="O4334" s="3">
        <v>42569</v>
      </c>
      <c r="P4334" t="s">
        <v>23</v>
      </c>
      <c r="Q4334" s="4">
        <v>1750</v>
      </c>
      <c r="R4334">
        <v>2016</v>
      </c>
      <c r="S4334">
        <v>7</v>
      </c>
      <c r="T4334" s="3" t="s">
        <v>24</v>
      </c>
      <c r="U4334" s="3">
        <v>45489</v>
      </c>
    </row>
    <row r="4335" spans="1:21" x14ac:dyDescent="0.25">
      <c r="A4335">
        <v>216026</v>
      </c>
      <c r="B4335">
        <v>1445</v>
      </c>
      <c r="C4335" t="s">
        <v>19</v>
      </c>
      <c r="D4335" s="3">
        <v>42569</v>
      </c>
      <c r="E4335" t="s">
        <v>608</v>
      </c>
      <c r="F4335">
        <v>800</v>
      </c>
      <c r="G4335">
        <v>1</v>
      </c>
      <c r="J4335">
        <v>800</v>
      </c>
      <c r="K4335">
        <v>100150888</v>
      </c>
      <c r="L4335" s="19" t="s">
        <v>38</v>
      </c>
      <c r="M4335">
        <v>0</v>
      </c>
      <c r="N4335" t="s">
        <v>22</v>
      </c>
      <c r="O4335" s="3">
        <v>42569</v>
      </c>
      <c r="P4335" t="s">
        <v>23</v>
      </c>
      <c r="Q4335">
        <v>800</v>
      </c>
      <c r="R4335">
        <v>2016</v>
      </c>
      <c r="S4335">
        <v>7</v>
      </c>
      <c r="T4335" s="3" t="s">
        <v>24</v>
      </c>
      <c r="U4335" s="3">
        <v>45489</v>
      </c>
    </row>
    <row r="4336" spans="1:21" x14ac:dyDescent="0.25">
      <c r="A4336">
        <v>216027</v>
      </c>
      <c r="B4336">
        <v>1446</v>
      </c>
      <c r="C4336" t="s">
        <v>25</v>
      </c>
      <c r="D4336" s="3">
        <v>42569</v>
      </c>
      <c r="E4336" t="s">
        <v>329</v>
      </c>
      <c r="F4336">
        <v>80000</v>
      </c>
      <c r="G4336">
        <v>1</v>
      </c>
      <c r="J4336">
        <v>80000</v>
      </c>
      <c r="K4336">
        <v>100150889</v>
      </c>
      <c r="L4336" s="19" t="s">
        <v>38</v>
      </c>
      <c r="M4336">
        <v>0</v>
      </c>
      <c r="N4336" t="s">
        <v>39</v>
      </c>
      <c r="O4336" s="3">
        <v>42569</v>
      </c>
      <c r="P4336" t="s">
        <v>28</v>
      </c>
      <c r="Q4336" s="4">
        <v>80000</v>
      </c>
      <c r="R4336">
        <v>2016</v>
      </c>
      <c r="S4336">
        <v>7</v>
      </c>
      <c r="T4336" s="3" t="s">
        <v>24</v>
      </c>
      <c r="U4336" s="3">
        <v>45489</v>
      </c>
    </row>
    <row r="4337" spans="1:21" x14ac:dyDescent="0.25">
      <c r="A4337">
        <v>216028</v>
      </c>
      <c r="B4337">
        <v>1446</v>
      </c>
      <c r="C4337" t="s">
        <v>25</v>
      </c>
      <c r="D4337" s="3">
        <v>42569</v>
      </c>
      <c r="E4337" t="s">
        <v>977</v>
      </c>
      <c r="F4337">
        <v>64499</v>
      </c>
      <c r="G4337">
        <v>1</v>
      </c>
      <c r="J4337">
        <v>64499</v>
      </c>
      <c r="K4337">
        <v>100150890</v>
      </c>
      <c r="L4337" s="19" t="s">
        <v>38</v>
      </c>
      <c r="M4337">
        <v>0</v>
      </c>
      <c r="N4337" t="s">
        <v>39</v>
      </c>
      <c r="O4337" s="3">
        <v>42569</v>
      </c>
      <c r="P4337" t="s">
        <v>28</v>
      </c>
      <c r="Q4337" s="4">
        <v>64499</v>
      </c>
      <c r="R4337">
        <v>2016</v>
      </c>
      <c r="S4337">
        <v>7</v>
      </c>
      <c r="T4337" s="3" t="s">
        <v>24</v>
      </c>
      <c r="U4337" s="3">
        <v>45489</v>
      </c>
    </row>
    <row r="4338" spans="1:21" x14ac:dyDescent="0.25">
      <c r="A4338">
        <v>216029</v>
      </c>
      <c r="B4338">
        <v>1446</v>
      </c>
      <c r="C4338" t="s">
        <v>25</v>
      </c>
      <c r="D4338" s="3">
        <v>42569</v>
      </c>
      <c r="E4338" t="s">
        <v>622</v>
      </c>
      <c r="F4338">
        <v>16500</v>
      </c>
      <c r="G4338">
        <v>1</v>
      </c>
      <c r="J4338">
        <v>16500</v>
      </c>
      <c r="K4338">
        <v>100150891</v>
      </c>
      <c r="L4338" s="19" t="s">
        <v>38</v>
      </c>
      <c r="M4338">
        <v>0</v>
      </c>
      <c r="N4338" t="s">
        <v>39</v>
      </c>
      <c r="O4338" s="3">
        <v>42569</v>
      </c>
      <c r="P4338" t="s">
        <v>28</v>
      </c>
      <c r="Q4338" s="4">
        <v>16500</v>
      </c>
      <c r="R4338">
        <v>2016</v>
      </c>
      <c r="S4338">
        <v>7</v>
      </c>
      <c r="T4338" s="3" t="s">
        <v>24</v>
      </c>
      <c r="U4338" s="3">
        <v>45489</v>
      </c>
    </row>
    <row r="4339" spans="1:21" x14ac:dyDescent="0.25">
      <c r="A4339">
        <v>216030</v>
      </c>
      <c r="B4339">
        <v>1446</v>
      </c>
      <c r="C4339" t="s">
        <v>25</v>
      </c>
      <c r="D4339" s="3">
        <v>42569</v>
      </c>
      <c r="E4339" t="s">
        <v>622</v>
      </c>
      <c r="F4339">
        <v>16500</v>
      </c>
      <c r="G4339">
        <v>1</v>
      </c>
      <c r="J4339">
        <v>16500</v>
      </c>
      <c r="K4339">
        <v>100150892</v>
      </c>
      <c r="L4339" s="19" t="s">
        <v>38</v>
      </c>
      <c r="M4339">
        <v>0</v>
      </c>
      <c r="N4339" t="s">
        <v>39</v>
      </c>
      <c r="O4339" s="3">
        <v>42569</v>
      </c>
      <c r="P4339" t="s">
        <v>28</v>
      </c>
      <c r="Q4339" s="4">
        <v>16500</v>
      </c>
      <c r="R4339">
        <v>2016</v>
      </c>
      <c r="S4339">
        <v>7</v>
      </c>
      <c r="T4339" s="3" t="s">
        <v>24</v>
      </c>
      <c r="U4339" s="3">
        <v>45489</v>
      </c>
    </row>
    <row r="4340" spans="1:21" x14ac:dyDescent="0.25">
      <c r="A4340">
        <v>216031</v>
      </c>
      <c r="B4340">
        <v>1447</v>
      </c>
      <c r="C4340" t="s">
        <v>19</v>
      </c>
      <c r="D4340" s="3">
        <v>42569</v>
      </c>
      <c r="E4340" t="s">
        <v>1559</v>
      </c>
      <c r="F4340">
        <v>350</v>
      </c>
      <c r="G4340">
        <v>1</v>
      </c>
      <c r="J4340">
        <v>350</v>
      </c>
      <c r="K4340">
        <v>100150893</v>
      </c>
      <c r="L4340" s="19" t="s">
        <v>47</v>
      </c>
      <c r="M4340">
        <v>0</v>
      </c>
      <c r="N4340" t="s">
        <v>22</v>
      </c>
      <c r="O4340" s="3">
        <v>42569</v>
      </c>
      <c r="P4340" t="s">
        <v>23</v>
      </c>
      <c r="Q4340">
        <v>350</v>
      </c>
      <c r="R4340">
        <v>2016</v>
      </c>
      <c r="S4340">
        <v>7</v>
      </c>
      <c r="T4340" s="3" t="s">
        <v>24</v>
      </c>
      <c r="U4340" s="3">
        <v>45489</v>
      </c>
    </row>
    <row r="4341" spans="1:21" x14ac:dyDescent="0.25">
      <c r="A4341">
        <v>216032</v>
      </c>
      <c r="B4341">
        <v>1230</v>
      </c>
      <c r="C4341" t="s">
        <v>31</v>
      </c>
      <c r="D4341" s="3">
        <v>42569</v>
      </c>
      <c r="E4341" t="s">
        <v>1368</v>
      </c>
      <c r="F4341">
        <v>570</v>
      </c>
      <c r="G4341">
        <v>1</v>
      </c>
      <c r="J4341">
        <v>570</v>
      </c>
      <c r="K4341">
        <v>100150894</v>
      </c>
      <c r="L4341" s="19" t="s">
        <v>27</v>
      </c>
      <c r="M4341">
        <v>0</v>
      </c>
      <c r="N4341" t="s">
        <v>22</v>
      </c>
      <c r="O4341" s="3">
        <v>42569</v>
      </c>
      <c r="P4341" t="s">
        <v>34</v>
      </c>
      <c r="Q4341">
        <v>570</v>
      </c>
      <c r="R4341">
        <v>2016</v>
      </c>
      <c r="S4341">
        <v>7</v>
      </c>
      <c r="T4341" s="3" t="s">
        <v>24</v>
      </c>
      <c r="U4341" s="3">
        <v>45489</v>
      </c>
    </row>
    <row r="4342" spans="1:21" x14ac:dyDescent="0.25">
      <c r="A4342">
        <v>216033</v>
      </c>
      <c r="B4342">
        <v>1230</v>
      </c>
      <c r="C4342" t="s">
        <v>31</v>
      </c>
      <c r="D4342" s="3">
        <v>42569</v>
      </c>
      <c r="E4342" t="s">
        <v>1366</v>
      </c>
      <c r="F4342">
        <v>660</v>
      </c>
      <c r="G4342">
        <v>1</v>
      </c>
      <c r="J4342">
        <v>660</v>
      </c>
      <c r="K4342">
        <v>100150895</v>
      </c>
      <c r="L4342" s="19" t="s">
        <v>27</v>
      </c>
      <c r="M4342">
        <v>0</v>
      </c>
      <c r="N4342" t="s">
        <v>22</v>
      </c>
      <c r="O4342" s="3">
        <v>42569</v>
      </c>
      <c r="P4342" t="s">
        <v>34</v>
      </c>
      <c r="Q4342">
        <v>660</v>
      </c>
      <c r="R4342">
        <v>2016</v>
      </c>
      <c r="S4342">
        <v>7</v>
      </c>
      <c r="T4342" s="3" t="s">
        <v>24</v>
      </c>
      <c r="U4342" s="3">
        <v>45489</v>
      </c>
    </row>
    <row r="4343" spans="1:21" x14ac:dyDescent="0.25">
      <c r="A4343">
        <v>216034</v>
      </c>
      <c r="B4343">
        <v>1230</v>
      </c>
      <c r="C4343" t="s">
        <v>31</v>
      </c>
      <c r="D4343" s="3">
        <v>42569</v>
      </c>
      <c r="E4343" t="s">
        <v>1367</v>
      </c>
      <c r="F4343">
        <v>300</v>
      </c>
      <c r="G4343">
        <v>1</v>
      </c>
      <c r="J4343">
        <v>300</v>
      </c>
      <c r="K4343">
        <v>100150896</v>
      </c>
      <c r="L4343" s="19" t="s">
        <v>27</v>
      </c>
      <c r="M4343">
        <v>0</v>
      </c>
      <c r="N4343" t="s">
        <v>22</v>
      </c>
      <c r="O4343" s="3">
        <v>42569</v>
      </c>
      <c r="P4343" t="s">
        <v>34</v>
      </c>
      <c r="Q4343">
        <v>300</v>
      </c>
      <c r="R4343">
        <v>2016</v>
      </c>
      <c r="S4343">
        <v>7</v>
      </c>
      <c r="T4343" s="3" t="s">
        <v>24</v>
      </c>
      <c r="U4343" s="3">
        <v>45489</v>
      </c>
    </row>
    <row r="4344" spans="1:21" x14ac:dyDescent="0.25">
      <c r="A4344">
        <v>216035</v>
      </c>
      <c r="B4344">
        <v>279</v>
      </c>
      <c r="C4344" t="s">
        <v>25</v>
      </c>
      <c r="D4344" s="3">
        <v>42569</v>
      </c>
      <c r="E4344" t="s">
        <v>35</v>
      </c>
      <c r="F4344">
        <v>80</v>
      </c>
      <c r="G4344">
        <v>1</v>
      </c>
      <c r="J4344">
        <v>80</v>
      </c>
      <c r="K4344">
        <v>100150897</v>
      </c>
      <c r="L4344" s="19" t="s">
        <v>33</v>
      </c>
      <c r="M4344">
        <v>0</v>
      </c>
      <c r="N4344" t="s">
        <v>39</v>
      </c>
      <c r="O4344" s="3">
        <v>42569</v>
      </c>
      <c r="P4344" t="s">
        <v>28</v>
      </c>
      <c r="Q4344">
        <v>80</v>
      </c>
      <c r="R4344">
        <v>2016</v>
      </c>
      <c r="S4344">
        <v>7</v>
      </c>
      <c r="T4344" s="3" t="s">
        <v>24</v>
      </c>
      <c r="U4344" s="3">
        <v>45489</v>
      </c>
    </row>
    <row r="4345" spans="1:21" x14ac:dyDescent="0.25">
      <c r="A4345">
        <v>216036</v>
      </c>
      <c r="B4345">
        <v>279</v>
      </c>
      <c r="C4345" t="s">
        <v>19</v>
      </c>
      <c r="D4345" s="3">
        <v>42569</v>
      </c>
      <c r="E4345" t="s">
        <v>35</v>
      </c>
      <c r="F4345">
        <v>80</v>
      </c>
      <c r="G4345">
        <v>1</v>
      </c>
      <c r="J4345">
        <v>80</v>
      </c>
      <c r="K4345">
        <v>100150898</v>
      </c>
      <c r="L4345" s="19" t="s">
        <v>33</v>
      </c>
      <c r="M4345">
        <v>0</v>
      </c>
      <c r="N4345" t="s">
        <v>39</v>
      </c>
      <c r="O4345" s="3">
        <v>42569</v>
      </c>
      <c r="P4345" t="s">
        <v>23</v>
      </c>
      <c r="Q4345">
        <v>80</v>
      </c>
      <c r="R4345">
        <v>2016</v>
      </c>
      <c r="S4345">
        <v>7</v>
      </c>
      <c r="T4345" s="3" t="s">
        <v>24</v>
      </c>
      <c r="U4345" s="3">
        <v>45489</v>
      </c>
    </row>
    <row r="4346" spans="1:21" x14ac:dyDescent="0.25">
      <c r="A4346">
        <v>216037</v>
      </c>
      <c r="B4346">
        <v>279</v>
      </c>
      <c r="C4346" t="s">
        <v>19</v>
      </c>
      <c r="D4346" s="3">
        <v>42569</v>
      </c>
      <c r="E4346" t="s">
        <v>255</v>
      </c>
      <c r="F4346">
        <v>99</v>
      </c>
      <c r="G4346">
        <v>1</v>
      </c>
      <c r="J4346">
        <v>99</v>
      </c>
      <c r="K4346">
        <v>100150899</v>
      </c>
      <c r="L4346" s="19" t="s">
        <v>27</v>
      </c>
      <c r="M4346">
        <v>0</v>
      </c>
      <c r="N4346" t="s">
        <v>39</v>
      </c>
      <c r="O4346" s="3">
        <v>42569</v>
      </c>
      <c r="P4346" t="s">
        <v>23</v>
      </c>
      <c r="Q4346">
        <v>99</v>
      </c>
      <c r="R4346">
        <v>2016</v>
      </c>
      <c r="S4346">
        <v>7</v>
      </c>
      <c r="T4346" s="3" t="s">
        <v>24</v>
      </c>
      <c r="U4346" s="3">
        <v>45489</v>
      </c>
    </row>
    <row r="4347" spans="1:21" x14ac:dyDescent="0.25">
      <c r="A4347">
        <v>216038</v>
      </c>
      <c r="B4347">
        <v>1448</v>
      </c>
      <c r="C4347" t="s">
        <v>19</v>
      </c>
      <c r="D4347" s="3">
        <v>42569</v>
      </c>
      <c r="E4347" t="s">
        <v>1560</v>
      </c>
      <c r="F4347">
        <v>4850</v>
      </c>
      <c r="G4347">
        <v>1</v>
      </c>
      <c r="J4347">
        <v>4850</v>
      </c>
      <c r="K4347">
        <v>100150900</v>
      </c>
      <c r="L4347" s="19" t="s">
        <v>38</v>
      </c>
      <c r="M4347">
        <v>0</v>
      </c>
      <c r="N4347" t="s">
        <v>22</v>
      </c>
      <c r="O4347" s="3">
        <v>42569</v>
      </c>
      <c r="P4347" t="s">
        <v>23</v>
      </c>
      <c r="Q4347" s="4">
        <v>4850</v>
      </c>
      <c r="R4347">
        <v>2016</v>
      </c>
      <c r="S4347">
        <v>7</v>
      </c>
      <c r="T4347" s="3" t="s">
        <v>24</v>
      </c>
      <c r="U4347" s="3">
        <v>45489</v>
      </c>
    </row>
    <row r="4348" spans="1:21" x14ac:dyDescent="0.25">
      <c r="A4348">
        <v>216039</v>
      </c>
      <c r="B4348">
        <v>1449</v>
      </c>
      <c r="C4348" t="s">
        <v>25</v>
      </c>
      <c r="D4348" s="3">
        <v>42569</v>
      </c>
      <c r="E4348" t="s">
        <v>1561</v>
      </c>
      <c r="F4348">
        <v>1799</v>
      </c>
      <c r="G4348">
        <v>1</v>
      </c>
      <c r="J4348">
        <v>1799</v>
      </c>
      <c r="K4348">
        <v>100150901</v>
      </c>
      <c r="L4348" s="19" t="s">
        <v>170</v>
      </c>
      <c r="M4348">
        <v>0</v>
      </c>
      <c r="N4348" t="s">
        <v>22</v>
      </c>
      <c r="O4348" s="3">
        <v>42569</v>
      </c>
      <c r="P4348" t="s">
        <v>28</v>
      </c>
      <c r="Q4348" s="4">
        <v>1799</v>
      </c>
      <c r="R4348">
        <v>2016</v>
      </c>
      <c r="S4348">
        <v>7</v>
      </c>
      <c r="T4348" s="3" t="s">
        <v>24</v>
      </c>
      <c r="U4348" s="3">
        <v>45489</v>
      </c>
    </row>
    <row r="4349" spans="1:21" x14ac:dyDescent="0.25">
      <c r="A4349">
        <v>216040</v>
      </c>
      <c r="B4349">
        <v>603</v>
      </c>
      <c r="C4349" t="s">
        <v>25</v>
      </c>
      <c r="D4349" s="3">
        <v>42569</v>
      </c>
      <c r="E4349" t="s">
        <v>1168</v>
      </c>
      <c r="F4349">
        <v>580</v>
      </c>
      <c r="G4349">
        <v>1</v>
      </c>
      <c r="J4349">
        <v>1233</v>
      </c>
      <c r="K4349">
        <v>100150902</v>
      </c>
      <c r="L4349" s="19" t="s">
        <v>51</v>
      </c>
      <c r="M4349">
        <v>0</v>
      </c>
      <c r="N4349" t="s">
        <v>22</v>
      </c>
      <c r="O4349" s="3">
        <v>42569</v>
      </c>
      <c r="P4349" t="s">
        <v>28</v>
      </c>
      <c r="Q4349">
        <v>580</v>
      </c>
      <c r="R4349">
        <v>2016</v>
      </c>
      <c r="S4349">
        <v>7</v>
      </c>
      <c r="T4349" s="3" t="s">
        <v>24</v>
      </c>
      <c r="U4349" s="3">
        <v>45489</v>
      </c>
    </row>
    <row r="4350" spans="1:21" x14ac:dyDescent="0.25">
      <c r="A4350">
        <v>216041</v>
      </c>
      <c r="B4350">
        <v>603</v>
      </c>
      <c r="C4350" t="s">
        <v>25</v>
      </c>
      <c r="D4350" s="3">
        <v>42569</v>
      </c>
      <c r="E4350" t="s">
        <v>1562</v>
      </c>
      <c r="F4350">
        <v>653</v>
      </c>
      <c r="G4350">
        <v>1</v>
      </c>
      <c r="J4350">
        <v>1233</v>
      </c>
      <c r="K4350">
        <v>100150902</v>
      </c>
      <c r="L4350" s="19" t="s">
        <v>51</v>
      </c>
      <c r="M4350">
        <v>0</v>
      </c>
      <c r="N4350" t="s">
        <v>22</v>
      </c>
      <c r="O4350" s="3">
        <v>42569</v>
      </c>
      <c r="P4350" t="s">
        <v>28</v>
      </c>
      <c r="Q4350">
        <v>653</v>
      </c>
      <c r="R4350">
        <v>2016</v>
      </c>
      <c r="S4350">
        <v>7</v>
      </c>
      <c r="T4350" s="3" t="s">
        <v>24</v>
      </c>
      <c r="U4350" s="3">
        <v>45489</v>
      </c>
    </row>
    <row r="4351" spans="1:21" x14ac:dyDescent="0.25">
      <c r="A4351">
        <v>216042</v>
      </c>
      <c r="B4351">
        <v>1450</v>
      </c>
      <c r="C4351" t="s">
        <v>19</v>
      </c>
      <c r="D4351" s="3">
        <v>42569</v>
      </c>
      <c r="E4351" t="s">
        <v>1165</v>
      </c>
      <c r="F4351">
        <v>20890</v>
      </c>
      <c r="G4351">
        <v>1</v>
      </c>
      <c r="J4351">
        <v>20890</v>
      </c>
      <c r="K4351">
        <v>100150903</v>
      </c>
      <c r="L4351" s="19" t="s">
        <v>38</v>
      </c>
      <c r="M4351">
        <v>0</v>
      </c>
      <c r="N4351" t="s">
        <v>22</v>
      </c>
      <c r="O4351" s="3">
        <v>42569</v>
      </c>
      <c r="P4351" t="s">
        <v>23</v>
      </c>
      <c r="Q4351" s="4">
        <v>20890</v>
      </c>
      <c r="R4351">
        <v>2016</v>
      </c>
      <c r="S4351">
        <v>7</v>
      </c>
      <c r="T4351" s="3" t="s">
        <v>24</v>
      </c>
      <c r="U4351" s="3">
        <v>45489</v>
      </c>
    </row>
    <row r="4352" spans="1:21" x14ac:dyDescent="0.25">
      <c r="A4352">
        <v>216043</v>
      </c>
      <c r="B4352">
        <v>279</v>
      </c>
      <c r="C4352" t="s">
        <v>25</v>
      </c>
      <c r="D4352" s="3">
        <v>42569</v>
      </c>
      <c r="E4352" t="s">
        <v>30</v>
      </c>
      <c r="F4352">
        <v>360</v>
      </c>
      <c r="G4352">
        <v>1</v>
      </c>
      <c r="J4352">
        <v>360</v>
      </c>
      <c r="K4352">
        <v>100150904</v>
      </c>
      <c r="L4352" s="19" t="s">
        <v>27</v>
      </c>
      <c r="M4352">
        <v>0</v>
      </c>
      <c r="N4352" t="s">
        <v>39</v>
      </c>
      <c r="O4352" s="3">
        <v>42569</v>
      </c>
      <c r="P4352" t="s">
        <v>28</v>
      </c>
      <c r="Q4352">
        <v>360</v>
      </c>
      <c r="R4352">
        <v>2016</v>
      </c>
      <c r="S4352">
        <v>7</v>
      </c>
      <c r="T4352" s="3" t="s">
        <v>24</v>
      </c>
      <c r="U4352" s="3">
        <v>45489</v>
      </c>
    </row>
    <row r="4353" spans="1:21" x14ac:dyDescent="0.25">
      <c r="A4353">
        <v>216044</v>
      </c>
      <c r="B4353">
        <v>1451</v>
      </c>
      <c r="C4353" t="s">
        <v>31</v>
      </c>
      <c r="D4353" s="3">
        <v>42570</v>
      </c>
      <c r="E4353" t="s">
        <v>1563</v>
      </c>
      <c r="F4353">
        <v>4249</v>
      </c>
      <c r="G4353">
        <v>1</v>
      </c>
      <c r="J4353">
        <v>4249</v>
      </c>
      <c r="K4353">
        <v>100150905</v>
      </c>
      <c r="L4353" s="19" t="s">
        <v>21</v>
      </c>
      <c r="M4353">
        <v>0</v>
      </c>
      <c r="N4353" t="s">
        <v>22</v>
      </c>
      <c r="O4353" s="3">
        <v>42570</v>
      </c>
      <c r="P4353" t="s">
        <v>34</v>
      </c>
      <c r="Q4353" s="4">
        <v>4249</v>
      </c>
      <c r="R4353">
        <v>2016</v>
      </c>
      <c r="S4353">
        <v>7</v>
      </c>
      <c r="T4353" s="3" t="s">
        <v>24</v>
      </c>
      <c r="U4353" s="3">
        <v>45489</v>
      </c>
    </row>
    <row r="4354" spans="1:21" x14ac:dyDescent="0.25">
      <c r="A4354">
        <v>216046</v>
      </c>
      <c r="B4354">
        <v>79</v>
      </c>
      <c r="C4354" t="s">
        <v>71</v>
      </c>
      <c r="D4354" s="3">
        <v>42570</v>
      </c>
      <c r="E4354" t="s">
        <v>1255</v>
      </c>
      <c r="F4354">
        <v>450</v>
      </c>
      <c r="G4354">
        <v>1</v>
      </c>
      <c r="J4354">
        <v>450</v>
      </c>
      <c r="K4354">
        <v>100150906</v>
      </c>
      <c r="L4354" s="19" t="s">
        <v>38</v>
      </c>
      <c r="M4354">
        <v>0</v>
      </c>
      <c r="N4354" t="s">
        <v>22</v>
      </c>
      <c r="O4354" s="3">
        <v>42570</v>
      </c>
      <c r="P4354" t="s">
        <v>34</v>
      </c>
      <c r="Q4354">
        <v>450</v>
      </c>
      <c r="R4354">
        <v>2016</v>
      </c>
      <c r="S4354">
        <v>7</v>
      </c>
      <c r="T4354" s="3" t="s">
        <v>24</v>
      </c>
      <c r="U4354" s="3">
        <v>45489</v>
      </c>
    </row>
    <row r="4355" spans="1:21" x14ac:dyDescent="0.25">
      <c r="A4355">
        <v>216047</v>
      </c>
      <c r="B4355">
        <v>1452</v>
      </c>
      <c r="C4355" t="s">
        <v>25</v>
      </c>
      <c r="D4355" s="3">
        <v>42570</v>
      </c>
      <c r="E4355" t="s">
        <v>399</v>
      </c>
      <c r="F4355">
        <v>570</v>
      </c>
      <c r="G4355">
        <v>1</v>
      </c>
      <c r="J4355">
        <v>570</v>
      </c>
      <c r="K4355">
        <v>100150907</v>
      </c>
      <c r="L4355" s="19" t="s">
        <v>33</v>
      </c>
      <c r="M4355">
        <v>0</v>
      </c>
      <c r="N4355" t="s">
        <v>22</v>
      </c>
      <c r="O4355" s="3">
        <v>42570</v>
      </c>
      <c r="P4355" t="s">
        <v>28</v>
      </c>
      <c r="Q4355">
        <v>570</v>
      </c>
      <c r="R4355">
        <v>2016</v>
      </c>
      <c r="S4355">
        <v>7</v>
      </c>
      <c r="T4355" s="3" t="s">
        <v>24</v>
      </c>
      <c r="U4355" s="3">
        <v>45489</v>
      </c>
    </row>
    <row r="4356" spans="1:21" x14ac:dyDescent="0.25">
      <c r="A4356">
        <v>216048</v>
      </c>
      <c r="B4356">
        <v>1452</v>
      </c>
      <c r="C4356" t="s">
        <v>25</v>
      </c>
      <c r="D4356" s="3">
        <v>42570</v>
      </c>
      <c r="E4356" t="s">
        <v>129</v>
      </c>
      <c r="F4356">
        <v>425</v>
      </c>
      <c r="G4356">
        <v>1</v>
      </c>
      <c r="J4356">
        <v>425</v>
      </c>
      <c r="K4356">
        <v>100150908</v>
      </c>
      <c r="L4356" s="19" t="s">
        <v>33</v>
      </c>
      <c r="M4356">
        <v>0</v>
      </c>
      <c r="N4356" t="s">
        <v>22</v>
      </c>
      <c r="O4356" s="3">
        <v>42570</v>
      </c>
      <c r="P4356" t="s">
        <v>28</v>
      </c>
      <c r="Q4356">
        <v>425</v>
      </c>
      <c r="R4356">
        <v>2016</v>
      </c>
      <c r="S4356">
        <v>7</v>
      </c>
      <c r="T4356" s="3" t="s">
        <v>24</v>
      </c>
      <c r="U4356" s="3">
        <v>45489</v>
      </c>
    </row>
    <row r="4357" spans="1:21" x14ac:dyDescent="0.25">
      <c r="A4357">
        <v>216049</v>
      </c>
      <c r="B4357">
        <v>1453</v>
      </c>
      <c r="C4357" t="s">
        <v>19</v>
      </c>
      <c r="D4357" s="3">
        <v>42570</v>
      </c>
      <c r="E4357" t="s">
        <v>1168</v>
      </c>
      <c r="F4357">
        <v>580</v>
      </c>
      <c r="G4357">
        <v>1</v>
      </c>
      <c r="J4357">
        <v>733</v>
      </c>
      <c r="K4357">
        <v>100150909</v>
      </c>
      <c r="L4357" s="19" t="s">
        <v>51</v>
      </c>
      <c r="M4357">
        <v>235.2</v>
      </c>
      <c r="N4357" t="s">
        <v>22</v>
      </c>
      <c r="O4357" s="3">
        <v>42570</v>
      </c>
      <c r="P4357" t="s">
        <v>23</v>
      </c>
      <c r="Q4357">
        <v>580</v>
      </c>
      <c r="R4357">
        <v>2016</v>
      </c>
      <c r="S4357">
        <v>7</v>
      </c>
      <c r="T4357" s="3" t="s">
        <v>24</v>
      </c>
      <c r="U4357" s="3">
        <v>45489</v>
      </c>
    </row>
    <row r="4358" spans="1:21" x14ac:dyDescent="0.25">
      <c r="A4358">
        <v>216050</v>
      </c>
      <c r="B4358">
        <v>1453</v>
      </c>
      <c r="C4358" t="s">
        <v>19</v>
      </c>
      <c r="D4358" s="3">
        <v>42570</v>
      </c>
      <c r="E4358" t="s">
        <v>1562</v>
      </c>
      <c r="F4358">
        <v>653</v>
      </c>
      <c r="G4358">
        <v>1</v>
      </c>
      <c r="J4358">
        <v>733</v>
      </c>
      <c r="K4358">
        <v>100150909</v>
      </c>
      <c r="L4358" s="19" t="s">
        <v>51</v>
      </c>
      <c r="M4358">
        <v>264.8</v>
      </c>
      <c r="N4358" t="s">
        <v>22</v>
      </c>
      <c r="O4358" s="3">
        <v>42570</v>
      </c>
      <c r="P4358" t="s">
        <v>23</v>
      </c>
      <c r="Q4358">
        <v>653</v>
      </c>
      <c r="R4358">
        <v>2016</v>
      </c>
      <c r="S4358">
        <v>7</v>
      </c>
      <c r="T4358" s="3" t="s">
        <v>24</v>
      </c>
      <c r="U4358" s="3">
        <v>45489</v>
      </c>
    </row>
    <row r="4359" spans="1:21" x14ac:dyDescent="0.25">
      <c r="A4359">
        <v>216052</v>
      </c>
      <c r="B4359">
        <v>1454</v>
      </c>
      <c r="C4359" t="s">
        <v>19</v>
      </c>
      <c r="D4359" s="3">
        <v>42570</v>
      </c>
      <c r="E4359" t="s">
        <v>996</v>
      </c>
      <c r="F4359">
        <v>1499</v>
      </c>
      <c r="G4359">
        <v>1</v>
      </c>
      <c r="J4359">
        <v>1499</v>
      </c>
      <c r="K4359">
        <v>100150911</v>
      </c>
      <c r="L4359" s="19" t="s">
        <v>27</v>
      </c>
      <c r="M4359">
        <v>0</v>
      </c>
      <c r="N4359" t="s">
        <v>22</v>
      </c>
      <c r="O4359" s="3">
        <v>42570</v>
      </c>
      <c r="P4359" t="s">
        <v>23</v>
      </c>
      <c r="Q4359" s="4">
        <v>1499</v>
      </c>
      <c r="R4359">
        <v>2016</v>
      </c>
      <c r="S4359">
        <v>7</v>
      </c>
      <c r="T4359" s="3" t="s">
        <v>24</v>
      </c>
      <c r="U4359" s="3">
        <v>45489</v>
      </c>
    </row>
    <row r="4360" spans="1:21" x14ac:dyDescent="0.25">
      <c r="A4360">
        <v>216051</v>
      </c>
      <c r="B4360">
        <v>1455</v>
      </c>
      <c r="C4360" t="s">
        <v>25</v>
      </c>
      <c r="D4360" s="3">
        <v>42570</v>
      </c>
      <c r="E4360" t="s">
        <v>1254</v>
      </c>
      <c r="F4360">
        <v>83999</v>
      </c>
      <c r="G4360">
        <v>1</v>
      </c>
      <c r="J4360">
        <v>83999</v>
      </c>
      <c r="K4360">
        <v>100150910</v>
      </c>
      <c r="L4360" s="19" t="s">
        <v>38</v>
      </c>
      <c r="M4360">
        <v>0</v>
      </c>
      <c r="N4360" t="s">
        <v>40</v>
      </c>
      <c r="O4360" s="3">
        <v>42570</v>
      </c>
      <c r="P4360" t="s">
        <v>28</v>
      </c>
      <c r="Q4360" s="4">
        <v>83999</v>
      </c>
      <c r="R4360">
        <v>2016</v>
      </c>
      <c r="S4360">
        <v>7</v>
      </c>
      <c r="T4360" s="3" t="s">
        <v>24</v>
      </c>
      <c r="U4360" s="3">
        <v>45489</v>
      </c>
    </row>
    <row r="4361" spans="1:21" x14ac:dyDescent="0.25">
      <c r="A4361">
        <v>216053</v>
      </c>
      <c r="B4361">
        <v>1455</v>
      </c>
      <c r="C4361" t="s">
        <v>25</v>
      </c>
      <c r="D4361" s="3">
        <v>42570</v>
      </c>
      <c r="E4361" t="s">
        <v>1254</v>
      </c>
      <c r="F4361">
        <v>83999</v>
      </c>
      <c r="G4361">
        <v>1</v>
      </c>
      <c r="J4361">
        <v>83999</v>
      </c>
      <c r="K4361">
        <v>100150912</v>
      </c>
      <c r="L4361" s="19" t="s">
        <v>38</v>
      </c>
      <c r="M4361">
        <v>0</v>
      </c>
      <c r="N4361" t="s">
        <v>40</v>
      </c>
      <c r="O4361" s="3">
        <v>42570</v>
      </c>
      <c r="P4361" t="s">
        <v>28</v>
      </c>
      <c r="Q4361" s="4">
        <v>83999</v>
      </c>
      <c r="R4361">
        <v>2016</v>
      </c>
      <c r="S4361">
        <v>7</v>
      </c>
      <c r="T4361" s="3" t="s">
        <v>24</v>
      </c>
      <c r="U4361" s="3">
        <v>45489</v>
      </c>
    </row>
    <row r="4362" spans="1:21" x14ac:dyDescent="0.25">
      <c r="A4362">
        <v>216054</v>
      </c>
      <c r="B4362">
        <v>1317</v>
      </c>
      <c r="C4362" t="s">
        <v>19</v>
      </c>
      <c r="D4362" s="3">
        <v>42570</v>
      </c>
      <c r="E4362" t="s">
        <v>129</v>
      </c>
      <c r="F4362">
        <v>425</v>
      </c>
      <c r="G4362">
        <v>1</v>
      </c>
      <c r="J4362">
        <v>425</v>
      </c>
      <c r="K4362">
        <v>100150913</v>
      </c>
      <c r="L4362" s="19" t="s">
        <v>33</v>
      </c>
      <c r="M4362">
        <v>0</v>
      </c>
      <c r="N4362" t="s">
        <v>22</v>
      </c>
      <c r="O4362" s="3">
        <v>42570</v>
      </c>
      <c r="P4362" t="s">
        <v>23</v>
      </c>
      <c r="Q4362">
        <v>425</v>
      </c>
      <c r="R4362">
        <v>2016</v>
      </c>
      <c r="S4362">
        <v>7</v>
      </c>
      <c r="T4362" s="3" t="s">
        <v>24</v>
      </c>
      <c r="U4362" s="3">
        <v>45489</v>
      </c>
    </row>
    <row r="4363" spans="1:21" x14ac:dyDescent="0.25">
      <c r="A4363">
        <v>216055</v>
      </c>
      <c r="B4363">
        <v>1456</v>
      </c>
      <c r="C4363" t="s">
        <v>19</v>
      </c>
      <c r="D4363" s="3">
        <v>42570</v>
      </c>
      <c r="E4363" t="s">
        <v>378</v>
      </c>
      <c r="F4363">
        <v>799</v>
      </c>
      <c r="G4363">
        <v>1</v>
      </c>
      <c r="J4363">
        <v>1369</v>
      </c>
      <c r="K4363">
        <v>100150914</v>
      </c>
      <c r="L4363" s="19" t="s">
        <v>59</v>
      </c>
      <c r="M4363">
        <v>0</v>
      </c>
      <c r="N4363" t="s">
        <v>22</v>
      </c>
      <c r="O4363" s="3">
        <v>42570</v>
      </c>
      <c r="P4363" t="s">
        <v>23</v>
      </c>
      <c r="Q4363">
        <v>799</v>
      </c>
      <c r="R4363">
        <v>2016</v>
      </c>
      <c r="S4363">
        <v>7</v>
      </c>
      <c r="T4363" s="3" t="s">
        <v>24</v>
      </c>
      <c r="U4363" s="3">
        <v>45489</v>
      </c>
    </row>
    <row r="4364" spans="1:21" x14ac:dyDescent="0.25">
      <c r="A4364">
        <v>216056</v>
      </c>
      <c r="B4364">
        <v>1456</v>
      </c>
      <c r="C4364" t="s">
        <v>19</v>
      </c>
      <c r="D4364" s="3">
        <v>42570</v>
      </c>
      <c r="E4364" t="s">
        <v>540</v>
      </c>
      <c r="F4364">
        <v>395</v>
      </c>
      <c r="G4364">
        <v>1</v>
      </c>
      <c r="J4364">
        <v>1369</v>
      </c>
      <c r="K4364">
        <v>100150914</v>
      </c>
      <c r="L4364" s="19" t="s">
        <v>33</v>
      </c>
      <c r="M4364">
        <v>0</v>
      </c>
      <c r="N4364" t="s">
        <v>22</v>
      </c>
      <c r="O4364" s="3">
        <v>42570</v>
      </c>
      <c r="P4364" t="s">
        <v>23</v>
      </c>
      <c r="Q4364">
        <v>395</v>
      </c>
      <c r="R4364">
        <v>2016</v>
      </c>
      <c r="S4364">
        <v>7</v>
      </c>
      <c r="T4364" s="3" t="s">
        <v>24</v>
      </c>
      <c r="U4364" s="3">
        <v>45489</v>
      </c>
    </row>
    <row r="4365" spans="1:21" x14ac:dyDescent="0.25">
      <c r="A4365">
        <v>216057</v>
      </c>
      <c r="B4365">
        <v>1456</v>
      </c>
      <c r="C4365" t="s">
        <v>19</v>
      </c>
      <c r="D4365" s="3">
        <v>42570</v>
      </c>
      <c r="E4365" t="s">
        <v>1564</v>
      </c>
      <c r="F4365">
        <v>175</v>
      </c>
      <c r="G4365">
        <v>1</v>
      </c>
      <c r="J4365">
        <v>1369</v>
      </c>
      <c r="K4365">
        <v>100150914</v>
      </c>
      <c r="L4365" s="19" t="s">
        <v>47</v>
      </c>
      <c r="M4365">
        <v>0</v>
      </c>
      <c r="N4365" t="s">
        <v>22</v>
      </c>
      <c r="O4365" s="3">
        <v>42570</v>
      </c>
      <c r="P4365" t="s">
        <v>23</v>
      </c>
      <c r="Q4365">
        <v>175</v>
      </c>
      <c r="R4365">
        <v>2016</v>
      </c>
      <c r="S4365">
        <v>7</v>
      </c>
      <c r="T4365" s="3" t="s">
        <v>24</v>
      </c>
      <c r="U4365" s="3">
        <v>45489</v>
      </c>
    </row>
    <row r="4366" spans="1:21" x14ac:dyDescent="0.25">
      <c r="A4366">
        <v>216058</v>
      </c>
      <c r="B4366">
        <v>1457</v>
      </c>
      <c r="C4366" t="s">
        <v>25</v>
      </c>
      <c r="D4366" s="3">
        <v>42570</v>
      </c>
      <c r="E4366" t="s">
        <v>608</v>
      </c>
      <c r="F4366">
        <v>800</v>
      </c>
      <c r="G4366">
        <v>2</v>
      </c>
      <c r="J4366">
        <v>1600</v>
      </c>
      <c r="K4366">
        <v>100150915</v>
      </c>
      <c r="L4366" s="19" t="s">
        <v>38</v>
      </c>
      <c r="M4366">
        <v>0</v>
      </c>
      <c r="N4366" t="s">
        <v>22</v>
      </c>
      <c r="O4366" s="3">
        <v>42570</v>
      </c>
      <c r="P4366" t="s">
        <v>28</v>
      </c>
      <c r="Q4366" s="4">
        <v>1600</v>
      </c>
      <c r="R4366">
        <v>2016</v>
      </c>
      <c r="S4366">
        <v>7</v>
      </c>
      <c r="T4366" s="3" t="s">
        <v>24</v>
      </c>
      <c r="U4366" s="3">
        <v>45489</v>
      </c>
    </row>
    <row r="4367" spans="1:21" x14ac:dyDescent="0.25">
      <c r="A4367">
        <v>216059</v>
      </c>
      <c r="B4367">
        <v>1457</v>
      </c>
      <c r="C4367" t="s">
        <v>25</v>
      </c>
      <c r="D4367" s="3">
        <v>42570</v>
      </c>
      <c r="E4367" t="s">
        <v>977</v>
      </c>
      <c r="F4367">
        <v>64499</v>
      </c>
      <c r="G4367">
        <v>1</v>
      </c>
      <c r="J4367">
        <v>64499</v>
      </c>
      <c r="K4367">
        <v>100150916</v>
      </c>
      <c r="L4367" s="19" t="s">
        <v>38</v>
      </c>
      <c r="M4367">
        <v>0</v>
      </c>
      <c r="N4367" t="s">
        <v>22</v>
      </c>
      <c r="O4367" s="3">
        <v>42570</v>
      </c>
      <c r="P4367" t="s">
        <v>28</v>
      </c>
      <c r="Q4367" s="4">
        <v>64499</v>
      </c>
      <c r="R4367">
        <v>2016</v>
      </c>
      <c r="S4367">
        <v>7</v>
      </c>
      <c r="T4367" s="3" t="s">
        <v>24</v>
      </c>
      <c r="U4367" s="3">
        <v>45489</v>
      </c>
    </row>
    <row r="4368" spans="1:21" x14ac:dyDescent="0.25">
      <c r="A4368">
        <v>216060</v>
      </c>
      <c r="B4368">
        <v>1458</v>
      </c>
      <c r="C4368" t="s">
        <v>25</v>
      </c>
      <c r="D4368" s="3">
        <v>42570</v>
      </c>
      <c r="E4368" t="s">
        <v>897</v>
      </c>
      <c r="F4368">
        <v>120</v>
      </c>
      <c r="G4368">
        <v>1</v>
      </c>
      <c r="J4368">
        <v>384</v>
      </c>
      <c r="K4368">
        <v>100150917</v>
      </c>
      <c r="L4368" s="19" t="s">
        <v>47</v>
      </c>
      <c r="M4368">
        <v>0</v>
      </c>
      <c r="N4368" t="s">
        <v>22</v>
      </c>
      <c r="O4368" s="3">
        <v>42570</v>
      </c>
      <c r="P4368" t="s">
        <v>28</v>
      </c>
      <c r="Q4368">
        <v>120</v>
      </c>
      <c r="R4368">
        <v>2016</v>
      </c>
      <c r="S4368">
        <v>7</v>
      </c>
      <c r="T4368" s="3" t="s">
        <v>24</v>
      </c>
      <c r="U4368" s="3">
        <v>45489</v>
      </c>
    </row>
    <row r="4369" spans="1:21" x14ac:dyDescent="0.25">
      <c r="A4369">
        <v>216061</v>
      </c>
      <c r="B4369">
        <v>1458</v>
      </c>
      <c r="C4369" t="s">
        <v>25</v>
      </c>
      <c r="D4369" s="3">
        <v>42570</v>
      </c>
      <c r="E4369" t="s">
        <v>1015</v>
      </c>
      <c r="F4369">
        <v>120</v>
      </c>
      <c r="G4369">
        <v>1</v>
      </c>
      <c r="J4369">
        <v>384</v>
      </c>
      <c r="K4369">
        <v>100150917</v>
      </c>
      <c r="L4369" s="19" t="s">
        <v>47</v>
      </c>
      <c r="M4369">
        <v>0</v>
      </c>
      <c r="N4369" t="s">
        <v>22</v>
      </c>
      <c r="O4369" s="3">
        <v>42570</v>
      </c>
      <c r="P4369" t="s">
        <v>28</v>
      </c>
      <c r="Q4369">
        <v>120</v>
      </c>
      <c r="R4369">
        <v>2016</v>
      </c>
      <c r="S4369">
        <v>7</v>
      </c>
      <c r="T4369" s="3" t="s">
        <v>24</v>
      </c>
      <c r="U4369" s="3">
        <v>45489</v>
      </c>
    </row>
    <row r="4370" spans="1:21" x14ac:dyDescent="0.25">
      <c r="A4370">
        <v>216062</v>
      </c>
      <c r="B4370">
        <v>1458</v>
      </c>
      <c r="C4370" t="s">
        <v>25</v>
      </c>
      <c r="D4370" s="3">
        <v>42570</v>
      </c>
      <c r="E4370" t="s">
        <v>498</v>
      </c>
      <c r="F4370">
        <v>144</v>
      </c>
      <c r="G4370">
        <v>1</v>
      </c>
      <c r="J4370">
        <v>384</v>
      </c>
      <c r="K4370">
        <v>100150917</v>
      </c>
      <c r="L4370" s="19" t="s">
        <v>47</v>
      </c>
      <c r="M4370">
        <v>0</v>
      </c>
      <c r="N4370" t="s">
        <v>22</v>
      </c>
      <c r="O4370" s="3">
        <v>42570</v>
      </c>
      <c r="P4370" t="s">
        <v>28</v>
      </c>
      <c r="Q4370">
        <v>144</v>
      </c>
      <c r="R4370">
        <v>2016</v>
      </c>
      <c r="S4370">
        <v>7</v>
      </c>
      <c r="T4370" s="3" t="s">
        <v>24</v>
      </c>
      <c r="U4370" s="3">
        <v>45489</v>
      </c>
    </row>
    <row r="4371" spans="1:21" x14ac:dyDescent="0.25">
      <c r="A4371">
        <v>216063</v>
      </c>
      <c r="B4371">
        <v>1459</v>
      </c>
      <c r="C4371" t="s">
        <v>31</v>
      </c>
      <c r="D4371" s="3">
        <v>42570</v>
      </c>
      <c r="E4371" t="s">
        <v>1565</v>
      </c>
      <c r="F4371">
        <v>584</v>
      </c>
      <c r="G4371">
        <v>1</v>
      </c>
      <c r="J4371">
        <v>584</v>
      </c>
      <c r="K4371">
        <v>100150918</v>
      </c>
      <c r="L4371" s="19" t="s">
        <v>38</v>
      </c>
      <c r="M4371">
        <v>0</v>
      </c>
      <c r="N4371" t="s">
        <v>22</v>
      </c>
      <c r="O4371" s="3">
        <v>42570</v>
      </c>
      <c r="P4371" t="s">
        <v>34</v>
      </c>
      <c r="Q4371">
        <v>584</v>
      </c>
      <c r="R4371">
        <v>2016</v>
      </c>
      <c r="S4371">
        <v>7</v>
      </c>
      <c r="T4371" s="3" t="s">
        <v>24</v>
      </c>
      <c r="U4371" s="3">
        <v>45489</v>
      </c>
    </row>
    <row r="4372" spans="1:21" x14ac:dyDescent="0.25">
      <c r="A4372">
        <v>216064</v>
      </c>
      <c r="B4372">
        <v>1460</v>
      </c>
      <c r="C4372" t="s">
        <v>19</v>
      </c>
      <c r="D4372" s="3">
        <v>42570</v>
      </c>
      <c r="E4372" t="s">
        <v>26</v>
      </c>
      <c r="F4372">
        <v>240</v>
      </c>
      <c r="G4372">
        <v>1</v>
      </c>
      <c r="J4372">
        <v>61</v>
      </c>
      <c r="K4372">
        <v>100150919</v>
      </c>
      <c r="L4372" s="19" t="s">
        <v>27</v>
      </c>
      <c r="M4372">
        <v>0</v>
      </c>
      <c r="N4372" t="s">
        <v>22</v>
      </c>
      <c r="O4372" s="3">
        <v>42570</v>
      </c>
      <c r="P4372" t="s">
        <v>23</v>
      </c>
      <c r="Q4372">
        <v>240</v>
      </c>
      <c r="R4372">
        <v>2016</v>
      </c>
      <c r="S4372">
        <v>7</v>
      </c>
      <c r="T4372" s="3" t="s">
        <v>24</v>
      </c>
      <c r="U4372" s="3">
        <v>45489</v>
      </c>
    </row>
    <row r="4373" spans="1:21" x14ac:dyDescent="0.25">
      <c r="A4373">
        <v>216065</v>
      </c>
      <c r="B4373">
        <v>1460</v>
      </c>
      <c r="C4373" t="s">
        <v>19</v>
      </c>
      <c r="D4373" s="3">
        <v>42570</v>
      </c>
      <c r="E4373" t="s">
        <v>48</v>
      </c>
      <c r="F4373">
        <v>320</v>
      </c>
      <c r="G4373">
        <v>1</v>
      </c>
      <c r="J4373">
        <v>61</v>
      </c>
      <c r="K4373">
        <v>100150919</v>
      </c>
      <c r="L4373" s="19" t="s">
        <v>27</v>
      </c>
      <c r="M4373">
        <v>0</v>
      </c>
      <c r="N4373" t="s">
        <v>22</v>
      </c>
      <c r="O4373" s="3">
        <v>42570</v>
      </c>
      <c r="P4373" t="s">
        <v>23</v>
      </c>
      <c r="Q4373">
        <v>320</v>
      </c>
      <c r="R4373">
        <v>2016</v>
      </c>
      <c r="S4373">
        <v>7</v>
      </c>
      <c r="T4373" s="3" t="s">
        <v>24</v>
      </c>
      <c r="U4373" s="3">
        <v>45489</v>
      </c>
    </row>
    <row r="4374" spans="1:21" x14ac:dyDescent="0.25">
      <c r="A4374">
        <v>216066</v>
      </c>
      <c r="B4374">
        <v>1461</v>
      </c>
      <c r="C4374" t="s">
        <v>25</v>
      </c>
      <c r="D4374" s="3">
        <v>42570</v>
      </c>
      <c r="E4374" t="s">
        <v>325</v>
      </c>
      <c r="F4374">
        <v>48000</v>
      </c>
      <c r="G4374">
        <v>1</v>
      </c>
      <c r="J4374">
        <v>48000</v>
      </c>
      <c r="K4374">
        <v>100150920</v>
      </c>
      <c r="L4374" s="19" t="s">
        <v>38</v>
      </c>
      <c r="M4374">
        <v>0</v>
      </c>
      <c r="N4374" t="s">
        <v>22</v>
      </c>
      <c r="O4374" s="3">
        <v>42570</v>
      </c>
      <c r="P4374" t="s">
        <v>28</v>
      </c>
      <c r="Q4374" s="4">
        <v>48000</v>
      </c>
      <c r="R4374">
        <v>2016</v>
      </c>
      <c r="S4374">
        <v>7</v>
      </c>
      <c r="T4374" s="3" t="s">
        <v>24</v>
      </c>
      <c r="U4374" s="3">
        <v>45489</v>
      </c>
    </row>
    <row r="4375" spans="1:21" x14ac:dyDescent="0.25">
      <c r="A4375">
        <v>216067</v>
      </c>
      <c r="B4375">
        <v>36</v>
      </c>
      <c r="C4375" t="s">
        <v>19</v>
      </c>
      <c r="D4375" s="3">
        <v>42570</v>
      </c>
      <c r="E4375" t="s">
        <v>1255</v>
      </c>
      <c r="F4375">
        <v>450</v>
      </c>
      <c r="G4375">
        <v>1</v>
      </c>
      <c r="J4375">
        <v>450</v>
      </c>
      <c r="K4375">
        <v>100150921</v>
      </c>
      <c r="L4375" s="19" t="s">
        <v>38</v>
      </c>
      <c r="M4375">
        <v>0</v>
      </c>
      <c r="N4375" t="s">
        <v>22</v>
      </c>
      <c r="O4375" s="3">
        <v>42570</v>
      </c>
      <c r="P4375" t="s">
        <v>23</v>
      </c>
      <c r="Q4375">
        <v>450</v>
      </c>
      <c r="R4375">
        <v>2016</v>
      </c>
      <c r="S4375">
        <v>7</v>
      </c>
      <c r="T4375" s="3" t="s">
        <v>24</v>
      </c>
      <c r="U4375" s="3">
        <v>45489</v>
      </c>
    </row>
    <row r="4376" spans="1:21" x14ac:dyDescent="0.25">
      <c r="A4376">
        <v>216068</v>
      </c>
      <c r="B4376">
        <v>1462</v>
      </c>
      <c r="C4376" t="s">
        <v>19</v>
      </c>
      <c r="D4376" s="3">
        <v>42570</v>
      </c>
      <c r="E4376" t="s">
        <v>283</v>
      </c>
      <c r="F4376">
        <v>90</v>
      </c>
      <c r="G4376">
        <v>1</v>
      </c>
      <c r="J4376">
        <v>655</v>
      </c>
      <c r="K4376">
        <v>100150922</v>
      </c>
      <c r="L4376" s="19" t="s">
        <v>33</v>
      </c>
      <c r="M4376">
        <v>0</v>
      </c>
      <c r="N4376" t="s">
        <v>22</v>
      </c>
      <c r="O4376" s="3">
        <v>42570</v>
      </c>
      <c r="P4376" t="s">
        <v>23</v>
      </c>
      <c r="Q4376">
        <v>90</v>
      </c>
      <c r="R4376">
        <v>2016</v>
      </c>
      <c r="S4376">
        <v>7</v>
      </c>
      <c r="T4376" s="3" t="s">
        <v>24</v>
      </c>
      <c r="U4376" s="3">
        <v>45489</v>
      </c>
    </row>
    <row r="4377" spans="1:21" x14ac:dyDescent="0.25">
      <c r="A4377">
        <v>216069</v>
      </c>
      <c r="B4377">
        <v>1462</v>
      </c>
      <c r="C4377" t="s">
        <v>19</v>
      </c>
      <c r="D4377" s="3">
        <v>42570</v>
      </c>
      <c r="E4377" t="s">
        <v>36</v>
      </c>
      <c r="F4377">
        <v>170</v>
      </c>
      <c r="G4377">
        <v>2</v>
      </c>
      <c r="J4377">
        <v>655</v>
      </c>
      <c r="K4377">
        <v>100150922</v>
      </c>
      <c r="L4377" s="19" t="s">
        <v>33</v>
      </c>
      <c r="M4377">
        <v>0</v>
      </c>
      <c r="N4377" t="s">
        <v>22</v>
      </c>
      <c r="O4377" s="3">
        <v>42570</v>
      </c>
      <c r="P4377" t="s">
        <v>23</v>
      </c>
      <c r="Q4377">
        <v>340</v>
      </c>
      <c r="R4377">
        <v>2016</v>
      </c>
      <c r="S4377">
        <v>7</v>
      </c>
      <c r="T4377" s="3" t="s">
        <v>24</v>
      </c>
      <c r="U4377" s="3">
        <v>45489</v>
      </c>
    </row>
    <row r="4378" spans="1:21" x14ac:dyDescent="0.25">
      <c r="A4378">
        <v>216070</v>
      </c>
      <c r="B4378">
        <v>1462</v>
      </c>
      <c r="C4378" t="s">
        <v>19</v>
      </c>
      <c r="D4378" s="3">
        <v>42570</v>
      </c>
      <c r="E4378" t="s">
        <v>86</v>
      </c>
      <c r="F4378">
        <v>150</v>
      </c>
      <c r="G4378">
        <v>1</v>
      </c>
      <c r="J4378">
        <v>655</v>
      </c>
      <c r="K4378">
        <v>100150922</v>
      </c>
      <c r="L4378" s="19" t="s">
        <v>33</v>
      </c>
      <c r="M4378">
        <v>0</v>
      </c>
      <c r="N4378" t="s">
        <v>22</v>
      </c>
      <c r="O4378" s="3">
        <v>42570</v>
      </c>
      <c r="P4378" t="s">
        <v>23</v>
      </c>
      <c r="Q4378">
        <v>150</v>
      </c>
      <c r="R4378">
        <v>2016</v>
      </c>
      <c r="S4378">
        <v>7</v>
      </c>
      <c r="T4378" s="3" t="s">
        <v>24</v>
      </c>
      <c r="U4378" s="3">
        <v>45489</v>
      </c>
    </row>
    <row r="4379" spans="1:21" x14ac:dyDescent="0.25">
      <c r="A4379">
        <v>216071</v>
      </c>
      <c r="B4379">
        <v>1462</v>
      </c>
      <c r="C4379" t="s">
        <v>19</v>
      </c>
      <c r="D4379" s="3">
        <v>42570</v>
      </c>
      <c r="E4379" t="s">
        <v>148</v>
      </c>
      <c r="F4379">
        <v>75</v>
      </c>
      <c r="G4379">
        <v>1</v>
      </c>
      <c r="J4379">
        <v>655</v>
      </c>
      <c r="K4379">
        <v>100150922</v>
      </c>
      <c r="L4379" s="19" t="s">
        <v>33</v>
      </c>
      <c r="M4379">
        <v>0</v>
      </c>
      <c r="N4379" t="s">
        <v>22</v>
      </c>
      <c r="O4379" s="3">
        <v>42570</v>
      </c>
      <c r="P4379" t="s">
        <v>23</v>
      </c>
      <c r="Q4379">
        <v>75</v>
      </c>
      <c r="R4379">
        <v>2016</v>
      </c>
      <c r="S4379">
        <v>7</v>
      </c>
      <c r="T4379" s="3" t="s">
        <v>24</v>
      </c>
      <c r="U4379" s="3">
        <v>45489</v>
      </c>
    </row>
    <row r="4380" spans="1:21" x14ac:dyDescent="0.25">
      <c r="A4380">
        <v>216072</v>
      </c>
      <c r="B4380">
        <v>1463</v>
      </c>
      <c r="C4380" t="s">
        <v>25</v>
      </c>
      <c r="D4380" s="3">
        <v>42570</v>
      </c>
      <c r="E4380" t="s">
        <v>158</v>
      </c>
      <c r="F4380">
        <v>300</v>
      </c>
      <c r="G4380">
        <v>1</v>
      </c>
      <c r="J4380">
        <v>600</v>
      </c>
      <c r="K4380">
        <v>100150923</v>
      </c>
      <c r="L4380" s="19" t="s">
        <v>38</v>
      </c>
      <c r="M4380">
        <v>0</v>
      </c>
      <c r="N4380" t="s">
        <v>22</v>
      </c>
      <c r="O4380" s="3">
        <v>42570</v>
      </c>
      <c r="P4380" t="s">
        <v>28</v>
      </c>
      <c r="Q4380">
        <v>300</v>
      </c>
      <c r="R4380">
        <v>2016</v>
      </c>
      <c r="S4380">
        <v>7</v>
      </c>
      <c r="T4380" s="3" t="s">
        <v>24</v>
      </c>
      <c r="U4380" s="3">
        <v>45489</v>
      </c>
    </row>
    <row r="4381" spans="1:21" x14ac:dyDescent="0.25">
      <c r="A4381">
        <v>216073</v>
      </c>
      <c r="B4381">
        <v>1463</v>
      </c>
      <c r="C4381" t="s">
        <v>25</v>
      </c>
      <c r="D4381" s="3">
        <v>42570</v>
      </c>
      <c r="E4381" t="s">
        <v>1566</v>
      </c>
      <c r="F4381">
        <v>300</v>
      </c>
      <c r="G4381">
        <v>1</v>
      </c>
      <c r="J4381">
        <v>600</v>
      </c>
      <c r="K4381">
        <v>100150923</v>
      </c>
      <c r="L4381" s="19" t="s">
        <v>38</v>
      </c>
      <c r="M4381">
        <v>0</v>
      </c>
      <c r="N4381" t="s">
        <v>22</v>
      </c>
      <c r="O4381" s="3">
        <v>42570</v>
      </c>
      <c r="P4381" t="s">
        <v>28</v>
      </c>
      <c r="Q4381">
        <v>300</v>
      </c>
      <c r="R4381">
        <v>2016</v>
      </c>
      <c r="S4381">
        <v>7</v>
      </c>
      <c r="T4381" s="3" t="s">
        <v>24</v>
      </c>
      <c r="U4381" s="3">
        <v>45489</v>
      </c>
    </row>
    <row r="4382" spans="1:21" x14ac:dyDescent="0.25">
      <c r="A4382">
        <v>216074</v>
      </c>
      <c r="B4382">
        <v>1464</v>
      </c>
      <c r="C4382" t="s">
        <v>25</v>
      </c>
      <c r="D4382" s="3">
        <v>42570</v>
      </c>
      <c r="E4382" t="s">
        <v>899</v>
      </c>
      <c r="F4382">
        <v>4500</v>
      </c>
      <c r="G4382">
        <v>1</v>
      </c>
      <c r="J4382">
        <v>4500</v>
      </c>
      <c r="K4382">
        <v>100150924</v>
      </c>
      <c r="L4382" s="19" t="s">
        <v>194</v>
      </c>
      <c r="M4382">
        <v>0</v>
      </c>
      <c r="N4382" t="s">
        <v>22</v>
      </c>
      <c r="O4382" s="3">
        <v>42570</v>
      </c>
      <c r="P4382" t="s">
        <v>28</v>
      </c>
      <c r="Q4382" s="4">
        <v>4500</v>
      </c>
      <c r="R4382">
        <v>2016</v>
      </c>
      <c r="S4382">
        <v>7</v>
      </c>
      <c r="T4382" s="3" t="s">
        <v>24</v>
      </c>
      <c r="U4382" s="3">
        <v>45489</v>
      </c>
    </row>
    <row r="4383" spans="1:21" x14ac:dyDescent="0.25">
      <c r="A4383">
        <v>216075</v>
      </c>
      <c r="B4383">
        <v>1465</v>
      </c>
      <c r="C4383" t="s">
        <v>25</v>
      </c>
      <c r="D4383" s="3">
        <v>42570</v>
      </c>
      <c r="E4383" t="s">
        <v>1509</v>
      </c>
      <c r="F4383">
        <v>24999</v>
      </c>
      <c r="G4383">
        <v>1</v>
      </c>
      <c r="J4383">
        <v>24999</v>
      </c>
      <c r="K4383">
        <v>100150925</v>
      </c>
      <c r="L4383" s="19" t="s">
        <v>38</v>
      </c>
      <c r="M4383">
        <v>0</v>
      </c>
      <c r="N4383" t="s">
        <v>40</v>
      </c>
      <c r="O4383" s="3">
        <v>42570</v>
      </c>
      <c r="P4383" t="s">
        <v>28</v>
      </c>
      <c r="Q4383" s="4">
        <v>24999</v>
      </c>
      <c r="R4383">
        <v>2016</v>
      </c>
      <c r="S4383">
        <v>7</v>
      </c>
      <c r="T4383" s="3" t="s">
        <v>24</v>
      </c>
      <c r="U4383" s="3">
        <v>45489</v>
      </c>
    </row>
    <row r="4384" spans="1:21" x14ac:dyDescent="0.25">
      <c r="A4384">
        <v>216076</v>
      </c>
      <c r="B4384">
        <v>1466</v>
      </c>
      <c r="C4384" t="s">
        <v>19</v>
      </c>
      <c r="D4384" s="3">
        <v>42570</v>
      </c>
      <c r="E4384" t="s">
        <v>138</v>
      </c>
      <c r="F4384">
        <v>90</v>
      </c>
      <c r="G4384">
        <v>1</v>
      </c>
      <c r="J4384">
        <v>90</v>
      </c>
      <c r="K4384">
        <v>100150926</v>
      </c>
      <c r="L4384" s="19" t="s">
        <v>33</v>
      </c>
      <c r="M4384">
        <v>0</v>
      </c>
      <c r="N4384" t="s">
        <v>22</v>
      </c>
      <c r="O4384" s="3">
        <v>42570</v>
      </c>
      <c r="P4384" t="s">
        <v>23</v>
      </c>
      <c r="Q4384">
        <v>90</v>
      </c>
      <c r="R4384">
        <v>2016</v>
      </c>
      <c r="S4384">
        <v>7</v>
      </c>
      <c r="T4384" s="3" t="s">
        <v>24</v>
      </c>
      <c r="U4384" s="3">
        <v>45489</v>
      </c>
    </row>
    <row r="4385" spans="1:21" x14ac:dyDescent="0.25">
      <c r="A4385">
        <v>216077</v>
      </c>
      <c r="B4385">
        <v>647</v>
      </c>
      <c r="C4385" t="s">
        <v>19</v>
      </c>
      <c r="D4385" s="3">
        <v>42570</v>
      </c>
      <c r="E4385" t="s">
        <v>35</v>
      </c>
      <c r="F4385">
        <v>80</v>
      </c>
      <c r="G4385">
        <v>1</v>
      </c>
      <c r="J4385">
        <v>80</v>
      </c>
      <c r="K4385">
        <v>100150927</v>
      </c>
      <c r="L4385" s="19" t="s">
        <v>33</v>
      </c>
      <c r="M4385">
        <v>0</v>
      </c>
      <c r="N4385" t="s">
        <v>22</v>
      </c>
      <c r="O4385" s="3">
        <v>42570</v>
      </c>
      <c r="P4385" t="s">
        <v>23</v>
      </c>
      <c r="Q4385">
        <v>80</v>
      </c>
      <c r="R4385">
        <v>2016</v>
      </c>
      <c r="S4385">
        <v>7</v>
      </c>
      <c r="T4385" s="3" t="s">
        <v>24</v>
      </c>
      <c r="U4385" s="3">
        <v>45489</v>
      </c>
    </row>
    <row r="4386" spans="1:21" x14ac:dyDescent="0.25">
      <c r="A4386">
        <v>216078</v>
      </c>
      <c r="B4386">
        <v>35</v>
      </c>
      <c r="C4386" t="s">
        <v>31</v>
      </c>
      <c r="D4386" s="3">
        <v>42570</v>
      </c>
      <c r="E4386" t="s">
        <v>1523</v>
      </c>
      <c r="F4386">
        <v>959</v>
      </c>
      <c r="G4386">
        <v>1</v>
      </c>
      <c r="J4386">
        <v>959</v>
      </c>
      <c r="K4386">
        <v>100150928</v>
      </c>
      <c r="L4386" s="19" t="s">
        <v>51</v>
      </c>
      <c r="M4386">
        <v>0</v>
      </c>
      <c r="N4386" t="s">
        <v>22</v>
      </c>
      <c r="O4386" s="3">
        <v>42570</v>
      </c>
      <c r="P4386" t="s">
        <v>34</v>
      </c>
      <c r="Q4386">
        <v>959</v>
      </c>
      <c r="R4386">
        <v>2016</v>
      </c>
      <c r="S4386">
        <v>7</v>
      </c>
      <c r="T4386" s="3" t="s">
        <v>24</v>
      </c>
      <c r="U4386" s="3">
        <v>45489</v>
      </c>
    </row>
    <row r="4387" spans="1:21" x14ac:dyDescent="0.25">
      <c r="A4387">
        <v>216080</v>
      </c>
      <c r="B4387">
        <v>1467</v>
      </c>
      <c r="C4387" t="s">
        <v>25</v>
      </c>
      <c r="D4387" s="3">
        <v>42570</v>
      </c>
      <c r="E4387" t="s">
        <v>73</v>
      </c>
      <c r="F4387">
        <v>455</v>
      </c>
      <c r="G4387">
        <v>1</v>
      </c>
      <c r="J4387">
        <v>455</v>
      </c>
      <c r="K4387">
        <v>100150929</v>
      </c>
      <c r="L4387" s="19" t="s">
        <v>33</v>
      </c>
      <c r="M4387">
        <v>0</v>
      </c>
      <c r="N4387" t="s">
        <v>22</v>
      </c>
      <c r="O4387" s="3">
        <v>42570</v>
      </c>
      <c r="P4387" t="s">
        <v>28</v>
      </c>
      <c r="Q4387">
        <v>455</v>
      </c>
      <c r="R4387">
        <v>2016</v>
      </c>
      <c r="S4387">
        <v>7</v>
      </c>
      <c r="T4387" s="3" t="s">
        <v>24</v>
      </c>
      <c r="U4387" s="3">
        <v>45489</v>
      </c>
    </row>
    <row r="4388" spans="1:21" x14ac:dyDescent="0.25">
      <c r="A4388">
        <v>216081</v>
      </c>
      <c r="B4388">
        <v>1467</v>
      </c>
      <c r="C4388" t="s">
        <v>25</v>
      </c>
      <c r="D4388" s="3">
        <v>42570</v>
      </c>
      <c r="E4388" t="s">
        <v>483</v>
      </c>
      <c r="F4388">
        <v>520</v>
      </c>
      <c r="G4388">
        <v>1</v>
      </c>
      <c r="J4388">
        <v>520</v>
      </c>
      <c r="K4388">
        <v>100150930</v>
      </c>
      <c r="L4388" s="19" t="s">
        <v>33</v>
      </c>
      <c r="M4388">
        <v>0</v>
      </c>
      <c r="N4388" t="s">
        <v>22</v>
      </c>
      <c r="O4388" s="3">
        <v>42570</v>
      </c>
      <c r="P4388" t="s">
        <v>28</v>
      </c>
      <c r="Q4388">
        <v>520</v>
      </c>
      <c r="R4388">
        <v>2016</v>
      </c>
      <c r="S4388">
        <v>7</v>
      </c>
      <c r="T4388" s="3" t="s">
        <v>24</v>
      </c>
      <c r="U4388" s="3">
        <v>45489</v>
      </c>
    </row>
    <row r="4389" spans="1:21" x14ac:dyDescent="0.25">
      <c r="A4389">
        <v>216082</v>
      </c>
      <c r="B4389">
        <v>916</v>
      </c>
      <c r="C4389" t="s">
        <v>25</v>
      </c>
      <c r="D4389" s="3">
        <v>42570</v>
      </c>
      <c r="E4389" t="s">
        <v>622</v>
      </c>
      <c r="F4389">
        <v>16500</v>
      </c>
      <c r="G4389">
        <v>1</v>
      </c>
      <c r="J4389">
        <v>16500</v>
      </c>
      <c r="K4389">
        <v>100150931</v>
      </c>
      <c r="L4389" s="19" t="s">
        <v>38</v>
      </c>
      <c r="M4389">
        <v>0</v>
      </c>
      <c r="N4389" t="s">
        <v>22</v>
      </c>
      <c r="O4389" s="3">
        <v>42570</v>
      </c>
      <c r="P4389" t="s">
        <v>28</v>
      </c>
      <c r="Q4389" s="4">
        <v>16500</v>
      </c>
      <c r="R4389">
        <v>2016</v>
      </c>
      <c r="S4389">
        <v>7</v>
      </c>
      <c r="T4389" s="3" t="s">
        <v>24</v>
      </c>
      <c r="U4389" s="3">
        <v>45489</v>
      </c>
    </row>
    <row r="4390" spans="1:21" x14ac:dyDescent="0.25">
      <c r="A4390">
        <v>216083</v>
      </c>
      <c r="B4390">
        <v>916</v>
      </c>
      <c r="C4390" t="s">
        <v>31</v>
      </c>
      <c r="D4390" s="3">
        <v>42570</v>
      </c>
      <c r="E4390" t="s">
        <v>1567</v>
      </c>
      <c r="F4390">
        <v>15999</v>
      </c>
      <c r="G4390">
        <v>1</v>
      </c>
      <c r="J4390">
        <v>15999</v>
      </c>
      <c r="K4390">
        <v>100150932</v>
      </c>
      <c r="L4390" s="19" t="s">
        <v>38</v>
      </c>
      <c r="M4390">
        <v>0</v>
      </c>
      <c r="N4390" t="s">
        <v>22</v>
      </c>
      <c r="O4390" s="3">
        <v>42570</v>
      </c>
      <c r="P4390" t="s">
        <v>34</v>
      </c>
      <c r="Q4390" s="4">
        <v>15999</v>
      </c>
      <c r="R4390">
        <v>2016</v>
      </c>
      <c r="S4390">
        <v>7</v>
      </c>
      <c r="T4390" s="3" t="s">
        <v>24</v>
      </c>
      <c r="U4390" s="3">
        <v>45489</v>
      </c>
    </row>
    <row r="4391" spans="1:21" x14ac:dyDescent="0.25">
      <c r="A4391">
        <v>216084</v>
      </c>
      <c r="B4391">
        <v>230</v>
      </c>
      <c r="C4391" t="s">
        <v>25</v>
      </c>
      <c r="D4391" s="3">
        <v>42570</v>
      </c>
      <c r="E4391" t="s">
        <v>32</v>
      </c>
      <c r="F4391">
        <v>555</v>
      </c>
      <c r="G4391">
        <v>1</v>
      </c>
      <c r="J4391">
        <v>555</v>
      </c>
      <c r="K4391">
        <v>100150933</v>
      </c>
      <c r="L4391" s="19" t="s">
        <v>33</v>
      </c>
      <c r="M4391">
        <v>0</v>
      </c>
      <c r="N4391" t="s">
        <v>174</v>
      </c>
      <c r="O4391" s="3">
        <v>42570</v>
      </c>
      <c r="P4391" t="s">
        <v>28</v>
      </c>
      <c r="Q4391">
        <v>555</v>
      </c>
      <c r="R4391">
        <v>2016</v>
      </c>
      <c r="S4391">
        <v>7</v>
      </c>
      <c r="T4391" s="3" t="s">
        <v>24</v>
      </c>
      <c r="U4391" s="3">
        <v>45489</v>
      </c>
    </row>
    <row r="4392" spans="1:21" x14ac:dyDescent="0.25">
      <c r="A4392">
        <v>216085</v>
      </c>
      <c r="B4392">
        <v>1468</v>
      </c>
      <c r="C4392" t="s">
        <v>19</v>
      </c>
      <c r="D4392" s="3">
        <v>42570</v>
      </c>
      <c r="E4392" t="s">
        <v>1305</v>
      </c>
      <c r="F4392">
        <v>75</v>
      </c>
      <c r="G4392">
        <v>1</v>
      </c>
      <c r="J4392">
        <v>875</v>
      </c>
      <c r="K4392">
        <v>100150934</v>
      </c>
      <c r="L4392" s="19" t="s">
        <v>27</v>
      </c>
      <c r="M4392">
        <v>0</v>
      </c>
      <c r="N4392" t="s">
        <v>22</v>
      </c>
      <c r="O4392" s="3">
        <v>42570</v>
      </c>
      <c r="P4392" t="s">
        <v>23</v>
      </c>
      <c r="Q4392">
        <v>75</v>
      </c>
      <c r="R4392">
        <v>2016</v>
      </c>
      <c r="S4392">
        <v>7</v>
      </c>
      <c r="T4392" s="3" t="s">
        <v>24</v>
      </c>
      <c r="U4392" s="3">
        <v>45489</v>
      </c>
    </row>
    <row r="4393" spans="1:21" x14ac:dyDescent="0.25">
      <c r="A4393">
        <v>216086</v>
      </c>
      <c r="B4393">
        <v>1468</v>
      </c>
      <c r="C4393" t="s">
        <v>19</v>
      </c>
      <c r="D4393" s="3">
        <v>42570</v>
      </c>
      <c r="E4393" t="s">
        <v>1568</v>
      </c>
      <c r="F4393">
        <v>800</v>
      </c>
      <c r="G4393">
        <v>1</v>
      </c>
      <c r="J4393">
        <v>875</v>
      </c>
      <c r="K4393">
        <v>100150934</v>
      </c>
      <c r="L4393" s="19" t="s">
        <v>27</v>
      </c>
      <c r="M4393">
        <v>0</v>
      </c>
      <c r="N4393" t="s">
        <v>22</v>
      </c>
      <c r="O4393" s="3">
        <v>42570</v>
      </c>
      <c r="P4393" t="s">
        <v>23</v>
      </c>
      <c r="Q4393">
        <v>800</v>
      </c>
      <c r="R4393">
        <v>2016</v>
      </c>
      <c r="S4393">
        <v>7</v>
      </c>
      <c r="T4393" s="3" t="s">
        <v>24</v>
      </c>
      <c r="U4393" s="3">
        <v>45489</v>
      </c>
    </row>
    <row r="4394" spans="1:21" x14ac:dyDescent="0.25">
      <c r="A4394">
        <v>216087</v>
      </c>
      <c r="B4394">
        <v>791</v>
      </c>
      <c r="C4394" t="s">
        <v>31</v>
      </c>
      <c r="D4394" s="3">
        <v>42570</v>
      </c>
      <c r="E4394" t="s">
        <v>30</v>
      </c>
      <c r="F4394">
        <v>360</v>
      </c>
      <c r="G4394">
        <v>1</v>
      </c>
      <c r="J4394">
        <v>360</v>
      </c>
      <c r="K4394">
        <v>100150935</v>
      </c>
      <c r="L4394" s="19" t="s">
        <v>27</v>
      </c>
      <c r="M4394">
        <v>0</v>
      </c>
      <c r="N4394" t="s">
        <v>22</v>
      </c>
      <c r="O4394" s="3">
        <v>42570</v>
      </c>
      <c r="P4394" t="s">
        <v>34</v>
      </c>
      <c r="Q4394">
        <v>360</v>
      </c>
      <c r="R4394">
        <v>2016</v>
      </c>
      <c r="S4394">
        <v>7</v>
      </c>
      <c r="T4394" s="3" t="s">
        <v>24</v>
      </c>
      <c r="U4394" s="3">
        <v>45489</v>
      </c>
    </row>
    <row r="4395" spans="1:21" x14ac:dyDescent="0.25">
      <c r="A4395">
        <v>216088</v>
      </c>
      <c r="B4395">
        <v>58</v>
      </c>
      <c r="C4395" t="s">
        <v>19</v>
      </c>
      <c r="D4395" s="3">
        <v>42570</v>
      </c>
      <c r="E4395" t="s">
        <v>423</v>
      </c>
      <c r="F4395">
        <v>160</v>
      </c>
      <c r="G4395">
        <v>1</v>
      </c>
      <c r="J4395">
        <v>160</v>
      </c>
      <c r="K4395">
        <v>100150936</v>
      </c>
      <c r="L4395" s="19" t="s">
        <v>27</v>
      </c>
      <c r="M4395">
        <v>0</v>
      </c>
      <c r="N4395" t="s">
        <v>22</v>
      </c>
      <c r="O4395" s="3">
        <v>42570</v>
      </c>
      <c r="P4395" t="s">
        <v>23</v>
      </c>
      <c r="Q4395">
        <v>160</v>
      </c>
      <c r="R4395">
        <v>2016</v>
      </c>
      <c r="S4395">
        <v>7</v>
      </c>
      <c r="T4395" s="3" t="s">
        <v>24</v>
      </c>
      <c r="U4395" s="3">
        <v>45489</v>
      </c>
    </row>
    <row r="4396" spans="1:21" x14ac:dyDescent="0.25">
      <c r="A4396">
        <v>216089</v>
      </c>
      <c r="B4396">
        <v>58</v>
      </c>
      <c r="C4396" t="s">
        <v>19</v>
      </c>
      <c r="D4396" s="3">
        <v>42570</v>
      </c>
      <c r="E4396" t="s">
        <v>30</v>
      </c>
      <c r="F4396">
        <v>360</v>
      </c>
      <c r="G4396">
        <v>1</v>
      </c>
      <c r="J4396">
        <v>360</v>
      </c>
      <c r="K4396">
        <v>100150937</v>
      </c>
      <c r="L4396" s="19" t="s">
        <v>27</v>
      </c>
      <c r="M4396">
        <v>0</v>
      </c>
      <c r="N4396" t="s">
        <v>22</v>
      </c>
      <c r="O4396" s="3">
        <v>42570</v>
      </c>
      <c r="P4396" t="s">
        <v>23</v>
      </c>
      <c r="Q4396">
        <v>360</v>
      </c>
      <c r="R4396">
        <v>2016</v>
      </c>
      <c r="S4396">
        <v>7</v>
      </c>
      <c r="T4396" s="3" t="s">
        <v>24</v>
      </c>
      <c r="U4396" s="3">
        <v>45489</v>
      </c>
    </row>
    <row r="4397" spans="1:21" x14ac:dyDescent="0.25">
      <c r="A4397">
        <v>216090</v>
      </c>
      <c r="B4397">
        <v>58</v>
      </c>
      <c r="C4397" t="s">
        <v>19</v>
      </c>
      <c r="D4397" s="3">
        <v>42570</v>
      </c>
      <c r="E4397" t="s">
        <v>48</v>
      </c>
      <c r="F4397">
        <v>320</v>
      </c>
      <c r="G4397">
        <v>1</v>
      </c>
      <c r="J4397">
        <v>320</v>
      </c>
      <c r="K4397">
        <v>100150938</v>
      </c>
      <c r="L4397" s="19" t="s">
        <v>27</v>
      </c>
      <c r="M4397">
        <v>0</v>
      </c>
      <c r="N4397" t="s">
        <v>22</v>
      </c>
      <c r="O4397" s="3">
        <v>42570</v>
      </c>
      <c r="P4397" t="s">
        <v>23</v>
      </c>
      <c r="Q4397">
        <v>320</v>
      </c>
      <c r="R4397">
        <v>2016</v>
      </c>
      <c r="S4397">
        <v>7</v>
      </c>
      <c r="T4397" s="3" t="s">
        <v>24</v>
      </c>
      <c r="U4397" s="3">
        <v>45489</v>
      </c>
    </row>
    <row r="4398" spans="1:21" x14ac:dyDescent="0.25">
      <c r="A4398">
        <v>216091</v>
      </c>
      <c r="B4398">
        <v>1469</v>
      </c>
      <c r="C4398" t="s">
        <v>19</v>
      </c>
      <c r="D4398" s="3">
        <v>42570</v>
      </c>
      <c r="E4398" t="s">
        <v>123</v>
      </c>
      <c r="F4398">
        <v>260</v>
      </c>
      <c r="G4398">
        <v>1</v>
      </c>
      <c r="J4398">
        <v>520</v>
      </c>
      <c r="K4398">
        <v>100150939</v>
      </c>
      <c r="L4398" s="19" t="s">
        <v>33</v>
      </c>
      <c r="M4398">
        <v>0</v>
      </c>
      <c r="N4398" t="s">
        <v>22</v>
      </c>
      <c r="O4398" s="3">
        <v>42570</v>
      </c>
      <c r="P4398" t="s">
        <v>23</v>
      </c>
      <c r="Q4398">
        <v>260</v>
      </c>
      <c r="R4398">
        <v>2016</v>
      </c>
      <c r="S4398">
        <v>7</v>
      </c>
      <c r="T4398" s="3" t="s">
        <v>24</v>
      </c>
      <c r="U4398" s="3">
        <v>45489</v>
      </c>
    </row>
    <row r="4399" spans="1:21" x14ac:dyDescent="0.25">
      <c r="A4399">
        <v>216092</v>
      </c>
      <c r="B4399">
        <v>1469</v>
      </c>
      <c r="C4399" t="s">
        <v>19</v>
      </c>
      <c r="D4399" s="3">
        <v>42570</v>
      </c>
      <c r="E4399" t="s">
        <v>281</v>
      </c>
      <c r="F4399">
        <v>260</v>
      </c>
      <c r="G4399">
        <v>1</v>
      </c>
      <c r="J4399">
        <v>520</v>
      </c>
      <c r="K4399">
        <v>100150939</v>
      </c>
      <c r="L4399" s="19" t="s">
        <v>33</v>
      </c>
      <c r="M4399">
        <v>0</v>
      </c>
      <c r="N4399" t="s">
        <v>22</v>
      </c>
      <c r="O4399" s="3">
        <v>42570</v>
      </c>
      <c r="P4399" t="s">
        <v>23</v>
      </c>
      <c r="Q4399">
        <v>260</v>
      </c>
      <c r="R4399">
        <v>2016</v>
      </c>
      <c r="S4399">
        <v>7</v>
      </c>
      <c r="T4399" s="3" t="s">
        <v>24</v>
      </c>
      <c r="U4399" s="3">
        <v>45489</v>
      </c>
    </row>
    <row r="4400" spans="1:21" x14ac:dyDescent="0.25">
      <c r="A4400">
        <v>216093</v>
      </c>
      <c r="B4400">
        <v>58</v>
      </c>
      <c r="C4400" t="s">
        <v>19</v>
      </c>
      <c r="D4400" s="3">
        <v>42570</v>
      </c>
      <c r="E4400" t="s">
        <v>767</v>
      </c>
      <c r="F4400">
        <v>180</v>
      </c>
      <c r="G4400">
        <v>1</v>
      </c>
      <c r="J4400">
        <v>180</v>
      </c>
      <c r="K4400">
        <v>100150940</v>
      </c>
      <c r="L4400" s="19" t="s">
        <v>27</v>
      </c>
      <c r="M4400">
        <v>0</v>
      </c>
      <c r="N4400" t="s">
        <v>22</v>
      </c>
      <c r="O4400" s="3">
        <v>42570</v>
      </c>
      <c r="P4400" t="s">
        <v>23</v>
      </c>
      <c r="Q4400">
        <v>180</v>
      </c>
      <c r="R4400">
        <v>2016</v>
      </c>
      <c r="S4400">
        <v>7</v>
      </c>
      <c r="T4400" s="3" t="s">
        <v>24</v>
      </c>
      <c r="U4400" s="3">
        <v>45489</v>
      </c>
    </row>
    <row r="4401" spans="1:21" x14ac:dyDescent="0.25">
      <c r="A4401">
        <v>216094</v>
      </c>
      <c r="B4401">
        <v>1026</v>
      </c>
      <c r="C4401" t="s">
        <v>19</v>
      </c>
      <c r="D4401" s="3">
        <v>42570</v>
      </c>
      <c r="E4401" t="s">
        <v>26</v>
      </c>
      <c r="F4401">
        <v>240</v>
      </c>
      <c r="G4401">
        <v>1</v>
      </c>
      <c r="J4401">
        <v>240</v>
      </c>
      <c r="K4401">
        <v>100150941</v>
      </c>
      <c r="L4401" s="19" t="s">
        <v>27</v>
      </c>
      <c r="M4401">
        <v>0</v>
      </c>
      <c r="N4401" t="s">
        <v>22</v>
      </c>
      <c r="O4401" s="3">
        <v>42570</v>
      </c>
      <c r="P4401" t="s">
        <v>23</v>
      </c>
      <c r="Q4401">
        <v>240</v>
      </c>
      <c r="R4401">
        <v>2016</v>
      </c>
      <c r="S4401">
        <v>7</v>
      </c>
      <c r="T4401" s="3" t="s">
        <v>24</v>
      </c>
      <c r="U4401" s="3">
        <v>45489</v>
      </c>
    </row>
    <row r="4402" spans="1:21" x14ac:dyDescent="0.25">
      <c r="A4402">
        <v>216095</v>
      </c>
      <c r="B4402">
        <v>1425</v>
      </c>
      <c r="C4402" t="s">
        <v>71</v>
      </c>
      <c r="D4402" s="3">
        <v>42570</v>
      </c>
      <c r="E4402" t="s">
        <v>540</v>
      </c>
      <c r="F4402">
        <v>395</v>
      </c>
      <c r="G4402">
        <v>1</v>
      </c>
      <c r="J4402">
        <v>395</v>
      </c>
      <c r="K4402">
        <v>100150942</v>
      </c>
      <c r="L4402" s="19" t="s">
        <v>33</v>
      </c>
      <c r="M4402">
        <v>0</v>
      </c>
      <c r="N4402" t="s">
        <v>22</v>
      </c>
      <c r="O4402" s="3">
        <v>42570</v>
      </c>
      <c r="P4402" t="s">
        <v>34</v>
      </c>
      <c r="Q4402">
        <v>395</v>
      </c>
      <c r="R4402">
        <v>2016</v>
      </c>
      <c r="S4402">
        <v>7</v>
      </c>
      <c r="T4402" s="3" t="s">
        <v>24</v>
      </c>
      <c r="U4402" s="3">
        <v>45489</v>
      </c>
    </row>
    <row r="4403" spans="1:21" x14ac:dyDescent="0.25">
      <c r="A4403">
        <v>216096</v>
      </c>
      <c r="B4403">
        <v>1470</v>
      </c>
      <c r="C4403" t="s">
        <v>31</v>
      </c>
      <c r="D4403" s="3">
        <v>42570</v>
      </c>
      <c r="E4403" t="s">
        <v>163</v>
      </c>
      <c r="F4403">
        <v>4530</v>
      </c>
      <c r="G4403">
        <v>1</v>
      </c>
      <c r="J4403">
        <v>4530</v>
      </c>
      <c r="K4403">
        <v>100150943</v>
      </c>
      <c r="L4403" s="19" t="s">
        <v>38</v>
      </c>
      <c r="M4403">
        <v>0</v>
      </c>
      <c r="N4403" t="s">
        <v>22</v>
      </c>
      <c r="O4403" s="3">
        <v>42570</v>
      </c>
      <c r="P4403" t="s">
        <v>34</v>
      </c>
      <c r="Q4403" s="4">
        <v>4530</v>
      </c>
      <c r="R4403">
        <v>2016</v>
      </c>
      <c r="S4403">
        <v>7</v>
      </c>
      <c r="T4403" s="3" t="s">
        <v>24</v>
      </c>
      <c r="U4403" s="3">
        <v>45489</v>
      </c>
    </row>
    <row r="4404" spans="1:21" x14ac:dyDescent="0.25">
      <c r="A4404">
        <v>216097</v>
      </c>
      <c r="B4404">
        <v>1016</v>
      </c>
      <c r="C4404" t="s">
        <v>31</v>
      </c>
      <c r="D4404" s="3">
        <v>42570</v>
      </c>
      <c r="E4404" t="s">
        <v>1448</v>
      </c>
      <c r="F4404">
        <v>11999</v>
      </c>
      <c r="G4404">
        <v>1</v>
      </c>
      <c r="J4404">
        <v>11999</v>
      </c>
      <c r="K4404">
        <v>100150944</v>
      </c>
      <c r="L4404" s="19" t="s">
        <v>38</v>
      </c>
      <c r="M4404">
        <v>0</v>
      </c>
      <c r="N4404" t="s">
        <v>22</v>
      </c>
      <c r="O4404" s="3">
        <v>42570</v>
      </c>
      <c r="P4404" t="s">
        <v>34</v>
      </c>
      <c r="Q4404" s="4">
        <v>11999</v>
      </c>
      <c r="R4404">
        <v>2016</v>
      </c>
      <c r="S4404">
        <v>7</v>
      </c>
      <c r="T4404" s="3" t="s">
        <v>24</v>
      </c>
      <c r="U4404" s="3">
        <v>45489</v>
      </c>
    </row>
    <row r="4405" spans="1:21" x14ac:dyDescent="0.25">
      <c r="A4405">
        <v>216098</v>
      </c>
      <c r="B4405">
        <v>1471</v>
      </c>
      <c r="C4405" t="s">
        <v>25</v>
      </c>
      <c r="D4405" s="3">
        <v>42570</v>
      </c>
      <c r="E4405" t="s">
        <v>30</v>
      </c>
      <c r="F4405">
        <v>360</v>
      </c>
      <c r="G4405">
        <v>1</v>
      </c>
      <c r="J4405">
        <v>360</v>
      </c>
      <c r="K4405">
        <v>100150945</v>
      </c>
      <c r="L4405" s="19" t="s">
        <v>27</v>
      </c>
      <c r="M4405">
        <v>0</v>
      </c>
      <c r="N4405" t="s">
        <v>22</v>
      </c>
      <c r="O4405" s="3">
        <v>42570</v>
      </c>
      <c r="P4405" t="s">
        <v>28</v>
      </c>
      <c r="Q4405">
        <v>360</v>
      </c>
      <c r="R4405">
        <v>2016</v>
      </c>
      <c r="S4405">
        <v>7</v>
      </c>
      <c r="T4405" s="3" t="s">
        <v>24</v>
      </c>
      <c r="U4405" s="3">
        <v>45489</v>
      </c>
    </row>
    <row r="4406" spans="1:21" x14ac:dyDescent="0.25">
      <c r="A4406">
        <v>216099</v>
      </c>
      <c r="B4406">
        <v>79</v>
      </c>
      <c r="C4406" t="s">
        <v>19</v>
      </c>
      <c r="D4406" s="3">
        <v>42570</v>
      </c>
      <c r="E4406" t="s">
        <v>1255</v>
      </c>
      <c r="F4406">
        <v>450</v>
      </c>
      <c r="G4406">
        <v>1</v>
      </c>
      <c r="J4406">
        <v>450</v>
      </c>
      <c r="K4406">
        <v>100150946</v>
      </c>
      <c r="L4406" s="19" t="s">
        <v>38</v>
      </c>
      <c r="M4406">
        <v>0</v>
      </c>
      <c r="N4406" t="s">
        <v>22</v>
      </c>
      <c r="O4406" s="3">
        <v>42570</v>
      </c>
      <c r="P4406" t="s">
        <v>23</v>
      </c>
      <c r="Q4406">
        <v>450</v>
      </c>
      <c r="R4406">
        <v>2016</v>
      </c>
      <c r="S4406">
        <v>7</v>
      </c>
      <c r="T4406" s="3" t="s">
        <v>24</v>
      </c>
      <c r="U4406" s="3">
        <v>45489</v>
      </c>
    </row>
    <row r="4407" spans="1:21" x14ac:dyDescent="0.25">
      <c r="A4407">
        <v>216100</v>
      </c>
      <c r="B4407">
        <v>806</v>
      </c>
      <c r="C4407" t="s">
        <v>19</v>
      </c>
      <c r="D4407" s="3">
        <v>42570</v>
      </c>
      <c r="E4407" t="s">
        <v>30</v>
      </c>
      <c r="F4407">
        <v>360</v>
      </c>
      <c r="G4407">
        <v>1</v>
      </c>
      <c r="J4407">
        <v>360</v>
      </c>
      <c r="K4407">
        <v>100150947</v>
      </c>
      <c r="L4407" s="19" t="s">
        <v>27</v>
      </c>
      <c r="M4407">
        <v>0</v>
      </c>
      <c r="N4407" t="s">
        <v>22</v>
      </c>
      <c r="O4407" s="3">
        <v>42570</v>
      </c>
      <c r="P4407" t="s">
        <v>23</v>
      </c>
      <c r="Q4407">
        <v>360</v>
      </c>
      <c r="R4407">
        <v>2016</v>
      </c>
      <c r="S4407">
        <v>7</v>
      </c>
      <c r="T4407" s="3" t="s">
        <v>24</v>
      </c>
      <c r="U4407" s="3">
        <v>45489</v>
      </c>
    </row>
    <row r="4408" spans="1:21" x14ac:dyDescent="0.25">
      <c r="A4408">
        <v>216101</v>
      </c>
      <c r="B4408">
        <v>1472</v>
      </c>
      <c r="C4408" t="s">
        <v>19</v>
      </c>
      <c r="D4408" s="3">
        <v>42570</v>
      </c>
      <c r="E4408" t="s">
        <v>330</v>
      </c>
      <c r="F4408">
        <v>600</v>
      </c>
      <c r="G4408">
        <v>1</v>
      </c>
      <c r="J4408">
        <v>600</v>
      </c>
      <c r="K4408">
        <v>100150948</v>
      </c>
      <c r="L4408" s="19" t="s">
        <v>194</v>
      </c>
      <c r="M4408">
        <v>0</v>
      </c>
      <c r="N4408" t="s">
        <v>22</v>
      </c>
      <c r="O4408" s="3">
        <v>42570</v>
      </c>
      <c r="P4408" t="s">
        <v>23</v>
      </c>
      <c r="Q4408">
        <v>600</v>
      </c>
      <c r="R4408">
        <v>2016</v>
      </c>
      <c r="S4408">
        <v>7</v>
      </c>
      <c r="T4408" s="3" t="s">
        <v>24</v>
      </c>
      <c r="U4408" s="3">
        <v>45489</v>
      </c>
    </row>
    <row r="4409" spans="1:21" x14ac:dyDescent="0.25">
      <c r="A4409">
        <v>216102</v>
      </c>
      <c r="B4409">
        <v>1473</v>
      </c>
      <c r="C4409" t="s">
        <v>19</v>
      </c>
      <c r="D4409" s="3">
        <v>42570</v>
      </c>
      <c r="E4409" t="s">
        <v>1569</v>
      </c>
      <c r="F4409">
        <v>1399</v>
      </c>
      <c r="G4409">
        <v>1</v>
      </c>
      <c r="J4409">
        <v>1399</v>
      </c>
      <c r="K4409">
        <v>100150949</v>
      </c>
      <c r="L4409" s="19" t="s">
        <v>51</v>
      </c>
      <c r="M4409">
        <v>0</v>
      </c>
      <c r="N4409" t="s">
        <v>22</v>
      </c>
      <c r="O4409" s="3">
        <v>42570</v>
      </c>
      <c r="P4409" t="s">
        <v>23</v>
      </c>
      <c r="Q4409" s="4">
        <v>1399</v>
      </c>
      <c r="R4409">
        <v>2016</v>
      </c>
      <c r="S4409">
        <v>7</v>
      </c>
      <c r="T4409" s="3" t="s">
        <v>24</v>
      </c>
      <c r="U4409" s="3">
        <v>45489</v>
      </c>
    </row>
    <row r="4410" spans="1:21" x14ac:dyDescent="0.25">
      <c r="A4410">
        <v>216104</v>
      </c>
      <c r="B4410">
        <v>1474</v>
      </c>
      <c r="C4410" t="s">
        <v>19</v>
      </c>
      <c r="D4410" s="3">
        <v>42570</v>
      </c>
      <c r="E4410" t="s">
        <v>1288</v>
      </c>
      <c r="F4410">
        <v>80</v>
      </c>
      <c r="G4410">
        <v>1</v>
      </c>
      <c r="J4410">
        <v>2807</v>
      </c>
      <c r="K4410">
        <v>100150950</v>
      </c>
      <c r="L4410" s="19" t="s">
        <v>47</v>
      </c>
      <c r="M4410">
        <v>0</v>
      </c>
      <c r="N4410" t="s">
        <v>22</v>
      </c>
      <c r="O4410" s="3">
        <v>42570</v>
      </c>
      <c r="P4410" t="s">
        <v>23</v>
      </c>
      <c r="Q4410">
        <v>80</v>
      </c>
      <c r="R4410">
        <v>2016</v>
      </c>
      <c r="S4410">
        <v>7</v>
      </c>
      <c r="T4410" s="3" t="s">
        <v>24</v>
      </c>
      <c r="U4410" s="3">
        <v>45489</v>
      </c>
    </row>
    <row r="4411" spans="1:21" x14ac:dyDescent="0.25">
      <c r="A4411">
        <v>216105</v>
      </c>
      <c r="B4411">
        <v>1474</v>
      </c>
      <c r="C4411" t="s">
        <v>19</v>
      </c>
      <c r="D4411" s="3">
        <v>42570</v>
      </c>
      <c r="E4411" t="s">
        <v>582</v>
      </c>
      <c r="F4411">
        <v>140</v>
      </c>
      <c r="G4411">
        <v>1</v>
      </c>
      <c r="J4411">
        <v>2807</v>
      </c>
      <c r="K4411">
        <v>100150950</v>
      </c>
      <c r="L4411" s="19" t="s">
        <v>27</v>
      </c>
      <c r="M4411">
        <v>0</v>
      </c>
      <c r="N4411" t="s">
        <v>22</v>
      </c>
      <c r="O4411" s="3">
        <v>42570</v>
      </c>
      <c r="P4411" t="s">
        <v>23</v>
      </c>
      <c r="Q4411">
        <v>140</v>
      </c>
      <c r="R4411">
        <v>2016</v>
      </c>
      <c r="S4411">
        <v>7</v>
      </c>
      <c r="T4411" s="3" t="s">
        <v>24</v>
      </c>
      <c r="U4411" s="3">
        <v>45489</v>
      </c>
    </row>
    <row r="4412" spans="1:21" x14ac:dyDescent="0.25">
      <c r="A4412">
        <v>216106</v>
      </c>
      <c r="B4412">
        <v>1474</v>
      </c>
      <c r="C4412" t="s">
        <v>19</v>
      </c>
      <c r="D4412" s="3">
        <v>42570</v>
      </c>
      <c r="E4412" t="s">
        <v>1455</v>
      </c>
      <c r="F4412">
        <v>999</v>
      </c>
      <c r="G4412">
        <v>1</v>
      </c>
      <c r="J4412">
        <v>2807</v>
      </c>
      <c r="K4412">
        <v>100150950</v>
      </c>
      <c r="L4412" s="19" t="s">
        <v>27</v>
      </c>
      <c r="M4412">
        <v>0</v>
      </c>
      <c r="N4412" t="s">
        <v>22</v>
      </c>
      <c r="O4412" s="3">
        <v>42570</v>
      </c>
      <c r="P4412" t="s">
        <v>23</v>
      </c>
      <c r="Q4412">
        <v>999</v>
      </c>
      <c r="R4412">
        <v>2016</v>
      </c>
      <c r="S4412">
        <v>7</v>
      </c>
      <c r="T4412" s="3" t="s">
        <v>24</v>
      </c>
      <c r="U4412" s="3">
        <v>45489</v>
      </c>
    </row>
    <row r="4413" spans="1:21" x14ac:dyDescent="0.25">
      <c r="A4413">
        <v>216107</v>
      </c>
      <c r="B4413">
        <v>1474</v>
      </c>
      <c r="C4413" t="s">
        <v>19</v>
      </c>
      <c r="D4413" s="3">
        <v>42570</v>
      </c>
      <c r="E4413" t="s">
        <v>637</v>
      </c>
      <c r="F4413">
        <v>500</v>
      </c>
      <c r="G4413">
        <v>1</v>
      </c>
      <c r="J4413">
        <v>2807</v>
      </c>
      <c r="K4413">
        <v>100150950</v>
      </c>
      <c r="L4413" s="19" t="s">
        <v>27</v>
      </c>
      <c r="M4413">
        <v>0</v>
      </c>
      <c r="N4413" t="s">
        <v>22</v>
      </c>
      <c r="O4413" s="3">
        <v>42570</v>
      </c>
      <c r="P4413" t="s">
        <v>23</v>
      </c>
      <c r="Q4413">
        <v>500</v>
      </c>
      <c r="R4413">
        <v>2016</v>
      </c>
      <c r="S4413">
        <v>7</v>
      </c>
      <c r="T4413" s="3" t="s">
        <v>24</v>
      </c>
      <c r="U4413" s="3">
        <v>45489</v>
      </c>
    </row>
    <row r="4414" spans="1:21" x14ac:dyDescent="0.25">
      <c r="A4414">
        <v>216108</v>
      </c>
      <c r="B4414">
        <v>1474</v>
      </c>
      <c r="C4414" t="s">
        <v>19</v>
      </c>
      <c r="D4414" s="3">
        <v>42570</v>
      </c>
      <c r="E4414" t="s">
        <v>1570</v>
      </c>
      <c r="F4414">
        <v>250</v>
      </c>
      <c r="G4414">
        <v>1</v>
      </c>
      <c r="J4414">
        <v>2807</v>
      </c>
      <c r="K4414">
        <v>100150950</v>
      </c>
      <c r="L4414" s="19" t="s">
        <v>27</v>
      </c>
      <c r="M4414">
        <v>0</v>
      </c>
      <c r="N4414" t="s">
        <v>22</v>
      </c>
      <c r="O4414" s="3">
        <v>42570</v>
      </c>
      <c r="P4414" t="s">
        <v>23</v>
      </c>
      <c r="Q4414">
        <v>250</v>
      </c>
      <c r="R4414">
        <v>2016</v>
      </c>
      <c r="S4414">
        <v>7</v>
      </c>
      <c r="T4414" s="3" t="s">
        <v>24</v>
      </c>
      <c r="U4414" s="3">
        <v>45489</v>
      </c>
    </row>
    <row r="4415" spans="1:21" x14ac:dyDescent="0.25">
      <c r="A4415">
        <v>216109</v>
      </c>
      <c r="B4415">
        <v>1474</v>
      </c>
      <c r="C4415" t="s">
        <v>19</v>
      </c>
      <c r="D4415" s="3">
        <v>42570</v>
      </c>
      <c r="E4415" t="s">
        <v>1571</v>
      </c>
      <c r="F4415">
        <v>339</v>
      </c>
      <c r="G4415">
        <v>1</v>
      </c>
      <c r="J4415">
        <v>2807</v>
      </c>
      <c r="K4415">
        <v>100150950</v>
      </c>
      <c r="L4415" s="19" t="s">
        <v>42</v>
      </c>
      <c r="M4415">
        <v>0</v>
      </c>
      <c r="N4415" t="s">
        <v>22</v>
      </c>
      <c r="O4415" s="3">
        <v>42570</v>
      </c>
      <c r="P4415" t="s">
        <v>23</v>
      </c>
      <c r="Q4415">
        <v>339</v>
      </c>
      <c r="R4415">
        <v>2016</v>
      </c>
      <c r="S4415">
        <v>7</v>
      </c>
      <c r="T4415" s="3" t="s">
        <v>24</v>
      </c>
      <c r="U4415" s="3">
        <v>45489</v>
      </c>
    </row>
    <row r="4416" spans="1:21" x14ac:dyDescent="0.25">
      <c r="A4416">
        <v>216110</v>
      </c>
      <c r="B4416">
        <v>1474</v>
      </c>
      <c r="C4416" t="s">
        <v>19</v>
      </c>
      <c r="D4416" s="3">
        <v>42570</v>
      </c>
      <c r="E4416" t="s">
        <v>921</v>
      </c>
      <c r="F4416">
        <v>499</v>
      </c>
      <c r="G4416">
        <v>1</v>
      </c>
      <c r="J4416">
        <v>2807</v>
      </c>
      <c r="K4416">
        <v>100150950</v>
      </c>
      <c r="L4416" s="19" t="s">
        <v>42</v>
      </c>
      <c r="M4416">
        <v>0</v>
      </c>
      <c r="N4416" t="s">
        <v>22</v>
      </c>
      <c r="O4416" s="3">
        <v>42570</v>
      </c>
      <c r="P4416" t="s">
        <v>23</v>
      </c>
      <c r="Q4416">
        <v>499</v>
      </c>
      <c r="R4416">
        <v>2016</v>
      </c>
      <c r="S4416">
        <v>7</v>
      </c>
      <c r="T4416" s="3" t="s">
        <v>24</v>
      </c>
      <c r="U4416" s="3">
        <v>45489</v>
      </c>
    </row>
    <row r="4417" spans="1:21" x14ac:dyDescent="0.25">
      <c r="A4417">
        <v>216111</v>
      </c>
      <c r="B4417">
        <v>1475</v>
      </c>
      <c r="C4417" t="s">
        <v>31</v>
      </c>
      <c r="D4417" s="3">
        <v>42570</v>
      </c>
      <c r="E4417" t="s">
        <v>1206</v>
      </c>
      <c r="F4417">
        <v>96499</v>
      </c>
      <c r="G4417">
        <v>1</v>
      </c>
      <c r="J4417">
        <v>96499</v>
      </c>
      <c r="K4417">
        <v>100150951</v>
      </c>
      <c r="L4417" s="19" t="s">
        <v>38</v>
      </c>
      <c r="M4417">
        <v>0</v>
      </c>
      <c r="N4417" t="s">
        <v>22</v>
      </c>
      <c r="O4417" s="3">
        <v>42570</v>
      </c>
      <c r="P4417" t="s">
        <v>34</v>
      </c>
      <c r="Q4417" s="4">
        <v>96499</v>
      </c>
      <c r="R4417">
        <v>2016</v>
      </c>
      <c r="S4417">
        <v>7</v>
      </c>
      <c r="T4417" s="3" t="s">
        <v>24</v>
      </c>
      <c r="U4417" s="3">
        <v>45489</v>
      </c>
    </row>
    <row r="4418" spans="1:21" x14ac:dyDescent="0.25">
      <c r="A4418">
        <v>216112</v>
      </c>
      <c r="B4418">
        <v>1476</v>
      </c>
      <c r="C4418" t="s">
        <v>25</v>
      </c>
      <c r="D4418" s="3">
        <v>42570</v>
      </c>
      <c r="E4418" t="s">
        <v>1572</v>
      </c>
      <c r="F4418">
        <v>899</v>
      </c>
      <c r="G4418">
        <v>2</v>
      </c>
      <c r="J4418">
        <v>1798</v>
      </c>
      <c r="K4418">
        <v>100150952</v>
      </c>
      <c r="L4418" s="19" t="s">
        <v>51</v>
      </c>
      <c r="M4418">
        <v>0</v>
      </c>
      <c r="N4418" t="s">
        <v>22</v>
      </c>
      <c r="O4418" s="3">
        <v>42570</v>
      </c>
      <c r="P4418" t="s">
        <v>28</v>
      </c>
      <c r="Q4418" s="4">
        <v>1798</v>
      </c>
      <c r="R4418">
        <v>2016</v>
      </c>
      <c r="S4418">
        <v>7</v>
      </c>
      <c r="T4418" s="3" t="s">
        <v>24</v>
      </c>
      <c r="U4418" s="3">
        <v>45489</v>
      </c>
    </row>
    <row r="4419" spans="1:21" x14ac:dyDescent="0.25">
      <c r="A4419">
        <v>216114</v>
      </c>
      <c r="B4419">
        <v>56</v>
      </c>
      <c r="C4419" t="s">
        <v>19</v>
      </c>
      <c r="D4419" s="3">
        <v>42570</v>
      </c>
      <c r="E4419" t="s">
        <v>1573</v>
      </c>
      <c r="F4419">
        <v>144</v>
      </c>
      <c r="G4419">
        <v>1</v>
      </c>
      <c r="J4419">
        <v>144</v>
      </c>
      <c r="K4419">
        <v>100150953</v>
      </c>
      <c r="L4419" s="19" t="s">
        <v>33</v>
      </c>
      <c r="M4419">
        <v>0</v>
      </c>
      <c r="N4419" t="s">
        <v>22</v>
      </c>
      <c r="O4419" s="3">
        <v>42570</v>
      </c>
      <c r="P4419" t="s">
        <v>23</v>
      </c>
      <c r="Q4419">
        <v>144</v>
      </c>
      <c r="R4419">
        <v>2016</v>
      </c>
      <c r="S4419">
        <v>7</v>
      </c>
      <c r="T4419" s="3" t="s">
        <v>24</v>
      </c>
      <c r="U4419" s="3">
        <v>45489</v>
      </c>
    </row>
    <row r="4420" spans="1:21" x14ac:dyDescent="0.25">
      <c r="A4420">
        <v>216115</v>
      </c>
      <c r="B4420">
        <v>1476</v>
      </c>
      <c r="C4420" t="s">
        <v>19</v>
      </c>
      <c r="D4420" s="3">
        <v>42570</v>
      </c>
      <c r="E4420" t="s">
        <v>1041</v>
      </c>
      <c r="F4420">
        <v>1999</v>
      </c>
      <c r="G4420">
        <v>1</v>
      </c>
      <c r="J4420">
        <v>1999</v>
      </c>
      <c r="K4420">
        <v>100150954</v>
      </c>
      <c r="L4420" s="19" t="s">
        <v>42</v>
      </c>
      <c r="M4420">
        <v>0</v>
      </c>
      <c r="N4420" t="s">
        <v>22</v>
      </c>
      <c r="O4420" s="3">
        <v>42570</v>
      </c>
      <c r="P4420" t="s">
        <v>23</v>
      </c>
      <c r="Q4420" s="4">
        <v>1999</v>
      </c>
      <c r="R4420">
        <v>2016</v>
      </c>
      <c r="S4420">
        <v>7</v>
      </c>
      <c r="T4420" s="3" t="s">
        <v>24</v>
      </c>
      <c r="U4420" s="3">
        <v>45489</v>
      </c>
    </row>
    <row r="4421" spans="1:21" x14ac:dyDescent="0.25">
      <c r="A4421">
        <v>216116</v>
      </c>
      <c r="B4421">
        <v>79</v>
      </c>
      <c r="C4421" t="s">
        <v>25</v>
      </c>
      <c r="D4421" s="3">
        <v>42570</v>
      </c>
      <c r="E4421" t="s">
        <v>1463</v>
      </c>
      <c r="F4421">
        <v>475</v>
      </c>
      <c r="G4421">
        <v>1</v>
      </c>
      <c r="J4421">
        <v>475</v>
      </c>
      <c r="K4421">
        <v>100150955</v>
      </c>
      <c r="L4421" s="19" t="s">
        <v>38</v>
      </c>
      <c r="M4421">
        <v>0</v>
      </c>
      <c r="N4421" t="s">
        <v>22</v>
      </c>
      <c r="O4421" s="3">
        <v>42570</v>
      </c>
      <c r="P4421" t="s">
        <v>28</v>
      </c>
      <c r="Q4421">
        <v>475</v>
      </c>
      <c r="R4421">
        <v>2016</v>
      </c>
      <c r="S4421">
        <v>7</v>
      </c>
      <c r="T4421" s="3" t="s">
        <v>24</v>
      </c>
      <c r="U4421" s="3">
        <v>45489</v>
      </c>
    </row>
    <row r="4422" spans="1:21" x14ac:dyDescent="0.25">
      <c r="A4422">
        <v>216117</v>
      </c>
      <c r="B4422">
        <v>83</v>
      </c>
      <c r="C4422" t="s">
        <v>31</v>
      </c>
      <c r="D4422" s="3">
        <v>42570</v>
      </c>
      <c r="E4422" t="s">
        <v>1534</v>
      </c>
      <c r="F4422">
        <v>1</v>
      </c>
      <c r="G4422">
        <v>1</v>
      </c>
      <c r="J4422">
        <v>0</v>
      </c>
      <c r="K4422">
        <v>100150956</v>
      </c>
      <c r="L4422" s="19" t="s">
        <v>62</v>
      </c>
      <c r="M4422">
        <v>1</v>
      </c>
      <c r="N4422" t="s">
        <v>22</v>
      </c>
      <c r="O4422" s="3">
        <v>42570</v>
      </c>
      <c r="P4422" t="s">
        <v>34</v>
      </c>
      <c r="Q4422">
        <v>1</v>
      </c>
      <c r="R4422">
        <v>2016</v>
      </c>
      <c r="S4422">
        <v>7</v>
      </c>
      <c r="T4422" s="3" t="s">
        <v>24</v>
      </c>
      <c r="U4422" s="3">
        <v>45489</v>
      </c>
    </row>
    <row r="4423" spans="1:21" x14ac:dyDescent="0.25">
      <c r="A4423">
        <v>216118</v>
      </c>
      <c r="B4423">
        <v>820</v>
      </c>
      <c r="C4423" t="s">
        <v>19</v>
      </c>
      <c r="D4423" s="3">
        <v>42570</v>
      </c>
      <c r="E4423" t="s">
        <v>26</v>
      </c>
      <c r="F4423">
        <v>240</v>
      </c>
      <c r="G4423">
        <v>1</v>
      </c>
      <c r="J4423">
        <v>240</v>
      </c>
      <c r="K4423">
        <v>100150957</v>
      </c>
      <c r="L4423" s="19" t="s">
        <v>27</v>
      </c>
      <c r="M4423">
        <v>0</v>
      </c>
      <c r="N4423" t="s">
        <v>22</v>
      </c>
      <c r="O4423" s="3">
        <v>42570</v>
      </c>
      <c r="P4423" t="s">
        <v>23</v>
      </c>
      <c r="Q4423">
        <v>240</v>
      </c>
      <c r="R4423">
        <v>2016</v>
      </c>
      <c r="S4423">
        <v>7</v>
      </c>
      <c r="T4423" s="3" t="s">
        <v>24</v>
      </c>
      <c r="U4423" s="3">
        <v>45489</v>
      </c>
    </row>
    <row r="4424" spans="1:21" x14ac:dyDescent="0.25">
      <c r="A4424">
        <v>216119</v>
      </c>
      <c r="B4424">
        <v>1477</v>
      </c>
      <c r="C4424" t="s">
        <v>31</v>
      </c>
      <c r="D4424" s="3">
        <v>42570</v>
      </c>
      <c r="E4424" t="s">
        <v>1118</v>
      </c>
      <c r="F4424">
        <v>750</v>
      </c>
      <c r="G4424">
        <v>1</v>
      </c>
      <c r="J4424">
        <v>750</v>
      </c>
      <c r="K4424">
        <v>100150958</v>
      </c>
      <c r="L4424" s="19" t="s">
        <v>42</v>
      </c>
      <c r="M4424">
        <v>0</v>
      </c>
      <c r="N4424" t="s">
        <v>22</v>
      </c>
      <c r="O4424" s="3">
        <v>42570</v>
      </c>
      <c r="P4424" t="s">
        <v>34</v>
      </c>
      <c r="Q4424">
        <v>750</v>
      </c>
      <c r="R4424">
        <v>2016</v>
      </c>
      <c r="S4424">
        <v>7</v>
      </c>
      <c r="T4424" s="3" t="s">
        <v>24</v>
      </c>
      <c r="U4424" s="3">
        <v>45489</v>
      </c>
    </row>
    <row r="4425" spans="1:21" x14ac:dyDescent="0.25">
      <c r="A4425">
        <v>216120</v>
      </c>
      <c r="B4425">
        <v>820</v>
      </c>
      <c r="C4425" t="s">
        <v>19</v>
      </c>
      <c r="D4425" s="3">
        <v>42570</v>
      </c>
      <c r="E4425" t="s">
        <v>927</v>
      </c>
      <c r="F4425">
        <v>99</v>
      </c>
      <c r="G4425">
        <v>1</v>
      </c>
      <c r="J4425">
        <v>99</v>
      </c>
      <c r="K4425">
        <v>100150959</v>
      </c>
      <c r="L4425" s="19" t="s">
        <v>27</v>
      </c>
      <c r="M4425">
        <v>0</v>
      </c>
      <c r="N4425" t="s">
        <v>22</v>
      </c>
      <c r="O4425" s="3">
        <v>42570</v>
      </c>
      <c r="P4425" t="s">
        <v>23</v>
      </c>
      <c r="Q4425">
        <v>99</v>
      </c>
      <c r="R4425">
        <v>2016</v>
      </c>
      <c r="S4425">
        <v>7</v>
      </c>
      <c r="T4425" s="3" t="s">
        <v>24</v>
      </c>
      <c r="U4425" s="3">
        <v>45489</v>
      </c>
    </row>
    <row r="4426" spans="1:21" x14ac:dyDescent="0.25">
      <c r="A4426">
        <v>216121</v>
      </c>
      <c r="B4426">
        <v>83</v>
      </c>
      <c r="C4426" t="s">
        <v>31</v>
      </c>
      <c r="D4426" s="3">
        <v>42570</v>
      </c>
      <c r="E4426" t="s">
        <v>1534</v>
      </c>
      <c r="F4426">
        <v>1</v>
      </c>
      <c r="G4426">
        <v>1</v>
      </c>
      <c r="J4426">
        <v>0</v>
      </c>
      <c r="K4426">
        <v>100150960</v>
      </c>
      <c r="L4426" s="19" t="s">
        <v>62</v>
      </c>
      <c r="M4426">
        <v>0</v>
      </c>
      <c r="N4426" t="s">
        <v>49</v>
      </c>
      <c r="O4426" s="3">
        <v>42570</v>
      </c>
      <c r="P4426" t="s">
        <v>34</v>
      </c>
      <c r="Q4426">
        <v>1</v>
      </c>
      <c r="R4426">
        <v>2016</v>
      </c>
      <c r="S4426">
        <v>7</v>
      </c>
      <c r="T4426" s="3" t="s">
        <v>24</v>
      </c>
      <c r="U4426" s="3">
        <v>45489</v>
      </c>
    </row>
    <row r="4427" spans="1:21" x14ac:dyDescent="0.25">
      <c r="A4427">
        <v>216124</v>
      </c>
      <c r="B4427">
        <v>820</v>
      </c>
      <c r="C4427" t="s">
        <v>19</v>
      </c>
      <c r="D4427" s="3">
        <v>42570</v>
      </c>
      <c r="E4427" t="s">
        <v>26</v>
      </c>
      <c r="F4427">
        <v>240</v>
      </c>
      <c r="G4427">
        <v>1</v>
      </c>
      <c r="J4427">
        <v>240</v>
      </c>
      <c r="K4427">
        <v>100150962</v>
      </c>
      <c r="L4427" s="19" t="s">
        <v>27</v>
      </c>
      <c r="M4427">
        <v>0</v>
      </c>
      <c r="N4427" t="s">
        <v>22</v>
      </c>
      <c r="O4427" s="3">
        <v>42570</v>
      </c>
      <c r="P4427" t="s">
        <v>23</v>
      </c>
      <c r="Q4427">
        <v>240</v>
      </c>
      <c r="R4427">
        <v>2016</v>
      </c>
      <c r="S4427">
        <v>7</v>
      </c>
      <c r="T4427" s="3" t="s">
        <v>24</v>
      </c>
      <c r="U4427" s="3">
        <v>45489</v>
      </c>
    </row>
    <row r="4428" spans="1:21" x14ac:dyDescent="0.25">
      <c r="A4428">
        <v>216122</v>
      </c>
      <c r="B4428">
        <v>806</v>
      </c>
      <c r="C4428" t="s">
        <v>31</v>
      </c>
      <c r="D4428" s="3">
        <v>42570</v>
      </c>
      <c r="E4428" t="s">
        <v>1574</v>
      </c>
      <c r="F4428">
        <v>650</v>
      </c>
      <c r="G4428">
        <v>1</v>
      </c>
      <c r="J4428">
        <v>650</v>
      </c>
      <c r="K4428">
        <v>100150961</v>
      </c>
      <c r="L4428" s="19" t="s">
        <v>62</v>
      </c>
      <c r="M4428">
        <v>0</v>
      </c>
      <c r="N4428" t="s">
        <v>22</v>
      </c>
      <c r="O4428" s="3">
        <v>42570</v>
      </c>
      <c r="P4428" t="s">
        <v>34</v>
      </c>
      <c r="Q4428">
        <v>650</v>
      </c>
      <c r="R4428">
        <v>2016</v>
      </c>
      <c r="S4428">
        <v>7</v>
      </c>
      <c r="T4428" s="3" t="s">
        <v>24</v>
      </c>
      <c r="U4428" s="3">
        <v>45489</v>
      </c>
    </row>
    <row r="4429" spans="1:21" x14ac:dyDescent="0.25">
      <c r="A4429">
        <v>216126</v>
      </c>
      <c r="B4429">
        <v>83</v>
      </c>
      <c r="C4429" t="s">
        <v>31</v>
      </c>
      <c r="D4429" s="3">
        <v>42570</v>
      </c>
      <c r="E4429" t="s">
        <v>1534</v>
      </c>
      <c r="F4429">
        <v>1</v>
      </c>
      <c r="G4429">
        <v>1</v>
      </c>
      <c r="J4429">
        <v>0</v>
      </c>
      <c r="K4429">
        <v>100150964</v>
      </c>
      <c r="L4429" s="19" t="s">
        <v>62</v>
      </c>
      <c r="M4429">
        <v>0</v>
      </c>
      <c r="N4429" t="s">
        <v>298</v>
      </c>
      <c r="O4429" s="3">
        <v>42570</v>
      </c>
      <c r="P4429" t="s">
        <v>34</v>
      </c>
      <c r="Q4429">
        <v>1</v>
      </c>
      <c r="R4429">
        <v>2016</v>
      </c>
      <c r="S4429">
        <v>7</v>
      </c>
      <c r="T4429" s="3" t="s">
        <v>24</v>
      </c>
      <c r="U4429" s="3">
        <v>45489</v>
      </c>
    </row>
    <row r="4430" spans="1:21" x14ac:dyDescent="0.25">
      <c r="A4430">
        <v>216125</v>
      </c>
      <c r="B4430">
        <v>820</v>
      </c>
      <c r="C4430" t="s">
        <v>19</v>
      </c>
      <c r="D4430" s="3">
        <v>42570</v>
      </c>
      <c r="E4430" t="s">
        <v>26</v>
      </c>
      <c r="F4430">
        <v>240</v>
      </c>
      <c r="G4430">
        <v>1</v>
      </c>
      <c r="J4430">
        <v>240</v>
      </c>
      <c r="K4430">
        <v>100150963</v>
      </c>
      <c r="L4430" s="19" t="s">
        <v>27</v>
      </c>
      <c r="M4430">
        <v>0</v>
      </c>
      <c r="N4430" t="s">
        <v>22</v>
      </c>
      <c r="O4430" s="3">
        <v>42570</v>
      </c>
      <c r="P4430" t="s">
        <v>23</v>
      </c>
      <c r="Q4430">
        <v>240</v>
      </c>
      <c r="R4430">
        <v>2016</v>
      </c>
      <c r="S4430">
        <v>7</v>
      </c>
      <c r="T4430" s="3" t="s">
        <v>24</v>
      </c>
      <c r="U4430" s="3">
        <v>45489</v>
      </c>
    </row>
    <row r="4431" spans="1:21" x14ac:dyDescent="0.25">
      <c r="A4431">
        <v>216128</v>
      </c>
      <c r="B4431">
        <v>806</v>
      </c>
      <c r="C4431" t="s">
        <v>19</v>
      </c>
      <c r="D4431" s="3">
        <v>42570</v>
      </c>
      <c r="E4431" t="s">
        <v>30</v>
      </c>
      <c r="F4431">
        <v>360</v>
      </c>
      <c r="G4431">
        <v>1</v>
      </c>
      <c r="J4431">
        <v>360</v>
      </c>
      <c r="K4431">
        <v>100150966</v>
      </c>
      <c r="L4431" s="19" t="s">
        <v>27</v>
      </c>
      <c r="M4431">
        <v>0</v>
      </c>
      <c r="N4431" t="s">
        <v>22</v>
      </c>
      <c r="O4431" s="3">
        <v>42570</v>
      </c>
      <c r="P4431" t="s">
        <v>23</v>
      </c>
      <c r="Q4431">
        <v>360</v>
      </c>
      <c r="R4431">
        <v>2016</v>
      </c>
      <c r="S4431">
        <v>7</v>
      </c>
      <c r="T4431" s="3" t="s">
        <v>24</v>
      </c>
      <c r="U4431" s="3">
        <v>45489</v>
      </c>
    </row>
    <row r="4432" spans="1:21" x14ac:dyDescent="0.25">
      <c r="A4432">
        <v>216127</v>
      </c>
      <c r="B4432">
        <v>220</v>
      </c>
      <c r="C4432" t="s">
        <v>19</v>
      </c>
      <c r="D4432" s="3">
        <v>42570</v>
      </c>
      <c r="E4432" t="s">
        <v>48</v>
      </c>
      <c r="F4432">
        <v>320</v>
      </c>
      <c r="G4432">
        <v>1</v>
      </c>
      <c r="J4432">
        <v>320</v>
      </c>
      <c r="K4432">
        <v>100150965</v>
      </c>
      <c r="L4432" s="19" t="s">
        <v>27</v>
      </c>
      <c r="M4432">
        <v>0</v>
      </c>
      <c r="N4432" t="s">
        <v>22</v>
      </c>
      <c r="O4432" s="3">
        <v>42570</v>
      </c>
      <c r="P4432" t="s">
        <v>23</v>
      </c>
      <c r="Q4432">
        <v>320</v>
      </c>
      <c r="R4432">
        <v>2016</v>
      </c>
      <c r="S4432">
        <v>7</v>
      </c>
      <c r="T4432" s="3" t="s">
        <v>24</v>
      </c>
      <c r="U4432" s="3">
        <v>45489</v>
      </c>
    </row>
    <row r="4433" spans="1:21" x14ac:dyDescent="0.25">
      <c r="A4433">
        <v>216129</v>
      </c>
      <c r="B4433">
        <v>1478</v>
      </c>
      <c r="C4433" t="s">
        <v>19</v>
      </c>
      <c r="D4433" s="3">
        <v>42570</v>
      </c>
      <c r="E4433" t="s">
        <v>26</v>
      </c>
      <c r="F4433">
        <v>240</v>
      </c>
      <c r="G4433">
        <v>1</v>
      </c>
      <c r="J4433">
        <v>240</v>
      </c>
      <c r="K4433">
        <v>100150967</v>
      </c>
      <c r="L4433" s="19" t="s">
        <v>27</v>
      </c>
      <c r="M4433">
        <v>0</v>
      </c>
      <c r="N4433" t="s">
        <v>22</v>
      </c>
      <c r="O4433" s="3">
        <v>42570</v>
      </c>
      <c r="P4433" t="s">
        <v>23</v>
      </c>
      <c r="Q4433">
        <v>240</v>
      </c>
      <c r="R4433">
        <v>2016</v>
      </c>
      <c r="S4433">
        <v>7</v>
      </c>
      <c r="T4433" s="3" t="s">
        <v>24</v>
      </c>
      <c r="U4433" s="3">
        <v>45489</v>
      </c>
    </row>
    <row r="4434" spans="1:21" x14ac:dyDescent="0.25">
      <c r="A4434">
        <v>216130</v>
      </c>
      <c r="B4434">
        <v>820</v>
      </c>
      <c r="C4434" t="s">
        <v>19</v>
      </c>
      <c r="D4434" s="3">
        <v>42570</v>
      </c>
      <c r="E4434" t="s">
        <v>30</v>
      </c>
      <c r="F4434">
        <v>360</v>
      </c>
      <c r="G4434">
        <v>1</v>
      </c>
      <c r="J4434">
        <v>680</v>
      </c>
      <c r="K4434">
        <v>100150968</v>
      </c>
      <c r="L4434" s="19" t="s">
        <v>27</v>
      </c>
      <c r="M4434">
        <v>0</v>
      </c>
      <c r="N4434" t="s">
        <v>22</v>
      </c>
      <c r="O4434" s="3">
        <v>42570</v>
      </c>
      <c r="P4434" t="s">
        <v>23</v>
      </c>
      <c r="Q4434">
        <v>360</v>
      </c>
      <c r="R4434">
        <v>2016</v>
      </c>
      <c r="S4434">
        <v>7</v>
      </c>
      <c r="T4434" s="3" t="s">
        <v>24</v>
      </c>
      <c r="U4434" s="3">
        <v>45489</v>
      </c>
    </row>
    <row r="4435" spans="1:21" x14ac:dyDescent="0.25">
      <c r="A4435">
        <v>216131</v>
      </c>
      <c r="B4435">
        <v>820</v>
      </c>
      <c r="C4435" t="s">
        <v>19</v>
      </c>
      <c r="D4435" s="3">
        <v>42570</v>
      </c>
      <c r="E4435" t="s">
        <v>48</v>
      </c>
      <c r="F4435">
        <v>320</v>
      </c>
      <c r="G4435">
        <v>1</v>
      </c>
      <c r="J4435">
        <v>680</v>
      </c>
      <c r="K4435">
        <v>100150968</v>
      </c>
      <c r="L4435" s="19" t="s">
        <v>27</v>
      </c>
      <c r="M4435">
        <v>0</v>
      </c>
      <c r="N4435" t="s">
        <v>22</v>
      </c>
      <c r="O4435" s="3">
        <v>42570</v>
      </c>
      <c r="P4435" t="s">
        <v>23</v>
      </c>
      <c r="Q4435">
        <v>320</v>
      </c>
      <c r="R4435">
        <v>2016</v>
      </c>
      <c r="S4435">
        <v>7</v>
      </c>
      <c r="T4435" s="3" t="s">
        <v>24</v>
      </c>
      <c r="U4435" s="3">
        <v>45489</v>
      </c>
    </row>
    <row r="4436" spans="1:21" x14ac:dyDescent="0.25">
      <c r="A4436">
        <v>216132</v>
      </c>
      <c r="B4436">
        <v>163</v>
      </c>
      <c r="C4436" t="s">
        <v>19</v>
      </c>
      <c r="D4436" s="3">
        <v>42570</v>
      </c>
      <c r="E4436" t="s">
        <v>26</v>
      </c>
      <c r="F4436">
        <v>240</v>
      </c>
      <c r="G4436">
        <v>1</v>
      </c>
      <c r="J4436">
        <v>240</v>
      </c>
      <c r="K4436">
        <v>100150969</v>
      </c>
      <c r="L4436" s="19" t="s">
        <v>27</v>
      </c>
      <c r="M4436">
        <v>0</v>
      </c>
      <c r="N4436" t="s">
        <v>22</v>
      </c>
      <c r="O4436" s="3">
        <v>42570</v>
      </c>
      <c r="P4436" t="s">
        <v>23</v>
      </c>
      <c r="Q4436">
        <v>240</v>
      </c>
      <c r="R4436">
        <v>2016</v>
      </c>
      <c r="S4436">
        <v>7</v>
      </c>
      <c r="T4436" s="3" t="s">
        <v>24</v>
      </c>
      <c r="U4436" s="3">
        <v>45489</v>
      </c>
    </row>
    <row r="4437" spans="1:21" x14ac:dyDescent="0.25">
      <c r="A4437">
        <v>216133</v>
      </c>
      <c r="B4437">
        <v>163</v>
      </c>
      <c r="C4437" t="s">
        <v>19</v>
      </c>
      <c r="D4437" s="3">
        <v>42570</v>
      </c>
      <c r="E4437" t="s">
        <v>26</v>
      </c>
      <c r="F4437">
        <v>240</v>
      </c>
      <c r="G4437">
        <v>1</v>
      </c>
      <c r="J4437">
        <v>240</v>
      </c>
      <c r="K4437">
        <v>100150970</v>
      </c>
      <c r="L4437" s="19" t="s">
        <v>27</v>
      </c>
      <c r="M4437">
        <v>0</v>
      </c>
      <c r="N4437" t="s">
        <v>22</v>
      </c>
      <c r="O4437" s="3">
        <v>42570</v>
      </c>
      <c r="P4437" t="s">
        <v>23</v>
      </c>
      <c r="Q4437">
        <v>240</v>
      </c>
      <c r="R4437">
        <v>2016</v>
      </c>
      <c r="S4437">
        <v>7</v>
      </c>
      <c r="T4437" s="3" t="s">
        <v>24</v>
      </c>
      <c r="U4437" s="3">
        <v>45489</v>
      </c>
    </row>
    <row r="4438" spans="1:21" x14ac:dyDescent="0.25">
      <c r="A4438">
        <v>216135</v>
      </c>
      <c r="B4438">
        <v>820</v>
      </c>
      <c r="C4438" t="s">
        <v>19</v>
      </c>
      <c r="D4438" s="3">
        <v>42570</v>
      </c>
      <c r="E4438" t="s">
        <v>1575</v>
      </c>
      <c r="F4438">
        <v>700</v>
      </c>
      <c r="G4438">
        <v>1</v>
      </c>
      <c r="J4438">
        <v>700</v>
      </c>
      <c r="K4438">
        <v>100150972</v>
      </c>
      <c r="L4438" s="19" t="s">
        <v>51</v>
      </c>
      <c r="M4438">
        <v>0</v>
      </c>
      <c r="N4438" t="s">
        <v>22</v>
      </c>
      <c r="O4438" s="3">
        <v>42570</v>
      </c>
      <c r="P4438" t="s">
        <v>23</v>
      </c>
      <c r="Q4438">
        <v>700</v>
      </c>
      <c r="R4438">
        <v>2016</v>
      </c>
      <c r="S4438">
        <v>7</v>
      </c>
      <c r="T4438" s="3" t="s">
        <v>24</v>
      </c>
      <c r="U4438" s="3">
        <v>45489</v>
      </c>
    </row>
    <row r="4439" spans="1:21" x14ac:dyDescent="0.25">
      <c r="A4439">
        <v>216134</v>
      </c>
      <c r="B4439">
        <v>163</v>
      </c>
      <c r="C4439" t="s">
        <v>19</v>
      </c>
      <c r="D4439" s="3">
        <v>42570</v>
      </c>
      <c r="E4439" t="s">
        <v>289</v>
      </c>
      <c r="F4439">
        <v>250</v>
      </c>
      <c r="G4439">
        <v>1</v>
      </c>
      <c r="J4439">
        <v>250</v>
      </c>
      <c r="K4439">
        <v>100150971</v>
      </c>
      <c r="L4439" s="19" t="s">
        <v>27</v>
      </c>
      <c r="M4439">
        <v>0</v>
      </c>
      <c r="N4439" t="s">
        <v>22</v>
      </c>
      <c r="O4439" s="3">
        <v>42570</v>
      </c>
      <c r="P4439" t="s">
        <v>23</v>
      </c>
      <c r="Q4439">
        <v>250</v>
      </c>
      <c r="R4439">
        <v>2016</v>
      </c>
      <c r="S4439">
        <v>7</v>
      </c>
      <c r="T4439" s="3" t="s">
        <v>24</v>
      </c>
      <c r="U4439" s="3">
        <v>45489</v>
      </c>
    </row>
    <row r="4440" spans="1:21" x14ac:dyDescent="0.25">
      <c r="A4440">
        <v>216137</v>
      </c>
      <c r="B4440">
        <v>163</v>
      </c>
      <c r="C4440" t="s">
        <v>19</v>
      </c>
      <c r="D4440" s="3">
        <v>42570</v>
      </c>
      <c r="E4440" t="s">
        <v>289</v>
      </c>
      <c r="F4440">
        <v>250</v>
      </c>
      <c r="G4440">
        <v>1</v>
      </c>
      <c r="J4440">
        <v>250</v>
      </c>
      <c r="K4440">
        <v>100150973</v>
      </c>
      <c r="L4440" s="19" t="s">
        <v>27</v>
      </c>
      <c r="M4440">
        <v>0</v>
      </c>
      <c r="N4440" t="s">
        <v>22</v>
      </c>
      <c r="O4440" s="3">
        <v>42570</v>
      </c>
      <c r="P4440" t="s">
        <v>23</v>
      </c>
      <c r="Q4440">
        <v>250</v>
      </c>
      <c r="R4440">
        <v>2016</v>
      </c>
      <c r="S4440">
        <v>7</v>
      </c>
      <c r="T4440" s="3" t="s">
        <v>24</v>
      </c>
      <c r="U4440" s="3">
        <v>45489</v>
      </c>
    </row>
    <row r="4441" spans="1:21" x14ac:dyDescent="0.25">
      <c r="A4441">
        <v>216138</v>
      </c>
      <c r="B4441">
        <v>163</v>
      </c>
      <c r="C4441" t="s">
        <v>19</v>
      </c>
      <c r="D4441" s="3">
        <v>42570</v>
      </c>
      <c r="E4441" t="s">
        <v>289</v>
      </c>
      <c r="F4441">
        <v>250</v>
      </c>
      <c r="G4441">
        <v>1</v>
      </c>
      <c r="J4441">
        <v>250</v>
      </c>
      <c r="K4441">
        <v>100150974</v>
      </c>
      <c r="L4441" s="19" t="s">
        <v>27</v>
      </c>
      <c r="M4441">
        <v>0</v>
      </c>
      <c r="N4441" t="s">
        <v>22</v>
      </c>
      <c r="O4441" s="3">
        <v>42570</v>
      </c>
      <c r="P4441" t="s">
        <v>23</v>
      </c>
      <c r="Q4441">
        <v>250</v>
      </c>
      <c r="R4441">
        <v>2016</v>
      </c>
      <c r="S4441">
        <v>7</v>
      </c>
      <c r="T4441" s="3" t="s">
        <v>24</v>
      </c>
      <c r="U4441" s="3">
        <v>45489</v>
      </c>
    </row>
    <row r="4442" spans="1:21" x14ac:dyDescent="0.25">
      <c r="A4442">
        <v>216139</v>
      </c>
      <c r="B4442">
        <v>163</v>
      </c>
      <c r="C4442" t="s">
        <v>19</v>
      </c>
      <c r="D4442" s="3">
        <v>42570</v>
      </c>
      <c r="E4442" t="s">
        <v>1576</v>
      </c>
      <c r="F4442">
        <v>160</v>
      </c>
      <c r="G4442">
        <v>1</v>
      </c>
      <c r="J4442">
        <v>160</v>
      </c>
      <c r="K4442">
        <v>100150975</v>
      </c>
      <c r="L4442" s="19" t="s">
        <v>27</v>
      </c>
      <c r="M4442">
        <v>0</v>
      </c>
      <c r="N4442" t="s">
        <v>22</v>
      </c>
      <c r="O4442" s="3">
        <v>42570</v>
      </c>
      <c r="P4442" t="s">
        <v>23</v>
      </c>
      <c r="Q4442">
        <v>160</v>
      </c>
      <c r="R4442">
        <v>2016</v>
      </c>
      <c r="S4442">
        <v>7</v>
      </c>
      <c r="T4442" s="3" t="s">
        <v>24</v>
      </c>
      <c r="U4442" s="3">
        <v>45489</v>
      </c>
    </row>
    <row r="4443" spans="1:21" x14ac:dyDescent="0.25">
      <c r="A4443">
        <v>216140</v>
      </c>
      <c r="B4443">
        <v>35</v>
      </c>
      <c r="C4443" t="s">
        <v>31</v>
      </c>
      <c r="D4443" s="3">
        <v>42570</v>
      </c>
      <c r="E4443" t="s">
        <v>1523</v>
      </c>
      <c r="F4443">
        <v>959</v>
      </c>
      <c r="G4443">
        <v>1</v>
      </c>
      <c r="J4443">
        <v>959</v>
      </c>
      <c r="K4443">
        <v>100150976</v>
      </c>
      <c r="L4443" s="19" t="s">
        <v>51</v>
      </c>
      <c r="M4443">
        <v>0</v>
      </c>
      <c r="N4443" t="s">
        <v>22</v>
      </c>
      <c r="O4443" s="3">
        <v>42570</v>
      </c>
      <c r="P4443" t="s">
        <v>34</v>
      </c>
      <c r="Q4443">
        <v>959</v>
      </c>
      <c r="R4443">
        <v>2016</v>
      </c>
      <c r="S4443">
        <v>7</v>
      </c>
      <c r="T4443" s="3" t="s">
        <v>24</v>
      </c>
      <c r="U4443" s="3">
        <v>45489</v>
      </c>
    </row>
    <row r="4444" spans="1:21" x14ac:dyDescent="0.25">
      <c r="A4444">
        <v>216142</v>
      </c>
      <c r="B4444">
        <v>1479</v>
      </c>
      <c r="C4444" t="s">
        <v>25</v>
      </c>
      <c r="D4444" s="3">
        <v>42570</v>
      </c>
      <c r="E4444" t="s">
        <v>924</v>
      </c>
      <c r="F4444">
        <v>6390</v>
      </c>
      <c r="G4444">
        <v>1</v>
      </c>
      <c r="J4444">
        <v>6390</v>
      </c>
      <c r="K4444">
        <v>100150977</v>
      </c>
      <c r="L4444" s="19" t="s">
        <v>38</v>
      </c>
      <c r="M4444">
        <v>0</v>
      </c>
      <c r="N4444" t="s">
        <v>22</v>
      </c>
      <c r="O4444" s="3">
        <v>42570</v>
      </c>
      <c r="P4444" t="s">
        <v>28</v>
      </c>
      <c r="Q4444" s="4">
        <v>6390</v>
      </c>
      <c r="R4444">
        <v>2016</v>
      </c>
      <c r="S4444">
        <v>7</v>
      </c>
      <c r="T4444" s="3" t="s">
        <v>24</v>
      </c>
      <c r="U4444" s="3">
        <v>45489</v>
      </c>
    </row>
    <row r="4445" spans="1:21" x14ac:dyDescent="0.25">
      <c r="A4445">
        <v>216143</v>
      </c>
      <c r="B4445">
        <v>35</v>
      </c>
      <c r="C4445" t="s">
        <v>19</v>
      </c>
      <c r="D4445" s="3">
        <v>42570</v>
      </c>
      <c r="E4445" t="s">
        <v>364</v>
      </c>
      <c r="F4445">
        <v>210</v>
      </c>
      <c r="G4445">
        <v>1</v>
      </c>
      <c r="J4445">
        <v>210</v>
      </c>
      <c r="K4445">
        <v>100150978</v>
      </c>
      <c r="L4445" s="19" t="s">
        <v>33</v>
      </c>
      <c r="M4445">
        <v>0</v>
      </c>
      <c r="N4445" t="s">
        <v>22</v>
      </c>
      <c r="O4445" s="3">
        <v>42570</v>
      </c>
      <c r="P4445" t="s">
        <v>23</v>
      </c>
      <c r="Q4445">
        <v>210</v>
      </c>
      <c r="R4445">
        <v>2016</v>
      </c>
      <c r="S4445">
        <v>7</v>
      </c>
      <c r="T4445" s="3" t="s">
        <v>24</v>
      </c>
      <c r="U4445" s="3">
        <v>45489</v>
      </c>
    </row>
    <row r="4446" spans="1:21" x14ac:dyDescent="0.25">
      <c r="A4446">
        <v>216144</v>
      </c>
      <c r="B4446">
        <v>35</v>
      </c>
      <c r="C4446" t="s">
        <v>71</v>
      </c>
      <c r="D4446" s="3">
        <v>42570</v>
      </c>
      <c r="E4446" t="s">
        <v>364</v>
      </c>
      <c r="F4446">
        <v>210</v>
      </c>
      <c r="G4446">
        <v>1</v>
      </c>
      <c r="J4446">
        <v>210</v>
      </c>
      <c r="K4446">
        <v>100150979</v>
      </c>
      <c r="L4446" s="19" t="s">
        <v>33</v>
      </c>
      <c r="M4446">
        <v>0</v>
      </c>
      <c r="N4446" t="s">
        <v>22</v>
      </c>
      <c r="O4446" s="3">
        <v>42570</v>
      </c>
      <c r="P4446" t="s">
        <v>34</v>
      </c>
      <c r="Q4446">
        <v>210</v>
      </c>
      <c r="R4446">
        <v>2016</v>
      </c>
      <c r="S4446">
        <v>7</v>
      </c>
      <c r="T4446" s="3" t="s">
        <v>24</v>
      </c>
      <c r="U4446" s="3">
        <v>45489</v>
      </c>
    </row>
    <row r="4447" spans="1:21" x14ac:dyDescent="0.25">
      <c r="A4447">
        <v>216145</v>
      </c>
      <c r="B4447">
        <v>83</v>
      </c>
      <c r="C4447" t="s">
        <v>25</v>
      </c>
      <c r="D4447" s="3">
        <v>42570</v>
      </c>
      <c r="E4447" t="s">
        <v>1534</v>
      </c>
      <c r="F4447">
        <v>100</v>
      </c>
      <c r="G4447">
        <v>6</v>
      </c>
      <c r="J4447">
        <v>51</v>
      </c>
      <c r="K4447">
        <v>100150980</v>
      </c>
      <c r="L4447" s="19" t="s">
        <v>62</v>
      </c>
      <c r="M4447">
        <v>0</v>
      </c>
      <c r="N4447" t="s">
        <v>22</v>
      </c>
      <c r="O4447" s="3">
        <v>42570</v>
      </c>
      <c r="P4447" t="s">
        <v>28</v>
      </c>
      <c r="Q4447">
        <v>600</v>
      </c>
      <c r="R4447">
        <v>2016</v>
      </c>
      <c r="S4447">
        <v>7</v>
      </c>
      <c r="T4447" s="3" t="s">
        <v>24</v>
      </c>
      <c r="U4447" s="3">
        <v>45489</v>
      </c>
    </row>
    <row r="4448" spans="1:21" x14ac:dyDescent="0.25">
      <c r="A4448">
        <v>216146</v>
      </c>
      <c r="B4448">
        <v>35</v>
      </c>
      <c r="C4448" t="s">
        <v>71</v>
      </c>
      <c r="D4448" s="3">
        <v>42570</v>
      </c>
      <c r="E4448" t="s">
        <v>26</v>
      </c>
      <c r="F4448">
        <v>240</v>
      </c>
      <c r="G4448">
        <v>1</v>
      </c>
      <c r="J4448">
        <v>240</v>
      </c>
      <c r="K4448">
        <v>100150981</v>
      </c>
      <c r="L4448" s="19" t="s">
        <v>27</v>
      </c>
      <c r="M4448">
        <v>0</v>
      </c>
      <c r="N4448" t="s">
        <v>22</v>
      </c>
      <c r="O4448" s="3">
        <v>42570</v>
      </c>
      <c r="P4448" t="s">
        <v>34</v>
      </c>
      <c r="Q4448">
        <v>240</v>
      </c>
      <c r="R4448">
        <v>2016</v>
      </c>
      <c r="S4448">
        <v>7</v>
      </c>
      <c r="T4448" s="3" t="s">
        <v>24</v>
      </c>
      <c r="U4448" s="3">
        <v>45489</v>
      </c>
    </row>
    <row r="4449" spans="1:21" x14ac:dyDescent="0.25">
      <c r="A4449">
        <v>216147</v>
      </c>
      <c r="B4449">
        <v>35</v>
      </c>
      <c r="C4449" t="s">
        <v>19</v>
      </c>
      <c r="D4449" s="3">
        <v>42570</v>
      </c>
      <c r="E4449" t="s">
        <v>26</v>
      </c>
      <c r="F4449">
        <v>240</v>
      </c>
      <c r="G4449">
        <v>1</v>
      </c>
      <c r="J4449">
        <v>240</v>
      </c>
      <c r="K4449">
        <v>100150982</v>
      </c>
      <c r="L4449" s="19" t="s">
        <v>27</v>
      </c>
      <c r="M4449">
        <v>0</v>
      </c>
      <c r="N4449" t="s">
        <v>22</v>
      </c>
      <c r="O4449" s="3">
        <v>42570</v>
      </c>
      <c r="P4449" t="s">
        <v>23</v>
      </c>
      <c r="Q4449">
        <v>240</v>
      </c>
      <c r="R4449">
        <v>2016</v>
      </c>
      <c r="S4449">
        <v>7</v>
      </c>
      <c r="T4449" s="3" t="s">
        <v>24</v>
      </c>
      <c r="U4449" s="3">
        <v>45489</v>
      </c>
    </row>
    <row r="4450" spans="1:21" x14ac:dyDescent="0.25">
      <c r="A4450">
        <v>216148</v>
      </c>
      <c r="B4450">
        <v>83</v>
      </c>
      <c r="C4450" t="s">
        <v>25</v>
      </c>
      <c r="D4450" s="3">
        <v>42570</v>
      </c>
      <c r="E4450" t="s">
        <v>1534</v>
      </c>
      <c r="F4450">
        <v>100</v>
      </c>
      <c r="G4450">
        <v>1</v>
      </c>
      <c r="J4450">
        <v>90</v>
      </c>
      <c r="K4450">
        <v>100150983</v>
      </c>
      <c r="L4450" s="19" t="s">
        <v>62</v>
      </c>
      <c r="M4450">
        <v>10</v>
      </c>
      <c r="N4450" t="s">
        <v>22</v>
      </c>
      <c r="O4450" s="3">
        <v>42570</v>
      </c>
      <c r="P4450" t="s">
        <v>28</v>
      </c>
      <c r="Q4450">
        <v>100</v>
      </c>
      <c r="R4450">
        <v>2016</v>
      </c>
      <c r="S4450">
        <v>7</v>
      </c>
      <c r="T4450" s="3" t="s">
        <v>24</v>
      </c>
      <c r="U4450" s="3">
        <v>45489</v>
      </c>
    </row>
    <row r="4451" spans="1:21" x14ac:dyDescent="0.25">
      <c r="A4451">
        <v>216149</v>
      </c>
      <c r="B4451">
        <v>114</v>
      </c>
      <c r="C4451" t="s">
        <v>19</v>
      </c>
      <c r="D4451" s="3">
        <v>42570</v>
      </c>
      <c r="E4451" t="s">
        <v>30</v>
      </c>
      <c r="F4451">
        <v>360</v>
      </c>
      <c r="G4451">
        <v>1</v>
      </c>
      <c r="J4451">
        <v>360</v>
      </c>
      <c r="K4451">
        <v>100150984</v>
      </c>
      <c r="L4451" s="19" t="s">
        <v>27</v>
      </c>
      <c r="M4451">
        <v>0</v>
      </c>
      <c r="N4451" t="s">
        <v>22</v>
      </c>
      <c r="O4451" s="3">
        <v>42570</v>
      </c>
      <c r="P4451" t="s">
        <v>23</v>
      </c>
      <c r="Q4451">
        <v>360</v>
      </c>
      <c r="R4451">
        <v>2016</v>
      </c>
      <c r="S4451">
        <v>7</v>
      </c>
      <c r="T4451" s="3" t="s">
        <v>24</v>
      </c>
      <c r="U4451" s="3">
        <v>45489</v>
      </c>
    </row>
    <row r="4452" spans="1:21" x14ac:dyDescent="0.25">
      <c r="A4452">
        <v>216150</v>
      </c>
      <c r="B4452">
        <v>83</v>
      </c>
      <c r="C4452" t="s">
        <v>25</v>
      </c>
      <c r="D4452" s="3">
        <v>42570</v>
      </c>
      <c r="E4452" t="s">
        <v>1534</v>
      </c>
      <c r="F4452">
        <v>100</v>
      </c>
      <c r="G4452">
        <v>5</v>
      </c>
      <c r="J4452">
        <v>1</v>
      </c>
      <c r="K4452">
        <v>100150985</v>
      </c>
      <c r="L4452" s="19" t="s">
        <v>62</v>
      </c>
      <c r="M4452">
        <v>0</v>
      </c>
      <c r="N4452" t="s">
        <v>22</v>
      </c>
      <c r="O4452" s="3">
        <v>42570</v>
      </c>
      <c r="P4452" t="s">
        <v>28</v>
      </c>
      <c r="Q4452">
        <v>500</v>
      </c>
      <c r="R4452">
        <v>2016</v>
      </c>
      <c r="S4452">
        <v>7</v>
      </c>
      <c r="T4452" s="3" t="s">
        <v>24</v>
      </c>
      <c r="U4452" s="3">
        <v>45489</v>
      </c>
    </row>
    <row r="4453" spans="1:21" x14ac:dyDescent="0.25">
      <c r="A4453">
        <v>216151</v>
      </c>
      <c r="B4453">
        <v>35</v>
      </c>
      <c r="C4453" t="s">
        <v>19</v>
      </c>
      <c r="D4453" s="3">
        <v>42570</v>
      </c>
      <c r="E4453" t="s">
        <v>30</v>
      </c>
      <c r="F4453">
        <v>360</v>
      </c>
      <c r="G4453">
        <v>1</v>
      </c>
      <c r="J4453">
        <v>360</v>
      </c>
      <c r="K4453">
        <v>100150986</v>
      </c>
      <c r="L4453" s="19" t="s">
        <v>27</v>
      </c>
      <c r="M4453">
        <v>0</v>
      </c>
      <c r="N4453" t="s">
        <v>22</v>
      </c>
      <c r="O4453" s="3">
        <v>42570</v>
      </c>
      <c r="P4453" t="s">
        <v>23</v>
      </c>
      <c r="Q4453">
        <v>360</v>
      </c>
      <c r="R4453">
        <v>2016</v>
      </c>
      <c r="S4453">
        <v>7</v>
      </c>
      <c r="T4453" s="3" t="s">
        <v>24</v>
      </c>
      <c r="U4453" s="3">
        <v>45489</v>
      </c>
    </row>
    <row r="4454" spans="1:21" x14ac:dyDescent="0.25">
      <c r="A4454">
        <v>216152</v>
      </c>
      <c r="B4454">
        <v>114</v>
      </c>
      <c r="C4454" t="s">
        <v>71</v>
      </c>
      <c r="D4454" s="3">
        <v>42570</v>
      </c>
      <c r="E4454" t="s">
        <v>239</v>
      </c>
      <c r="F4454">
        <v>99</v>
      </c>
      <c r="G4454">
        <v>1</v>
      </c>
      <c r="J4454">
        <v>99</v>
      </c>
      <c r="K4454">
        <v>100150987</v>
      </c>
      <c r="L4454" s="19" t="s">
        <v>27</v>
      </c>
      <c r="M4454">
        <v>0</v>
      </c>
      <c r="N4454" t="s">
        <v>22</v>
      </c>
      <c r="O4454" s="3">
        <v>42570</v>
      </c>
      <c r="P4454" t="s">
        <v>34</v>
      </c>
      <c r="Q4454">
        <v>99</v>
      </c>
      <c r="R4454">
        <v>2016</v>
      </c>
      <c r="S4454">
        <v>7</v>
      </c>
      <c r="T4454" s="3" t="s">
        <v>24</v>
      </c>
      <c r="U4454" s="3">
        <v>45489</v>
      </c>
    </row>
    <row r="4455" spans="1:21" x14ac:dyDescent="0.25">
      <c r="A4455">
        <v>216153</v>
      </c>
      <c r="B4455">
        <v>35</v>
      </c>
      <c r="C4455" t="s">
        <v>19</v>
      </c>
      <c r="D4455" s="3">
        <v>42570</v>
      </c>
      <c r="E4455" t="s">
        <v>767</v>
      </c>
      <c r="F4455">
        <v>180</v>
      </c>
      <c r="G4455">
        <v>1</v>
      </c>
      <c r="J4455">
        <v>180</v>
      </c>
      <c r="K4455">
        <v>100150988</v>
      </c>
      <c r="L4455" s="19" t="s">
        <v>27</v>
      </c>
      <c r="M4455">
        <v>0</v>
      </c>
      <c r="N4455" t="s">
        <v>22</v>
      </c>
      <c r="O4455" s="3">
        <v>42570</v>
      </c>
      <c r="P4455" t="s">
        <v>23</v>
      </c>
      <c r="Q4455">
        <v>180</v>
      </c>
      <c r="R4455">
        <v>2016</v>
      </c>
      <c r="S4455">
        <v>7</v>
      </c>
      <c r="T4455" s="3" t="s">
        <v>24</v>
      </c>
      <c r="U4455" s="3">
        <v>45489</v>
      </c>
    </row>
    <row r="4456" spans="1:21" x14ac:dyDescent="0.25">
      <c r="A4456">
        <v>216154</v>
      </c>
      <c r="B4456">
        <v>35</v>
      </c>
      <c r="C4456" t="s">
        <v>19</v>
      </c>
      <c r="D4456" s="3">
        <v>42570</v>
      </c>
      <c r="E4456" t="s">
        <v>48</v>
      </c>
      <c r="F4456">
        <v>320</v>
      </c>
      <c r="G4456">
        <v>1</v>
      </c>
      <c r="J4456">
        <v>320</v>
      </c>
      <c r="K4456">
        <v>100150989</v>
      </c>
      <c r="L4456" s="19" t="s">
        <v>27</v>
      </c>
      <c r="M4456">
        <v>0</v>
      </c>
      <c r="N4456" t="s">
        <v>22</v>
      </c>
      <c r="O4456" s="3">
        <v>42570</v>
      </c>
      <c r="P4456" t="s">
        <v>23</v>
      </c>
      <c r="Q4456">
        <v>320</v>
      </c>
      <c r="R4456">
        <v>2016</v>
      </c>
      <c r="S4456">
        <v>7</v>
      </c>
      <c r="T4456" s="3" t="s">
        <v>24</v>
      </c>
      <c r="U4456" s="3">
        <v>45489</v>
      </c>
    </row>
    <row r="4457" spans="1:21" x14ac:dyDescent="0.25">
      <c r="A4457">
        <v>216155</v>
      </c>
      <c r="B4457">
        <v>86</v>
      </c>
      <c r="C4457" t="s">
        <v>19</v>
      </c>
      <c r="D4457" s="3">
        <v>42570</v>
      </c>
      <c r="E4457" t="s">
        <v>767</v>
      </c>
      <c r="F4457">
        <v>180</v>
      </c>
      <c r="G4457">
        <v>1</v>
      </c>
      <c r="J4457">
        <v>180</v>
      </c>
      <c r="K4457">
        <v>100150990</v>
      </c>
      <c r="L4457" s="19" t="s">
        <v>27</v>
      </c>
      <c r="M4457">
        <v>0</v>
      </c>
      <c r="N4457" t="s">
        <v>22</v>
      </c>
      <c r="O4457" s="3">
        <v>42570</v>
      </c>
      <c r="P4457" t="s">
        <v>23</v>
      </c>
      <c r="Q4457">
        <v>180</v>
      </c>
      <c r="R4457">
        <v>2016</v>
      </c>
      <c r="S4457">
        <v>7</v>
      </c>
      <c r="T4457" s="3" t="s">
        <v>24</v>
      </c>
      <c r="U4457" s="3">
        <v>45489</v>
      </c>
    </row>
    <row r="4458" spans="1:21" x14ac:dyDescent="0.25">
      <c r="A4458">
        <v>216156</v>
      </c>
      <c r="B4458">
        <v>114</v>
      </c>
      <c r="C4458" t="s">
        <v>19</v>
      </c>
      <c r="D4458" s="3">
        <v>42570</v>
      </c>
      <c r="E4458" t="s">
        <v>239</v>
      </c>
      <c r="F4458">
        <v>99</v>
      </c>
      <c r="G4458">
        <v>1</v>
      </c>
      <c r="J4458">
        <v>297</v>
      </c>
      <c r="K4458">
        <v>100150991</v>
      </c>
      <c r="L4458" s="19" t="s">
        <v>27</v>
      </c>
      <c r="M4458">
        <v>0</v>
      </c>
      <c r="N4458" t="s">
        <v>22</v>
      </c>
      <c r="O4458" s="3">
        <v>42570</v>
      </c>
      <c r="P4458" t="s">
        <v>23</v>
      </c>
      <c r="Q4458">
        <v>99</v>
      </c>
      <c r="R4458">
        <v>2016</v>
      </c>
      <c r="S4458">
        <v>7</v>
      </c>
      <c r="T4458" s="3" t="s">
        <v>24</v>
      </c>
      <c r="U4458" s="3">
        <v>45489</v>
      </c>
    </row>
    <row r="4459" spans="1:21" x14ac:dyDescent="0.25">
      <c r="A4459">
        <v>216157</v>
      </c>
      <c r="B4459">
        <v>114</v>
      </c>
      <c r="C4459" t="s">
        <v>19</v>
      </c>
      <c r="D4459" s="3">
        <v>42570</v>
      </c>
      <c r="E4459" t="s">
        <v>1577</v>
      </c>
      <c r="F4459">
        <v>99</v>
      </c>
      <c r="G4459">
        <v>1</v>
      </c>
      <c r="J4459">
        <v>297</v>
      </c>
      <c r="K4459">
        <v>100150991</v>
      </c>
      <c r="L4459" s="19" t="s">
        <v>27</v>
      </c>
      <c r="M4459">
        <v>0</v>
      </c>
      <c r="N4459" t="s">
        <v>22</v>
      </c>
      <c r="O4459" s="3">
        <v>42570</v>
      </c>
      <c r="P4459" t="s">
        <v>23</v>
      </c>
      <c r="Q4459">
        <v>99</v>
      </c>
      <c r="R4459">
        <v>2016</v>
      </c>
      <c r="S4459">
        <v>7</v>
      </c>
      <c r="T4459" s="3" t="s">
        <v>24</v>
      </c>
      <c r="U4459" s="3">
        <v>45489</v>
      </c>
    </row>
    <row r="4460" spans="1:21" x14ac:dyDescent="0.25">
      <c r="A4460">
        <v>216158</v>
      </c>
      <c r="B4460">
        <v>114</v>
      </c>
      <c r="C4460" t="s">
        <v>19</v>
      </c>
      <c r="D4460" s="3">
        <v>42570</v>
      </c>
      <c r="E4460" t="s">
        <v>1129</v>
      </c>
      <c r="F4460">
        <v>99</v>
      </c>
      <c r="G4460">
        <v>1</v>
      </c>
      <c r="J4460">
        <v>297</v>
      </c>
      <c r="K4460">
        <v>100150991</v>
      </c>
      <c r="L4460" s="19" t="s">
        <v>27</v>
      </c>
      <c r="M4460">
        <v>0</v>
      </c>
      <c r="N4460" t="s">
        <v>22</v>
      </c>
      <c r="O4460" s="3">
        <v>42570</v>
      </c>
      <c r="P4460" t="s">
        <v>23</v>
      </c>
      <c r="Q4460">
        <v>99</v>
      </c>
      <c r="R4460">
        <v>2016</v>
      </c>
      <c r="S4460">
        <v>7</v>
      </c>
      <c r="T4460" s="3" t="s">
        <v>24</v>
      </c>
      <c r="U4460" s="3">
        <v>45489</v>
      </c>
    </row>
    <row r="4461" spans="1:21" x14ac:dyDescent="0.25">
      <c r="A4461">
        <v>216159</v>
      </c>
      <c r="B4461">
        <v>1480</v>
      </c>
      <c r="C4461" t="s">
        <v>31</v>
      </c>
      <c r="D4461" s="3">
        <v>42570</v>
      </c>
      <c r="E4461" t="s">
        <v>1578</v>
      </c>
      <c r="F4461">
        <v>6000</v>
      </c>
      <c r="G4461">
        <v>1</v>
      </c>
      <c r="J4461">
        <v>6000</v>
      </c>
      <c r="K4461">
        <v>100150992</v>
      </c>
      <c r="L4461" s="19" t="s">
        <v>194</v>
      </c>
      <c r="M4461">
        <v>0</v>
      </c>
      <c r="N4461" t="s">
        <v>22</v>
      </c>
      <c r="O4461" s="3">
        <v>42570</v>
      </c>
      <c r="P4461" t="s">
        <v>34</v>
      </c>
      <c r="Q4461" s="4">
        <v>6000</v>
      </c>
      <c r="R4461">
        <v>2016</v>
      </c>
      <c r="S4461">
        <v>7</v>
      </c>
      <c r="T4461" s="3" t="s">
        <v>24</v>
      </c>
      <c r="U4461" s="3">
        <v>45489</v>
      </c>
    </row>
    <row r="4462" spans="1:21" x14ac:dyDescent="0.25">
      <c r="A4462">
        <v>216160</v>
      </c>
      <c r="B4462">
        <v>114</v>
      </c>
      <c r="C4462" t="s">
        <v>19</v>
      </c>
      <c r="D4462" s="3">
        <v>42570</v>
      </c>
      <c r="E4462" t="s">
        <v>30</v>
      </c>
      <c r="F4462">
        <v>360</v>
      </c>
      <c r="G4462">
        <v>1</v>
      </c>
      <c r="J4462">
        <v>680</v>
      </c>
      <c r="K4462">
        <v>100150993</v>
      </c>
      <c r="L4462" s="19" t="s">
        <v>27</v>
      </c>
      <c r="M4462">
        <v>0</v>
      </c>
      <c r="N4462" t="s">
        <v>22</v>
      </c>
      <c r="O4462" s="3">
        <v>42570</v>
      </c>
      <c r="P4462" t="s">
        <v>23</v>
      </c>
      <c r="Q4462">
        <v>360</v>
      </c>
      <c r="R4462">
        <v>2016</v>
      </c>
      <c r="S4462">
        <v>7</v>
      </c>
      <c r="T4462" s="3" t="s">
        <v>24</v>
      </c>
      <c r="U4462" s="3">
        <v>45489</v>
      </c>
    </row>
    <row r="4463" spans="1:21" x14ac:dyDescent="0.25">
      <c r="A4463">
        <v>216161</v>
      </c>
      <c r="B4463">
        <v>114</v>
      </c>
      <c r="C4463" t="s">
        <v>19</v>
      </c>
      <c r="D4463" s="3">
        <v>42570</v>
      </c>
      <c r="E4463" t="s">
        <v>48</v>
      </c>
      <c r="F4463">
        <v>320</v>
      </c>
      <c r="G4463">
        <v>1</v>
      </c>
      <c r="J4463">
        <v>680</v>
      </c>
      <c r="K4463">
        <v>100150993</v>
      </c>
      <c r="L4463" s="19" t="s">
        <v>27</v>
      </c>
      <c r="M4463">
        <v>0</v>
      </c>
      <c r="N4463" t="s">
        <v>22</v>
      </c>
      <c r="O4463" s="3">
        <v>42570</v>
      </c>
      <c r="P4463" t="s">
        <v>23</v>
      </c>
      <c r="Q4463">
        <v>320</v>
      </c>
      <c r="R4463">
        <v>2016</v>
      </c>
      <c r="S4463">
        <v>7</v>
      </c>
      <c r="T4463" s="3" t="s">
        <v>24</v>
      </c>
      <c r="U4463" s="3">
        <v>45489</v>
      </c>
    </row>
    <row r="4464" spans="1:21" x14ac:dyDescent="0.25">
      <c r="A4464">
        <v>216162</v>
      </c>
      <c r="B4464">
        <v>1480</v>
      </c>
      <c r="C4464" t="s">
        <v>19</v>
      </c>
      <c r="D4464" s="3">
        <v>42570</v>
      </c>
      <c r="E4464" t="s">
        <v>1579</v>
      </c>
      <c r="F4464">
        <v>1000</v>
      </c>
      <c r="G4464">
        <v>1</v>
      </c>
      <c r="J4464">
        <v>1000</v>
      </c>
      <c r="K4464">
        <v>100150994</v>
      </c>
      <c r="L4464" s="19" t="s">
        <v>47</v>
      </c>
      <c r="M4464">
        <v>0</v>
      </c>
      <c r="N4464" t="s">
        <v>22</v>
      </c>
      <c r="O4464" s="3">
        <v>42570</v>
      </c>
      <c r="P4464" t="s">
        <v>23</v>
      </c>
      <c r="Q4464" s="4">
        <v>1000</v>
      </c>
      <c r="R4464">
        <v>2016</v>
      </c>
      <c r="S4464">
        <v>7</v>
      </c>
      <c r="T4464" s="3" t="s">
        <v>24</v>
      </c>
      <c r="U4464" s="3">
        <v>45489</v>
      </c>
    </row>
    <row r="4465" spans="1:21" x14ac:dyDescent="0.25">
      <c r="A4465">
        <v>216163</v>
      </c>
      <c r="B4465">
        <v>35</v>
      </c>
      <c r="C4465" t="s">
        <v>19</v>
      </c>
      <c r="D4465" s="3">
        <v>42570</v>
      </c>
      <c r="E4465" t="s">
        <v>767</v>
      </c>
      <c r="F4465">
        <v>180</v>
      </c>
      <c r="G4465">
        <v>1</v>
      </c>
      <c r="J4465">
        <v>180</v>
      </c>
      <c r="K4465">
        <v>100150995</v>
      </c>
      <c r="L4465" s="19" t="s">
        <v>27</v>
      </c>
      <c r="M4465">
        <v>0</v>
      </c>
      <c r="N4465" t="s">
        <v>22</v>
      </c>
      <c r="O4465" s="3">
        <v>42570</v>
      </c>
      <c r="P4465" t="s">
        <v>23</v>
      </c>
      <c r="Q4465">
        <v>180</v>
      </c>
      <c r="R4465">
        <v>2016</v>
      </c>
      <c r="S4465">
        <v>7</v>
      </c>
      <c r="T4465" s="3" t="s">
        <v>24</v>
      </c>
      <c r="U4465" s="3">
        <v>45489</v>
      </c>
    </row>
    <row r="4466" spans="1:21" x14ac:dyDescent="0.25">
      <c r="A4466">
        <v>216164</v>
      </c>
      <c r="B4466">
        <v>114</v>
      </c>
      <c r="C4466" t="s">
        <v>19</v>
      </c>
      <c r="D4466" s="3">
        <v>42570</v>
      </c>
      <c r="E4466" t="s">
        <v>30</v>
      </c>
      <c r="F4466">
        <v>360</v>
      </c>
      <c r="G4466">
        <v>1</v>
      </c>
      <c r="J4466">
        <v>1100</v>
      </c>
      <c r="K4466">
        <v>100150996</v>
      </c>
      <c r="L4466" s="19" t="s">
        <v>27</v>
      </c>
      <c r="M4466">
        <v>0</v>
      </c>
      <c r="N4466" t="s">
        <v>22</v>
      </c>
      <c r="O4466" s="3">
        <v>42570</v>
      </c>
      <c r="P4466" t="s">
        <v>23</v>
      </c>
      <c r="Q4466">
        <v>360</v>
      </c>
      <c r="R4466">
        <v>2016</v>
      </c>
      <c r="S4466">
        <v>7</v>
      </c>
      <c r="T4466" s="3" t="s">
        <v>24</v>
      </c>
      <c r="U4466" s="3">
        <v>45489</v>
      </c>
    </row>
    <row r="4467" spans="1:21" x14ac:dyDescent="0.25">
      <c r="A4467">
        <v>216165</v>
      </c>
      <c r="B4467">
        <v>114</v>
      </c>
      <c r="C4467" t="s">
        <v>19</v>
      </c>
      <c r="D4467" s="3">
        <v>42570</v>
      </c>
      <c r="E4467" t="s">
        <v>114</v>
      </c>
      <c r="F4467">
        <v>370</v>
      </c>
      <c r="G4467">
        <v>2</v>
      </c>
      <c r="J4467">
        <v>1100</v>
      </c>
      <c r="K4467">
        <v>100150996</v>
      </c>
      <c r="L4467" s="19" t="s">
        <v>33</v>
      </c>
      <c r="M4467">
        <v>0</v>
      </c>
      <c r="N4467" t="s">
        <v>22</v>
      </c>
      <c r="O4467" s="3">
        <v>42570</v>
      </c>
      <c r="P4467" t="s">
        <v>23</v>
      </c>
      <c r="Q4467">
        <v>740</v>
      </c>
      <c r="R4467">
        <v>2016</v>
      </c>
      <c r="S4467">
        <v>7</v>
      </c>
      <c r="T4467" s="3" t="s">
        <v>24</v>
      </c>
      <c r="U4467" s="3">
        <v>45489</v>
      </c>
    </row>
    <row r="4468" spans="1:21" x14ac:dyDescent="0.25">
      <c r="A4468">
        <v>216166</v>
      </c>
      <c r="B4468">
        <v>35</v>
      </c>
      <c r="C4468" t="s">
        <v>19</v>
      </c>
      <c r="D4468" s="3">
        <v>42570</v>
      </c>
      <c r="E4468" t="s">
        <v>30</v>
      </c>
      <c r="F4468">
        <v>360</v>
      </c>
      <c r="G4468">
        <v>1</v>
      </c>
      <c r="J4468">
        <v>360</v>
      </c>
      <c r="K4468">
        <v>100150997</v>
      </c>
      <c r="L4468" s="19" t="s">
        <v>27</v>
      </c>
      <c r="M4468">
        <v>0</v>
      </c>
      <c r="N4468" t="s">
        <v>22</v>
      </c>
      <c r="O4468" s="3">
        <v>42570</v>
      </c>
      <c r="P4468" t="s">
        <v>23</v>
      </c>
      <c r="Q4468">
        <v>360</v>
      </c>
      <c r="R4468">
        <v>2016</v>
      </c>
      <c r="S4468">
        <v>7</v>
      </c>
      <c r="T4468" s="3" t="s">
        <v>24</v>
      </c>
      <c r="U4468" s="3">
        <v>45489</v>
      </c>
    </row>
    <row r="4469" spans="1:21" x14ac:dyDescent="0.25">
      <c r="A4469">
        <v>216167</v>
      </c>
      <c r="B4469">
        <v>114</v>
      </c>
      <c r="C4469" t="s">
        <v>19</v>
      </c>
      <c r="D4469" s="3">
        <v>42570</v>
      </c>
      <c r="E4469" t="s">
        <v>30</v>
      </c>
      <c r="F4469">
        <v>360</v>
      </c>
      <c r="G4469">
        <v>1</v>
      </c>
      <c r="J4469">
        <v>360</v>
      </c>
      <c r="K4469">
        <v>100150998</v>
      </c>
      <c r="L4469" s="19" t="s">
        <v>27</v>
      </c>
      <c r="M4469">
        <v>0</v>
      </c>
      <c r="N4469" t="s">
        <v>22</v>
      </c>
      <c r="O4469" s="3">
        <v>42570</v>
      </c>
      <c r="P4469" t="s">
        <v>23</v>
      </c>
      <c r="Q4469">
        <v>360</v>
      </c>
      <c r="R4469">
        <v>2016</v>
      </c>
      <c r="S4469">
        <v>7</v>
      </c>
      <c r="T4469" s="3" t="s">
        <v>24</v>
      </c>
      <c r="U4469" s="3">
        <v>45489</v>
      </c>
    </row>
    <row r="4470" spans="1:21" x14ac:dyDescent="0.25">
      <c r="A4470">
        <v>216168</v>
      </c>
      <c r="B4470">
        <v>35</v>
      </c>
      <c r="C4470" t="s">
        <v>19</v>
      </c>
      <c r="D4470" s="3">
        <v>42570</v>
      </c>
      <c r="E4470" t="s">
        <v>1474</v>
      </c>
      <c r="F4470">
        <v>140</v>
      </c>
      <c r="G4470">
        <v>1</v>
      </c>
      <c r="J4470">
        <v>140</v>
      </c>
      <c r="K4470">
        <v>100150999</v>
      </c>
      <c r="L4470" s="19" t="s">
        <v>27</v>
      </c>
      <c r="M4470">
        <v>0</v>
      </c>
      <c r="N4470" t="s">
        <v>22</v>
      </c>
      <c r="O4470" s="3">
        <v>42570</v>
      </c>
      <c r="P4470" t="s">
        <v>23</v>
      </c>
      <c r="Q4470">
        <v>140</v>
      </c>
      <c r="R4470">
        <v>2016</v>
      </c>
      <c r="S4470">
        <v>7</v>
      </c>
      <c r="T4470" s="3" t="s">
        <v>24</v>
      </c>
      <c r="U4470" s="3">
        <v>45489</v>
      </c>
    </row>
    <row r="4471" spans="1:21" x14ac:dyDescent="0.25">
      <c r="A4471">
        <v>216169</v>
      </c>
      <c r="B4471">
        <v>35</v>
      </c>
      <c r="C4471" t="s">
        <v>19</v>
      </c>
      <c r="D4471" s="3">
        <v>42570</v>
      </c>
      <c r="E4471" t="s">
        <v>873</v>
      </c>
      <c r="F4471">
        <v>140</v>
      </c>
      <c r="G4471">
        <v>1</v>
      </c>
      <c r="J4471">
        <v>140</v>
      </c>
      <c r="K4471">
        <v>100151000</v>
      </c>
      <c r="L4471" s="19" t="s">
        <v>27</v>
      </c>
      <c r="M4471">
        <v>0</v>
      </c>
      <c r="N4471" t="s">
        <v>22</v>
      </c>
      <c r="O4471" s="3">
        <v>42570</v>
      </c>
      <c r="P4471" t="s">
        <v>23</v>
      </c>
      <c r="Q4471">
        <v>140</v>
      </c>
      <c r="R4471">
        <v>2016</v>
      </c>
      <c r="S4471">
        <v>7</v>
      </c>
      <c r="T4471" s="3" t="s">
        <v>24</v>
      </c>
      <c r="U4471" s="3">
        <v>45489</v>
      </c>
    </row>
    <row r="4472" spans="1:21" x14ac:dyDescent="0.25">
      <c r="A4472">
        <v>216170</v>
      </c>
      <c r="B4472">
        <v>1481</v>
      </c>
      <c r="C4472" t="s">
        <v>31</v>
      </c>
      <c r="D4472" s="3">
        <v>42570</v>
      </c>
      <c r="E4472" t="s">
        <v>472</v>
      </c>
      <c r="F4472">
        <v>3750</v>
      </c>
      <c r="G4472">
        <v>1</v>
      </c>
      <c r="J4472">
        <v>3750</v>
      </c>
      <c r="K4472">
        <v>100151001</v>
      </c>
      <c r="L4472" s="19" t="s">
        <v>38</v>
      </c>
      <c r="M4472">
        <v>0</v>
      </c>
      <c r="N4472" t="s">
        <v>22</v>
      </c>
      <c r="O4472" s="3">
        <v>42570</v>
      </c>
      <c r="P4472" t="s">
        <v>34</v>
      </c>
      <c r="Q4472" s="4">
        <v>3750</v>
      </c>
      <c r="R4472">
        <v>2016</v>
      </c>
      <c r="S4472">
        <v>7</v>
      </c>
      <c r="T4472" s="3" t="s">
        <v>24</v>
      </c>
      <c r="U4472" s="3">
        <v>45489</v>
      </c>
    </row>
    <row r="4473" spans="1:21" x14ac:dyDescent="0.25">
      <c r="A4473">
        <v>216171</v>
      </c>
      <c r="B4473">
        <v>1482</v>
      </c>
      <c r="C4473" t="s">
        <v>19</v>
      </c>
      <c r="D4473" s="3">
        <v>42570</v>
      </c>
      <c r="E4473" t="s">
        <v>368</v>
      </c>
      <c r="F4473">
        <v>1375</v>
      </c>
      <c r="G4473">
        <v>1</v>
      </c>
      <c r="J4473">
        <v>875</v>
      </c>
      <c r="K4473">
        <v>100151002</v>
      </c>
      <c r="L4473" s="19" t="s">
        <v>170</v>
      </c>
      <c r="M4473">
        <v>500</v>
      </c>
      <c r="N4473" t="s">
        <v>22</v>
      </c>
      <c r="O4473" s="3">
        <v>42570</v>
      </c>
      <c r="P4473" t="s">
        <v>23</v>
      </c>
      <c r="Q4473" s="4">
        <v>1375</v>
      </c>
      <c r="R4473">
        <v>2016</v>
      </c>
      <c r="S4473">
        <v>7</v>
      </c>
      <c r="T4473" s="3" t="s">
        <v>24</v>
      </c>
      <c r="U4473" s="3">
        <v>45489</v>
      </c>
    </row>
    <row r="4474" spans="1:21" x14ac:dyDescent="0.25">
      <c r="A4474">
        <v>216172</v>
      </c>
      <c r="B4474">
        <v>86</v>
      </c>
      <c r="C4474" t="s">
        <v>31</v>
      </c>
      <c r="D4474" s="3">
        <v>42570</v>
      </c>
      <c r="E4474" t="s">
        <v>1580</v>
      </c>
      <c r="F4474">
        <v>1099</v>
      </c>
      <c r="G4474">
        <v>1</v>
      </c>
      <c r="J4474">
        <v>599</v>
      </c>
      <c r="K4474">
        <v>100151003</v>
      </c>
      <c r="L4474" s="19" t="s">
        <v>21</v>
      </c>
      <c r="M4474">
        <v>500</v>
      </c>
      <c r="N4474" t="s">
        <v>22</v>
      </c>
      <c r="O4474" s="3">
        <v>42570</v>
      </c>
      <c r="P4474" t="s">
        <v>34</v>
      </c>
      <c r="Q4474" s="4">
        <v>1099</v>
      </c>
      <c r="R4474">
        <v>2016</v>
      </c>
      <c r="S4474">
        <v>7</v>
      </c>
      <c r="T4474" s="3" t="s">
        <v>24</v>
      </c>
      <c r="U4474" s="3">
        <v>45489</v>
      </c>
    </row>
    <row r="4475" spans="1:21" x14ac:dyDescent="0.25">
      <c r="A4475">
        <v>216174</v>
      </c>
      <c r="B4475">
        <v>114</v>
      </c>
      <c r="C4475" t="s">
        <v>19</v>
      </c>
      <c r="D4475" s="3">
        <v>42570</v>
      </c>
      <c r="E4475" t="s">
        <v>356</v>
      </c>
      <c r="F4475">
        <v>1099</v>
      </c>
      <c r="G4475">
        <v>1</v>
      </c>
      <c r="J4475">
        <v>1099</v>
      </c>
      <c r="K4475">
        <v>100151004</v>
      </c>
      <c r="L4475" s="19" t="s">
        <v>51</v>
      </c>
      <c r="M4475">
        <v>0</v>
      </c>
      <c r="N4475" t="s">
        <v>22</v>
      </c>
      <c r="O4475" s="3">
        <v>42570</v>
      </c>
      <c r="P4475" t="s">
        <v>23</v>
      </c>
      <c r="Q4475" s="4">
        <v>1099</v>
      </c>
      <c r="R4475">
        <v>2016</v>
      </c>
      <c r="S4475">
        <v>7</v>
      </c>
      <c r="T4475" s="3" t="s">
        <v>24</v>
      </c>
      <c r="U4475" s="3">
        <v>45489</v>
      </c>
    </row>
    <row r="4476" spans="1:21" x14ac:dyDescent="0.25">
      <c r="A4476">
        <v>216175</v>
      </c>
      <c r="B4476">
        <v>86</v>
      </c>
      <c r="C4476" t="s">
        <v>31</v>
      </c>
      <c r="D4476" s="3">
        <v>42570</v>
      </c>
      <c r="E4476" t="s">
        <v>1581</v>
      </c>
      <c r="F4476">
        <v>1099</v>
      </c>
      <c r="G4476">
        <v>1</v>
      </c>
      <c r="J4476">
        <v>599</v>
      </c>
      <c r="K4476">
        <v>100151005</v>
      </c>
      <c r="L4476" s="19" t="s">
        <v>21</v>
      </c>
      <c r="M4476">
        <v>500</v>
      </c>
      <c r="N4476" t="s">
        <v>22</v>
      </c>
      <c r="O4476" s="3">
        <v>42570</v>
      </c>
      <c r="P4476" t="s">
        <v>34</v>
      </c>
      <c r="Q4476" s="4">
        <v>1099</v>
      </c>
      <c r="R4476">
        <v>2016</v>
      </c>
      <c r="S4476">
        <v>7</v>
      </c>
      <c r="T4476" s="3" t="s">
        <v>24</v>
      </c>
      <c r="U4476" s="3">
        <v>45489</v>
      </c>
    </row>
    <row r="4477" spans="1:21" x14ac:dyDescent="0.25">
      <c r="A4477">
        <v>216176</v>
      </c>
      <c r="B4477">
        <v>820</v>
      </c>
      <c r="C4477" t="s">
        <v>19</v>
      </c>
      <c r="D4477" s="3">
        <v>42570</v>
      </c>
      <c r="E4477" t="s">
        <v>26</v>
      </c>
      <c r="F4477">
        <v>240</v>
      </c>
      <c r="G4477">
        <v>1</v>
      </c>
      <c r="J4477">
        <v>240</v>
      </c>
      <c r="K4477">
        <v>100151006</v>
      </c>
      <c r="L4477" s="19" t="s">
        <v>27</v>
      </c>
      <c r="M4477">
        <v>0</v>
      </c>
      <c r="N4477" t="s">
        <v>22</v>
      </c>
      <c r="O4477" s="3">
        <v>42570</v>
      </c>
      <c r="P4477" t="s">
        <v>23</v>
      </c>
      <c r="Q4477">
        <v>240</v>
      </c>
      <c r="R4477">
        <v>2016</v>
      </c>
      <c r="S4477">
        <v>7</v>
      </c>
      <c r="T4477" s="3" t="s">
        <v>24</v>
      </c>
      <c r="U4477" s="3">
        <v>45489</v>
      </c>
    </row>
    <row r="4478" spans="1:21" x14ac:dyDescent="0.25">
      <c r="A4478">
        <v>216177</v>
      </c>
      <c r="B4478">
        <v>820</v>
      </c>
      <c r="C4478" t="s">
        <v>19</v>
      </c>
      <c r="D4478" s="3">
        <v>42570</v>
      </c>
      <c r="E4478" t="s">
        <v>26</v>
      </c>
      <c r="F4478">
        <v>240</v>
      </c>
      <c r="G4478">
        <v>1</v>
      </c>
      <c r="J4478">
        <v>240</v>
      </c>
      <c r="K4478">
        <v>100151007</v>
      </c>
      <c r="L4478" s="19" t="s">
        <v>27</v>
      </c>
      <c r="M4478">
        <v>0</v>
      </c>
      <c r="N4478" t="s">
        <v>22</v>
      </c>
      <c r="O4478" s="3">
        <v>42570</v>
      </c>
      <c r="P4478" t="s">
        <v>23</v>
      </c>
      <c r="Q4478">
        <v>240</v>
      </c>
      <c r="R4478">
        <v>2016</v>
      </c>
      <c r="S4478">
        <v>7</v>
      </c>
      <c r="T4478" s="3" t="s">
        <v>24</v>
      </c>
      <c r="U4478" s="3">
        <v>45489</v>
      </c>
    </row>
    <row r="4479" spans="1:21" x14ac:dyDescent="0.25">
      <c r="A4479">
        <v>216178</v>
      </c>
      <c r="B4479">
        <v>820</v>
      </c>
      <c r="C4479" t="s">
        <v>71</v>
      </c>
      <c r="D4479" s="3">
        <v>42570</v>
      </c>
      <c r="E4479" t="s">
        <v>26</v>
      </c>
      <c r="F4479">
        <v>240</v>
      </c>
      <c r="G4479">
        <v>1</v>
      </c>
      <c r="J4479">
        <v>240</v>
      </c>
      <c r="K4479">
        <v>100151008</v>
      </c>
      <c r="L4479" s="19" t="s">
        <v>27</v>
      </c>
      <c r="M4479">
        <v>0</v>
      </c>
      <c r="N4479" t="s">
        <v>22</v>
      </c>
      <c r="O4479" s="3">
        <v>42570</v>
      </c>
      <c r="P4479" t="s">
        <v>34</v>
      </c>
      <c r="Q4479">
        <v>240</v>
      </c>
      <c r="R4479">
        <v>2016</v>
      </c>
      <c r="S4479">
        <v>7</v>
      </c>
      <c r="T4479" s="3" t="s">
        <v>24</v>
      </c>
      <c r="U4479" s="3">
        <v>45489</v>
      </c>
    </row>
    <row r="4480" spans="1:21" x14ac:dyDescent="0.25">
      <c r="A4480">
        <v>216179</v>
      </c>
      <c r="B4480">
        <v>820</v>
      </c>
      <c r="C4480" t="s">
        <v>19</v>
      </c>
      <c r="D4480" s="3">
        <v>42570</v>
      </c>
      <c r="E4480" t="s">
        <v>26</v>
      </c>
      <c r="F4480">
        <v>240</v>
      </c>
      <c r="G4480">
        <v>1</v>
      </c>
      <c r="J4480">
        <v>240</v>
      </c>
      <c r="K4480">
        <v>100151009</v>
      </c>
      <c r="L4480" s="19" t="s">
        <v>27</v>
      </c>
      <c r="M4480">
        <v>0</v>
      </c>
      <c r="N4480" t="s">
        <v>22</v>
      </c>
      <c r="O4480" s="3">
        <v>42570</v>
      </c>
      <c r="P4480" t="s">
        <v>23</v>
      </c>
      <c r="Q4480">
        <v>240</v>
      </c>
      <c r="R4480">
        <v>2016</v>
      </c>
      <c r="S4480">
        <v>7</v>
      </c>
      <c r="T4480" s="3" t="s">
        <v>24</v>
      </c>
      <c r="U4480" s="3">
        <v>45489</v>
      </c>
    </row>
    <row r="4481" spans="1:21" x14ac:dyDescent="0.25">
      <c r="A4481">
        <v>216180</v>
      </c>
      <c r="B4481">
        <v>820</v>
      </c>
      <c r="C4481" t="s">
        <v>19</v>
      </c>
      <c r="D4481" s="3">
        <v>42570</v>
      </c>
      <c r="E4481" t="s">
        <v>26</v>
      </c>
      <c r="F4481">
        <v>240</v>
      </c>
      <c r="G4481">
        <v>1</v>
      </c>
      <c r="J4481">
        <v>240</v>
      </c>
      <c r="K4481">
        <v>100151010</v>
      </c>
      <c r="L4481" s="19" t="s">
        <v>27</v>
      </c>
      <c r="M4481">
        <v>0</v>
      </c>
      <c r="N4481" t="s">
        <v>22</v>
      </c>
      <c r="O4481" s="3">
        <v>42570</v>
      </c>
      <c r="P4481" t="s">
        <v>23</v>
      </c>
      <c r="Q4481">
        <v>240</v>
      </c>
      <c r="R4481">
        <v>2016</v>
      </c>
      <c r="S4481">
        <v>7</v>
      </c>
      <c r="T4481" s="3" t="s">
        <v>24</v>
      </c>
      <c r="U4481" s="3">
        <v>45489</v>
      </c>
    </row>
    <row r="4482" spans="1:21" x14ac:dyDescent="0.25">
      <c r="A4482">
        <v>216181</v>
      </c>
      <c r="B4482">
        <v>820</v>
      </c>
      <c r="C4482" t="s">
        <v>19</v>
      </c>
      <c r="D4482" s="3">
        <v>42570</v>
      </c>
      <c r="E4482" t="s">
        <v>26</v>
      </c>
      <c r="F4482">
        <v>240</v>
      </c>
      <c r="G4482">
        <v>1</v>
      </c>
      <c r="J4482">
        <v>240</v>
      </c>
      <c r="K4482">
        <v>100151011</v>
      </c>
      <c r="L4482" s="19" t="s">
        <v>27</v>
      </c>
      <c r="M4482">
        <v>0</v>
      </c>
      <c r="N4482" t="s">
        <v>22</v>
      </c>
      <c r="O4482" s="3">
        <v>42570</v>
      </c>
      <c r="P4482" t="s">
        <v>23</v>
      </c>
      <c r="Q4482">
        <v>240</v>
      </c>
      <c r="R4482">
        <v>2016</v>
      </c>
      <c r="S4482">
        <v>7</v>
      </c>
      <c r="T4482" s="3" t="s">
        <v>24</v>
      </c>
      <c r="U4482" s="3">
        <v>45489</v>
      </c>
    </row>
    <row r="4483" spans="1:21" x14ac:dyDescent="0.25">
      <c r="A4483">
        <v>216182</v>
      </c>
      <c r="B4483">
        <v>820</v>
      </c>
      <c r="C4483" t="s">
        <v>71</v>
      </c>
      <c r="D4483" s="3">
        <v>42570</v>
      </c>
      <c r="E4483" t="s">
        <v>26</v>
      </c>
      <c r="F4483">
        <v>240</v>
      </c>
      <c r="G4483">
        <v>1</v>
      </c>
      <c r="J4483">
        <v>240</v>
      </c>
      <c r="K4483">
        <v>100151012</v>
      </c>
      <c r="L4483" s="19" t="s">
        <v>27</v>
      </c>
      <c r="M4483">
        <v>0</v>
      </c>
      <c r="N4483" t="s">
        <v>22</v>
      </c>
      <c r="O4483" s="3">
        <v>42570</v>
      </c>
      <c r="P4483" t="s">
        <v>34</v>
      </c>
      <c r="Q4483">
        <v>240</v>
      </c>
      <c r="R4483">
        <v>2016</v>
      </c>
      <c r="S4483">
        <v>7</v>
      </c>
      <c r="T4483" s="3" t="s">
        <v>24</v>
      </c>
      <c r="U4483" s="3">
        <v>45489</v>
      </c>
    </row>
    <row r="4484" spans="1:21" x14ac:dyDescent="0.25">
      <c r="A4484">
        <v>216184</v>
      </c>
      <c r="B4484">
        <v>820</v>
      </c>
      <c r="C4484" t="s">
        <v>19</v>
      </c>
      <c r="D4484" s="3">
        <v>42570</v>
      </c>
      <c r="E4484" t="s">
        <v>26</v>
      </c>
      <c r="F4484">
        <v>240</v>
      </c>
      <c r="G4484">
        <v>1</v>
      </c>
      <c r="J4484">
        <v>240</v>
      </c>
      <c r="K4484">
        <v>100151014</v>
      </c>
      <c r="L4484" s="19" t="s">
        <v>27</v>
      </c>
      <c r="M4484">
        <v>0</v>
      </c>
      <c r="N4484" t="s">
        <v>22</v>
      </c>
      <c r="O4484" s="3">
        <v>42570</v>
      </c>
      <c r="P4484" t="s">
        <v>23</v>
      </c>
      <c r="Q4484">
        <v>240</v>
      </c>
      <c r="R4484">
        <v>2016</v>
      </c>
      <c r="S4484">
        <v>7</v>
      </c>
      <c r="T4484" s="3" t="s">
        <v>24</v>
      </c>
      <c r="U4484" s="3">
        <v>45489</v>
      </c>
    </row>
    <row r="4485" spans="1:21" x14ac:dyDescent="0.25">
      <c r="A4485">
        <v>216183</v>
      </c>
      <c r="B4485">
        <v>114</v>
      </c>
      <c r="C4485" t="s">
        <v>19</v>
      </c>
      <c r="D4485" s="3">
        <v>42570</v>
      </c>
      <c r="E4485" t="s">
        <v>30</v>
      </c>
      <c r="F4485">
        <v>360</v>
      </c>
      <c r="G4485">
        <v>1</v>
      </c>
      <c r="J4485">
        <v>360</v>
      </c>
      <c r="K4485">
        <v>100151013</v>
      </c>
      <c r="L4485" s="19" t="s">
        <v>27</v>
      </c>
      <c r="M4485">
        <v>0</v>
      </c>
      <c r="N4485" t="s">
        <v>22</v>
      </c>
      <c r="O4485" s="3">
        <v>42570</v>
      </c>
      <c r="P4485" t="s">
        <v>23</v>
      </c>
      <c r="Q4485">
        <v>360</v>
      </c>
      <c r="R4485">
        <v>2016</v>
      </c>
      <c r="S4485">
        <v>7</v>
      </c>
      <c r="T4485" s="3" t="s">
        <v>24</v>
      </c>
      <c r="U4485" s="3">
        <v>45489</v>
      </c>
    </row>
    <row r="4486" spans="1:21" x14ac:dyDescent="0.25">
      <c r="A4486">
        <v>216185</v>
      </c>
      <c r="B4486">
        <v>806</v>
      </c>
      <c r="C4486" t="s">
        <v>19</v>
      </c>
      <c r="D4486" s="3">
        <v>42570</v>
      </c>
      <c r="E4486" t="s">
        <v>30</v>
      </c>
      <c r="F4486">
        <v>360</v>
      </c>
      <c r="G4486">
        <v>1</v>
      </c>
      <c r="J4486">
        <v>360</v>
      </c>
      <c r="K4486">
        <v>100151015</v>
      </c>
      <c r="L4486" s="19" t="s">
        <v>27</v>
      </c>
      <c r="M4486">
        <v>0</v>
      </c>
      <c r="N4486" t="s">
        <v>22</v>
      </c>
      <c r="O4486" s="3">
        <v>42570</v>
      </c>
      <c r="P4486" t="s">
        <v>23</v>
      </c>
      <c r="Q4486">
        <v>360</v>
      </c>
      <c r="R4486">
        <v>2016</v>
      </c>
      <c r="S4486">
        <v>7</v>
      </c>
      <c r="T4486" s="3" t="s">
        <v>24</v>
      </c>
      <c r="U4486" s="3">
        <v>45489</v>
      </c>
    </row>
    <row r="4487" spans="1:21" x14ac:dyDescent="0.25">
      <c r="A4487">
        <v>216186</v>
      </c>
      <c r="B4487">
        <v>820</v>
      </c>
      <c r="C4487" t="s">
        <v>19</v>
      </c>
      <c r="D4487" s="3">
        <v>42570</v>
      </c>
      <c r="E4487" t="s">
        <v>26</v>
      </c>
      <c r="F4487">
        <v>240</v>
      </c>
      <c r="G4487">
        <v>1</v>
      </c>
      <c r="J4487">
        <v>240</v>
      </c>
      <c r="K4487">
        <v>100151016</v>
      </c>
      <c r="L4487" s="19" t="s">
        <v>27</v>
      </c>
      <c r="M4487">
        <v>0</v>
      </c>
      <c r="N4487" t="s">
        <v>22</v>
      </c>
      <c r="O4487" s="3">
        <v>42570</v>
      </c>
      <c r="P4487" t="s">
        <v>23</v>
      </c>
      <c r="Q4487">
        <v>240</v>
      </c>
      <c r="R4487">
        <v>2016</v>
      </c>
      <c r="S4487">
        <v>7</v>
      </c>
      <c r="T4487" s="3" t="s">
        <v>24</v>
      </c>
      <c r="U4487" s="3">
        <v>45489</v>
      </c>
    </row>
    <row r="4488" spans="1:21" x14ac:dyDescent="0.25">
      <c r="A4488">
        <v>216187</v>
      </c>
      <c r="B4488">
        <v>820</v>
      </c>
      <c r="C4488" t="s">
        <v>19</v>
      </c>
      <c r="D4488" s="3">
        <v>42570</v>
      </c>
      <c r="E4488" t="s">
        <v>26</v>
      </c>
      <c r="F4488">
        <v>240</v>
      </c>
      <c r="G4488">
        <v>1</v>
      </c>
      <c r="J4488">
        <v>240</v>
      </c>
      <c r="K4488">
        <v>100151017</v>
      </c>
      <c r="L4488" s="19" t="s">
        <v>27</v>
      </c>
      <c r="M4488">
        <v>0</v>
      </c>
      <c r="N4488" t="s">
        <v>22</v>
      </c>
      <c r="O4488" s="3">
        <v>42570</v>
      </c>
      <c r="P4488" t="s">
        <v>23</v>
      </c>
      <c r="Q4488">
        <v>240</v>
      </c>
      <c r="R4488">
        <v>2016</v>
      </c>
      <c r="S4488">
        <v>7</v>
      </c>
      <c r="T4488" s="3" t="s">
        <v>24</v>
      </c>
      <c r="U4488" s="3">
        <v>45489</v>
      </c>
    </row>
    <row r="4489" spans="1:21" x14ac:dyDescent="0.25">
      <c r="A4489">
        <v>216190</v>
      </c>
      <c r="B4489">
        <v>33</v>
      </c>
      <c r="C4489" t="s">
        <v>19</v>
      </c>
      <c r="D4489" s="3">
        <v>42570</v>
      </c>
      <c r="E4489" t="s">
        <v>754</v>
      </c>
      <c r="F4489">
        <v>379</v>
      </c>
      <c r="G4489">
        <v>1</v>
      </c>
      <c r="J4489">
        <v>379</v>
      </c>
      <c r="K4489">
        <v>100151019</v>
      </c>
      <c r="L4489" s="19" t="s">
        <v>47</v>
      </c>
      <c r="M4489">
        <v>0</v>
      </c>
      <c r="N4489" t="s">
        <v>22</v>
      </c>
      <c r="O4489" s="3">
        <v>42570</v>
      </c>
      <c r="P4489" t="s">
        <v>23</v>
      </c>
      <c r="Q4489">
        <v>379</v>
      </c>
      <c r="R4489">
        <v>2016</v>
      </c>
      <c r="S4489">
        <v>7</v>
      </c>
      <c r="T4489" s="3" t="s">
        <v>24</v>
      </c>
      <c r="U4489" s="3">
        <v>45489</v>
      </c>
    </row>
    <row r="4490" spans="1:21" x14ac:dyDescent="0.25">
      <c r="A4490">
        <v>216188</v>
      </c>
      <c r="B4490">
        <v>59</v>
      </c>
      <c r="C4490" t="s">
        <v>19</v>
      </c>
      <c r="D4490" s="3">
        <v>42570</v>
      </c>
      <c r="E4490" t="s">
        <v>30</v>
      </c>
      <c r="F4490">
        <v>360</v>
      </c>
      <c r="G4490">
        <v>1</v>
      </c>
      <c r="J4490">
        <v>1000</v>
      </c>
      <c r="K4490">
        <v>100151018</v>
      </c>
      <c r="L4490" s="19" t="s">
        <v>27</v>
      </c>
      <c r="M4490">
        <v>0</v>
      </c>
      <c r="N4490" t="s">
        <v>22</v>
      </c>
      <c r="O4490" s="3">
        <v>42570</v>
      </c>
      <c r="P4490" t="s">
        <v>23</v>
      </c>
      <c r="Q4490">
        <v>360</v>
      </c>
      <c r="R4490">
        <v>2016</v>
      </c>
      <c r="S4490">
        <v>7</v>
      </c>
      <c r="T4490" s="3" t="s">
        <v>24</v>
      </c>
      <c r="U4490" s="3">
        <v>45489</v>
      </c>
    </row>
    <row r="4491" spans="1:21" x14ac:dyDescent="0.25">
      <c r="A4491">
        <v>216189</v>
      </c>
      <c r="B4491">
        <v>59</v>
      </c>
      <c r="C4491" t="s">
        <v>19</v>
      </c>
      <c r="D4491" s="3">
        <v>42570</v>
      </c>
      <c r="E4491" t="s">
        <v>48</v>
      </c>
      <c r="F4491">
        <v>320</v>
      </c>
      <c r="G4491">
        <v>2</v>
      </c>
      <c r="J4491">
        <v>1000</v>
      </c>
      <c r="K4491">
        <v>100151018</v>
      </c>
      <c r="L4491" s="19" t="s">
        <v>27</v>
      </c>
      <c r="M4491">
        <v>0</v>
      </c>
      <c r="N4491" t="s">
        <v>22</v>
      </c>
      <c r="O4491" s="3">
        <v>42570</v>
      </c>
      <c r="P4491" t="s">
        <v>23</v>
      </c>
      <c r="Q4491">
        <v>640</v>
      </c>
      <c r="R4491">
        <v>2016</v>
      </c>
      <c r="S4491">
        <v>7</v>
      </c>
      <c r="T4491" s="3" t="s">
        <v>24</v>
      </c>
      <c r="U4491" s="3">
        <v>45489</v>
      </c>
    </row>
    <row r="4492" spans="1:21" x14ac:dyDescent="0.25">
      <c r="A4492">
        <v>216192</v>
      </c>
      <c r="B4492">
        <v>939</v>
      </c>
      <c r="C4492" t="s">
        <v>25</v>
      </c>
      <c r="D4492" s="3">
        <v>42570</v>
      </c>
      <c r="E4492" t="s">
        <v>1537</v>
      </c>
      <c r="F4492">
        <v>999</v>
      </c>
      <c r="G4492">
        <v>1</v>
      </c>
      <c r="J4492">
        <v>999</v>
      </c>
      <c r="K4492">
        <v>100151021</v>
      </c>
      <c r="L4492" s="19" t="s">
        <v>51</v>
      </c>
      <c r="M4492">
        <v>0</v>
      </c>
      <c r="N4492" t="s">
        <v>22</v>
      </c>
      <c r="O4492" s="3">
        <v>42570</v>
      </c>
      <c r="P4492" t="s">
        <v>28</v>
      </c>
      <c r="Q4492">
        <v>999</v>
      </c>
      <c r="R4492">
        <v>2016</v>
      </c>
      <c r="S4492">
        <v>7</v>
      </c>
      <c r="T4492" s="3" t="s">
        <v>24</v>
      </c>
      <c r="U4492" s="3">
        <v>45489</v>
      </c>
    </row>
    <row r="4493" spans="1:21" x14ac:dyDescent="0.25">
      <c r="A4493">
        <v>216191</v>
      </c>
      <c r="B4493">
        <v>1442</v>
      </c>
      <c r="C4493" t="s">
        <v>19</v>
      </c>
      <c r="D4493" s="3">
        <v>42570</v>
      </c>
      <c r="E4493" t="s">
        <v>252</v>
      </c>
      <c r="F4493">
        <v>810</v>
      </c>
      <c r="G4493">
        <v>1</v>
      </c>
      <c r="J4493">
        <v>810</v>
      </c>
      <c r="K4493">
        <v>100151020</v>
      </c>
      <c r="L4493" s="19" t="s">
        <v>42</v>
      </c>
      <c r="M4493">
        <v>0</v>
      </c>
      <c r="N4493" t="s">
        <v>22</v>
      </c>
      <c r="O4493" s="3">
        <v>42570</v>
      </c>
      <c r="P4493" t="s">
        <v>23</v>
      </c>
      <c r="Q4493">
        <v>810</v>
      </c>
      <c r="R4493">
        <v>2016</v>
      </c>
      <c r="S4493">
        <v>7</v>
      </c>
      <c r="T4493" s="3" t="s">
        <v>24</v>
      </c>
      <c r="U4493" s="3">
        <v>45489</v>
      </c>
    </row>
    <row r="4494" spans="1:21" x14ac:dyDescent="0.25">
      <c r="A4494">
        <v>216194</v>
      </c>
      <c r="B4494">
        <v>292</v>
      </c>
      <c r="C4494" t="s">
        <v>19</v>
      </c>
      <c r="D4494" s="3">
        <v>42570</v>
      </c>
      <c r="E4494" t="s">
        <v>93</v>
      </c>
      <c r="F4494">
        <v>510</v>
      </c>
      <c r="G4494">
        <v>1</v>
      </c>
      <c r="J4494">
        <v>510</v>
      </c>
      <c r="K4494">
        <v>100151022</v>
      </c>
      <c r="L4494" s="19" t="s">
        <v>33</v>
      </c>
      <c r="M4494">
        <v>0</v>
      </c>
      <c r="N4494" t="s">
        <v>22</v>
      </c>
      <c r="O4494" s="3">
        <v>42570</v>
      </c>
      <c r="P4494" t="s">
        <v>23</v>
      </c>
      <c r="Q4494">
        <v>510</v>
      </c>
      <c r="R4494">
        <v>2016</v>
      </c>
      <c r="S4494">
        <v>7</v>
      </c>
      <c r="T4494" s="3" t="s">
        <v>24</v>
      </c>
      <c r="U4494" s="3">
        <v>45489</v>
      </c>
    </row>
    <row r="4495" spans="1:21" x14ac:dyDescent="0.25">
      <c r="A4495">
        <v>216195</v>
      </c>
      <c r="B4495">
        <v>820</v>
      </c>
      <c r="C4495" t="s">
        <v>19</v>
      </c>
      <c r="D4495" s="3">
        <v>42570</v>
      </c>
      <c r="E4495" t="s">
        <v>26</v>
      </c>
      <c r="F4495">
        <v>240</v>
      </c>
      <c r="G4495">
        <v>1</v>
      </c>
      <c r="J4495">
        <v>240</v>
      </c>
      <c r="K4495">
        <v>100151023</v>
      </c>
      <c r="L4495" s="19" t="s">
        <v>27</v>
      </c>
      <c r="M4495">
        <v>0</v>
      </c>
      <c r="N4495" t="s">
        <v>22</v>
      </c>
      <c r="O4495" s="3">
        <v>42570</v>
      </c>
      <c r="P4495" t="s">
        <v>23</v>
      </c>
      <c r="Q4495">
        <v>240</v>
      </c>
      <c r="R4495">
        <v>2016</v>
      </c>
      <c r="S4495">
        <v>7</v>
      </c>
      <c r="T4495" s="3" t="s">
        <v>24</v>
      </c>
      <c r="U4495" s="3">
        <v>45489</v>
      </c>
    </row>
    <row r="4496" spans="1:21" x14ac:dyDescent="0.25">
      <c r="A4496">
        <v>216196</v>
      </c>
      <c r="B4496">
        <v>1483</v>
      </c>
      <c r="C4496" t="s">
        <v>19</v>
      </c>
      <c r="D4496" s="3">
        <v>42570</v>
      </c>
      <c r="E4496" t="s">
        <v>1582</v>
      </c>
      <c r="F4496">
        <v>350</v>
      </c>
      <c r="G4496">
        <v>1</v>
      </c>
      <c r="J4496">
        <v>350</v>
      </c>
      <c r="K4496">
        <v>100151024</v>
      </c>
      <c r="L4496" s="19" t="s">
        <v>51</v>
      </c>
      <c r="M4496">
        <v>0</v>
      </c>
      <c r="N4496" t="s">
        <v>22</v>
      </c>
      <c r="O4496" s="3">
        <v>42570</v>
      </c>
      <c r="P4496" t="s">
        <v>23</v>
      </c>
      <c r="Q4496">
        <v>350</v>
      </c>
      <c r="R4496">
        <v>2016</v>
      </c>
      <c r="S4496">
        <v>7</v>
      </c>
      <c r="T4496" s="3" t="s">
        <v>24</v>
      </c>
      <c r="U4496" s="3">
        <v>45489</v>
      </c>
    </row>
    <row r="4497" spans="1:21" x14ac:dyDescent="0.25">
      <c r="A4497">
        <v>216197</v>
      </c>
      <c r="B4497">
        <v>820</v>
      </c>
      <c r="C4497" t="s">
        <v>19</v>
      </c>
      <c r="D4497" s="3">
        <v>42570</v>
      </c>
      <c r="E4497" t="s">
        <v>92</v>
      </c>
      <c r="F4497">
        <v>251</v>
      </c>
      <c r="G4497">
        <v>1</v>
      </c>
      <c r="J4497">
        <v>251</v>
      </c>
      <c r="K4497">
        <v>100151025</v>
      </c>
      <c r="L4497" s="19" t="s">
        <v>47</v>
      </c>
      <c r="M4497">
        <v>0</v>
      </c>
      <c r="N4497" t="s">
        <v>22</v>
      </c>
      <c r="O4497" s="3">
        <v>42570</v>
      </c>
      <c r="P4497" t="s">
        <v>23</v>
      </c>
      <c r="Q4497">
        <v>251</v>
      </c>
      <c r="R4497">
        <v>2016</v>
      </c>
      <c r="S4497">
        <v>7</v>
      </c>
      <c r="T4497" s="3" t="s">
        <v>24</v>
      </c>
      <c r="U4497" s="3">
        <v>45489</v>
      </c>
    </row>
    <row r="4498" spans="1:21" x14ac:dyDescent="0.25">
      <c r="A4498">
        <v>216198</v>
      </c>
      <c r="B4498">
        <v>901</v>
      </c>
      <c r="C4498" t="s">
        <v>19</v>
      </c>
      <c r="D4498" s="3">
        <v>42570</v>
      </c>
      <c r="E4498" t="s">
        <v>1583</v>
      </c>
      <c r="F4498">
        <v>399</v>
      </c>
      <c r="G4498">
        <v>1</v>
      </c>
      <c r="J4498">
        <v>798</v>
      </c>
      <c r="K4498">
        <v>100151026</v>
      </c>
      <c r="L4498" s="19" t="s">
        <v>59</v>
      </c>
      <c r="M4498">
        <v>0</v>
      </c>
      <c r="N4498" t="s">
        <v>22</v>
      </c>
      <c r="O4498" s="3">
        <v>42570</v>
      </c>
      <c r="P4498" t="s">
        <v>23</v>
      </c>
      <c r="Q4498">
        <v>399</v>
      </c>
      <c r="R4498">
        <v>2016</v>
      </c>
      <c r="S4498">
        <v>7</v>
      </c>
      <c r="T4498" s="3" t="s">
        <v>24</v>
      </c>
      <c r="U4498" s="3">
        <v>45489</v>
      </c>
    </row>
    <row r="4499" spans="1:21" x14ac:dyDescent="0.25">
      <c r="A4499">
        <v>216199</v>
      </c>
      <c r="B4499">
        <v>901</v>
      </c>
      <c r="C4499" t="s">
        <v>19</v>
      </c>
      <c r="D4499" s="3">
        <v>42570</v>
      </c>
      <c r="E4499" t="s">
        <v>454</v>
      </c>
      <c r="F4499">
        <v>399</v>
      </c>
      <c r="G4499">
        <v>1</v>
      </c>
      <c r="J4499">
        <v>798</v>
      </c>
      <c r="K4499">
        <v>100151026</v>
      </c>
      <c r="L4499" s="19" t="s">
        <v>59</v>
      </c>
      <c r="M4499">
        <v>0</v>
      </c>
      <c r="N4499" t="s">
        <v>22</v>
      </c>
      <c r="O4499" s="3">
        <v>42570</v>
      </c>
      <c r="P4499" t="s">
        <v>23</v>
      </c>
      <c r="Q4499">
        <v>399</v>
      </c>
      <c r="R4499">
        <v>2016</v>
      </c>
      <c r="S4499">
        <v>7</v>
      </c>
      <c r="T4499" s="3" t="s">
        <v>24</v>
      </c>
      <c r="U4499" s="3">
        <v>45489</v>
      </c>
    </row>
    <row r="4500" spans="1:21" x14ac:dyDescent="0.25">
      <c r="A4500">
        <v>216200</v>
      </c>
      <c r="B4500">
        <v>220</v>
      </c>
      <c r="C4500" t="s">
        <v>31</v>
      </c>
      <c r="D4500" s="3">
        <v>42570</v>
      </c>
      <c r="E4500" t="s">
        <v>356</v>
      </c>
      <c r="F4500">
        <v>1099</v>
      </c>
      <c r="G4500">
        <v>1</v>
      </c>
      <c r="J4500">
        <v>1099</v>
      </c>
      <c r="K4500">
        <v>100151027</v>
      </c>
      <c r="L4500" s="19" t="s">
        <v>51</v>
      </c>
      <c r="M4500">
        <v>0</v>
      </c>
      <c r="N4500" t="s">
        <v>22</v>
      </c>
      <c r="O4500" s="3">
        <v>42570</v>
      </c>
      <c r="P4500" t="s">
        <v>34</v>
      </c>
      <c r="Q4500" s="4">
        <v>1099</v>
      </c>
      <c r="R4500">
        <v>2016</v>
      </c>
      <c r="S4500">
        <v>7</v>
      </c>
      <c r="T4500" s="3" t="s">
        <v>24</v>
      </c>
      <c r="U4500" s="3">
        <v>45489</v>
      </c>
    </row>
    <row r="4501" spans="1:21" x14ac:dyDescent="0.25">
      <c r="A4501">
        <v>216201</v>
      </c>
      <c r="B4501">
        <v>806</v>
      </c>
      <c r="C4501" t="s">
        <v>31</v>
      </c>
      <c r="D4501" s="3">
        <v>42570</v>
      </c>
      <c r="E4501" t="s">
        <v>1584</v>
      </c>
      <c r="F4501">
        <v>650</v>
      </c>
      <c r="G4501">
        <v>1</v>
      </c>
      <c r="J4501">
        <v>1649</v>
      </c>
      <c r="K4501">
        <v>100151028</v>
      </c>
      <c r="L4501" s="19" t="s">
        <v>62</v>
      </c>
      <c r="M4501">
        <v>0</v>
      </c>
      <c r="N4501" t="s">
        <v>22</v>
      </c>
      <c r="O4501" s="3">
        <v>42570</v>
      </c>
      <c r="P4501" t="s">
        <v>34</v>
      </c>
      <c r="Q4501">
        <v>650</v>
      </c>
      <c r="R4501">
        <v>2016</v>
      </c>
      <c r="S4501">
        <v>7</v>
      </c>
      <c r="T4501" s="3" t="s">
        <v>24</v>
      </c>
      <c r="U4501" s="3">
        <v>45489</v>
      </c>
    </row>
    <row r="4502" spans="1:21" x14ac:dyDescent="0.25">
      <c r="A4502">
        <v>216203</v>
      </c>
      <c r="B4502">
        <v>806</v>
      </c>
      <c r="C4502" t="s">
        <v>31</v>
      </c>
      <c r="D4502" s="3">
        <v>42570</v>
      </c>
      <c r="E4502" t="s">
        <v>1061</v>
      </c>
      <c r="F4502">
        <v>999</v>
      </c>
      <c r="G4502">
        <v>1</v>
      </c>
      <c r="J4502">
        <v>1649</v>
      </c>
      <c r="K4502">
        <v>100151028</v>
      </c>
      <c r="L4502" s="19" t="s">
        <v>51</v>
      </c>
      <c r="M4502">
        <v>0</v>
      </c>
      <c r="N4502" t="s">
        <v>22</v>
      </c>
      <c r="O4502" s="3">
        <v>42570</v>
      </c>
      <c r="P4502" t="s">
        <v>34</v>
      </c>
      <c r="Q4502">
        <v>999</v>
      </c>
      <c r="R4502">
        <v>2016</v>
      </c>
      <c r="S4502">
        <v>7</v>
      </c>
      <c r="T4502" s="3" t="s">
        <v>24</v>
      </c>
      <c r="U4502" s="3">
        <v>45489</v>
      </c>
    </row>
    <row r="4503" spans="1:21" x14ac:dyDescent="0.25">
      <c r="A4503">
        <v>216205</v>
      </c>
      <c r="B4503">
        <v>230</v>
      </c>
      <c r="C4503" t="s">
        <v>19</v>
      </c>
      <c r="D4503" s="3">
        <v>42570</v>
      </c>
      <c r="E4503" t="s">
        <v>305</v>
      </c>
      <c r="F4503">
        <v>100</v>
      </c>
      <c r="G4503">
        <v>1</v>
      </c>
      <c r="J4503">
        <v>370</v>
      </c>
      <c r="K4503">
        <v>100151029</v>
      </c>
      <c r="L4503" s="19" t="s">
        <v>33</v>
      </c>
      <c r="M4503">
        <v>0</v>
      </c>
      <c r="N4503" t="s">
        <v>121</v>
      </c>
      <c r="O4503" s="3">
        <v>42570</v>
      </c>
      <c r="P4503" t="s">
        <v>23</v>
      </c>
      <c r="Q4503">
        <v>100</v>
      </c>
      <c r="R4503">
        <v>2016</v>
      </c>
      <c r="S4503">
        <v>7</v>
      </c>
      <c r="T4503" s="3" t="s">
        <v>24</v>
      </c>
      <c r="U4503" s="3">
        <v>45489</v>
      </c>
    </row>
    <row r="4504" spans="1:21" x14ac:dyDescent="0.25">
      <c r="A4504">
        <v>216206</v>
      </c>
      <c r="B4504">
        <v>230</v>
      </c>
      <c r="C4504" t="s">
        <v>19</v>
      </c>
      <c r="D4504" s="3">
        <v>42570</v>
      </c>
      <c r="E4504" t="s">
        <v>980</v>
      </c>
      <c r="F4504">
        <v>100</v>
      </c>
      <c r="G4504">
        <v>1</v>
      </c>
      <c r="J4504">
        <v>370</v>
      </c>
      <c r="K4504">
        <v>100151029</v>
      </c>
      <c r="L4504" s="19" t="s">
        <v>33</v>
      </c>
      <c r="M4504">
        <v>0</v>
      </c>
      <c r="N4504" t="s">
        <v>121</v>
      </c>
      <c r="O4504" s="3">
        <v>42570</v>
      </c>
      <c r="P4504" t="s">
        <v>23</v>
      </c>
      <c r="Q4504">
        <v>100</v>
      </c>
      <c r="R4504">
        <v>2016</v>
      </c>
      <c r="S4504">
        <v>7</v>
      </c>
      <c r="T4504" s="3" t="s">
        <v>24</v>
      </c>
      <c r="U4504" s="3">
        <v>45489</v>
      </c>
    </row>
    <row r="4505" spans="1:21" x14ac:dyDescent="0.25">
      <c r="A4505">
        <v>216207</v>
      </c>
      <c r="B4505">
        <v>230</v>
      </c>
      <c r="C4505" t="s">
        <v>19</v>
      </c>
      <c r="D4505" s="3">
        <v>42570</v>
      </c>
      <c r="E4505" t="s">
        <v>138</v>
      </c>
      <c r="F4505">
        <v>90</v>
      </c>
      <c r="G4505">
        <v>1</v>
      </c>
      <c r="J4505">
        <v>370</v>
      </c>
      <c r="K4505">
        <v>100151029</v>
      </c>
      <c r="L4505" s="19" t="s">
        <v>33</v>
      </c>
      <c r="M4505">
        <v>0</v>
      </c>
      <c r="N4505" t="s">
        <v>121</v>
      </c>
      <c r="O4505" s="3">
        <v>42570</v>
      </c>
      <c r="P4505" t="s">
        <v>23</v>
      </c>
      <c r="Q4505">
        <v>90</v>
      </c>
      <c r="R4505">
        <v>2016</v>
      </c>
      <c r="S4505">
        <v>7</v>
      </c>
      <c r="T4505" s="3" t="s">
        <v>24</v>
      </c>
      <c r="U4505" s="3">
        <v>45489</v>
      </c>
    </row>
    <row r="4506" spans="1:21" x14ac:dyDescent="0.25">
      <c r="A4506">
        <v>216208</v>
      </c>
      <c r="B4506">
        <v>230</v>
      </c>
      <c r="C4506" t="s">
        <v>19</v>
      </c>
      <c r="D4506" s="3">
        <v>42570</v>
      </c>
      <c r="E4506" t="s">
        <v>35</v>
      </c>
      <c r="F4506">
        <v>80</v>
      </c>
      <c r="G4506">
        <v>1</v>
      </c>
      <c r="J4506">
        <v>370</v>
      </c>
      <c r="K4506">
        <v>100151029</v>
      </c>
      <c r="L4506" s="19" t="s">
        <v>33</v>
      </c>
      <c r="M4506">
        <v>0</v>
      </c>
      <c r="N4506" t="s">
        <v>121</v>
      </c>
      <c r="O4506" s="3">
        <v>42570</v>
      </c>
      <c r="P4506" t="s">
        <v>23</v>
      </c>
      <c r="Q4506">
        <v>80</v>
      </c>
      <c r="R4506">
        <v>2016</v>
      </c>
      <c r="S4506">
        <v>7</v>
      </c>
      <c r="T4506" s="3" t="s">
        <v>24</v>
      </c>
      <c r="U4506" s="3">
        <v>45489</v>
      </c>
    </row>
    <row r="4507" spans="1:21" x14ac:dyDescent="0.25">
      <c r="A4507">
        <v>216209</v>
      </c>
      <c r="B4507">
        <v>230</v>
      </c>
      <c r="C4507" t="s">
        <v>19</v>
      </c>
      <c r="D4507" s="3">
        <v>42570</v>
      </c>
      <c r="E4507" t="s">
        <v>980</v>
      </c>
      <c r="F4507">
        <v>100</v>
      </c>
      <c r="G4507">
        <v>1</v>
      </c>
      <c r="J4507">
        <v>100</v>
      </c>
      <c r="K4507">
        <v>100151030</v>
      </c>
      <c r="L4507" s="19" t="s">
        <v>33</v>
      </c>
      <c r="M4507">
        <v>0</v>
      </c>
      <c r="N4507" t="s">
        <v>22</v>
      </c>
      <c r="O4507" s="3">
        <v>42570</v>
      </c>
      <c r="P4507" t="s">
        <v>23</v>
      </c>
      <c r="Q4507">
        <v>100</v>
      </c>
      <c r="R4507">
        <v>2016</v>
      </c>
      <c r="S4507">
        <v>7</v>
      </c>
      <c r="T4507" s="3" t="s">
        <v>24</v>
      </c>
      <c r="U4507" s="3">
        <v>45489</v>
      </c>
    </row>
    <row r="4508" spans="1:21" x14ac:dyDescent="0.25">
      <c r="A4508">
        <v>216210</v>
      </c>
      <c r="B4508">
        <v>66</v>
      </c>
      <c r="C4508" t="s">
        <v>31</v>
      </c>
      <c r="D4508" s="3">
        <v>42570</v>
      </c>
      <c r="E4508" t="s">
        <v>559</v>
      </c>
      <c r="F4508">
        <v>4505</v>
      </c>
      <c r="G4508">
        <v>2</v>
      </c>
      <c r="J4508">
        <v>9010</v>
      </c>
      <c r="K4508">
        <v>100151031</v>
      </c>
      <c r="L4508" s="19" t="s">
        <v>38</v>
      </c>
      <c r="M4508">
        <v>0</v>
      </c>
      <c r="N4508" t="s">
        <v>22</v>
      </c>
      <c r="O4508" s="3">
        <v>42570</v>
      </c>
      <c r="P4508" t="s">
        <v>34</v>
      </c>
      <c r="Q4508" s="4">
        <v>9010</v>
      </c>
      <c r="R4508">
        <v>2016</v>
      </c>
      <c r="S4508">
        <v>7</v>
      </c>
      <c r="T4508" s="3" t="s">
        <v>24</v>
      </c>
      <c r="U4508" s="3">
        <v>45489</v>
      </c>
    </row>
    <row r="4509" spans="1:21" x14ac:dyDescent="0.25">
      <c r="A4509">
        <v>216211</v>
      </c>
      <c r="B4509">
        <v>806</v>
      </c>
      <c r="C4509" t="s">
        <v>19</v>
      </c>
      <c r="D4509" s="3">
        <v>42570</v>
      </c>
      <c r="E4509" t="s">
        <v>30</v>
      </c>
      <c r="F4509">
        <v>360</v>
      </c>
      <c r="G4509">
        <v>1</v>
      </c>
      <c r="J4509">
        <v>360</v>
      </c>
      <c r="K4509">
        <v>100151032</v>
      </c>
      <c r="L4509" s="19" t="s">
        <v>27</v>
      </c>
      <c r="M4509">
        <v>0</v>
      </c>
      <c r="N4509" t="s">
        <v>22</v>
      </c>
      <c r="O4509" s="3">
        <v>42570</v>
      </c>
      <c r="P4509" t="s">
        <v>23</v>
      </c>
      <c r="Q4509">
        <v>360</v>
      </c>
      <c r="R4509">
        <v>2016</v>
      </c>
      <c r="S4509">
        <v>7</v>
      </c>
      <c r="T4509" s="3" t="s">
        <v>24</v>
      </c>
      <c r="U4509" s="3">
        <v>45489</v>
      </c>
    </row>
    <row r="4510" spans="1:21" x14ac:dyDescent="0.25">
      <c r="A4510">
        <v>216212</v>
      </c>
      <c r="B4510">
        <v>292</v>
      </c>
      <c r="C4510" t="s">
        <v>31</v>
      </c>
      <c r="D4510" s="3">
        <v>42570</v>
      </c>
      <c r="E4510" t="s">
        <v>897</v>
      </c>
      <c r="F4510">
        <v>120</v>
      </c>
      <c r="G4510">
        <v>1</v>
      </c>
      <c r="J4510">
        <v>120</v>
      </c>
      <c r="K4510">
        <v>100151033</v>
      </c>
      <c r="L4510" s="19" t="s">
        <v>47</v>
      </c>
      <c r="M4510">
        <v>0</v>
      </c>
      <c r="N4510" t="s">
        <v>22</v>
      </c>
      <c r="O4510" s="3">
        <v>42570</v>
      </c>
      <c r="P4510" t="s">
        <v>34</v>
      </c>
      <c r="Q4510">
        <v>120</v>
      </c>
      <c r="R4510">
        <v>2016</v>
      </c>
      <c r="S4510">
        <v>7</v>
      </c>
      <c r="T4510" s="3" t="s">
        <v>24</v>
      </c>
      <c r="U4510" s="3">
        <v>45489</v>
      </c>
    </row>
    <row r="4511" spans="1:21" x14ac:dyDescent="0.25">
      <c r="A4511">
        <v>216213</v>
      </c>
      <c r="B4511">
        <v>1484</v>
      </c>
      <c r="C4511" t="s">
        <v>25</v>
      </c>
      <c r="D4511" s="3">
        <v>42570</v>
      </c>
      <c r="E4511" t="s">
        <v>325</v>
      </c>
      <c r="F4511">
        <v>48000</v>
      </c>
      <c r="G4511">
        <v>2</v>
      </c>
      <c r="J4511">
        <v>96000</v>
      </c>
      <c r="K4511">
        <v>100151034</v>
      </c>
      <c r="L4511" s="19" t="s">
        <v>38</v>
      </c>
      <c r="M4511">
        <v>0</v>
      </c>
      <c r="N4511" t="s">
        <v>39</v>
      </c>
      <c r="O4511" s="3">
        <v>42570</v>
      </c>
      <c r="P4511" t="s">
        <v>28</v>
      </c>
      <c r="Q4511" s="4">
        <v>96000</v>
      </c>
      <c r="R4511">
        <v>2016</v>
      </c>
      <c r="S4511">
        <v>7</v>
      </c>
      <c r="T4511" s="3" t="s">
        <v>24</v>
      </c>
      <c r="U4511" s="3">
        <v>45489</v>
      </c>
    </row>
    <row r="4512" spans="1:21" x14ac:dyDescent="0.25">
      <c r="A4512">
        <v>216214</v>
      </c>
      <c r="B4512">
        <v>35</v>
      </c>
      <c r="C4512" t="s">
        <v>19</v>
      </c>
      <c r="D4512" s="3">
        <v>42570</v>
      </c>
      <c r="E4512" t="s">
        <v>405</v>
      </c>
      <c r="F4512">
        <v>200</v>
      </c>
      <c r="G4512">
        <v>1</v>
      </c>
      <c r="J4512">
        <v>200</v>
      </c>
      <c r="K4512">
        <v>100151035</v>
      </c>
      <c r="L4512" s="19" t="s">
        <v>33</v>
      </c>
      <c r="M4512">
        <v>0</v>
      </c>
      <c r="N4512" t="s">
        <v>22</v>
      </c>
      <c r="O4512" s="3">
        <v>42570</v>
      </c>
      <c r="P4512" t="s">
        <v>23</v>
      </c>
      <c r="Q4512">
        <v>200</v>
      </c>
      <c r="R4512">
        <v>2016</v>
      </c>
      <c r="S4512">
        <v>7</v>
      </c>
      <c r="T4512" s="3" t="s">
        <v>24</v>
      </c>
      <c r="U4512" s="3">
        <v>45489</v>
      </c>
    </row>
    <row r="4513" spans="1:21" x14ac:dyDescent="0.25">
      <c r="A4513">
        <v>216215</v>
      </c>
      <c r="B4513">
        <v>230</v>
      </c>
      <c r="C4513" t="s">
        <v>19</v>
      </c>
      <c r="D4513" s="3">
        <v>42570</v>
      </c>
      <c r="E4513" t="s">
        <v>980</v>
      </c>
      <c r="F4513">
        <v>100</v>
      </c>
      <c r="G4513">
        <v>1</v>
      </c>
      <c r="J4513">
        <v>100</v>
      </c>
      <c r="K4513">
        <v>100151036</v>
      </c>
      <c r="L4513" s="19" t="s">
        <v>33</v>
      </c>
      <c r="M4513">
        <v>0</v>
      </c>
      <c r="N4513" t="s">
        <v>22</v>
      </c>
      <c r="O4513" s="3">
        <v>42570</v>
      </c>
      <c r="P4513" t="s">
        <v>23</v>
      </c>
      <c r="Q4513">
        <v>100</v>
      </c>
      <c r="R4513">
        <v>2016</v>
      </c>
      <c r="S4513">
        <v>7</v>
      </c>
      <c r="T4513" s="3" t="s">
        <v>24</v>
      </c>
      <c r="U4513" s="3">
        <v>45489</v>
      </c>
    </row>
    <row r="4514" spans="1:21" x14ac:dyDescent="0.25">
      <c r="A4514">
        <v>216216</v>
      </c>
      <c r="B4514">
        <v>1485</v>
      </c>
      <c r="C4514" t="s">
        <v>19</v>
      </c>
      <c r="D4514" s="3">
        <v>42570</v>
      </c>
      <c r="E4514" t="s">
        <v>294</v>
      </c>
      <c r="F4514">
        <v>999</v>
      </c>
      <c r="G4514">
        <v>1</v>
      </c>
      <c r="J4514">
        <v>0</v>
      </c>
      <c r="K4514">
        <v>100151037</v>
      </c>
      <c r="L4514" s="19" t="s">
        <v>51</v>
      </c>
      <c r="M4514">
        <v>0</v>
      </c>
      <c r="N4514" t="s">
        <v>49</v>
      </c>
      <c r="O4514" s="3">
        <v>42570</v>
      </c>
      <c r="P4514" t="s">
        <v>23</v>
      </c>
      <c r="Q4514">
        <v>999</v>
      </c>
      <c r="R4514">
        <v>2016</v>
      </c>
      <c r="S4514">
        <v>7</v>
      </c>
      <c r="T4514" s="3" t="s">
        <v>24</v>
      </c>
      <c r="U4514" s="3">
        <v>45489</v>
      </c>
    </row>
    <row r="4515" spans="1:21" x14ac:dyDescent="0.25">
      <c r="A4515">
        <v>216218</v>
      </c>
      <c r="B4515">
        <v>230</v>
      </c>
      <c r="C4515" t="s">
        <v>19</v>
      </c>
      <c r="D4515" s="3">
        <v>42570</v>
      </c>
      <c r="E4515" t="s">
        <v>980</v>
      </c>
      <c r="F4515">
        <v>100</v>
      </c>
      <c r="G4515">
        <v>1</v>
      </c>
      <c r="J4515">
        <v>100</v>
      </c>
      <c r="K4515">
        <v>100151038</v>
      </c>
      <c r="L4515" s="19" t="s">
        <v>33</v>
      </c>
      <c r="M4515">
        <v>0</v>
      </c>
      <c r="N4515" t="s">
        <v>22</v>
      </c>
      <c r="O4515" s="3">
        <v>42570</v>
      </c>
      <c r="P4515" t="s">
        <v>23</v>
      </c>
      <c r="Q4515">
        <v>100</v>
      </c>
      <c r="R4515">
        <v>2016</v>
      </c>
      <c r="S4515">
        <v>7</v>
      </c>
      <c r="T4515" s="3" t="s">
        <v>24</v>
      </c>
      <c r="U4515" s="3">
        <v>45489</v>
      </c>
    </row>
    <row r="4516" spans="1:21" x14ac:dyDescent="0.25">
      <c r="A4516">
        <v>216219</v>
      </c>
      <c r="B4516">
        <v>1486</v>
      </c>
      <c r="C4516" t="s">
        <v>25</v>
      </c>
      <c r="D4516" s="3">
        <v>42570</v>
      </c>
      <c r="E4516" t="s">
        <v>1585</v>
      </c>
      <c r="F4516">
        <v>2246</v>
      </c>
      <c r="G4516">
        <v>1</v>
      </c>
      <c r="J4516">
        <v>2246</v>
      </c>
      <c r="K4516">
        <v>100151039</v>
      </c>
      <c r="L4516" s="19" t="s">
        <v>51</v>
      </c>
      <c r="M4516">
        <v>0</v>
      </c>
      <c r="N4516" t="s">
        <v>22</v>
      </c>
      <c r="O4516" s="3">
        <v>42570</v>
      </c>
      <c r="P4516" t="s">
        <v>28</v>
      </c>
      <c r="Q4516" s="4">
        <v>2246</v>
      </c>
      <c r="R4516">
        <v>2016</v>
      </c>
      <c r="S4516">
        <v>7</v>
      </c>
      <c r="T4516" s="3" t="s">
        <v>24</v>
      </c>
      <c r="U4516" s="3">
        <v>45489</v>
      </c>
    </row>
    <row r="4517" spans="1:21" x14ac:dyDescent="0.25">
      <c r="A4517">
        <v>216221</v>
      </c>
      <c r="B4517">
        <v>380</v>
      </c>
      <c r="C4517" t="s">
        <v>19</v>
      </c>
      <c r="D4517" s="3">
        <v>42570</v>
      </c>
      <c r="E4517" t="s">
        <v>1586</v>
      </c>
      <c r="F4517">
        <v>1120</v>
      </c>
      <c r="G4517">
        <v>1</v>
      </c>
      <c r="J4517">
        <v>620</v>
      </c>
      <c r="K4517">
        <v>100151040</v>
      </c>
      <c r="L4517" s="19" t="s">
        <v>27</v>
      </c>
      <c r="M4517">
        <v>0</v>
      </c>
      <c r="N4517" t="s">
        <v>22</v>
      </c>
      <c r="O4517" s="3">
        <v>42570</v>
      </c>
      <c r="P4517" t="s">
        <v>23</v>
      </c>
      <c r="Q4517" s="4">
        <v>1120</v>
      </c>
      <c r="R4517">
        <v>2016</v>
      </c>
      <c r="S4517">
        <v>7</v>
      </c>
      <c r="T4517" s="3" t="s">
        <v>24</v>
      </c>
      <c r="U4517" s="3">
        <v>45489</v>
      </c>
    </row>
    <row r="4518" spans="1:21" x14ac:dyDescent="0.25">
      <c r="A4518">
        <v>216222</v>
      </c>
      <c r="B4518">
        <v>86</v>
      </c>
      <c r="C4518" t="s">
        <v>31</v>
      </c>
      <c r="D4518" s="3">
        <v>42570</v>
      </c>
      <c r="E4518" t="s">
        <v>1587</v>
      </c>
      <c r="F4518">
        <v>2795</v>
      </c>
      <c r="G4518">
        <v>1</v>
      </c>
      <c r="J4518">
        <v>2295</v>
      </c>
      <c r="K4518">
        <v>100151041</v>
      </c>
      <c r="L4518" s="19" t="s">
        <v>59</v>
      </c>
      <c r="M4518">
        <v>500</v>
      </c>
      <c r="N4518" t="s">
        <v>22</v>
      </c>
      <c r="O4518" s="3">
        <v>42570</v>
      </c>
      <c r="P4518" t="s">
        <v>34</v>
      </c>
      <c r="Q4518" s="4">
        <v>2795</v>
      </c>
      <c r="R4518">
        <v>2016</v>
      </c>
      <c r="S4518">
        <v>7</v>
      </c>
      <c r="T4518" s="3" t="s">
        <v>24</v>
      </c>
      <c r="U4518" s="3">
        <v>45489</v>
      </c>
    </row>
    <row r="4519" spans="1:21" x14ac:dyDescent="0.25">
      <c r="A4519">
        <v>216223</v>
      </c>
      <c r="B4519">
        <v>1487</v>
      </c>
      <c r="C4519" t="s">
        <v>25</v>
      </c>
      <c r="D4519" s="3">
        <v>42570</v>
      </c>
      <c r="E4519" t="s">
        <v>386</v>
      </c>
      <c r="F4519">
        <v>1160</v>
      </c>
      <c r="G4519">
        <v>1</v>
      </c>
      <c r="J4519">
        <v>1160</v>
      </c>
      <c r="K4519">
        <v>100151042</v>
      </c>
      <c r="L4519" s="19" t="s">
        <v>59</v>
      </c>
      <c r="M4519">
        <v>0</v>
      </c>
      <c r="N4519" t="s">
        <v>22</v>
      </c>
      <c r="O4519" s="3">
        <v>42570</v>
      </c>
      <c r="P4519" t="s">
        <v>28</v>
      </c>
      <c r="Q4519" s="4">
        <v>1160</v>
      </c>
      <c r="R4519">
        <v>2016</v>
      </c>
      <c r="S4519">
        <v>7</v>
      </c>
      <c r="T4519" s="3" t="s">
        <v>24</v>
      </c>
      <c r="U4519" s="3">
        <v>45489</v>
      </c>
    </row>
    <row r="4520" spans="1:21" x14ac:dyDescent="0.25">
      <c r="A4520">
        <v>216224</v>
      </c>
      <c r="B4520">
        <v>823</v>
      </c>
      <c r="C4520" t="s">
        <v>25</v>
      </c>
      <c r="D4520" s="3">
        <v>42570</v>
      </c>
      <c r="E4520" t="s">
        <v>898</v>
      </c>
      <c r="F4520">
        <v>999</v>
      </c>
      <c r="G4520">
        <v>1</v>
      </c>
      <c r="J4520">
        <v>999</v>
      </c>
      <c r="K4520">
        <v>100151043</v>
      </c>
      <c r="L4520" s="19" t="s">
        <v>51</v>
      </c>
      <c r="M4520">
        <v>0</v>
      </c>
      <c r="N4520" t="s">
        <v>22</v>
      </c>
      <c r="O4520" s="3">
        <v>42570</v>
      </c>
      <c r="P4520" t="s">
        <v>28</v>
      </c>
      <c r="Q4520">
        <v>999</v>
      </c>
      <c r="R4520">
        <v>2016</v>
      </c>
      <c r="S4520">
        <v>7</v>
      </c>
      <c r="T4520" s="3" t="s">
        <v>24</v>
      </c>
      <c r="U4520" s="3">
        <v>45489</v>
      </c>
    </row>
    <row r="4521" spans="1:21" x14ac:dyDescent="0.25">
      <c r="A4521">
        <v>216226</v>
      </c>
      <c r="B4521">
        <v>42</v>
      </c>
      <c r="C4521" t="s">
        <v>31</v>
      </c>
      <c r="D4521" s="3">
        <v>42570</v>
      </c>
      <c r="E4521" t="s">
        <v>1588</v>
      </c>
      <c r="F4521">
        <v>3850</v>
      </c>
      <c r="G4521">
        <v>1</v>
      </c>
      <c r="J4521">
        <v>3850</v>
      </c>
      <c r="K4521">
        <v>100151044</v>
      </c>
      <c r="L4521" s="19" t="s">
        <v>42</v>
      </c>
      <c r="M4521">
        <v>0</v>
      </c>
      <c r="N4521" t="s">
        <v>22</v>
      </c>
      <c r="O4521" s="3">
        <v>42570</v>
      </c>
      <c r="P4521" t="s">
        <v>34</v>
      </c>
      <c r="Q4521" s="4">
        <v>3850</v>
      </c>
      <c r="R4521">
        <v>2016</v>
      </c>
      <c r="S4521">
        <v>7</v>
      </c>
      <c r="T4521" s="3" t="s">
        <v>24</v>
      </c>
      <c r="U4521" s="3">
        <v>45489</v>
      </c>
    </row>
    <row r="4522" spans="1:21" x14ac:dyDescent="0.25">
      <c r="A4522">
        <v>216227</v>
      </c>
      <c r="B4522">
        <v>1488</v>
      </c>
      <c r="C4522" t="s">
        <v>19</v>
      </c>
      <c r="D4522" s="3">
        <v>42570</v>
      </c>
      <c r="E4522" t="s">
        <v>1501</v>
      </c>
      <c r="F4522">
        <v>2599</v>
      </c>
      <c r="G4522">
        <v>1</v>
      </c>
      <c r="J4522">
        <v>2599</v>
      </c>
      <c r="K4522">
        <v>100151045</v>
      </c>
      <c r="L4522" s="19" t="s">
        <v>194</v>
      </c>
      <c r="M4522">
        <v>0</v>
      </c>
      <c r="N4522" t="s">
        <v>22</v>
      </c>
      <c r="O4522" s="3">
        <v>42570</v>
      </c>
      <c r="P4522" t="s">
        <v>23</v>
      </c>
      <c r="Q4522" s="4">
        <v>2599</v>
      </c>
      <c r="R4522">
        <v>2016</v>
      </c>
      <c r="S4522">
        <v>7</v>
      </c>
      <c r="T4522" s="3" t="s">
        <v>24</v>
      </c>
      <c r="U4522" s="3">
        <v>45489</v>
      </c>
    </row>
    <row r="4523" spans="1:21" x14ac:dyDescent="0.25">
      <c r="A4523">
        <v>216228</v>
      </c>
      <c r="B4523">
        <v>767</v>
      </c>
      <c r="C4523" t="s">
        <v>19</v>
      </c>
      <c r="D4523" s="3">
        <v>42570</v>
      </c>
      <c r="E4523" t="s">
        <v>54</v>
      </c>
      <c r="F4523">
        <v>490</v>
      </c>
      <c r="G4523">
        <v>1</v>
      </c>
      <c r="J4523">
        <v>490</v>
      </c>
      <c r="K4523">
        <v>100151046</v>
      </c>
      <c r="L4523" s="19" t="s">
        <v>27</v>
      </c>
      <c r="M4523">
        <v>0</v>
      </c>
      <c r="N4523" t="s">
        <v>22</v>
      </c>
      <c r="O4523" s="3">
        <v>42570</v>
      </c>
      <c r="P4523" t="s">
        <v>23</v>
      </c>
      <c r="Q4523">
        <v>490</v>
      </c>
      <c r="R4523">
        <v>2016</v>
      </c>
      <c r="S4523">
        <v>7</v>
      </c>
      <c r="T4523" s="3" t="s">
        <v>24</v>
      </c>
      <c r="U4523" s="3">
        <v>45489</v>
      </c>
    </row>
    <row r="4524" spans="1:21" x14ac:dyDescent="0.25">
      <c r="A4524">
        <v>216229</v>
      </c>
      <c r="B4524">
        <v>1487</v>
      </c>
      <c r="C4524" t="s">
        <v>31</v>
      </c>
      <c r="D4524" s="3">
        <v>42570</v>
      </c>
      <c r="E4524" t="s">
        <v>1589</v>
      </c>
      <c r="F4524">
        <v>1245</v>
      </c>
      <c r="G4524">
        <v>1</v>
      </c>
      <c r="J4524">
        <v>1245</v>
      </c>
      <c r="K4524">
        <v>100151047</v>
      </c>
      <c r="L4524" s="19" t="s">
        <v>59</v>
      </c>
      <c r="M4524">
        <v>0</v>
      </c>
      <c r="N4524" t="s">
        <v>22</v>
      </c>
      <c r="O4524" s="3">
        <v>42570</v>
      </c>
      <c r="P4524" t="s">
        <v>34</v>
      </c>
      <c r="Q4524" s="4">
        <v>1245</v>
      </c>
      <c r="R4524">
        <v>2016</v>
      </c>
      <c r="S4524">
        <v>7</v>
      </c>
      <c r="T4524" s="3" t="s">
        <v>24</v>
      </c>
      <c r="U4524" s="3">
        <v>45489</v>
      </c>
    </row>
    <row r="4525" spans="1:21" x14ac:dyDescent="0.25">
      <c r="A4525">
        <v>216230</v>
      </c>
      <c r="B4525">
        <v>909</v>
      </c>
      <c r="C4525" t="s">
        <v>31</v>
      </c>
      <c r="D4525" s="3">
        <v>42570</v>
      </c>
      <c r="E4525" t="s">
        <v>1410</v>
      </c>
      <c r="F4525">
        <v>400</v>
      </c>
      <c r="G4525">
        <v>1</v>
      </c>
      <c r="J4525">
        <v>400</v>
      </c>
      <c r="K4525">
        <v>100151048</v>
      </c>
      <c r="L4525" s="19" t="s">
        <v>38</v>
      </c>
      <c r="M4525">
        <v>0</v>
      </c>
      <c r="N4525" t="s">
        <v>22</v>
      </c>
      <c r="O4525" s="3">
        <v>42570</v>
      </c>
      <c r="P4525" t="s">
        <v>34</v>
      </c>
      <c r="Q4525">
        <v>400</v>
      </c>
      <c r="R4525">
        <v>2016</v>
      </c>
      <c r="S4525">
        <v>7</v>
      </c>
      <c r="T4525" s="3" t="s">
        <v>24</v>
      </c>
      <c r="U4525" s="3">
        <v>45489</v>
      </c>
    </row>
    <row r="4526" spans="1:21" x14ac:dyDescent="0.25">
      <c r="A4526">
        <v>216231</v>
      </c>
      <c r="B4526">
        <v>806</v>
      </c>
      <c r="C4526" t="s">
        <v>19</v>
      </c>
      <c r="D4526" s="3">
        <v>42570</v>
      </c>
      <c r="E4526" t="s">
        <v>356</v>
      </c>
      <c r="F4526">
        <v>1099</v>
      </c>
      <c r="G4526">
        <v>1</v>
      </c>
      <c r="J4526">
        <v>1099</v>
      </c>
      <c r="K4526">
        <v>100151049</v>
      </c>
      <c r="L4526" s="19" t="s">
        <v>51</v>
      </c>
      <c r="M4526">
        <v>0</v>
      </c>
      <c r="N4526" t="s">
        <v>22</v>
      </c>
      <c r="O4526" s="3">
        <v>42570</v>
      </c>
      <c r="P4526" t="s">
        <v>23</v>
      </c>
      <c r="Q4526" s="4">
        <v>1099</v>
      </c>
      <c r="R4526">
        <v>2016</v>
      </c>
      <c r="S4526">
        <v>7</v>
      </c>
      <c r="T4526" s="3" t="s">
        <v>24</v>
      </c>
      <c r="U4526" s="3">
        <v>45489</v>
      </c>
    </row>
    <row r="4527" spans="1:21" x14ac:dyDescent="0.25">
      <c r="A4527">
        <v>216232</v>
      </c>
      <c r="B4527">
        <v>234</v>
      </c>
      <c r="C4527" t="s">
        <v>25</v>
      </c>
      <c r="D4527" s="3">
        <v>42570</v>
      </c>
      <c r="E4527" t="s">
        <v>1590</v>
      </c>
      <c r="F4527">
        <v>449</v>
      </c>
      <c r="G4527">
        <v>1</v>
      </c>
      <c r="J4527">
        <v>1872</v>
      </c>
      <c r="K4527">
        <v>100151050</v>
      </c>
      <c r="L4527" s="19" t="s">
        <v>21</v>
      </c>
      <c r="M4527">
        <v>0</v>
      </c>
      <c r="N4527" t="s">
        <v>22</v>
      </c>
      <c r="O4527" s="3">
        <v>42570</v>
      </c>
      <c r="P4527" t="s">
        <v>28</v>
      </c>
      <c r="Q4527">
        <v>449</v>
      </c>
      <c r="R4527">
        <v>2016</v>
      </c>
      <c r="S4527">
        <v>7</v>
      </c>
      <c r="T4527" s="3" t="s">
        <v>24</v>
      </c>
      <c r="U4527" s="3">
        <v>45489</v>
      </c>
    </row>
    <row r="4528" spans="1:21" x14ac:dyDescent="0.25">
      <c r="A4528">
        <v>216234</v>
      </c>
      <c r="B4528">
        <v>234</v>
      </c>
      <c r="C4528" t="s">
        <v>25</v>
      </c>
      <c r="D4528" s="3">
        <v>42570</v>
      </c>
      <c r="E4528" t="s">
        <v>1591</v>
      </c>
      <c r="F4528">
        <v>449</v>
      </c>
      <c r="G4528">
        <v>1</v>
      </c>
      <c r="J4528">
        <v>1872</v>
      </c>
      <c r="K4528">
        <v>100151050</v>
      </c>
      <c r="L4528" s="19" t="s">
        <v>21</v>
      </c>
      <c r="M4528">
        <v>0</v>
      </c>
      <c r="N4528" t="s">
        <v>22</v>
      </c>
      <c r="O4528" s="3">
        <v>42570</v>
      </c>
      <c r="P4528" t="s">
        <v>28</v>
      </c>
      <c r="Q4528">
        <v>449</v>
      </c>
      <c r="R4528">
        <v>2016</v>
      </c>
      <c r="S4528">
        <v>7</v>
      </c>
      <c r="T4528" s="3" t="s">
        <v>24</v>
      </c>
      <c r="U4528" s="3">
        <v>45489</v>
      </c>
    </row>
    <row r="4529" spans="1:21" x14ac:dyDescent="0.25">
      <c r="A4529">
        <v>216236</v>
      </c>
      <c r="B4529">
        <v>234</v>
      </c>
      <c r="C4529" t="s">
        <v>25</v>
      </c>
      <c r="D4529" s="3">
        <v>42570</v>
      </c>
      <c r="E4529" t="s">
        <v>1592</v>
      </c>
      <c r="F4529">
        <v>449</v>
      </c>
      <c r="G4529">
        <v>1</v>
      </c>
      <c r="J4529">
        <v>1872</v>
      </c>
      <c r="K4529">
        <v>100151050</v>
      </c>
      <c r="L4529" s="19" t="s">
        <v>21</v>
      </c>
      <c r="M4529">
        <v>0</v>
      </c>
      <c r="N4529" t="s">
        <v>22</v>
      </c>
      <c r="O4529" s="3">
        <v>42570</v>
      </c>
      <c r="P4529" t="s">
        <v>28</v>
      </c>
      <c r="Q4529">
        <v>449</v>
      </c>
      <c r="R4529">
        <v>2016</v>
      </c>
      <c r="S4529">
        <v>7</v>
      </c>
      <c r="T4529" s="3" t="s">
        <v>24</v>
      </c>
      <c r="U4529" s="3">
        <v>45489</v>
      </c>
    </row>
    <row r="4530" spans="1:21" x14ac:dyDescent="0.25">
      <c r="A4530">
        <v>216238</v>
      </c>
      <c r="B4530">
        <v>234</v>
      </c>
      <c r="C4530" t="s">
        <v>25</v>
      </c>
      <c r="D4530" s="3">
        <v>42570</v>
      </c>
      <c r="E4530" t="s">
        <v>609</v>
      </c>
      <c r="F4530">
        <v>525</v>
      </c>
      <c r="G4530">
        <v>1</v>
      </c>
      <c r="J4530">
        <v>1872</v>
      </c>
      <c r="K4530">
        <v>100151050</v>
      </c>
      <c r="L4530" s="19" t="s">
        <v>170</v>
      </c>
      <c r="M4530">
        <v>0</v>
      </c>
      <c r="N4530" t="s">
        <v>22</v>
      </c>
      <c r="O4530" s="3">
        <v>42570</v>
      </c>
      <c r="P4530" t="s">
        <v>28</v>
      </c>
      <c r="Q4530">
        <v>525</v>
      </c>
      <c r="R4530">
        <v>2016</v>
      </c>
      <c r="S4530">
        <v>7</v>
      </c>
      <c r="T4530" s="3" t="s">
        <v>24</v>
      </c>
      <c r="U4530" s="3">
        <v>45489</v>
      </c>
    </row>
    <row r="4531" spans="1:21" x14ac:dyDescent="0.25">
      <c r="A4531">
        <v>216239</v>
      </c>
      <c r="B4531">
        <v>806</v>
      </c>
      <c r="C4531" t="s">
        <v>31</v>
      </c>
      <c r="D4531" s="3">
        <v>42570</v>
      </c>
      <c r="E4531" t="s">
        <v>30</v>
      </c>
      <c r="F4531">
        <v>360</v>
      </c>
      <c r="G4531">
        <v>1</v>
      </c>
      <c r="J4531">
        <v>360</v>
      </c>
      <c r="K4531">
        <v>100151051</v>
      </c>
      <c r="L4531" s="19" t="s">
        <v>27</v>
      </c>
      <c r="M4531">
        <v>0</v>
      </c>
      <c r="N4531" t="s">
        <v>22</v>
      </c>
      <c r="O4531" s="3">
        <v>42570</v>
      </c>
      <c r="P4531" t="s">
        <v>34</v>
      </c>
      <c r="Q4531">
        <v>360</v>
      </c>
      <c r="R4531">
        <v>2016</v>
      </c>
      <c r="S4531">
        <v>7</v>
      </c>
      <c r="T4531" s="3" t="s">
        <v>24</v>
      </c>
      <c r="U4531" s="3">
        <v>45489</v>
      </c>
    </row>
    <row r="4532" spans="1:21" x14ac:dyDescent="0.25">
      <c r="A4532">
        <v>216240</v>
      </c>
      <c r="B4532">
        <v>230</v>
      </c>
      <c r="C4532" t="s">
        <v>19</v>
      </c>
      <c r="D4532" s="3">
        <v>42570</v>
      </c>
      <c r="E4532" t="s">
        <v>1593</v>
      </c>
      <c r="F4532">
        <v>520</v>
      </c>
      <c r="G4532">
        <v>1</v>
      </c>
      <c r="J4532">
        <v>520</v>
      </c>
      <c r="K4532">
        <v>100151052</v>
      </c>
      <c r="L4532" s="19" t="s">
        <v>33</v>
      </c>
      <c r="M4532">
        <v>0</v>
      </c>
      <c r="N4532" t="s">
        <v>121</v>
      </c>
      <c r="O4532" s="3">
        <v>42570</v>
      </c>
      <c r="P4532" t="s">
        <v>23</v>
      </c>
      <c r="Q4532">
        <v>520</v>
      </c>
      <c r="R4532">
        <v>2016</v>
      </c>
      <c r="S4532">
        <v>7</v>
      </c>
      <c r="T4532" s="3" t="s">
        <v>24</v>
      </c>
      <c r="U4532" s="3">
        <v>45489</v>
      </c>
    </row>
    <row r="4533" spans="1:21" x14ac:dyDescent="0.25">
      <c r="A4533">
        <v>216241</v>
      </c>
      <c r="B4533">
        <v>35</v>
      </c>
      <c r="C4533" t="s">
        <v>19</v>
      </c>
      <c r="D4533" s="3">
        <v>42570</v>
      </c>
      <c r="E4533" t="s">
        <v>30</v>
      </c>
      <c r="F4533">
        <v>360</v>
      </c>
      <c r="G4533">
        <v>1</v>
      </c>
      <c r="J4533">
        <v>360</v>
      </c>
      <c r="K4533">
        <v>100151053</v>
      </c>
      <c r="L4533" s="19" t="s">
        <v>27</v>
      </c>
      <c r="M4533">
        <v>0</v>
      </c>
      <c r="N4533" t="s">
        <v>22</v>
      </c>
      <c r="O4533" s="3">
        <v>42570</v>
      </c>
      <c r="P4533" t="s">
        <v>23</v>
      </c>
      <c r="Q4533">
        <v>360</v>
      </c>
      <c r="R4533">
        <v>2016</v>
      </c>
      <c r="S4533">
        <v>7</v>
      </c>
      <c r="T4533" s="3" t="s">
        <v>24</v>
      </c>
      <c r="U4533" s="3">
        <v>45489</v>
      </c>
    </row>
    <row r="4534" spans="1:21" x14ac:dyDescent="0.25">
      <c r="A4534">
        <v>216242</v>
      </c>
      <c r="B4534">
        <v>525</v>
      </c>
      <c r="C4534" t="s">
        <v>19</v>
      </c>
      <c r="D4534" s="3">
        <v>42570</v>
      </c>
      <c r="E4534" t="s">
        <v>1594</v>
      </c>
      <c r="F4534">
        <v>65</v>
      </c>
      <c r="G4534">
        <v>2</v>
      </c>
      <c r="J4534">
        <v>0</v>
      </c>
      <c r="K4534">
        <v>100151054</v>
      </c>
      <c r="L4534" s="19" t="s">
        <v>576</v>
      </c>
      <c r="M4534">
        <v>0</v>
      </c>
      <c r="N4534" t="s">
        <v>298</v>
      </c>
      <c r="O4534" s="3">
        <v>42570</v>
      </c>
      <c r="P4534" t="s">
        <v>23</v>
      </c>
      <c r="Q4534">
        <v>130</v>
      </c>
      <c r="R4534">
        <v>2016</v>
      </c>
      <c r="S4534">
        <v>7</v>
      </c>
      <c r="T4534" s="3" t="s">
        <v>24</v>
      </c>
      <c r="U4534" s="3">
        <v>45489</v>
      </c>
    </row>
    <row r="4535" spans="1:21" x14ac:dyDescent="0.25">
      <c r="A4535">
        <v>216243</v>
      </c>
      <c r="B4535">
        <v>230</v>
      </c>
      <c r="C4535" t="s">
        <v>19</v>
      </c>
      <c r="D4535" s="3">
        <v>42570</v>
      </c>
      <c r="E4535" t="s">
        <v>980</v>
      </c>
      <c r="F4535">
        <v>100</v>
      </c>
      <c r="G4535">
        <v>1</v>
      </c>
      <c r="J4535">
        <v>100</v>
      </c>
      <c r="K4535">
        <v>100151055</v>
      </c>
      <c r="L4535" s="19" t="s">
        <v>33</v>
      </c>
      <c r="M4535">
        <v>0</v>
      </c>
      <c r="N4535" t="s">
        <v>22</v>
      </c>
      <c r="O4535" s="3">
        <v>42570</v>
      </c>
      <c r="P4535" t="s">
        <v>23</v>
      </c>
      <c r="Q4535">
        <v>100</v>
      </c>
      <c r="R4535">
        <v>2016</v>
      </c>
      <c r="S4535">
        <v>7</v>
      </c>
      <c r="T4535" s="3" t="s">
        <v>24</v>
      </c>
      <c r="U4535" s="3">
        <v>45489</v>
      </c>
    </row>
    <row r="4536" spans="1:21" x14ac:dyDescent="0.25">
      <c r="A4536">
        <v>216244</v>
      </c>
      <c r="B4536">
        <v>1489</v>
      </c>
      <c r="C4536" t="s">
        <v>31</v>
      </c>
      <c r="D4536" s="3">
        <v>42570</v>
      </c>
      <c r="E4536" t="s">
        <v>1595</v>
      </c>
      <c r="F4536">
        <v>399</v>
      </c>
      <c r="G4536">
        <v>1</v>
      </c>
      <c r="J4536">
        <v>399</v>
      </c>
      <c r="K4536">
        <v>100151056</v>
      </c>
      <c r="L4536" s="19" t="s">
        <v>21</v>
      </c>
      <c r="M4536">
        <v>0</v>
      </c>
      <c r="N4536" t="s">
        <v>22</v>
      </c>
      <c r="O4536" s="3">
        <v>42570</v>
      </c>
      <c r="P4536" t="s">
        <v>34</v>
      </c>
      <c r="Q4536">
        <v>399</v>
      </c>
      <c r="R4536">
        <v>2016</v>
      </c>
      <c r="S4536">
        <v>7</v>
      </c>
      <c r="T4536" s="3" t="s">
        <v>24</v>
      </c>
      <c r="U4536" s="3">
        <v>45489</v>
      </c>
    </row>
    <row r="4537" spans="1:21" x14ac:dyDescent="0.25">
      <c r="A4537">
        <v>216246</v>
      </c>
      <c r="B4537">
        <v>230</v>
      </c>
      <c r="C4537" t="s">
        <v>19</v>
      </c>
      <c r="D4537" s="3">
        <v>42570</v>
      </c>
      <c r="E4537" t="s">
        <v>94</v>
      </c>
      <c r="F4537">
        <v>325</v>
      </c>
      <c r="G4537">
        <v>1</v>
      </c>
      <c r="J4537">
        <v>325</v>
      </c>
      <c r="K4537">
        <v>100151057</v>
      </c>
      <c r="L4537" s="19" t="s">
        <v>33</v>
      </c>
      <c r="M4537">
        <v>0</v>
      </c>
      <c r="N4537" t="s">
        <v>22</v>
      </c>
      <c r="O4537" s="3">
        <v>42570</v>
      </c>
      <c r="P4537" t="s">
        <v>23</v>
      </c>
      <c r="Q4537">
        <v>325</v>
      </c>
      <c r="R4537">
        <v>2016</v>
      </c>
      <c r="S4537">
        <v>7</v>
      </c>
      <c r="T4537" s="3" t="s">
        <v>24</v>
      </c>
      <c r="U4537" s="3">
        <v>45489</v>
      </c>
    </row>
    <row r="4538" spans="1:21" x14ac:dyDescent="0.25">
      <c r="A4538">
        <v>216247</v>
      </c>
      <c r="B4538">
        <v>1490</v>
      </c>
      <c r="C4538" t="s">
        <v>25</v>
      </c>
      <c r="D4538" s="3">
        <v>42570</v>
      </c>
      <c r="E4538" t="s">
        <v>1596</v>
      </c>
      <c r="F4538">
        <v>1500</v>
      </c>
      <c r="G4538">
        <v>2</v>
      </c>
      <c r="J4538">
        <v>3000</v>
      </c>
      <c r="K4538">
        <v>100151058</v>
      </c>
      <c r="L4538" s="19" t="s">
        <v>51</v>
      </c>
      <c r="M4538">
        <v>0</v>
      </c>
      <c r="N4538" t="s">
        <v>22</v>
      </c>
      <c r="O4538" s="3">
        <v>42570</v>
      </c>
      <c r="P4538" t="s">
        <v>28</v>
      </c>
      <c r="Q4538" s="4">
        <v>3000</v>
      </c>
      <c r="R4538">
        <v>2016</v>
      </c>
      <c r="S4538">
        <v>7</v>
      </c>
      <c r="T4538" s="3" t="s">
        <v>24</v>
      </c>
      <c r="U4538" s="3">
        <v>45489</v>
      </c>
    </row>
    <row r="4539" spans="1:21" x14ac:dyDescent="0.25">
      <c r="A4539">
        <v>216249</v>
      </c>
      <c r="B4539">
        <v>1491</v>
      </c>
      <c r="C4539" t="s">
        <v>19</v>
      </c>
      <c r="D4539" s="3">
        <v>42570</v>
      </c>
      <c r="E4539" t="s">
        <v>89</v>
      </c>
      <c r="F4539">
        <v>460</v>
      </c>
      <c r="G4539">
        <v>1</v>
      </c>
      <c r="J4539">
        <v>460</v>
      </c>
      <c r="K4539">
        <v>100151059</v>
      </c>
      <c r="L4539" s="19" t="s">
        <v>33</v>
      </c>
      <c r="M4539">
        <v>0</v>
      </c>
      <c r="N4539" t="s">
        <v>22</v>
      </c>
      <c r="O4539" s="3">
        <v>42570</v>
      </c>
      <c r="P4539" t="s">
        <v>23</v>
      </c>
      <c r="Q4539">
        <v>460</v>
      </c>
      <c r="R4539">
        <v>2016</v>
      </c>
      <c r="S4539">
        <v>7</v>
      </c>
      <c r="T4539" s="3" t="s">
        <v>24</v>
      </c>
      <c r="U4539" s="3">
        <v>45489</v>
      </c>
    </row>
    <row r="4540" spans="1:21" x14ac:dyDescent="0.25">
      <c r="A4540">
        <v>216250</v>
      </c>
      <c r="B4540">
        <v>56</v>
      </c>
      <c r="C4540" t="s">
        <v>19</v>
      </c>
      <c r="D4540" s="3">
        <v>42570</v>
      </c>
      <c r="E4540" t="s">
        <v>786</v>
      </c>
      <c r="F4540">
        <v>115</v>
      </c>
      <c r="G4540">
        <v>1</v>
      </c>
      <c r="J4540">
        <v>205</v>
      </c>
      <c r="K4540">
        <v>100151060</v>
      </c>
      <c r="L4540" s="19" t="s">
        <v>33</v>
      </c>
      <c r="M4540">
        <v>0</v>
      </c>
      <c r="N4540" t="s">
        <v>22</v>
      </c>
      <c r="O4540" s="3">
        <v>42570</v>
      </c>
      <c r="P4540" t="s">
        <v>23</v>
      </c>
      <c r="Q4540">
        <v>115</v>
      </c>
      <c r="R4540">
        <v>2016</v>
      </c>
      <c r="S4540">
        <v>7</v>
      </c>
      <c r="T4540" s="3" t="s">
        <v>24</v>
      </c>
      <c r="U4540" s="3">
        <v>45489</v>
      </c>
    </row>
    <row r="4541" spans="1:21" x14ac:dyDescent="0.25">
      <c r="A4541">
        <v>216251</v>
      </c>
      <c r="B4541">
        <v>56</v>
      </c>
      <c r="C4541" t="s">
        <v>19</v>
      </c>
      <c r="D4541" s="3">
        <v>42570</v>
      </c>
      <c r="E4541" t="s">
        <v>140</v>
      </c>
      <c r="F4541">
        <v>90</v>
      </c>
      <c r="G4541">
        <v>1</v>
      </c>
      <c r="J4541">
        <v>205</v>
      </c>
      <c r="K4541">
        <v>100151060</v>
      </c>
      <c r="L4541" s="19" t="s">
        <v>33</v>
      </c>
      <c r="M4541">
        <v>0</v>
      </c>
      <c r="N4541" t="s">
        <v>22</v>
      </c>
      <c r="O4541" s="3">
        <v>42570</v>
      </c>
      <c r="P4541" t="s">
        <v>23</v>
      </c>
      <c r="Q4541">
        <v>90</v>
      </c>
      <c r="R4541">
        <v>2016</v>
      </c>
      <c r="S4541">
        <v>7</v>
      </c>
      <c r="T4541" s="3" t="s">
        <v>24</v>
      </c>
      <c r="U4541" s="3">
        <v>45489</v>
      </c>
    </row>
    <row r="4542" spans="1:21" x14ac:dyDescent="0.25">
      <c r="A4542">
        <v>216252</v>
      </c>
      <c r="B4542">
        <v>1492</v>
      </c>
      <c r="C4542" t="s">
        <v>19</v>
      </c>
      <c r="D4542" s="3">
        <v>42570</v>
      </c>
      <c r="E4542" t="s">
        <v>353</v>
      </c>
      <c r="F4542">
        <v>640</v>
      </c>
      <c r="G4542">
        <v>1</v>
      </c>
      <c r="J4542">
        <v>1139</v>
      </c>
      <c r="K4542">
        <v>100151061</v>
      </c>
      <c r="L4542" s="19" t="s">
        <v>33</v>
      </c>
      <c r="M4542">
        <v>0</v>
      </c>
      <c r="N4542" t="s">
        <v>22</v>
      </c>
      <c r="O4542" s="3">
        <v>42570</v>
      </c>
      <c r="P4542" t="s">
        <v>23</v>
      </c>
      <c r="Q4542">
        <v>640</v>
      </c>
      <c r="R4542">
        <v>2016</v>
      </c>
      <c r="S4542">
        <v>7</v>
      </c>
      <c r="T4542" s="3" t="s">
        <v>24</v>
      </c>
      <c r="U4542" s="3">
        <v>45489</v>
      </c>
    </row>
    <row r="4543" spans="1:21" x14ac:dyDescent="0.25">
      <c r="A4543">
        <v>216254</v>
      </c>
      <c r="B4543">
        <v>1492</v>
      </c>
      <c r="C4543" t="s">
        <v>19</v>
      </c>
      <c r="D4543" s="3">
        <v>42570</v>
      </c>
      <c r="E4543" t="s">
        <v>409</v>
      </c>
      <c r="F4543">
        <v>499</v>
      </c>
      <c r="G4543">
        <v>1</v>
      </c>
      <c r="J4543">
        <v>1139</v>
      </c>
      <c r="K4543">
        <v>100151061</v>
      </c>
      <c r="L4543" s="19" t="s">
        <v>33</v>
      </c>
      <c r="M4543">
        <v>0</v>
      </c>
      <c r="N4543" t="s">
        <v>22</v>
      </c>
      <c r="O4543" s="3">
        <v>42570</v>
      </c>
      <c r="P4543" t="s">
        <v>23</v>
      </c>
      <c r="Q4543">
        <v>499</v>
      </c>
      <c r="R4543">
        <v>2016</v>
      </c>
      <c r="S4543">
        <v>7</v>
      </c>
      <c r="T4543" s="3" t="s">
        <v>24</v>
      </c>
      <c r="U4543" s="3">
        <v>45489</v>
      </c>
    </row>
    <row r="4544" spans="1:21" x14ac:dyDescent="0.25">
      <c r="A4544">
        <v>216255</v>
      </c>
      <c r="B4544">
        <v>56</v>
      </c>
      <c r="C4544" t="s">
        <v>19</v>
      </c>
      <c r="D4544" s="3">
        <v>42570</v>
      </c>
      <c r="E4544" t="s">
        <v>1380</v>
      </c>
      <c r="F4544">
        <v>55</v>
      </c>
      <c r="G4544">
        <v>2</v>
      </c>
      <c r="J4544">
        <v>110</v>
      </c>
      <c r="K4544">
        <v>100151062</v>
      </c>
      <c r="L4544" s="19" t="s">
        <v>33</v>
      </c>
      <c r="M4544">
        <v>0</v>
      </c>
      <c r="N4544" t="s">
        <v>22</v>
      </c>
      <c r="O4544" s="3">
        <v>42570</v>
      </c>
      <c r="P4544" t="s">
        <v>23</v>
      </c>
      <c r="Q4544">
        <v>110</v>
      </c>
      <c r="R4544">
        <v>2016</v>
      </c>
      <c r="S4544">
        <v>7</v>
      </c>
      <c r="T4544" s="3" t="s">
        <v>24</v>
      </c>
      <c r="U4544" s="3">
        <v>45489</v>
      </c>
    </row>
    <row r="4545" spans="1:21" x14ac:dyDescent="0.25">
      <c r="A4545">
        <v>216256</v>
      </c>
      <c r="B4545">
        <v>230</v>
      </c>
      <c r="C4545" t="s">
        <v>19</v>
      </c>
      <c r="D4545" s="3">
        <v>42570</v>
      </c>
      <c r="E4545" t="s">
        <v>202</v>
      </c>
      <c r="F4545">
        <v>775</v>
      </c>
      <c r="G4545">
        <v>1</v>
      </c>
      <c r="J4545">
        <v>775</v>
      </c>
      <c r="K4545">
        <v>100151063</v>
      </c>
      <c r="L4545" s="19" t="s">
        <v>51</v>
      </c>
      <c r="M4545">
        <v>0</v>
      </c>
      <c r="N4545" t="s">
        <v>121</v>
      </c>
      <c r="O4545" s="3">
        <v>42570</v>
      </c>
      <c r="P4545" t="s">
        <v>23</v>
      </c>
      <c r="Q4545">
        <v>775</v>
      </c>
      <c r="R4545">
        <v>2016</v>
      </c>
      <c r="S4545">
        <v>7</v>
      </c>
      <c r="T4545" s="3" t="s">
        <v>24</v>
      </c>
      <c r="U4545" s="3">
        <v>45489</v>
      </c>
    </row>
    <row r="4546" spans="1:21" x14ac:dyDescent="0.25">
      <c r="A4546">
        <v>216258</v>
      </c>
      <c r="B4546">
        <v>13</v>
      </c>
      <c r="C4546" t="s">
        <v>19</v>
      </c>
      <c r="D4546" s="3">
        <v>42570</v>
      </c>
      <c r="E4546" t="s">
        <v>1597</v>
      </c>
      <c r="F4546">
        <v>195</v>
      </c>
      <c r="G4546">
        <v>1</v>
      </c>
      <c r="J4546">
        <v>360</v>
      </c>
      <c r="K4546">
        <v>100151064</v>
      </c>
      <c r="L4546" s="19" t="s">
        <v>27</v>
      </c>
      <c r="M4546">
        <v>0</v>
      </c>
      <c r="N4546" t="s">
        <v>22</v>
      </c>
      <c r="O4546" s="3">
        <v>42570</v>
      </c>
      <c r="P4546" t="s">
        <v>23</v>
      </c>
      <c r="Q4546">
        <v>195</v>
      </c>
      <c r="R4546">
        <v>2016</v>
      </c>
      <c r="S4546">
        <v>7</v>
      </c>
      <c r="T4546" s="3" t="s">
        <v>24</v>
      </c>
      <c r="U4546" s="3">
        <v>45489</v>
      </c>
    </row>
    <row r="4547" spans="1:21" x14ac:dyDescent="0.25">
      <c r="A4547">
        <v>216259</v>
      </c>
      <c r="B4547">
        <v>13</v>
      </c>
      <c r="C4547" t="s">
        <v>19</v>
      </c>
      <c r="D4547" s="3">
        <v>42570</v>
      </c>
      <c r="E4547" t="s">
        <v>1598</v>
      </c>
      <c r="F4547">
        <v>165</v>
      </c>
      <c r="G4547">
        <v>1</v>
      </c>
      <c r="J4547">
        <v>360</v>
      </c>
      <c r="K4547">
        <v>100151064</v>
      </c>
      <c r="L4547" s="19" t="s">
        <v>27</v>
      </c>
      <c r="M4547">
        <v>0</v>
      </c>
      <c r="N4547" t="s">
        <v>22</v>
      </c>
      <c r="O4547" s="3">
        <v>42570</v>
      </c>
      <c r="P4547" t="s">
        <v>23</v>
      </c>
      <c r="Q4547">
        <v>165</v>
      </c>
      <c r="R4547">
        <v>2016</v>
      </c>
      <c r="S4547">
        <v>7</v>
      </c>
      <c r="T4547" s="3" t="s">
        <v>24</v>
      </c>
      <c r="U4547" s="3">
        <v>45489</v>
      </c>
    </row>
    <row r="4548" spans="1:21" x14ac:dyDescent="0.25">
      <c r="A4548">
        <v>216261</v>
      </c>
      <c r="B4548">
        <v>909</v>
      </c>
      <c r="C4548" t="s">
        <v>31</v>
      </c>
      <c r="D4548" s="3">
        <v>42570</v>
      </c>
      <c r="E4548" t="s">
        <v>26</v>
      </c>
      <c r="F4548">
        <v>240</v>
      </c>
      <c r="G4548">
        <v>1</v>
      </c>
      <c r="J4548">
        <v>240</v>
      </c>
      <c r="K4548">
        <v>100151066</v>
      </c>
      <c r="L4548" s="19" t="s">
        <v>27</v>
      </c>
      <c r="M4548">
        <v>0</v>
      </c>
      <c r="N4548" t="s">
        <v>22</v>
      </c>
      <c r="O4548" s="3">
        <v>42570</v>
      </c>
      <c r="P4548" t="s">
        <v>34</v>
      </c>
      <c r="Q4548">
        <v>240</v>
      </c>
      <c r="R4548">
        <v>2016</v>
      </c>
      <c r="S4548">
        <v>7</v>
      </c>
      <c r="T4548" s="3" t="s">
        <v>24</v>
      </c>
      <c r="U4548" s="3">
        <v>45489</v>
      </c>
    </row>
    <row r="4549" spans="1:21" x14ac:dyDescent="0.25">
      <c r="A4549">
        <v>216260</v>
      </c>
      <c r="B4549">
        <v>1493</v>
      </c>
      <c r="C4549" t="s">
        <v>31</v>
      </c>
      <c r="D4549" s="3">
        <v>42570</v>
      </c>
      <c r="E4549" t="s">
        <v>1599</v>
      </c>
      <c r="F4549">
        <v>260</v>
      </c>
      <c r="G4549">
        <v>1</v>
      </c>
      <c r="J4549">
        <v>0</v>
      </c>
      <c r="K4549">
        <v>100151065</v>
      </c>
      <c r="L4549" s="19" t="s">
        <v>27</v>
      </c>
      <c r="M4549">
        <v>0</v>
      </c>
      <c r="N4549" t="s">
        <v>49</v>
      </c>
      <c r="O4549" s="3">
        <v>42570</v>
      </c>
      <c r="P4549" t="s">
        <v>34</v>
      </c>
      <c r="Q4549">
        <v>260</v>
      </c>
      <c r="R4549">
        <v>2016</v>
      </c>
      <c r="S4549">
        <v>7</v>
      </c>
      <c r="T4549" s="3" t="s">
        <v>24</v>
      </c>
      <c r="U4549" s="3">
        <v>45489</v>
      </c>
    </row>
    <row r="4550" spans="1:21" x14ac:dyDescent="0.25">
      <c r="A4550">
        <v>216262</v>
      </c>
      <c r="B4550">
        <v>806</v>
      </c>
      <c r="C4550" t="s">
        <v>19</v>
      </c>
      <c r="D4550" s="3">
        <v>42570</v>
      </c>
      <c r="E4550" t="s">
        <v>30</v>
      </c>
      <c r="F4550">
        <v>360</v>
      </c>
      <c r="G4550">
        <v>1</v>
      </c>
      <c r="J4550">
        <v>360</v>
      </c>
      <c r="K4550">
        <v>100151067</v>
      </c>
      <c r="L4550" s="19" t="s">
        <v>27</v>
      </c>
      <c r="M4550">
        <v>0</v>
      </c>
      <c r="N4550" t="s">
        <v>22</v>
      </c>
      <c r="O4550" s="3">
        <v>42570</v>
      </c>
      <c r="P4550" t="s">
        <v>23</v>
      </c>
      <c r="Q4550">
        <v>360</v>
      </c>
      <c r="R4550">
        <v>2016</v>
      </c>
      <c r="S4550">
        <v>7</v>
      </c>
      <c r="T4550" s="3" t="s">
        <v>24</v>
      </c>
      <c r="U4550" s="3">
        <v>45489</v>
      </c>
    </row>
    <row r="4551" spans="1:21" x14ac:dyDescent="0.25">
      <c r="A4551">
        <v>216263</v>
      </c>
      <c r="B4551">
        <v>909</v>
      </c>
      <c r="C4551" t="s">
        <v>19</v>
      </c>
      <c r="D4551" s="3">
        <v>42570</v>
      </c>
      <c r="E4551" t="s">
        <v>26</v>
      </c>
      <c r="F4551">
        <v>240</v>
      </c>
      <c r="G4551">
        <v>1</v>
      </c>
      <c r="J4551">
        <v>240</v>
      </c>
      <c r="K4551">
        <v>100151068</v>
      </c>
      <c r="L4551" s="19" t="s">
        <v>27</v>
      </c>
      <c r="M4551">
        <v>0</v>
      </c>
      <c r="N4551" t="s">
        <v>22</v>
      </c>
      <c r="O4551" s="3">
        <v>42570</v>
      </c>
      <c r="P4551" t="s">
        <v>23</v>
      </c>
      <c r="Q4551">
        <v>240</v>
      </c>
      <c r="R4551">
        <v>2016</v>
      </c>
      <c r="S4551">
        <v>7</v>
      </c>
      <c r="T4551" s="3" t="s">
        <v>24</v>
      </c>
      <c r="U4551" s="3">
        <v>45489</v>
      </c>
    </row>
    <row r="4552" spans="1:21" x14ac:dyDescent="0.25">
      <c r="A4552">
        <v>216264</v>
      </c>
      <c r="B4552">
        <v>909</v>
      </c>
      <c r="C4552" t="s">
        <v>19</v>
      </c>
      <c r="D4552" s="3">
        <v>42570</v>
      </c>
      <c r="E4552" t="s">
        <v>26</v>
      </c>
      <c r="F4552">
        <v>240</v>
      </c>
      <c r="G4552">
        <v>1</v>
      </c>
      <c r="J4552">
        <v>240</v>
      </c>
      <c r="K4552">
        <v>100151069</v>
      </c>
      <c r="L4552" s="19" t="s">
        <v>27</v>
      </c>
      <c r="M4552">
        <v>0</v>
      </c>
      <c r="N4552" t="s">
        <v>22</v>
      </c>
      <c r="O4552" s="3">
        <v>42570</v>
      </c>
      <c r="P4552" t="s">
        <v>23</v>
      </c>
      <c r="Q4552">
        <v>240</v>
      </c>
      <c r="R4552">
        <v>2016</v>
      </c>
      <c r="S4552">
        <v>7</v>
      </c>
      <c r="T4552" s="3" t="s">
        <v>24</v>
      </c>
      <c r="U4552" s="3">
        <v>45489</v>
      </c>
    </row>
    <row r="4553" spans="1:21" x14ac:dyDescent="0.25">
      <c r="A4553">
        <v>216265</v>
      </c>
      <c r="B4553">
        <v>909</v>
      </c>
      <c r="C4553" t="s">
        <v>19</v>
      </c>
      <c r="D4553" s="3">
        <v>42570</v>
      </c>
      <c r="E4553" t="s">
        <v>26</v>
      </c>
      <c r="F4553">
        <v>240</v>
      </c>
      <c r="G4553">
        <v>1</v>
      </c>
      <c r="J4553">
        <v>240</v>
      </c>
      <c r="K4553">
        <v>100151070</v>
      </c>
      <c r="L4553" s="19" t="s">
        <v>27</v>
      </c>
      <c r="M4553">
        <v>0</v>
      </c>
      <c r="N4553" t="s">
        <v>22</v>
      </c>
      <c r="O4553" s="3">
        <v>42570</v>
      </c>
      <c r="P4553" t="s">
        <v>23</v>
      </c>
      <c r="Q4553">
        <v>240</v>
      </c>
      <c r="R4553">
        <v>2016</v>
      </c>
      <c r="S4553">
        <v>7</v>
      </c>
      <c r="T4553" s="3" t="s">
        <v>24</v>
      </c>
      <c r="U4553" s="3">
        <v>45489</v>
      </c>
    </row>
    <row r="4554" spans="1:21" x14ac:dyDescent="0.25">
      <c r="A4554">
        <v>216267</v>
      </c>
      <c r="B4554">
        <v>909</v>
      </c>
      <c r="C4554" t="s">
        <v>31</v>
      </c>
      <c r="D4554" s="3">
        <v>42570</v>
      </c>
      <c r="E4554" t="s">
        <v>26</v>
      </c>
      <c r="F4554">
        <v>240</v>
      </c>
      <c r="G4554">
        <v>1</v>
      </c>
      <c r="J4554">
        <v>240</v>
      </c>
      <c r="K4554">
        <v>100151072</v>
      </c>
      <c r="L4554" s="19" t="s">
        <v>27</v>
      </c>
      <c r="M4554">
        <v>0</v>
      </c>
      <c r="N4554" t="s">
        <v>22</v>
      </c>
      <c r="O4554" s="3">
        <v>42570</v>
      </c>
      <c r="P4554" t="s">
        <v>34</v>
      </c>
      <c r="Q4554">
        <v>240</v>
      </c>
      <c r="R4554">
        <v>2016</v>
      </c>
      <c r="S4554">
        <v>7</v>
      </c>
      <c r="T4554" s="3" t="s">
        <v>24</v>
      </c>
      <c r="U4554" s="3">
        <v>45489</v>
      </c>
    </row>
    <row r="4555" spans="1:21" x14ac:dyDescent="0.25">
      <c r="A4555">
        <v>216266</v>
      </c>
      <c r="B4555">
        <v>820</v>
      </c>
      <c r="C4555" t="s">
        <v>19</v>
      </c>
      <c r="D4555" s="3">
        <v>42570</v>
      </c>
      <c r="E4555" t="s">
        <v>26</v>
      </c>
      <c r="F4555">
        <v>240</v>
      </c>
      <c r="G4555">
        <v>1</v>
      </c>
      <c r="J4555">
        <v>240</v>
      </c>
      <c r="K4555">
        <v>100151071</v>
      </c>
      <c r="L4555" s="19" t="s">
        <v>27</v>
      </c>
      <c r="M4555">
        <v>0</v>
      </c>
      <c r="N4555" t="s">
        <v>22</v>
      </c>
      <c r="O4555" s="3">
        <v>42570</v>
      </c>
      <c r="P4555" t="s">
        <v>23</v>
      </c>
      <c r="Q4555">
        <v>240</v>
      </c>
      <c r="R4555">
        <v>2016</v>
      </c>
      <c r="S4555">
        <v>7</v>
      </c>
      <c r="T4555" s="3" t="s">
        <v>24</v>
      </c>
      <c r="U4555" s="3">
        <v>45489</v>
      </c>
    </row>
    <row r="4556" spans="1:21" x14ac:dyDescent="0.25">
      <c r="A4556">
        <v>216268</v>
      </c>
      <c r="B4556">
        <v>909</v>
      </c>
      <c r="C4556" t="s">
        <v>19</v>
      </c>
      <c r="D4556" s="3">
        <v>42570</v>
      </c>
      <c r="E4556" t="s">
        <v>26</v>
      </c>
      <c r="F4556">
        <v>240</v>
      </c>
      <c r="G4556">
        <v>1</v>
      </c>
      <c r="J4556">
        <v>240</v>
      </c>
      <c r="K4556">
        <v>100151073</v>
      </c>
      <c r="L4556" s="19" t="s">
        <v>27</v>
      </c>
      <c r="M4556">
        <v>0</v>
      </c>
      <c r="N4556" t="s">
        <v>22</v>
      </c>
      <c r="O4556" s="3">
        <v>42570</v>
      </c>
      <c r="P4556" t="s">
        <v>23</v>
      </c>
      <c r="Q4556">
        <v>240</v>
      </c>
      <c r="R4556">
        <v>2016</v>
      </c>
      <c r="S4556">
        <v>7</v>
      </c>
      <c r="T4556" s="3" t="s">
        <v>24</v>
      </c>
      <c r="U4556" s="3">
        <v>45489</v>
      </c>
    </row>
    <row r="4557" spans="1:21" x14ac:dyDescent="0.25">
      <c r="A4557">
        <v>216269</v>
      </c>
      <c r="B4557">
        <v>909</v>
      </c>
      <c r="C4557" t="s">
        <v>31</v>
      </c>
      <c r="D4557" s="3">
        <v>42570</v>
      </c>
      <c r="E4557" t="s">
        <v>26</v>
      </c>
      <c r="F4557">
        <v>240</v>
      </c>
      <c r="G4557">
        <v>1</v>
      </c>
      <c r="J4557">
        <v>240</v>
      </c>
      <c r="K4557">
        <v>100151074</v>
      </c>
      <c r="L4557" s="19" t="s">
        <v>27</v>
      </c>
      <c r="M4557">
        <v>0</v>
      </c>
      <c r="N4557" t="s">
        <v>22</v>
      </c>
      <c r="O4557" s="3">
        <v>42570</v>
      </c>
      <c r="P4557" t="s">
        <v>34</v>
      </c>
      <c r="Q4557">
        <v>240</v>
      </c>
      <c r="R4557">
        <v>2016</v>
      </c>
      <c r="S4557">
        <v>7</v>
      </c>
      <c r="T4557" s="3" t="s">
        <v>24</v>
      </c>
      <c r="U4557" s="3">
        <v>45489</v>
      </c>
    </row>
    <row r="4558" spans="1:21" x14ac:dyDescent="0.25">
      <c r="A4558">
        <v>216270</v>
      </c>
      <c r="B4558">
        <v>114</v>
      </c>
      <c r="C4558" t="s">
        <v>19</v>
      </c>
      <c r="D4558" s="3">
        <v>42570</v>
      </c>
      <c r="E4558" t="s">
        <v>1600</v>
      </c>
      <c r="F4558">
        <v>999</v>
      </c>
      <c r="G4558">
        <v>1</v>
      </c>
      <c r="J4558">
        <v>1239</v>
      </c>
      <c r="K4558">
        <v>100151075</v>
      </c>
      <c r="L4558" s="19" t="s">
        <v>51</v>
      </c>
      <c r="M4558">
        <v>0</v>
      </c>
      <c r="N4558" t="s">
        <v>22</v>
      </c>
      <c r="O4558" s="3">
        <v>42570</v>
      </c>
      <c r="P4558" t="s">
        <v>23</v>
      </c>
      <c r="Q4558">
        <v>999</v>
      </c>
      <c r="R4558">
        <v>2016</v>
      </c>
      <c r="S4558">
        <v>7</v>
      </c>
      <c r="T4558" s="3" t="s">
        <v>24</v>
      </c>
      <c r="U4558" s="3">
        <v>45489</v>
      </c>
    </row>
    <row r="4559" spans="1:21" x14ac:dyDescent="0.25">
      <c r="A4559">
        <v>216272</v>
      </c>
      <c r="B4559">
        <v>114</v>
      </c>
      <c r="C4559" t="s">
        <v>19</v>
      </c>
      <c r="D4559" s="3">
        <v>42570</v>
      </c>
      <c r="E4559" t="s">
        <v>26</v>
      </c>
      <c r="F4559">
        <v>240</v>
      </c>
      <c r="G4559">
        <v>1</v>
      </c>
      <c r="J4559">
        <v>1239</v>
      </c>
      <c r="K4559">
        <v>100151075</v>
      </c>
      <c r="L4559" s="19" t="s">
        <v>27</v>
      </c>
      <c r="M4559">
        <v>0</v>
      </c>
      <c r="N4559" t="s">
        <v>22</v>
      </c>
      <c r="O4559" s="3">
        <v>42570</v>
      </c>
      <c r="P4559" t="s">
        <v>23</v>
      </c>
      <c r="Q4559">
        <v>240</v>
      </c>
      <c r="R4559">
        <v>2016</v>
      </c>
      <c r="S4559">
        <v>7</v>
      </c>
      <c r="T4559" s="3" t="s">
        <v>24</v>
      </c>
      <c r="U4559" s="3">
        <v>45489</v>
      </c>
    </row>
    <row r="4560" spans="1:21" x14ac:dyDescent="0.25">
      <c r="A4560">
        <v>216273</v>
      </c>
      <c r="B4560">
        <v>820</v>
      </c>
      <c r="C4560" t="s">
        <v>19</v>
      </c>
      <c r="D4560" s="3">
        <v>42570</v>
      </c>
      <c r="E4560" t="s">
        <v>48</v>
      </c>
      <c r="F4560">
        <v>320</v>
      </c>
      <c r="G4560">
        <v>1</v>
      </c>
      <c r="J4560">
        <v>320</v>
      </c>
      <c r="K4560">
        <v>100151076</v>
      </c>
      <c r="L4560" s="19" t="s">
        <v>27</v>
      </c>
      <c r="M4560">
        <v>0</v>
      </c>
      <c r="N4560" t="s">
        <v>22</v>
      </c>
      <c r="O4560" s="3">
        <v>42570</v>
      </c>
      <c r="P4560" t="s">
        <v>23</v>
      </c>
      <c r="Q4560">
        <v>320</v>
      </c>
      <c r="R4560">
        <v>2016</v>
      </c>
      <c r="S4560">
        <v>7</v>
      </c>
      <c r="T4560" s="3" t="s">
        <v>24</v>
      </c>
      <c r="U4560" s="3">
        <v>45489</v>
      </c>
    </row>
    <row r="4561" spans="1:21" x14ac:dyDescent="0.25">
      <c r="A4561">
        <v>216274</v>
      </c>
      <c r="B4561">
        <v>820</v>
      </c>
      <c r="C4561" t="s">
        <v>19</v>
      </c>
      <c r="D4561" s="3">
        <v>42570</v>
      </c>
      <c r="E4561" t="s">
        <v>767</v>
      </c>
      <c r="F4561">
        <v>180</v>
      </c>
      <c r="G4561">
        <v>1</v>
      </c>
      <c r="J4561">
        <v>180</v>
      </c>
      <c r="K4561">
        <v>100151077</v>
      </c>
      <c r="L4561" s="19" t="s">
        <v>27</v>
      </c>
      <c r="M4561">
        <v>0</v>
      </c>
      <c r="N4561" t="s">
        <v>22</v>
      </c>
      <c r="O4561" s="3">
        <v>42570</v>
      </c>
      <c r="P4561" t="s">
        <v>23</v>
      </c>
      <c r="Q4561">
        <v>180</v>
      </c>
      <c r="R4561">
        <v>2016</v>
      </c>
      <c r="S4561">
        <v>7</v>
      </c>
      <c r="T4561" s="3" t="s">
        <v>24</v>
      </c>
      <c r="U4561" s="3">
        <v>45489</v>
      </c>
    </row>
    <row r="4562" spans="1:21" x14ac:dyDescent="0.25">
      <c r="A4562">
        <v>216275</v>
      </c>
      <c r="B4562">
        <v>114</v>
      </c>
      <c r="C4562" t="s">
        <v>19</v>
      </c>
      <c r="D4562" s="3">
        <v>42570</v>
      </c>
      <c r="E4562" t="s">
        <v>1311</v>
      </c>
      <c r="F4562">
        <v>999</v>
      </c>
      <c r="G4562">
        <v>1</v>
      </c>
      <c r="J4562">
        <v>999</v>
      </c>
      <c r="K4562">
        <v>100151078</v>
      </c>
      <c r="L4562" s="19" t="s">
        <v>51</v>
      </c>
      <c r="M4562">
        <v>0</v>
      </c>
      <c r="N4562" t="s">
        <v>22</v>
      </c>
      <c r="O4562" s="3">
        <v>42570</v>
      </c>
      <c r="P4562" t="s">
        <v>23</v>
      </c>
      <c r="Q4562">
        <v>999</v>
      </c>
      <c r="R4562">
        <v>2016</v>
      </c>
      <c r="S4562">
        <v>7</v>
      </c>
      <c r="T4562" s="3" t="s">
        <v>24</v>
      </c>
      <c r="U4562" s="3">
        <v>45489</v>
      </c>
    </row>
    <row r="4563" spans="1:21" x14ac:dyDescent="0.25">
      <c r="A4563">
        <v>216280</v>
      </c>
      <c r="B4563">
        <v>114</v>
      </c>
      <c r="C4563" t="s">
        <v>19</v>
      </c>
      <c r="D4563" s="3">
        <v>42570</v>
      </c>
      <c r="E4563" t="s">
        <v>26</v>
      </c>
      <c r="F4563">
        <v>240</v>
      </c>
      <c r="G4563">
        <v>1</v>
      </c>
      <c r="J4563">
        <v>240</v>
      </c>
      <c r="K4563">
        <v>100151082</v>
      </c>
      <c r="L4563" s="19" t="s">
        <v>27</v>
      </c>
      <c r="M4563">
        <v>0</v>
      </c>
      <c r="N4563" t="s">
        <v>22</v>
      </c>
      <c r="O4563" s="3">
        <v>42570</v>
      </c>
      <c r="P4563" t="s">
        <v>23</v>
      </c>
      <c r="Q4563">
        <v>240</v>
      </c>
      <c r="R4563">
        <v>2016</v>
      </c>
      <c r="S4563">
        <v>7</v>
      </c>
      <c r="T4563" s="3" t="s">
        <v>24</v>
      </c>
      <c r="U4563" s="3">
        <v>45489</v>
      </c>
    </row>
    <row r="4564" spans="1:21" x14ac:dyDescent="0.25">
      <c r="A4564">
        <v>216278</v>
      </c>
      <c r="B4564">
        <v>820</v>
      </c>
      <c r="C4564" t="s">
        <v>19</v>
      </c>
      <c r="D4564" s="3">
        <v>42570</v>
      </c>
      <c r="E4564" t="s">
        <v>30</v>
      </c>
      <c r="F4564">
        <v>360</v>
      </c>
      <c r="G4564">
        <v>1</v>
      </c>
      <c r="J4564">
        <v>360</v>
      </c>
      <c r="K4564">
        <v>100151080</v>
      </c>
      <c r="L4564" s="19" t="s">
        <v>27</v>
      </c>
      <c r="M4564">
        <v>0</v>
      </c>
      <c r="N4564" t="s">
        <v>22</v>
      </c>
      <c r="O4564" s="3">
        <v>42570</v>
      </c>
      <c r="P4564" t="s">
        <v>23</v>
      </c>
      <c r="Q4564">
        <v>360</v>
      </c>
      <c r="R4564">
        <v>2016</v>
      </c>
      <c r="S4564">
        <v>7</v>
      </c>
      <c r="T4564" s="3" t="s">
        <v>24</v>
      </c>
      <c r="U4564" s="3">
        <v>45489</v>
      </c>
    </row>
    <row r="4565" spans="1:21" x14ac:dyDescent="0.25">
      <c r="A4565">
        <v>216279</v>
      </c>
      <c r="B4565">
        <v>230</v>
      </c>
      <c r="C4565" t="s">
        <v>19</v>
      </c>
      <c r="D4565" s="3">
        <v>42570</v>
      </c>
      <c r="E4565" t="s">
        <v>32</v>
      </c>
      <c r="F4565">
        <v>555</v>
      </c>
      <c r="G4565">
        <v>1</v>
      </c>
      <c r="J4565">
        <v>555</v>
      </c>
      <c r="K4565">
        <v>100151081</v>
      </c>
      <c r="L4565" s="19" t="s">
        <v>33</v>
      </c>
      <c r="M4565">
        <v>0</v>
      </c>
      <c r="N4565" t="s">
        <v>121</v>
      </c>
      <c r="O4565" s="3">
        <v>42570</v>
      </c>
      <c r="P4565" t="s">
        <v>23</v>
      </c>
      <c r="Q4565">
        <v>555</v>
      </c>
      <c r="R4565">
        <v>2016</v>
      </c>
      <c r="S4565">
        <v>7</v>
      </c>
      <c r="T4565" s="3" t="s">
        <v>24</v>
      </c>
      <c r="U4565" s="3">
        <v>45489</v>
      </c>
    </row>
    <row r="4566" spans="1:21" x14ac:dyDescent="0.25">
      <c r="A4566">
        <v>216277</v>
      </c>
      <c r="B4566">
        <v>1494</v>
      </c>
      <c r="C4566" t="s">
        <v>31</v>
      </c>
      <c r="D4566" s="3">
        <v>42570</v>
      </c>
      <c r="E4566" t="s">
        <v>163</v>
      </c>
      <c r="F4566">
        <v>4530</v>
      </c>
      <c r="G4566">
        <v>1</v>
      </c>
      <c r="J4566">
        <v>4530</v>
      </c>
      <c r="K4566">
        <v>100151079</v>
      </c>
      <c r="L4566" s="19" t="s">
        <v>38</v>
      </c>
      <c r="M4566">
        <v>0</v>
      </c>
      <c r="N4566" t="s">
        <v>22</v>
      </c>
      <c r="O4566" s="3">
        <v>42570</v>
      </c>
      <c r="P4566" t="s">
        <v>34</v>
      </c>
      <c r="Q4566" s="4">
        <v>4530</v>
      </c>
      <c r="R4566">
        <v>2016</v>
      </c>
      <c r="S4566">
        <v>7</v>
      </c>
      <c r="T4566" s="3" t="s">
        <v>24</v>
      </c>
      <c r="U4566" s="3">
        <v>45489</v>
      </c>
    </row>
    <row r="4567" spans="1:21" x14ac:dyDescent="0.25">
      <c r="A4567">
        <v>216281</v>
      </c>
      <c r="B4567">
        <v>820</v>
      </c>
      <c r="C4567" t="s">
        <v>19</v>
      </c>
      <c r="D4567" s="3">
        <v>42570</v>
      </c>
      <c r="E4567" t="s">
        <v>30</v>
      </c>
      <c r="F4567">
        <v>360</v>
      </c>
      <c r="G4567">
        <v>1</v>
      </c>
      <c r="J4567">
        <v>360</v>
      </c>
      <c r="K4567">
        <v>100151083</v>
      </c>
      <c r="L4567" s="19" t="s">
        <v>27</v>
      </c>
      <c r="M4567">
        <v>0</v>
      </c>
      <c r="N4567" t="s">
        <v>22</v>
      </c>
      <c r="O4567" s="3">
        <v>42570</v>
      </c>
      <c r="P4567" t="s">
        <v>23</v>
      </c>
      <c r="Q4567">
        <v>360</v>
      </c>
      <c r="R4567">
        <v>2016</v>
      </c>
      <c r="S4567">
        <v>7</v>
      </c>
      <c r="T4567" s="3" t="s">
        <v>24</v>
      </c>
      <c r="U4567" s="3">
        <v>45489</v>
      </c>
    </row>
    <row r="4568" spans="1:21" x14ac:dyDescent="0.25">
      <c r="A4568">
        <v>216282</v>
      </c>
      <c r="B4568">
        <v>820</v>
      </c>
      <c r="C4568" t="s">
        <v>19</v>
      </c>
      <c r="D4568" s="3">
        <v>42570</v>
      </c>
      <c r="E4568" t="s">
        <v>767</v>
      </c>
      <c r="F4568">
        <v>180</v>
      </c>
      <c r="G4568">
        <v>1</v>
      </c>
      <c r="J4568">
        <v>180</v>
      </c>
      <c r="K4568">
        <v>100151084</v>
      </c>
      <c r="L4568" s="19" t="s">
        <v>27</v>
      </c>
      <c r="M4568">
        <v>0</v>
      </c>
      <c r="N4568" t="s">
        <v>22</v>
      </c>
      <c r="O4568" s="3">
        <v>42570</v>
      </c>
      <c r="P4568" t="s">
        <v>23</v>
      </c>
      <c r="Q4568">
        <v>180</v>
      </c>
      <c r="R4568">
        <v>2016</v>
      </c>
      <c r="S4568">
        <v>7</v>
      </c>
      <c r="T4568" s="3" t="s">
        <v>24</v>
      </c>
      <c r="U4568" s="3">
        <v>45489</v>
      </c>
    </row>
    <row r="4569" spans="1:21" x14ac:dyDescent="0.25">
      <c r="A4569">
        <v>216283</v>
      </c>
      <c r="B4569">
        <v>230</v>
      </c>
      <c r="C4569" t="s">
        <v>19</v>
      </c>
      <c r="D4569" s="3">
        <v>42570</v>
      </c>
      <c r="E4569" t="s">
        <v>94</v>
      </c>
      <c r="F4569">
        <v>325</v>
      </c>
      <c r="G4569">
        <v>1</v>
      </c>
      <c r="J4569">
        <v>325</v>
      </c>
      <c r="K4569">
        <v>100151085</v>
      </c>
      <c r="L4569" s="19" t="s">
        <v>33</v>
      </c>
      <c r="M4569">
        <v>0</v>
      </c>
      <c r="N4569" t="s">
        <v>22</v>
      </c>
      <c r="O4569" s="3">
        <v>42570</v>
      </c>
      <c r="P4569" t="s">
        <v>23</v>
      </c>
      <c r="Q4569">
        <v>325</v>
      </c>
      <c r="R4569">
        <v>2016</v>
      </c>
      <c r="S4569">
        <v>7</v>
      </c>
      <c r="T4569" s="3" t="s">
        <v>24</v>
      </c>
      <c r="U4569" s="3">
        <v>45489</v>
      </c>
    </row>
    <row r="4570" spans="1:21" x14ac:dyDescent="0.25">
      <c r="A4570">
        <v>216284</v>
      </c>
      <c r="B4570">
        <v>806</v>
      </c>
      <c r="C4570" t="s">
        <v>31</v>
      </c>
      <c r="D4570" s="3">
        <v>42570</v>
      </c>
      <c r="E4570" t="s">
        <v>1531</v>
      </c>
      <c r="F4570">
        <v>650</v>
      </c>
      <c r="G4570">
        <v>1</v>
      </c>
      <c r="J4570">
        <v>650</v>
      </c>
      <c r="K4570">
        <v>100151086</v>
      </c>
      <c r="L4570" s="19" t="s">
        <v>62</v>
      </c>
      <c r="M4570">
        <v>0</v>
      </c>
      <c r="N4570" t="s">
        <v>22</v>
      </c>
      <c r="O4570" s="3">
        <v>42570</v>
      </c>
      <c r="P4570" t="s">
        <v>34</v>
      </c>
      <c r="Q4570">
        <v>650</v>
      </c>
      <c r="R4570">
        <v>2016</v>
      </c>
      <c r="S4570">
        <v>7</v>
      </c>
      <c r="T4570" s="3" t="s">
        <v>24</v>
      </c>
      <c r="U4570" s="3">
        <v>45489</v>
      </c>
    </row>
    <row r="4571" spans="1:21" x14ac:dyDescent="0.25">
      <c r="A4571">
        <v>216286</v>
      </c>
      <c r="B4571">
        <v>1495</v>
      </c>
      <c r="C4571" t="s">
        <v>19</v>
      </c>
      <c r="D4571" s="3">
        <v>42570</v>
      </c>
      <c r="E4571" t="s">
        <v>732</v>
      </c>
      <c r="F4571">
        <v>655</v>
      </c>
      <c r="G4571">
        <v>1</v>
      </c>
      <c r="J4571">
        <v>655</v>
      </c>
      <c r="K4571">
        <v>100151087</v>
      </c>
      <c r="L4571" s="19" t="s">
        <v>170</v>
      </c>
      <c r="M4571">
        <v>0</v>
      </c>
      <c r="N4571" t="s">
        <v>22</v>
      </c>
      <c r="O4571" s="3">
        <v>42570</v>
      </c>
      <c r="P4571" t="s">
        <v>23</v>
      </c>
      <c r="Q4571">
        <v>655</v>
      </c>
      <c r="R4571">
        <v>2016</v>
      </c>
      <c r="S4571">
        <v>7</v>
      </c>
      <c r="T4571" s="3" t="s">
        <v>24</v>
      </c>
      <c r="U4571" s="3">
        <v>45489</v>
      </c>
    </row>
    <row r="4572" spans="1:21" x14ac:dyDescent="0.25">
      <c r="A4572">
        <v>216287</v>
      </c>
      <c r="B4572">
        <v>806</v>
      </c>
      <c r="C4572" t="s">
        <v>31</v>
      </c>
      <c r="D4572" s="3">
        <v>42570</v>
      </c>
      <c r="E4572" t="s">
        <v>612</v>
      </c>
      <c r="F4572">
        <v>999</v>
      </c>
      <c r="G4572">
        <v>1</v>
      </c>
      <c r="J4572">
        <v>999</v>
      </c>
      <c r="K4572">
        <v>100151088</v>
      </c>
      <c r="L4572" s="19" t="s">
        <v>51</v>
      </c>
      <c r="M4572">
        <v>0</v>
      </c>
      <c r="N4572" t="s">
        <v>22</v>
      </c>
      <c r="O4572" s="3">
        <v>42570</v>
      </c>
      <c r="P4572" t="s">
        <v>34</v>
      </c>
      <c r="Q4572">
        <v>999</v>
      </c>
      <c r="R4572">
        <v>2016</v>
      </c>
      <c r="S4572">
        <v>7</v>
      </c>
      <c r="T4572" s="3" t="s">
        <v>24</v>
      </c>
      <c r="U4572" s="3">
        <v>45489</v>
      </c>
    </row>
    <row r="4573" spans="1:21" x14ac:dyDescent="0.25">
      <c r="A4573">
        <v>216288</v>
      </c>
      <c r="B4573">
        <v>36</v>
      </c>
      <c r="C4573" t="s">
        <v>31</v>
      </c>
      <c r="D4573" s="3">
        <v>42570</v>
      </c>
      <c r="E4573" t="s">
        <v>754</v>
      </c>
      <c r="F4573">
        <v>379</v>
      </c>
      <c r="G4573">
        <v>1</v>
      </c>
      <c r="J4573">
        <v>379</v>
      </c>
      <c r="K4573">
        <v>100151089</v>
      </c>
      <c r="L4573" s="19" t="s">
        <v>47</v>
      </c>
      <c r="M4573">
        <v>0</v>
      </c>
      <c r="N4573" t="s">
        <v>22</v>
      </c>
      <c r="O4573" s="3">
        <v>42570</v>
      </c>
      <c r="P4573" t="s">
        <v>34</v>
      </c>
      <c r="Q4573">
        <v>379</v>
      </c>
      <c r="R4573">
        <v>2016</v>
      </c>
      <c r="S4573">
        <v>7</v>
      </c>
      <c r="T4573" s="3" t="s">
        <v>24</v>
      </c>
      <c r="U4573" s="3">
        <v>45489</v>
      </c>
    </row>
    <row r="4574" spans="1:21" x14ac:dyDescent="0.25">
      <c r="A4574">
        <v>216289</v>
      </c>
      <c r="B4574">
        <v>114</v>
      </c>
      <c r="C4574" t="s">
        <v>19</v>
      </c>
      <c r="D4574" s="3">
        <v>42570</v>
      </c>
      <c r="E4574" t="s">
        <v>114</v>
      </c>
      <c r="F4574">
        <v>370</v>
      </c>
      <c r="G4574">
        <v>1</v>
      </c>
      <c r="J4574">
        <v>370</v>
      </c>
      <c r="K4574">
        <v>100151090</v>
      </c>
      <c r="L4574" s="19" t="s">
        <v>33</v>
      </c>
      <c r="M4574">
        <v>0</v>
      </c>
      <c r="N4574" t="s">
        <v>22</v>
      </c>
      <c r="O4574" s="3">
        <v>42570</v>
      </c>
      <c r="P4574" t="s">
        <v>23</v>
      </c>
      <c r="Q4574">
        <v>370</v>
      </c>
      <c r="R4574">
        <v>2016</v>
      </c>
      <c r="S4574">
        <v>7</v>
      </c>
      <c r="T4574" s="3" t="s">
        <v>24</v>
      </c>
      <c r="U4574" s="3">
        <v>45489</v>
      </c>
    </row>
    <row r="4575" spans="1:21" x14ac:dyDescent="0.25">
      <c r="A4575">
        <v>216290</v>
      </c>
      <c r="B4575">
        <v>42</v>
      </c>
      <c r="C4575" t="s">
        <v>19</v>
      </c>
      <c r="D4575" s="3">
        <v>42570</v>
      </c>
      <c r="E4575" t="s">
        <v>232</v>
      </c>
      <c r="F4575">
        <v>199</v>
      </c>
      <c r="G4575">
        <v>1</v>
      </c>
      <c r="J4575">
        <v>199</v>
      </c>
      <c r="K4575">
        <v>100151091</v>
      </c>
      <c r="L4575" s="19" t="s">
        <v>51</v>
      </c>
      <c r="M4575">
        <v>0</v>
      </c>
      <c r="N4575" t="s">
        <v>121</v>
      </c>
      <c r="O4575" s="3">
        <v>42570</v>
      </c>
      <c r="P4575" t="s">
        <v>23</v>
      </c>
      <c r="Q4575">
        <v>199</v>
      </c>
      <c r="R4575">
        <v>2016</v>
      </c>
      <c r="S4575">
        <v>7</v>
      </c>
      <c r="T4575" s="3" t="s">
        <v>24</v>
      </c>
      <c r="U4575" s="3">
        <v>45489</v>
      </c>
    </row>
    <row r="4576" spans="1:21" x14ac:dyDescent="0.25">
      <c r="A4576">
        <v>216292</v>
      </c>
      <c r="B4576">
        <v>43</v>
      </c>
      <c r="C4576" t="s">
        <v>19</v>
      </c>
      <c r="D4576" s="3">
        <v>42570</v>
      </c>
      <c r="E4576" t="s">
        <v>289</v>
      </c>
      <c r="F4576">
        <v>250</v>
      </c>
      <c r="G4576">
        <v>1</v>
      </c>
      <c r="J4576">
        <v>250</v>
      </c>
      <c r="K4576">
        <v>100151092</v>
      </c>
      <c r="L4576" s="19" t="s">
        <v>27</v>
      </c>
      <c r="M4576">
        <v>0</v>
      </c>
      <c r="N4576" t="s">
        <v>22</v>
      </c>
      <c r="O4576" s="3">
        <v>42570</v>
      </c>
      <c r="P4576" t="s">
        <v>23</v>
      </c>
      <c r="Q4576">
        <v>250</v>
      </c>
      <c r="R4576">
        <v>2016</v>
      </c>
      <c r="S4576">
        <v>7</v>
      </c>
      <c r="T4576" s="3" t="s">
        <v>24</v>
      </c>
      <c r="U4576" s="3">
        <v>45489</v>
      </c>
    </row>
    <row r="4577" spans="1:21" x14ac:dyDescent="0.25">
      <c r="A4577">
        <v>216293</v>
      </c>
      <c r="B4577">
        <v>43</v>
      </c>
      <c r="C4577" t="s">
        <v>19</v>
      </c>
      <c r="D4577" s="3">
        <v>42570</v>
      </c>
      <c r="E4577" t="s">
        <v>1601</v>
      </c>
      <c r="F4577">
        <v>250</v>
      </c>
      <c r="G4577">
        <v>1</v>
      </c>
      <c r="J4577">
        <v>250</v>
      </c>
      <c r="K4577">
        <v>100151093</v>
      </c>
      <c r="L4577" s="19" t="s">
        <v>27</v>
      </c>
      <c r="M4577">
        <v>0</v>
      </c>
      <c r="N4577" t="s">
        <v>22</v>
      </c>
      <c r="O4577" s="3">
        <v>42570</v>
      </c>
      <c r="P4577" t="s">
        <v>23</v>
      </c>
      <c r="Q4577">
        <v>250</v>
      </c>
      <c r="R4577">
        <v>2016</v>
      </c>
      <c r="S4577">
        <v>7</v>
      </c>
      <c r="T4577" s="3" t="s">
        <v>24</v>
      </c>
      <c r="U4577" s="3">
        <v>45489</v>
      </c>
    </row>
    <row r="4578" spans="1:21" x14ac:dyDescent="0.25">
      <c r="A4578">
        <v>216294</v>
      </c>
      <c r="B4578">
        <v>230</v>
      </c>
      <c r="C4578" t="s">
        <v>19</v>
      </c>
      <c r="D4578" s="3">
        <v>42570</v>
      </c>
      <c r="E4578" t="s">
        <v>353</v>
      </c>
      <c r="F4578">
        <v>640</v>
      </c>
      <c r="G4578">
        <v>1</v>
      </c>
      <c r="J4578">
        <v>640</v>
      </c>
      <c r="K4578">
        <v>100151094</v>
      </c>
      <c r="L4578" s="19" t="s">
        <v>33</v>
      </c>
      <c r="M4578">
        <v>0</v>
      </c>
      <c r="N4578" t="s">
        <v>22</v>
      </c>
      <c r="O4578" s="3">
        <v>42570</v>
      </c>
      <c r="P4578" t="s">
        <v>23</v>
      </c>
      <c r="Q4578">
        <v>640</v>
      </c>
      <c r="R4578">
        <v>2016</v>
      </c>
      <c r="S4578">
        <v>7</v>
      </c>
      <c r="T4578" s="3" t="s">
        <v>24</v>
      </c>
      <c r="U4578" s="3">
        <v>45489</v>
      </c>
    </row>
    <row r="4579" spans="1:21" x14ac:dyDescent="0.25">
      <c r="A4579">
        <v>216296</v>
      </c>
      <c r="B4579">
        <v>820</v>
      </c>
      <c r="C4579" t="s">
        <v>19</v>
      </c>
      <c r="D4579" s="3">
        <v>42570</v>
      </c>
      <c r="E4579" t="s">
        <v>48</v>
      </c>
      <c r="F4579">
        <v>320</v>
      </c>
      <c r="G4579">
        <v>1</v>
      </c>
      <c r="J4579">
        <v>320</v>
      </c>
      <c r="K4579">
        <v>100151095</v>
      </c>
      <c r="L4579" s="19" t="s">
        <v>27</v>
      </c>
      <c r="M4579">
        <v>0</v>
      </c>
      <c r="N4579" t="s">
        <v>22</v>
      </c>
      <c r="O4579" s="3">
        <v>42570</v>
      </c>
      <c r="P4579" t="s">
        <v>23</v>
      </c>
      <c r="Q4579">
        <v>320</v>
      </c>
      <c r="R4579">
        <v>2016</v>
      </c>
      <c r="S4579">
        <v>7</v>
      </c>
      <c r="T4579" s="3" t="s">
        <v>24</v>
      </c>
      <c r="U4579" s="3">
        <v>45489</v>
      </c>
    </row>
    <row r="4580" spans="1:21" x14ac:dyDescent="0.25">
      <c r="A4580">
        <v>216297</v>
      </c>
      <c r="B4580">
        <v>79</v>
      </c>
      <c r="C4580" t="s">
        <v>19</v>
      </c>
      <c r="D4580" s="3">
        <v>42570</v>
      </c>
      <c r="E4580" t="s">
        <v>629</v>
      </c>
      <c r="F4580">
        <v>700</v>
      </c>
      <c r="G4580">
        <v>1</v>
      </c>
      <c r="J4580">
        <v>700</v>
      </c>
      <c r="K4580">
        <v>100151096</v>
      </c>
      <c r="L4580" s="19" t="s">
        <v>38</v>
      </c>
      <c r="M4580">
        <v>0</v>
      </c>
      <c r="N4580" t="s">
        <v>22</v>
      </c>
      <c r="O4580" s="3">
        <v>42570</v>
      </c>
      <c r="P4580" t="s">
        <v>23</v>
      </c>
      <c r="Q4580">
        <v>700</v>
      </c>
      <c r="R4580">
        <v>2016</v>
      </c>
      <c r="S4580">
        <v>7</v>
      </c>
      <c r="T4580" s="3" t="s">
        <v>24</v>
      </c>
      <c r="U4580" s="3">
        <v>45489</v>
      </c>
    </row>
    <row r="4581" spans="1:21" x14ac:dyDescent="0.25">
      <c r="A4581">
        <v>216298</v>
      </c>
      <c r="B4581">
        <v>820</v>
      </c>
      <c r="C4581" t="s">
        <v>19</v>
      </c>
      <c r="D4581" s="3">
        <v>42570</v>
      </c>
      <c r="E4581" t="s">
        <v>26</v>
      </c>
      <c r="F4581">
        <v>240</v>
      </c>
      <c r="G4581">
        <v>1</v>
      </c>
      <c r="J4581">
        <v>240</v>
      </c>
      <c r="K4581">
        <v>100151097</v>
      </c>
      <c r="L4581" s="19" t="s">
        <v>27</v>
      </c>
      <c r="M4581">
        <v>0</v>
      </c>
      <c r="N4581" t="s">
        <v>22</v>
      </c>
      <c r="O4581" s="3">
        <v>42570</v>
      </c>
      <c r="P4581" t="s">
        <v>23</v>
      </c>
      <c r="Q4581">
        <v>240</v>
      </c>
      <c r="R4581">
        <v>2016</v>
      </c>
      <c r="S4581">
        <v>7</v>
      </c>
      <c r="T4581" s="3" t="s">
        <v>24</v>
      </c>
      <c r="U4581" s="3">
        <v>45489</v>
      </c>
    </row>
    <row r="4582" spans="1:21" x14ac:dyDescent="0.25">
      <c r="A4582">
        <v>216299</v>
      </c>
      <c r="B4582">
        <v>43</v>
      </c>
      <c r="C4582" t="s">
        <v>19</v>
      </c>
      <c r="D4582" s="3">
        <v>42570</v>
      </c>
      <c r="E4582" t="s">
        <v>1380</v>
      </c>
      <c r="F4582">
        <v>55</v>
      </c>
      <c r="G4582">
        <v>1</v>
      </c>
      <c r="J4582">
        <v>130</v>
      </c>
      <c r="K4582">
        <v>100151098</v>
      </c>
      <c r="L4582" s="19" t="s">
        <v>33</v>
      </c>
      <c r="M4582">
        <v>0</v>
      </c>
      <c r="N4582" t="s">
        <v>22</v>
      </c>
      <c r="O4582" s="3">
        <v>42570</v>
      </c>
      <c r="P4582" t="s">
        <v>23</v>
      </c>
      <c r="Q4582">
        <v>55</v>
      </c>
      <c r="R4582">
        <v>2016</v>
      </c>
      <c r="S4582">
        <v>7</v>
      </c>
      <c r="T4582" s="3" t="s">
        <v>24</v>
      </c>
      <c r="U4582" s="3">
        <v>45489</v>
      </c>
    </row>
    <row r="4583" spans="1:21" x14ac:dyDescent="0.25">
      <c r="A4583">
        <v>216300</v>
      </c>
      <c r="B4583">
        <v>43</v>
      </c>
      <c r="C4583" t="s">
        <v>19</v>
      </c>
      <c r="D4583" s="3">
        <v>42570</v>
      </c>
      <c r="E4583" t="s">
        <v>148</v>
      </c>
      <c r="F4583">
        <v>75</v>
      </c>
      <c r="G4583">
        <v>1</v>
      </c>
      <c r="J4583">
        <v>130</v>
      </c>
      <c r="K4583">
        <v>100151098</v>
      </c>
      <c r="L4583" s="19" t="s">
        <v>33</v>
      </c>
      <c r="M4583">
        <v>0</v>
      </c>
      <c r="N4583" t="s">
        <v>22</v>
      </c>
      <c r="O4583" s="3">
        <v>42570</v>
      </c>
      <c r="P4583" t="s">
        <v>23</v>
      </c>
      <c r="Q4583">
        <v>75</v>
      </c>
      <c r="R4583">
        <v>2016</v>
      </c>
      <c r="S4583">
        <v>7</v>
      </c>
      <c r="T4583" s="3" t="s">
        <v>24</v>
      </c>
      <c r="U4583" s="3">
        <v>45489</v>
      </c>
    </row>
    <row r="4584" spans="1:21" x14ac:dyDescent="0.25">
      <c r="A4584">
        <v>216301</v>
      </c>
      <c r="B4584">
        <v>1496</v>
      </c>
      <c r="C4584" t="s">
        <v>31</v>
      </c>
      <c r="D4584" s="3">
        <v>42570</v>
      </c>
      <c r="E4584" t="s">
        <v>899</v>
      </c>
      <c r="F4584">
        <v>4500</v>
      </c>
      <c r="G4584">
        <v>1</v>
      </c>
      <c r="J4584">
        <v>4500</v>
      </c>
      <c r="K4584">
        <v>100151099</v>
      </c>
      <c r="L4584" s="19" t="s">
        <v>194</v>
      </c>
      <c r="M4584">
        <v>0</v>
      </c>
      <c r="N4584" t="s">
        <v>22</v>
      </c>
      <c r="O4584" s="3">
        <v>42570</v>
      </c>
      <c r="P4584" t="s">
        <v>34</v>
      </c>
      <c r="Q4584" s="4">
        <v>4500</v>
      </c>
      <c r="R4584">
        <v>2016</v>
      </c>
      <c r="S4584">
        <v>7</v>
      </c>
      <c r="T4584" s="3" t="s">
        <v>24</v>
      </c>
      <c r="U4584" s="3">
        <v>45489</v>
      </c>
    </row>
    <row r="4585" spans="1:21" x14ac:dyDescent="0.25">
      <c r="A4585">
        <v>216302</v>
      </c>
      <c r="B4585">
        <v>234</v>
      </c>
      <c r="C4585" t="s">
        <v>43</v>
      </c>
      <c r="D4585" s="3">
        <v>42570</v>
      </c>
      <c r="E4585" t="s">
        <v>1590</v>
      </c>
      <c r="F4585">
        <v>449</v>
      </c>
      <c r="G4585">
        <v>1</v>
      </c>
      <c r="J4585">
        <v>1872</v>
      </c>
      <c r="K4585">
        <v>100151100</v>
      </c>
      <c r="L4585" s="19" t="s">
        <v>21</v>
      </c>
      <c r="M4585">
        <v>0</v>
      </c>
      <c r="N4585" t="s">
        <v>22</v>
      </c>
      <c r="O4585" s="3">
        <v>42570</v>
      </c>
      <c r="P4585" t="s">
        <v>34</v>
      </c>
      <c r="Q4585">
        <v>449</v>
      </c>
      <c r="R4585">
        <v>2016</v>
      </c>
      <c r="S4585">
        <v>7</v>
      </c>
      <c r="T4585" s="3" t="s">
        <v>24</v>
      </c>
      <c r="U4585" s="3">
        <v>45489</v>
      </c>
    </row>
    <row r="4586" spans="1:21" x14ac:dyDescent="0.25">
      <c r="A4586">
        <v>216304</v>
      </c>
      <c r="B4586">
        <v>234</v>
      </c>
      <c r="C4586" t="s">
        <v>43</v>
      </c>
      <c r="D4586" s="3">
        <v>42570</v>
      </c>
      <c r="E4586" t="s">
        <v>1591</v>
      </c>
      <c r="F4586">
        <v>449</v>
      </c>
      <c r="G4586">
        <v>1</v>
      </c>
      <c r="J4586">
        <v>1872</v>
      </c>
      <c r="K4586">
        <v>100151100</v>
      </c>
      <c r="L4586" s="19" t="s">
        <v>21</v>
      </c>
      <c r="M4586">
        <v>0</v>
      </c>
      <c r="N4586" t="s">
        <v>22</v>
      </c>
      <c r="O4586" s="3">
        <v>42570</v>
      </c>
      <c r="P4586" t="s">
        <v>34</v>
      </c>
      <c r="Q4586">
        <v>449</v>
      </c>
      <c r="R4586">
        <v>2016</v>
      </c>
      <c r="S4586">
        <v>7</v>
      </c>
      <c r="T4586" s="3" t="s">
        <v>24</v>
      </c>
      <c r="U4586" s="3">
        <v>45489</v>
      </c>
    </row>
    <row r="4587" spans="1:21" x14ac:dyDescent="0.25">
      <c r="A4587">
        <v>216306</v>
      </c>
      <c r="B4587">
        <v>234</v>
      </c>
      <c r="C4587" t="s">
        <v>43</v>
      </c>
      <c r="D4587" s="3">
        <v>42570</v>
      </c>
      <c r="E4587" t="s">
        <v>1592</v>
      </c>
      <c r="F4587">
        <v>449</v>
      </c>
      <c r="G4587">
        <v>1</v>
      </c>
      <c r="J4587">
        <v>1872</v>
      </c>
      <c r="K4587">
        <v>100151100</v>
      </c>
      <c r="L4587" s="19" t="s">
        <v>21</v>
      </c>
      <c r="M4587">
        <v>0</v>
      </c>
      <c r="N4587" t="s">
        <v>22</v>
      </c>
      <c r="O4587" s="3">
        <v>42570</v>
      </c>
      <c r="P4587" t="s">
        <v>34</v>
      </c>
      <c r="Q4587">
        <v>449</v>
      </c>
      <c r="R4587">
        <v>2016</v>
      </c>
      <c r="S4587">
        <v>7</v>
      </c>
      <c r="T4587" s="3" t="s">
        <v>24</v>
      </c>
      <c r="U4587" s="3">
        <v>45489</v>
      </c>
    </row>
    <row r="4588" spans="1:21" x14ac:dyDescent="0.25">
      <c r="A4588">
        <v>216308</v>
      </c>
      <c r="B4588">
        <v>234</v>
      </c>
      <c r="C4588" t="s">
        <v>43</v>
      </c>
      <c r="D4588" s="3">
        <v>42570</v>
      </c>
      <c r="E4588" t="s">
        <v>609</v>
      </c>
      <c r="F4588">
        <v>525</v>
      </c>
      <c r="G4588">
        <v>1</v>
      </c>
      <c r="J4588">
        <v>1872</v>
      </c>
      <c r="K4588">
        <v>100151100</v>
      </c>
      <c r="L4588" s="19" t="s">
        <v>170</v>
      </c>
      <c r="M4588">
        <v>0</v>
      </c>
      <c r="N4588" t="s">
        <v>22</v>
      </c>
      <c r="O4588" s="3">
        <v>42570</v>
      </c>
      <c r="P4588" t="s">
        <v>34</v>
      </c>
      <c r="Q4588">
        <v>525</v>
      </c>
      <c r="R4588">
        <v>2016</v>
      </c>
      <c r="S4588">
        <v>7</v>
      </c>
      <c r="T4588" s="3" t="s">
        <v>24</v>
      </c>
      <c r="U4588" s="3">
        <v>45489</v>
      </c>
    </row>
    <row r="4589" spans="1:21" x14ac:dyDescent="0.25">
      <c r="A4589">
        <v>216309</v>
      </c>
      <c r="B4589">
        <v>1497</v>
      </c>
      <c r="C4589" t="s">
        <v>19</v>
      </c>
      <c r="D4589" s="3">
        <v>42570</v>
      </c>
      <c r="E4589" t="s">
        <v>1081</v>
      </c>
      <c r="F4589">
        <v>1375</v>
      </c>
      <c r="G4589">
        <v>1</v>
      </c>
      <c r="J4589">
        <v>1375</v>
      </c>
      <c r="K4589">
        <v>100151101</v>
      </c>
      <c r="L4589" s="19" t="s">
        <v>42</v>
      </c>
      <c r="M4589">
        <v>0</v>
      </c>
      <c r="N4589" t="s">
        <v>22</v>
      </c>
      <c r="O4589" s="3">
        <v>42570</v>
      </c>
      <c r="P4589" t="s">
        <v>23</v>
      </c>
      <c r="Q4589" s="4">
        <v>1375</v>
      </c>
      <c r="R4589">
        <v>2016</v>
      </c>
      <c r="S4589">
        <v>7</v>
      </c>
      <c r="T4589" s="3" t="s">
        <v>24</v>
      </c>
      <c r="U4589" s="3">
        <v>45489</v>
      </c>
    </row>
    <row r="4590" spans="1:21" x14ac:dyDescent="0.25">
      <c r="A4590">
        <v>216310</v>
      </c>
      <c r="B4590">
        <v>806</v>
      </c>
      <c r="C4590" t="s">
        <v>19</v>
      </c>
      <c r="D4590" s="3">
        <v>42570</v>
      </c>
      <c r="E4590" t="s">
        <v>102</v>
      </c>
      <c r="F4590">
        <v>999</v>
      </c>
      <c r="G4590">
        <v>1</v>
      </c>
      <c r="J4590">
        <v>999</v>
      </c>
      <c r="K4590">
        <v>100151102</v>
      </c>
      <c r="L4590" s="19" t="s">
        <v>51</v>
      </c>
      <c r="M4590">
        <v>0</v>
      </c>
      <c r="N4590" t="s">
        <v>22</v>
      </c>
      <c r="O4590" s="3">
        <v>42570</v>
      </c>
      <c r="P4590" t="s">
        <v>23</v>
      </c>
      <c r="Q4590">
        <v>999</v>
      </c>
      <c r="R4590">
        <v>2016</v>
      </c>
      <c r="S4590">
        <v>7</v>
      </c>
      <c r="T4590" s="3" t="s">
        <v>24</v>
      </c>
      <c r="U4590" s="3">
        <v>45489</v>
      </c>
    </row>
    <row r="4591" spans="1:21" x14ac:dyDescent="0.25">
      <c r="A4591">
        <v>216311</v>
      </c>
      <c r="B4591">
        <v>36</v>
      </c>
      <c r="C4591" t="s">
        <v>31</v>
      </c>
      <c r="D4591" s="3">
        <v>42570</v>
      </c>
      <c r="E4591" t="s">
        <v>227</v>
      </c>
      <c r="F4591">
        <v>1765</v>
      </c>
      <c r="G4591">
        <v>1</v>
      </c>
      <c r="J4591">
        <v>1765</v>
      </c>
      <c r="K4591">
        <v>100151103</v>
      </c>
      <c r="L4591" s="19" t="s">
        <v>38</v>
      </c>
      <c r="M4591">
        <v>0</v>
      </c>
      <c r="N4591" t="s">
        <v>22</v>
      </c>
      <c r="O4591" s="3">
        <v>42570</v>
      </c>
      <c r="P4591" t="s">
        <v>34</v>
      </c>
      <c r="Q4591" s="4">
        <v>1765</v>
      </c>
      <c r="R4591">
        <v>2016</v>
      </c>
      <c r="S4591">
        <v>7</v>
      </c>
      <c r="T4591" s="3" t="s">
        <v>24</v>
      </c>
      <c r="U4591" s="3">
        <v>45489</v>
      </c>
    </row>
    <row r="4592" spans="1:21" x14ac:dyDescent="0.25">
      <c r="A4592">
        <v>216312</v>
      </c>
      <c r="B4592">
        <v>806</v>
      </c>
      <c r="C4592" t="s">
        <v>19</v>
      </c>
      <c r="D4592" s="3">
        <v>42570</v>
      </c>
      <c r="E4592" t="s">
        <v>30</v>
      </c>
      <c r="F4592">
        <v>360</v>
      </c>
      <c r="G4592">
        <v>1</v>
      </c>
      <c r="J4592">
        <v>360</v>
      </c>
      <c r="K4592">
        <v>100151104</v>
      </c>
      <c r="L4592" s="19" t="s">
        <v>27</v>
      </c>
      <c r="M4592">
        <v>0</v>
      </c>
      <c r="N4592" t="s">
        <v>22</v>
      </c>
      <c r="O4592" s="3">
        <v>42570</v>
      </c>
      <c r="P4592" t="s">
        <v>23</v>
      </c>
      <c r="Q4592">
        <v>360</v>
      </c>
      <c r="R4592">
        <v>2016</v>
      </c>
      <c r="S4592">
        <v>7</v>
      </c>
      <c r="T4592" s="3" t="s">
        <v>24</v>
      </c>
      <c r="U4592" s="3">
        <v>45489</v>
      </c>
    </row>
    <row r="4593" spans="1:21" x14ac:dyDescent="0.25">
      <c r="A4593">
        <v>216313</v>
      </c>
      <c r="B4593">
        <v>1498</v>
      </c>
      <c r="C4593" t="s">
        <v>19</v>
      </c>
      <c r="D4593" s="3">
        <v>42570</v>
      </c>
      <c r="E4593" t="s">
        <v>899</v>
      </c>
      <c r="F4593">
        <v>4500</v>
      </c>
      <c r="G4593">
        <v>1</v>
      </c>
      <c r="J4593">
        <v>4500</v>
      </c>
      <c r="K4593">
        <v>100151105</v>
      </c>
      <c r="L4593" s="19" t="s">
        <v>194</v>
      </c>
      <c r="M4593">
        <v>0</v>
      </c>
      <c r="N4593" t="s">
        <v>22</v>
      </c>
      <c r="O4593" s="3">
        <v>42570</v>
      </c>
      <c r="P4593" t="s">
        <v>23</v>
      </c>
      <c r="Q4593" s="4">
        <v>4500</v>
      </c>
      <c r="R4593">
        <v>2016</v>
      </c>
      <c r="S4593">
        <v>7</v>
      </c>
      <c r="T4593" s="3" t="s">
        <v>24</v>
      </c>
      <c r="U4593" s="3">
        <v>45489</v>
      </c>
    </row>
    <row r="4594" spans="1:21" x14ac:dyDescent="0.25">
      <c r="A4594">
        <v>216314</v>
      </c>
      <c r="B4594">
        <v>43</v>
      </c>
      <c r="C4594" t="s">
        <v>19</v>
      </c>
      <c r="D4594" s="3">
        <v>42570</v>
      </c>
      <c r="E4594" t="s">
        <v>289</v>
      </c>
      <c r="F4594">
        <v>250</v>
      </c>
      <c r="G4594">
        <v>1</v>
      </c>
      <c r="J4594">
        <v>250</v>
      </c>
      <c r="K4594">
        <v>100151106</v>
      </c>
      <c r="L4594" s="19" t="s">
        <v>27</v>
      </c>
      <c r="M4594">
        <v>0</v>
      </c>
      <c r="N4594" t="s">
        <v>22</v>
      </c>
      <c r="O4594" s="3">
        <v>42570</v>
      </c>
      <c r="P4594" t="s">
        <v>23</v>
      </c>
      <c r="Q4594">
        <v>250</v>
      </c>
      <c r="R4594">
        <v>2016</v>
      </c>
      <c r="S4594">
        <v>7</v>
      </c>
      <c r="T4594" s="3" t="s">
        <v>24</v>
      </c>
      <c r="U4594" s="3">
        <v>45489</v>
      </c>
    </row>
    <row r="4595" spans="1:21" x14ac:dyDescent="0.25">
      <c r="A4595">
        <v>216315</v>
      </c>
      <c r="B4595">
        <v>43</v>
      </c>
      <c r="C4595" t="s">
        <v>19</v>
      </c>
      <c r="D4595" s="3">
        <v>42570</v>
      </c>
      <c r="E4595" t="s">
        <v>880</v>
      </c>
      <c r="F4595">
        <v>250</v>
      </c>
      <c r="G4595">
        <v>1</v>
      </c>
      <c r="J4595">
        <v>250</v>
      </c>
      <c r="K4595">
        <v>100151107</v>
      </c>
      <c r="L4595" s="19" t="s">
        <v>27</v>
      </c>
      <c r="M4595">
        <v>0</v>
      </c>
      <c r="N4595" t="s">
        <v>22</v>
      </c>
      <c r="O4595" s="3">
        <v>42570</v>
      </c>
      <c r="P4595" t="s">
        <v>23</v>
      </c>
      <c r="Q4595">
        <v>250</v>
      </c>
      <c r="R4595">
        <v>2016</v>
      </c>
      <c r="S4595">
        <v>7</v>
      </c>
      <c r="T4595" s="3" t="s">
        <v>24</v>
      </c>
      <c r="U4595" s="3">
        <v>45489</v>
      </c>
    </row>
    <row r="4596" spans="1:21" x14ac:dyDescent="0.25">
      <c r="A4596">
        <v>216316</v>
      </c>
      <c r="B4596">
        <v>56</v>
      </c>
      <c r="C4596" t="s">
        <v>19</v>
      </c>
      <c r="D4596" s="3">
        <v>42570</v>
      </c>
      <c r="E4596" t="s">
        <v>396</v>
      </c>
      <c r="F4596">
        <v>90</v>
      </c>
      <c r="G4596">
        <v>2</v>
      </c>
      <c r="J4596">
        <v>180</v>
      </c>
      <c r="K4596">
        <v>100151108</v>
      </c>
      <c r="L4596" s="19" t="s">
        <v>33</v>
      </c>
      <c r="M4596">
        <v>0</v>
      </c>
      <c r="N4596" t="s">
        <v>22</v>
      </c>
      <c r="O4596" s="3">
        <v>42570</v>
      </c>
      <c r="P4596" t="s">
        <v>23</v>
      </c>
      <c r="Q4596">
        <v>180</v>
      </c>
      <c r="R4596">
        <v>2016</v>
      </c>
      <c r="S4596">
        <v>7</v>
      </c>
      <c r="T4596" s="3" t="s">
        <v>24</v>
      </c>
      <c r="U4596" s="3">
        <v>45489</v>
      </c>
    </row>
    <row r="4597" spans="1:21" x14ac:dyDescent="0.25">
      <c r="A4597">
        <v>216317</v>
      </c>
      <c r="B4597">
        <v>1499</v>
      </c>
      <c r="C4597" t="s">
        <v>19</v>
      </c>
      <c r="D4597" s="3">
        <v>42570</v>
      </c>
      <c r="E4597" t="s">
        <v>85</v>
      </c>
      <c r="F4597">
        <v>320</v>
      </c>
      <c r="G4597">
        <v>1</v>
      </c>
      <c r="J4597">
        <v>320</v>
      </c>
      <c r="K4597">
        <v>100151109</v>
      </c>
      <c r="L4597" s="19" t="s">
        <v>33</v>
      </c>
      <c r="M4597">
        <v>0</v>
      </c>
      <c r="N4597" t="s">
        <v>22</v>
      </c>
      <c r="O4597" s="3">
        <v>42570</v>
      </c>
      <c r="P4597" t="s">
        <v>23</v>
      </c>
      <c r="Q4597">
        <v>320</v>
      </c>
      <c r="R4597">
        <v>2016</v>
      </c>
      <c r="S4597">
        <v>7</v>
      </c>
      <c r="T4597" s="3" t="s">
        <v>24</v>
      </c>
      <c r="U4597" s="3">
        <v>45489</v>
      </c>
    </row>
    <row r="4598" spans="1:21" x14ac:dyDescent="0.25">
      <c r="A4598">
        <v>216318</v>
      </c>
      <c r="B4598">
        <v>1500</v>
      </c>
      <c r="C4598" t="s">
        <v>31</v>
      </c>
      <c r="D4598" s="3">
        <v>42570</v>
      </c>
      <c r="E4598" t="s">
        <v>1602</v>
      </c>
      <c r="F4598">
        <v>1299</v>
      </c>
      <c r="G4598">
        <v>1</v>
      </c>
      <c r="J4598">
        <v>1299</v>
      </c>
      <c r="K4598">
        <v>100151110</v>
      </c>
      <c r="L4598" s="19" t="s">
        <v>59</v>
      </c>
      <c r="M4598">
        <v>0</v>
      </c>
      <c r="N4598" t="s">
        <v>22</v>
      </c>
      <c r="O4598" s="3">
        <v>42570</v>
      </c>
      <c r="P4598" t="s">
        <v>34</v>
      </c>
      <c r="Q4598" s="4">
        <v>1299</v>
      </c>
      <c r="R4598">
        <v>2016</v>
      </c>
      <c r="S4598">
        <v>7</v>
      </c>
      <c r="T4598" s="3" t="s">
        <v>24</v>
      </c>
      <c r="U4598" s="3">
        <v>45489</v>
      </c>
    </row>
    <row r="4599" spans="1:21" x14ac:dyDescent="0.25">
      <c r="A4599">
        <v>216320</v>
      </c>
      <c r="B4599">
        <v>1501</v>
      </c>
      <c r="C4599" t="s">
        <v>19</v>
      </c>
      <c r="D4599" s="3">
        <v>42570</v>
      </c>
      <c r="E4599" t="s">
        <v>1132</v>
      </c>
      <c r="F4599">
        <v>20890</v>
      </c>
      <c r="G4599">
        <v>1</v>
      </c>
      <c r="J4599">
        <v>20890</v>
      </c>
      <c r="K4599">
        <v>100151111</v>
      </c>
      <c r="L4599" s="19" t="s">
        <v>38</v>
      </c>
      <c r="M4599">
        <v>0</v>
      </c>
      <c r="N4599" t="s">
        <v>39</v>
      </c>
      <c r="O4599" s="3">
        <v>42570</v>
      </c>
      <c r="P4599" t="s">
        <v>23</v>
      </c>
      <c r="Q4599" s="4">
        <v>20890</v>
      </c>
      <c r="R4599">
        <v>2016</v>
      </c>
      <c r="S4599">
        <v>7</v>
      </c>
      <c r="T4599" s="3" t="s">
        <v>24</v>
      </c>
      <c r="U4599" s="3">
        <v>45489</v>
      </c>
    </row>
    <row r="4600" spans="1:21" x14ac:dyDescent="0.25">
      <c r="A4600">
        <v>216321</v>
      </c>
      <c r="B4600">
        <v>1502</v>
      </c>
      <c r="C4600" t="s">
        <v>25</v>
      </c>
      <c r="D4600" s="3">
        <v>42570</v>
      </c>
      <c r="E4600" t="s">
        <v>1115</v>
      </c>
      <c r="F4600">
        <v>15200</v>
      </c>
      <c r="G4600">
        <v>1</v>
      </c>
      <c r="J4600">
        <v>15200</v>
      </c>
      <c r="K4600">
        <v>100151112</v>
      </c>
      <c r="L4600" s="19" t="s">
        <v>38</v>
      </c>
      <c r="M4600">
        <v>0</v>
      </c>
      <c r="N4600" t="s">
        <v>22</v>
      </c>
      <c r="O4600" s="3">
        <v>42570</v>
      </c>
      <c r="P4600" t="s">
        <v>28</v>
      </c>
      <c r="Q4600" s="4">
        <v>15200</v>
      </c>
      <c r="R4600">
        <v>2016</v>
      </c>
      <c r="S4600">
        <v>7</v>
      </c>
      <c r="T4600" s="3" t="s">
        <v>24</v>
      </c>
      <c r="U4600" s="3">
        <v>45489</v>
      </c>
    </row>
    <row r="4601" spans="1:21" x14ac:dyDescent="0.25">
      <c r="A4601">
        <v>216322</v>
      </c>
      <c r="B4601">
        <v>1503</v>
      </c>
      <c r="C4601" t="s">
        <v>19</v>
      </c>
      <c r="D4601" s="3">
        <v>42570</v>
      </c>
      <c r="E4601" t="s">
        <v>1454</v>
      </c>
      <c r="F4601">
        <v>765</v>
      </c>
      <c r="G4601">
        <v>1</v>
      </c>
      <c r="J4601">
        <v>765</v>
      </c>
      <c r="K4601">
        <v>100151113</v>
      </c>
      <c r="L4601" s="19" t="s">
        <v>38</v>
      </c>
      <c r="M4601">
        <v>0</v>
      </c>
      <c r="N4601" t="s">
        <v>22</v>
      </c>
      <c r="O4601" s="3">
        <v>42570</v>
      </c>
      <c r="P4601" t="s">
        <v>23</v>
      </c>
      <c r="Q4601">
        <v>765</v>
      </c>
      <c r="R4601">
        <v>2016</v>
      </c>
      <c r="S4601">
        <v>7</v>
      </c>
      <c r="T4601" s="3" t="s">
        <v>24</v>
      </c>
      <c r="U4601" s="3">
        <v>45489</v>
      </c>
    </row>
    <row r="4602" spans="1:21" x14ac:dyDescent="0.25">
      <c r="A4602">
        <v>216323</v>
      </c>
      <c r="B4602">
        <v>36</v>
      </c>
      <c r="C4602" t="s">
        <v>19</v>
      </c>
      <c r="D4602" s="3">
        <v>42570</v>
      </c>
      <c r="E4602" t="s">
        <v>1022</v>
      </c>
      <c r="F4602">
        <v>810</v>
      </c>
      <c r="G4602">
        <v>1</v>
      </c>
      <c r="J4602">
        <v>810</v>
      </c>
      <c r="K4602">
        <v>100151114</v>
      </c>
      <c r="L4602" s="19" t="s">
        <v>183</v>
      </c>
      <c r="M4602">
        <v>0</v>
      </c>
      <c r="N4602" t="s">
        <v>22</v>
      </c>
      <c r="O4602" s="3">
        <v>42570</v>
      </c>
      <c r="P4602" t="s">
        <v>23</v>
      </c>
      <c r="Q4602">
        <v>810</v>
      </c>
      <c r="R4602">
        <v>2016</v>
      </c>
      <c r="S4602">
        <v>7</v>
      </c>
      <c r="T4602" s="3" t="s">
        <v>24</v>
      </c>
      <c r="U4602" s="3">
        <v>45489</v>
      </c>
    </row>
    <row r="4603" spans="1:21" x14ac:dyDescent="0.25">
      <c r="A4603">
        <v>216324</v>
      </c>
      <c r="B4603">
        <v>43</v>
      </c>
      <c r="C4603" t="s">
        <v>19</v>
      </c>
      <c r="D4603" s="3">
        <v>42570</v>
      </c>
      <c r="E4603" t="s">
        <v>289</v>
      </c>
      <c r="F4603">
        <v>250</v>
      </c>
      <c r="G4603">
        <v>1</v>
      </c>
      <c r="J4603">
        <v>250</v>
      </c>
      <c r="K4603">
        <v>100151115</v>
      </c>
      <c r="L4603" s="19" t="s">
        <v>27</v>
      </c>
      <c r="M4603">
        <v>0</v>
      </c>
      <c r="N4603" t="s">
        <v>22</v>
      </c>
      <c r="O4603" s="3">
        <v>42570</v>
      </c>
      <c r="P4603" t="s">
        <v>23</v>
      </c>
      <c r="Q4603">
        <v>250</v>
      </c>
      <c r="R4603">
        <v>2016</v>
      </c>
      <c r="S4603">
        <v>7</v>
      </c>
      <c r="T4603" s="3" t="s">
        <v>24</v>
      </c>
      <c r="U4603" s="3">
        <v>45489</v>
      </c>
    </row>
    <row r="4604" spans="1:21" x14ac:dyDescent="0.25">
      <c r="A4604">
        <v>216325</v>
      </c>
      <c r="B4604">
        <v>43</v>
      </c>
      <c r="C4604" t="s">
        <v>19</v>
      </c>
      <c r="D4604" s="3">
        <v>42570</v>
      </c>
      <c r="E4604" t="s">
        <v>289</v>
      </c>
      <c r="F4604">
        <v>250</v>
      </c>
      <c r="G4604">
        <v>1</v>
      </c>
      <c r="J4604">
        <v>250</v>
      </c>
      <c r="K4604">
        <v>100151116</v>
      </c>
      <c r="L4604" s="19" t="s">
        <v>27</v>
      </c>
      <c r="M4604">
        <v>0</v>
      </c>
      <c r="N4604" t="s">
        <v>22</v>
      </c>
      <c r="O4604" s="3">
        <v>42570</v>
      </c>
      <c r="P4604" t="s">
        <v>23</v>
      </c>
      <c r="Q4604">
        <v>250</v>
      </c>
      <c r="R4604">
        <v>2016</v>
      </c>
      <c r="S4604">
        <v>7</v>
      </c>
      <c r="T4604" s="3" t="s">
        <v>24</v>
      </c>
      <c r="U4604" s="3">
        <v>45489</v>
      </c>
    </row>
    <row r="4605" spans="1:21" x14ac:dyDescent="0.25">
      <c r="A4605">
        <v>216326</v>
      </c>
      <c r="B4605">
        <v>800</v>
      </c>
      <c r="C4605" t="s">
        <v>31</v>
      </c>
      <c r="D4605" s="3">
        <v>42570</v>
      </c>
      <c r="E4605" t="s">
        <v>30</v>
      </c>
      <c r="F4605">
        <v>360</v>
      </c>
      <c r="G4605">
        <v>1</v>
      </c>
      <c r="J4605">
        <v>360</v>
      </c>
      <c r="K4605">
        <v>100151117</v>
      </c>
      <c r="L4605" s="19" t="s">
        <v>27</v>
      </c>
      <c r="M4605">
        <v>0</v>
      </c>
      <c r="N4605" t="s">
        <v>22</v>
      </c>
      <c r="O4605" s="3">
        <v>42570</v>
      </c>
      <c r="P4605" t="s">
        <v>34</v>
      </c>
      <c r="Q4605">
        <v>360</v>
      </c>
      <c r="R4605">
        <v>2016</v>
      </c>
      <c r="S4605">
        <v>7</v>
      </c>
      <c r="T4605" s="3" t="s">
        <v>24</v>
      </c>
      <c r="U4605" s="3">
        <v>45489</v>
      </c>
    </row>
    <row r="4606" spans="1:21" x14ac:dyDescent="0.25">
      <c r="A4606">
        <v>216327</v>
      </c>
      <c r="B4606">
        <v>86</v>
      </c>
      <c r="C4606" t="s">
        <v>19</v>
      </c>
      <c r="D4606" s="3">
        <v>42570</v>
      </c>
      <c r="E4606" t="s">
        <v>399</v>
      </c>
      <c r="F4606">
        <v>570</v>
      </c>
      <c r="G4606">
        <v>1</v>
      </c>
      <c r="J4606">
        <v>570</v>
      </c>
      <c r="K4606">
        <v>100151118</v>
      </c>
      <c r="L4606" s="19" t="s">
        <v>33</v>
      </c>
      <c r="M4606">
        <v>0</v>
      </c>
      <c r="N4606" t="s">
        <v>121</v>
      </c>
      <c r="O4606" s="3">
        <v>42570</v>
      </c>
      <c r="P4606" t="s">
        <v>23</v>
      </c>
      <c r="Q4606">
        <v>570</v>
      </c>
      <c r="R4606">
        <v>2016</v>
      </c>
      <c r="S4606">
        <v>7</v>
      </c>
      <c r="T4606" s="3" t="s">
        <v>24</v>
      </c>
      <c r="U4606" s="3">
        <v>45489</v>
      </c>
    </row>
    <row r="4607" spans="1:21" x14ac:dyDescent="0.25">
      <c r="A4607">
        <v>216328</v>
      </c>
      <c r="B4607">
        <v>86</v>
      </c>
      <c r="C4607" t="s">
        <v>19</v>
      </c>
      <c r="D4607" s="3">
        <v>42570</v>
      </c>
      <c r="E4607" t="s">
        <v>242</v>
      </c>
      <c r="F4607">
        <v>800</v>
      </c>
      <c r="G4607">
        <v>1</v>
      </c>
      <c r="J4607">
        <v>800</v>
      </c>
      <c r="K4607">
        <v>100151119</v>
      </c>
      <c r="L4607" s="19" t="s">
        <v>27</v>
      </c>
      <c r="M4607">
        <v>0</v>
      </c>
      <c r="N4607" t="s">
        <v>121</v>
      </c>
      <c r="O4607" s="3">
        <v>42570</v>
      </c>
      <c r="P4607" t="s">
        <v>23</v>
      </c>
      <c r="Q4607">
        <v>800</v>
      </c>
      <c r="R4607">
        <v>2016</v>
      </c>
      <c r="S4607">
        <v>7</v>
      </c>
      <c r="T4607" s="3" t="s">
        <v>24</v>
      </c>
      <c r="U4607" s="3">
        <v>45489</v>
      </c>
    </row>
    <row r="4608" spans="1:21" x14ac:dyDescent="0.25">
      <c r="A4608">
        <v>216329</v>
      </c>
      <c r="B4608">
        <v>1406</v>
      </c>
      <c r="C4608" t="s">
        <v>19</v>
      </c>
      <c r="D4608" s="3">
        <v>42570</v>
      </c>
      <c r="E4608" t="s">
        <v>276</v>
      </c>
      <c r="F4608">
        <v>120</v>
      </c>
      <c r="G4608">
        <v>1</v>
      </c>
      <c r="J4608">
        <v>240</v>
      </c>
      <c r="K4608">
        <v>100151120</v>
      </c>
      <c r="L4608" s="19" t="s">
        <v>27</v>
      </c>
      <c r="M4608">
        <v>0</v>
      </c>
      <c r="N4608" t="s">
        <v>22</v>
      </c>
      <c r="O4608" s="3">
        <v>42570</v>
      </c>
      <c r="P4608" t="s">
        <v>23</v>
      </c>
      <c r="Q4608">
        <v>120</v>
      </c>
      <c r="R4608">
        <v>2016</v>
      </c>
      <c r="S4608">
        <v>7</v>
      </c>
      <c r="T4608" s="3" t="s">
        <v>24</v>
      </c>
      <c r="U4608" s="3">
        <v>45489</v>
      </c>
    </row>
    <row r="4609" spans="1:21" x14ac:dyDescent="0.25">
      <c r="A4609">
        <v>216330</v>
      </c>
      <c r="B4609">
        <v>1406</v>
      </c>
      <c r="C4609" t="s">
        <v>19</v>
      </c>
      <c r="D4609" s="3">
        <v>42570</v>
      </c>
      <c r="E4609" t="s">
        <v>139</v>
      </c>
      <c r="F4609">
        <v>120</v>
      </c>
      <c r="G4609">
        <v>1</v>
      </c>
      <c r="J4609">
        <v>240</v>
      </c>
      <c r="K4609">
        <v>100151120</v>
      </c>
      <c r="L4609" s="19" t="s">
        <v>27</v>
      </c>
      <c r="M4609">
        <v>0</v>
      </c>
      <c r="N4609" t="s">
        <v>22</v>
      </c>
      <c r="O4609" s="3">
        <v>42570</v>
      </c>
      <c r="P4609" t="s">
        <v>23</v>
      </c>
      <c r="Q4609">
        <v>120</v>
      </c>
      <c r="R4609">
        <v>2016</v>
      </c>
      <c r="S4609">
        <v>7</v>
      </c>
      <c r="T4609" s="3" t="s">
        <v>24</v>
      </c>
      <c r="U4609" s="3">
        <v>45489</v>
      </c>
    </row>
    <row r="4610" spans="1:21" x14ac:dyDescent="0.25">
      <c r="A4610">
        <v>216331</v>
      </c>
      <c r="B4610">
        <v>79</v>
      </c>
      <c r="C4610" t="s">
        <v>31</v>
      </c>
      <c r="D4610" s="3">
        <v>42570</v>
      </c>
      <c r="E4610" t="s">
        <v>163</v>
      </c>
      <c r="F4610">
        <v>4530</v>
      </c>
      <c r="G4610">
        <v>1</v>
      </c>
      <c r="J4610">
        <v>4530</v>
      </c>
      <c r="K4610">
        <v>100151121</v>
      </c>
      <c r="L4610" s="19" t="s">
        <v>38</v>
      </c>
      <c r="M4610">
        <v>0</v>
      </c>
      <c r="N4610" t="s">
        <v>22</v>
      </c>
      <c r="O4610" s="3">
        <v>42570</v>
      </c>
      <c r="P4610" t="s">
        <v>34</v>
      </c>
      <c r="Q4610" s="4">
        <v>4530</v>
      </c>
      <c r="R4610">
        <v>2016</v>
      </c>
      <c r="S4610">
        <v>7</v>
      </c>
      <c r="T4610" s="3" t="s">
        <v>24</v>
      </c>
      <c r="U4610" s="3">
        <v>45489</v>
      </c>
    </row>
    <row r="4611" spans="1:21" x14ac:dyDescent="0.25">
      <c r="A4611">
        <v>216332</v>
      </c>
      <c r="B4611">
        <v>43</v>
      </c>
      <c r="C4611" t="s">
        <v>19</v>
      </c>
      <c r="D4611" s="3">
        <v>42570</v>
      </c>
      <c r="E4611" t="s">
        <v>289</v>
      </c>
      <c r="F4611">
        <v>250</v>
      </c>
      <c r="G4611">
        <v>1</v>
      </c>
      <c r="J4611">
        <v>250</v>
      </c>
      <c r="K4611">
        <v>100151122</v>
      </c>
      <c r="L4611" s="19" t="s">
        <v>27</v>
      </c>
      <c r="M4611">
        <v>0</v>
      </c>
      <c r="N4611" t="s">
        <v>22</v>
      </c>
      <c r="O4611" s="3">
        <v>42570</v>
      </c>
      <c r="P4611" t="s">
        <v>23</v>
      </c>
      <c r="Q4611">
        <v>250</v>
      </c>
      <c r="R4611">
        <v>2016</v>
      </c>
      <c r="S4611">
        <v>7</v>
      </c>
      <c r="T4611" s="3" t="s">
        <v>24</v>
      </c>
      <c r="U4611" s="3">
        <v>45489</v>
      </c>
    </row>
    <row r="4612" spans="1:21" x14ac:dyDescent="0.25">
      <c r="A4612">
        <v>216333</v>
      </c>
      <c r="B4612">
        <v>800</v>
      </c>
      <c r="C4612" t="s">
        <v>31</v>
      </c>
      <c r="D4612" s="3">
        <v>42570</v>
      </c>
      <c r="E4612" t="s">
        <v>305</v>
      </c>
      <c r="F4612">
        <v>100</v>
      </c>
      <c r="G4612">
        <v>3</v>
      </c>
      <c r="J4612">
        <v>300</v>
      </c>
      <c r="K4612">
        <v>100151123</v>
      </c>
      <c r="L4612" s="19" t="s">
        <v>33</v>
      </c>
      <c r="M4612">
        <v>0</v>
      </c>
      <c r="N4612" t="s">
        <v>22</v>
      </c>
      <c r="O4612" s="3">
        <v>42570</v>
      </c>
      <c r="P4612" t="s">
        <v>34</v>
      </c>
      <c r="Q4612">
        <v>300</v>
      </c>
      <c r="R4612">
        <v>2016</v>
      </c>
      <c r="S4612">
        <v>7</v>
      </c>
      <c r="T4612" s="3" t="s">
        <v>24</v>
      </c>
      <c r="U4612" s="3">
        <v>45489</v>
      </c>
    </row>
    <row r="4613" spans="1:21" x14ac:dyDescent="0.25">
      <c r="A4613">
        <v>216334</v>
      </c>
      <c r="B4613">
        <v>43</v>
      </c>
      <c r="C4613" t="s">
        <v>19</v>
      </c>
      <c r="D4613" s="3">
        <v>42570</v>
      </c>
      <c r="E4613" t="s">
        <v>289</v>
      </c>
      <c r="F4613">
        <v>250</v>
      </c>
      <c r="G4613">
        <v>1</v>
      </c>
      <c r="J4613">
        <v>250</v>
      </c>
      <c r="K4613">
        <v>100151124</v>
      </c>
      <c r="L4613" s="19" t="s">
        <v>27</v>
      </c>
      <c r="M4613">
        <v>0</v>
      </c>
      <c r="N4613" t="s">
        <v>22</v>
      </c>
      <c r="O4613" s="3">
        <v>42570</v>
      </c>
      <c r="P4613" t="s">
        <v>23</v>
      </c>
      <c r="Q4613">
        <v>250</v>
      </c>
      <c r="R4613">
        <v>2016</v>
      </c>
      <c r="S4613">
        <v>7</v>
      </c>
      <c r="T4613" s="3" t="s">
        <v>24</v>
      </c>
      <c r="U4613" s="3">
        <v>45489</v>
      </c>
    </row>
    <row r="4614" spans="1:21" x14ac:dyDescent="0.25">
      <c r="A4614">
        <v>216336</v>
      </c>
      <c r="B4614">
        <v>33</v>
      </c>
      <c r="C4614" t="s">
        <v>19</v>
      </c>
      <c r="D4614" s="3">
        <v>42570</v>
      </c>
      <c r="E4614" t="s">
        <v>113</v>
      </c>
      <c r="F4614">
        <v>1230</v>
      </c>
      <c r="G4614">
        <v>1</v>
      </c>
      <c r="J4614">
        <v>1230</v>
      </c>
      <c r="K4614">
        <v>100151126</v>
      </c>
      <c r="L4614" s="19" t="s">
        <v>42</v>
      </c>
      <c r="M4614">
        <v>0</v>
      </c>
      <c r="N4614" t="s">
        <v>22</v>
      </c>
      <c r="O4614" s="3">
        <v>42570</v>
      </c>
      <c r="P4614" t="s">
        <v>23</v>
      </c>
      <c r="Q4614" s="4">
        <v>1230</v>
      </c>
      <c r="R4614">
        <v>2016</v>
      </c>
      <c r="S4614">
        <v>7</v>
      </c>
      <c r="T4614" s="3" t="s">
        <v>24</v>
      </c>
      <c r="U4614" s="3">
        <v>45489</v>
      </c>
    </row>
    <row r="4615" spans="1:21" x14ac:dyDescent="0.25">
      <c r="A4615">
        <v>216335</v>
      </c>
      <c r="B4615">
        <v>86</v>
      </c>
      <c r="C4615" t="s">
        <v>19</v>
      </c>
      <c r="D4615" s="3">
        <v>42570</v>
      </c>
      <c r="E4615" t="s">
        <v>93</v>
      </c>
      <c r="F4615">
        <v>510</v>
      </c>
      <c r="G4615">
        <v>1</v>
      </c>
      <c r="J4615">
        <v>510</v>
      </c>
      <c r="K4615">
        <v>100151125</v>
      </c>
      <c r="L4615" s="19" t="s">
        <v>33</v>
      </c>
      <c r="M4615">
        <v>0</v>
      </c>
      <c r="N4615" t="s">
        <v>22</v>
      </c>
      <c r="O4615" s="3">
        <v>42570</v>
      </c>
      <c r="P4615" t="s">
        <v>23</v>
      </c>
      <c r="Q4615">
        <v>510</v>
      </c>
      <c r="R4615">
        <v>2016</v>
      </c>
      <c r="S4615">
        <v>7</v>
      </c>
      <c r="T4615" s="3" t="s">
        <v>24</v>
      </c>
      <c r="U4615" s="3">
        <v>45489</v>
      </c>
    </row>
    <row r="4616" spans="1:21" x14ac:dyDescent="0.25">
      <c r="A4616">
        <v>216337</v>
      </c>
      <c r="B4616">
        <v>43</v>
      </c>
      <c r="C4616" t="s">
        <v>19</v>
      </c>
      <c r="D4616" s="3">
        <v>42570</v>
      </c>
      <c r="E4616" t="s">
        <v>289</v>
      </c>
      <c r="F4616">
        <v>250</v>
      </c>
      <c r="G4616">
        <v>1</v>
      </c>
      <c r="J4616">
        <v>250</v>
      </c>
      <c r="K4616">
        <v>100151127</v>
      </c>
      <c r="L4616" s="19" t="s">
        <v>27</v>
      </c>
      <c r="M4616">
        <v>0</v>
      </c>
      <c r="N4616" t="s">
        <v>22</v>
      </c>
      <c r="O4616" s="3">
        <v>42570</v>
      </c>
      <c r="P4616" t="s">
        <v>23</v>
      </c>
      <c r="Q4616">
        <v>250</v>
      </c>
      <c r="R4616">
        <v>2016</v>
      </c>
      <c r="S4616">
        <v>7</v>
      </c>
      <c r="T4616" s="3" t="s">
        <v>24</v>
      </c>
      <c r="U4616" s="3">
        <v>45489</v>
      </c>
    </row>
    <row r="4617" spans="1:21" x14ac:dyDescent="0.25">
      <c r="A4617">
        <v>216338</v>
      </c>
      <c r="B4617">
        <v>43</v>
      </c>
      <c r="C4617" t="s">
        <v>19</v>
      </c>
      <c r="D4617" s="3">
        <v>42570</v>
      </c>
      <c r="E4617" t="s">
        <v>289</v>
      </c>
      <c r="F4617">
        <v>250</v>
      </c>
      <c r="G4617">
        <v>1</v>
      </c>
      <c r="J4617">
        <v>250</v>
      </c>
      <c r="K4617">
        <v>100151128</v>
      </c>
      <c r="L4617" s="19" t="s">
        <v>27</v>
      </c>
      <c r="M4617">
        <v>0</v>
      </c>
      <c r="N4617" t="s">
        <v>22</v>
      </c>
      <c r="O4617" s="3">
        <v>42570</v>
      </c>
      <c r="P4617" t="s">
        <v>23</v>
      </c>
      <c r="Q4617">
        <v>250</v>
      </c>
      <c r="R4617">
        <v>2016</v>
      </c>
      <c r="S4617">
        <v>7</v>
      </c>
      <c r="T4617" s="3" t="s">
        <v>24</v>
      </c>
      <c r="U4617" s="3">
        <v>45489</v>
      </c>
    </row>
    <row r="4618" spans="1:21" x14ac:dyDescent="0.25">
      <c r="A4618">
        <v>216339</v>
      </c>
      <c r="B4618">
        <v>777</v>
      </c>
      <c r="C4618" t="s">
        <v>19</v>
      </c>
      <c r="D4618" s="3">
        <v>42570</v>
      </c>
      <c r="E4618" t="s">
        <v>94</v>
      </c>
      <c r="F4618">
        <v>325</v>
      </c>
      <c r="G4618">
        <v>1</v>
      </c>
      <c r="J4618">
        <v>325</v>
      </c>
      <c r="K4618">
        <v>100151129</v>
      </c>
      <c r="L4618" s="19" t="s">
        <v>33</v>
      </c>
      <c r="M4618">
        <v>0</v>
      </c>
      <c r="N4618" t="s">
        <v>22</v>
      </c>
      <c r="O4618" s="3">
        <v>42570</v>
      </c>
      <c r="P4618" t="s">
        <v>23</v>
      </c>
      <c r="Q4618">
        <v>325</v>
      </c>
      <c r="R4618">
        <v>2016</v>
      </c>
      <c r="S4618">
        <v>7</v>
      </c>
      <c r="T4618" s="3" t="s">
        <v>24</v>
      </c>
      <c r="U4618" s="3">
        <v>45489</v>
      </c>
    </row>
    <row r="4619" spans="1:21" x14ac:dyDescent="0.25">
      <c r="A4619">
        <v>216340</v>
      </c>
      <c r="B4619">
        <v>43</v>
      </c>
      <c r="C4619" t="s">
        <v>19</v>
      </c>
      <c r="D4619" s="3">
        <v>42570</v>
      </c>
      <c r="E4619" t="s">
        <v>244</v>
      </c>
      <c r="F4619">
        <v>640</v>
      </c>
      <c r="G4619">
        <v>1</v>
      </c>
      <c r="J4619">
        <v>640</v>
      </c>
      <c r="K4619">
        <v>100151130</v>
      </c>
      <c r="L4619" s="19" t="s">
        <v>27</v>
      </c>
      <c r="M4619">
        <v>0</v>
      </c>
      <c r="N4619" t="s">
        <v>22</v>
      </c>
      <c r="O4619" s="3">
        <v>42570</v>
      </c>
      <c r="P4619" t="s">
        <v>23</v>
      </c>
      <c r="Q4619">
        <v>640</v>
      </c>
      <c r="R4619">
        <v>2016</v>
      </c>
      <c r="S4619">
        <v>7</v>
      </c>
      <c r="T4619" s="3" t="s">
        <v>24</v>
      </c>
      <c r="U4619" s="3">
        <v>45489</v>
      </c>
    </row>
    <row r="4620" spans="1:21" x14ac:dyDescent="0.25">
      <c r="A4620">
        <v>216341</v>
      </c>
      <c r="B4620">
        <v>130</v>
      </c>
      <c r="C4620" t="s">
        <v>19</v>
      </c>
      <c r="D4620" s="3">
        <v>42570</v>
      </c>
      <c r="E4620" t="s">
        <v>1603</v>
      </c>
      <c r="F4620">
        <v>4020</v>
      </c>
      <c r="G4620">
        <v>1</v>
      </c>
      <c r="J4620">
        <v>4020</v>
      </c>
      <c r="K4620">
        <v>100151131</v>
      </c>
      <c r="L4620" s="19" t="s">
        <v>97</v>
      </c>
      <c r="M4620">
        <v>0</v>
      </c>
      <c r="N4620" t="s">
        <v>22</v>
      </c>
      <c r="O4620" s="3">
        <v>42570</v>
      </c>
      <c r="P4620" t="s">
        <v>23</v>
      </c>
      <c r="Q4620" s="4">
        <v>4020</v>
      </c>
      <c r="R4620">
        <v>2016</v>
      </c>
      <c r="S4620">
        <v>7</v>
      </c>
      <c r="T4620" s="3" t="s">
        <v>24</v>
      </c>
      <c r="U4620" s="3">
        <v>45489</v>
      </c>
    </row>
    <row r="4621" spans="1:21" x14ac:dyDescent="0.25">
      <c r="A4621">
        <v>216343</v>
      </c>
      <c r="B4621">
        <v>890</v>
      </c>
      <c r="C4621" t="s">
        <v>71</v>
      </c>
      <c r="D4621" s="3">
        <v>42570</v>
      </c>
      <c r="E4621" t="s">
        <v>207</v>
      </c>
      <c r="F4621">
        <v>120</v>
      </c>
      <c r="G4621">
        <v>2</v>
      </c>
      <c r="J4621">
        <v>240</v>
      </c>
      <c r="K4621">
        <v>100151133</v>
      </c>
      <c r="L4621" s="19" t="s">
        <v>27</v>
      </c>
      <c r="M4621">
        <v>0</v>
      </c>
      <c r="N4621" t="s">
        <v>22</v>
      </c>
      <c r="O4621" s="3">
        <v>42570</v>
      </c>
      <c r="P4621" t="s">
        <v>34</v>
      </c>
      <c r="Q4621">
        <v>240</v>
      </c>
      <c r="R4621">
        <v>2016</v>
      </c>
      <c r="S4621">
        <v>7</v>
      </c>
      <c r="T4621" s="3" t="s">
        <v>24</v>
      </c>
      <c r="U4621" s="3">
        <v>45489</v>
      </c>
    </row>
    <row r="4622" spans="1:21" x14ac:dyDescent="0.25">
      <c r="A4622">
        <v>216342</v>
      </c>
      <c r="B4622">
        <v>1504</v>
      </c>
      <c r="C4622" t="s">
        <v>19</v>
      </c>
      <c r="D4622" s="3">
        <v>42570</v>
      </c>
      <c r="E4622" t="s">
        <v>26</v>
      </c>
      <c r="F4622">
        <v>240</v>
      </c>
      <c r="G4622">
        <v>1</v>
      </c>
      <c r="J4622">
        <v>240</v>
      </c>
      <c r="K4622">
        <v>100151132</v>
      </c>
      <c r="L4622" s="19" t="s">
        <v>27</v>
      </c>
      <c r="M4622">
        <v>0</v>
      </c>
      <c r="N4622" t="s">
        <v>22</v>
      </c>
      <c r="O4622" s="3">
        <v>42570</v>
      </c>
      <c r="P4622" t="s">
        <v>23</v>
      </c>
      <c r="Q4622">
        <v>240</v>
      </c>
      <c r="R4622">
        <v>2016</v>
      </c>
      <c r="S4622">
        <v>7</v>
      </c>
      <c r="T4622" s="3" t="s">
        <v>24</v>
      </c>
      <c r="U4622" s="3">
        <v>45489</v>
      </c>
    </row>
    <row r="4623" spans="1:21" x14ac:dyDescent="0.25">
      <c r="A4623">
        <v>216344</v>
      </c>
      <c r="B4623">
        <v>890</v>
      </c>
      <c r="C4623" t="s">
        <v>19</v>
      </c>
      <c r="D4623" s="3">
        <v>42570</v>
      </c>
      <c r="E4623" t="s">
        <v>1383</v>
      </c>
      <c r="F4623">
        <v>140</v>
      </c>
      <c r="G4623">
        <v>1</v>
      </c>
      <c r="J4623">
        <v>140</v>
      </c>
      <c r="K4623">
        <v>100151134</v>
      </c>
      <c r="L4623" s="19" t="s">
        <v>33</v>
      </c>
      <c r="M4623">
        <v>0</v>
      </c>
      <c r="N4623" t="s">
        <v>22</v>
      </c>
      <c r="O4623" s="3">
        <v>42570</v>
      </c>
      <c r="P4623" t="s">
        <v>23</v>
      </c>
      <c r="Q4623">
        <v>140</v>
      </c>
      <c r="R4623">
        <v>2016</v>
      </c>
      <c r="S4623">
        <v>7</v>
      </c>
      <c r="T4623" s="3" t="s">
        <v>24</v>
      </c>
      <c r="U4623" s="3">
        <v>45489</v>
      </c>
    </row>
    <row r="4624" spans="1:21" x14ac:dyDescent="0.25">
      <c r="A4624">
        <v>216345</v>
      </c>
      <c r="B4624">
        <v>36</v>
      </c>
      <c r="C4624" t="s">
        <v>19</v>
      </c>
      <c r="D4624" s="3">
        <v>42570</v>
      </c>
      <c r="E4624" t="s">
        <v>787</v>
      </c>
      <c r="F4624">
        <v>699</v>
      </c>
      <c r="G4624">
        <v>1</v>
      </c>
      <c r="J4624">
        <v>699</v>
      </c>
      <c r="K4624">
        <v>100151135</v>
      </c>
      <c r="L4624" s="19" t="s">
        <v>51</v>
      </c>
      <c r="M4624">
        <v>0</v>
      </c>
      <c r="N4624" t="s">
        <v>22</v>
      </c>
      <c r="O4624" s="3">
        <v>42570</v>
      </c>
      <c r="P4624" t="s">
        <v>23</v>
      </c>
      <c r="Q4624">
        <v>699</v>
      </c>
      <c r="R4624">
        <v>2016</v>
      </c>
      <c r="S4624">
        <v>7</v>
      </c>
      <c r="T4624" s="3" t="s">
        <v>24</v>
      </c>
      <c r="U4624" s="3">
        <v>45489</v>
      </c>
    </row>
    <row r="4625" spans="1:21" x14ac:dyDescent="0.25">
      <c r="A4625">
        <v>216347</v>
      </c>
      <c r="B4625">
        <v>1505</v>
      </c>
      <c r="C4625" t="s">
        <v>25</v>
      </c>
      <c r="D4625" s="3">
        <v>42570</v>
      </c>
      <c r="E4625" t="s">
        <v>1604</v>
      </c>
      <c r="F4625">
        <v>1630</v>
      </c>
      <c r="G4625">
        <v>1</v>
      </c>
      <c r="J4625">
        <v>3120</v>
      </c>
      <c r="K4625">
        <v>100151136</v>
      </c>
      <c r="L4625" s="19" t="s">
        <v>194</v>
      </c>
      <c r="M4625">
        <v>0</v>
      </c>
      <c r="N4625" t="s">
        <v>22</v>
      </c>
      <c r="O4625" s="3">
        <v>42570</v>
      </c>
      <c r="P4625" t="s">
        <v>28</v>
      </c>
      <c r="Q4625" s="4">
        <v>1630</v>
      </c>
      <c r="R4625">
        <v>2016</v>
      </c>
      <c r="S4625">
        <v>7</v>
      </c>
      <c r="T4625" s="3" t="s">
        <v>24</v>
      </c>
      <c r="U4625" s="3">
        <v>45489</v>
      </c>
    </row>
    <row r="4626" spans="1:21" x14ac:dyDescent="0.25">
      <c r="A4626">
        <v>216348</v>
      </c>
      <c r="B4626">
        <v>1505</v>
      </c>
      <c r="C4626" t="s">
        <v>25</v>
      </c>
      <c r="D4626" s="3">
        <v>42570</v>
      </c>
      <c r="E4626" t="s">
        <v>1605</v>
      </c>
      <c r="F4626">
        <v>1490</v>
      </c>
      <c r="G4626">
        <v>1</v>
      </c>
      <c r="J4626">
        <v>3120</v>
      </c>
      <c r="K4626">
        <v>100151136</v>
      </c>
      <c r="L4626" s="19" t="s">
        <v>194</v>
      </c>
      <c r="M4626">
        <v>0</v>
      </c>
      <c r="N4626" t="s">
        <v>22</v>
      </c>
      <c r="O4626" s="3">
        <v>42570</v>
      </c>
      <c r="P4626" t="s">
        <v>28</v>
      </c>
      <c r="Q4626" s="4">
        <v>1490</v>
      </c>
      <c r="R4626">
        <v>2016</v>
      </c>
      <c r="S4626">
        <v>7</v>
      </c>
      <c r="T4626" s="3" t="s">
        <v>24</v>
      </c>
      <c r="U4626" s="3">
        <v>45489</v>
      </c>
    </row>
    <row r="4627" spans="1:21" x14ac:dyDescent="0.25">
      <c r="A4627">
        <v>216349</v>
      </c>
      <c r="B4627">
        <v>1291</v>
      </c>
      <c r="C4627" t="s">
        <v>71</v>
      </c>
      <c r="D4627" s="3">
        <v>42570</v>
      </c>
      <c r="E4627" t="s">
        <v>1426</v>
      </c>
      <c r="F4627">
        <v>1500</v>
      </c>
      <c r="G4627">
        <v>1</v>
      </c>
      <c r="J4627">
        <v>0</v>
      </c>
      <c r="K4627">
        <v>100151137</v>
      </c>
      <c r="L4627" s="19" t="s">
        <v>21</v>
      </c>
      <c r="M4627">
        <v>0</v>
      </c>
      <c r="N4627" t="s">
        <v>298</v>
      </c>
      <c r="O4627" s="3">
        <v>42570</v>
      </c>
      <c r="P4627" t="s">
        <v>34</v>
      </c>
      <c r="Q4627" s="4">
        <v>1500</v>
      </c>
      <c r="R4627">
        <v>2016</v>
      </c>
      <c r="S4627">
        <v>7</v>
      </c>
      <c r="T4627" s="3" t="s">
        <v>24</v>
      </c>
      <c r="U4627" s="3">
        <v>45489</v>
      </c>
    </row>
    <row r="4628" spans="1:21" x14ac:dyDescent="0.25">
      <c r="A4628">
        <v>216351</v>
      </c>
      <c r="B4628">
        <v>1291</v>
      </c>
      <c r="C4628" t="s">
        <v>71</v>
      </c>
      <c r="D4628" s="3">
        <v>42570</v>
      </c>
      <c r="E4628" t="s">
        <v>277</v>
      </c>
      <c r="F4628">
        <v>330</v>
      </c>
      <c r="G4628">
        <v>1</v>
      </c>
      <c r="J4628">
        <v>0</v>
      </c>
      <c r="K4628">
        <v>100151137</v>
      </c>
      <c r="L4628" s="19" t="s">
        <v>33</v>
      </c>
      <c r="M4628">
        <v>0</v>
      </c>
      <c r="N4628" t="s">
        <v>298</v>
      </c>
      <c r="O4628" s="3">
        <v>42570</v>
      </c>
      <c r="P4628" t="s">
        <v>34</v>
      </c>
      <c r="Q4628">
        <v>330</v>
      </c>
      <c r="R4628">
        <v>2016</v>
      </c>
      <c r="S4628">
        <v>7</v>
      </c>
      <c r="T4628" s="3" t="s">
        <v>24</v>
      </c>
      <c r="U4628" s="3">
        <v>45489</v>
      </c>
    </row>
    <row r="4629" spans="1:21" x14ac:dyDescent="0.25">
      <c r="A4629">
        <v>216352</v>
      </c>
      <c r="B4629">
        <v>767</v>
      </c>
      <c r="C4629" t="s">
        <v>19</v>
      </c>
      <c r="D4629" s="3">
        <v>42570</v>
      </c>
      <c r="E4629" t="s">
        <v>54</v>
      </c>
      <c r="F4629">
        <v>490</v>
      </c>
      <c r="G4629">
        <v>1</v>
      </c>
      <c r="J4629">
        <v>490</v>
      </c>
      <c r="K4629">
        <v>100151138</v>
      </c>
      <c r="L4629" s="19" t="s">
        <v>27</v>
      </c>
      <c r="M4629">
        <v>0</v>
      </c>
      <c r="N4629" t="s">
        <v>22</v>
      </c>
      <c r="O4629" s="3">
        <v>42570</v>
      </c>
      <c r="P4629" t="s">
        <v>23</v>
      </c>
      <c r="Q4629">
        <v>490</v>
      </c>
      <c r="R4629">
        <v>2016</v>
      </c>
      <c r="S4629">
        <v>7</v>
      </c>
      <c r="T4629" s="3" t="s">
        <v>24</v>
      </c>
      <c r="U4629" s="3">
        <v>45489</v>
      </c>
    </row>
    <row r="4630" spans="1:21" x14ac:dyDescent="0.25">
      <c r="A4630">
        <v>216353</v>
      </c>
      <c r="B4630">
        <v>1506</v>
      </c>
      <c r="C4630" t="s">
        <v>25</v>
      </c>
      <c r="D4630" s="3">
        <v>42570</v>
      </c>
      <c r="E4630" t="s">
        <v>1606</v>
      </c>
      <c r="F4630">
        <v>1350</v>
      </c>
      <c r="G4630">
        <v>1</v>
      </c>
      <c r="J4630">
        <v>1350</v>
      </c>
      <c r="K4630">
        <v>100151139</v>
      </c>
      <c r="L4630" s="19" t="s">
        <v>51</v>
      </c>
      <c r="M4630">
        <v>0</v>
      </c>
      <c r="N4630" t="s">
        <v>22</v>
      </c>
      <c r="O4630" s="3">
        <v>42570</v>
      </c>
      <c r="P4630" t="s">
        <v>28</v>
      </c>
      <c r="Q4630" s="4">
        <v>1350</v>
      </c>
      <c r="R4630">
        <v>2016</v>
      </c>
      <c r="S4630">
        <v>7</v>
      </c>
      <c r="T4630" s="3" t="s">
        <v>24</v>
      </c>
      <c r="U4630" s="3">
        <v>45489</v>
      </c>
    </row>
    <row r="4631" spans="1:21" x14ac:dyDescent="0.25">
      <c r="A4631">
        <v>216354</v>
      </c>
      <c r="B4631">
        <v>1507</v>
      </c>
      <c r="C4631" t="s">
        <v>19</v>
      </c>
      <c r="D4631" s="3">
        <v>42570</v>
      </c>
      <c r="E4631" t="s">
        <v>1607</v>
      </c>
      <c r="F4631">
        <v>350</v>
      </c>
      <c r="G4631">
        <v>1</v>
      </c>
      <c r="J4631">
        <v>350</v>
      </c>
      <c r="K4631">
        <v>100151140</v>
      </c>
      <c r="L4631" s="19" t="s">
        <v>51</v>
      </c>
      <c r="M4631">
        <v>0</v>
      </c>
      <c r="N4631" t="s">
        <v>22</v>
      </c>
      <c r="O4631" s="3">
        <v>42570</v>
      </c>
      <c r="P4631" t="s">
        <v>23</v>
      </c>
      <c r="Q4631">
        <v>350</v>
      </c>
      <c r="R4631">
        <v>2016</v>
      </c>
      <c r="S4631">
        <v>7</v>
      </c>
      <c r="T4631" s="3" t="s">
        <v>24</v>
      </c>
      <c r="U4631" s="3">
        <v>45489</v>
      </c>
    </row>
    <row r="4632" spans="1:21" x14ac:dyDescent="0.25">
      <c r="A4632">
        <v>216355</v>
      </c>
      <c r="B4632">
        <v>1508</v>
      </c>
      <c r="C4632" t="s">
        <v>19</v>
      </c>
      <c r="D4632" s="3">
        <v>42570</v>
      </c>
      <c r="E4632" t="s">
        <v>1608</v>
      </c>
      <c r="F4632">
        <v>4000</v>
      </c>
      <c r="G4632">
        <v>1</v>
      </c>
      <c r="J4632">
        <v>8800</v>
      </c>
      <c r="K4632">
        <v>100151141</v>
      </c>
      <c r="L4632" s="19" t="s">
        <v>194</v>
      </c>
      <c r="M4632">
        <v>0</v>
      </c>
      <c r="N4632" t="s">
        <v>22</v>
      </c>
      <c r="O4632" s="3">
        <v>42570</v>
      </c>
      <c r="P4632" t="s">
        <v>23</v>
      </c>
      <c r="Q4632" s="4">
        <v>4000</v>
      </c>
      <c r="R4632">
        <v>2016</v>
      </c>
      <c r="S4632">
        <v>7</v>
      </c>
      <c r="T4632" s="3" t="s">
        <v>24</v>
      </c>
      <c r="U4632" s="3">
        <v>45489</v>
      </c>
    </row>
    <row r="4633" spans="1:21" x14ac:dyDescent="0.25">
      <c r="A4633">
        <v>216356</v>
      </c>
      <c r="B4633">
        <v>1508</v>
      </c>
      <c r="C4633" t="s">
        <v>19</v>
      </c>
      <c r="D4633" s="3">
        <v>42570</v>
      </c>
      <c r="E4633" t="s">
        <v>1609</v>
      </c>
      <c r="F4633">
        <v>200</v>
      </c>
      <c r="G4633">
        <v>1</v>
      </c>
      <c r="J4633">
        <v>8800</v>
      </c>
      <c r="K4633">
        <v>100151141</v>
      </c>
      <c r="L4633" s="19" t="s">
        <v>194</v>
      </c>
      <c r="M4633">
        <v>0</v>
      </c>
      <c r="N4633" t="s">
        <v>22</v>
      </c>
      <c r="O4633" s="3">
        <v>42570</v>
      </c>
      <c r="P4633" t="s">
        <v>23</v>
      </c>
      <c r="Q4633">
        <v>200</v>
      </c>
      <c r="R4633">
        <v>2016</v>
      </c>
      <c r="S4633">
        <v>7</v>
      </c>
      <c r="T4633" s="3" t="s">
        <v>24</v>
      </c>
      <c r="U4633" s="3">
        <v>45489</v>
      </c>
    </row>
    <row r="4634" spans="1:21" x14ac:dyDescent="0.25">
      <c r="A4634">
        <v>216357</v>
      </c>
      <c r="B4634">
        <v>1508</v>
      </c>
      <c r="C4634" t="s">
        <v>19</v>
      </c>
      <c r="D4634" s="3">
        <v>42570</v>
      </c>
      <c r="E4634" t="s">
        <v>1610</v>
      </c>
      <c r="F4634">
        <v>800</v>
      </c>
      <c r="G4634">
        <v>1</v>
      </c>
      <c r="J4634">
        <v>8800</v>
      </c>
      <c r="K4634">
        <v>100151141</v>
      </c>
      <c r="L4634" s="19" t="s">
        <v>27</v>
      </c>
      <c r="M4634">
        <v>0</v>
      </c>
      <c r="N4634" t="s">
        <v>22</v>
      </c>
      <c r="O4634" s="3">
        <v>42570</v>
      </c>
      <c r="P4634" t="s">
        <v>23</v>
      </c>
      <c r="Q4634">
        <v>800</v>
      </c>
      <c r="R4634">
        <v>2016</v>
      </c>
      <c r="S4634">
        <v>7</v>
      </c>
      <c r="T4634" s="3" t="s">
        <v>24</v>
      </c>
      <c r="U4634" s="3">
        <v>45489</v>
      </c>
    </row>
    <row r="4635" spans="1:21" x14ac:dyDescent="0.25">
      <c r="A4635">
        <v>216358</v>
      </c>
      <c r="B4635">
        <v>1508</v>
      </c>
      <c r="C4635" t="s">
        <v>19</v>
      </c>
      <c r="D4635" s="3">
        <v>42570</v>
      </c>
      <c r="E4635" t="s">
        <v>1249</v>
      </c>
      <c r="F4635">
        <v>450</v>
      </c>
      <c r="G4635">
        <v>1</v>
      </c>
      <c r="J4635">
        <v>8800</v>
      </c>
      <c r="K4635">
        <v>100151141</v>
      </c>
      <c r="L4635" s="19" t="s">
        <v>27</v>
      </c>
      <c r="M4635">
        <v>0</v>
      </c>
      <c r="N4635" t="s">
        <v>22</v>
      </c>
      <c r="O4635" s="3">
        <v>42570</v>
      </c>
      <c r="P4635" t="s">
        <v>23</v>
      </c>
      <c r="Q4635">
        <v>450</v>
      </c>
      <c r="R4635">
        <v>2016</v>
      </c>
      <c r="S4635">
        <v>7</v>
      </c>
      <c r="T4635" s="3" t="s">
        <v>24</v>
      </c>
      <c r="U4635" s="3">
        <v>45489</v>
      </c>
    </row>
    <row r="4636" spans="1:21" x14ac:dyDescent="0.25">
      <c r="A4636">
        <v>216359</v>
      </c>
      <c r="B4636">
        <v>1508</v>
      </c>
      <c r="C4636" t="s">
        <v>19</v>
      </c>
      <c r="D4636" s="3">
        <v>42570</v>
      </c>
      <c r="E4636" t="s">
        <v>1611</v>
      </c>
      <c r="F4636">
        <v>1400</v>
      </c>
      <c r="G4636">
        <v>1</v>
      </c>
      <c r="J4636">
        <v>8800</v>
      </c>
      <c r="K4636">
        <v>100151141</v>
      </c>
      <c r="L4636" s="19" t="s">
        <v>27</v>
      </c>
      <c r="M4636">
        <v>0</v>
      </c>
      <c r="N4636" t="s">
        <v>22</v>
      </c>
      <c r="O4636" s="3">
        <v>42570</v>
      </c>
      <c r="P4636" t="s">
        <v>23</v>
      </c>
      <c r="Q4636" s="4">
        <v>1400</v>
      </c>
      <c r="R4636">
        <v>2016</v>
      </c>
      <c r="S4636">
        <v>7</v>
      </c>
      <c r="T4636" s="3" t="s">
        <v>24</v>
      </c>
      <c r="U4636" s="3">
        <v>45489</v>
      </c>
    </row>
    <row r="4637" spans="1:21" x14ac:dyDescent="0.25">
      <c r="A4637">
        <v>216360</v>
      </c>
      <c r="B4637">
        <v>1508</v>
      </c>
      <c r="C4637" t="s">
        <v>19</v>
      </c>
      <c r="D4637" s="3">
        <v>42570</v>
      </c>
      <c r="E4637" t="s">
        <v>1270</v>
      </c>
      <c r="F4637">
        <v>1200</v>
      </c>
      <c r="G4637">
        <v>1</v>
      </c>
      <c r="J4637">
        <v>8800</v>
      </c>
      <c r="K4637">
        <v>100151141</v>
      </c>
      <c r="L4637" s="19" t="s">
        <v>27</v>
      </c>
      <c r="M4637">
        <v>0</v>
      </c>
      <c r="N4637" t="s">
        <v>22</v>
      </c>
      <c r="O4637" s="3">
        <v>42570</v>
      </c>
      <c r="P4637" t="s">
        <v>23</v>
      </c>
      <c r="Q4637" s="4">
        <v>1200</v>
      </c>
      <c r="R4637">
        <v>2016</v>
      </c>
      <c r="S4637">
        <v>7</v>
      </c>
      <c r="T4637" s="3" t="s">
        <v>24</v>
      </c>
      <c r="U4637" s="3">
        <v>45489</v>
      </c>
    </row>
    <row r="4638" spans="1:21" x14ac:dyDescent="0.25">
      <c r="A4638">
        <v>216361</v>
      </c>
      <c r="B4638">
        <v>1508</v>
      </c>
      <c r="C4638" t="s">
        <v>19</v>
      </c>
      <c r="D4638" s="3">
        <v>42570</v>
      </c>
      <c r="E4638" t="s">
        <v>1612</v>
      </c>
      <c r="F4638">
        <v>750</v>
      </c>
      <c r="G4638">
        <v>1</v>
      </c>
      <c r="J4638">
        <v>8800</v>
      </c>
      <c r="K4638">
        <v>100151141</v>
      </c>
      <c r="L4638" s="19" t="s">
        <v>194</v>
      </c>
      <c r="M4638">
        <v>0</v>
      </c>
      <c r="N4638" t="s">
        <v>22</v>
      </c>
      <c r="O4638" s="3">
        <v>42570</v>
      </c>
      <c r="P4638" t="s">
        <v>23</v>
      </c>
      <c r="Q4638">
        <v>750</v>
      </c>
      <c r="R4638">
        <v>2016</v>
      </c>
      <c r="S4638">
        <v>7</v>
      </c>
      <c r="T4638" s="3" t="s">
        <v>24</v>
      </c>
      <c r="U4638" s="3">
        <v>45489</v>
      </c>
    </row>
    <row r="4639" spans="1:21" x14ac:dyDescent="0.25">
      <c r="A4639">
        <v>216362</v>
      </c>
      <c r="B4639">
        <v>1230</v>
      </c>
      <c r="C4639" t="s">
        <v>19</v>
      </c>
      <c r="D4639" s="3">
        <v>42570</v>
      </c>
      <c r="E4639" t="s">
        <v>1366</v>
      </c>
      <c r="F4639">
        <v>660</v>
      </c>
      <c r="G4639">
        <v>1</v>
      </c>
      <c r="J4639">
        <v>0</v>
      </c>
      <c r="K4639">
        <v>100151142</v>
      </c>
      <c r="L4639" s="19" t="s">
        <v>27</v>
      </c>
      <c r="M4639">
        <v>0</v>
      </c>
      <c r="N4639" t="s">
        <v>49</v>
      </c>
      <c r="O4639" s="3">
        <v>42570</v>
      </c>
      <c r="P4639" t="s">
        <v>23</v>
      </c>
      <c r="Q4639">
        <v>660</v>
      </c>
      <c r="R4639">
        <v>2016</v>
      </c>
      <c r="S4639">
        <v>7</v>
      </c>
      <c r="T4639" s="3" t="s">
        <v>24</v>
      </c>
      <c r="U4639" s="3">
        <v>45489</v>
      </c>
    </row>
    <row r="4640" spans="1:21" x14ac:dyDescent="0.25">
      <c r="A4640">
        <v>216363</v>
      </c>
      <c r="B4640">
        <v>1509</v>
      </c>
      <c r="C4640" t="s">
        <v>19</v>
      </c>
      <c r="D4640" s="3">
        <v>42570</v>
      </c>
      <c r="E4640" t="s">
        <v>86</v>
      </c>
      <c r="F4640">
        <v>150</v>
      </c>
      <c r="G4640">
        <v>1</v>
      </c>
      <c r="J4640">
        <v>150</v>
      </c>
      <c r="K4640">
        <v>100151143</v>
      </c>
      <c r="L4640" s="19" t="s">
        <v>33</v>
      </c>
      <c r="M4640">
        <v>0</v>
      </c>
      <c r="N4640" t="s">
        <v>22</v>
      </c>
      <c r="O4640" s="3">
        <v>42570</v>
      </c>
      <c r="P4640" t="s">
        <v>23</v>
      </c>
      <c r="Q4640">
        <v>150</v>
      </c>
      <c r="R4640">
        <v>2016</v>
      </c>
      <c r="S4640">
        <v>7</v>
      </c>
      <c r="T4640" s="3" t="s">
        <v>24</v>
      </c>
      <c r="U4640" s="3">
        <v>45489</v>
      </c>
    </row>
    <row r="4641" spans="1:21" x14ac:dyDescent="0.25">
      <c r="A4641">
        <v>216364</v>
      </c>
      <c r="B4641">
        <v>1230</v>
      </c>
      <c r="C4641" t="s">
        <v>31</v>
      </c>
      <c r="D4641" s="3">
        <v>42570</v>
      </c>
      <c r="E4641" t="s">
        <v>1368</v>
      </c>
      <c r="F4641">
        <v>570</v>
      </c>
      <c r="G4641">
        <v>1</v>
      </c>
      <c r="J4641">
        <v>0</v>
      </c>
      <c r="K4641">
        <v>100151144</v>
      </c>
      <c r="L4641" s="19" t="s">
        <v>27</v>
      </c>
      <c r="M4641">
        <v>0</v>
      </c>
      <c r="N4641" t="s">
        <v>49</v>
      </c>
      <c r="O4641" s="3">
        <v>42570</v>
      </c>
      <c r="P4641" t="s">
        <v>34</v>
      </c>
      <c r="Q4641">
        <v>570</v>
      </c>
      <c r="R4641">
        <v>2016</v>
      </c>
      <c r="S4641">
        <v>7</v>
      </c>
      <c r="T4641" s="3" t="s">
        <v>24</v>
      </c>
      <c r="U4641" s="3">
        <v>45489</v>
      </c>
    </row>
    <row r="4642" spans="1:21" x14ac:dyDescent="0.25">
      <c r="A4642">
        <v>216365</v>
      </c>
      <c r="B4642">
        <v>1230</v>
      </c>
      <c r="C4642" t="s">
        <v>25</v>
      </c>
      <c r="D4642" s="3">
        <v>42570</v>
      </c>
      <c r="E4642" t="s">
        <v>1367</v>
      </c>
      <c r="F4642">
        <v>300</v>
      </c>
      <c r="G4642">
        <v>1</v>
      </c>
      <c r="J4642">
        <v>300</v>
      </c>
      <c r="K4642">
        <v>100151145</v>
      </c>
      <c r="L4642" s="19" t="s">
        <v>27</v>
      </c>
      <c r="M4642">
        <v>0</v>
      </c>
      <c r="N4642" t="s">
        <v>22</v>
      </c>
      <c r="O4642" s="3">
        <v>42570</v>
      </c>
      <c r="P4642" t="s">
        <v>28</v>
      </c>
      <c r="Q4642">
        <v>300</v>
      </c>
      <c r="R4642">
        <v>2016</v>
      </c>
      <c r="S4642">
        <v>7</v>
      </c>
      <c r="T4642" s="3" t="s">
        <v>24</v>
      </c>
      <c r="U4642" s="3">
        <v>45489</v>
      </c>
    </row>
    <row r="4643" spans="1:21" x14ac:dyDescent="0.25">
      <c r="A4643">
        <v>216366</v>
      </c>
      <c r="B4643">
        <v>1230</v>
      </c>
      <c r="C4643" t="s">
        <v>19</v>
      </c>
      <c r="D4643" s="3">
        <v>42570</v>
      </c>
      <c r="E4643" t="s">
        <v>1367</v>
      </c>
      <c r="F4643">
        <v>300</v>
      </c>
      <c r="G4643">
        <v>1</v>
      </c>
      <c r="J4643">
        <v>5</v>
      </c>
      <c r="K4643">
        <v>100151146</v>
      </c>
      <c r="L4643" s="19" t="s">
        <v>27</v>
      </c>
      <c r="M4643">
        <v>0</v>
      </c>
      <c r="N4643" t="s">
        <v>22</v>
      </c>
      <c r="O4643" s="3">
        <v>42570</v>
      </c>
      <c r="P4643" t="s">
        <v>23</v>
      </c>
      <c r="Q4643">
        <v>300</v>
      </c>
      <c r="R4643">
        <v>2016</v>
      </c>
      <c r="S4643">
        <v>7</v>
      </c>
      <c r="T4643" s="3" t="s">
        <v>24</v>
      </c>
      <c r="U4643" s="3">
        <v>45489</v>
      </c>
    </row>
    <row r="4644" spans="1:21" x14ac:dyDescent="0.25">
      <c r="A4644">
        <v>216367</v>
      </c>
      <c r="B4644">
        <v>1510</v>
      </c>
      <c r="C4644" t="s">
        <v>31</v>
      </c>
      <c r="D4644" s="3">
        <v>42570</v>
      </c>
      <c r="E4644" t="s">
        <v>1014</v>
      </c>
      <c r="F4644">
        <v>54080</v>
      </c>
      <c r="G4644">
        <v>1</v>
      </c>
      <c r="J4644">
        <v>54080</v>
      </c>
      <c r="K4644">
        <v>100151147</v>
      </c>
      <c r="L4644" s="19" t="s">
        <v>42</v>
      </c>
      <c r="M4644">
        <v>0</v>
      </c>
      <c r="N4644" t="s">
        <v>22</v>
      </c>
      <c r="O4644" s="3">
        <v>42570</v>
      </c>
      <c r="P4644" t="s">
        <v>34</v>
      </c>
      <c r="Q4644" s="4">
        <v>54080</v>
      </c>
      <c r="R4644">
        <v>2016</v>
      </c>
      <c r="S4644">
        <v>7</v>
      </c>
      <c r="T4644" s="3" t="s">
        <v>24</v>
      </c>
      <c r="U4644" s="3">
        <v>45489</v>
      </c>
    </row>
    <row r="4645" spans="1:21" x14ac:dyDescent="0.25">
      <c r="A4645">
        <v>216368</v>
      </c>
      <c r="B4645">
        <v>1510</v>
      </c>
      <c r="C4645" t="s">
        <v>31</v>
      </c>
      <c r="D4645" s="3">
        <v>42570</v>
      </c>
      <c r="E4645" t="s">
        <v>1613</v>
      </c>
      <c r="F4645">
        <v>63720</v>
      </c>
      <c r="G4645">
        <v>1</v>
      </c>
      <c r="J4645">
        <v>63720</v>
      </c>
      <c r="K4645">
        <v>100151148</v>
      </c>
      <c r="L4645" s="19" t="s">
        <v>170</v>
      </c>
      <c r="M4645">
        <v>0</v>
      </c>
      <c r="N4645" t="s">
        <v>22</v>
      </c>
      <c r="O4645" s="3">
        <v>42570</v>
      </c>
      <c r="P4645" t="s">
        <v>34</v>
      </c>
      <c r="Q4645" s="4">
        <v>63720</v>
      </c>
      <c r="R4645">
        <v>2016</v>
      </c>
      <c r="S4645">
        <v>7</v>
      </c>
      <c r="T4645" s="3" t="s">
        <v>24</v>
      </c>
      <c r="U4645" s="3">
        <v>45489</v>
      </c>
    </row>
    <row r="4646" spans="1:21" x14ac:dyDescent="0.25">
      <c r="A4646">
        <v>216369</v>
      </c>
      <c r="B4646">
        <v>4</v>
      </c>
      <c r="C4646" t="s">
        <v>19</v>
      </c>
      <c r="D4646" s="3">
        <v>42570</v>
      </c>
      <c r="E4646" t="s">
        <v>1614</v>
      </c>
      <c r="F4646">
        <v>340</v>
      </c>
      <c r="G4646">
        <v>2</v>
      </c>
      <c r="J4646">
        <v>680</v>
      </c>
      <c r="K4646">
        <v>100151149</v>
      </c>
      <c r="L4646" s="19" t="s">
        <v>27</v>
      </c>
      <c r="M4646">
        <v>0</v>
      </c>
      <c r="N4646" t="s">
        <v>22</v>
      </c>
      <c r="O4646" s="3">
        <v>42570</v>
      </c>
      <c r="P4646" t="s">
        <v>23</v>
      </c>
      <c r="Q4646">
        <v>680</v>
      </c>
      <c r="R4646">
        <v>2016</v>
      </c>
      <c r="S4646">
        <v>7</v>
      </c>
      <c r="T4646" s="3" t="s">
        <v>24</v>
      </c>
      <c r="U4646" s="3">
        <v>45489</v>
      </c>
    </row>
    <row r="4647" spans="1:21" x14ac:dyDescent="0.25">
      <c r="A4647">
        <v>216370</v>
      </c>
      <c r="B4647">
        <v>1188</v>
      </c>
      <c r="C4647" t="s">
        <v>19</v>
      </c>
      <c r="D4647" s="3">
        <v>42570</v>
      </c>
      <c r="E4647" t="s">
        <v>1280</v>
      </c>
      <c r="F4647">
        <v>300</v>
      </c>
      <c r="G4647">
        <v>2</v>
      </c>
      <c r="J4647">
        <v>600</v>
      </c>
      <c r="K4647">
        <v>100151151</v>
      </c>
      <c r="L4647" s="19" t="s">
        <v>33</v>
      </c>
      <c r="M4647">
        <v>0</v>
      </c>
      <c r="N4647" t="s">
        <v>22</v>
      </c>
      <c r="O4647" s="3">
        <v>42570</v>
      </c>
      <c r="P4647" t="s">
        <v>23</v>
      </c>
      <c r="Q4647">
        <v>600</v>
      </c>
      <c r="R4647">
        <v>2016</v>
      </c>
      <c r="S4647">
        <v>7</v>
      </c>
      <c r="T4647" s="3" t="s">
        <v>24</v>
      </c>
      <c r="U4647" s="3">
        <v>45489</v>
      </c>
    </row>
    <row r="4648" spans="1:21" x14ac:dyDescent="0.25">
      <c r="A4648">
        <v>216371</v>
      </c>
      <c r="B4648">
        <v>4</v>
      </c>
      <c r="C4648" t="s">
        <v>19</v>
      </c>
      <c r="D4648" s="3">
        <v>42570</v>
      </c>
      <c r="E4648" t="s">
        <v>1615</v>
      </c>
      <c r="F4648">
        <v>340</v>
      </c>
      <c r="G4648">
        <v>1</v>
      </c>
      <c r="J4648">
        <v>340</v>
      </c>
      <c r="K4648">
        <v>100151150</v>
      </c>
      <c r="L4648" s="19" t="s">
        <v>27</v>
      </c>
      <c r="M4648">
        <v>0</v>
      </c>
      <c r="N4648" t="s">
        <v>22</v>
      </c>
      <c r="O4648" s="3">
        <v>42570</v>
      </c>
      <c r="P4648" t="s">
        <v>23</v>
      </c>
      <c r="Q4648">
        <v>340</v>
      </c>
      <c r="R4648">
        <v>2016</v>
      </c>
      <c r="S4648">
        <v>7</v>
      </c>
      <c r="T4648" s="3" t="s">
        <v>24</v>
      </c>
      <c r="U4648" s="3">
        <v>45489</v>
      </c>
    </row>
    <row r="4649" spans="1:21" x14ac:dyDescent="0.25">
      <c r="A4649">
        <v>216372</v>
      </c>
      <c r="B4649">
        <v>4</v>
      </c>
      <c r="C4649" t="s">
        <v>19</v>
      </c>
      <c r="D4649" s="3">
        <v>42570</v>
      </c>
      <c r="E4649" t="s">
        <v>1280</v>
      </c>
      <c r="F4649">
        <v>300</v>
      </c>
      <c r="G4649">
        <v>4</v>
      </c>
      <c r="J4649">
        <v>1200</v>
      </c>
      <c r="K4649">
        <v>100151152</v>
      </c>
      <c r="L4649" s="19" t="s">
        <v>33</v>
      </c>
      <c r="M4649">
        <v>0</v>
      </c>
      <c r="N4649" t="s">
        <v>22</v>
      </c>
      <c r="O4649" s="3">
        <v>42570</v>
      </c>
      <c r="P4649" t="s">
        <v>23</v>
      </c>
      <c r="Q4649" s="4">
        <v>1200</v>
      </c>
      <c r="R4649">
        <v>2016</v>
      </c>
      <c r="S4649">
        <v>7</v>
      </c>
      <c r="T4649" s="3" t="s">
        <v>24</v>
      </c>
      <c r="U4649" s="3">
        <v>45489</v>
      </c>
    </row>
    <row r="4650" spans="1:21" x14ac:dyDescent="0.25">
      <c r="A4650">
        <v>216373</v>
      </c>
      <c r="B4650">
        <v>459</v>
      </c>
      <c r="C4650" t="s">
        <v>31</v>
      </c>
      <c r="D4650" s="3">
        <v>42570</v>
      </c>
      <c r="E4650" t="s">
        <v>1309</v>
      </c>
      <c r="F4650">
        <v>4499</v>
      </c>
      <c r="G4650">
        <v>1</v>
      </c>
      <c r="J4650">
        <v>4499</v>
      </c>
      <c r="K4650">
        <v>100151153</v>
      </c>
      <c r="L4650" s="19" t="s">
        <v>38</v>
      </c>
      <c r="M4650">
        <v>0</v>
      </c>
      <c r="N4650" t="s">
        <v>22</v>
      </c>
      <c r="O4650" s="3">
        <v>42570</v>
      </c>
      <c r="P4650" t="s">
        <v>34</v>
      </c>
      <c r="Q4650" s="4">
        <v>4499</v>
      </c>
      <c r="R4650">
        <v>2016</v>
      </c>
      <c r="S4650">
        <v>7</v>
      </c>
      <c r="T4650" s="3" t="s">
        <v>24</v>
      </c>
      <c r="U4650" s="3">
        <v>45489</v>
      </c>
    </row>
    <row r="4651" spans="1:21" x14ac:dyDescent="0.25">
      <c r="A4651">
        <v>216374</v>
      </c>
      <c r="B4651">
        <v>1511</v>
      </c>
      <c r="C4651" t="s">
        <v>31</v>
      </c>
      <c r="D4651" s="3">
        <v>42570</v>
      </c>
      <c r="E4651" t="s">
        <v>1409</v>
      </c>
      <c r="F4651">
        <v>1200</v>
      </c>
      <c r="G4651">
        <v>1</v>
      </c>
      <c r="J4651">
        <v>1200</v>
      </c>
      <c r="K4651">
        <v>100151154</v>
      </c>
      <c r="L4651" s="19" t="s">
        <v>170</v>
      </c>
      <c r="M4651">
        <v>0</v>
      </c>
      <c r="N4651" t="s">
        <v>22</v>
      </c>
      <c r="O4651" s="3">
        <v>42570</v>
      </c>
      <c r="P4651" t="s">
        <v>34</v>
      </c>
      <c r="Q4651" s="4">
        <v>1200</v>
      </c>
      <c r="R4651">
        <v>2016</v>
      </c>
      <c r="S4651">
        <v>7</v>
      </c>
      <c r="T4651" s="3" t="s">
        <v>24</v>
      </c>
      <c r="U4651" s="3">
        <v>45489</v>
      </c>
    </row>
    <row r="4652" spans="1:21" x14ac:dyDescent="0.25">
      <c r="A4652">
        <v>216375</v>
      </c>
      <c r="B4652">
        <v>1371</v>
      </c>
      <c r="C4652" t="s">
        <v>19</v>
      </c>
      <c r="D4652" s="3">
        <v>42570</v>
      </c>
      <c r="E4652" t="s">
        <v>1013</v>
      </c>
      <c r="F4652">
        <v>120</v>
      </c>
      <c r="G4652">
        <v>1</v>
      </c>
      <c r="J4652">
        <v>120</v>
      </c>
      <c r="K4652">
        <v>100151155</v>
      </c>
      <c r="L4652" s="19" t="s">
        <v>576</v>
      </c>
      <c r="M4652">
        <v>0</v>
      </c>
      <c r="N4652" t="s">
        <v>22</v>
      </c>
      <c r="O4652" s="3">
        <v>42570</v>
      </c>
      <c r="P4652" t="s">
        <v>23</v>
      </c>
      <c r="Q4652">
        <v>120</v>
      </c>
      <c r="R4652">
        <v>2016</v>
      </c>
      <c r="S4652">
        <v>7</v>
      </c>
      <c r="T4652" s="3" t="s">
        <v>24</v>
      </c>
      <c r="U4652" s="3">
        <v>45489</v>
      </c>
    </row>
    <row r="4653" spans="1:21" x14ac:dyDescent="0.25">
      <c r="A4653">
        <v>216376</v>
      </c>
      <c r="B4653">
        <v>1372</v>
      </c>
      <c r="C4653" t="s">
        <v>19</v>
      </c>
      <c r="D4653" s="3">
        <v>42570</v>
      </c>
      <c r="E4653" t="s">
        <v>130</v>
      </c>
      <c r="F4653">
        <v>190</v>
      </c>
      <c r="G4653">
        <v>1</v>
      </c>
      <c r="J4653">
        <v>620</v>
      </c>
      <c r="K4653">
        <v>100151156</v>
      </c>
      <c r="L4653" s="19" t="s">
        <v>33</v>
      </c>
      <c r="M4653">
        <v>0</v>
      </c>
      <c r="N4653" t="s">
        <v>22</v>
      </c>
      <c r="O4653" s="3">
        <v>42570</v>
      </c>
      <c r="P4653" t="s">
        <v>23</v>
      </c>
      <c r="Q4653">
        <v>190</v>
      </c>
      <c r="R4653">
        <v>2016</v>
      </c>
      <c r="S4653">
        <v>7</v>
      </c>
      <c r="T4653" s="3" t="s">
        <v>24</v>
      </c>
      <c r="U4653" s="3">
        <v>45489</v>
      </c>
    </row>
    <row r="4654" spans="1:21" x14ac:dyDescent="0.25">
      <c r="A4654">
        <v>216377</v>
      </c>
      <c r="B4654">
        <v>1372</v>
      </c>
      <c r="C4654" t="s">
        <v>19</v>
      </c>
      <c r="D4654" s="3">
        <v>42570</v>
      </c>
      <c r="E4654" t="s">
        <v>188</v>
      </c>
      <c r="F4654">
        <v>160</v>
      </c>
      <c r="G4654">
        <v>2</v>
      </c>
      <c r="J4654">
        <v>620</v>
      </c>
      <c r="K4654">
        <v>100151156</v>
      </c>
      <c r="L4654" s="19" t="s">
        <v>33</v>
      </c>
      <c r="M4654">
        <v>0</v>
      </c>
      <c r="N4654" t="s">
        <v>22</v>
      </c>
      <c r="O4654" s="3">
        <v>42570</v>
      </c>
      <c r="P4654" t="s">
        <v>23</v>
      </c>
      <c r="Q4654">
        <v>320</v>
      </c>
      <c r="R4654">
        <v>2016</v>
      </c>
      <c r="S4654">
        <v>7</v>
      </c>
      <c r="T4654" s="3" t="s">
        <v>24</v>
      </c>
      <c r="U4654" s="3">
        <v>45489</v>
      </c>
    </row>
    <row r="4655" spans="1:21" x14ac:dyDescent="0.25">
      <c r="A4655">
        <v>216378</v>
      </c>
      <c r="B4655">
        <v>1372</v>
      </c>
      <c r="C4655" t="s">
        <v>19</v>
      </c>
      <c r="D4655" s="3">
        <v>42570</v>
      </c>
      <c r="E4655" t="s">
        <v>1380</v>
      </c>
      <c r="F4655">
        <v>55</v>
      </c>
      <c r="G4655">
        <v>2</v>
      </c>
      <c r="J4655">
        <v>620</v>
      </c>
      <c r="K4655">
        <v>100151156</v>
      </c>
      <c r="L4655" s="19" t="s">
        <v>33</v>
      </c>
      <c r="M4655">
        <v>0</v>
      </c>
      <c r="N4655" t="s">
        <v>22</v>
      </c>
      <c r="O4655" s="3">
        <v>42570</v>
      </c>
      <c r="P4655" t="s">
        <v>23</v>
      </c>
      <c r="Q4655">
        <v>110</v>
      </c>
      <c r="R4655">
        <v>2016</v>
      </c>
      <c r="S4655">
        <v>7</v>
      </c>
      <c r="T4655" s="3" t="s">
        <v>24</v>
      </c>
      <c r="U4655" s="3">
        <v>45489</v>
      </c>
    </row>
    <row r="4656" spans="1:21" x14ac:dyDescent="0.25">
      <c r="A4656">
        <v>216379</v>
      </c>
      <c r="B4656">
        <v>1512</v>
      </c>
      <c r="C4656" t="s">
        <v>25</v>
      </c>
      <c r="D4656" s="3">
        <v>42570</v>
      </c>
      <c r="E4656" t="s">
        <v>86</v>
      </c>
      <c r="F4656">
        <v>150</v>
      </c>
      <c r="G4656">
        <v>1</v>
      </c>
      <c r="J4656">
        <v>225</v>
      </c>
      <c r="K4656">
        <v>100151157</v>
      </c>
      <c r="L4656" s="19" t="s">
        <v>33</v>
      </c>
      <c r="M4656">
        <v>0</v>
      </c>
      <c r="N4656" t="s">
        <v>22</v>
      </c>
      <c r="O4656" s="3">
        <v>42570</v>
      </c>
      <c r="P4656" t="s">
        <v>28</v>
      </c>
      <c r="Q4656">
        <v>150</v>
      </c>
      <c r="R4656">
        <v>2016</v>
      </c>
      <c r="S4656">
        <v>7</v>
      </c>
      <c r="T4656" s="3" t="s">
        <v>24</v>
      </c>
      <c r="U4656" s="3">
        <v>45489</v>
      </c>
    </row>
    <row r="4657" spans="1:21" x14ac:dyDescent="0.25">
      <c r="A4657">
        <v>216380</v>
      </c>
      <c r="B4657">
        <v>1512</v>
      </c>
      <c r="C4657" t="s">
        <v>25</v>
      </c>
      <c r="D4657" s="3">
        <v>42570</v>
      </c>
      <c r="E4657" t="s">
        <v>148</v>
      </c>
      <c r="F4657">
        <v>75</v>
      </c>
      <c r="G4657">
        <v>1</v>
      </c>
      <c r="J4657">
        <v>225</v>
      </c>
      <c r="K4657">
        <v>100151157</v>
      </c>
      <c r="L4657" s="19" t="s">
        <v>33</v>
      </c>
      <c r="M4657">
        <v>0</v>
      </c>
      <c r="N4657" t="s">
        <v>22</v>
      </c>
      <c r="O4657" s="3">
        <v>42570</v>
      </c>
      <c r="P4657" t="s">
        <v>28</v>
      </c>
      <c r="Q4657">
        <v>75</v>
      </c>
      <c r="R4657">
        <v>2016</v>
      </c>
      <c r="S4657">
        <v>7</v>
      </c>
      <c r="T4657" s="3" t="s">
        <v>24</v>
      </c>
      <c r="U4657" s="3">
        <v>45489</v>
      </c>
    </row>
    <row r="4658" spans="1:21" x14ac:dyDescent="0.25">
      <c r="A4658">
        <v>216381</v>
      </c>
      <c r="B4658">
        <v>1513</v>
      </c>
      <c r="C4658" t="s">
        <v>19</v>
      </c>
      <c r="D4658" s="3">
        <v>42570</v>
      </c>
      <c r="E4658" t="s">
        <v>89</v>
      </c>
      <c r="F4658">
        <v>460</v>
      </c>
      <c r="G4658">
        <v>1</v>
      </c>
      <c r="J4658">
        <v>460</v>
      </c>
      <c r="K4658">
        <v>100151158</v>
      </c>
      <c r="L4658" s="19" t="s">
        <v>33</v>
      </c>
      <c r="M4658">
        <v>0</v>
      </c>
      <c r="N4658" t="s">
        <v>22</v>
      </c>
      <c r="O4658" s="3">
        <v>42570</v>
      </c>
      <c r="P4658" t="s">
        <v>23</v>
      </c>
      <c r="Q4658">
        <v>460</v>
      </c>
      <c r="R4658">
        <v>2016</v>
      </c>
      <c r="S4658">
        <v>7</v>
      </c>
      <c r="T4658" s="3" t="s">
        <v>24</v>
      </c>
      <c r="U4658" s="3">
        <v>45489</v>
      </c>
    </row>
    <row r="4659" spans="1:21" x14ac:dyDescent="0.25">
      <c r="A4659">
        <v>216382</v>
      </c>
      <c r="B4659">
        <v>684</v>
      </c>
      <c r="C4659" t="s">
        <v>19</v>
      </c>
      <c r="D4659" s="3">
        <v>42570</v>
      </c>
      <c r="E4659" t="s">
        <v>1616</v>
      </c>
      <c r="F4659">
        <v>425</v>
      </c>
      <c r="G4659">
        <v>1</v>
      </c>
      <c r="J4659">
        <v>425</v>
      </c>
      <c r="K4659">
        <v>100151159</v>
      </c>
      <c r="L4659" s="19" t="s">
        <v>47</v>
      </c>
      <c r="M4659">
        <v>0</v>
      </c>
      <c r="N4659" t="s">
        <v>22</v>
      </c>
      <c r="O4659" s="3">
        <v>42570</v>
      </c>
      <c r="P4659" t="s">
        <v>23</v>
      </c>
      <c r="Q4659">
        <v>425</v>
      </c>
      <c r="R4659">
        <v>2016</v>
      </c>
      <c r="S4659">
        <v>7</v>
      </c>
      <c r="T4659" s="3" t="s">
        <v>24</v>
      </c>
      <c r="U4659" s="3">
        <v>45489</v>
      </c>
    </row>
    <row r="4660" spans="1:21" x14ac:dyDescent="0.25">
      <c r="A4660">
        <v>216383</v>
      </c>
      <c r="B4660">
        <v>1514</v>
      </c>
      <c r="C4660" t="s">
        <v>19</v>
      </c>
      <c r="D4660" s="3">
        <v>42570</v>
      </c>
      <c r="E4660" t="s">
        <v>1617</v>
      </c>
      <c r="F4660">
        <v>212</v>
      </c>
      <c r="G4660">
        <v>1</v>
      </c>
      <c r="J4660">
        <v>0</v>
      </c>
      <c r="K4660">
        <v>100151160</v>
      </c>
      <c r="L4660" s="19" t="s">
        <v>51</v>
      </c>
      <c r="M4660">
        <v>0</v>
      </c>
      <c r="N4660" t="s">
        <v>49</v>
      </c>
      <c r="O4660" s="3">
        <v>42570</v>
      </c>
      <c r="P4660" t="s">
        <v>23</v>
      </c>
      <c r="Q4660">
        <v>212</v>
      </c>
      <c r="R4660">
        <v>2016</v>
      </c>
      <c r="S4660">
        <v>7</v>
      </c>
      <c r="T4660" s="3" t="s">
        <v>24</v>
      </c>
      <c r="U4660" s="3">
        <v>45489</v>
      </c>
    </row>
    <row r="4661" spans="1:21" x14ac:dyDescent="0.25">
      <c r="A4661">
        <v>216385</v>
      </c>
      <c r="B4661">
        <v>765</v>
      </c>
      <c r="C4661" t="s">
        <v>19</v>
      </c>
      <c r="D4661" s="3">
        <v>42570</v>
      </c>
      <c r="E4661" t="s">
        <v>305</v>
      </c>
      <c r="F4661">
        <v>100</v>
      </c>
      <c r="G4661">
        <v>1</v>
      </c>
      <c r="J4661">
        <v>100</v>
      </c>
      <c r="K4661">
        <v>100151161</v>
      </c>
      <c r="L4661" s="19" t="s">
        <v>33</v>
      </c>
      <c r="M4661">
        <v>0</v>
      </c>
      <c r="N4661" t="s">
        <v>22</v>
      </c>
      <c r="O4661" s="3">
        <v>42570</v>
      </c>
      <c r="P4661" t="s">
        <v>23</v>
      </c>
      <c r="Q4661">
        <v>100</v>
      </c>
      <c r="R4661">
        <v>2016</v>
      </c>
      <c r="S4661">
        <v>7</v>
      </c>
      <c r="T4661" s="3" t="s">
        <v>24</v>
      </c>
      <c r="U4661" s="3">
        <v>45489</v>
      </c>
    </row>
    <row r="4662" spans="1:21" x14ac:dyDescent="0.25">
      <c r="A4662">
        <v>216386</v>
      </c>
      <c r="B4662">
        <v>280</v>
      </c>
      <c r="C4662" t="s">
        <v>25</v>
      </c>
      <c r="D4662" s="3">
        <v>42570</v>
      </c>
      <c r="E4662" t="s">
        <v>1618</v>
      </c>
      <c r="F4662">
        <v>64999</v>
      </c>
      <c r="G4662">
        <v>1</v>
      </c>
      <c r="J4662">
        <v>64999</v>
      </c>
      <c r="K4662">
        <v>100151162</v>
      </c>
      <c r="L4662" s="19" t="s">
        <v>38</v>
      </c>
      <c r="M4662">
        <v>0</v>
      </c>
      <c r="N4662" t="s">
        <v>40</v>
      </c>
      <c r="O4662" s="3">
        <v>42570</v>
      </c>
      <c r="P4662" t="s">
        <v>28</v>
      </c>
      <c r="Q4662" s="4">
        <v>64999</v>
      </c>
      <c r="R4662">
        <v>2016</v>
      </c>
      <c r="S4662">
        <v>7</v>
      </c>
      <c r="T4662" s="3" t="s">
        <v>24</v>
      </c>
      <c r="U4662" s="3">
        <v>45489</v>
      </c>
    </row>
    <row r="4663" spans="1:21" x14ac:dyDescent="0.25">
      <c r="A4663">
        <v>216387</v>
      </c>
      <c r="B4663">
        <v>1514</v>
      </c>
      <c r="C4663" t="s">
        <v>31</v>
      </c>
      <c r="D4663" s="3">
        <v>42570</v>
      </c>
      <c r="E4663" t="s">
        <v>1619</v>
      </c>
      <c r="F4663">
        <v>750</v>
      </c>
      <c r="G4663">
        <v>1</v>
      </c>
      <c r="J4663">
        <v>1744</v>
      </c>
      <c r="K4663">
        <v>100151163</v>
      </c>
      <c r="L4663" s="19" t="s">
        <v>51</v>
      </c>
      <c r="M4663">
        <v>0</v>
      </c>
      <c r="N4663" t="s">
        <v>22</v>
      </c>
      <c r="O4663" s="3">
        <v>42570</v>
      </c>
      <c r="P4663" t="s">
        <v>34</v>
      </c>
      <c r="Q4663">
        <v>750</v>
      </c>
      <c r="R4663">
        <v>2016</v>
      </c>
      <c r="S4663">
        <v>7</v>
      </c>
      <c r="T4663" s="3" t="s">
        <v>24</v>
      </c>
      <c r="U4663" s="3">
        <v>45489</v>
      </c>
    </row>
    <row r="4664" spans="1:21" x14ac:dyDescent="0.25">
      <c r="A4664">
        <v>216389</v>
      </c>
      <c r="B4664">
        <v>1514</v>
      </c>
      <c r="C4664" t="s">
        <v>31</v>
      </c>
      <c r="D4664" s="3">
        <v>42570</v>
      </c>
      <c r="E4664" t="s">
        <v>1620</v>
      </c>
      <c r="F4664">
        <v>999</v>
      </c>
      <c r="G4664">
        <v>1</v>
      </c>
      <c r="J4664">
        <v>1744</v>
      </c>
      <c r="K4664">
        <v>100151163</v>
      </c>
      <c r="L4664" s="19" t="s">
        <v>51</v>
      </c>
      <c r="M4664">
        <v>0</v>
      </c>
      <c r="N4664" t="s">
        <v>22</v>
      </c>
      <c r="O4664" s="3">
        <v>42570</v>
      </c>
      <c r="P4664" t="s">
        <v>34</v>
      </c>
      <c r="Q4664">
        <v>999</v>
      </c>
      <c r="R4664">
        <v>2016</v>
      </c>
      <c r="S4664">
        <v>7</v>
      </c>
      <c r="T4664" s="3" t="s">
        <v>24</v>
      </c>
      <c r="U4664" s="3">
        <v>45489</v>
      </c>
    </row>
    <row r="4665" spans="1:21" x14ac:dyDescent="0.25">
      <c r="A4665">
        <v>216391</v>
      </c>
      <c r="B4665">
        <v>61</v>
      </c>
      <c r="C4665" t="s">
        <v>19</v>
      </c>
      <c r="D4665" s="3">
        <v>42570</v>
      </c>
      <c r="E4665" t="s">
        <v>196</v>
      </c>
      <c r="F4665">
        <v>59600</v>
      </c>
      <c r="G4665">
        <v>1</v>
      </c>
      <c r="J4665">
        <v>59600</v>
      </c>
      <c r="K4665">
        <v>100151164</v>
      </c>
      <c r="L4665" s="19" t="s">
        <v>42</v>
      </c>
      <c r="M4665">
        <v>0</v>
      </c>
      <c r="N4665" t="s">
        <v>22</v>
      </c>
      <c r="O4665" s="3">
        <v>42570</v>
      </c>
      <c r="P4665" t="s">
        <v>23</v>
      </c>
      <c r="Q4665" s="4">
        <v>59600</v>
      </c>
      <c r="R4665">
        <v>2016</v>
      </c>
      <c r="S4665">
        <v>7</v>
      </c>
      <c r="T4665" s="3" t="s">
        <v>24</v>
      </c>
      <c r="U4665" s="3">
        <v>45489</v>
      </c>
    </row>
    <row r="4666" spans="1:21" x14ac:dyDescent="0.25">
      <c r="A4666">
        <v>216392</v>
      </c>
      <c r="B4666">
        <v>967</v>
      </c>
      <c r="C4666" t="s">
        <v>19</v>
      </c>
      <c r="D4666" s="3">
        <v>42570</v>
      </c>
      <c r="E4666" t="s">
        <v>396</v>
      </c>
      <c r="F4666">
        <v>90</v>
      </c>
      <c r="G4666">
        <v>1</v>
      </c>
      <c r="J4666">
        <v>200</v>
      </c>
      <c r="K4666">
        <v>100151165</v>
      </c>
      <c r="L4666" s="19" t="s">
        <v>33</v>
      </c>
      <c r="M4666">
        <v>0</v>
      </c>
      <c r="N4666" t="s">
        <v>22</v>
      </c>
      <c r="O4666" s="3">
        <v>42570</v>
      </c>
      <c r="P4666" t="s">
        <v>23</v>
      </c>
      <c r="Q4666">
        <v>90</v>
      </c>
      <c r="R4666">
        <v>2016</v>
      </c>
      <c r="S4666">
        <v>7</v>
      </c>
      <c r="T4666" s="3" t="s">
        <v>24</v>
      </c>
      <c r="U4666" s="3">
        <v>45489</v>
      </c>
    </row>
    <row r="4667" spans="1:21" x14ac:dyDescent="0.25">
      <c r="A4667">
        <v>216393</v>
      </c>
      <c r="B4667">
        <v>967</v>
      </c>
      <c r="C4667" t="s">
        <v>19</v>
      </c>
      <c r="D4667" s="3">
        <v>42570</v>
      </c>
      <c r="E4667" t="s">
        <v>1380</v>
      </c>
      <c r="F4667">
        <v>55</v>
      </c>
      <c r="G4667">
        <v>2</v>
      </c>
      <c r="J4667">
        <v>200</v>
      </c>
      <c r="K4667">
        <v>100151165</v>
      </c>
      <c r="L4667" s="19" t="s">
        <v>33</v>
      </c>
      <c r="M4667">
        <v>0</v>
      </c>
      <c r="N4667" t="s">
        <v>22</v>
      </c>
      <c r="O4667" s="3">
        <v>42570</v>
      </c>
      <c r="P4667" t="s">
        <v>23</v>
      </c>
      <c r="Q4667">
        <v>110</v>
      </c>
      <c r="R4667">
        <v>2016</v>
      </c>
      <c r="S4667">
        <v>7</v>
      </c>
      <c r="T4667" s="3" t="s">
        <v>24</v>
      </c>
      <c r="U4667" s="3">
        <v>45489</v>
      </c>
    </row>
    <row r="4668" spans="1:21" x14ac:dyDescent="0.25">
      <c r="A4668">
        <v>216394</v>
      </c>
      <c r="B4668">
        <v>1515</v>
      </c>
      <c r="C4668" t="s">
        <v>25</v>
      </c>
      <c r="D4668" s="3">
        <v>42570</v>
      </c>
      <c r="E4668" t="s">
        <v>1539</v>
      </c>
      <c r="F4668">
        <v>1500</v>
      </c>
      <c r="G4668">
        <v>1</v>
      </c>
      <c r="J4668">
        <v>1500</v>
      </c>
      <c r="K4668">
        <v>100151166</v>
      </c>
      <c r="L4668" s="19" t="s">
        <v>51</v>
      </c>
      <c r="M4668">
        <v>0</v>
      </c>
      <c r="N4668" t="s">
        <v>22</v>
      </c>
      <c r="O4668" s="3">
        <v>42570</v>
      </c>
      <c r="P4668" t="s">
        <v>28</v>
      </c>
      <c r="Q4668" s="4">
        <v>1500</v>
      </c>
      <c r="R4668">
        <v>2016</v>
      </c>
      <c r="S4668">
        <v>7</v>
      </c>
      <c r="T4668" s="3" t="s">
        <v>24</v>
      </c>
      <c r="U4668" s="3">
        <v>45489</v>
      </c>
    </row>
    <row r="4669" spans="1:21" x14ac:dyDescent="0.25">
      <c r="A4669">
        <v>216396</v>
      </c>
      <c r="B4669">
        <v>1516</v>
      </c>
      <c r="C4669" t="s">
        <v>19</v>
      </c>
      <c r="D4669" s="3">
        <v>42570</v>
      </c>
      <c r="E4669" t="s">
        <v>1621</v>
      </c>
      <c r="F4669">
        <v>350</v>
      </c>
      <c r="G4669">
        <v>1</v>
      </c>
      <c r="J4669">
        <v>350</v>
      </c>
      <c r="K4669">
        <v>100151167</v>
      </c>
      <c r="L4669" s="19" t="s">
        <v>59</v>
      </c>
      <c r="M4669">
        <v>0</v>
      </c>
      <c r="N4669" t="s">
        <v>22</v>
      </c>
      <c r="O4669" s="3">
        <v>42570</v>
      </c>
      <c r="P4669" t="s">
        <v>23</v>
      </c>
      <c r="Q4669">
        <v>350</v>
      </c>
      <c r="R4669">
        <v>2016</v>
      </c>
      <c r="S4669">
        <v>7</v>
      </c>
      <c r="T4669" s="3" t="s">
        <v>24</v>
      </c>
      <c r="U4669" s="3">
        <v>45489</v>
      </c>
    </row>
    <row r="4670" spans="1:21" x14ac:dyDescent="0.25">
      <c r="A4670">
        <v>216397</v>
      </c>
      <c r="B4670">
        <v>1517</v>
      </c>
      <c r="C4670" t="s">
        <v>19</v>
      </c>
      <c r="D4670" s="3">
        <v>42570</v>
      </c>
      <c r="E4670" t="s">
        <v>1622</v>
      </c>
      <c r="F4670">
        <v>670</v>
      </c>
      <c r="G4670">
        <v>1</v>
      </c>
      <c r="J4670">
        <v>670</v>
      </c>
      <c r="K4670">
        <v>100151168</v>
      </c>
      <c r="L4670" s="19" t="s">
        <v>42</v>
      </c>
      <c r="M4670">
        <v>0</v>
      </c>
      <c r="N4670" t="s">
        <v>22</v>
      </c>
      <c r="O4670" s="3">
        <v>42570</v>
      </c>
      <c r="P4670" t="s">
        <v>23</v>
      </c>
      <c r="Q4670">
        <v>670</v>
      </c>
      <c r="R4670">
        <v>2016</v>
      </c>
      <c r="S4670">
        <v>7</v>
      </c>
      <c r="T4670" s="3" t="s">
        <v>24</v>
      </c>
      <c r="U4670" s="3">
        <v>45489</v>
      </c>
    </row>
    <row r="4671" spans="1:21" x14ac:dyDescent="0.25">
      <c r="A4671">
        <v>216398</v>
      </c>
      <c r="B4671">
        <v>1518</v>
      </c>
      <c r="C4671" t="s">
        <v>25</v>
      </c>
      <c r="D4671" s="3">
        <v>42570</v>
      </c>
      <c r="E4671" t="s">
        <v>899</v>
      </c>
      <c r="F4671">
        <v>4500</v>
      </c>
      <c r="G4671">
        <v>2</v>
      </c>
      <c r="J4671">
        <v>9000</v>
      </c>
      <c r="K4671">
        <v>100151169</v>
      </c>
      <c r="L4671" s="19" t="s">
        <v>194</v>
      </c>
      <c r="M4671">
        <v>0</v>
      </c>
      <c r="N4671" t="s">
        <v>22</v>
      </c>
      <c r="O4671" s="3">
        <v>42570</v>
      </c>
      <c r="P4671" t="s">
        <v>28</v>
      </c>
      <c r="Q4671" s="4">
        <v>9000</v>
      </c>
      <c r="R4671">
        <v>2016</v>
      </c>
      <c r="S4671">
        <v>7</v>
      </c>
      <c r="T4671" s="3" t="s">
        <v>24</v>
      </c>
      <c r="U4671" s="3">
        <v>45489</v>
      </c>
    </row>
    <row r="4672" spans="1:21" x14ac:dyDescent="0.25">
      <c r="A4672">
        <v>216399</v>
      </c>
      <c r="B4672">
        <v>1519</v>
      </c>
      <c r="C4672" t="s">
        <v>25</v>
      </c>
      <c r="D4672" s="3">
        <v>42570</v>
      </c>
      <c r="E4672" t="s">
        <v>1576</v>
      </c>
      <c r="F4672">
        <v>160</v>
      </c>
      <c r="G4672">
        <v>1</v>
      </c>
      <c r="J4672">
        <v>340</v>
      </c>
      <c r="K4672">
        <v>100151170</v>
      </c>
      <c r="L4672" s="19" t="s">
        <v>27</v>
      </c>
      <c r="M4672">
        <v>0</v>
      </c>
      <c r="N4672" t="s">
        <v>22</v>
      </c>
      <c r="O4672" s="3">
        <v>42570</v>
      </c>
      <c r="P4672" t="s">
        <v>28</v>
      </c>
      <c r="Q4672">
        <v>160</v>
      </c>
      <c r="R4672">
        <v>2016</v>
      </c>
      <c r="S4672">
        <v>7</v>
      </c>
      <c r="T4672" s="3" t="s">
        <v>24</v>
      </c>
      <c r="U4672" s="3">
        <v>45489</v>
      </c>
    </row>
    <row r="4673" spans="1:21" x14ac:dyDescent="0.25">
      <c r="A4673">
        <v>216400</v>
      </c>
      <c r="B4673">
        <v>1519</v>
      </c>
      <c r="C4673" t="s">
        <v>25</v>
      </c>
      <c r="D4673" s="3">
        <v>42570</v>
      </c>
      <c r="E4673" t="s">
        <v>402</v>
      </c>
      <c r="F4673">
        <v>180</v>
      </c>
      <c r="G4673">
        <v>1</v>
      </c>
      <c r="J4673">
        <v>340</v>
      </c>
      <c r="K4673">
        <v>100151170</v>
      </c>
      <c r="L4673" s="19" t="s">
        <v>27</v>
      </c>
      <c r="M4673">
        <v>0</v>
      </c>
      <c r="N4673" t="s">
        <v>22</v>
      </c>
      <c r="O4673" s="3">
        <v>42570</v>
      </c>
      <c r="P4673" t="s">
        <v>28</v>
      </c>
      <c r="Q4673">
        <v>180</v>
      </c>
      <c r="R4673">
        <v>2016</v>
      </c>
      <c r="S4673">
        <v>7</v>
      </c>
      <c r="T4673" s="3" t="s">
        <v>24</v>
      </c>
      <c r="U4673" s="3">
        <v>45489</v>
      </c>
    </row>
    <row r="4674" spans="1:21" x14ac:dyDescent="0.25">
      <c r="A4674">
        <v>216401</v>
      </c>
      <c r="B4674">
        <v>1518</v>
      </c>
      <c r="C4674" t="s">
        <v>25</v>
      </c>
      <c r="D4674" s="3">
        <v>42570</v>
      </c>
      <c r="E4674" t="s">
        <v>899</v>
      </c>
      <c r="F4674">
        <v>4500</v>
      </c>
      <c r="G4674">
        <v>1</v>
      </c>
      <c r="J4674">
        <v>4500</v>
      </c>
      <c r="K4674">
        <v>100151171</v>
      </c>
      <c r="L4674" s="19" t="s">
        <v>194</v>
      </c>
      <c r="M4674">
        <v>0</v>
      </c>
      <c r="N4674" t="s">
        <v>22</v>
      </c>
      <c r="O4674" s="3">
        <v>42570</v>
      </c>
      <c r="P4674" t="s">
        <v>28</v>
      </c>
      <c r="Q4674" s="4">
        <v>4500</v>
      </c>
      <c r="R4674">
        <v>2016</v>
      </c>
      <c r="S4674">
        <v>7</v>
      </c>
      <c r="T4674" s="3" t="s">
        <v>24</v>
      </c>
      <c r="U4674" s="3">
        <v>45489</v>
      </c>
    </row>
    <row r="4675" spans="1:21" x14ac:dyDescent="0.25">
      <c r="A4675">
        <v>216402</v>
      </c>
      <c r="B4675">
        <v>1518</v>
      </c>
      <c r="C4675" t="s">
        <v>19</v>
      </c>
      <c r="D4675" s="3">
        <v>42570</v>
      </c>
      <c r="E4675" t="s">
        <v>899</v>
      </c>
      <c r="F4675">
        <v>4500</v>
      </c>
      <c r="G4675">
        <v>1</v>
      </c>
      <c r="J4675">
        <v>4500</v>
      </c>
      <c r="K4675">
        <v>100151172</v>
      </c>
      <c r="L4675" s="19" t="s">
        <v>194</v>
      </c>
      <c r="M4675">
        <v>0</v>
      </c>
      <c r="N4675" t="s">
        <v>22</v>
      </c>
      <c r="O4675" s="3">
        <v>42570</v>
      </c>
      <c r="P4675" t="s">
        <v>23</v>
      </c>
      <c r="Q4675" s="4">
        <v>4500</v>
      </c>
      <c r="R4675">
        <v>2016</v>
      </c>
      <c r="S4675">
        <v>7</v>
      </c>
      <c r="T4675" s="3" t="s">
        <v>24</v>
      </c>
      <c r="U4675" s="3">
        <v>45489</v>
      </c>
    </row>
    <row r="4676" spans="1:21" x14ac:dyDescent="0.25">
      <c r="A4676">
        <v>216403</v>
      </c>
      <c r="B4676">
        <v>395</v>
      </c>
      <c r="C4676" t="s">
        <v>19</v>
      </c>
      <c r="D4676" s="3">
        <v>42570</v>
      </c>
      <c r="E4676" t="s">
        <v>930</v>
      </c>
      <c r="F4676">
        <v>355</v>
      </c>
      <c r="G4676">
        <v>1</v>
      </c>
      <c r="J4676">
        <v>355</v>
      </c>
      <c r="K4676">
        <v>100151173</v>
      </c>
      <c r="L4676" s="19" t="s">
        <v>33</v>
      </c>
      <c r="M4676">
        <v>0</v>
      </c>
      <c r="N4676" t="s">
        <v>22</v>
      </c>
      <c r="O4676" s="3">
        <v>42570</v>
      </c>
      <c r="P4676" t="s">
        <v>23</v>
      </c>
      <c r="Q4676">
        <v>355</v>
      </c>
      <c r="R4676">
        <v>2016</v>
      </c>
      <c r="S4676">
        <v>7</v>
      </c>
      <c r="T4676" s="3" t="s">
        <v>24</v>
      </c>
      <c r="U4676" s="3">
        <v>45489</v>
      </c>
    </row>
    <row r="4677" spans="1:21" x14ac:dyDescent="0.25">
      <c r="A4677">
        <v>216404</v>
      </c>
      <c r="B4677">
        <v>1520</v>
      </c>
      <c r="C4677" t="s">
        <v>19</v>
      </c>
      <c r="D4677" s="3">
        <v>42570</v>
      </c>
      <c r="E4677" t="s">
        <v>1623</v>
      </c>
      <c r="F4677">
        <v>118</v>
      </c>
      <c r="G4677">
        <v>1</v>
      </c>
      <c r="J4677">
        <v>590</v>
      </c>
      <c r="K4677">
        <v>100151174</v>
      </c>
      <c r="L4677" s="19" t="s">
        <v>576</v>
      </c>
      <c r="M4677">
        <v>0</v>
      </c>
      <c r="N4677" t="s">
        <v>22</v>
      </c>
      <c r="O4677" s="3">
        <v>42570</v>
      </c>
      <c r="P4677" t="s">
        <v>23</v>
      </c>
      <c r="Q4677">
        <v>118</v>
      </c>
      <c r="R4677">
        <v>2016</v>
      </c>
      <c r="S4677">
        <v>7</v>
      </c>
      <c r="T4677" s="3" t="s">
        <v>24</v>
      </c>
      <c r="U4677" s="3">
        <v>45489</v>
      </c>
    </row>
    <row r="4678" spans="1:21" x14ac:dyDescent="0.25">
      <c r="A4678">
        <v>216406</v>
      </c>
      <c r="B4678">
        <v>1520</v>
      </c>
      <c r="C4678" t="s">
        <v>19</v>
      </c>
      <c r="D4678" s="3">
        <v>42570</v>
      </c>
      <c r="E4678" t="s">
        <v>1624</v>
      </c>
      <c r="F4678">
        <v>118</v>
      </c>
      <c r="G4678">
        <v>1</v>
      </c>
      <c r="J4678">
        <v>590</v>
      </c>
      <c r="K4678">
        <v>100151174</v>
      </c>
      <c r="L4678" s="19" t="s">
        <v>576</v>
      </c>
      <c r="M4678">
        <v>0</v>
      </c>
      <c r="N4678" t="s">
        <v>22</v>
      </c>
      <c r="O4678" s="3">
        <v>42570</v>
      </c>
      <c r="P4678" t="s">
        <v>23</v>
      </c>
      <c r="Q4678">
        <v>118</v>
      </c>
      <c r="R4678">
        <v>2016</v>
      </c>
      <c r="S4678">
        <v>7</v>
      </c>
      <c r="T4678" s="3" t="s">
        <v>24</v>
      </c>
      <c r="U4678" s="3">
        <v>45489</v>
      </c>
    </row>
    <row r="4679" spans="1:21" x14ac:dyDescent="0.25">
      <c r="A4679">
        <v>216408</v>
      </c>
      <c r="B4679">
        <v>1520</v>
      </c>
      <c r="C4679" t="s">
        <v>19</v>
      </c>
      <c r="D4679" s="3">
        <v>42570</v>
      </c>
      <c r="E4679" t="s">
        <v>1625</v>
      </c>
      <c r="F4679">
        <v>118</v>
      </c>
      <c r="G4679">
        <v>1</v>
      </c>
      <c r="J4679">
        <v>590</v>
      </c>
      <c r="K4679">
        <v>100151174</v>
      </c>
      <c r="L4679" s="19" t="s">
        <v>576</v>
      </c>
      <c r="M4679">
        <v>0</v>
      </c>
      <c r="N4679" t="s">
        <v>22</v>
      </c>
      <c r="O4679" s="3">
        <v>42570</v>
      </c>
      <c r="P4679" t="s">
        <v>23</v>
      </c>
      <c r="Q4679">
        <v>118</v>
      </c>
      <c r="R4679">
        <v>2016</v>
      </c>
      <c r="S4679">
        <v>7</v>
      </c>
      <c r="T4679" s="3" t="s">
        <v>24</v>
      </c>
      <c r="U4679" s="3">
        <v>45489</v>
      </c>
    </row>
    <row r="4680" spans="1:21" x14ac:dyDescent="0.25">
      <c r="A4680">
        <v>216410</v>
      </c>
      <c r="B4680">
        <v>1520</v>
      </c>
      <c r="C4680" t="s">
        <v>19</v>
      </c>
      <c r="D4680" s="3">
        <v>42570</v>
      </c>
      <c r="E4680" t="s">
        <v>1626</v>
      </c>
      <c r="F4680">
        <v>118</v>
      </c>
      <c r="G4680">
        <v>1</v>
      </c>
      <c r="J4680">
        <v>590</v>
      </c>
      <c r="K4680">
        <v>100151174</v>
      </c>
      <c r="L4680" s="19" t="s">
        <v>576</v>
      </c>
      <c r="M4680">
        <v>0</v>
      </c>
      <c r="N4680" t="s">
        <v>22</v>
      </c>
      <c r="O4680" s="3">
        <v>42570</v>
      </c>
      <c r="P4680" t="s">
        <v>23</v>
      </c>
      <c r="Q4680">
        <v>118</v>
      </c>
      <c r="R4680">
        <v>2016</v>
      </c>
      <c r="S4680">
        <v>7</v>
      </c>
      <c r="T4680" s="3" t="s">
        <v>24</v>
      </c>
      <c r="U4680" s="3">
        <v>45489</v>
      </c>
    </row>
    <row r="4681" spans="1:21" x14ac:dyDescent="0.25">
      <c r="A4681">
        <v>216412</v>
      </c>
      <c r="B4681">
        <v>1520</v>
      </c>
      <c r="C4681" t="s">
        <v>19</v>
      </c>
      <c r="D4681" s="3">
        <v>42570</v>
      </c>
      <c r="E4681" t="s">
        <v>1627</v>
      </c>
      <c r="F4681">
        <v>118</v>
      </c>
      <c r="G4681">
        <v>1</v>
      </c>
      <c r="J4681">
        <v>590</v>
      </c>
      <c r="K4681">
        <v>100151174</v>
      </c>
      <c r="L4681" s="19" t="s">
        <v>576</v>
      </c>
      <c r="M4681">
        <v>0</v>
      </c>
      <c r="N4681" t="s">
        <v>22</v>
      </c>
      <c r="O4681" s="3">
        <v>42570</v>
      </c>
      <c r="P4681" t="s">
        <v>23</v>
      </c>
      <c r="Q4681">
        <v>118</v>
      </c>
      <c r="R4681">
        <v>2016</v>
      </c>
      <c r="S4681">
        <v>7</v>
      </c>
      <c r="T4681" s="3" t="s">
        <v>24</v>
      </c>
      <c r="U4681" s="3">
        <v>45489</v>
      </c>
    </row>
    <row r="4682" spans="1:21" x14ac:dyDescent="0.25">
      <c r="A4682">
        <v>216414</v>
      </c>
      <c r="B4682">
        <v>1521</v>
      </c>
      <c r="C4682" t="s">
        <v>71</v>
      </c>
      <c r="D4682" s="3">
        <v>42570</v>
      </c>
      <c r="E4682" t="s">
        <v>1198</v>
      </c>
      <c r="F4682">
        <v>2000</v>
      </c>
      <c r="G4682">
        <v>1</v>
      </c>
      <c r="J4682">
        <v>7399</v>
      </c>
      <c r="K4682">
        <v>100151175</v>
      </c>
      <c r="L4682" s="19" t="s">
        <v>51</v>
      </c>
      <c r="M4682">
        <v>0</v>
      </c>
      <c r="N4682" t="s">
        <v>22</v>
      </c>
      <c r="O4682" s="3">
        <v>42570</v>
      </c>
      <c r="P4682" t="s">
        <v>34</v>
      </c>
      <c r="Q4682" s="4">
        <v>2000</v>
      </c>
      <c r="R4682">
        <v>2016</v>
      </c>
      <c r="S4682">
        <v>7</v>
      </c>
      <c r="T4682" s="3" t="s">
        <v>24</v>
      </c>
      <c r="U4682" s="3">
        <v>45489</v>
      </c>
    </row>
    <row r="4683" spans="1:21" x14ac:dyDescent="0.25">
      <c r="A4683">
        <v>216415</v>
      </c>
      <c r="B4683">
        <v>1521</v>
      </c>
      <c r="C4683" t="s">
        <v>71</v>
      </c>
      <c r="D4683" s="3">
        <v>42570</v>
      </c>
      <c r="E4683" t="s">
        <v>1628</v>
      </c>
      <c r="F4683">
        <v>1700</v>
      </c>
      <c r="G4683">
        <v>1</v>
      </c>
      <c r="J4683">
        <v>7399</v>
      </c>
      <c r="K4683">
        <v>100151175</v>
      </c>
      <c r="L4683" s="19" t="s">
        <v>51</v>
      </c>
      <c r="M4683">
        <v>0</v>
      </c>
      <c r="N4683" t="s">
        <v>22</v>
      </c>
      <c r="O4683" s="3">
        <v>42570</v>
      </c>
      <c r="P4683" t="s">
        <v>34</v>
      </c>
      <c r="Q4683" s="4">
        <v>1700</v>
      </c>
      <c r="R4683">
        <v>2016</v>
      </c>
      <c r="S4683">
        <v>7</v>
      </c>
      <c r="T4683" s="3" t="s">
        <v>24</v>
      </c>
      <c r="U4683" s="3">
        <v>45489</v>
      </c>
    </row>
    <row r="4684" spans="1:21" x14ac:dyDescent="0.25">
      <c r="A4684">
        <v>216416</v>
      </c>
      <c r="B4684">
        <v>1521</v>
      </c>
      <c r="C4684" t="s">
        <v>71</v>
      </c>
      <c r="D4684" s="3">
        <v>42570</v>
      </c>
      <c r="E4684" t="s">
        <v>505</v>
      </c>
      <c r="F4684">
        <v>1500</v>
      </c>
      <c r="G4684">
        <v>1</v>
      </c>
      <c r="J4684">
        <v>7399</v>
      </c>
      <c r="K4684">
        <v>100151175</v>
      </c>
      <c r="L4684" s="19" t="s">
        <v>51</v>
      </c>
      <c r="M4684">
        <v>0</v>
      </c>
      <c r="N4684" t="s">
        <v>22</v>
      </c>
      <c r="O4684" s="3">
        <v>42570</v>
      </c>
      <c r="P4684" t="s">
        <v>34</v>
      </c>
      <c r="Q4684" s="4">
        <v>1500</v>
      </c>
      <c r="R4684">
        <v>2016</v>
      </c>
      <c r="S4684">
        <v>7</v>
      </c>
      <c r="T4684" s="3" t="s">
        <v>24</v>
      </c>
      <c r="U4684" s="3">
        <v>45489</v>
      </c>
    </row>
    <row r="4685" spans="1:21" x14ac:dyDescent="0.25">
      <c r="A4685">
        <v>216418</v>
      </c>
      <c r="B4685">
        <v>1521</v>
      </c>
      <c r="C4685" t="s">
        <v>71</v>
      </c>
      <c r="D4685" s="3">
        <v>42570</v>
      </c>
      <c r="E4685" t="s">
        <v>1629</v>
      </c>
      <c r="F4685">
        <v>2199</v>
      </c>
      <c r="G4685">
        <v>1</v>
      </c>
      <c r="J4685">
        <v>7399</v>
      </c>
      <c r="K4685">
        <v>100151175</v>
      </c>
      <c r="L4685" s="19" t="s">
        <v>51</v>
      </c>
      <c r="M4685">
        <v>0</v>
      </c>
      <c r="N4685" t="s">
        <v>22</v>
      </c>
      <c r="O4685" s="3">
        <v>42570</v>
      </c>
      <c r="P4685" t="s">
        <v>34</v>
      </c>
      <c r="Q4685" s="4">
        <v>2199</v>
      </c>
      <c r="R4685">
        <v>2016</v>
      </c>
      <c r="S4685">
        <v>7</v>
      </c>
      <c r="T4685" s="3" t="s">
        <v>24</v>
      </c>
      <c r="U4685" s="3">
        <v>45489</v>
      </c>
    </row>
    <row r="4686" spans="1:21" x14ac:dyDescent="0.25">
      <c r="A4686">
        <v>216420</v>
      </c>
      <c r="B4686">
        <v>1522</v>
      </c>
      <c r="C4686" t="s">
        <v>19</v>
      </c>
      <c r="D4686" s="3">
        <v>42571</v>
      </c>
      <c r="E4686" t="s">
        <v>26</v>
      </c>
      <c r="F4686">
        <v>240</v>
      </c>
      <c r="G4686">
        <v>1</v>
      </c>
      <c r="J4686">
        <v>1916</v>
      </c>
      <c r="K4686">
        <v>100151176</v>
      </c>
      <c r="L4686" s="19" t="s">
        <v>27</v>
      </c>
      <c r="M4686">
        <v>0</v>
      </c>
      <c r="N4686" t="s">
        <v>22</v>
      </c>
      <c r="O4686" s="3">
        <v>42571</v>
      </c>
      <c r="P4686" t="s">
        <v>23</v>
      </c>
      <c r="Q4686">
        <v>240</v>
      </c>
      <c r="R4686">
        <v>2016</v>
      </c>
      <c r="S4686">
        <v>7</v>
      </c>
      <c r="T4686" s="3" t="s">
        <v>24</v>
      </c>
      <c r="U4686" s="3">
        <v>45489</v>
      </c>
    </row>
    <row r="4687" spans="1:21" x14ac:dyDescent="0.25">
      <c r="A4687">
        <v>216421</v>
      </c>
      <c r="B4687">
        <v>1522</v>
      </c>
      <c r="C4687" t="s">
        <v>19</v>
      </c>
      <c r="D4687" s="3">
        <v>42571</v>
      </c>
      <c r="E4687" t="s">
        <v>1630</v>
      </c>
      <c r="F4687">
        <v>1233</v>
      </c>
      <c r="G4687">
        <v>1</v>
      </c>
      <c r="J4687">
        <v>1916</v>
      </c>
      <c r="K4687">
        <v>100151176</v>
      </c>
      <c r="L4687" s="19" t="s">
        <v>51</v>
      </c>
      <c r="M4687">
        <v>0</v>
      </c>
      <c r="N4687" t="s">
        <v>22</v>
      </c>
      <c r="O4687" s="3">
        <v>42571</v>
      </c>
      <c r="P4687" t="s">
        <v>23</v>
      </c>
      <c r="Q4687" s="4">
        <v>1233</v>
      </c>
      <c r="R4687">
        <v>2016</v>
      </c>
      <c r="S4687">
        <v>7</v>
      </c>
      <c r="T4687" s="3" t="s">
        <v>24</v>
      </c>
      <c r="U4687" s="3">
        <v>45489</v>
      </c>
    </row>
    <row r="4688" spans="1:21" x14ac:dyDescent="0.25">
      <c r="A4688">
        <v>216422</v>
      </c>
      <c r="B4688">
        <v>1522</v>
      </c>
      <c r="C4688" t="s">
        <v>19</v>
      </c>
      <c r="D4688" s="3">
        <v>42571</v>
      </c>
      <c r="E4688" t="s">
        <v>191</v>
      </c>
      <c r="F4688">
        <v>180</v>
      </c>
      <c r="G4688">
        <v>1</v>
      </c>
      <c r="J4688">
        <v>1916</v>
      </c>
      <c r="K4688">
        <v>100151176</v>
      </c>
      <c r="L4688" s="19" t="s">
        <v>27</v>
      </c>
      <c r="M4688">
        <v>0</v>
      </c>
      <c r="N4688" t="s">
        <v>22</v>
      </c>
      <c r="O4688" s="3">
        <v>42571</v>
      </c>
      <c r="P4688" t="s">
        <v>23</v>
      </c>
      <c r="Q4688">
        <v>180</v>
      </c>
      <c r="R4688">
        <v>2016</v>
      </c>
      <c r="S4688">
        <v>7</v>
      </c>
      <c r="T4688" s="3" t="s">
        <v>24</v>
      </c>
      <c r="U4688" s="3">
        <v>45489</v>
      </c>
    </row>
    <row r="4689" spans="1:21" x14ac:dyDescent="0.25">
      <c r="A4689">
        <v>216423</v>
      </c>
      <c r="B4689">
        <v>1522</v>
      </c>
      <c r="C4689" t="s">
        <v>19</v>
      </c>
      <c r="D4689" s="3">
        <v>42571</v>
      </c>
      <c r="E4689" t="s">
        <v>1631</v>
      </c>
      <c r="F4689">
        <v>143</v>
      </c>
      <c r="G4689">
        <v>1</v>
      </c>
      <c r="J4689">
        <v>1916</v>
      </c>
      <c r="K4689">
        <v>100151176</v>
      </c>
      <c r="L4689" s="19" t="s">
        <v>27</v>
      </c>
      <c r="M4689">
        <v>0</v>
      </c>
      <c r="N4689" t="s">
        <v>22</v>
      </c>
      <c r="O4689" s="3">
        <v>42571</v>
      </c>
      <c r="P4689" t="s">
        <v>23</v>
      </c>
      <c r="Q4689">
        <v>143</v>
      </c>
      <c r="R4689">
        <v>2016</v>
      </c>
      <c r="S4689">
        <v>7</v>
      </c>
      <c r="T4689" s="3" t="s">
        <v>24</v>
      </c>
      <c r="U4689" s="3">
        <v>45489</v>
      </c>
    </row>
    <row r="4690" spans="1:21" x14ac:dyDescent="0.25">
      <c r="A4690">
        <v>216424</v>
      </c>
      <c r="B4690">
        <v>1522</v>
      </c>
      <c r="C4690" t="s">
        <v>19</v>
      </c>
      <c r="D4690" s="3">
        <v>42571</v>
      </c>
      <c r="E4690" t="s">
        <v>276</v>
      </c>
      <c r="F4690">
        <v>120</v>
      </c>
      <c r="G4690">
        <v>1</v>
      </c>
      <c r="J4690">
        <v>1916</v>
      </c>
      <c r="K4690">
        <v>100151176</v>
      </c>
      <c r="L4690" s="19" t="s">
        <v>27</v>
      </c>
      <c r="M4690">
        <v>0</v>
      </c>
      <c r="N4690" t="s">
        <v>22</v>
      </c>
      <c r="O4690" s="3">
        <v>42571</v>
      </c>
      <c r="P4690" t="s">
        <v>23</v>
      </c>
      <c r="Q4690">
        <v>120</v>
      </c>
      <c r="R4690">
        <v>2016</v>
      </c>
      <c r="S4690">
        <v>7</v>
      </c>
      <c r="T4690" s="3" t="s">
        <v>24</v>
      </c>
      <c r="U4690" s="3">
        <v>45489</v>
      </c>
    </row>
    <row r="4691" spans="1:21" x14ac:dyDescent="0.25">
      <c r="A4691">
        <v>216425</v>
      </c>
      <c r="B4691">
        <v>1147</v>
      </c>
      <c r="C4691" t="s">
        <v>19</v>
      </c>
      <c r="D4691" s="3">
        <v>42571</v>
      </c>
      <c r="E4691" t="s">
        <v>1301</v>
      </c>
      <c r="F4691">
        <v>600</v>
      </c>
      <c r="G4691">
        <v>1</v>
      </c>
      <c r="J4691">
        <v>6655</v>
      </c>
      <c r="K4691">
        <v>100151177</v>
      </c>
      <c r="L4691" s="19" t="s">
        <v>38</v>
      </c>
      <c r="M4691">
        <v>0</v>
      </c>
      <c r="N4691" t="s">
        <v>22</v>
      </c>
      <c r="O4691" s="3">
        <v>42571</v>
      </c>
      <c r="P4691" t="s">
        <v>23</v>
      </c>
      <c r="Q4691">
        <v>600</v>
      </c>
      <c r="R4691">
        <v>2016</v>
      </c>
      <c r="S4691">
        <v>7</v>
      </c>
      <c r="T4691" s="3" t="s">
        <v>24</v>
      </c>
      <c r="U4691" s="3">
        <v>45489</v>
      </c>
    </row>
    <row r="4692" spans="1:21" x14ac:dyDescent="0.25">
      <c r="A4692">
        <v>216426</v>
      </c>
      <c r="B4692">
        <v>1147</v>
      </c>
      <c r="C4692" t="s">
        <v>19</v>
      </c>
      <c r="D4692" s="3">
        <v>42571</v>
      </c>
      <c r="E4692" t="s">
        <v>867</v>
      </c>
      <c r="F4692">
        <v>6055</v>
      </c>
      <c r="G4692">
        <v>1</v>
      </c>
      <c r="J4692">
        <v>6655</v>
      </c>
      <c r="K4692">
        <v>100151177</v>
      </c>
      <c r="L4692" s="19" t="s">
        <v>42</v>
      </c>
      <c r="M4692">
        <v>0</v>
      </c>
      <c r="N4692" t="s">
        <v>22</v>
      </c>
      <c r="O4692" s="3">
        <v>42571</v>
      </c>
      <c r="P4692" t="s">
        <v>23</v>
      </c>
      <c r="Q4692" s="4">
        <v>6055</v>
      </c>
      <c r="R4692">
        <v>2016</v>
      </c>
      <c r="S4692">
        <v>7</v>
      </c>
      <c r="T4692" s="3" t="s">
        <v>24</v>
      </c>
      <c r="U4692" s="3">
        <v>45489</v>
      </c>
    </row>
    <row r="4693" spans="1:21" x14ac:dyDescent="0.25">
      <c r="A4693">
        <v>216427</v>
      </c>
      <c r="B4693">
        <v>1523</v>
      </c>
      <c r="C4693" t="s">
        <v>25</v>
      </c>
      <c r="D4693" s="3">
        <v>42571</v>
      </c>
      <c r="E4693" t="s">
        <v>1632</v>
      </c>
      <c r="F4693">
        <v>16999</v>
      </c>
      <c r="G4693">
        <v>1</v>
      </c>
      <c r="J4693">
        <v>16999</v>
      </c>
      <c r="K4693">
        <v>100151178</v>
      </c>
      <c r="L4693" s="19" t="s">
        <v>38</v>
      </c>
      <c r="M4693">
        <v>0</v>
      </c>
      <c r="N4693" t="s">
        <v>40</v>
      </c>
      <c r="O4693" s="3">
        <v>42571</v>
      </c>
      <c r="P4693" t="s">
        <v>28</v>
      </c>
      <c r="Q4693" s="4">
        <v>16999</v>
      </c>
      <c r="R4693">
        <v>2016</v>
      </c>
      <c r="S4693">
        <v>7</v>
      </c>
      <c r="T4693" s="3" t="s">
        <v>24</v>
      </c>
      <c r="U4693" s="3">
        <v>45489</v>
      </c>
    </row>
    <row r="4694" spans="1:21" x14ac:dyDescent="0.25">
      <c r="A4694">
        <v>216428</v>
      </c>
      <c r="B4694">
        <v>1524</v>
      </c>
      <c r="C4694" t="s">
        <v>19</v>
      </c>
      <c r="D4694" s="3">
        <v>42571</v>
      </c>
      <c r="E4694" t="s">
        <v>963</v>
      </c>
      <c r="F4694">
        <v>200</v>
      </c>
      <c r="G4694">
        <v>1</v>
      </c>
      <c r="J4694">
        <v>200</v>
      </c>
      <c r="K4694">
        <v>100151179</v>
      </c>
      <c r="L4694" s="19" t="s">
        <v>33</v>
      </c>
      <c r="M4694">
        <v>0</v>
      </c>
      <c r="N4694" t="s">
        <v>22</v>
      </c>
      <c r="O4694" s="3">
        <v>42571</v>
      </c>
      <c r="P4694" t="s">
        <v>23</v>
      </c>
      <c r="Q4694">
        <v>200</v>
      </c>
      <c r="R4694">
        <v>2016</v>
      </c>
      <c r="S4694">
        <v>7</v>
      </c>
      <c r="T4694" s="3" t="s">
        <v>24</v>
      </c>
      <c r="U4694" s="3">
        <v>45489</v>
      </c>
    </row>
    <row r="4695" spans="1:21" x14ac:dyDescent="0.25">
      <c r="A4695">
        <v>216429</v>
      </c>
      <c r="B4695">
        <v>1525</v>
      </c>
      <c r="C4695" t="s">
        <v>19</v>
      </c>
      <c r="D4695" s="3">
        <v>42571</v>
      </c>
      <c r="E4695" t="s">
        <v>255</v>
      </c>
      <c r="F4695">
        <v>99</v>
      </c>
      <c r="G4695">
        <v>1</v>
      </c>
      <c r="J4695">
        <v>99</v>
      </c>
      <c r="K4695">
        <v>100151180</v>
      </c>
      <c r="L4695" s="19" t="s">
        <v>27</v>
      </c>
      <c r="M4695">
        <v>0</v>
      </c>
      <c r="N4695" t="s">
        <v>22</v>
      </c>
      <c r="O4695" s="3">
        <v>42571</v>
      </c>
      <c r="P4695" t="s">
        <v>23</v>
      </c>
      <c r="Q4695">
        <v>99</v>
      </c>
      <c r="R4695">
        <v>2016</v>
      </c>
      <c r="S4695">
        <v>7</v>
      </c>
      <c r="T4695" s="3" t="s">
        <v>24</v>
      </c>
      <c r="U4695" s="3">
        <v>45489</v>
      </c>
    </row>
    <row r="4696" spans="1:21" x14ac:dyDescent="0.25">
      <c r="A4696">
        <v>216430</v>
      </c>
      <c r="B4696">
        <v>1525</v>
      </c>
      <c r="C4696" t="s">
        <v>25</v>
      </c>
      <c r="D4696" s="3">
        <v>42571</v>
      </c>
      <c r="E4696" t="s">
        <v>255</v>
      </c>
      <c r="F4696">
        <v>99</v>
      </c>
      <c r="G4696">
        <v>1</v>
      </c>
      <c r="J4696">
        <v>99</v>
      </c>
      <c r="K4696">
        <v>100151181</v>
      </c>
      <c r="L4696" s="19" t="s">
        <v>27</v>
      </c>
      <c r="M4696">
        <v>0</v>
      </c>
      <c r="N4696" t="s">
        <v>22</v>
      </c>
      <c r="O4696" s="3">
        <v>42571</v>
      </c>
      <c r="P4696" t="s">
        <v>28</v>
      </c>
      <c r="Q4696">
        <v>99</v>
      </c>
      <c r="R4696">
        <v>2016</v>
      </c>
      <c r="S4696">
        <v>7</v>
      </c>
      <c r="T4696" s="3" t="s">
        <v>24</v>
      </c>
      <c r="U4696" s="3">
        <v>45489</v>
      </c>
    </row>
    <row r="4697" spans="1:21" x14ac:dyDescent="0.25">
      <c r="A4697">
        <v>216431</v>
      </c>
      <c r="B4697">
        <v>279</v>
      </c>
      <c r="C4697" t="s">
        <v>19</v>
      </c>
      <c r="D4697" s="3">
        <v>42571</v>
      </c>
      <c r="E4697" t="s">
        <v>30</v>
      </c>
      <c r="F4697">
        <v>360</v>
      </c>
      <c r="G4697">
        <v>1</v>
      </c>
      <c r="J4697">
        <v>360</v>
      </c>
      <c r="K4697">
        <v>100151182</v>
      </c>
      <c r="L4697" s="19" t="s">
        <v>27</v>
      </c>
      <c r="M4697">
        <v>0</v>
      </c>
      <c r="N4697" t="s">
        <v>39</v>
      </c>
      <c r="O4697" s="3">
        <v>42571</v>
      </c>
      <c r="P4697" t="s">
        <v>23</v>
      </c>
      <c r="Q4697">
        <v>360</v>
      </c>
      <c r="R4697">
        <v>2016</v>
      </c>
      <c r="S4697">
        <v>7</v>
      </c>
      <c r="T4697" s="3" t="s">
        <v>24</v>
      </c>
      <c r="U4697" s="3">
        <v>45489</v>
      </c>
    </row>
    <row r="4698" spans="1:21" x14ac:dyDescent="0.25">
      <c r="A4698">
        <v>216432</v>
      </c>
      <c r="B4698">
        <v>1526</v>
      </c>
      <c r="C4698" t="s">
        <v>31</v>
      </c>
      <c r="D4698" s="3">
        <v>42571</v>
      </c>
      <c r="E4698" t="s">
        <v>1633</v>
      </c>
      <c r="F4698">
        <v>850</v>
      </c>
      <c r="G4698">
        <v>2</v>
      </c>
      <c r="J4698">
        <v>1700</v>
      </c>
      <c r="K4698">
        <v>100151183</v>
      </c>
      <c r="L4698" s="19" t="s">
        <v>194</v>
      </c>
      <c r="M4698">
        <v>0</v>
      </c>
      <c r="N4698" t="s">
        <v>22</v>
      </c>
      <c r="O4698" s="3">
        <v>42571</v>
      </c>
      <c r="P4698" t="s">
        <v>34</v>
      </c>
      <c r="Q4698" s="4">
        <v>1700</v>
      </c>
      <c r="R4698">
        <v>2016</v>
      </c>
      <c r="S4698">
        <v>7</v>
      </c>
      <c r="T4698" s="3" t="s">
        <v>24</v>
      </c>
      <c r="U4698" s="3">
        <v>45489</v>
      </c>
    </row>
    <row r="4699" spans="1:21" x14ac:dyDescent="0.25">
      <c r="A4699">
        <v>216433</v>
      </c>
      <c r="B4699">
        <v>1527</v>
      </c>
      <c r="C4699" t="s">
        <v>19</v>
      </c>
      <c r="D4699" s="3">
        <v>42571</v>
      </c>
      <c r="E4699" t="s">
        <v>1102</v>
      </c>
      <c r="F4699">
        <v>2996</v>
      </c>
      <c r="G4699">
        <v>1</v>
      </c>
      <c r="J4699">
        <v>2996</v>
      </c>
      <c r="K4699">
        <v>100151184</v>
      </c>
      <c r="L4699" s="19" t="s">
        <v>21</v>
      </c>
      <c r="M4699">
        <v>0</v>
      </c>
      <c r="N4699" t="s">
        <v>22</v>
      </c>
      <c r="O4699" s="3">
        <v>42571</v>
      </c>
      <c r="P4699" t="s">
        <v>23</v>
      </c>
      <c r="Q4699" s="4">
        <v>2996</v>
      </c>
      <c r="R4699">
        <v>2016</v>
      </c>
      <c r="S4699">
        <v>7</v>
      </c>
      <c r="T4699" s="3" t="s">
        <v>24</v>
      </c>
      <c r="U4699" s="3">
        <v>45489</v>
      </c>
    </row>
    <row r="4700" spans="1:21" x14ac:dyDescent="0.25">
      <c r="A4700">
        <v>216434</v>
      </c>
      <c r="B4700">
        <v>1528</v>
      </c>
      <c r="C4700" t="s">
        <v>19</v>
      </c>
      <c r="D4700" s="3">
        <v>42571</v>
      </c>
      <c r="E4700" t="s">
        <v>823</v>
      </c>
      <c r="F4700">
        <v>210</v>
      </c>
      <c r="G4700">
        <v>5</v>
      </c>
      <c r="J4700">
        <v>1050</v>
      </c>
      <c r="K4700">
        <v>100151185</v>
      </c>
      <c r="L4700" s="19" t="s">
        <v>33</v>
      </c>
      <c r="M4700">
        <v>0</v>
      </c>
      <c r="N4700" t="s">
        <v>22</v>
      </c>
      <c r="O4700" s="3">
        <v>42571</v>
      </c>
      <c r="P4700" t="s">
        <v>23</v>
      </c>
      <c r="Q4700" s="4">
        <v>1050</v>
      </c>
      <c r="R4700">
        <v>2016</v>
      </c>
      <c r="S4700">
        <v>7</v>
      </c>
      <c r="T4700" s="3" t="s">
        <v>24</v>
      </c>
      <c r="U4700" s="3">
        <v>45489</v>
      </c>
    </row>
    <row r="4701" spans="1:21" x14ac:dyDescent="0.25">
      <c r="A4701">
        <v>216435</v>
      </c>
      <c r="B4701">
        <v>1529</v>
      </c>
      <c r="C4701" t="s">
        <v>31</v>
      </c>
      <c r="D4701" s="3">
        <v>42571</v>
      </c>
      <c r="E4701" t="s">
        <v>1634</v>
      </c>
      <c r="F4701">
        <v>7463</v>
      </c>
      <c r="G4701">
        <v>1</v>
      </c>
      <c r="J4701">
        <v>7463</v>
      </c>
      <c r="K4701">
        <v>100151186</v>
      </c>
      <c r="L4701" s="19" t="s">
        <v>27</v>
      </c>
      <c r="M4701">
        <v>0</v>
      </c>
      <c r="N4701" t="s">
        <v>22</v>
      </c>
      <c r="O4701" s="3">
        <v>42571</v>
      </c>
      <c r="P4701" t="s">
        <v>34</v>
      </c>
      <c r="Q4701" s="4">
        <v>7463</v>
      </c>
      <c r="R4701">
        <v>2016</v>
      </c>
      <c r="S4701">
        <v>7</v>
      </c>
      <c r="T4701" s="3" t="s">
        <v>24</v>
      </c>
      <c r="U4701" s="3">
        <v>45489</v>
      </c>
    </row>
    <row r="4702" spans="1:21" x14ac:dyDescent="0.25">
      <c r="A4702">
        <v>216436</v>
      </c>
      <c r="B4702">
        <v>1530</v>
      </c>
      <c r="C4702" t="s">
        <v>19</v>
      </c>
      <c r="D4702" s="3">
        <v>42571</v>
      </c>
      <c r="E4702" t="s">
        <v>1115</v>
      </c>
      <c r="F4702">
        <v>15200</v>
      </c>
      <c r="G4702">
        <v>1</v>
      </c>
      <c r="J4702">
        <v>15200</v>
      </c>
      <c r="K4702">
        <v>100151187</v>
      </c>
      <c r="L4702" s="19" t="s">
        <v>38</v>
      </c>
      <c r="M4702">
        <v>0</v>
      </c>
      <c r="N4702" t="s">
        <v>22</v>
      </c>
      <c r="O4702" s="3">
        <v>42571</v>
      </c>
      <c r="P4702" t="s">
        <v>23</v>
      </c>
      <c r="Q4702" s="4">
        <v>15200</v>
      </c>
      <c r="R4702">
        <v>2016</v>
      </c>
      <c r="S4702">
        <v>7</v>
      </c>
      <c r="T4702" s="3" t="s">
        <v>24</v>
      </c>
      <c r="U4702" s="3">
        <v>45489</v>
      </c>
    </row>
    <row r="4703" spans="1:21" x14ac:dyDescent="0.25">
      <c r="A4703">
        <v>216437</v>
      </c>
      <c r="B4703">
        <v>163</v>
      </c>
      <c r="C4703" t="s">
        <v>31</v>
      </c>
      <c r="D4703" s="3">
        <v>42571</v>
      </c>
      <c r="E4703" t="s">
        <v>714</v>
      </c>
      <c r="F4703">
        <v>1275</v>
      </c>
      <c r="G4703">
        <v>1</v>
      </c>
      <c r="J4703">
        <v>1275</v>
      </c>
      <c r="K4703">
        <v>100151188</v>
      </c>
      <c r="L4703" s="19" t="s">
        <v>183</v>
      </c>
      <c r="M4703">
        <v>0</v>
      </c>
      <c r="N4703" t="s">
        <v>22</v>
      </c>
      <c r="O4703" s="3">
        <v>42571</v>
      </c>
      <c r="P4703" t="s">
        <v>34</v>
      </c>
      <c r="Q4703" s="4">
        <v>1275</v>
      </c>
      <c r="R4703">
        <v>2016</v>
      </c>
      <c r="S4703">
        <v>7</v>
      </c>
      <c r="T4703" s="3" t="s">
        <v>24</v>
      </c>
      <c r="U4703" s="3">
        <v>45489</v>
      </c>
    </row>
    <row r="4704" spans="1:21" x14ac:dyDescent="0.25">
      <c r="A4704">
        <v>216438</v>
      </c>
      <c r="B4704">
        <v>916</v>
      </c>
      <c r="C4704" t="s">
        <v>25</v>
      </c>
      <c r="D4704" s="3">
        <v>42571</v>
      </c>
      <c r="E4704" t="s">
        <v>1042</v>
      </c>
      <c r="F4704">
        <v>11900</v>
      </c>
      <c r="G4704">
        <v>1</v>
      </c>
      <c r="J4704">
        <v>11900</v>
      </c>
      <c r="K4704">
        <v>100151189</v>
      </c>
      <c r="L4704" s="19" t="s">
        <v>38</v>
      </c>
      <c r="M4704">
        <v>0</v>
      </c>
      <c r="N4704" t="s">
        <v>22</v>
      </c>
      <c r="O4704" s="3">
        <v>42571</v>
      </c>
      <c r="P4704" t="s">
        <v>28</v>
      </c>
      <c r="Q4704" s="4">
        <v>11900</v>
      </c>
      <c r="R4704">
        <v>2016</v>
      </c>
      <c r="S4704">
        <v>7</v>
      </c>
      <c r="T4704" s="3" t="s">
        <v>24</v>
      </c>
      <c r="U4704" s="3">
        <v>45489</v>
      </c>
    </row>
    <row r="4705" spans="1:21" x14ac:dyDescent="0.25">
      <c r="A4705">
        <v>216439</v>
      </c>
      <c r="B4705">
        <v>916</v>
      </c>
      <c r="C4705" t="s">
        <v>31</v>
      </c>
      <c r="D4705" s="3">
        <v>42571</v>
      </c>
      <c r="E4705" t="s">
        <v>543</v>
      </c>
      <c r="F4705">
        <v>12500</v>
      </c>
      <c r="G4705">
        <v>1</v>
      </c>
      <c r="J4705">
        <v>12500</v>
      </c>
      <c r="K4705">
        <v>100151190</v>
      </c>
      <c r="L4705" s="19" t="s">
        <v>38</v>
      </c>
      <c r="M4705">
        <v>0</v>
      </c>
      <c r="N4705" t="s">
        <v>22</v>
      </c>
      <c r="O4705" s="3">
        <v>42571</v>
      </c>
      <c r="P4705" t="s">
        <v>34</v>
      </c>
      <c r="Q4705" s="4">
        <v>12500</v>
      </c>
      <c r="R4705">
        <v>2016</v>
      </c>
      <c r="S4705">
        <v>7</v>
      </c>
      <c r="T4705" s="3" t="s">
        <v>24</v>
      </c>
      <c r="U4705" s="3">
        <v>45489</v>
      </c>
    </row>
    <row r="4706" spans="1:21" x14ac:dyDescent="0.25">
      <c r="A4706">
        <v>216440</v>
      </c>
      <c r="B4706">
        <v>43</v>
      </c>
      <c r="C4706" t="s">
        <v>19</v>
      </c>
      <c r="D4706" s="3">
        <v>42571</v>
      </c>
      <c r="E4706" t="s">
        <v>289</v>
      </c>
      <c r="F4706">
        <v>250</v>
      </c>
      <c r="G4706">
        <v>1</v>
      </c>
      <c r="J4706">
        <v>250</v>
      </c>
      <c r="K4706">
        <v>100151191</v>
      </c>
      <c r="L4706" s="19" t="s">
        <v>27</v>
      </c>
      <c r="M4706">
        <v>0</v>
      </c>
      <c r="N4706" t="s">
        <v>22</v>
      </c>
      <c r="O4706" s="3">
        <v>42571</v>
      </c>
      <c r="P4706" t="s">
        <v>23</v>
      </c>
      <c r="Q4706">
        <v>250</v>
      </c>
      <c r="R4706">
        <v>2016</v>
      </c>
      <c r="S4706">
        <v>7</v>
      </c>
      <c r="T4706" s="3" t="s">
        <v>24</v>
      </c>
      <c r="U4706" s="3">
        <v>45489</v>
      </c>
    </row>
    <row r="4707" spans="1:21" x14ac:dyDescent="0.25">
      <c r="A4707">
        <v>216441</v>
      </c>
      <c r="B4707">
        <v>43</v>
      </c>
      <c r="C4707" t="s">
        <v>19</v>
      </c>
      <c r="D4707" s="3">
        <v>42571</v>
      </c>
      <c r="E4707" t="s">
        <v>54</v>
      </c>
      <c r="F4707">
        <v>490</v>
      </c>
      <c r="G4707">
        <v>1</v>
      </c>
      <c r="J4707">
        <v>490</v>
      </c>
      <c r="K4707">
        <v>100151192</v>
      </c>
      <c r="L4707" s="19" t="s">
        <v>27</v>
      </c>
      <c r="M4707">
        <v>0</v>
      </c>
      <c r="N4707" t="s">
        <v>22</v>
      </c>
      <c r="O4707" s="3">
        <v>42571</v>
      </c>
      <c r="P4707" t="s">
        <v>23</v>
      </c>
      <c r="Q4707">
        <v>490</v>
      </c>
      <c r="R4707">
        <v>2016</v>
      </c>
      <c r="S4707">
        <v>7</v>
      </c>
      <c r="T4707" s="3" t="s">
        <v>24</v>
      </c>
      <c r="U4707" s="3">
        <v>45489</v>
      </c>
    </row>
    <row r="4708" spans="1:21" x14ac:dyDescent="0.25">
      <c r="A4708">
        <v>216442</v>
      </c>
      <c r="B4708">
        <v>1531</v>
      </c>
      <c r="C4708" t="s">
        <v>19</v>
      </c>
      <c r="D4708" s="3">
        <v>42571</v>
      </c>
      <c r="E4708" t="s">
        <v>144</v>
      </c>
      <c r="F4708">
        <v>3600</v>
      </c>
      <c r="G4708">
        <v>1</v>
      </c>
      <c r="J4708">
        <v>3600</v>
      </c>
      <c r="K4708">
        <v>100151193</v>
      </c>
      <c r="L4708" s="19" t="s">
        <v>42</v>
      </c>
      <c r="M4708">
        <v>0</v>
      </c>
      <c r="N4708" t="s">
        <v>22</v>
      </c>
      <c r="O4708" s="3">
        <v>42571</v>
      </c>
      <c r="P4708" t="s">
        <v>23</v>
      </c>
      <c r="Q4708" s="4">
        <v>3600</v>
      </c>
      <c r="R4708">
        <v>2016</v>
      </c>
      <c r="S4708">
        <v>7</v>
      </c>
      <c r="T4708" s="3" t="s">
        <v>24</v>
      </c>
      <c r="U4708" s="3">
        <v>45489</v>
      </c>
    </row>
    <row r="4709" spans="1:21" x14ac:dyDescent="0.25">
      <c r="A4709">
        <v>216443</v>
      </c>
      <c r="B4709">
        <v>916</v>
      </c>
      <c r="C4709" t="s">
        <v>31</v>
      </c>
      <c r="D4709" s="3">
        <v>42571</v>
      </c>
      <c r="E4709" t="s">
        <v>1635</v>
      </c>
      <c r="F4709">
        <v>9900</v>
      </c>
      <c r="G4709">
        <v>1</v>
      </c>
      <c r="J4709">
        <v>9900</v>
      </c>
      <c r="K4709">
        <v>100151194</v>
      </c>
      <c r="L4709" s="19" t="s">
        <v>38</v>
      </c>
      <c r="M4709">
        <v>0</v>
      </c>
      <c r="N4709" t="s">
        <v>22</v>
      </c>
      <c r="O4709" s="3">
        <v>42571</v>
      </c>
      <c r="P4709" t="s">
        <v>34</v>
      </c>
      <c r="Q4709" s="4">
        <v>9900</v>
      </c>
      <c r="R4709">
        <v>2016</v>
      </c>
      <c r="S4709">
        <v>7</v>
      </c>
      <c r="T4709" s="3" t="s">
        <v>24</v>
      </c>
      <c r="U4709" s="3">
        <v>45489</v>
      </c>
    </row>
    <row r="4710" spans="1:21" x14ac:dyDescent="0.25">
      <c r="A4710">
        <v>216444</v>
      </c>
      <c r="B4710">
        <v>916</v>
      </c>
      <c r="C4710" t="s">
        <v>31</v>
      </c>
      <c r="D4710" s="3">
        <v>42571</v>
      </c>
      <c r="E4710" t="s">
        <v>1636</v>
      </c>
      <c r="F4710">
        <v>9800</v>
      </c>
      <c r="G4710">
        <v>1</v>
      </c>
      <c r="J4710">
        <v>9800</v>
      </c>
      <c r="K4710">
        <v>100151195</v>
      </c>
      <c r="L4710" s="19" t="s">
        <v>38</v>
      </c>
      <c r="M4710">
        <v>0</v>
      </c>
      <c r="N4710" t="s">
        <v>22</v>
      </c>
      <c r="O4710" s="3">
        <v>42571</v>
      </c>
      <c r="P4710" t="s">
        <v>34</v>
      </c>
      <c r="Q4710" s="4">
        <v>9800</v>
      </c>
      <c r="R4710">
        <v>2016</v>
      </c>
      <c r="S4710">
        <v>7</v>
      </c>
      <c r="T4710" s="3" t="s">
        <v>24</v>
      </c>
      <c r="U4710" s="3">
        <v>45489</v>
      </c>
    </row>
    <row r="4711" spans="1:21" x14ac:dyDescent="0.25">
      <c r="A4711">
        <v>216445</v>
      </c>
      <c r="B4711">
        <v>1532</v>
      </c>
      <c r="C4711" t="s">
        <v>25</v>
      </c>
      <c r="D4711" s="3">
        <v>42571</v>
      </c>
      <c r="E4711" t="s">
        <v>845</v>
      </c>
      <c r="F4711">
        <v>1490</v>
      </c>
      <c r="G4711">
        <v>1</v>
      </c>
      <c r="J4711">
        <v>1490</v>
      </c>
      <c r="K4711">
        <v>100151196</v>
      </c>
      <c r="L4711" s="19" t="s">
        <v>38</v>
      </c>
      <c r="M4711">
        <v>0</v>
      </c>
      <c r="N4711" t="s">
        <v>201</v>
      </c>
      <c r="O4711" s="3">
        <v>42571</v>
      </c>
      <c r="P4711" t="s">
        <v>28</v>
      </c>
      <c r="Q4711" s="4">
        <v>1490</v>
      </c>
      <c r="R4711">
        <v>2016</v>
      </c>
      <c r="S4711">
        <v>7</v>
      </c>
      <c r="T4711" s="3" t="s">
        <v>24</v>
      </c>
      <c r="U4711" s="3">
        <v>45489</v>
      </c>
    </row>
    <row r="4712" spans="1:21" x14ac:dyDescent="0.25">
      <c r="A4712">
        <v>216446</v>
      </c>
      <c r="B4712">
        <v>916</v>
      </c>
      <c r="C4712" t="s">
        <v>31</v>
      </c>
      <c r="D4712" s="3">
        <v>42571</v>
      </c>
      <c r="E4712" t="s">
        <v>1637</v>
      </c>
      <c r="F4712">
        <v>1200</v>
      </c>
      <c r="G4712">
        <v>1</v>
      </c>
      <c r="J4712">
        <v>100</v>
      </c>
      <c r="K4712">
        <v>100151197</v>
      </c>
      <c r="L4712" s="19" t="s">
        <v>51</v>
      </c>
      <c r="M4712">
        <v>0</v>
      </c>
      <c r="N4712" t="s">
        <v>22</v>
      </c>
      <c r="O4712" s="3">
        <v>42571</v>
      </c>
      <c r="P4712" t="s">
        <v>34</v>
      </c>
      <c r="Q4712" s="4">
        <v>1200</v>
      </c>
      <c r="R4712">
        <v>2016</v>
      </c>
      <c r="S4712">
        <v>7</v>
      </c>
      <c r="T4712" s="3" t="s">
        <v>24</v>
      </c>
      <c r="U4712" s="3">
        <v>45489</v>
      </c>
    </row>
    <row r="4713" spans="1:21" x14ac:dyDescent="0.25">
      <c r="A4713">
        <v>216448</v>
      </c>
      <c r="B4713">
        <v>36</v>
      </c>
      <c r="C4713" t="s">
        <v>71</v>
      </c>
      <c r="D4713" s="3">
        <v>42571</v>
      </c>
      <c r="E4713" t="s">
        <v>30</v>
      </c>
      <c r="F4713">
        <v>360</v>
      </c>
      <c r="G4713">
        <v>1</v>
      </c>
      <c r="J4713">
        <v>360</v>
      </c>
      <c r="K4713">
        <v>100151198</v>
      </c>
      <c r="L4713" s="19" t="s">
        <v>27</v>
      </c>
      <c r="M4713">
        <v>0</v>
      </c>
      <c r="N4713" t="s">
        <v>22</v>
      </c>
      <c r="O4713" s="3">
        <v>42571</v>
      </c>
      <c r="P4713" t="s">
        <v>34</v>
      </c>
      <c r="Q4713">
        <v>360</v>
      </c>
      <c r="R4713">
        <v>2016</v>
      </c>
      <c r="S4713">
        <v>7</v>
      </c>
      <c r="T4713" s="3" t="s">
        <v>24</v>
      </c>
      <c r="U4713" s="3">
        <v>45489</v>
      </c>
    </row>
    <row r="4714" spans="1:21" x14ac:dyDescent="0.25">
      <c r="A4714">
        <v>216449</v>
      </c>
      <c r="B4714">
        <v>36</v>
      </c>
      <c r="C4714" t="s">
        <v>31</v>
      </c>
      <c r="D4714" s="3">
        <v>42571</v>
      </c>
      <c r="E4714" t="s">
        <v>30</v>
      </c>
      <c r="F4714">
        <v>360</v>
      </c>
      <c r="G4714">
        <v>1</v>
      </c>
      <c r="J4714">
        <v>360</v>
      </c>
      <c r="K4714">
        <v>100151199</v>
      </c>
      <c r="L4714" s="19" t="s">
        <v>27</v>
      </c>
      <c r="M4714">
        <v>0</v>
      </c>
      <c r="N4714" t="s">
        <v>22</v>
      </c>
      <c r="O4714" s="3">
        <v>42571</v>
      </c>
      <c r="P4714" t="s">
        <v>34</v>
      </c>
      <c r="Q4714">
        <v>360</v>
      </c>
      <c r="R4714">
        <v>2016</v>
      </c>
      <c r="S4714">
        <v>7</v>
      </c>
      <c r="T4714" s="3" t="s">
        <v>24</v>
      </c>
      <c r="U4714" s="3">
        <v>45489</v>
      </c>
    </row>
    <row r="4715" spans="1:21" x14ac:dyDescent="0.25">
      <c r="A4715">
        <v>216450</v>
      </c>
      <c r="B4715">
        <v>36</v>
      </c>
      <c r="C4715" t="s">
        <v>31</v>
      </c>
      <c r="D4715" s="3">
        <v>42571</v>
      </c>
      <c r="E4715" t="s">
        <v>30</v>
      </c>
      <c r="F4715">
        <v>360</v>
      </c>
      <c r="G4715">
        <v>1</v>
      </c>
      <c r="J4715">
        <v>360</v>
      </c>
      <c r="K4715">
        <v>100151200</v>
      </c>
      <c r="L4715" s="19" t="s">
        <v>27</v>
      </c>
      <c r="M4715">
        <v>0</v>
      </c>
      <c r="N4715" t="s">
        <v>22</v>
      </c>
      <c r="O4715" s="3">
        <v>42571</v>
      </c>
      <c r="P4715" t="s">
        <v>34</v>
      </c>
      <c r="Q4715">
        <v>360</v>
      </c>
      <c r="R4715">
        <v>2016</v>
      </c>
      <c r="S4715">
        <v>7</v>
      </c>
      <c r="T4715" s="3" t="s">
        <v>24</v>
      </c>
      <c r="U4715" s="3">
        <v>45489</v>
      </c>
    </row>
    <row r="4716" spans="1:21" x14ac:dyDescent="0.25">
      <c r="A4716">
        <v>216451</v>
      </c>
      <c r="B4716">
        <v>36</v>
      </c>
      <c r="C4716" t="s">
        <v>19</v>
      </c>
      <c r="D4716" s="3">
        <v>42571</v>
      </c>
      <c r="E4716" t="s">
        <v>30</v>
      </c>
      <c r="F4716">
        <v>360</v>
      </c>
      <c r="G4716">
        <v>1</v>
      </c>
      <c r="J4716">
        <v>360</v>
      </c>
      <c r="K4716">
        <v>100151201</v>
      </c>
      <c r="L4716" s="19" t="s">
        <v>27</v>
      </c>
      <c r="M4716">
        <v>0</v>
      </c>
      <c r="N4716" t="s">
        <v>22</v>
      </c>
      <c r="O4716" s="3">
        <v>42571</v>
      </c>
      <c r="P4716" t="s">
        <v>23</v>
      </c>
      <c r="Q4716">
        <v>360</v>
      </c>
      <c r="R4716">
        <v>2016</v>
      </c>
      <c r="S4716">
        <v>7</v>
      </c>
      <c r="T4716" s="3" t="s">
        <v>24</v>
      </c>
      <c r="U4716" s="3">
        <v>45489</v>
      </c>
    </row>
    <row r="4717" spans="1:21" x14ac:dyDescent="0.25">
      <c r="A4717">
        <v>216452</v>
      </c>
      <c r="B4717">
        <v>86</v>
      </c>
      <c r="C4717" t="s">
        <v>19</v>
      </c>
      <c r="D4717" s="3">
        <v>42571</v>
      </c>
      <c r="E4717" t="s">
        <v>1638</v>
      </c>
      <c r="F4717">
        <v>1099</v>
      </c>
      <c r="G4717">
        <v>1</v>
      </c>
      <c r="J4717">
        <v>1099</v>
      </c>
      <c r="K4717">
        <v>100151202</v>
      </c>
      <c r="L4717" s="19" t="s">
        <v>21</v>
      </c>
      <c r="M4717">
        <v>0</v>
      </c>
      <c r="N4717" t="s">
        <v>121</v>
      </c>
      <c r="O4717" s="3">
        <v>42571</v>
      </c>
      <c r="P4717" t="s">
        <v>23</v>
      </c>
      <c r="Q4717" s="4">
        <v>1099</v>
      </c>
      <c r="R4717">
        <v>2016</v>
      </c>
      <c r="S4717">
        <v>7</v>
      </c>
      <c r="T4717" s="3" t="s">
        <v>24</v>
      </c>
      <c r="U4717" s="3">
        <v>45489</v>
      </c>
    </row>
    <row r="4718" spans="1:21" x14ac:dyDescent="0.25">
      <c r="A4718">
        <v>216453</v>
      </c>
      <c r="B4718">
        <v>36</v>
      </c>
      <c r="C4718" t="s">
        <v>19</v>
      </c>
      <c r="D4718" s="3">
        <v>42571</v>
      </c>
      <c r="E4718" t="s">
        <v>48</v>
      </c>
      <c r="F4718">
        <v>320</v>
      </c>
      <c r="G4718">
        <v>1</v>
      </c>
      <c r="J4718">
        <v>320</v>
      </c>
      <c r="K4718">
        <v>100151203</v>
      </c>
      <c r="L4718" s="19" t="s">
        <v>27</v>
      </c>
      <c r="M4718">
        <v>0</v>
      </c>
      <c r="N4718" t="s">
        <v>22</v>
      </c>
      <c r="O4718" s="3">
        <v>42571</v>
      </c>
      <c r="P4718" t="s">
        <v>23</v>
      </c>
      <c r="Q4718">
        <v>320</v>
      </c>
      <c r="R4718">
        <v>2016</v>
      </c>
      <c r="S4718">
        <v>7</v>
      </c>
      <c r="T4718" s="3" t="s">
        <v>24</v>
      </c>
      <c r="U4718" s="3">
        <v>45489</v>
      </c>
    </row>
    <row r="4719" spans="1:21" x14ac:dyDescent="0.25">
      <c r="A4719">
        <v>216454</v>
      </c>
      <c r="B4719">
        <v>58</v>
      </c>
      <c r="C4719" t="s">
        <v>19</v>
      </c>
      <c r="D4719" s="3">
        <v>42571</v>
      </c>
      <c r="E4719" t="s">
        <v>30</v>
      </c>
      <c r="F4719">
        <v>360</v>
      </c>
      <c r="G4719">
        <v>1</v>
      </c>
      <c r="J4719">
        <v>360</v>
      </c>
      <c r="K4719">
        <v>100151204</v>
      </c>
      <c r="L4719" s="19" t="s">
        <v>27</v>
      </c>
      <c r="M4719">
        <v>0</v>
      </c>
      <c r="N4719" t="s">
        <v>22</v>
      </c>
      <c r="O4719" s="3">
        <v>42571</v>
      </c>
      <c r="P4719" t="s">
        <v>23</v>
      </c>
      <c r="Q4719">
        <v>360</v>
      </c>
      <c r="R4719">
        <v>2016</v>
      </c>
      <c r="S4719">
        <v>7</v>
      </c>
      <c r="T4719" s="3" t="s">
        <v>24</v>
      </c>
      <c r="U4719" s="3">
        <v>45489</v>
      </c>
    </row>
    <row r="4720" spans="1:21" x14ac:dyDescent="0.25">
      <c r="A4720">
        <v>216455</v>
      </c>
      <c r="B4720">
        <v>58</v>
      </c>
      <c r="C4720" t="s">
        <v>19</v>
      </c>
      <c r="D4720" s="3">
        <v>42571</v>
      </c>
      <c r="E4720" t="s">
        <v>30</v>
      </c>
      <c r="F4720">
        <v>360</v>
      </c>
      <c r="G4720">
        <v>1</v>
      </c>
      <c r="J4720">
        <v>360</v>
      </c>
      <c r="K4720">
        <v>100151205</v>
      </c>
      <c r="L4720" s="19" t="s">
        <v>27</v>
      </c>
      <c r="M4720">
        <v>0</v>
      </c>
      <c r="N4720" t="s">
        <v>22</v>
      </c>
      <c r="O4720" s="3">
        <v>42571</v>
      </c>
      <c r="P4720" t="s">
        <v>23</v>
      </c>
      <c r="Q4720">
        <v>360</v>
      </c>
      <c r="R4720">
        <v>2016</v>
      </c>
      <c r="S4720">
        <v>7</v>
      </c>
      <c r="T4720" s="3" t="s">
        <v>24</v>
      </c>
      <c r="U4720" s="3">
        <v>45489</v>
      </c>
    </row>
    <row r="4721" spans="1:21" x14ac:dyDescent="0.25">
      <c r="A4721">
        <v>216456</v>
      </c>
      <c r="B4721">
        <v>58</v>
      </c>
      <c r="C4721" t="s">
        <v>19</v>
      </c>
      <c r="D4721" s="3">
        <v>42571</v>
      </c>
      <c r="E4721" t="s">
        <v>30</v>
      </c>
      <c r="F4721">
        <v>360</v>
      </c>
      <c r="G4721">
        <v>1</v>
      </c>
      <c r="J4721">
        <v>360</v>
      </c>
      <c r="K4721">
        <v>100151206</v>
      </c>
      <c r="L4721" s="19" t="s">
        <v>27</v>
      </c>
      <c r="M4721">
        <v>0</v>
      </c>
      <c r="N4721" t="s">
        <v>22</v>
      </c>
      <c r="O4721" s="3">
        <v>42571</v>
      </c>
      <c r="P4721" t="s">
        <v>23</v>
      </c>
      <c r="Q4721">
        <v>360</v>
      </c>
      <c r="R4721">
        <v>2016</v>
      </c>
      <c r="S4721">
        <v>7</v>
      </c>
      <c r="T4721" s="3" t="s">
        <v>24</v>
      </c>
      <c r="U4721" s="3">
        <v>45489</v>
      </c>
    </row>
    <row r="4722" spans="1:21" x14ac:dyDescent="0.25">
      <c r="A4722">
        <v>216457</v>
      </c>
      <c r="B4722">
        <v>42</v>
      </c>
      <c r="C4722" t="s">
        <v>19</v>
      </c>
      <c r="D4722" s="3">
        <v>42571</v>
      </c>
      <c r="E4722" t="s">
        <v>258</v>
      </c>
      <c r="F4722">
        <v>670</v>
      </c>
      <c r="G4722">
        <v>1</v>
      </c>
      <c r="J4722">
        <v>670</v>
      </c>
      <c r="K4722">
        <v>100151207</v>
      </c>
      <c r="L4722" s="19" t="s">
        <v>59</v>
      </c>
      <c r="M4722">
        <v>0</v>
      </c>
      <c r="N4722" t="s">
        <v>121</v>
      </c>
      <c r="O4722" s="3">
        <v>42571</v>
      </c>
      <c r="P4722" t="s">
        <v>23</v>
      </c>
      <c r="Q4722">
        <v>670</v>
      </c>
      <c r="R4722">
        <v>2016</v>
      </c>
      <c r="S4722">
        <v>7</v>
      </c>
      <c r="T4722" s="3" t="s">
        <v>24</v>
      </c>
      <c r="U4722" s="3">
        <v>45489</v>
      </c>
    </row>
    <row r="4723" spans="1:21" x14ac:dyDescent="0.25">
      <c r="A4723">
        <v>216458</v>
      </c>
      <c r="B4723">
        <v>1404</v>
      </c>
      <c r="C4723" t="s">
        <v>31</v>
      </c>
      <c r="D4723" s="3">
        <v>42571</v>
      </c>
      <c r="E4723" t="s">
        <v>769</v>
      </c>
      <c r="F4723">
        <v>899</v>
      </c>
      <c r="G4723">
        <v>1</v>
      </c>
      <c r="J4723">
        <v>899</v>
      </c>
      <c r="K4723">
        <v>100151208</v>
      </c>
      <c r="L4723" s="19" t="s">
        <v>51</v>
      </c>
      <c r="M4723">
        <v>0</v>
      </c>
      <c r="N4723" t="s">
        <v>22</v>
      </c>
      <c r="O4723" s="3">
        <v>42571</v>
      </c>
      <c r="P4723" t="s">
        <v>34</v>
      </c>
      <c r="Q4723">
        <v>899</v>
      </c>
      <c r="R4723">
        <v>2016</v>
      </c>
      <c r="S4723">
        <v>7</v>
      </c>
      <c r="T4723" s="3" t="s">
        <v>24</v>
      </c>
      <c r="U4723" s="3">
        <v>45489</v>
      </c>
    </row>
    <row r="4724" spans="1:21" x14ac:dyDescent="0.25">
      <c r="A4724">
        <v>216459</v>
      </c>
      <c r="B4724">
        <v>820</v>
      </c>
      <c r="C4724" t="s">
        <v>25</v>
      </c>
      <c r="D4724" s="3">
        <v>42571</v>
      </c>
      <c r="E4724" t="s">
        <v>1127</v>
      </c>
      <c r="F4724">
        <v>6999</v>
      </c>
      <c r="G4724">
        <v>1</v>
      </c>
      <c r="J4724">
        <v>6999</v>
      </c>
      <c r="K4724">
        <v>100151209</v>
      </c>
      <c r="L4724" s="19" t="s">
        <v>38</v>
      </c>
      <c r="M4724">
        <v>0</v>
      </c>
      <c r="N4724" t="s">
        <v>22</v>
      </c>
      <c r="O4724" s="3">
        <v>42571</v>
      </c>
      <c r="P4724" t="s">
        <v>28</v>
      </c>
      <c r="Q4724" s="4">
        <v>6999</v>
      </c>
      <c r="R4724">
        <v>2016</v>
      </c>
      <c r="S4724">
        <v>7</v>
      </c>
      <c r="T4724" s="3" t="s">
        <v>24</v>
      </c>
      <c r="U4724" s="3">
        <v>45489</v>
      </c>
    </row>
    <row r="4725" spans="1:21" x14ac:dyDescent="0.25">
      <c r="A4725">
        <v>216460</v>
      </c>
      <c r="B4725">
        <v>820</v>
      </c>
      <c r="C4725" t="s">
        <v>19</v>
      </c>
      <c r="D4725" s="3">
        <v>42571</v>
      </c>
      <c r="E4725" t="s">
        <v>1127</v>
      </c>
      <c r="F4725">
        <v>6999</v>
      </c>
      <c r="G4725">
        <v>1</v>
      </c>
      <c r="J4725">
        <v>6999</v>
      </c>
      <c r="K4725">
        <v>100151210</v>
      </c>
      <c r="L4725" s="19" t="s">
        <v>38</v>
      </c>
      <c r="M4725">
        <v>0</v>
      </c>
      <c r="N4725" t="s">
        <v>22</v>
      </c>
      <c r="O4725" s="3">
        <v>42571</v>
      </c>
      <c r="P4725" t="s">
        <v>23</v>
      </c>
      <c r="Q4725" s="4">
        <v>6999</v>
      </c>
      <c r="R4725">
        <v>2016</v>
      </c>
      <c r="S4725">
        <v>7</v>
      </c>
      <c r="T4725" s="3" t="s">
        <v>24</v>
      </c>
      <c r="U4725" s="3">
        <v>45489</v>
      </c>
    </row>
    <row r="4726" spans="1:21" x14ac:dyDescent="0.25">
      <c r="A4726">
        <v>216461</v>
      </c>
      <c r="B4726">
        <v>292</v>
      </c>
      <c r="C4726" t="s">
        <v>71</v>
      </c>
      <c r="D4726" s="3">
        <v>42571</v>
      </c>
      <c r="E4726" t="s">
        <v>629</v>
      </c>
      <c r="F4726">
        <v>700</v>
      </c>
      <c r="G4726">
        <v>1</v>
      </c>
      <c r="J4726">
        <v>700</v>
      </c>
      <c r="K4726">
        <v>100151211</v>
      </c>
      <c r="L4726" s="19" t="s">
        <v>38</v>
      </c>
      <c r="M4726">
        <v>0</v>
      </c>
      <c r="N4726" t="s">
        <v>121</v>
      </c>
      <c r="O4726" s="3">
        <v>42571</v>
      </c>
      <c r="P4726" t="s">
        <v>34</v>
      </c>
      <c r="Q4726">
        <v>700</v>
      </c>
      <c r="R4726">
        <v>2016</v>
      </c>
      <c r="S4726">
        <v>7</v>
      </c>
      <c r="T4726" s="3" t="s">
        <v>24</v>
      </c>
      <c r="U4726" s="3">
        <v>45489</v>
      </c>
    </row>
    <row r="4727" spans="1:21" x14ac:dyDescent="0.25">
      <c r="A4727">
        <v>216462</v>
      </c>
      <c r="B4727">
        <v>217</v>
      </c>
      <c r="C4727" t="s">
        <v>19</v>
      </c>
      <c r="D4727" s="3">
        <v>42571</v>
      </c>
      <c r="E4727" t="s">
        <v>1005</v>
      </c>
      <c r="F4727">
        <v>863</v>
      </c>
      <c r="G4727">
        <v>1</v>
      </c>
      <c r="J4727">
        <v>863</v>
      </c>
      <c r="K4727">
        <v>100151212</v>
      </c>
      <c r="L4727" s="19" t="s">
        <v>21</v>
      </c>
      <c r="M4727">
        <v>0</v>
      </c>
      <c r="N4727" t="s">
        <v>22</v>
      </c>
      <c r="O4727" s="3">
        <v>42571</v>
      </c>
      <c r="P4727" t="s">
        <v>23</v>
      </c>
      <c r="Q4727">
        <v>863</v>
      </c>
      <c r="R4727">
        <v>2016</v>
      </c>
      <c r="S4727">
        <v>7</v>
      </c>
      <c r="T4727" s="3" t="s">
        <v>24</v>
      </c>
      <c r="U4727" s="3">
        <v>45489</v>
      </c>
    </row>
    <row r="4728" spans="1:21" x14ac:dyDescent="0.25">
      <c r="A4728">
        <v>216463</v>
      </c>
      <c r="B4728">
        <v>40</v>
      </c>
      <c r="C4728" t="s">
        <v>71</v>
      </c>
      <c r="D4728" s="3">
        <v>42571</v>
      </c>
      <c r="E4728" t="s">
        <v>103</v>
      </c>
      <c r="F4728">
        <v>4950</v>
      </c>
      <c r="G4728">
        <v>1</v>
      </c>
      <c r="J4728">
        <v>0</v>
      </c>
      <c r="K4728">
        <v>100151213</v>
      </c>
      <c r="L4728" s="19" t="s">
        <v>21</v>
      </c>
      <c r="M4728">
        <v>0</v>
      </c>
      <c r="N4728" t="s">
        <v>49</v>
      </c>
      <c r="O4728" s="3">
        <v>42571</v>
      </c>
      <c r="P4728" t="s">
        <v>34</v>
      </c>
      <c r="Q4728" s="4">
        <v>4950</v>
      </c>
      <c r="R4728">
        <v>2016</v>
      </c>
      <c r="S4728">
        <v>7</v>
      </c>
      <c r="T4728" s="3" t="s">
        <v>24</v>
      </c>
      <c r="U4728" s="3">
        <v>45489</v>
      </c>
    </row>
    <row r="4729" spans="1:21" x14ac:dyDescent="0.25">
      <c r="A4729">
        <v>216465</v>
      </c>
      <c r="B4729">
        <v>1487</v>
      </c>
      <c r="C4729" t="s">
        <v>19</v>
      </c>
      <c r="D4729" s="3">
        <v>42571</v>
      </c>
      <c r="E4729" t="s">
        <v>386</v>
      </c>
      <c r="F4729">
        <v>1160</v>
      </c>
      <c r="G4729">
        <v>1</v>
      </c>
      <c r="J4729">
        <v>1160</v>
      </c>
      <c r="K4729">
        <v>100151214</v>
      </c>
      <c r="L4729" s="19" t="s">
        <v>59</v>
      </c>
      <c r="M4729">
        <v>0</v>
      </c>
      <c r="N4729" t="s">
        <v>22</v>
      </c>
      <c r="O4729" s="3">
        <v>42571</v>
      </c>
      <c r="P4729" t="s">
        <v>23</v>
      </c>
      <c r="Q4729" s="4">
        <v>1160</v>
      </c>
      <c r="R4729">
        <v>2016</v>
      </c>
      <c r="S4729">
        <v>7</v>
      </c>
      <c r="T4729" s="3" t="s">
        <v>24</v>
      </c>
      <c r="U4729" s="3">
        <v>45489</v>
      </c>
    </row>
    <row r="4730" spans="1:21" x14ac:dyDescent="0.25">
      <c r="A4730">
        <v>216466</v>
      </c>
      <c r="B4730">
        <v>820</v>
      </c>
      <c r="C4730" t="s">
        <v>19</v>
      </c>
      <c r="D4730" s="3">
        <v>42571</v>
      </c>
      <c r="E4730" t="s">
        <v>48</v>
      </c>
      <c r="F4730">
        <v>320</v>
      </c>
      <c r="G4730">
        <v>1</v>
      </c>
      <c r="J4730">
        <v>320</v>
      </c>
      <c r="K4730">
        <v>100151215</v>
      </c>
      <c r="L4730" s="19" t="s">
        <v>27</v>
      </c>
      <c r="M4730">
        <v>0</v>
      </c>
      <c r="N4730" t="s">
        <v>22</v>
      </c>
      <c r="O4730" s="3">
        <v>42571</v>
      </c>
      <c r="P4730" t="s">
        <v>23</v>
      </c>
      <c r="Q4730">
        <v>320</v>
      </c>
      <c r="R4730">
        <v>2016</v>
      </c>
      <c r="S4730">
        <v>7</v>
      </c>
      <c r="T4730" s="3" t="s">
        <v>24</v>
      </c>
      <c r="U4730" s="3">
        <v>45489</v>
      </c>
    </row>
    <row r="4731" spans="1:21" x14ac:dyDescent="0.25">
      <c r="A4731">
        <v>216468</v>
      </c>
      <c r="B4731">
        <v>1533</v>
      </c>
      <c r="C4731" t="s">
        <v>31</v>
      </c>
      <c r="D4731" s="3">
        <v>42571</v>
      </c>
      <c r="E4731" t="s">
        <v>565</v>
      </c>
      <c r="F4731">
        <v>22800</v>
      </c>
      <c r="G4731">
        <v>1</v>
      </c>
      <c r="J4731">
        <v>0</v>
      </c>
      <c r="K4731">
        <v>100151217</v>
      </c>
      <c r="L4731" s="19" t="s">
        <v>42</v>
      </c>
      <c r="M4731">
        <v>0</v>
      </c>
      <c r="N4731" t="s">
        <v>49</v>
      </c>
      <c r="O4731" s="3">
        <v>42571</v>
      </c>
      <c r="P4731" t="s">
        <v>34</v>
      </c>
      <c r="Q4731" s="4">
        <v>22800</v>
      </c>
      <c r="R4731">
        <v>2016</v>
      </c>
      <c r="S4731">
        <v>7</v>
      </c>
      <c r="T4731" s="3" t="s">
        <v>24</v>
      </c>
      <c r="U4731" s="3">
        <v>45489</v>
      </c>
    </row>
    <row r="4732" spans="1:21" x14ac:dyDescent="0.25">
      <c r="A4732">
        <v>216467</v>
      </c>
      <c r="B4732">
        <v>820</v>
      </c>
      <c r="C4732" t="s">
        <v>19</v>
      </c>
      <c r="D4732" s="3">
        <v>42571</v>
      </c>
      <c r="E4732" t="s">
        <v>488</v>
      </c>
      <c r="F4732">
        <v>299</v>
      </c>
      <c r="G4732">
        <v>1</v>
      </c>
      <c r="J4732">
        <v>299</v>
      </c>
      <c r="K4732">
        <v>100151216</v>
      </c>
      <c r="L4732" s="19" t="s">
        <v>27</v>
      </c>
      <c r="M4732">
        <v>0</v>
      </c>
      <c r="N4732" t="s">
        <v>22</v>
      </c>
      <c r="O4732" s="3">
        <v>42571</v>
      </c>
      <c r="P4732" t="s">
        <v>23</v>
      </c>
      <c r="Q4732">
        <v>299</v>
      </c>
      <c r="R4732">
        <v>2016</v>
      </c>
      <c r="S4732">
        <v>7</v>
      </c>
      <c r="T4732" s="3" t="s">
        <v>24</v>
      </c>
      <c r="U4732" s="3">
        <v>45489</v>
      </c>
    </row>
    <row r="4733" spans="1:21" x14ac:dyDescent="0.25">
      <c r="A4733">
        <v>216470</v>
      </c>
      <c r="B4733">
        <v>1534</v>
      </c>
      <c r="C4733" t="s">
        <v>19</v>
      </c>
      <c r="D4733" s="3">
        <v>42571</v>
      </c>
      <c r="E4733" t="s">
        <v>867</v>
      </c>
      <c r="F4733">
        <v>6055</v>
      </c>
      <c r="G4733">
        <v>1</v>
      </c>
      <c r="J4733">
        <v>6055</v>
      </c>
      <c r="K4733">
        <v>100151219</v>
      </c>
      <c r="L4733" s="19" t="s">
        <v>42</v>
      </c>
      <c r="M4733">
        <v>0</v>
      </c>
      <c r="N4733" t="s">
        <v>22</v>
      </c>
      <c r="O4733" s="3">
        <v>42571</v>
      </c>
      <c r="P4733" t="s">
        <v>23</v>
      </c>
      <c r="Q4733" s="4">
        <v>6055</v>
      </c>
      <c r="R4733">
        <v>2016</v>
      </c>
      <c r="S4733">
        <v>7</v>
      </c>
      <c r="T4733" s="3" t="s">
        <v>24</v>
      </c>
      <c r="U4733" s="3">
        <v>45489</v>
      </c>
    </row>
    <row r="4734" spans="1:21" x14ac:dyDescent="0.25">
      <c r="A4734">
        <v>216469</v>
      </c>
      <c r="B4734">
        <v>1075</v>
      </c>
      <c r="C4734" t="s">
        <v>19</v>
      </c>
      <c r="D4734" s="3">
        <v>42571</v>
      </c>
      <c r="E4734" t="s">
        <v>130</v>
      </c>
      <c r="F4734">
        <v>190</v>
      </c>
      <c r="G4734">
        <v>1</v>
      </c>
      <c r="J4734">
        <v>45</v>
      </c>
      <c r="K4734">
        <v>100151218</v>
      </c>
      <c r="L4734" s="19" t="s">
        <v>33</v>
      </c>
      <c r="M4734">
        <v>0</v>
      </c>
      <c r="N4734" t="s">
        <v>22</v>
      </c>
      <c r="O4734" s="3">
        <v>42571</v>
      </c>
      <c r="P4734" t="s">
        <v>23</v>
      </c>
      <c r="Q4734">
        <v>190</v>
      </c>
      <c r="R4734">
        <v>2016</v>
      </c>
      <c r="S4734">
        <v>7</v>
      </c>
      <c r="T4734" s="3" t="s">
        <v>24</v>
      </c>
      <c r="U4734" s="3">
        <v>45489</v>
      </c>
    </row>
    <row r="4735" spans="1:21" x14ac:dyDescent="0.25">
      <c r="A4735">
        <v>216471</v>
      </c>
      <c r="B4735">
        <v>1486</v>
      </c>
      <c r="C4735" t="s">
        <v>31</v>
      </c>
      <c r="D4735" s="3">
        <v>42571</v>
      </c>
      <c r="E4735" t="s">
        <v>1639</v>
      </c>
      <c r="F4735">
        <v>2246</v>
      </c>
      <c r="G4735">
        <v>1</v>
      </c>
      <c r="J4735">
        <v>2246</v>
      </c>
      <c r="K4735">
        <v>100151220</v>
      </c>
      <c r="L4735" s="19" t="s">
        <v>51</v>
      </c>
      <c r="M4735">
        <v>0</v>
      </c>
      <c r="N4735" t="s">
        <v>22</v>
      </c>
      <c r="O4735" s="3">
        <v>42571</v>
      </c>
      <c r="P4735" t="s">
        <v>34</v>
      </c>
      <c r="Q4735" s="4">
        <v>2246</v>
      </c>
      <c r="R4735">
        <v>2016</v>
      </c>
      <c r="S4735">
        <v>7</v>
      </c>
      <c r="T4735" s="3" t="s">
        <v>24</v>
      </c>
      <c r="U4735" s="3">
        <v>45489</v>
      </c>
    </row>
    <row r="4736" spans="1:21" x14ac:dyDescent="0.25">
      <c r="A4736">
        <v>216473</v>
      </c>
      <c r="B4736">
        <v>1535</v>
      </c>
      <c r="C4736" t="s">
        <v>19</v>
      </c>
      <c r="D4736" s="3">
        <v>42571</v>
      </c>
      <c r="E4736" t="s">
        <v>1640</v>
      </c>
      <c r="F4736">
        <v>1500</v>
      </c>
      <c r="G4736">
        <v>1</v>
      </c>
      <c r="J4736">
        <v>1500</v>
      </c>
      <c r="K4736">
        <v>100151221</v>
      </c>
      <c r="L4736" s="19" t="s">
        <v>576</v>
      </c>
      <c r="M4736">
        <v>0</v>
      </c>
      <c r="N4736" t="s">
        <v>22</v>
      </c>
      <c r="O4736" s="3">
        <v>42571</v>
      </c>
      <c r="P4736" t="s">
        <v>23</v>
      </c>
      <c r="Q4736" s="4">
        <v>1500</v>
      </c>
      <c r="R4736">
        <v>2016</v>
      </c>
      <c r="S4736">
        <v>7</v>
      </c>
      <c r="T4736" s="3" t="s">
        <v>24</v>
      </c>
      <c r="U4736" s="3">
        <v>45489</v>
      </c>
    </row>
    <row r="4737" spans="1:21" x14ac:dyDescent="0.25">
      <c r="A4737">
        <v>216474</v>
      </c>
      <c r="B4737">
        <v>58</v>
      </c>
      <c r="C4737" t="s">
        <v>19</v>
      </c>
      <c r="D4737" s="3">
        <v>42571</v>
      </c>
      <c r="E4737" t="s">
        <v>1544</v>
      </c>
      <c r="F4737">
        <v>500</v>
      </c>
      <c r="G4737">
        <v>1</v>
      </c>
      <c r="J4737">
        <v>500</v>
      </c>
      <c r="K4737">
        <v>100151222</v>
      </c>
      <c r="L4737" s="19" t="s">
        <v>42</v>
      </c>
      <c r="M4737">
        <v>0</v>
      </c>
      <c r="N4737" t="s">
        <v>22</v>
      </c>
      <c r="O4737" s="3">
        <v>42571</v>
      </c>
      <c r="P4737" t="s">
        <v>23</v>
      </c>
      <c r="Q4737">
        <v>500</v>
      </c>
      <c r="R4737">
        <v>2016</v>
      </c>
      <c r="S4737">
        <v>7</v>
      </c>
      <c r="T4737" s="3" t="s">
        <v>24</v>
      </c>
      <c r="U4737" s="3">
        <v>45489</v>
      </c>
    </row>
    <row r="4738" spans="1:21" x14ac:dyDescent="0.25">
      <c r="A4738">
        <v>216475</v>
      </c>
      <c r="B4738">
        <v>820</v>
      </c>
      <c r="C4738" t="s">
        <v>19</v>
      </c>
      <c r="D4738" s="3">
        <v>42571</v>
      </c>
      <c r="E4738" t="s">
        <v>30</v>
      </c>
      <c r="F4738">
        <v>360</v>
      </c>
      <c r="G4738">
        <v>1</v>
      </c>
      <c r="J4738">
        <v>360</v>
      </c>
      <c r="K4738">
        <v>100151223</v>
      </c>
      <c r="L4738" s="19" t="s">
        <v>27</v>
      </c>
      <c r="M4738">
        <v>0</v>
      </c>
      <c r="N4738" t="s">
        <v>22</v>
      </c>
      <c r="O4738" s="3">
        <v>42571</v>
      </c>
      <c r="P4738" t="s">
        <v>23</v>
      </c>
      <c r="Q4738">
        <v>360</v>
      </c>
      <c r="R4738">
        <v>2016</v>
      </c>
      <c r="S4738">
        <v>7</v>
      </c>
      <c r="T4738" s="3" t="s">
        <v>24</v>
      </c>
      <c r="U4738" s="3">
        <v>45489</v>
      </c>
    </row>
    <row r="4739" spans="1:21" x14ac:dyDescent="0.25">
      <c r="A4739">
        <v>216476</v>
      </c>
      <c r="B4739">
        <v>807</v>
      </c>
      <c r="C4739" t="s">
        <v>19</v>
      </c>
      <c r="D4739" s="3">
        <v>42571</v>
      </c>
      <c r="E4739" t="s">
        <v>94</v>
      </c>
      <c r="F4739">
        <v>325</v>
      </c>
      <c r="G4739">
        <v>3</v>
      </c>
      <c r="J4739">
        <v>975</v>
      </c>
      <c r="K4739">
        <v>100151224</v>
      </c>
      <c r="L4739" s="19" t="s">
        <v>33</v>
      </c>
      <c r="M4739">
        <v>0</v>
      </c>
      <c r="N4739" t="s">
        <v>22</v>
      </c>
      <c r="O4739" s="3">
        <v>42571</v>
      </c>
      <c r="P4739" t="s">
        <v>23</v>
      </c>
      <c r="Q4739">
        <v>975</v>
      </c>
      <c r="R4739">
        <v>2016</v>
      </c>
      <c r="S4739">
        <v>7</v>
      </c>
      <c r="T4739" s="3" t="s">
        <v>24</v>
      </c>
      <c r="U4739" s="3">
        <v>45489</v>
      </c>
    </row>
    <row r="4740" spans="1:21" x14ac:dyDescent="0.25">
      <c r="A4740">
        <v>216477</v>
      </c>
      <c r="B4740">
        <v>807</v>
      </c>
      <c r="C4740" t="s">
        <v>19</v>
      </c>
      <c r="D4740" s="3">
        <v>42571</v>
      </c>
      <c r="E4740" t="s">
        <v>755</v>
      </c>
      <c r="F4740">
        <v>5625</v>
      </c>
      <c r="G4740">
        <v>1</v>
      </c>
      <c r="J4740">
        <v>5625</v>
      </c>
      <c r="K4740">
        <v>100151225</v>
      </c>
      <c r="L4740" s="19" t="s">
        <v>47</v>
      </c>
      <c r="M4740">
        <v>0</v>
      </c>
      <c r="N4740" t="s">
        <v>22</v>
      </c>
      <c r="O4740" s="3">
        <v>42571</v>
      </c>
      <c r="P4740" t="s">
        <v>23</v>
      </c>
      <c r="Q4740" s="4">
        <v>5625</v>
      </c>
      <c r="R4740">
        <v>2016</v>
      </c>
      <c r="S4740">
        <v>7</v>
      </c>
      <c r="T4740" s="3" t="s">
        <v>24</v>
      </c>
      <c r="U4740" s="3">
        <v>45489</v>
      </c>
    </row>
    <row r="4741" spans="1:21" x14ac:dyDescent="0.25">
      <c r="A4741">
        <v>216478</v>
      </c>
      <c r="B4741">
        <v>1536</v>
      </c>
      <c r="C4741" t="s">
        <v>19</v>
      </c>
      <c r="D4741" s="3">
        <v>42571</v>
      </c>
      <c r="E4741" t="s">
        <v>26</v>
      </c>
      <c r="F4741">
        <v>240</v>
      </c>
      <c r="G4741">
        <v>1</v>
      </c>
      <c r="J4741">
        <v>240</v>
      </c>
      <c r="K4741">
        <v>100151226</v>
      </c>
      <c r="L4741" s="19" t="s">
        <v>27</v>
      </c>
      <c r="M4741">
        <v>0</v>
      </c>
      <c r="N4741" t="s">
        <v>22</v>
      </c>
      <c r="O4741" s="3">
        <v>42571</v>
      </c>
      <c r="P4741" t="s">
        <v>23</v>
      </c>
      <c r="Q4741">
        <v>240</v>
      </c>
      <c r="R4741">
        <v>2016</v>
      </c>
      <c r="S4741">
        <v>7</v>
      </c>
      <c r="T4741" s="3" t="s">
        <v>24</v>
      </c>
      <c r="U4741" s="3">
        <v>45489</v>
      </c>
    </row>
    <row r="4742" spans="1:21" x14ac:dyDescent="0.25">
      <c r="A4742">
        <v>216480</v>
      </c>
      <c r="B4742">
        <v>1537</v>
      </c>
      <c r="C4742" t="s">
        <v>19</v>
      </c>
      <c r="D4742" s="3">
        <v>42571</v>
      </c>
      <c r="E4742" t="s">
        <v>1641</v>
      </c>
      <c r="F4742">
        <v>435</v>
      </c>
      <c r="G4742">
        <v>1</v>
      </c>
      <c r="J4742">
        <v>1334</v>
      </c>
      <c r="K4742">
        <v>100151228</v>
      </c>
      <c r="L4742" s="19" t="s">
        <v>51</v>
      </c>
      <c r="M4742">
        <v>0</v>
      </c>
      <c r="N4742" t="s">
        <v>22</v>
      </c>
      <c r="O4742" s="3">
        <v>42571</v>
      </c>
      <c r="P4742" t="s">
        <v>23</v>
      </c>
      <c r="Q4742">
        <v>435</v>
      </c>
      <c r="R4742">
        <v>2016</v>
      </c>
      <c r="S4742">
        <v>7</v>
      </c>
      <c r="T4742" s="3" t="s">
        <v>24</v>
      </c>
      <c r="U4742" s="3">
        <v>45489</v>
      </c>
    </row>
    <row r="4743" spans="1:21" x14ac:dyDescent="0.25">
      <c r="A4743">
        <v>216481</v>
      </c>
      <c r="B4743">
        <v>1537</v>
      </c>
      <c r="C4743" t="s">
        <v>19</v>
      </c>
      <c r="D4743" s="3">
        <v>42571</v>
      </c>
      <c r="E4743" t="s">
        <v>1642</v>
      </c>
      <c r="F4743">
        <v>899</v>
      </c>
      <c r="G4743">
        <v>1</v>
      </c>
      <c r="J4743">
        <v>1334</v>
      </c>
      <c r="K4743">
        <v>100151228</v>
      </c>
      <c r="L4743" s="19" t="s">
        <v>51</v>
      </c>
      <c r="M4743">
        <v>0</v>
      </c>
      <c r="N4743" t="s">
        <v>22</v>
      </c>
      <c r="O4743" s="3">
        <v>42571</v>
      </c>
      <c r="P4743" t="s">
        <v>23</v>
      </c>
      <c r="Q4743">
        <v>899</v>
      </c>
      <c r="R4743">
        <v>2016</v>
      </c>
      <c r="S4743">
        <v>7</v>
      </c>
      <c r="T4743" s="3" t="s">
        <v>24</v>
      </c>
      <c r="U4743" s="3">
        <v>45489</v>
      </c>
    </row>
    <row r="4744" spans="1:21" x14ac:dyDescent="0.25">
      <c r="A4744">
        <v>216479</v>
      </c>
      <c r="B4744">
        <v>1538</v>
      </c>
      <c r="C4744" t="s">
        <v>19</v>
      </c>
      <c r="D4744" s="3">
        <v>42571</v>
      </c>
      <c r="E4744" t="s">
        <v>1380</v>
      </c>
      <c r="F4744">
        <v>55</v>
      </c>
      <c r="G4744">
        <v>1</v>
      </c>
      <c r="J4744">
        <v>55</v>
      </c>
      <c r="K4744">
        <v>100151227</v>
      </c>
      <c r="L4744" s="19" t="s">
        <v>33</v>
      </c>
      <c r="M4744">
        <v>0</v>
      </c>
      <c r="N4744" t="s">
        <v>22</v>
      </c>
      <c r="O4744" s="3">
        <v>42571</v>
      </c>
      <c r="P4744" t="s">
        <v>23</v>
      </c>
      <c r="Q4744">
        <v>55</v>
      </c>
      <c r="R4744">
        <v>2016</v>
      </c>
      <c r="S4744">
        <v>7</v>
      </c>
      <c r="T4744" s="3" t="s">
        <v>24</v>
      </c>
      <c r="U4744" s="3">
        <v>45489</v>
      </c>
    </row>
    <row r="4745" spans="1:21" x14ac:dyDescent="0.25">
      <c r="A4745">
        <v>216483</v>
      </c>
      <c r="B4745">
        <v>42</v>
      </c>
      <c r="C4745" t="s">
        <v>31</v>
      </c>
      <c r="D4745" s="3">
        <v>42571</v>
      </c>
      <c r="E4745" t="s">
        <v>483</v>
      </c>
      <c r="F4745">
        <v>520</v>
      </c>
      <c r="G4745">
        <v>1</v>
      </c>
      <c r="J4745">
        <v>520</v>
      </c>
      <c r="K4745">
        <v>100151229</v>
      </c>
      <c r="L4745" s="19" t="s">
        <v>33</v>
      </c>
      <c r="M4745">
        <v>0</v>
      </c>
      <c r="N4745" t="s">
        <v>22</v>
      </c>
      <c r="O4745" s="3">
        <v>42571</v>
      </c>
      <c r="P4745" t="s">
        <v>34</v>
      </c>
      <c r="Q4745">
        <v>520</v>
      </c>
      <c r="R4745">
        <v>2016</v>
      </c>
      <c r="S4745">
        <v>7</v>
      </c>
      <c r="T4745" s="3" t="s">
        <v>24</v>
      </c>
      <c r="U4745" s="3">
        <v>45489</v>
      </c>
    </row>
    <row r="4746" spans="1:21" x14ac:dyDescent="0.25">
      <c r="A4746">
        <v>216485</v>
      </c>
      <c r="B4746">
        <v>1286</v>
      </c>
      <c r="C4746" t="s">
        <v>19</v>
      </c>
      <c r="D4746" s="3">
        <v>42571</v>
      </c>
      <c r="E4746" t="s">
        <v>189</v>
      </c>
      <c r="F4746">
        <v>99</v>
      </c>
      <c r="G4746">
        <v>2</v>
      </c>
      <c r="J4746">
        <v>198</v>
      </c>
      <c r="K4746">
        <v>100151231</v>
      </c>
      <c r="L4746" s="19" t="s">
        <v>27</v>
      </c>
      <c r="M4746">
        <v>0</v>
      </c>
      <c r="N4746" t="s">
        <v>22</v>
      </c>
      <c r="O4746" s="3">
        <v>42571</v>
      </c>
      <c r="P4746" t="s">
        <v>23</v>
      </c>
      <c r="Q4746">
        <v>198</v>
      </c>
      <c r="R4746">
        <v>2016</v>
      </c>
      <c r="S4746">
        <v>7</v>
      </c>
      <c r="T4746" s="3" t="s">
        <v>24</v>
      </c>
      <c r="U4746" s="3">
        <v>45489</v>
      </c>
    </row>
    <row r="4747" spans="1:21" x14ac:dyDescent="0.25">
      <c r="A4747">
        <v>216484</v>
      </c>
      <c r="B4747">
        <v>800</v>
      </c>
      <c r="C4747" t="s">
        <v>19</v>
      </c>
      <c r="D4747" s="3">
        <v>42571</v>
      </c>
      <c r="E4747" t="s">
        <v>48</v>
      </c>
      <c r="F4747">
        <v>320</v>
      </c>
      <c r="G4747">
        <v>1</v>
      </c>
      <c r="J4747">
        <v>320</v>
      </c>
      <c r="K4747">
        <v>100151230</v>
      </c>
      <c r="L4747" s="19" t="s">
        <v>27</v>
      </c>
      <c r="M4747">
        <v>0</v>
      </c>
      <c r="N4747" t="s">
        <v>22</v>
      </c>
      <c r="O4747" s="3">
        <v>42571</v>
      </c>
      <c r="P4747" t="s">
        <v>23</v>
      </c>
      <c r="Q4747">
        <v>320</v>
      </c>
      <c r="R4747">
        <v>2016</v>
      </c>
      <c r="S4747">
        <v>7</v>
      </c>
      <c r="T4747" s="3" t="s">
        <v>24</v>
      </c>
      <c r="U4747" s="3">
        <v>45489</v>
      </c>
    </row>
    <row r="4748" spans="1:21" x14ac:dyDescent="0.25">
      <c r="A4748">
        <v>216486</v>
      </c>
      <c r="B4748">
        <v>800</v>
      </c>
      <c r="C4748" t="s">
        <v>19</v>
      </c>
      <c r="D4748" s="3">
        <v>42571</v>
      </c>
      <c r="E4748" t="s">
        <v>1383</v>
      </c>
      <c r="F4748">
        <v>140</v>
      </c>
      <c r="G4748">
        <v>1</v>
      </c>
      <c r="J4748">
        <v>140</v>
      </c>
      <c r="K4748">
        <v>100151232</v>
      </c>
      <c r="L4748" s="19" t="s">
        <v>33</v>
      </c>
      <c r="M4748">
        <v>0</v>
      </c>
      <c r="N4748" t="s">
        <v>22</v>
      </c>
      <c r="O4748" s="3">
        <v>42571</v>
      </c>
      <c r="P4748" t="s">
        <v>23</v>
      </c>
      <c r="Q4748">
        <v>140</v>
      </c>
      <c r="R4748">
        <v>2016</v>
      </c>
      <c r="S4748">
        <v>7</v>
      </c>
      <c r="T4748" s="3" t="s">
        <v>24</v>
      </c>
      <c r="U4748" s="3">
        <v>45489</v>
      </c>
    </row>
    <row r="4749" spans="1:21" x14ac:dyDescent="0.25">
      <c r="A4749">
        <v>216487</v>
      </c>
      <c r="B4749">
        <v>163</v>
      </c>
      <c r="C4749" t="s">
        <v>19</v>
      </c>
      <c r="D4749" s="3">
        <v>42571</v>
      </c>
      <c r="E4749" t="s">
        <v>289</v>
      </c>
      <c r="F4749">
        <v>250</v>
      </c>
      <c r="G4749">
        <v>1</v>
      </c>
      <c r="J4749">
        <v>250</v>
      </c>
      <c r="K4749">
        <v>100151233</v>
      </c>
      <c r="L4749" s="19" t="s">
        <v>27</v>
      </c>
      <c r="M4749">
        <v>0</v>
      </c>
      <c r="N4749" t="s">
        <v>22</v>
      </c>
      <c r="O4749" s="3">
        <v>42571</v>
      </c>
      <c r="P4749" t="s">
        <v>23</v>
      </c>
      <c r="Q4749">
        <v>250</v>
      </c>
      <c r="R4749">
        <v>2016</v>
      </c>
      <c r="S4749">
        <v>7</v>
      </c>
      <c r="T4749" s="3" t="s">
        <v>24</v>
      </c>
      <c r="U4749" s="3">
        <v>45489</v>
      </c>
    </row>
    <row r="4750" spans="1:21" x14ac:dyDescent="0.25">
      <c r="A4750">
        <v>216488</v>
      </c>
      <c r="B4750">
        <v>163</v>
      </c>
      <c r="C4750" t="s">
        <v>19</v>
      </c>
      <c r="D4750" s="3">
        <v>42571</v>
      </c>
      <c r="E4750" t="s">
        <v>289</v>
      </c>
      <c r="F4750">
        <v>250</v>
      </c>
      <c r="G4750">
        <v>1</v>
      </c>
      <c r="J4750">
        <v>250</v>
      </c>
      <c r="K4750">
        <v>100151234</v>
      </c>
      <c r="L4750" s="19" t="s">
        <v>27</v>
      </c>
      <c r="M4750">
        <v>0</v>
      </c>
      <c r="N4750" t="s">
        <v>22</v>
      </c>
      <c r="O4750" s="3">
        <v>42571</v>
      </c>
      <c r="P4750" t="s">
        <v>23</v>
      </c>
      <c r="Q4750">
        <v>250</v>
      </c>
      <c r="R4750">
        <v>2016</v>
      </c>
      <c r="S4750">
        <v>7</v>
      </c>
      <c r="T4750" s="3" t="s">
        <v>24</v>
      </c>
      <c r="U4750" s="3">
        <v>45489</v>
      </c>
    </row>
    <row r="4751" spans="1:21" x14ac:dyDescent="0.25">
      <c r="A4751">
        <v>216490</v>
      </c>
      <c r="B4751">
        <v>163</v>
      </c>
      <c r="C4751" t="s">
        <v>19</v>
      </c>
      <c r="D4751" s="3">
        <v>42571</v>
      </c>
      <c r="E4751" t="s">
        <v>26</v>
      </c>
      <c r="F4751">
        <v>240</v>
      </c>
      <c r="G4751">
        <v>1</v>
      </c>
      <c r="J4751">
        <v>240</v>
      </c>
      <c r="K4751">
        <v>100151236</v>
      </c>
      <c r="L4751" s="19" t="s">
        <v>27</v>
      </c>
      <c r="M4751">
        <v>0</v>
      </c>
      <c r="N4751" t="s">
        <v>22</v>
      </c>
      <c r="O4751" s="3">
        <v>42571</v>
      </c>
      <c r="P4751" t="s">
        <v>23</v>
      </c>
      <c r="Q4751">
        <v>240</v>
      </c>
      <c r="R4751">
        <v>2016</v>
      </c>
      <c r="S4751">
        <v>7</v>
      </c>
      <c r="T4751" s="3" t="s">
        <v>24</v>
      </c>
      <c r="U4751" s="3">
        <v>45489</v>
      </c>
    </row>
    <row r="4752" spans="1:21" x14ac:dyDescent="0.25">
      <c r="A4752">
        <v>216489</v>
      </c>
      <c r="B4752">
        <v>163</v>
      </c>
      <c r="C4752" t="s">
        <v>19</v>
      </c>
      <c r="D4752" s="3">
        <v>42571</v>
      </c>
      <c r="E4752" t="s">
        <v>289</v>
      </c>
      <c r="F4752">
        <v>250</v>
      </c>
      <c r="G4752">
        <v>1</v>
      </c>
      <c r="J4752">
        <v>250</v>
      </c>
      <c r="K4752">
        <v>100151235</v>
      </c>
      <c r="L4752" s="19" t="s">
        <v>27</v>
      </c>
      <c r="M4752">
        <v>0</v>
      </c>
      <c r="N4752" t="s">
        <v>22</v>
      </c>
      <c r="O4752" s="3">
        <v>42571</v>
      </c>
      <c r="P4752" t="s">
        <v>23</v>
      </c>
      <c r="Q4752">
        <v>250</v>
      </c>
      <c r="R4752">
        <v>2016</v>
      </c>
      <c r="S4752">
        <v>7</v>
      </c>
      <c r="T4752" s="3" t="s">
        <v>24</v>
      </c>
      <c r="U4752" s="3">
        <v>45489</v>
      </c>
    </row>
    <row r="4753" spans="1:21" x14ac:dyDescent="0.25">
      <c r="A4753">
        <v>216491</v>
      </c>
      <c r="B4753">
        <v>800</v>
      </c>
      <c r="C4753" t="s">
        <v>31</v>
      </c>
      <c r="D4753" s="3">
        <v>42571</v>
      </c>
      <c r="E4753" t="s">
        <v>190</v>
      </c>
      <c r="F4753">
        <v>390</v>
      </c>
      <c r="G4753">
        <v>1</v>
      </c>
      <c r="J4753">
        <v>390</v>
      </c>
      <c r="K4753">
        <v>100151237</v>
      </c>
      <c r="L4753" s="19" t="s">
        <v>33</v>
      </c>
      <c r="M4753">
        <v>0</v>
      </c>
      <c r="N4753" t="s">
        <v>22</v>
      </c>
      <c r="O4753" s="3">
        <v>42571</v>
      </c>
      <c r="P4753" t="s">
        <v>34</v>
      </c>
      <c r="Q4753">
        <v>390</v>
      </c>
      <c r="R4753">
        <v>2016</v>
      </c>
      <c r="S4753">
        <v>7</v>
      </c>
      <c r="T4753" s="3" t="s">
        <v>24</v>
      </c>
      <c r="U4753" s="3">
        <v>45489</v>
      </c>
    </row>
    <row r="4754" spans="1:21" x14ac:dyDescent="0.25">
      <c r="A4754">
        <v>216492</v>
      </c>
      <c r="B4754">
        <v>820</v>
      </c>
      <c r="C4754" t="s">
        <v>19</v>
      </c>
      <c r="D4754" s="3">
        <v>42571</v>
      </c>
      <c r="E4754" t="s">
        <v>26</v>
      </c>
      <c r="F4754">
        <v>240</v>
      </c>
      <c r="G4754">
        <v>1</v>
      </c>
      <c r="J4754">
        <v>240</v>
      </c>
      <c r="K4754">
        <v>100151238</v>
      </c>
      <c r="L4754" s="19" t="s">
        <v>27</v>
      </c>
      <c r="M4754">
        <v>0</v>
      </c>
      <c r="N4754" t="s">
        <v>22</v>
      </c>
      <c r="O4754" s="3">
        <v>42571</v>
      </c>
      <c r="P4754" t="s">
        <v>23</v>
      </c>
      <c r="Q4754">
        <v>240</v>
      </c>
      <c r="R4754">
        <v>2016</v>
      </c>
      <c r="S4754">
        <v>7</v>
      </c>
      <c r="T4754" s="3" t="s">
        <v>24</v>
      </c>
      <c r="U4754" s="3">
        <v>45489</v>
      </c>
    </row>
    <row r="4755" spans="1:21" x14ac:dyDescent="0.25">
      <c r="A4755">
        <v>216493</v>
      </c>
      <c r="B4755">
        <v>163</v>
      </c>
      <c r="C4755" t="s">
        <v>19</v>
      </c>
      <c r="D4755" s="3">
        <v>42571</v>
      </c>
      <c r="E4755" t="s">
        <v>232</v>
      </c>
      <c r="F4755">
        <v>199</v>
      </c>
      <c r="G4755">
        <v>1</v>
      </c>
      <c r="J4755">
        <v>199</v>
      </c>
      <c r="K4755">
        <v>100151239</v>
      </c>
      <c r="L4755" s="19" t="s">
        <v>51</v>
      </c>
      <c r="M4755">
        <v>0</v>
      </c>
      <c r="N4755" t="s">
        <v>22</v>
      </c>
      <c r="O4755" s="3">
        <v>42571</v>
      </c>
      <c r="P4755" t="s">
        <v>23</v>
      </c>
      <c r="Q4755">
        <v>199</v>
      </c>
      <c r="R4755">
        <v>2016</v>
      </c>
      <c r="S4755">
        <v>7</v>
      </c>
      <c r="T4755" s="3" t="s">
        <v>24</v>
      </c>
      <c r="U4755" s="3">
        <v>45489</v>
      </c>
    </row>
    <row r="4756" spans="1:21" x14ac:dyDescent="0.25">
      <c r="A4756">
        <v>216495</v>
      </c>
      <c r="B4756">
        <v>163</v>
      </c>
      <c r="C4756" t="s">
        <v>19</v>
      </c>
      <c r="D4756" s="3">
        <v>42571</v>
      </c>
      <c r="E4756" t="s">
        <v>795</v>
      </c>
      <c r="F4756">
        <v>199</v>
      </c>
      <c r="G4756">
        <v>1</v>
      </c>
      <c r="J4756">
        <v>199</v>
      </c>
      <c r="K4756">
        <v>100151240</v>
      </c>
      <c r="L4756" s="19" t="s">
        <v>51</v>
      </c>
      <c r="M4756">
        <v>0</v>
      </c>
      <c r="N4756" t="s">
        <v>22</v>
      </c>
      <c r="O4756" s="3">
        <v>42571</v>
      </c>
      <c r="P4756" t="s">
        <v>23</v>
      </c>
      <c r="Q4756">
        <v>199</v>
      </c>
      <c r="R4756">
        <v>2016</v>
      </c>
      <c r="S4756">
        <v>7</v>
      </c>
      <c r="T4756" s="3" t="s">
        <v>24</v>
      </c>
      <c r="U4756" s="3">
        <v>45489</v>
      </c>
    </row>
    <row r="4757" spans="1:21" x14ac:dyDescent="0.25">
      <c r="A4757">
        <v>216497</v>
      </c>
      <c r="B4757">
        <v>806</v>
      </c>
      <c r="C4757" t="s">
        <v>19</v>
      </c>
      <c r="D4757" s="3">
        <v>42571</v>
      </c>
      <c r="E4757" t="s">
        <v>1543</v>
      </c>
      <c r="F4757">
        <v>650</v>
      </c>
      <c r="G4757">
        <v>1</v>
      </c>
      <c r="J4757">
        <v>650</v>
      </c>
      <c r="K4757">
        <v>100151241</v>
      </c>
      <c r="L4757" s="19" t="s">
        <v>62</v>
      </c>
      <c r="M4757">
        <v>0</v>
      </c>
      <c r="N4757" t="s">
        <v>22</v>
      </c>
      <c r="O4757" s="3">
        <v>42571</v>
      </c>
      <c r="P4757" t="s">
        <v>23</v>
      </c>
      <c r="Q4757">
        <v>650</v>
      </c>
      <c r="R4757">
        <v>2016</v>
      </c>
      <c r="S4757">
        <v>7</v>
      </c>
      <c r="T4757" s="3" t="s">
        <v>24</v>
      </c>
      <c r="U4757" s="3">
        <v>45489</v>
      </c>
    </row>
    <row r="4758" spans="1:21" x14ac:dyDescent="0.25">
      <c r="A4758">
        <v>216499</v>
      </c>
      <c r="B4758">
        <v>1397</v>
      </c>
      <c r="C4758" t="s">
        <v>19</v>
      </c>
      <c r="D4758" s="3">
        <v>42571</v>
      </c>
      <c r="E4758" t="s">
        <v>30</v>
      </c>
      <c r="F4758">
        <v>360</v>
      </c>
      <c r="G4758">
        <v>1</v>
      </c>
      <c r="J4758">
        <v>360</v>
      </c>
      <c r="K4758">
        <v>100151242</v>
      </c>
      <c r="L4758" s="19" t="s">
        <v>27</v>
      </c>
      <c r="M4758">
        <v>0</v>
      </c>
      <c r="N4758" t="s">
        <v>22</v>
      </c>
      <c r="O4758" s="3">
        <v>42571</v>
      </c>
      <c r="P4758" t="s">
        <v>23</v>
      </c>
      <c r="Q4758">
        <v>360</v>
      </c>
      <c r="R4758">
        <v>2016</v>
      </c>
      <c r="S4758">
        <v>7</v>
      </c>
      <c r="T4758" s="3" t="s">
        <v>24</v>
      </c>
      <c r="U4758" s="3">
        <v>45489</v>
      </c>
    </row>
    <row r="4759" spans="1:21" x14ac:dyDescent="0.25">
      <c r="A4759">
        <v>216501</v>
      </c>
      <c r="B4759">
        <v>1397</v>
      </c>
      <c r="C4759" t="s">
        <v>19</v>
      </c>
      <c r="D4759" s="3">
        <v>42571</v>
      </c>
      <c r="E4759" t="s">
        <v>48</v>
      </c>
      <c r="F4759">
        <v>320</v>
      </c>
      <c r="G4759">
        <v>1</v>
      </c>
      <c r="J4759">
        <v>320</v>
      </c>
      <c r="K4759">
        <v>100151244</v>
      </c>
      <c r="L4759" s="19" t="s">
        <v>27</v>
      </c>
      <c r="M4759">
        <v>0</v>
      </c>
      <c r="N4759" t="s">
        <v>22</v>
      </c>
      <c r="O4759" s="3">
        <v>42571</v>
      </c>
      <c r="P4759" t="s">
        <v>23</v>
      </c>
      <c r="Q4759">
        <v>320</v>
      </c>
      <c r="R4759">
        <v>2016</v>
      </c>
      <c r="S4759">
        <v>7</v>
      </c>
      <c r="T4759" s="3" t="s">
        <v>24</v>
      </c>
      <c r="U4759" s="3">
        <v>45489</v>
      </c>
    </row>
    <row r="4760" spans="1:21" x14ac:dyDescent="0.25">
      <c r="A4760">
        <v>216502</v>
      </c>
      <c r="B4760">
        <v>1539</v>
      </c>
      <c r="C4760" t="s">
        <v>19</v>
      </c>
      <c r="D4760" s="3">
        <v>42571</v>
      </c>
      <c r="E4760" t="s">
        <v>113</v>
      </c>
      <c r="F4760">
        <v>1230</v>
      </c>
      <c r="G4760">
        <v>1</v>
      </c>
      <c r="J4760">
        <v>1230</v>
      </c>
      <c r="K4760">
        <v>100151245</v>
      </c>
      <c r="L4760" s="19" t="s">
        <v>42</v>
      </c>
      <c r="M4760">
        <v>0</v>
      </c>
      <c r="N4760" t="s">
        <v>22</v>
      </c>
      <c r="O4760" s="3">
        <v>42571</v>
      </c>
      <c r="P4760" t="s">
        <v>23</v>
      </c>
      <c r="Q4760" s="4">
        <v>1230</v>
      </c>
      <c r="R4760">
        <v>2016</v>
      </c>
      <c r="S4760">
        <v>7</v>
      </c>
      <c r="T4760" s="3" t="s">
        <v>24</v>
      </c>
      <c r="U4760" s="3">
        <v>45489</v>
      </c>
    </row>
    <row r="4761" spans="1:21" x14ac:dyDescent="0.25">
      <c r="A4761">
        <v>216500</v>
      </c>
      <c r="B4761">
        <v>163</v>
      </c>
      <c r="C4761" t="s">
        <v>19</v>
      </c>
      <c r="D4761" s="3">
        <v>42571</v>
      </c>
      <c r="E4761" t="s">
        <v>293</v>
      </c>
      <c r="F4761">
        <v>999</v>
      </c>
      <c r="G4761">
        <v>1</v>
      </c>
      <c r="J4761">
        <v>999</v>
      </c>
      <c r="K4761">
        <v>100151243</v>
      </c>
      <c r="L4761" s="19" t="s">
        <v>51</v>
      </c>
      <c r="M4761">
        <v>0</v>
      </c>
      <c r="N4761" t="s">
        <v>22</v>
      </c>
      <c r="O4761" s="3">
        <v>42571</v>
      </c>
      <c r="P4761" t="s">
        <v>23</v>
      </c>
      <c r="Q4761">
        <v>999</v>
      </c>
      <c r="R4761">
        <v>2016</v>
      </c>
      <c r="S4761">
        <v>7</v>
      </c>
      <c r="T4761" s="3" t="s">
        <v>24</v>
      </c>
      <c r="U4761" s="3">
        <v>45489</v>
      </c>
    </row>
    <row r="4762" spans="1:21" x14ac:dyDescent="0.25">
      <c r="A4762">
        <v>216505</v>
      </c>
      <c r="B4762">
        <v>1540</v>
      </c>
      <c r="C4762" t="s">
        <v>31</v>
      </c>
      <c r="D4762" s="3">
        <v>42571</v>
      </c>
      <c r="E4762" t="s">
        <v>368</v>
      </c>
      <c r="F4762">
        <v>1375</v>
      </c>
      <c r="G4762">
        <v>2</v>
      </c>
      <c r="J4762">
        <v>2750</v>
      </c>
      <c r="K4762">
        <v>100151247</v>
      </c>
      <c r="L4762" s="19" t="s">
        <v>170</v>
      </c>
      <c r="M4762">
        <v>0</v>
      </c>
      <c r="N4762" t="s">
        <v>22</v>
      </c>
      <c r="O4762" s="3">
        <v>42571</v>
      </c>
      <c r="P4762" t="s">
        <v>34</v>
      </c>
      <c r="Q4762" s="4">
        <v>2750</v>
      </c>
      <c r="R4762">
        <v>2016</v>
      </c>
      <c r="S4762">
        <v>7</v>
      </c>
      <c r="T4762" s="3" t="s">
        <v>24</v>
      </c>
      <c r="U4762" s="3">
        <v>45489</v>
      </c>
    </row>
    <row r="4763" spans="1:21" x14ac:dyDescent="0.25">
      <c r="A4763">
        <v>216503</v>
      </c>
      <c r="B4763">
        <v>163</v>
      </c>
      <c r="C4763" t="s">
        <v>19</v>
      </c>
      <c r="D4763" s="3">
        <v>42571</v>
      </c>
      <c r="E4763" t="s">
        <v>232</v>
      </c>
      <c r="F4763">
        <v>199</v>
      </c>
      <c r="G4763">
        <v>1</v>
      </c>
      <c r="J4763">
        <v>199</v>
      </c>
      <c r="K4763">
        <v>100151246</v>
      </c>
      <c r="L4763" s="19" t="s">
        <v>51</v>
      </c>
      <c r="M4763">
        <v>0</v>
      </c>
      <c r="N4763" t="s">
        <v>22</v>
      </c>
      <c r="O4763" s="3">
        <v>42571</v>
      </c>
      <c r="P4763" t="s">
        <v>23</v>
      </c>
      <c r="Q4763">
        <v>199</v>
      </c>
      <c r="R4763">
        <v>2016</v>
      </c>
      <c r="S4763">
        <v>7</v>
      </c>
      <c r="T4763" s="3" t="s">
        <v>24</v>
      </c>
      <c r="U4763" s="3">
        <v>45489</v>
      </c>
    </row>
    <row r="4764" spans="1:21" x14ac:dyDescent="0.25">
      <c r="A4764">
        <v>216506</v>
      </c>
      <c r="B4764">
        <v>802</v>
      </c>
      <c r="C4764" t="s">
        <v>19</v>
      </c>
      <c r="D4764" s="3">
        <v>42571</v>
      </c>
      <c r="E4764" t="s">
        <v>205</v>
      </c>
      <c r="F4764">
        <v>120</v>
      </c>
      <c r="G4764">
        <v>1</v>
      </c>
      <c r="J4764">
        <v>120</v>
      </c>
      <c r="K4764">
        <v>100151248</v>
      </c>
      <c r="L4764" s="19" t="s">
        <v>27</v>
      </c>
      <c r="M4764">
        <v>0</v>
      </c>
      <c r="N4764" t="s">
        <v>22</v>
      </c>
      <c r="O4764" s="3">
        <v>42571</v>
      </c>
      <c r="P4764" t="s">
        <v>23</v>
      </c>
      <c r="Q4764">
        <v>120</v>
      </c>
      <c r="R4764">
        <v>2016</v>
      </c>
      <c r="S4764">
        <v>7</v>
      </c>
      <c r="T4764" s="3" t="s">
        <v>24</v>
      </c>
      <c r="U4764" s="3">
        <v>45489</v>
      </c>
    </row>
    <row r="4765" spans="1:21" x14ac:dyDescent="0.25">
      <c r="A4765">
        <v>216507</v>
      </c>
      <c r="B4765">
        <v>806</v>
      </c>
      <c r="C4765" t="s">
        <v>31</v>
      </c>
      <c r="D4765" s="3">
        <v>42571</v>
      </c>
      <c r="E4765" t="s">
        <v>1171</v>
      </c>
      <c r="F4765">
        <v>999</v>
      </c>
      <c r="G4765">
        <v>1</v>
      </c>
      <c r="J4765">
        <v>999</v>
      </c>
      <c r="K4765">
        <v>100151249</v>
      </c>
      <c r="L4765" s="19" t="s">
        <v>51</v>
      </c>
      <c r="M4765">
        <v>0</v>
      </c>
      <c r="N4765" t="s">
        <v>22</v>
      </c>
      <c r="O4765" s="3">
        <v>42571</v>
      </c>
      <c r="P4765" t="s">
        <v>34</v>
      </c>
      <c r="Q4765">
        <v>999</v>
      </c>
      <c r="R4765">
        <v>2016</v>
      </c>
      <c r="S4765">
        <v>7</v>
      </c>
      <c r="T4765" s="3" t="s">
        <v>24</v>
      </c>
      <c r="U4765" s="3">
        <v>45489</v>
      </c>
    </row>
    <row r="4766" spans="1:21" x14ac:dyDescent="0.25">
      <c r="A4766">
        <v>216509</v>
      </c>
      <c r="B4766">
        <v>806</v>
      </c>
      <c r="C4766" t="s">
        <v>19</v>
      </c>
      <c r="D4766" s="3">
        <v>42571</v>
      </c>
      <c r="E4766" t="s">
        <v>30</v>
      </c>
      <c r="F4766">
        <v>360</v>
      </c>
      <c r="G4766">
        <v>1</v>
      </c>
      <c r="J4766">
        <v>360</v>
      </c>
      <c r="K4766">
        <v>100151250</v>
      </c>
      <c r="L4766" s="19" t="s">
        <v>27</v>
      </c>
      <c r="M4766">
        <v>0</v>
      </c>
      <c r="N4766" t="s">
        <v>22</v>
      </c>
      <c r="O4766" s="3">
        <v>42571</v>
      </c>
      <c r="P4766" t="s">
        <v>23</v>
      </c>
      <c r="Q4766">
        <v>360</v>
      </c>
      <c r="R4766">
        <v>2016</v>
      </c>
      <c r="S4766">
        <v>7</v>
      </c>
      <c r="T4766" s="3" t="s">
        <v>24</v>
      </c>
      <c r="U4766" s="3">
        <v>45489</v>
      </c>
    </row>
    <row r="4767" spans="1:21" x14ac:dyDescent="0.25">
      <c r="A4767">
        <v>216510</v>
      </c>
      <c r="B4767">
        <v>35</v>
      </c>
      <c r="C4767" t="s">
        <v>31</v>
      </c>
      <c r="D4767" s="3">
        <v>42571</v>
      </c>
      <c r="E4767" t="s">
        <v>30</v>
      </c>
      <c r="F4767">
        <v>360</v>
      </c>
      <c r="G4767">
        <v>1</v>
      </c>
      <c r="J4767">
        <v>680</v>
      </c>
      <c r="K4767">
        <v>100151251</v>
      </c>
      <c r="L4767" s="19" t="s">
        <v>27</v>
      </c>
      <c r="M4767">
        <v>0</v>
      </c>
      <c r="N4767" t="s">
        <v>22</v>
      </c>
      <c r="O4767" s="3">
        <v>42571</v>
      </c>
      <c r="P4767" t="s">
        <v>34</v>
      </c>
      <c r="Q4767">
        <v>360</v>
      </c>
      <c r="R4767">
        <v>2016</v>
      </c>
      <c r="S4767">
        <v>7</v>
      </c>
      <c r="T4767" s="3" t="s">
        <v>24</v>
      </c>
      <c r="U4767" s="3">
        <v>45489</v>
      </c>
    </row>
    <row r="4768" spans="1:21" x14ac:dyDescent="0.25">
      <c r="A4768">
        <v>216511</v>
      </c>
      <c r="B4768">
        <v>35</v>
      </c>
      <c r="C4768" t="s">
        <v>31</v>
      </c>
      <c r="D4768" s="3">
        <v>42571</v>
      </c>
      <c r="E4768" t="s">
        <v>48</v>
      </c>
      <c r="F4768">
        <v>320</v>
      </c>
      <c r="G4768">
        <v>1</v>
      </c>
      <c r="J4768">
        <v>680</v>
      </c>
      <c r="K4768">
        <v>100151251</v>
      </c>
      <c r="L4768" s="19" t="s">
        <v>27</v>
      </c>
      <c r="M4768">
        <v>0</v>
      </c>
      <c r="N4768" t="s">
        <v>22</v>
      </c>
      <c r="O4768" s="3">
        <v>42571</v>
      </c>
      <c r="P4768" t="s">
        <v>34</v>
      </c>
      <c r="Q4768">
        <v>320</v>
      </c>
      <c r="R4768">
        <v>2016</v>
      </c>
      <c r="S4768">
        <v>7</v>
      </c>
      <c r="T4768" s="3" t="s">
        <v>24</v>
      </c>
      <c r="U4768" s="3">
        <v>45489</v>
      </c>
    </row>
    <row r="4769" spans="1:21" x14ac:dyDescent="0.25">
      <c r="A4769">
        <v>216512</v>
      </c>
      <c r="B4769">
        <v>35</v>
      </c>
      <c r="C4769" t="s">
        <v>31</v>
      </c>
      <c r="D4769" s="3">
        <v>42571</v>
      </c>
      <c r="E4769" t="s">
        <v>364</v>
      </c>
      <c r="F4769">
        <v>210</v>
      </c>
      <c r="G4769">
        <v>1</v>
      </c>
      <c r="J4769">
        <v>210</v>
      </c>
      <c r="K4769">
        <v>100151252</v>
      </c>
      <c r="L4769" s="19" t="s">
        <v>33</v>
      </c>
      <c r="M4769">
        <v>0</v>
      </c>
      <c r="N4769" t="s">
        <v>22</v>
      </c>
      <c r="O4769" s="3">
        <v>42571</v>
      </c>
      <c r="P4769" t="s">
        <v>34</v>
      </c>
      <c r="Q4769">
        <v>210</v>
      </c>
      <c r="R4769">
        <v>2016</v>
      </c>
      <c r="S4769">
        <v>7</v>
      </c>
      <c r="T4769" s="3" t="s">
        <v>24</v>
      </c>
      <c r="U4769" s="3">
        <v>45489</v>
      </c>
    </row>
    <row r="4770" spans="1:21" x14ac:dyDescent="0.25">
      <c r="A4770">
        <v>216513</v>
      </c>
      <c r="B4770">
        <v>35</v>
      </c>
      <c r="C4770" t="s">
        <v>19</v>
      </c>
      <c r="D4770" s="3">
        <v>42571</v>
      </c>
      <c r="E4770" t="s">
        <v>364</v>
      </c>
      <c r="F4770">
        <v>210</v>
      </c>
      <c r="G4770">
        <v>1</v>
      </c>
      <c r="J4770">
        <v>210</v>
      </c>
      <c r="K4770">
        <v>100151253</v>
      </c>
      <c r="L4770" s="19" t="s">
        <v>33</v>
      </c>
      <c r="M4770">
        <v>0</v>
      </c>
      <c r="N4770" t="s">
        <v>22</v>
      </c>
      <c r="O4770" s="3">
        <v>42571</v>
      </c>
      <c r="P4770" t="s">
        <v>23</v>
      </c>
      <c r="Q4770">
        <v>210</v>
      </c>
      <c r="R4770">
        <v>2016</v>
      </c>
      <c r="S4770">
        <v>7</v>
      </c>
      <c r="T4770" s="3" t="s">
        <v>24</v>
      </c>
      <c r="U4770" s="3">
        <v>45489</v>
      </c>
    </row>
    <row r="4771" spans="1:21" x14ac:dyDescent="0.25">
      <c r="A4771">
        <v>216514</v>
      </c>
      <c r="B4771">
        <v>35</v>
      </c>
      <c r="C4771" t="s">
        <v>19</v>
      </c>
      <c r="D4771" s="3">
        <v>42571</v>
      </c>
      <c r="E4771" t="s">
        <v>364</v>
      </c>
      <c r="F4771">
        <v>210</v>
      </c>
      <c r="G4771">
        <v>1</v>
      </c>
      <c r="J4771">
        <v>210</v>
      </c>
      <c r="K4771">
        <v>100151254</v>
      </c>
      <c r="L4771" s="19" t="s">
        <v>33</v>
      </c>
      <c r="M4771">
        <v>0</v>
      </c>
      <c r="N4771" t="s">
        <v>22</v>
      </c>
      <c r="O4771" s="3">
        <v>42571</v>
      </c>
      <c r="P4771" t="s">
        <v>23</v>
      </c>
      <c r="Q4771">
        <v>210</v>
      </c>
      <c r="R4771">
        <v>2016</v>
      </c>
      <c r="S4771">
        <v>7</v>
      </c>
      <c r="T4771" s="3" t="s">
        <v>24</v>
      </c>
      <c r="U4771" s="3">
        <v>45489</v>
      </c>
    </row>
    <row r="4772" spans="1:21" x14ac:dyDescent="0.25">
      <c r="A4772">
        <v>216515</v>
      </c>
      <c r="B4772">
        <v>35</v>
      </c>
      <c r="C4772" t="s">
        <v>31</v>
      </c>
      <c r="D4772" s="3">
        <v>42571</v>
      </c>
      <c r="E4772" t="s">
        <v>1338</v>
      </c>
      <c r="F4772">
        <v>959</v>
      </c>
      <c r="G4772">
        <v>1</v>
      </c>
      <c r="J4772">
        <v>959</v>
      </c>
      <c r="K4772">
        <v>100151255</v>
      </c>
      <c r="L4772" s="19" t="s">
        <v>51</v>
      </c>
      <c r="M4772">
        <v>0</v>
      </c>
      <c r="N4772" t="s">
        <v>22</v>
      </c>
      <c r="O4772" s="3">
        <v>42571</v>
      </c>
      <c r="P4772" t="s">
        <v>34</v>
      </c>
      <c r="Q4772">
        <v>959</v>
      </c>
      <c r="R4772">
        <v>2016</v>
      </c>
      <c r="S4772">
        <v>7</v>
      </c>
      <c r="T4772" s="3" t="s">
        <v>24</v>
      </c>
      <c r="U4772" s="3">
        <v>45489</v>
      </c>
    </row>
    <row r="4773" spans="1:21" x14ac:dyDescent="0.25">
      <c r="A4773">
        <v>216517</v>
      </c>
      <c r="B4773">
        <v>838</v>
      </c>
      <c r="C4773" t="s">
        <v>25</v>
      </c>
      <c r="D4773" s="3">
        <v>42571</v>
      </c>
      <c r="E4773" t="s">
        <v>1643</v>
      </c>
      <c r="F4773">
        <v>59999</v>
      </c>
      <c r="G4773">
        <v>1</v>
      </c>
      <c r="J4773">
        <v>59999</v>
      </c>
      <c r="K4773">
        <v>100151256</v>
      </c>
      <c r="L4773" s="19" t="s">
        <v>38</v>
      </c>
      <c r="M4773">
        <v>0</v>
      </c>
      <c r="N4773" t="s">
        <v>22</v>
      </c>
      <c r="O4773" s="3">
        <v>42571</v>
      </c>
      <c r="P4773" t="s">
        <v>28</v>
      </c>
      <c r="Q4773" s="4">
        <v>59999</v>
      </c>
      <c r="R4773">
        <v>2016</v>
      </c>
      <c r="S4773">
        <v>7</v>
      </c>
      <c r="T4773" s="3" t="s">
        <v>24</v>
      </c>
      <c r="U4773" s="3">
        <v>45489</v>
      </c>
    </row>
    <row r="4774" spans="1:21" x14ac:dyDescent="0.25">
      <c r="A4774">
        <v>216518</v>
      </c>
      <c r="B4774">
        <v>806</v>
      </c>
      <c r="C4774" t="s">
        <v>31</v>
      </c>
      <c r="D4774" s="3">
        <v>42571</v>
      </c>
      <c r="E4774" t="s">
        <v>1644</v>
      </c>
      <c r="F4774">
        <v>525</v>
      </c>
      <c r="G4774">
        <v>1</v>
      </c>
      <c r="J4774">
        <v>525</v>
      </c>
      <c r="K4774">
        <v>100151257</v>
      </c>
      <c r="L4774" s="19" t="s">
        <v>51</v>
      </c>
      <c r="M4774">
        <v>0</v>
      </c>
      <c r="N4774" t="s">
        <v>22</v>
      </c>
      <c r="O4774" s="3">
        <v>42571</v>
      </c>
      <c r="P4774" t="s">
        <v>34</v>
      </c>
      <c r="Q4774">
        <v>525</v>
      </c>
      <c r="R4774">
        <v>2016</v>
      </c>
      <c r="S4774">
        <v>7</v>
      </c>
      <c r="T4774" s="3" t="s">
        <v>24</v>
      </c>
      <c r="U4774" s="3">
        <v>45489</v>
      </c>
    </row>
    <row r="4775" spans="1:21" x14ac:dyDescent="0.25">
      <c r="A4775">
        <v>216520</v>
      </c>
      <c r="B4775">
        <v>35</v>
      </c>
      <c r="C4775" t="s">
        <v>19</v>
      </c>
      <c r="D4775" s="3">
        <v>42571</v>
      </c>
      <c r="E4775" t="s">
        <v>30</v>
      </c>
      <c r="F4775">
        <v>360</v>
      </c>
      <c r="G4775">
        <v>1</v>
      </c>
      <c r="J4775">
        <v>360</v>
      </c>
      <c r="K4775">
        <v>100151258</v>
      </c>
      <c r="L4775" s="19" t="s">
        <v>27</v>
      </c>
      <c r="M4775">
        <v>0</v>
      </c>
      <c r="N4775" t="s">
        <v>22</v>
      </c>
      <c r="O4775" s="3">
        <v>42571</v>
      </c>
      <c r="P4775" t="s">
        <v>23</v>
      </c>
      <c r="Q4775">
        <v>360</v>
      </c>
      <c r="R4775">
        <v>2016</v>
      </c>
      <c r="S4775">
        <v>7</v>
      </c>
      <c r="T4775" s="3" t="s">
        <v>24</v>
      </c>
      <c r="U4775" s="3">
        <v>45489</v>
      </c>
    </row>
    <row r="4776" spans="1:21" x14ac:dyDescent="0.25">
      <c r="A4776">
        <v>216522</v>
      </c>
      <c r="B4776">
        <v>1541</v>
      </c>
      <c r="C4776" t="s">
        <v>19</v>
      </c>
      <c r="D4776" s="3">
        <v>42571</v>
      </c>
      <c r="E4776" t="s">
        <v>1645</v>
      </c>
      <c r="F4776">
        <v>1500</v>
      </c>
      <c r="G4776">
        <v>1</v>
      </c>
      <c r="J4776">
        <v>1500</v>
      </c>
      <c r="K4776">
        <v>100151260</v>
      </c>
      <c r="L4776" s="19" t="s">
        <v>194</v>
      </c>
      <c r="M4776">
        <v>0</v>
      </c>
      <c r="N4776" t="s">
        <v>22</v>
      </c>
      <c r="O4776" s="3">
        <v>42571</v>
      </c>
      <c r="P4776" t="s">
        <v>23</v>
      </c>
      <c r="Q4776" s="4">
        <v>1500</v>
      </c>
      <c r="R4776">
        <v>2016</v>
      </c>
      <c r="S4776">
        <v>7</v>
      </c>
      <c r="T4776" s="3" t="s">
        <v>24</v>
      </c>
      <c r="U4776" s="3">
        <v>45489</v>
      </c>
    </row>
    <row r="4777" spans="1:21" x14ac:dyDescent="0.25">
      <c r="A4777">
        <v>216521</v>
      </c>
      <c r="B4777">
        <v>806</v>
      </c>
      <c r="C4777" t="s">
        <v>19</v>
      </c>
      <c r="D4777" s="3">
        <v>42571</v>
      </c>
      <c r="E4777" t="s">
        <v>30</v>
      </c>
      <c r="F4777">
        <v>360</v>
      </c>
      <c r="G4777">
        <v>1</v>
      </c>
      <c r="J4777">
        <v>360</v>
      </c>
      <c r="K4777">
        <v>100151259</v>
      </c>
      <c r="L4777" s="19" t="s">
        <v>27</v>
      </c>
      <c r="M4777">
        <v>0</v>
      </c>
      <c r="N4777" t="s">
        <v>22</v>
      </c>
      <c r="O4777" s="3">
        <v>42571</v>
      </c>
      <c r="P4777" t="s">
        <v>23</v>
      </c>
      <c r="Q4777">
        <v>360</v>
      </c>
      <c r="R4777">
        <v>2016</v>
      </c>
      <c r="S4777">
        <v>7</v>
      </c>
      <c r="T4777" s="3" t="s">
        <v>24</v>
      </c>
      <c r="U4777" s="3">
        <v>45489</v>
      </c>
    </row>
    <row r="4778" spans="1:21" x14ac:dyDescent="0.25">
      <c r="A4778">
        <v>216524</v>
      </c>
      <c r="B4778">
        <v>1542</v>
      </c>
      <c r="C4778" t="s">
        <v>31</v>
      </c>
      <c r="D4778" s="3">
        <v>42571</v>
      </c>
      <c r="E4778" t="s">
        <v>95</v>
      </c>
      <c r="F4778">
        <v>300</v>
      </c>
      <c r="G4778">
        <v>2</v>
      </c>
      <c r="J4778">
        <v>600</v>
      </c>
      <c r="K4778">
        <v>100151262</v>
      </c>
      <c r="L4778" s="19" t="s">
        <v>27</v>
      </c>
      <c r="M4778">
        <v>0</v>
      </c>
      <c r="N4778" t="s">
        <v>22</v>
      </c>
      <c r="O4778" s="3">
        <v>42571</v>
      </c>
      <c r="P4778" t="s">
        <v>34</v>
      </c>
      <c r="Q4778">
        <v>600</v>
      </c>
      <c r="R4778">
        <v>2016</v>
      </c>
      <c r="S4778">
        <v>7</v>
      </c>
      <c r="T4778" s="3" t="s">
        <v>24</v>
      </c>
      <c r="U4778" s="3">
        <v>45489</v>
      </c>
    </row>
    <row r="4779" spans="1:21" x14ac:dyDescent="0.25">
      <c r="A4779">
        <v>216523</v>
      </c>
      <c r="B4779">
        <v>230</v>
      </c>
      <c r="C4779" t="s">
        <v>19</v>
      </c>
      <c r="D4779" s="3">
        <v>42571</v>
      </c>
      <c r="E4779" t="s">
        <v>430</v>
      </c>
      <c r="F4779">
        <v>100</v>
      </c>
      <c r="G4779">
        <v>1</v>
      </c>
      <c r="J4779">
        <v>100</v>
      </c>
      <c r="K4779">
        <v>100151261</v>
      </c>
      <c r="L4779" s="19" t="s">
        <v>33</v>
      </c>
      <c r="M4779">
        <v>0</v>
      </c>
      <c r="N4779" t="s">
        <v>22</v>
      </c>
      <c r="O4779" s="3">
        <v>42571</v>
      </c>
      <c r="P4779" t="s">
        <v>23</v>
      </c>
      <c r="Q4779">
        <v>100</v>
      </c>
      <c r="R4779">
        <v>2016</v>
      </c>
      <c r="S4779">
        <v>7</v>
      </c>
      <c r="T4779" s="3" t="s">
        <v>24</v>
      </c>
      <c r="U4779" s="3">
        <v>45489</v>
      </c>
    </row>
    <row r="4780" spans="1:21" x14ac:dyDescent="0.25">
      <c r="A4780">
        <v>216525</v>
      </c>
      <c r="B4780">
        <v>230</v>
      </c>
      <c r="C4780" t="s">
        <v>19</v>
      </c>
      <c r="D4780" s="3">
        <v>42571</v>
      </c>
      <c r="E4780" t="s">
        <v>980</v>
      </c>
      <c r="F4780">
        <v>100</v>
      </c>
      <c r="G4780">
        <v>1</v>
      </c>
      <c r="J4780">
        <v>100</v>
      </c>
      <c r="K4780">
        <v>100151263</v>
      </c>
      <c r="L4780" s="19" t="s">
        <v>33</v>
      </c>
      <c r="M4780">
        <v>0</v>
      </c>
      <c r="N4780" t="s">
        <v>22</v>
      </c>
      <c r="O4780" s="3">
        <v>42571</v>
      </c>
      <c r="P4780" t="s">
        <v>23</v>
      </c>
      <c r="Q4780">
        <v>100</v>
      </c>
      <c r="R4780">
        <v>2016</v>
      </c>
      <c r="S4780">
        <v>7</v>
      </c>
      <c r="T4780" s="3" t="s">
        <v>24</v>
      </c>
      <c r="U4780" s="3">
        <v>45489</v>
      </c>
    </row>
    <row r="4781" spans="1:21" x14ac:dyDescent="0.25">
      <c r="A4781">
        <v>216526</v>
      </c>
      <c r="B4781">
        <v>230</v>
      </c>
      <c r="C4781" t="s">
        <v>71</v>
      </c>
      <c r="D4781" s="3">
        <v>42571</v>
      </c>
      <c r="E4781" t="s">
        <v>481</v>
      </c>
      <c r="F4781">
        <v>99</v>
      </c>
      <c r="G4781">
        <v>2</v>
      </c>
      <c r="J4781">
        <v>198</v>
      </c>
      <c r="K4781">
        <v>100151264</v>
      </c>
      <c r="L4781" s="19" t="s">
        <v>33</v>
      </c>
      <c r="M4781">
        <v>0</v>
      </c>
      <c r="N4781" t="s">
        <v>22</v>
      </c>
      <c r="O4781" s="3">
        <v>42571</v>
      </c>
      <c r="P4781" t="s">
        <v>34</v>
      </c>
      <c r="Q4781">
        <v>198</v>
      </c>
      <c r="R4781">
        <v>2016</v>
      </c>
      <c r="S4781">
        <v>7</v>
      </c>
      <c r="T4781" s="3" t="s">
        <v>24</v>
      </c>
      <c r="U4781" s="3">
        <v>45489</v>
      </c>
    </row>
    <row r="4782" spans="1:21" x14ac:dyDescent="0.25">
      <c r="A4782">
        <v>216527</v>
      </c>
      <c r="B4782">
        <v>230</v>
      </c>
      <c r="C4782" t="s">
        <v>19</v>
      </c>
      <c r="D4782" s="3">
        <v>42571</v>
      </c>
      <c r="E4782" t="s">
        <v>471</v>
      </c>
      <c r="F4782">
        <v>80</v>
      </c>
      <c r="G4782">
        <v>1</v>
      </c>
      <c r="J4782">
        <v>80</v>
      </c>
      <c r="K4782">
        <v>100151265</v>
      </c>
      <c r="L4782" s="19" t="s">
        <v>33</v>
      </c>
      <c r="M4782">
        <v>0</v>
      </c>
      <c r="N4782" t="s">
        <v>22</v>
      </c>
      <c r="O4782" s="3">
        <v>42571</v>
      </c>
      <c r="P4782" t="s">
        <v>23</v>
      </c>
      <c r="Q4782">
        <v>80</v>
      </c>
      <c r="R4782">
        <v>2016</v>
      </c>
      <c r="S4782">
        <v>7</v>
      </c>
      <c r="T4782" s="3" t="s">
        <v>24</v>
      </c>
      <c r="U4782" s="3">
        <v>45489</v>
      </c>
    </row>
    <row r="4783" spans="1:21" x14ac:dyDescent="0.25">
      <c r="A4783">
        <v>216528</v>
      </c>
      <c r="B4783">
        <v>1543</v>
      </c>
      <c r="C4783" t="s">
        <v>31</v>
      </c>
      <c r="D4783" s="3">
        <v>42571</v>
      </c>
      <c r="E4783" t="s">
        <v>1646</v>
      </c>
      <c r="F4783">
        <v>140</v>
      </c>
      <c r="G4783">
        <v>1</v>
      </c>
      <c r="J4783">
        <v>140</v>
      </c>
      <c r="K4783">
        <v>100151266</v>
      </c>
      <c r="L4783" s="19" t="s">
        <v>576</v>
      </c>
      <c r="M4783">
        <v>0</v>
      </c>
      <c r="N4783" t="s">
        <v>22</v>
      </c>
      <c r="O4783" s="3">
        <v>42571</v>
      </c>
      <c r="P4783" t="s">
        <v>34</v>
      </c>
      <c r="Q4783">
        <v>140</v>
      </c>
      <c r="R4783">
        <v>2016</v>
      </c>
      <c r="S4783">
        <v>7</v>
      </c>
      <c r="T4783" s="3" t="s">
        <v>24</v>
      </c>
      <c r="U4783" s="3">
        <v>45489</v>
      </c>
    </row>
    <row r="4784" spans="1:21" x14ac:dyDescent="0.25">
      <c r="A4784">
        <v>216529</v>
      </c>
      <c r="B4784">
        <v>1542</v>
      </c>
      <c r="C4784" t="s">
        <v>19</v>
      </c>
      <c r="D4784" s="3">
        <v>42571</v>
      </c>
      <c r="E4784" t="s">
        <v>95</v>
      </c>
      <c r="F4784">
        <v>300</v>
      </c>
      <c r="G4784">
        <v>1</v>
      </c>
      <c r="J4784">
        <v>300</v>
      </c>
      <c r="K4784">
        <v>100151267</v>
      </c>
      <c r="L4784" s="19" t="s">
        <v>27</v>
      </c>
      <c r="M4784">
        <v>0</v>
      </c>
      <c r="N4784" t="s">
        <v>22</v>
      </c>
      <c r="O4784" s="3">
        <v>42571</v>
      </c>
      <c r="P4784" t="s">
        <v>23</v>
      </c>
      <c r="Q4784">
        <v>300</v>
      </c>
      <c r="R4784">
        <v>2016</v>
      </c>
      <c r="S4784">
        <v>7</v>
      </c>
      <c r="T4784" s="3" t="s">
        <v>24</v>
      </c>
      <c r="U4784" s="3">
        <v>45489</v>
      </c>
    </row>
    <row r="4785" spans="1:21" x14ac:dyDescent="0.25">
      <c r="A4785">
        <v>216530</v>
      </c>
      <c r="B4785">
        <v>800</v>
      </c>
      <c r="C4785" t="s">
        <v>19</v>
      </c>
      <c r="D4785" s="3">
        <v>42571</v>
      </c>
      <c r="E4785" t="s">
        <v>30</v>
      </c>
      <c r="F4785">
        <v>360</v>
      </c>
      <c r="G4785">
        <v>1</v>
      </c>
      <c r="J4785">
        <v>360</v>
      </c>
      <c r="K4785">
        <v>100151268</v>
      </c>
      <c r="L4785" s="19" t="s">
        <v>27</v>
      </c>
      <c r="M4785">
        <v>0</v>
      </c>
      <c r="N4785" t="s">
        <v>22</v>
      </c>
      <c r="O4785" s="3">
        <v>42571</v>
      </c>
      <c r="P4785" t="s">
        <v>23</v>
      </c>
      <c r="Q4785">
        <v>360</v>
      </c>
      <c r="R4785">
        <v>2016</v>
      </c>
      <c r="S4785">
        <v>7</v>
      </c>
      <c r="T4785" s="3" t="s">
        <v>24</v>
      </c>
      <c r="U4785" s="3">
        <v>45489</v>
      </c>
    </row>
    <row r="4786" spans="1:21" x14ac:dyDescent="0.25">
      <c r="A4786">
        <v>216534</v>
      </c>
      <c r="B4786">
        <v>230</v>
      </c>
      <c r="C4786" t="s">
        <v>19</v>
      </c>
      <c r="D4786" s="3">
        <v>42571</v>
      </c>
      <c r="E4786" t="s">
        <v>138</v>
      </c>
      <c r="F4786">
        <v>90</v>
      </c>
      <c r="G4786">
        <v>1</v>
      </c>
      <c r="J4786">
        <v>90</v>
      </c>
      <c r="K4786">
        <v>100151271</v>
      </c>
      <c r="L4786" s="19" t="s">
        <v>33</v>
      </c>
      <c r="M4786">
        <v>0</v>
      </c>
      <c r="N4786" t="s">
        <v>22</v>
      </c>
      <c r="O4786" s="3">
        <v>42571</v>
      </c>
      <c r="P4786" t="s">
        <v>23</v>
      </c>
      <c r="Q4786">
        <v>90</v>
      </c>
      <c r="R4786">
        <v>2016</v>
      </c>
      <c r="S4786">
        <v>7</v>
      </c>
      <c r="T4786" s="3" t="s">
        <v>24</v>
      </c>
      <c r="U4786" s="3">
        <v>45489</v>
      </c>
    </row>
    <row r="4787" spans="1:21" x14ac:dyDescent="0.25">
      <c r="A4787">
        <v>216531</v>
      </c>
      <c r="B4787">
        <v>1544</v>
      </c>
      <c r="C4787" t="s">
        <v>19</v>
      </c>
      <c r="D4787" s="3">
        <v>42571</v>
      </c>
      <c r="E4787" t="s">
        <v>242</v>
      </c>
      <c r="F4787">
        <v>800</v>
      </c>
      <c r="G4787">
        <v>1</v>
      </c>
      <c r="J4787">
        <v>800</v>
      </c>
      <c r="K4787">
        <v>100151269</v>
      </c>
      <c r="L4787" s="19" t="s">
        <v>27</v>
      </c>
      <c r="M4787">
        <v>0</v>
      </c>
      <c r="N4787" t="s">
        <v>22</v>
      </c>
      <c r="O4787" s="3">
        <v>42571</v>
      </c>
      <c r="P4787" t="s">
        <v>23</v>
      </c>
      <c r="Q4787">
        <v>800</v>
      </c>
      <c r="R4787">
        <v>2016</v>
      </c>
      <c r="S4787">
        <v>7</v>
      </c>
      <c r="T4787" s="3" t="s">
        <v>24</v>
      </c>
      <c r="U4787" s="3">
        <v>45489</v>
      </c>
    </row>
    <row r="4788" spans="1:21" x14ac:dyDescent="0.25">
      <c r="A4788">
        <v>216532</v>
      </c>
      <c r="B4788">
        <v>1545</v>
      </c>
      <c r="C4788" t="s">
        <v>19</v>
      </c>
      <c r="D4788" s="3">
        <v>42571</v>
      </c>
      <c r="E4788" t="s">
        <v>927</v>
      </c>
      <c r="F4788">
        <v>99</v>
      </c>
      <c r="G4788">
        <v>1</v>
      </c>
      <c r="J4788">
        <v>198</v>
      </c>
      <c r="K4788">
        <v>100151270</v>
      </c>
      <c r="L4788" s="19" t="s">
        <v>27</v>
      </c>
      <c r="M4788">
        <v>0</v>
      </c>
      <c r="N4788" t="s">
        <v>22</v>
      </c>
      <c r="O4788" s="3">
        <v>42571</v>
      </c>
      <c r="P4788" t="s">
        <v>23</v>
      </c>
      <c r="Q4788">
        <v>99</v>
      </c>
      <c r="R4788">
        <v>2016</v>
      </c>
      <c r="S4788">
        <v>7</v>
      </c>
      <c r="T4788" s="3" t="s">
        <v>24</v>
      </c>
      <c r="U4788" s="3">
        <v>45489</v>
      </c>
    </row>
    <row r="4789" spans="1:21" x14ac:dyDescent="0.25">
      <c r="A4789">
        <v>216533</v>
      </c>
      <c r="B4789">
        <v>1545</v>
      </c>
      <c r="C4789" t="s">
        <v>19</v>
      </c>
      <c r="D4789" s="3">
        <v>42571</v>
      </c>
      <c r="E4789" t="s">
        <v>255</v>
      </c>
      <c r="F4789">
        <v>99</v>
      </c>
      <c r="G4789">
        <v>1</v>
      </c>
      <c r="J4789">
        <v>198</v>
      </c>
      <c r="K4789">
        <v>100151270</v>
      </c>
      <c r="L4789" s="19" t="s">
        <v>27</v>
      </c>
      <c r="M4789">
        <v>0</v>
      </c>
      <c r="N4789" t="s">
        <v>22</v>
      </c>
      <c r="O4789" s="3">
        <v>42571</v>
      </c>
      <c r="P4789" t="s">
        <v>23</v>
      </c>
      <c r="Q4789">
        <v>99</v>
      </c>
      <c r="R4789">
        <v>2016</v>
      </c>
      <c r="S4789">
        <v>7</v>
      </c>
      <c r="T4789" s="3" t="s">
        <v>24</v>
      </c>
      <c r="U4789" s="3">
        <v>45489</v>
      </c>
    </row>
    <row r="4790" spans="1:21" x14ac:dyDescent="0.25">
      <c r="A4790">
        <v>216535</v>
      </c>
      <c r="B4790">
        <v>806</v>
      </c>
      <c r="C4790" t="s">
        <v>19</v>
      </c>
      <c r="D4790" s="3">
        <v>42571</v>
      </c>
      <c r="E4790" t="s">
        <v>612</v>
      </c>
      <c r="F4790">
        <v>999</v>
      </c>
      <c r="G4790">
        <v>1</v>
      </c>
      <c r="J4790">
        <v>999</v>
      </c>
      <c r="K4790">
        <v>100151272</v>
      </c>
      <c r="L4790" s="19" t="s">
        <v>51</v>
      </c>
      <c r="M4790">
        <v>0</v>
      </c>
      <c r="N4790" t="s">
        <v>22</v>
      </c>
      <c r="O4790" s="3">
        <v>42571</v>
      </c>
      <c r="P4790" t="s">
        <v>23</v>
      </c>
      <c r="Q4790">
        <v>999</v>
      </c>
      <c r="R4790">
        <v>2016</v>
      </c>
      <c r="S4790">
        <v>7</v>
      </c>
      <c r="T4790" s="3" t="s">
        <v>24</v>
      </c>
      <c r="U4790" s="3">
        <v>45489</v>
      </c>
    </row>
    <row r="4791" spans="1:21" x14ac:dyDescent="0.25">
      <c r="A4791">
        <v>216536</v>
      </c>
      <c r="B4791">
        <v>230</v>
      </c>
      <c r="C4791" t="s">
        <v>19</v>
      </c>
      <c r="D4791" s="3">
        <v>42571</v>
      </c>
      <c r="E4791" t="s">
        <v>35</v>
      </c>
      <c r="F4791">
        <v>80</v>
      </c>
      <c r="G4791">
        <v>1</v>
      </c>
      <c r="J4791">
        <v>80</v>
      </c>
      <c r="K4791">
        <v>100151273</v>
      </c>
      <c r="L4791" s="19" t="s">
        <v>33</v>
      </c>
      <c r="M4791">
        <v>0</v>
      </c>
      <c r="N4791" t="s">
        <v>22</v>
      </c>
      <c r="O4791" s="3">
        <v>42571</v>
      </c>
      <c r="P4791" t="s">
        <v>23</v>
      </c>
      <c r="Q4791">
        <v>80</v>
      </c>
      <c r="R4791">
        <v>2016</v>
      </c>
      <c r="S4791">
        <v>7</v>
      </c>
      <c r="T4791" s="3" t="s">
        <v>24</v>
      </c>
      <c r="U4791" s="3">
        <v>45489</v>
      </c>
    </row>
    <row r="4792" spans="1:21" x14ac:dyDescent="0.25">
      <c r="A4792">
        <v>216537</v>
      </c>
      <c r="B4792">
        <v>230</v>
      </c>
      <c r="C4792" t="s">
        <v>19</v>
      </c>
      <c r="D4792" s="3">
        <v>42571</v>
      </c>
      <c r="E4792" t="s">
        <v>531</v>
      </c>
      <c r="F4792">
        <v>80</v>
      </c>
      <c r="G4792">
        <v>1</v>
      </c>
      <c r="J4792">
        <v>80</v>
      </c>
      <c r="K4792">
        <v>100151274</v>
      </c>
      <c r="L4792" s="19" t="s">
        <v>33</v>
      </c>
      <c r="M4792">
        <v>0</v>
      </c>
      <c r="N4792" t="s">
        <v>22</v>
      </c>
      <c r="O4792" s="3">
        <v>42571</v>
      </c>
      <c r="P4792" t="s">
        <v>23</v>
      </c>
      <c r="Q4792">
        <v>80</v>
      </c>
      <c r="R4792">
        <v>2016</v>
      </c>
      <c r="S4792">
        <v>7</v>
      </c>
      <c r="T4792" s="3" t="s">
        <v>24</v>
      </c>
      <c r="U4792" s="3">
        <v>45489</v>
      </c>
    </row>
    <row r="4793" spans="1:21" x14ac:dyDescent="0.25">
      <c r="A4793">
        <v>216538</v>
      </c>
      <c r="B4793">
        <v>1546</v>
      </c>
      <c r="C4793" t="s">
        <v>19</v>
      </c>
      <c r="D4793" s="3">
        <v>42571</v>
      </c>
      <c r="E4793" t="s">
        <v>784</v>
      </c>
      <c r="F4793">
        <v>2000</v>
      </c>
      <c r="G4793">
        <v>1</v>
      </c>
      <c r="J4793">
        <v>2000</v>
      </c>
      <c r="K4793">
        <v>100151275</v>
      </c>
      <c r="L4793" s="19" t="s">
        <v>194</v>
      </c>
      <c r="M4793">
        <v>0</v>
      </c>
      <c r="N4793" t="s">
        <v>22</v>
      </c>
      <c r="O4793" s="3">
        <v>42571</v>
      </c>
      <c r="P4793" t="s">
        <v>23</v>
      </c>
      <c r="Q4793" s="4">
        <v>2000</v>
      </c>
      <c r="R4793">
        <v>2016</v>
      </c>
      <c r="S4793">
        <v>7</v>
      </c>
      <c r="T4793" s="3" t="s">
        <v>24</v>
      </c>
      <c r="U4793" s="3">
        <v>45489</v>
      </c>
    </row>
    <row r="4794" spans="1:21" x14ac:dyDescent="0.25">
      <c r="A4794">
        <v>216539</v>
      </c>
      <c r="B4794">
        <v>35</v>
      </c>
      <c r="C4794" t="s">
        <v>31</v>
      </c>
      <c r="D4794" s="3">
        <v>42571</v>
      </c>
      <c r="E4794" t="s">
        <v>356</v>
      </c>
      <c r="F4794">
        <v>1099</v>
      </c>
      <c r="G4794">
        <v>1</v>
      </c>
      <c r="J4794">
        <v>1099</v>
      </c>
      <c r="K4794">
        <v>100151276</v>
      </c>
      <c r="L4794" s="19" t="s">
        <v>51</v>
      </c>
      <c r="M4794">
        <v>0</v>
      </c>
      <c r="N4794" t="s">
        <v>22</v>
      </c>
      <c r="O4794" s="3">
        <v>42571</v>
      </c>
      <c r="P4794" t="s">
        <v>34</v>
      </c>
      <c r="Q4794" s="4">
        <v>1099</v>
      </c>
      <c r="R4794">
        <v>2016</v>
      </c>
      <c r="S4794">
        <v>7</v>
      </c>
      <c r="T4794" s="3" t="s">
        <v>24</v>
      </c>
      <c r="U4794" s="3">
        <v>45489</v>
      </c>
    </row>
    <row r="4795" spans="1:21" x14ac:dyDescent="0.25">
      <c r="A4795">
        <v>216540</v>
      </c>
      <c r="B4795">
        <v>230</v>
      </c>
      <c r="C4795" t="s">
        <v>19</v>
      </c>
      <c r="D4795" s="3">
        <v>42571</v>
      </c>
      <c r="E4795" t="s">
        <v>285</v>
      </c>
      <c r="F4795">
        <v>80</v>
      </c>
      <c r="G4795">
        <v>1</v>
      </c>
      <c r="J4795">
        <v>80</v>
      </c>
      <c r="K4795">
        <v>100151277</v>
      </c>
      <c r="L4795" s="19" t="s">
        <v>33</v>
      </c>
      <c r="M4795">
        <v>0</v>
      </c>
      <c r="N4795" t="s">
        <v>22</v>
      </c>
      <c r="O4795" s="3">
        <v>42571</v>
      </c>
      <c r="P4795" t="s">
        <v>23</v>
      </c>
      <c r="Q4795">
        <v>80</v>
      </c>
      <c r="R4795">
        <v>2016</v>
      </c>
      <c r="S4795">
        <v>7</v>
      </c>
      <c r="T4795" s="3" t="s">
        <v>24</v>
      </c>
      <c r="U4795" s="3">
        <v>45489</v>
      </c>
    </row>
    <row r="4796" spans="1:21" x14ac:dyDescent="0.25">
      <c r="A4796">
        <v>216542</v>
      </c>
      <c r="B4796">
        <v>230</v>
      </c>
      <c r="C4796" t="s">
        <v>19</v>
      </c>
      <c r="D4796" s="3">
        <v>42571</v>
      </c>
      <c r="E4796" t="s">
        <v>282</v>
      </c>
      <c r="F4796">
        <v>80</v>
      </c>
      <c r="G4796">
        <v>1</v>
      </c>
      <c r="J4796">
        <v>80</v>
      </c>
      <c r="K4796">
        <v>100151279</v>
      </c>
      <c r="L4796" s="19" t="s">
        <v>33</v>
      </c>
      <c r="M4796">
        <v>0</v>
      </c>
      <c r="N4796" t="s">
        <v>22</v>
      </c>
      <c r="O4796" s="3">
        <v>42571</v>
      </c>
      <c r="P4796" t="s">
        <v>23</v>
      </c>
      <c r="Q4796">
        <v>80</v>
      </c>
      <c r="R4796">
        <v>2016</v>
      </c>
      <c r="S4796">
        <v>7</v>
      </c>
      <c r="T4796" s="3" t="s">
        <v>24</v>
      </c>
      <c r="U4796" s="3">
        <v>45489</v>
      </c>
    </row>
    <row r="4797" spans="1:21" x14ac:dyDescent="0.25">
      <c r="A4797">
        <v>216541</v>
      </c>
      <c r="B4797">
        <v>1547</v>
      </c>
      <c r="C4797" t="s">
        <v>19</v>
      </c>
      <c r="D4797" s="3">
        <v>42571</v>
      </c>
      <c r="E4797" t="s">
        <v>343</v>
      </c>
      <c r="F4797">
        <v>120</v>
      </c>
      <c r="G4797">
        <v>1</v>
      </c>
      <c r="J4797">
        <v>120</v>
      </c>
      <c r="K4797">
        <v>100151278</v>
      </c>
      <c r="L4797" s="19" t="s">
        <v>27</v>
      </c>
      <c r="M4797">
        <v>0</v>
      </c>
      <c r="N4797" t="s">
        <v>22</v>
      </c>
      <c r="O4797" s="3">
        <v>42571</v>
      </c>
      <c r="P4797" t="s">
        <v>23</v>
      </c>
      <c r="Q4797">
        <v>120</v>
      </c>
      <c r="R4797">
        <v>2016</v>
      </c>
      <c r="S4797">
        <v>7</v>
      </c>
      <c r="T4797" s="3" t="s">
        <v>24</v>
      </c>
      <c r="U4797" s="3">
        <v>45489</v>
      </c>
    </row>
    <row r="4798" spans="1:21" x14ac:dyDescent="0.25">
      <c r="A4798">
        <v>216543</v>
      </c>
      <c r="B4798">
        <v>230</v>
      </c>
      <c r="C4798" t="s">
        <v>19</v>
      </c>
      <c r="D4798" s="3">
        <v>42571</v>
      </c>
      <c r="E4798" t="s">
        <v>447</v>
      </c>
      <c r="F4798">
        <v>80</v>
      </c>
      <c r="G4798">
        <v>1</v>
      </c>
      <c r="J4798">
        <v>80</v>
      </c>
      <c r="K4798">
        <v>100151280</v>
      </c>
      <c r="L4798" s="19" t="s">
        <v>33</v>
      </c>
      <c r="M4798">
        <v>0</v>
      </c>
      <c r="N4798" t="s">
        <v>22</v>
      </c>
      <c r="O4798" s="3">
        <v>42571</v>
      </c>
      <c r="P4798" t="s">
        <v>23</v>
      </c>
      <c r="Q4798">
        <v>80</v>
      </c>
      <c r="R4798">
        <v>2016</v>
      </c>
      <c r="S4798">
        <v>7</v>
      </c>
      <c r="T4798" s="3" t="s">
        <v>24</v>
      </c>
      <c r="U4798" s="3">
        <v>45489</v>
      </c>
    </row>
    <row r="4799" spans="1:21" x14ac:dyDescent="0.25">
      <c r="A4799">
        <v>216544</v>
      </c>
      <c r="B4799">
        <v>35</v>
      </c>
      <c r="C4799" t="s">
        <v>19</v>
      </c>
      <c r="D4799" s="3">
        <v>42571</v>
      </c>
      <c r="E4799" t="s">
        <v>582</v>
      </c>
      <c r="F4799">
        <v>140</v>
      </c>
      <c r="G4799">
        <v>1</v>
      </c>
      <c r="J4799">
        <v>140</v>
      </c>
      <c r="K4799">
        <v>100151281</v>
      </c>
      <c r="L4799" s="19" t="s">
        <v>27</v>
      </c>
      <c r="M4799">
        <v>0</v>
      </c>
      <c r="N4799" t="s">
        <v>22</v>
      </c>
      <c r="O4799" s="3">
        <v>42571</v>
      </c>
      <c r="P4799" t="s">
        <v>23</v>
      </c>
      <c r="Q4799">
        <v>140</v>
      </c>
      <c r="R4799">
        <v>2016</v>
      </c>
      <c r="S4799">
        <v>7</v>
      </c>
      <c r="T4799" s="3" t="s">
        <v>24</v>
      </c>
      <c r="U4799" s="3">
        <v>45489</v>
      </c>
    </row>
    <row r="4800" spans="1:21" x14ac:dyDescent="0.25">
      <c r="A4800">
        <v>216545</v>
      </c>
      <c r="B4800">
        <v>548</v>
      </c>
      <c r="C4800" t="s">
        <v>25</v>
      </c>
      <c r="D4800" s="3">
        <v>42571</v>
      </c>
      <c r="E4800" t="s">
        <v>1647</v>
      </c>
      <c r="F4800">
        <v>650</v>
      </c>
      <c r="G4800">
        <v>1</v>
      </c>
      <c r="J4800">
        <v>650</v>
      </c>
      <c r="K4800">
        <v>100151282</v>
      </c>
      <c r="L4800" s="19" t="s">
        <v>51</v>
      </c>
      <c r="M4800">
        <v>0</v>
      </c>
      <c r="N4800" t="s">
        <v>22</v>
      </c>
      <c r="O4800" s="3">
        <v>42571</v>
      </c>
      <c r="P4800" t="s">
        <v>28</v>
      </c>
      <c r="Q4800">
        <v>650</v>
      </c>
      <c r="R4800">
        <v>2016</v>
      </c>
      <c r="S4800">
        <v>7</v>
      </c>
      <c r="T4800" s="3" t="s">
        <v>24</v>
      </c>
      <c r="U4800" s="3">
        <v>45489</v>
      </c>
    </row>
    <row r="4801" spans="1:21" x14ac:dyDescent="0.25">
      <c r="A4801">
        <v>216549</v>
      </c>
      <c r="B4801">
        <v>1548</v>
      </c>
      <c r="C4801" t="s">
        <v>25</v>
      </c>
      <c r="D4801" s="3">
        <v>42571</v>
      </c>
      <c r="E4801" t="s">
        <v>152</v>
      </c>
      <c r="F4801">
        <v>3750</v>
      </c>
      <c r="G4801">
        <v>1</v>
      </c>
      <c r="J4801">
        <v>3750</v>
      </c>
      <c r="K4801">
        <v>100151285</v>
      </c>
      <c r="L4801" s="19" t="s">
        <v>51</v>
      </c>
      <c r="M4801">
        <v>0</v>
      </c>
      <c r="N4801" t="s">
        <v>22</v>
      </c>
      <c r="O4801" s="3">
        <v>42571</v>
      </c>
      <c r="P4801" t="s">
        <v>28</v>
      </c>
      <c r="Q4801" s="4">
        <v>3750</v>
      </c>
      <c r="R4801">
        <v>2016</v>
      </c>
      <c r="S4801">
        <v>7</v>
      </c>
      <c r="T4801" s="3" t="s">
        <v>24</v>
      </c>
      <c r="U4801" s="3">
        <v>45489</v>
      </c>
    </row>
    <row r="4802" spans="1:21" x14ac:dyDescent="0.25">
      <c r="A4802">
        <v>216547</v>
      </c>
      <c r="B4802">
        <v>1549</v>
      </c>
      <c r="C4802" t="s">
        <v>25</v>
      </c>
      <c r="D4802" s="3">
        <v>42571</v>
      </c>
      <c r="E4802" t="s">
        <v>1648</v>
      </c>
      <c r="F4802">
        <v>14800</v>
      </c>
      <c r="G4802">
        <v>1</v>
      </c>
      <c r="J4802">
        <v>14800</v>
      </c>
      <c r="K4802">
        <v>100151283</v>
      </c>
      <c r="L4802" s="19" t="s">
        <v>21</v>
      </c>
      <c r="M4802">
        <v>0</v>
      </c>
      <c r="N4802" t="s">
        <v>40</v>
      </c>
      <c r="O4802" s="3">
        <v>42571</v>
      </c>
      <c r="P4802" t="s">
        <v>28</v>
      </c>
      <c r="Q4802" s="4">
        <v>14800</v>
      </c>
      <c r="R4802">
        <v>2016</v>
      </c>
      <c r="S4802">
        <v>7</v>
      </c>
      <c r="T4802" s="3" t="s">
        <v>24</v>
      </c>
      <c r="U4802" s="3">
        <v>45489</v>
      </c>
    </row>
    <row r="4803" spans="1:21" x14ac:dyDescent="0.25">
      <c r="A4803">
        <v>216548</v>
      </c>
      <c r="B4803">
        <v>35</v>
      </c>
      <c r="C4803" t="s">
        <v>19</v>
      </c>
      <c r="D4803" s="3">
        <v>42571</v>
      </c>
      <c r="E4803" t="s">
        <v>582</v>
      </c>
      <c r="F4803">
        <v>140</v>
      </c>
      <c r="G4803">
        <v>1</v>
      </c>
      <c r="J4803">
        <v>140</v>
      </c>
      <c r="K4803">
        <v>100151284</v>
      </c>
      <c r="L4803" s="19" t="s">
        <v>27</v>
      </c>
      <c r="M4803">
        <v>0</v>
      </c>
      <c r="N4803" t="s">
        <v>22</v>
      </c>
      <c r="O4803" s="3">
        <v>42571</v>
      </c>
      <c r="P4803" t="s">
        <v>23</v>
      </c>
      <c r="Q4803">
        <v>140</v>
      </c>
      <c r="R4803">
        <v>2016</v>
      </c>
      <c r="S4803">
        <v>7</v>
      </c>
      <c r="T4803" s="3" t="s">
        <v>24</v>
      </c>
      <c r="U4803" s="3">
        <v>45489</v>
      </c>
    </row>
    <row r="4804" spans="1:21" x14ac:dyDescent="0.25">
      <c r="A4804">
        <v>216550</v>
      </c>
      <c r="B4804">
        <v>35</v>
      </c>
      <c r="C4804" t="s">
        <v>19</v>
      </c>
      <c r="D4804" s="3">
        <v>42571</v>
      </c>
      <c r="E4804" t="s">
        <v>582</v>
      </c>
      <c r="F4804">
        <v>140</v>
      </c>
      <c r="G4804">
        <v>1</v>
      </c>
      <c r="J4804">
        <v>140</v>
      </c>
      <c r="K4804">
        <v>100151286</v>
      </c>
      <c r="L4804" s="19" t="s">
        <v>27</v>
      </c>
      <c r="M4804">
        <v>0</v>
      </c>
      <c r="N4804" t="s">
        <v>22</v>
      </c>
      <c r="O4804" s="3">
        <v>42571</v>
      </c>
      <c r="P4804" t="s">
        <v>23</v>
      </c>
      <c r="Q4804">
        <v>140</v>
      </c>
      <c r="R4804">
        <v>2016</v>
      </c>
      <c r="S4804">
        <v>7</v>
      </c>
      <c r="T4804" s="3" t="s">
        <v>24</v>
      </c>
      <c r="U4804" s="3">
        <v>45489</v>
      </c>
    </row>
    <row r="4805" spans="1:21" x14ac:dyDescent="0.25">
      <c r="A4805">
        <v>216551</v>
      </c>
      <c r="B4805">
        <v>820</v>
      </c>
      <c r="C4805" t="s">
        <v>19</v>
      </c>
      <c r="D4805" s="3">
        <v>42571</v>
      </c>
      <c r="E4805" t="s">
        <v>48</v>
      </c>
      <c r="F4805">
        <v>320</v>
      </c>
      <c r="G4805">
        <v>1</v>
      </c>
      <c r="J4805">
        <v>320</v>
      </c>
      <c r="K4805">
        <v>100151287</v>
      </c>
      <c r="L4805" s="19" t="s">
        <v>27</v>
      </c>
      <c r="M4805">
        <v>0</v>
      </c>
      <c r="N4805" t="s">
        <v>22</v>
      </c>
      <c r="O4805" s="3">
        <v>42571</v>
      </c>
      <c r="P4805" t="s">
        <v>23</v>
      </c>
      <c r="Q4805">
        <v>320</v>
      </c>
      <c r="R4805">
        <v>2016</v>
      </c>
      <c r="S4805">
        <v>7</v>
      </c>
      <c r="T4805" s="3" t="s">
        <v>24</v>
      </c>
      <c r="U4805" s="3">
        <v>45489</v>
      </c>
    </row>
    <row r="4806" spans="1:21" x14ac:dyDescent="0.25">
      <c r="A4806">
        <v>216552</v>
      </c>
      <c r="B4806">
        <v>902</v>
      </c>
      <c r="C4806" t="s">
        <v>19</v>
      </c>
      <c r="D4806" s="3">
        <v>42571</v>
      </c>
      <c r="E4806" t="s">
        <v>659</v>
      </c>
      <c r="F4806">
        <v>1175</v>
      </c>
      <c r="G4806">
        <v>1</v>
      </c>
      <c r="J4806">
        <v>1175</v>
      </c>
      <c r="K4806">
        <v>100151288</v>
      </c>
      <c r="L4806" s="19" t="s">
        <v>170</v>
      </c>
      <c r="M4806">
        <v>0</v>
      </c>
      <c r="N4806" t="s">
        <v>22</v>
      </c>
      <c r="O4806" s="3">
        <v>42571</v>
      </c>
      <c r="P4806" t="s">
        <v>23</v>
      </c>
      <c r="Q4806" s="4">
        <v>1175</v>
      </c>
      <c r="R4806">
        <v>2016</v>
      </c>
      <c r="S4806">
        <v>7</v>
      </c>
      <c r="T4806" s="3" t="s">
        <v>24</v>
      </c>
      <c r="U4806" s="3">
        <v>45489</v>
      </c>
    </row>
    <row r="4807" spans="1:21" x14ac:dyDescent="0.25">
      <c r="A4807">
        <v>216553</v>
      </c>
      <c r="B4807">
        <v>820</v>
      </c>
      <c r="C4807" t="s">
        <v>19</v>
      </c>
      <c r="D4807" s="3">
        <v>42571</v>
      </c>
      <c r="E4807" t="s">
        <v>30</v>
      </c>
      <c r="F4807">
        <v>360</v>
      </c>
      <c r="G4807">
        <v>1</v>
      </c>
      <c r="J4807">
        <v>360</v>
      </c>
      <c r="K4807">
        <v>100151289</v>
      </c>
      <c r="L4807" s="19" t="s">
        <v>27</v>
      </c>
      <c r="M4807">
        <v>0</v>
      </c>
      <c r="N4807" t="s">
        <v>22</v>
      </c>
      <c r="O4807" s="3">
        <v>42571</v>
      </c>
      <c r="P4807" t="s">
        <v>23</v>
      </c>
      <c r="Q4807">
        <v>360</v>
      </c>
      <c r="R4807">
        <v>2016</v>
      </c>
      <c r="S4807">
        <v>7</v>
      </c>
      <c r="T4807" s="3" t="s">
        <v>24</v>
      </c>
      <c r="U4807" s="3">
        <v>45489</v>
      </c>
    </row>
    <row r="4808" spans="1:21" x14ac:dyDescent="0.25">
      <c r="A4808">
        <v>216554</v>
      </c>
      <c r="B4808">
        <v>820</v>
      </c>
      <c r="C4808" t="s">
        <v>19</v>
      </c>
      <c r="D4808" s="3">
        <v>42571</v>
      </c>
      <c r="E4808" t="s">
        <v>30</v>
      </c>
      <c r="F4808">
        <v>360</v>
      </c>
      <c r="G4808">
        <v>1</v>
      </c>
      <c r="J4808">
        <v>360</v>
      </c>
      <c r="K4808">
        <v>100151290</v>
      </c>
      <c r="L4808" s="19" t="s">
        <v>27</v>
      </c>
      <c r="M4808">
        <v>0</v>
      </c>
      <c r="N4808" t="s">
        <v>22</v>
      </c>
      <c r="O4808" s="3">
        <v>42571</v>
      </c>
      <c r="P4808" t="s">
        <v>23</v>
      </c>
      <c r="Q4808">
        <v>360</v>
      </c>
      <c r="R4808">
        <v>2016</v>
      </c>
      <c r="S4808">
        <v>7</v>
      </c>
      <c r="T4808" s="3" t="s">
        <v>24</v>
      </c>
      <c r="U4808" s="3">
        <v>45489</v>
      </c>
    </row>
    <row r="4809" spans="1:21" x14ac:dyDescent="0.25">
      <c r="A4809">
        <v>216555</v>
      </c>
      <c r="B4809">
        <v>820</v>
      </c>
      <c r="C4809" t="s">
        <v>19</v>
      </c>
      <c r="D4809" s="3">
        <v>42571</v>
      </c>
      <c r="E4809" t="s">
        <v>26</v>
      </c>
      <c r="F4809">
        <v>240</v>
      </c>
      <c r="G4809">
        <v>1</v>
      </c>
      <c r="J4809">
        <v>240</v>
      </c>
      <c r="K4809">
        <v>100151291</v>
      </c>
      <c r="L4809" s="19" t="s">
        <v>27</v>
      </c>
      <c r="M4809">
        <v>0</v>
      </c>
      <c r="N4809" t="s">
        <v>22</v>
      </c>
      <c r="O4809" s="3">
        <v>42571</v>
      </c>
      <c r="P4809" t="s">
        <v>23</v>
      </c>
      <c r="Q4809">
        <v>240</v>
      </c>
      <c r="R4809">
        <v>2016</v>
      </c>
      <c r="S4809">
        <v>7</v>
      </c>
      <c r="T4809" s="3" t="s">
        <v>24</v>
      </c>
      <c r="U4809" s="3">
        <v>45489</v>
      </c>
    </row>
    <row r="4810" spans="1:21" x14ac:dyDescent="0.25">
      <c r="A4810">
        <v>216556</v>
      </c>
      <c r="B4810">
        <v>1550</v>
      </c>
      <c r="C4810" t="s">
        <v>19</v>
      </c>
      <c r="D4810" s="3">
        <v>42571</v>
      </c>
      <c r="E4810" t="s">
        <v>1120</v>
      </c>
      <c r="F4810">
        <v>1230</v>
      </c>
      <c r="G4810">
        <v>1</v>
      </c>
      <c r="J4810">
        <v>1230</v>
      </c>
      <c r="K4810">
        <v>100151292</v>
      </c>
      <c r="L4810" s="19" t="s">
        <v>42</v>
      </c>
      <c r="M4810">
        <v>0</v>
      </c>
      <c r="N4810" t="s">
        <v>22</v>
      </c>
      <c r="O4810" s="3">
        <v>42571</v>
      </c>
      <c r="P4810" t="s">
        <v>23</v>
      </c>
      <c r="Q4810" s="4">
        <v>1230</v>
      </c>
      <c r="R4810">
        <v>2016</v>
      </c>
      <c r="S4810">
        <v>7</v>
      </c>
      <c r="T4810" s="3" t="s">
        <v>24</v>
      </c>
      <c r="U4810" s="3">
        <v>45489</v>
      </c>
    </row>
    <row r="4811" spans="1:21" x14ac:dyDescent="0.25">
      <c r="A4811">
        <v>216557</v>
      </c>
      <c r="B4811">
        <v>35</v>
      </c>
      <c r="C4811" t="s">
        <v>19</v>
      </c>
      <c r="D4811" s="3">
        <v>42571</v>
      </c>
      <c r="E4811" t="s">
        <v>1474</v>
      </c>
      <c r="F4811">
        <v>140</v>
      </c>
      <c r="G4811">
        <v>2</v>
      </c>
      <c r="J4811">
        <v>280</v>
      </c>
      <c r="K4811">
        <v>100151293</v>
      </c>
      <c r="L4811" s="19" t="s">
        <v>27</v>
      </c>
      <c r="M4811">
        <v>0</v>
      </c>
      <c r="N4811" t="s">
        <v>22</v>
      </c>
      <c r="O4811" s="3">
        <v>42571</v>
      </c>
      <c r="P4811" t="s">
        <v>23</v>
      </c>
      <c r="Q4811">
        <v>280</v>
      </c>
      <c r="R4811">
        <v>2016</v>
      </c>
      <c r="S4811">
        <v>7</v>
      </c>
      <c r="T4811" s="3" t="s">
        <v>24</v>
      </c>
      <c r="U4811" s="3">
        <v>45489</v>
      </c>
    </row>
    <row r="4812" spans="1:21" x14ac:dyDescent="0.25">
      <c r="A4812">
        <v>216558</v>
      </c>
      <c r="B4812">
        <v>1551</v>
      </c>
      <c r="C4812" t="s">
        <v>19</v>
      </c>
      <c r="D4812" s="3">
        <v>42571</v>
      </c>
      <c r="E4812" t="s">
        <v>30</v>
      </c>
      <c r="F4812">
        <v>360</v>
      </c>
      <c r="G4812">
        <v>1</v>
      </c>
      <c r="J4812">
        <v>360</v>
      </c>
      <c r="K4812">
        <v>100151294</v>
      </c>
      <c r="L4812" s="19" t="s">
        <v>27</v>
      </c>
      <c r="M4812">
        <v>0</v>
      </c>
      <c r="N4812" t="s">
        <v>22</v>
      </c>
      <c r="O4812" s="3">
        <v>42571</v>
      </c>
      <c r="P4812" t="s">
        <v>23</v>
      </c>
      <c r="Q4812">
        <v>360</v>
      </c>
      <c r="R4812">
        <v>2016</v>
      </c>
      <c r="S4812">
        <v>7</v>
      </c>
      <c r="T4812" s="3" t="s">
        <v>24</v>
      </c>
      <c r="U4812" s="3">
        <v>45489</v>
      </c>
    </row>
    <row r="4813" spans="1:21" x14ac:dyDescent="0.25">
      <c r="A4813">
        <v>216559</v>
      </c>
      <c r="B4813">
        <v>820</v>
      </c>
      <c r="C4813" t="s">
        <v>19</v>
      </c>
      <c r="D4813" s="3">
        <v>42571</v>
      </c>
      <c r="E4813" t="s">
        <v>927</v>
      </c>
      <c r="F4813">
        <v>99</v>
      </c>
      <c r="G4813">
        <v>1</v>
      </c>
      <c r="J4813">
        <v>99</v>
      </c>
      <c r="K4813">
        <v>100151295</v>
      </c>
      <c r="L4813" s="19" t="s">
        <v>27</v>
      </c>
      <c r="M4813">
        <v>0</v>
      </c>
      <c r="N4813" t="s">
        <v>22</v>
      </c>
      <c r="O4813" s="3">
        <v>42571</v>
      </c>
      <c r="P4813" t="s">
        <v>23</v>
      </c>
      <c r="Q4813">
        <v>99</v>
      </c>
      <c r="R4813">
        <v>2016</v>
      </c>
      <c r="S4813">
        <v>7</v>
      </c>
      <c r="T4813" s="3" t="s">
        <v>24</v>
      </c>
      <c r="U4813" s="3">
        <v>45489</v>
      </c>
    </row>
    <row r="4814" spans="1:21" x14ac:dyDescent="0.25">
      <c r="A4814">
        <v>216560</v>
      </c>
      <c r="B4814">
        <v>1543</v>
      </c>
      <c r="C4814" t="s">
        <v>19</v>
      </c>
      <c r="D4814" s="3">
        <v>42571</v>
      </c>
      <c r="E4814" t="s">
        <v>1649</v>
      </c>
      <c r="F4814">
        <v>140</v>
      </c>
      <c r="G4814">
        <v>1</v>
      </c>
      <c r="J4814">
        <v>1120</v>
      </c>
      <c r="K4814">
        <v>100151296</v>
      </c>
      <c r="L4814" s="19" t="s">
        <v>576</v>
      </c>
      <c r="M4814">
        <v>0</v>
      </c>
      <c r="N4814" t="s">
        <v>22</v>
      </c>
      <c r="O4814" s="3">
        <v>42571</v>
      </c>
      <c r="P4814" t="s">
        <v>23</v>
      </c>
      <c r="Q4814">
        <v>140</v>
      </c>
      <c r="R4814">
        <v>2016</v>
      </c>
      <c r="S4814">
        <v>7</v>
      </c>
      <c r="T4814" s="3" t="s">
        <v>24</v>
      </c>
      <c r="U4814" s="3">
        <v>45489</v>
      </c>
    </row>
    <row r="4815" spans="1:21" x14ac:dyDescent="0.25">
      <c r="A4815">
        <v>216561</v>
      </c>
      <c r="B4815">
        <v>1543</v>
      </c>
      <c r="C4815" t="s">
        <v>19</v>
      </c>
      <c r="D4815" s="3">
        <v>42571</v>
      </c>
      <c r="E4815" t="s">
        <v>1650</v>
      </c>
      <c r="F4815">
        <v>140</v>
      </c>
      <c r="G4815">
        <v>1</v>
      </c>
      <c r="J4815">
        <v>1120</v>
      </c>
      <c r="K4815">
        <v>100151296</v>
      </c>
      <c r="L4815" s="19" t="s">
        <v>576</v>
      </c>
      <c r="M4815">
        <v>0</v>
      </c>
      <c r="N4815" t="s">
        <v>22</v>
      </c>
      <c r="O4815" s="3">
        <v>42571</v>
      </c>
      <c r="P4815" t="s">
        <v>23</v>
      </c>
      <c r="Q4815">
        <v>140</v>
      </c>
      <c r="R4815">
        <v>2016</v>
      </c>
      <c r="S4815">
        <v>7</v>
      </c>
      <c r="T4815" s="3" t="s">
        <v>24</v>
      </c>
      <c r="U4815" s="3">
        <v>45489</v>
      </c>
    </row>
    <row r="4816" spans="1:21" x14ac:dyDescent="0.25">
      <c r="A4816">
        <v>216562</v>
      </c>
      <c r="B4816">
        <v>1543</v>
      </c>
      <c r="C4816" t="s">
        <v>19</v>
      </c>
      <c r="D4816" s="3">
        <v>42571</v>
      </c>
      <c r="E4816" t="s">
        <v>1651</v>
      </c>
      <c r="F4816">
        <v>140</v>
      </c>
      <c r="G4816">
        <v>1</v>
      </c>
      <c r="J4816">
        <v>1120</v>
      </c>
      <c r="K4816">
        <v>100151296</v>
      </c>
      <c r="L4816" s="19" t="s">
        <v>576</v>
      </c>
      <c r="M4816">
        <v>0</v>
      </c>
      <c r="N4816" t="s">
        <v>22</v>
      </c>
      <c r="O4816" s="3">
        <v>42571</v>
      </c>
      <c r="P4816" t="s">
        <v>23</v>
      </c>
      <c r="Q4816">
        <v>140</v>
      </c>
      <c r="R4816">
        <v>2016</v>
      </c>
      <c r="S4816">
        <v>7</v>
      </c>
      <c r="T4816" s="3" t="s">
        <v>24</v>
      </c>
      <c r="U4816" s="3">
        <v>45489</v>
      </c>
    </row>
    <row r="4817" spans="1:21" x14ac:dyDescent="0.25">
      <c r="A4817">
        <v>216563</v>
      </c>
      <c r="B4817">
        <v>1543</v>
      </c>
      <c r="C4817" t="s">
        <v>19</v>
      </c>
      <c r="D4817" s="3">
        <v>42571</v>
      </c>
      <c r="E4817" t="s">
        <v>1652</v>
      </c>
      <c r="F4817">
        <v>140</v>
      </c>
      <c r="G4817">
        <v>1</v>
      </c>
      <c r="J4817">
        <v>1120</v>
      </c>
      <c r="K4817">
        <v>100151296</v>
      </c>
      <c r="L4817" s="19" t="s">
        <v>576</v>
      </c>
      <c r="M4817">
        <v>0</v>
      </c>
      <c r="N4817" t="s">
        <v>22</v>
      </c>
      <c r="O4817" s="3">
        <v>42571</v>
      </c>
      <c r="P4817" t="s">
        <v>23</v>
      </c>
      <c r="Q4817">
        <v>140</v>
      </c>
      <c r="R4817">
        <v>2016</v>
      </c>
      <c r="S4817">
        <v>7</v>
      </c>
      <c r="T4817" s="3" t="s">
        <v>24</v>
      </c>
      <c r="U4817" s="3">
        <v>45489</v>
      </c>
    </row>
    <row r="4818" spans="1:21" x14ac:dyDescent="0.25">
      <c r="A4818">
        <v>216564</v>
      </c>
      <c r="B4818">
        <v>1543</v>
      </c>
      <c r="C4818" t="s">
        <v>19</v>
      </c>
      <c r="D4818" s="3">
        <v>42571</v>
      </c>
      <c r="E4818" t="s">
        <v>1646</v>
      </c>
      <c r="F4818">
        <v>140</v>
      </c>
      <c r="G4818">
        <v>1</v>
      </c>
      <c r="J4818">
        <v>1120</v>
      </c>
      <c r="K4818">
        <v>100151296</v>
      </c>
      <c r="L4818" s="19" t="s">
        <v>576</v>
      </c>
      <c r="M4818">
        <v>0</v>
      </c>
      <c r="N4818" t="s">
        <v>22</v>
      </c>
      <c r="O4818" s="3">
        <v>42571</v>
      </c>
      <c r="P4818" t="s">
        <v>23</v>
      </c>
      <c r="Q4818">
        <v>140</v>
      </c>
      <c r="R4818">
        <v>2016</v>
      </c>
      <c r="S4818">
        <v>7</v>
      </c>
      <c r="T4818" s="3" t="s">
        <v>24</v>
      </c>
      <c r="U4818" s="3">
        <v>45489</v>
      </c>
    </row>
    <row r="4819" spans="1:21" x14ac:dyDescent="0.25">
      <c r="A4819">
        <v>216565</v>
      </c>
      <c r="B4819">
        <v>1543</v>
      </c>
      <c r="C4819" t="s">
        <v>19</v>
      </c>
      <c r="D4819" s="3">
        <v>42571</v>
      </c>
      <c r="E4819" t="s">
        <v>1653</v>
      </c>
      <c r="F4819">
        <v>140</v>
      </c>
      <c r="G4819">
        <v>1</v>
      </c>
      <c r="J4819">
        <v>1120</v>
      </c>
      <c r="K4819">
        <v>100151296</v>
      </c>
      <c r="L4819" s="19" t="s">
        <v>576</v>
      </c>
      <c r="M4819">
        <v>0</v>
      </c>
      <c r="N4819" t="s">
        <v>22</v>
      </c>
      <c r="O4819" s="3">
        <v>42571</v>
      </c>
      <c r="P4819" t="s">
        <v>23</v>
      </c>
      <c r="Q4819">
        <v>140</v>
      </c>
      <c r="R4819">
        <v>2016</v>
      </c>
      <c r="S4819">
        <v>7</v>
      </c>
      <c r="T4819" s="3" t="s">
        <v>24</v>
      </c>
      <c r="U4819" s="3">
        <v>45489</v>
      </c>
    </row>
    <row r="4820" spans="1:21" x14ac:dyDescent="0.25">
      <c r="A4820">
        <v>216566</v>
      </c>
      <c r="B4820">
        <v>1543</v>
      </c>
      <c r="C4820" t="s">
        <v>19</v>
      </c>
      <c r="D4820" s="3">
        <v>42571</v>
      </c>
      <c r="E4820" t="s">
        <v>1654</v>
      </c>
      <c r="F4820">
        <v>140</v>
      </c>
      <c r="G4820">
        <v>1</v>
      </c>
      <c r="J4820">
        <v>1120</v>
      </c>
      <c r="K4820">
        <v>100151296</v>
      </c>
      <c r="L4820" s="19" t="s">
        <v>576</v>
      </c>
      <c r="M4820">
        <v>0</v>
      </c>
      <c r="N4820" t="s">
        <v>22</v>
      </c>
      <c r="O4820" s="3">
        <v>42571</v>
      </c>
      <c r="P4820" t="s">
        <v>23</v>
      </c>
      <c r="Q4820">
        <v>140</v>
      </c>
      <c r="R4820">
        <v>2016</v>
      </c>
      <c r="S4820">
        <v>7</v>
      </c>
      <c r="T4820" s="3" t="s">
        <v>24</v>
      </c>
      <c r="U4820" s="3">
        <v>45489</v>
      </c>
    </row>
    <row r="4821" spans="1:21" x14ac:dyDescent="0.25">
      <c r="A4821">
        <v>216567</v>
      </c>
      <c r="B4821">
        <v>1543</v>
      </c>
      <c r="C4821" t="s">
        <v>19</v>
      </c>
      <c r="D4821" s="3">
        <v>42571</v>
      </c>
      <c r="E4821" t="s">
        <v>1655</v>
      </c>
      <c r="F4821">
        <v>140</v>
      </c>
      <c r="G4821">
        <v>1</v>
      </c>
      <c r="J4821">
        <v>1120</v>
      </c>
      <c r="K4821">
        <v>100151296</v>
      </c>
      <c r="L4821" s="19" t="s">
        <v>576</v>
      </c>
      <c r="M4821">
        <v>0</v>
      </c>
      <c r="N4821" t="s">
        <v>22</v>
      </c>
      <c r="O4821" s="3">
        <v>42571</v>
      </c>
      <c r="P4821" t="s">
        <v>23</v>
      </c>
      <c r="Q4821">
        <v>140</v>
      </c>
      <c r="R4821">
        <v>2016</v>
      </c>
      <c r="S4821">
        <v>7</v>
      </c>
      <c r="T4821" s="3" t="s">
        <v>24</v>
      </c>
      <c r="U4821" s="3">
        <v>45489</v>
      </c>
    </row>
    <row r="4822" spans="1:21" x14ac:dyDescent="0.25">
      <c r="A4822">
        <v>216568</v>
      </c>
      <c r="B4822">
        <v>163</v>
      </c>
      <c r="C4822" t="s">
        <v>19</v>
      </c>
      <c r="D4822" s="3">
        <v>42571</v>
      </c>
      <c r="E4822" t="s">
        <v>1656</v>
      </c>
      <c r="F4822">
        <v>289</v>
      </c>
      <c r="G4822">
        <v>1</v>
      </c>
      <c r="J4822">
        <v>289</v>
      </c>
      <c r="K4822">
        <v>100151297</v>
      </c>
      <c r="L4822" s="19" t="s">
        <v>51</v>
      </c>
      <c r="M4822">
        <v>0</v>
      </c>
      <c r="N4822" t="s">
        <v>22</v>
      </c>
      <c r="O4822" s="3">
        <v>42571</v>
      </c>
      <c r="P4822" t="s">
        <v>23</v>
      </c>
      <c r="Q4822">
        <v>289</v>
      </c>
      <c r="R4822">
        <v>2016</v>
      </c>
      <c r="S4822">
        <v>7</v>
      </c>
      <c r="T4822" s="3" t="s">
        <v>24</v>
      </c>
      <c r="U4822" s="3">
        <v>45489</v>
      </c>
    </row>
    <row r="4823" spans="1:21" x14ac:dyDescent="0.25">
      <c r="A4823">
        <v>216570</v>
      </c>
      <c r="B4823">
        <v>163</v>
      </c>
      <c r="C4823" t="s">
        <v>19</v>
      </c>
      <c r="D4823" s="3">
        <v>42571</v>
      </c>
      <c r="E4823" t="s">
        <v>26</v>
      </c>
      <c r="F4823">
        <v>240</v>
      </c>
      <c r="G4823">
        <v>1</v>
      </c>
      <c r="J4823">
        <v>240</v>
      </c>
      <c r="K4823">
        <v>100151298</v>
      </c>
      <c r="L4823" s="19" t="s">
        <v>27</v>
      </c>
      <c r="M4823">
        <v>0</v>
      </c>
      <c r="N4823" t="s">
        <v>22</v>
      </c>
      <c r="O4823" s="3">
        <v>42571</v>
      </c>
      <c r="P4823" t="s">
        <v>23</v>
      </c>
      <c r="Q4823">
        <v>240</v>
      </c>
      <c r="R4823">
        <v>2016</v>
      </c>
      <c r="S4823">
        <v>7</v>
      </c>
      <c r="T4823" s="3" t="s">
        <v>24</v>
      </c>
      <c r="U4823" s="3">
        <v>45489</v>
      </c>
    </row>
    <row r="4824" spans="1:21" x14ac:dyDescent="0.25">
      <c r="A4824">
        <v>216571</v>
      </c>
      <c r="B4824">
        <v>163</v>
      </c>
      <c r="C4824" t="s">
        <v>19</v>
      </c>
      <c r="D4824" s="3">
        <v>42571</v>
      </c>
      <c r="E4824" t="s">
        <v>26</v>
      </c>
      <c r="F4824">
        <v>240</v>
      </c>
      <c r="G4824">
        <v>1</v>
      </c>
      <c r="J4824">
        <v>240</v>
      </c>
      <c r="K4824">
        <v>100151299</v>
      </c>
      <c r="L4824" s="19" t="s">
        <v>27</v>
      </c>
      <c r="M4824">
        <v>0</v>
      </c>
      <c r="N4824" t="s">
        <v>22</v>
      </c>
      <c r="O4824" s="3">
        <v>42571</v>
      </c>
      <c r="P4824" t="s">
        <v>23</v>
      </c>
      <c r="Q4824">
        <v>240</v>
      </c>
      <c r="R4824">
        <v>2016</v>
      </c>
      <c r="S4824">
        <v>7</v>
      </c>
      <c r="T4824" s="3" t="s">
        <v>24</v>
      </c>
      <c r="U4824" s="3">
        <v>45489</v>
      </c>
    </row>
    <row r="4825" spans="1:21" x14ac:dyDescent="0.25">
      <c r="A4825">
        <v>216572</v>
      </c>
      <c r="B4825">
        <v>163</v>
      </c>
      <c r="C4825" t="s">
        <v>19</v>
      </c>
      <c r="D4825" s="3">
        <v>42571</v>
      </c>
      <c r="E4825" t="s">
        <v>30</v>
      </c>
      <c r="F4825">
        <v>360</v>
      </c>
      <c r="G4825">
        <v>1</v>
      </c>
      <c r="J4825">
        <v>360</v>
      </c>
      <c r="K4825">
        <v>100151300</v>
      </c>
      <c r="L4825" s="19" t="s">
        <v>27</v>
      </c>
      <c r="M4825">
        <v>0</v>
      </c>
      <c r="N4825" t="s">
        <v>22</v>
      </c>
      <c r="O4825" s="3">
        <v>42571</v>
      </c>
      <c r="P4825" t="s">
        <v>23</v>
      </c>
      <c r="Q4825">
        <v>360</v>
      </c>
      <c r="R4825">
        <v>2016</v>
      </c>
      <c r="S4825">
        <v>7</v>
      </c>
      <c r="T4825" s="3" t="s">
        <v>24</v>
      </c>
      <c r="U4825" s="3">
        <v>45489</v>
      </c>
    </row>
    <row r="4826" spans="1:21" x14ac:dyDescent="0.25">
      <c r="A4826">
        <v>216573</v>
      </c>
      <c r="B4826">
        <v>1552</v>
      </c>
      <c r="C4826" t="s">
        <v>19</v>
      </c>
      <c r="D4826" s="3">
        <v>42571</v>
      </c>
      <c r="E4826" t="s">
        <v>191</v>
      </c>
      <c r="F4826">
        <v>180</v>
      </c>
      <c r="G4826">
        <v>1</v>
      </c>
      <c r="J4826">
        <v>180</v>
      </c>
      <c r="K4826">
        <v>100151301</v>
      </c>
      <c r="L4826" s="19" t="s">
        <v>27</v>
      </c>
      <c r="M4826">
        <v>0</v>
      </c>
      <c r="N4826" t="s">
        <v>22</v>
      </c>
      <c r="O4826" s="3">
        <v>42571</v>
      </c>
      <c r="P4826" t="s">
        <v>23</v>
      </c>
      <c r="Q4826">
        <v>180</v>
      </c>
      <c r="R4826">
        <v>2016</v>
      </c>
      <c r="S4826">
        <v>7</v>
      </c>
      <c r="T4826" s="3" t="s">
        <v>24</v>
      </c>
      <c r="U4826" s="3">
        <v>45489</v>
      </c>
    </row>
    <row r="4827" spans="1:21" x14ac:dyDescent="0.25">
      <c r="A4827">
        <v>216574</v>
      </c>
      <c r="B4827">
        <v>163</v>
      </c>
      <c r="C4827" t="s">
        <v>19</v>
      </c>
      <c r="D4827" s="3">
        <v>42571</v>
      </c>
      <c r="E4827" t="s">
        <v>26</v>
      </c>
      <c r="F4827">
        <v>240</v>
      </c>
      <c r="G4827">
        <v>1</v>
      </c>
      <c r="J4827">
        <v>240</v>
      </c>
      <c r="K4827">
        <v>100151302</v>
      </c>
      <c r="L4827" s="19" t="s">
        <v>27</v>
      </c>
      <c r="M4827">
        <v>0</v>
      </c>
      <c r="N4827" t="s">
        <v>22</v>
      </c>
      <c r="O4827" s="3">
        <v>42571</v>
      </c>
      <c r="P4827" t="s">
        <v>23</v>
      </c>
      <c r="Q4827">
        <v>240</v>
      </c>
      <c r="R4827">
        <v>2016</v>
      </c>
      <c r="S4827">
        <v>7</v>
      </c>
      <c r="T4827" s="3" t="s">
        <v>24</v>
      </c>
      <c r="U4827" s="3">
        <v>45489</v>
      </c>
    </row>
    <row r="4828" spans="1:21" x14ac:dyDescent="0.25">
      <c r="A4828">
        <v>216575</v>
      </c>
      <c r="B4828">
        <v>806</v>
      </c>
      <c r="C4828" t="s">
        <v>19</v>
      </c>
      <c r="D4828" s="3">
        <v>42571</v>
      </c>
      <c r="E4828" t="s">
        <v>30</v>
      </c>
      <c r="F4828">
        <v>360</v>
      </c>
      <c r="G4828">
        <v>1</v>
      </c>
      <c r="J4828">
        <v>360</v>
      </c>
      <c r="K4828">
        <v>100151303</v>
      </c>
      <c r="L4828" s="19" t="s">
        <v>27</v>
      </c>
      <c r="M4828">
        <v>0</v>
      </c>
      <c r="N4828" t="s">
        <v>22</v>
      </c>
      <c r="O4828" s="3">
        <v>42571</v>
      </c>
      <c r="P4828" t="s">
        <v>23</v>
      </c>
      <c r="Q4828">
        <v>360</v>
      </c>
      <c r="R4828">
        <v>2016</v>
      </c>
      <c r="S4828">
        <v>7</v>
      </c>
      <c r="T4828" s="3" t="s">
        <v>24</v>
      </c>
      <c r="U4828" s="3">
        <v>45489</v>
      </c>
    </row>
    <row r="4829" spans="1:21" x14ac:dyDescent="0.25">
      <c r="A4829">
        <v>216576</v>
      </c>
      <c r="B4829">
        <v>163</v>
      </c>
      <c r="C4829" t="s">
        <v>19</v>
      </c>
      <c r="D4829" s="3">
        <v>42571</v>
      </c>
      <c r="E4829" t="s">
        <v>26</v>
      </c>
      <c r="F4829">
        <v>240</v>
      </c>
      <c r="G4829">
        <v>1</v>
      </c>
      <c r="J4829">
        <v>240</v>
      </c>
      <c r="K4829">
        <v>100151304</v>
      </c>
      <c r="L4829" s="19" t="s">
        <v>27</v>
      </c>
      <c r="M4829">
        <v>0</v>
      </c>
      <c r="N4829" t="s">
        <v>22</v>
      </c>
      <c r="O4829" s="3">
        <v>42571</v>
      </c>
      <c r="P4829" t="s">
        <v>23</v>
      </c>
      <c r="Q4829">
        <v>240</v>
      </c>
      <c r="R4829">
        <v>2016</v>
      </c>
      <c r="S4829">
        <v>7</v>
      </c>
      <c r="T4829" s="3" t="s">
        <v>24</v>
      </c>
      <c r="U4829" s="3">
        <v>45489</v>
      </c>
    </row>
    <row r="4830" spans="1:21" x14ac:dyDescent="0.25">
      <c r="A4830">
        <v>216577</v>
      </c>
      <c r="B4830">
        <v>1553</v>
      </c>
      <c r="C4830" t="s">
        <v>19</v>
      </c>
      <c r="D4830" s="3">
        <v>42571</v>
      </c>
      <c r="E4830" t="s">
        <v>735</v>
      </c>
      <c r="F4830">
        <v>1500</v>
      </c>
      <c r="G4830">
        <v>1</v>
      </c>
      <c r="J4830">
        <v>1500</v>
      </c>
      <c r="K4830">
        <v>100151305</v>
      </c>
      <c r="L4830" s="19" t="s">
        <v>194</v>
      </c>
      <c r="M4830">
        <v>0</v>
      </c>
      <c r="N4830" t="s">
        <v>22</v>
      </c>
      <c r="O4830" s="3">
        <v>42571</v>
      </c>
      <c r="P4830" t="s">
        <v>23</v>
      </c>
      <c r="Q4830" s="4">
        <v>1500</v>
      </c>
      <c r="R4830">
        <v>2016</v>
      </c>
      <c r="S4830">
        <v>7</v>
      </c>
      <c r="T4830" s="3" t="s">
        <v>24</v>
      </c>
      <c r="U4830" s="3">
        <v>45489</v>
      </c>
    </row>
    <row r="4831" spans="1:21" x14ac:dyDescent="0.25">
      <c r="A4831">
        <v>216578</v>
      </c>
      <c r="B4831">
        <v>163</v>
      </c>
      <c r="C4831" t="s">
        <v>19</v>
      </c>
      <c r="D4831" s="3">
        <v>42571</v>
      </c>
      <c r="E4831" t="s">
        <v>255</v>
      </c>
      <c r="F4831">
        <v>99</v>
      </c>
      <c r="G4831">
        <v>1</v>
      </c>
      <c r="J4831">
        <v>99</v>
      </c>
      <c r="K4831">
        <v>100151306</v>
      </c>
      <c r="L4831" s="19" t="s">
        <v>27</v>
      </c>
      <c r="M4831">
        <v>0</v>
      </c>
      <c r="N4831" t="s">
        <v>22</v>
      </c>
      <c r="O4831" s="3">
        <v>42571</v>
      </c>
      <c r="P4831" t="s">
        <v>23</v>
      </c>
      <c r="Q4831">
        <v>99</v>
      </c>
      <c r="R4831">
        <v>2016</v>
      </c>
      <c r="S4831">
        <v>7</v>
      </c>
      <c r="T4831" s="3" t="s">
        <v>24</v>
      </c>
      <c r="U4831" s="3">
        <v>45489</v>
      </c>
    </row>
    <row r="4832" spans="1:21" x14ac:dyDescent="0.25">
      <c r="A4832">
        <v>216579</v>
      </c>
      <c r="B4832">
        <v>163</v>
      </c>
      <c r="C4832" t="s">
        <v>19</v>
      </c>
      <c r="D4832" s="3">
        <v>42571</v>
      </c>
      <c r="E4832" t="s">
        <v>927</v>
      </c>
      <c r="F4832">
        <v>99</v>
      </c>
      <c r="G4832">
        <v>1</v>
      </c>
      <c r="J4832">
        <v>99</v>
      </c>
      <c r="K4832">
        <v>100151307</v>
      </c>
      <c r="L4832" s="19" t="s">
        <v>27</v>
      </c>
      <c r="M4832">
        <v>0</v>
      </c>
      <c r="N4832" t="s">
        <v>22</v>
      </c>
      <c r="O4832" s="3">
        <v>42571</v>
      </c>
      <c r="P4832" t="s">
        <v>23</v>
      </c>
      <c r="Q4832">
        <v>99</v>
      </c>
      <c r="R4832">
        <v>2016</v>
      </c>
      <c r="S4832">
        <v>7</v>
      </c>
      <c r="T4832" s="3" t="s">
        <v>24</v>
      </c>
      <c r="U4832" s="3">
        <v>45489</v>
      </c>
    </row>
    <row r="4833" spans="1:21" x14ac:dyDescent="0.25">
      <c r="A4833">
        <v>216580</v>
      </c>
      <c r="B4833">
        <v>35</v>
      </c>
      <c r="C4833" t="s">
        <v>31</v>
      </c>
      <c r="D4833" s="3">
        <v>42571</v>
      </c>
      <c r="E4833" t="s">
        <v>293</v>
      </c>
      <c r="F4833">
        <v>999</v>
      </c>
      <c r="G4833">
        <v>1</v>
      </c>
      <c r="J4833">
        <v>999</v>
      </c>
      <c r="K4833">
        <v>100151308</v>
      </c>
      <c r="L4833" s="19" t="s">
        <v>51</v>
      </c>
      <c r="M4833">
        <v>0</v>
      </c>
      <c r="N4833" t="s">
        <v>22</v>
      </c>
      <c r="O4833" s="3">
        <v>42571</v>
      </c>
      <c r="P4833" t="s">
        <v>34</v>
      </c>
      <c r="Q4833">
        <v>999</v>
      </c>
      <c r="R4833">
        <v>2016</v>
      </c>
      <c r="S4833">
        <v>7</v>
      </c>
      <c r="T4833" s="3" t="s">
        <v>24</v>
      </c>
      <c r="U4833" s="3">
        <v>45489</v>
      </c>
    </row>
    <row r="4834" spans="1:21" x14ac:dyDescent="0.25">
      <c r="A4834">
        <v>216581</v>
      </c>
      <c r="B4834">
        <v>1554</v>
      </c>
      <c r="C4834" t="s">
        <v>25</v>
      </c>
      <c r="D4834" s="3">
        <v>42571</v>
      </c>
      <c r="E4834" t="s">
        <v>354</v>
      </c>
      <c r="F4834">
        <v>19370</v>
      </c>
      <c r="G4834">
        <v>1</v>
      </c>
      <c r="J4834">
        <v>19370</v>
      </c>
      <c r="K4834">
        <v>100151309</v>
      </c>
      <c r="L4834" s="19" t="s">
        <v>38</v>
      </c>
      <c r="M4834">
        <v>0</v>
      </c>
      <c r="N4834" t="s">
        <v>22</v>
      </c>
      <c r="O4834" s="3">
        <v>42571</v>
      </c>
      <c r="P4834" t="s">
        <v>28</v>
      </c>
      <c r="Q4834" s="4">
        <v>19370</v>
      </c>
      <c r="R4834">
        <v>2016</v>
      </c>
      <c r="S4834">
        <v>7</v>
      </c>
      <c r="T4834" s="3" t="s">
        <v>24</v>
      </c>
      <c r="U4834" s="3">
        <v>45489</v>
      </c>
    </row>
    <row r="4835" spans="1:21" x14ac:dyDescent="0.25">
      <c r="A4835">
        <v>216582</v>
      </c>
      <c r="B4835">
        <v>163</v>
      </c>
      <c r="C4835" t="s">
        <v>19</v>
      </c>
      <c r="D4835" s="3">
        <v>42571</v>
      </c>
      <c r="E4835" t="s">
        <v>232</v>
      </c>
      <c r="F4835">
        <v>199</v>
      </c>
      <c r="G4835">
        <v>1</v>
      </c>
      <c r="J4835">
        <v>199</v>
      </c>
      <c r="K4835">
        <v>100151310</v>
      </c>
      <c r="L4835" s="19" t="s">
        <v>51</v>
      </c>
      <c r="M4835">
        <v>0</v>
      </c>
      <c r="N4835" t="s">
        <v>22</v>
      </c>
      <c r="O4835" s="3">
        <v>42571</v>
      </c>
      <c r="P4835" t="s">
        <v>23</v>
      </c>
      <c r="Q4835">
        <v>199</v>
      </c>
      <c r="R4835">
        <v>2016</v>
      </c>
      <c r="S4835">
        <v>7</v>
      </c>
      <c r="T4835" s="3" t="s">
        <v>24</v>
      </c>
      <c r="U4835" s="3">
        <v>45489</v>
      </c>
    </row>
    <row r="4836" spans="1:21" x14ac:dyDescent="0.25">
      <c r="A4836">
        <v>216584</v>
      </c>
      <c r="B4836">
        <v>35</v>
      </c>
      <c r="C4836" t="s">
        <v>19</v>
      </c>
      <c r="D4836" s="3">
        <v>42571</v>
      </c>
      <c r="E4836" t="s">
        <v>293</v>
      </c>
      <c r="F4836">
        <v>999</v>
      </c>
      <c r="G4836">
        <v>1</v>
      </c>
      <c r="J4836">
        <v>999</v>
      </c>
      <c r="K4836">
        <v>100151311</v>
      </c>
      <c r="L4836" s="19" t="s">
        <v>51</v>
      </c>
      <c r="M4836">
        <v>0</v>
      </c>
      <c r="N4836" t="s">
        <v>22</v>
      </c>
      <c r="O4836" s="3">
        <v>42571</v>
      </c>
      <c r="P4836" t="s">
        <v>23</v>
      </c>
      <c r="Q4836">
        <v>999</v>
      </c>
      <c r="R4836">
        <v>2016</v>
      </c>
      <c r="S4836">
        <v>7</v>
      </c>
      <c r="T4836" s="3" t="s">
        <v>24</v>
      </c>
      <c r="U4836" s="3">
        <v>45489</v>
      </c>
    </row>
    <row r="4837" spans="1:21" x14ac:dyDescent="0.25">
      <c r="A4837">
        <v>216585</v>
      </c>
      <c r="B4837">
        <v>35</v>
      </c>
      <c r="C4837" t="s">
        <v>31</v>
      </c>
      <c r="D4837" s="3">
        <v>42571</v>
      </c>
      <c r="E4837" t="s">
        <v>1657</v>
      </c>
      <c r="F4837">
        <v>550</v>
      </c>
      <c r="G4837">
        <v>1</v>
      </c>
      <c r="J4837">
        <v>550</v>
      </c>
      <c r="K4837">
        <v>100151312</v>
      </c>
      <c r="L4837" s="19" t="s">
        <v>62</v>
      </c>
      <c r="M4837">
        <v>0</v>
      </c>
      <c r="N4837" t="s">
        <v>22</v>
      </c>
      <c r="O4837" s="3">
        <v>42571</v>
      </c>
      <c r="P4837" t="s">
        <v>34</v>
      </c>
      <c r="Q4837">
        <v>550</v>
      </c>
      <c r="R4837">
        <v>2016</v>
      </c>
      <c r="S4837">
        <v>7</v>
      </c>
      <c r="T4837" s="3" t="s">
        <v>24</v>
      </c>
      <c r="U4837" s="3">
        <v>45489</v>
      </c>
    </row>
    <row r="4838" spans="1:21" x14ac:dyDescent="0.25">
      <c r="A4838">
        <v>216587</v>
      </c>
      <c r="B4838">
        <v>1555</v>
      </c>
      <c r="C4838" t="s">
        <v>31</v>
      </c>
      <c r="D4838" s="3">
        <v>42571</v>
      </c>
      <c r="E4838" t="s">
        <v>1474</v>
      </c>
      <c r="F4838">
        <v>140</v>
      </c>
      <c r="G4838">
        <v>1</v>
      </c>
      <c r="J4838">
        <v>140</v>
      </c>
      <c r="K4838">
        <v>100151313</v>
      </c>
      <c r="L4838" s="19" t="s">
        <v>27</v>
      </c>
      <c r="M4838">
        <v>0</v>
      </c>
      <c r="N4838" t="s">
        <v>22</v>
      </c>
      <c r="O4838" s="3">
        <v>42571</v>
      </c>
      <c r="P4838" t="s">
        <v>34</v>
      </c>
      <c r="Q4838">
        <v>140</v>
      </c>
      <c r="R4838">
        <v>2016</v>
      </c>
      <c r="S4838">
        <v>7</v>
      </c>
      <c r="T4838" s="3" t="s">
        <v>24</v>
      </c>
      <c r="U4838" s="3">
        <v>45489</v>
      </c>
    </row>
    <row r="4839" spans="1:21" x14ac:dyDescent="0.25">
      <c r="A4839">
        <v>216588</v>
      </c>
      <c r="B4839">
        <v>1556</v>
      </c>
      <c r="C4839" t="s">
        <v>19</v>
      </c>
      <c r="D4839" s="3">
        <v>42571</v>
      </c>
      <c r="E4839" t="s">
        <v>86</v>
      </c>
      <c r="F4839">
        <v>150</v>
      </c>
      <c r="G4839">
        <v>1</v>
      </c>
      <c r="J4839">
        <v>150</v>
      </c>
      <c r="K4839">
        <v>100151314</v>
      </c>
      <c r="L4839" s="19" t="s">
        <v>33</v>
      </c>
      <c r="M4839">
        <v>0</v>
      </c>
      <c r="N4839" t="s">
        <v>22</v>
      </c>
      <c r="O4839" s="3">
        <v>42571</v>
      </c>
      <c r="P4839" t="s">
        <v>23</v>
      </c>
      <c r="Q4839">
        <v>150</v>
      </c>
      <c r="R4839">
        <v>2016</v>
      </c>
      <c r="S4839">
        <v>7</v>
      </c>
      <c r="T4839" s="3" t="s">
        <v>24</v>
      </c>
      <c r="U4839" s="3">
        <v>45489</v>
      </c>
    </row>
    <row r="4840" spans="1:21" x14ac:dyDescent="0.25">
      <c r="A4840">
        <v>216589</v>
      </c>
      <c r="B4840">
        <v>1557</v>
      </c>
      <c r="C4840" t="s">
        <v>31</v>
      </c>
      <c r="D4840" s="3">
        <v>42571</v>
      </c>
      <c r="E4840" t="s">
        <v>26</v>
      </c>
      <c r="F4840">
        <v>240</v>
      </c>
      <c r="G4840">
        <v>1</v>
      </c>
      <c r="J4840">
        <v>240</v>
      </c>
      <c r="K4840">
        <v>100151315</v>
      </c>
      <c r="L4840" s="19" t="s">
        <v>27</v>
      </c>
      <c r="M4840">
        <v>0</v>
      </c>
      <c r="N4840" t="s">
        <v>22</v>
      </c>
      <c r="O4840" s="3">
        <v>42571</v>
      </c>
      <c r="P4840" t="s">
        <v>34</v>
      </c>
      <c r="Q4840">
        <v>240</v>
      </c>
      <c r="R4840">
        <v>2016</v>
      </c>
      <c r="S4840">
        <v>7</v>
      </c>
      <c r="T4840" s="3" t="s">
        <v>24</v>
      </c>
      <c r="U4840" s="3">
        <v>45489</v>
      </c>
    </row>
    <row r="4841" spans="1:21" x14ac:dyDescent="0.25">
      <c r="A4841">
        <v>216590</v>
      </c>
      <c r="B4841">
        <v>890</v>
      </c>
      <c r="C4841" t="s">
        <v>19</v>
      </c>
      <c r="D4841" s="3">
        <v>42571</v>
      </c>
      <c r="E4841" t="s">
        <v>1383</v>
      </c>
      <c r="F4841">
        <v>140</v>
      </c>
      <c r="G4841">
        <v>1</v>
      </c>
      <c r="J4841">
        <v>140</v>
      </c>
      <c r="K4841">
        <v>100151316</v>
      </c>
      <c r="L4841" s="19" t="s">
        <v>33</v>
      </c>
      <c r="M4841">
        <v>0</v>
      </c>
      <c r="N4841" t="s">
        <v>22</v>
      </c>
      <c r="O4841" s="3">
        <v>42571</v>
      </c>
      <c r="P4841" t="s">
        <v>23</v>
      </c>
      <c r="Q4841">
        <v>140</v>
      </c>
      <c r="R4841">
        <v>2016</v>
      </c>
      <c r="S4841">
        <v>7</v>
      </c>
      <c r="T4841" s="3" t="s">
        <v>24</v>
      </c>
      <c r="U4841" s="3">
        <v>45489</v>
      </c>
    </row>
    <row r="4842" spans="1:21" x14ac:dyDescent="0.25">
      <c r="A4842">
        <v>216591</v>
      </c>
      <c r="B4842">
        <v>806</v>
      </c>
      <c r="C4842" t="s">
        <v>19</v>
      </c>
      <c r="D4842" s="3">
        <v>42571</v>
      </c>
      <c r="E4842" t="s">
        <v>30</v>
      </c>
      <c r="F4842">
        <v>360</v>
      </c>
      <c r="G4842">
        <v>1</v>
      </c>
      <c r="J4842">
        <v>360</v>
      </c>
      <c r="K4842">
        <v>100151317</v>
      </c>
      <c r="L4842" s="19" t="s">
        <v>27</v>
      </c>
      <c r="M4842">
        <v>0</v>
      </c>
      <c r="N4842" t="s">
        <v>22</v>
      </c>
      <c r="O4842" s="3">
        <v>42571</v>
      </c>
      <c r="P4842" t="s">
        <v>23</v>
      </c>
      <c r="Q4842">
        <v>360</v>
      </c>
      <c r="R4842">
        <v>2016</v>
      </c>
      <c r="S4842">
        <v>7</v>
      </c>
      <c r="T4842" s="3" t="s">
        <v>24</v>
      </c>
      <c r="U4842" s="3">
        <v>45489</v>
      </c>
    </row>
    <row r="4843" spans="1:21" x14ac:dyDescent="0.25">
      <c r="A4843">
        <v>216592</v>
      </c>
      <c r="B4843">
        <v>141</v>
      </c>
      <c r="C4843" t="s">
        <v>25</v>
      </c>
      <c r="D4843" s="3">
        <v>42571</v>
      </c>
      <c r="E4843" t="s">
        <v>396</v>
      </c>
      <c r="F4843">
        <v>90</v>
      </c>
      <c r="G4843">
        <v>1</v>
      </c>
      <c r="J4843">
        <v>90</v>
      </c>
      <c r="K4843">
        <v>100151318</v>
      </c>
      <c r="L4843" s="19" t="s">
        <v>33</v>
      </c>
      <c r="M4843">
        <v>0</v>
      </c>
      <c r="N4843" t="s">
        <v>40</v>
      </c>
      <c r="O4843" s="3">
        <v>42571</v>
      </c>
      <c r="P4843" t="s">
        <v>28</v>
      </c>
      <c r="Q4843">
        <v>90</v>
      </c>
      <c r="R4843">
        <v>2016</v>
      </c>
      <c r="S4843">
        <v>7</v>
      </c>
      <c r="T4843" s="3" t="s">
        <v>24</v>
      </c>
      <c r="U4843" s="3">
        <v>45489</v>
      </c>
    </row>
    <row r="4844" spans="1:21" x14ac:dyDescent="0.25">
      <c r="A4844">
        <v>216594</v>
      </c>
      <c r="B4844">
        <v>230</v>
      </c>
      <c r="C4844" t="s">
        <v>19</v>
      </c>
      <c r="D4844" s="3">
        <v>42571</v>
      </c>
      <c r="E4844" t="s">
        <v>1658</v>
      </c>
      <c r="F4844">
        <v>599</v>
      </c>
      <c r="G4844">
        <v>1</v>
      </c>
      <c r="J4844">
        <v>0</v>
      </c>
      <c r="K4844">
        <v>100151320</v>
      </c>
      <c r="L4844" s="19" t="s">
        <v>51</v>
      </c>
      <c r="M4844">
        <v>0</v>
      </c>
      <c r="N4844" t="s">
        <v>49</v>
      </c>
      <c r="O4844" s="3">
        <v>42571</v>
      </c>
      <c r="P4844" t="s">
        <v>23</v>
      </c>
      <c r="Q4844">
        <v>599</v>
      </c>
      <c r="R4844">
        <v>2016</v>
      </c>
      <c r="S4844">
        <v>7</v>
      </c>
      <c r="T4844" s="3" t="s">
        <v>24</v>
      </c>
      <c r="U4844" s="3">
        <v>45489</v>
      </c>
    </row>
    <row r="4845" spans="1:21" x14ac:dyDescent="0.25">
      <c r="A4845">
        <v>216593</v>
      </c>
      <c r="B4845">
        <v>163</v>
      </c>
      <c r="C4845" t="s">
        <v>19</v>
      </c>
      <c r="D4845" s="3">
        <v>42571</v>
      </c>
      <c r="E4845" t="s">
        <v>48</v>
      </c>
      <c r="F4845">
        <v>320</v>
      </c>
      <c r="G4845">
        <v>1</v>
      </c>
      <c r="J4845">
        <v>320</v>
      </c>
      <c r="K4845">
        <v>100151319</v>
      </c>
      <c r="L4845" s="19" t="s">
        <v>27</v>
      </c>
      <c r="M4845">
        <v>0</v>
      </c>
      <c r="N4845" t="s">
        <v>22</v>
      </c>
      <c r="O4845" s="3">
        <v>42571</v>
      </c>
      <c r="P4845" t="s">
        <v>23</v>
      </c>
      <c r="Q4845">
        <v>320</v>
      </c>
      <c r="R4845">
        <v>2016</v>
      </c>
      <c r="S4845">
        <v>7</v>
      </c>
      <c r="T4845" s="3" t="s">
        <v>24</v>
      </c>
      <c r="U4845" s="3">
        <v>45489</v>
      </c>
    </row>
    <row r="4846" spans="1:21" x14ac:dyDescent="0.25">
      <c r="A4846">
        <v>216596</v>
      </c>
      <c r="B4846">
        <v>141</v>
      </c>
      <c r="C4846" t="s">
        <v>19</v>
      </c>
      <c r="D4846" s="3">
        <v>42571</v>
      </c>
      <c r="E4846" t="s">
        <v>305</v>
      </c>
      <c r="F4846">
        <v>100</v>
      </c>
      <c r="G4846">
        <v>1</v>
      </c>
      <c r="J4846">
        <v>100</v>
      </c>
      <c r="K4846">
        <v>100151321</v>
      </c>
      <c r="L4846" s="19" t="s">
        <v>33</v>
      </c>
      <c r="M4846">
        <v>0</v>
      </c>
      <c r="N4846" t="s">
        <v>39</v>
      </c>
      <c r="O4846" s="3">
        <v>42571</v>
      </c>
      <c r="P4846" t="s">
        <v>23</v>
      </c>
      <c r="Q4846">
        <v>100</v>
      </c>
      <c r="R4846">
        <v>2016</v>
      </c>
      <c r="S4846">
        <v>7</v>
      </c>
      <c r="T4846" s="3" t="s">
        <v>24</v>
      </c>
      <c r="U4846" s="3">
        <v>45489</v>
      </c>
    </row>
    <row r="4847" spans="1:21" x14ac:dyDescent="0.25">
      <c r="A4847">
        <v>216597</v>
      </c>
      <c r="B4847">
        <v>35</v>
      </c>
      <c r="C4847" t="s">
        <v>31</v>
      </c>
      <c r="D4847" s="3">
        <v>42571</v>
      </c>
      <c r="E4847" t="s">
        <v>1659</v>
      </c>
      <c r="F4847">
        <v>6000</v>
      </c>
      <c r="G4847">
        <v>1</v>
      </c>
      <c r="J4847">
        <v>6000</v>
      </c>
      <c r="K4847">
        <v>100151322</v>
      </c>
      <c r="L4847" s="19" t="s">
        <v>38</v>
      </c>
      <c r="M4847">
        <v>0</v>
      </c>
      <c r="N4847" t="s">
        <v>22</v>
      </c>
      <c r="O4847" s="3">
        <v>42571</v>
      </c>
      <c r="P4847" t="s">
        <v>34</v>
      </c>
      <c r="Q4847" s="4">
        <v>6000</v>
      </c>
      <c r="R4847">
        <v>2016</v>
      </c>
      <c r="S4847">
        <v>7</v>
      </c>
      <c r="T4847" s="3" t="s">
        <v>24</v>
      </c>
      <c r="U4847" s="3">
        <v>45489</v>
      </c>
    </row>
    <row r="4848" spans="1:21" x14ac:dyDescent="0.25">
      <c r="A4848">
        <v>216598</v>
      </c>
      <c r="B4848">
        <v>114</v>
      </c>
      <c r="C4848" t="s">
        <v>31</v>
      </c>
      <c r="D4848" s="3">
        <v>42571</v>
      </c>
      <c r="E4848" t="s">
        <v>1660</v>
      </c>
      <c r="F4848">
        <v>11500</v>
      </c>
      <c r="G4848">
        <v>1</v>
      </c>
      <c r="J4848">
        <v>11500</v>
      </c>
      <c r="K4848">
        <v>100151323</v>
      </c>
      <c r="L4848" s="19" t="s">
        <v>38</v>
      </c>
      <c r="M4848">
        <v>0</v>
      </c>
      <c r="N4848" t="s">
        <v>22</v>
      </c>
      <c r="O4848" s="3">
        <v>42571</v>
      </c>
      <c r="P4848" t="s">
        <v>34</v>
      </c>
      <c r="Q4848" s="4">
        <v>11500</v>
      </c>
      <c r="R4848">
        <v>2016</v>
      </c>
      <c r="S4848">
        <v>7</v>
      </c>
      <c r="T4848" s="3" t="s">
        <v>24</v>
      </c>
      <c r="U4848" s="3">
        <v>45489</v>
      </c>
    </row>
    <row r="4849" spans="1:21" x14ac:dyDescent="0.25">
      <c r="A4849">
        <v>216600</v>
      </c>
      <c r="B4849">
        <v>1558</v>
      </c>
      <c r="C4849" t="s">
        <v>19</v>
      </c>
      <c r="D4849" s="3">
        <v>42571</v>
      </c>
      <c r="E4849" t="s">
        <v>1661</v>
      </c>
      <c r="F4849">
        <v>1700</v>
      </c>
      <c r="G4849">
        <v>1</v>
      </c>
      <c r="J4849">
        <v>1700</v>
      </c>
      <c r="K4849">
        <v>100151325</v>
      </c>
      <c r="L4849" s="19" t="s">
        <v>21</v>
      </c>
      <c r="M4849">
        <v>0</v>
      </c>
      <c r="N4849" t="s">
        <v>22</v>
      </c>
      <c r="O4849" s="3">
        <v>42571</v>
      </c>
      <c r="P4849" t="s">
        <v>23</v>
      </c>
      <c r="Q4849" s="4">
        <v>1700</v>
      </c>
      <c r="R4849">
        <v>2016</v>
      </c>
      <c r="S4849">
        <v>7</v>
      </c>
      <c r="T4849" s="3" t="s">
        <v>24</v>
      </c>
      <c r="U4849" s="3">
        <v>45489</v>
      </c>
    </row>
    <row r="4850" spans="1:21" x14ac:dyDescent="0.25">
      <c r="A4850">
        <v>216599</v>
      </c>
      <c r="B4850">
        <v>114</v>
      </c>
      <c r="C4850" t="s">
        <v>31</v>
      </c>
      <c r="D4850" s="3">
        <v>42571</v>
      </c>
      <c r="E4850" t="s">
        <v>1662</v>
      </c>
      <c r="F4850">
        <v>8500</v>
      </c>
      <c r="G4850">
        <v>1</v>
      </c>
      <c r="J4850">
        <v>8500</v>
      </c>
      <c r="K4850">
        <v>100151324</v>
      </c>
      <c r="L4850" s="19" t="s">
        <v>38</v>
      </c>
      <c r="M4850">
        <v>0</v>
      </c>
      <c r="N4850" t="s">
        <v>22</v>
      </c>
      <c r="O4850" s="3">
        <v>42571</v>
      </c>
      <c r="P4850" t="s">
        <v>34</v>
      </c>
      <c r="Q4850" s="4">
        <v>8500</v>
      </c>
      <c r="R4850">
        <v>2016</v>
      </c>
      <c r="S4850">
        <v>7</v>
      </c>
      <c r="T4850" s="3" t="s">
        <v>24</v>
      </c>
      <c r="U4850" s="3">
        <v>45489</v>
      </c>
    </row>
    <row r="4851" spans="1:21" x14ac:dyDescent="0.25">
      <c r="A4851">
        <v>216601</v>
      </c>
      <c r="B4851">
        <v>35</v>
      </c>
      <c r="C4851" t="s">
        <v>19</v>
      </c>
      <c r="D4851" s="3">
        <v>42571</v>
      </c>
      <c r="E4851" t="s">
        <v>356</v>
      </c>
      <c r="F4851">
        <v>1099</v>
      </c>
      <c r="G4851">
        <v>1</v>
      </c>
      <c r="J4851">
        <v>1099</v>
      </c>
      <c r="K4851">
        <v>100151326</v>
      </c>
      <c r="L4851" s="19" t="s">
        <v>51</v>
      </c>
      <c r="M4851">
        <v>0</v>
      </c>
      <c r="N4851" t="s">
        <v>22</v>
      </c>
      <c r="O4851" s="3">
        <v>42571</v>
      </c>
      <c r="P4851" t="s">
        <v>23</v>
      </c>
      <c r="Q4851" s="4">
        <v>1099</v>
      </c>
      <c r="R4851">
        <v>2016</v>
      </c>
      <c r="S4851">
        <v>7</v>
      </c>
      <c r="T4851" s="3" t="s">
        <v>24</v>
      </c>
      <c r="U4851" s="3">
        <v>45489</v>
      </c>
    </row>
    <row r="4852" spans="1:21" x14ac:dyDescent="0.25">
      <c r="A4852">
        <v>216602</v>
      </c>
      <c r="B4852">
        <v>1559</v>
      </c>
      <c r="C4852" t="s">
        <v>25</v>
      </c>
      <c r="D4852" s="3">
        <v>42571</v>
      </c>
      <c r="E4852" t="s">
        <v>227</v>
      </c>
      <c r="F4852">
        <v>1765</v>
      </c>
      <c r="G4852">
        <v>1</v>
      </c>
      <c r="J4852">
        <v>1765</v>
      </c>
      <c r="K4852">
        <v>100151327</v>
      </c>
      <c r="L4852" s="19" t="s">
        <v>38</v>
      </c>
      <c r="M4852">
        <v>0</v>
      </c>
      <c r="N4852" t="s">
        <v>22</v>
      </c>
      <c r="O4852" s="3">
        <v>42571</v>
      </c>
      <c r="P4852" t="s">
        <v>28</v>
      </c>
      <c r="Q4852" s="4">
        <v>1765</v>
      </c>
      <c r="R4852">
        <v>2016</v>
      </c>
      <c r="S4852">
        <v>7</v>
      </c>
      <c r="T4852" s="3" t="s">
        <v>24</v>
      </c>
      <c r="U4852" s="3">
        <v>45489</v>
      </c>
    </row>
    <row r="4853" spans="1:21" x14ac:dyDescent="0.25">
      <c r="A4853">
        <v>216603</v>
      </c>
      <c r="B4853">
        <v>751</v>
      </c>
      <c r="C4853" t="s">
        <v>71</v>
      </c>
      <c r="D4853" s="3">
        <v>42571</v>
      </c>
      <c r="E4853" t="s">
        <v>29</v>
      </c>
      <c r="F4853">
        <v>2450</v>
      </c>
      <c r="G4853">
        <v>1</v>
      </c>
      <c r="J4853">
        <v>2450</v>
      </c>
      <c r="K4853">
        <v>100151328</v>
      </c>
      <c r="L4853" s="19" t="s">
        <v>21</v>
      </c>
      <c r="M4853">
        <v>0</v>
      </c>
      <c r="N4853" t="s">
        <v>39</v>
      </c>
      <c r="O4853" s="3">
        <v>42571</v>
      </c>
      <c r="P4853" t="s">
        <v>34</v>
      </c>
      <c r="Q4853" s="4">
        <v>2450</v>
      </c>
      <c r="R4853">
        <v>2016</v>
      </c>
      <c r="S4853">
        <v>7</v>
      </c>
      <c r="T4853" s="3" t="s">
        <v>24</v>
      </c>
      <c r="U4853" s="3">
        <v>45489</v>
      </c>
    </row>
    <row r="4854" spans="1:21" x14ac:dyDescent="0.25">
      <c r="A4854">
        <v>216604</v>
      </c>
      <c r="B4854">
        <v>33</v>
      </c>
      <c r="C4854" t="s">
        <v>19</v>
      </c>
      <c r="D4854" s="3">
        <v>42571</v>
      </c>
      <c r="E4854" t="s">
        <v>1663</v>
      </c>
      <c r="F4854">
        <v>12999</v>
      </c>
      <c r="G4854">
        <v>1</v>
      </c>
      <c r="J4854">
        <v>12999</v>
      </c>
      <c r="K4854">
        <v>100151329</v>
      </c>
      <c r="L4854" s="19" t="s">
        <v>38</v>
      </c>
      <c r="M4854">
        <v>0</v>
      </c>
      <c r="N4854" t="s">
        <v>22</v>
      </c>
      <c r="O4854" s="3">
        <v>42571</v>
      </c>
      <c r="P4854" t="s">
        <v>23</v>
      </c>
      <c r="Q4854" s="4">
        <v>12999</v>
      </c>
      <c r="R4854">
        <v>2016</v>
      </c>
      <c r="S4854">
        <v>7</v>
      </c>
      <c r="T4854" s="3" t="s">
        <v>24</v>
      </c>
      <c r="U4854" s="3">
        <v>45489</v>
      </c>
    </row>
    <row r="4855" spans="1:21" x14ac:dyDescent="0.25">
      <c r="A4855">
        <v>216605</v>
      </c>
      <c r="B4855">
        <v>1560</v>
      </c>
      <c r="C4855" t="s">
        <v>31</v>
      </c>
      <c r="D4855" s="3">
        <v>42571</v>
      </c>
      <c r="E4855" t="s">
        <v>1165</v>
      </c>
      <c r="F4855">
        <v>20900</v>
      </c>
      <c r="G4855">
        <v>1</v>
      </c>
      <c r="J4855">
        <v>20900</v>
      </c>
      <c r="K4855">
        <v>100151330</v>
      </c>
      <c r="L4855" s="19" t="s">
        <v>38</v>
      </c>
      <c r="M4855">
        <v>0</v>
      </c>
      <c r="N4855" t="s">
        <v>22</v>
      </c>
      <c r="O4855" s="3">
        <v>42571</v>
      </c>
      <c r="P4855" t="s">
        <v>34</v>
      </c>
      <c r="Q4855" s="4">
        <v>20900</v>
      </c>
      <c r="R4855">
        <v>2016</v>
      </c>
      <c r="S4855">
        <v>7</v>
      </c>
      <c r="T4855" s="3" t="s">
        <v>24</v>
      </c>
      <c r="U4855" s="3">
        <v>45489</v>
      </c>
    </row>
    <row r="4856" spans="1:21" x14ac:dyDescent="0.25">
      <c r="A4856">
        <v>216606</v>
      </c>
      <c r="B4856">
        <v>230</v>
      </c>
      <c r="C4856" t="s">
        <v>19</v>
      </c>
      <c r="D4856" s="3">
        <v>42571</v>
      </c>
      <c r="E4856" t="s">
        <v>482</v>
      </c>
      <c r="F4856">
        <v>340</v>
      </c>
      <c r="G4856">
        <v>1</v>
      </c>
      <c r="J4856">
        <v>340</v>
      </c>
      <c r="K4856">
        <v>100151331</v>
      </c>
      <c r="L4856" s="19" t="s">
        <v>33</v>
      </c>
      <c r="M4856">
        <v>0</v>
      </c>
      <c r="N4856" t="s">
        <v>22</v>
      </c>
      <c r="O4856" s="3">
        <v>42571</v>
      </c>
      <c r="P4856" t="s">
        <v>23</v>
      </c>
      <c r="Q4856">
        <v>340</v>
      </c>
      <c r="R4856">
        <v>2016</v>
      </c>
      <c r="S4856">
        <v>7</v>
      </c>
      <c r="T4856" s="3" t="s">
        <v>24</v>
      </c>
      <c r="U4856" s="3">
        <v>45489</v>
      </c>
    </row>
    <row r="4857" spans="1:21" x14ac:dyDescent="0.25">
      <c r="A4857">
        <v>216607</v>
      </c>
      <c r="B4857">
        <v>35</v>
      </c>
      <c r="C4857" t="s">
        <v>19</v>
      </c>
      <c r="D4857" s="3">
        <v>42571</v>
      </c>
      <c r="E4857" t="s">
        <v>48</v>
      </c>
      <c r="F4857">
        <v>320</v>
      </c>
      <c r="G4857">
        <v>1</v>
      </c>
      <c r="J4857">
        <v>320</v>
      </c>
      <c r="K4857">
        <v>100151332</v>
      </c>
      <c r="L4857" s="19" t="s">
        <v>27</v>
      </c>
      <c r="M4857">
        <v>0</v>
      </c>
      <c r="N4857" t="s">
        <v>22</v>
      </c>
      <c r="O4857" s="3">
        <v>42571</v>
      </c>
      <c r="P4857" t="s">
        <v>23</v>
      </c>
      <c r="Q4857">
        <v>320</v>
      </c>
      <c r="R4857">
        <v>2016</v>
      </c>
      <c r="S4857">
        <v>7</v>
      </c>
      <c r="T4857" s="3" t="s">
        <v>24</v>
      </c>
      <c r="U4857" s="3">
        <v>45489</v>
      </c>
    </row>
    <row r="4858" spans="1:21" x14ac:dyDescent="0.25">
      <c r="A4858">
        <v>216608</v>
      </c>
      <c r="B4858">
        <v>35</v>
      </c>
      <c r="C4858" t="s">
        <v>19</v>
      </c>
      <c r="D4858" s="3">
        <v>42571</v>
      </c>
      <c r="E4858" t="s">
        <v>48</v>
      </c>
      <c r="F4858">
        <v>320</v>
      </c>
      <c r="G4858">
        <v>1</v>
      </c>
      <c r="J4858">
        <v>320</v>
      </c>
      <c r="K4858">
        <v>100151333</v>
      </c>
      <c r="L4858" s="19" t="s">
        <v>27</v>
      </c>
      <c r="M4858">
        <v>0</v>
      </c>
      <c r="N4858" t="s">
        <v>22</v>
      </c>
      <c r="O4858" s="3">
        <v>42571</v>
      </c>
      <c r="P4858" t="s">
        <v>23</v>
      </c>
      <c r="Q4858">
        <v>320</v>
      </c>
      <c r="R4858">
        <v>2016</v>
      </c>
      <c r="S4858">
        <v>7</v>
      </c>
      <c r="T4858" s="3" t="s">
        <v>24</v>
      </c>
      <c r="U4858" s="3">
        <v>45489</v>
      </c>
    </row>
    <row r="4859" spans="1:21" x14ac:dyDescent="0.25">
      <c r="A4859">
        <v>216609</v>
      </c>
      <c r="B4859">
        <v>1561</v>
      </c>
      <c r="C4859" t="s">
        <v>31</v>
      </c>
      <c r="D4859" s="3">
        <v>42571</v>
      </c>
      <c r="E4859" t="s">
        <v>1112</v>
      </c>
      <c r="F4859">
        <v>16000</v>
      </c>
      <c r="G4859">
        <v>1</v>
      </c>
      <c r="J4859">
        <v>16000</v>
      </c>
      <c r="K4859">
        <v>100151334</v>
      </c>
      <c r="L4859" s="19" t="s">
        <v>38</v>
      </c>
      <c r="M4859">
        <v>0</v>
      </c>
      <c r="N4859" t="s">
        <v>22</v>
      </c>
      <c r="O4859" s="3">
        <v>42571</v>
      </c>
      <c r="P4859" t="s">
        <v>34</v>
      </c>
      <c r="Q4859" s="4">
        <v>16000</v>
      </c>
      <c r="R4859">
        <v>2016</v>
      </c>
      <c r="S4859">
        <v>7</v>
      </c>
      <c r="T4859" s="3" t="s">
        <v>24</v>
      </c>
      <c r="U4859" s="3">
        <v>45489</v>
      </c>
    </row>
    <row r="4860" spans="1:21" x14ac:dyDescent="0.25">
      <c r="A4860">
        <v>216610</v>
      </c>
      <c r="B4860">
        <v>35</v>
      </c>
      <c r="C4860" t="s">
        <v>19</v>
      </c>
      <c r="D4860" s="3">
        <v>42571</v>
      </c>
      <c r="E4860" t="s">
        <v>85</v>
      </c>
      <c r="F4860">
        <v>320</v>
      </c>
      <c r="G4860">
        <v>1</v>
      </c>
      <c r="J4860">
        <v>320</v>
      </c>
      <c r="K4860">
        <v>100151335</v>
      </c>
      <c r="L4860" s="19" t="s">
        <v>33</v>
      </c>
      <c r="M4860">
        <v>0</v>
      </c>
      <c r="N4860" t="s">
        <v>22</v>
      </c>
      <c r="O4860" s="3">
        <v>42571</v>
      </c>
      <c r="P4860" t="s">
        <v>23</v>
      </c>
      <c r="Q4860">
        <v>320</v>
      </c>
      <c r="R4860">
        <v>2016</v>
      </c>
      <c r="S4860">
        <v>7</v>
      </c>
      <c r="T4860" s="3" t="s">
        <v>24</v>
      </c>
      <c r="U4860" s="3">
        <v>45489</v>
      </c>
    </row>
    <row r="4861" spans="1:21" x14ac:dyDescent="0.25">
      <c r="A4861">
        <v>216611</v>
      </c>
      <c r="B4861">
        <v>767</v>
      </c>
      <c r="C4861" t="s">
        <v>19</v>
      </c>
      <c r="D4861" s="3">
        <v>42571</v>
      </c>
      <c r="E4861" t="s">
        <v>1664</v>
      </c>
      <c r="F4861">
        <v>10500</v>
      </c>
      <c r="G4861">
        <v>1</v>
      </c>
      <c r="J4861">
        <v>10500</v>
      </c>
      <c r="K4861">
        <v>100151336</v>
      </c>
      <c r="L4861" s="19" t="s">
        <v>38</v>
      </c>
      <c r="M4861">
        <v>0</v>
      </c>
      <c r="N4861" t="s">
        <v>22</v>
      </c>
      <c r="O4861" s="3">
        <v>42571</v>
      </c>
      <c r="P4861" t="s">
        <v>23</v>
      </c>
      <c r="Q4861" s="4">
        <v>10500</v>
      </c>
      <c r="R4861">
        <v>2016</v>
      </c>
      <c r="S4861">
        <v>7</v>
      </c>
      <c r="T4861" s="3" t="s">
        <v>24</v>
      </c>
      <c r="U4861" s="3">
        <v>45489</v>
      </c>
    </row>
    <row r="4862" spans="1:21" x14ac:dyDescent="0.25">
      <c r="A4862">
        <v>216612</v>
      </c>
      <c r="B4862">
        <v>230</v>
      </c>
      <c r="C4862" t="s">
        <v>19</v>
      </c>
      <c r="D4862" s="3">
        <v>42571</v>
      </c>
      <c r="E4862" t="s">
        <v>1665</v>
      </c>
      <c r="F4862">
        <v>280</v>
      </c>
      <c r="G4862">
        <v>1</v>
      </c>
      <c r="J4862">
        <v>280</v>
      </c>
      <c r="K4862">
        <v>100151337</v>
      </c>
      <c r="L4862" s="19" t="s">
        <v>33</v>
      </c>
      <c r="M4862">
        <v>0</v>
      </c>
      <c r="N4862" t="s">
        <v>121</v>
      </c>
      <c r="O4862" s="3">
        <v>42571</v>
      </c>
      <c r="P4862" t="s">
        <v>23</v>
      </c>
      <c r="Q4862">
        <v>280</v>
      </c>
      <c r="R4862">
        <v>2016</v>
      </c>
      <c r="S4862">
        <v>7</v>
      </c>
      <c r="T4862" s="3" t="s">
        <v>24</v>
      </c>
      <c r="U4862" s="3">
        <v>45489</v>
      </c>
    </row>
    <row r="4863" spans="1:21" x14ac:dyDescent="0.25">
      <c r="A4863">
        <v>216613</v>
      </c>
      <c r="B4863">
        <v>35</v>
      </c>
      <c r="C4863" t="s">
        <v>19</v>
      </c>
      <c r="D4863" s="3">
        <v>42571</v>
      </c>
      <c r="E4863" t="s">
        <v>85</v>
      </c>
      <c r="F4863">
        <v>320</v>
      </c>
      <c r="G4863">
        <v>1</v>
      </c>
      <c r="J4863">
        <v>320</v>
      </c>
      <c r="K4863">
        <v>100151338</v>
      </c>
      <c r="L4863" s="19" t="s">
        <v>33</v>
      </c>
      <c r="M4863">
        <v>0</v>
      </c>
      <c r="N4863" t="s">
        <v>22</v>
      </c>
      <c r="O4863" s="3">
        <v>42571</v>
      </c>
      <c r="P4863" t="s">
        <v>23</v>
      </c>
      <c r="Q4863">
        <v>320</v>
      </c>
      <c r="R4863">
        <v>2016</v>
      </c>
      <c r="S4863">
        <v>7</v>
      </c>
      <c r="T4863" s="3" t="s">
        <v>24</v>
      </c>
      <c r="U4863" s="3">
        <v>45489</v>
      </c>
    </row>
    <row r="4864" spans="1:21" x14ac:dyDescent="0.25">
      <c r="A4864">
        <v>216614</v>
      </c>
      <c r="B4864">
        <v>1554</v>
      </c>
      <c r="C4864" t="s">
        <v>31</v>
      </c>
      <c r="D4864" s="3">
        <v>42571</v>
      </c>
      <c r="E4864" t="s">
        <v>354</v>
      </c>
      <c r="F4864">
        <v>19370</v>
      </c>
      <c r="G4864">
        <v>1</v>
      </c>
      <c r="J4864">
        <v>3370</v>
      </c>
      <c r="K4864">
        <v>100151339</v>
      </c>
      <c r="L4864" s="19" t="s">
        <v>38</v>
      </c>
      <c r="M4864">
        <v>0</v>
      </c>
      <c r="N4864" t="s">
        <v>22</v>
      </c>
      <c r="O4864" s="3">
        <v>42571</v>
      </c>
      <c r="P4864" t="s">
        <v>34</v>
      </c>
      <c r="Q4864" s="4">
        <v>19370</v>
      </c>
      <c r="R4864">
        <v>2016</v>
      </c>
      <c r="S4864">
        <v>7</v>
      </c>
      <c r="T4864" s="3" t="s">
        <v>24</v>
      </c>
      <c r="U4864" s="3">
        <v>45489</v>
      </c>
    </row>
    <row r="4865" spans="1:21" x14ac:dyDescent="0.25">
      <c r="A4865">
        <v>216615</v>
      </c>
      <c r="B4865">
        <v>230</v>
      </c>
      <c r="C4865" t="s">
        <v>19</v>
      </c>
      <c r="D4865" s="3">
        <v>42571</v>
      </c>
      <c r="E4865" t="s">
        <v>1665</v>
      </c>
      <c r="F4865">
        <v>280</v>
      </c>
      <c r="G4865">
        <v>1</v>
      </c>
      <c r="J4865">
        <v>280</v>
      </c>
      <c r="K4865">
        <v>100151340</v>
      </c>
      <c r="L4865" s="19" t="s">
        <v>33</v>
      </c>
      <c r="M4865">
        <v>0</v>
      </c>
      <c r="N4865" t="s">
        <v>121</v>
      </c>
      <c r="O4865" s="3">
        <v>42571</v>
      </c>
      <c r="P4865" t="s">
        <v>23</v>
      </c>
      <c r="Q4865">
        <v>280</v>
      </c>
      <c r="R4865">
        <v>2016</v>
      </c>
      <c r="S4865">
        <v>7</v>
      </c>
      <c r="T4865" s="3" t="s">
        <v>24</v>
      </c>
      <c r="U4865" s="3">
        <v>45489</v>
      </c>
    </row>
    <row r="4866" spans="1:21" x14ac:dyDescent="0.25">
      <c r="A4866">
        <v>216616</v>
      </c>
      <c r="B4866">
        <v>35</v>
      </c>
      <c r="C4866" t="s">
        <v>19</v>
      </c>
      <c r="D4866" s="3">
        <v>42571</v>
      </c>
      <c r="E4866" t="s">
        <v>389</v>
      </c>
      <c r="F4866">
        <v>299</v>
      </c>
      <c r="G4866">
        <v>1</v>
      </c>
      <c r="J4866">
        <v>299</v>
      </c>
      <c r="K4866">
        <v>100151341</v>
      </c>
      <c r="L4866" s="19" t="s">
        <v>27</v>
      </c>
      <c r="M4866">
        <v>0</v>
      </c>
      <c r="N4866" t="s">
        <v>22</v>
      </c>
      <c r="O4866" s="3">
        <v>42571</v>
      </c>
      <c r="P4866" t="s">
        <v>23</v>
      </c>
      <c r="Q4866">
        <v>299</v>
      </c>
      <c r="R4866">
        <v>2016</v>
      </c>
      <c r="S4866">
        <v>7</v>
      </c>
      <c r="T4866" s="3" t="s">
        <v>24</v>
      </c>
      <c r="U4866" s="3">
        <v>45489</v>
      </c>
    </row>
    <row r="4867" spans="1:21" x14ac:dyDescent="0.25">
      <c r="A4867">
        <v>216617</v>
      </c>
      <c r="B4867">
        <v>35</v>
      </c>
      <c r="C4867" t="s">
        <v>19</v>
      </c>
      <c r="D4867" s="3">
        <v>42571</v>
      </c>
      <c r="E4867" t="s">
        <v>26</v>
      </c>
      <c r="F4867">
        <v>240</v>
      </c>
      <c r="G4867">
        <v>1</v>
      </c>
      <c r="J4867">
        <v>240</v>
      </c>
      <c r="K4867">
        <v>100151342</v>
      </c>
      <c r="L4867" s="19" t="s">
        <v>27</v>
      </c>
      <c r="M4867">
        <v>0</v>
      </c>
      <c r="N4867" t="s">
        <v>22</v>
      </c>
      <c r="O4867" s="3">
        <v>42571</v>
      </c>
      <c r="P4867" t="s">
        <v>23</v>
      </c>
      <c r="Q4867">
        <v>240</v>
      </c>
      <c r="R4867">
        <v>2016</v>
      </c>
      <c r="S4867">
        <v>7</v>
      </c>
      <c r="T4867" s="3" t="s">
        <v>24</v>
      </c>
      <c r="U4867" s="3">
        <v>45489</v>
      </c>
    </row>
    <row r="4868" spans="1:21" x14ac:dyDescent="0.25">
      <c r="A4868">
        <v>216618</v>
      </c>
      <c r="B4868">
        <v>806</v>
      </c>
      <c r="C4868" t="s">
        <v>19</v>
      </c>
      <c r="D4868" s="3">
        <v>42571</v>
      </c>
      <c r="E4868" t="s">
        <v>1666</v>
      </c>
      <c r="F4868">
        <v>700</v>
      </c>
      <c r="G4868">
        <v>1</v>
      </c>
      <c r="J4868">
        <v>1060</v>
      </c>
      <c r="K4868">
        <v>100151343</v>
      </c>
      <c r="L4868" s="19" t="s">
        <v>51</v>
      </c>
      <c r="M4868">
        <v>0</v>
      </c>
      <c r="N4868" t="s">
        <v>22</v>
      </c>
      <c r="O4868" s="3">
        <v>42571</v>
      </c>
      <c r="P4868" t="s">
        <v>23</v>
      </c>
      <c r="Q4868">
        <v>700</v>
      </c>
      <c r="R4868">
        <v>2016</v>
      </c>
      <c r="S4868">
        <v>7</v>
      </c>
      <c r="T4868" s="3" t="s">
        <v>24</v>
      </c>
      <c r="U4868" s="3">
        <v>45489</v>
      </c>
    </row>
    <row r="4869" spans="1:21" x14ac:dyDescent="0.25">
      <c r="A4869">
        <v>216620</v>
      </c>
      <c r="B4869">
        <v>806</v>
      </c>
      <c r="C4869" t="s">
        <v>19</v>
      </c>
      <c r="D4869" s="3">
        <v>42571</v>
      </c>
      <c r="E4869" t="s">
        <v>30</v>
      </c>
      <c r="F4869">
        <v>360</v>
      </c>
      <c r="G4869">
        <v>1</v>
      </c>
      <c r="J4869">
        <v>1060</v>
      </c>
      <c r="K4869">
        <v>100151343</v>
      </c>
      <c r="L4869" s="19" t="s">
        <v>27</v>
      </c>
      <c r="M4869">
        <v>0</v>
      </c>
      <c r="N4869" t="s">
        <v>22</v>
      </c>
      <c r="O4869" s="3">
        <v>42571</v>
      </c>
      <c r="P4869" t="s">
        <v>23</v>
      </c>
      <c r="Q4869">
        <v>360</v>
      </c>
      <c r="R4869">
        <v>2016</v>
      </c>
      <c r="S4869">
        <v>7</v>
      </c>
      <c r="T4869" s="3" t="s">
        <v>24</v>
      </c>
      <c r="U4869" s="3">
        <v>45489</v>
      </c>
    </row>
    <row r="4870" spans="1:21" x14ac:dyDescent="0.25">
      <c r="A4870">
        <v>216621</v>
      </c>
      <c r="B4870">
        <v>35</v>
      </c>
      <c r="C4870" t="s">
        <v>19</v>
      </c>
      <c r="D4870" s="3">
        <v>42571</v>
      </c>
      <c r="E4870" t="s">
        <v>48</v>
      </c>
      <c r="F4870">
        <v>320</v>
      </c>
      <c r="G4870">
        <v>1</v>
      </c>
      <c r="J4870">
        <v>320</v>
      </c>
      <c r="K4870">
        <v>100151344</v>
      </c>
      <c r="L4870" s="19" t="s">
        <v>27</v>
      </c>
      <c r="M4870">
        <v>0</v>
      </c>
      <c r="N4870" t="s">
        <v>22</v>
      </c>
      <c r="O4870" s="3">
        <v>42571</v>
      </c>
      <c r="P4870" t="s">
        <v>23</v>
      </c>
      <c r="Q4870">
        <v>320</v>
      </c>
      <c r="R4870">
        <v>2016</v>
      </c>
      <c r="S4870">
        <v>7</v>
      </c>
      <c r="T4870" s="3" t="s">
        <v>24</v>
      </c>
      <c r="U4870" s="3">
        <v>45489</v>
      </c>
    </row>
    <row r="4871" spans="1:21" x14ac:dyDescent="0.25">
      <c r="A4871">
        <v>216623</v>
      </c>
      <c r="B4871">
        <v>1562</v>
      </c>
      <c r="C4871" t="s">
        <v>25</v>
      </c>
      <c r="D4871" s="3">
        <v>42571</v>
      </c>
      <c r="E4871" t="s">
        <v>1667</v>
      </c>
      <c r="F4871">
        <v>36500</v>
      </c>
      <c r="G4871">
        <v>1</v>
      </c>
      <c r="J4871">
        <v>36500</v>
      </c>
      <c r="K4871">
        <v>100151346</v>
      </c>
      <c r="L4871" s="19" t="s">
        <v>38</v>
      </c>
      <c r="M4871">
        <v>0</v>
      </c>
      <c r="N4871" t="s">
        <v>22</v>
      </c>
      <c r="O4871" s="3">
        <v>42571</v>
      </c>
      <c r="P4871" t="s">
        <v>28</v>
      </c>
      <c r="Q4871" s="4">
        <v>36500</v>
      </c>
      <c r="R4871">
        <v>2016</v>
      </c>
      <c r="S4871">
        <v>7</v>
      </c>
      <c r="T4871" s="3" t="s">
        <v>24</v>
      </c>
      <c r="U4871" s="3">
        <v>45489</v>
      </c>
    </row>
    <row r="4872" spans="1:21" x14ac:dyDescent="0.25">
      <c r="A4872">
        <v>216622</v>
      </c>
      <c r="B4872">
        <v>35</v>
      </c>
      <c r="C4872" t="s">
        <v>19</v>
      </c>
      <c r="D4872" s="3">
        <v>42571</v>
      </c>
      <c r="E4872" t="s">
        <v>130</v>
      </c>
      <c r="F4872">
        <v>190</v>
      </c>
      <c r="G4872">
        <v>1</v>
      </c>
      <c r="J4872">
        <v>190</v>
      </c>
      <c r="K4872">
        <v>100151345</v>
      </c>
      <c r="L4872" s="19" t="s">
        <v>33</v>
      </c>
      <c r="M4872">
        <v>0</v>
      </c>
      <c r="N4872" t="s">
        <v>22</v>
      </c>
      <c r="O4872" s="3">
        <v>42571</v>
      </c>
      <c r="P4872" t="s">
        <v>23</v>
      </c>
      <c r="Q4872">
        <v>190</v>
      </c>
      <c r="R4872">
        <v>2016</v>
      </c>
      <c r="S4872">
        <v>7</v>
      </c>
      <c r="T4872" s="3" t="s">
        <v>24</v>
      </c>
      <c r="U4872" s="3">
        <v>45489</v>
      </c>
    </row>
    <row r="4873" spans="1:21" x14ac:dyDescent="0.25">
      <c r="A4873">
        <v>216624</v>
      </c>
      <c r="B4873">
        <v>35</v>
      </c>
      <c r="C4873" t="s">
        <v>19</v>
      </c>
      <c r="D4873" s="3">
        <v>42571</v>
      </c>
      <c r="E4873" t="s">
        <v>1668</v>
      </c>
      <c r="F4873">
        <v>160</v>
      </c>
      <c r="G4873">
        <v>1</v>
      </c>
      <c r="J4873">
        <v>160</v>
      </c>
      <c r="K4873">
        <v>100151347</v>
      </c>
      <c r="L4873" s="19" t="s">
        <v>27</v>
      </c>
      <c r="M4873">
        <v>0</v>
      </c>
      <c r="N4873" t="s">
        <v>22</v>
      </c>
      <c r="O4873" s="3">
        <v>42571</v>
      </c>
      <c r="P4873" t="s">
        <v>23</v>
      </c>
      <c r="Q4873">
        <v>160</v>
      </c>
      <c r="R4873">
        <v>2016</v>
      </c>
      <c r="S4873">
        <v>7</v>
      </c>
      <c r="T4873" s="3" t="s">
        <v>24</v>
      </c>
      <c r="U4873" s="3">
        <v>45489</v>
      </c>
    </row>
    <row r="4874" spans="1:21" x14ac:dyDescent="0.25">
      <c r="A4874">
        <v>216625</v>
      </c>
      <c r="B4874">
        <v>35</v>
      </c>
      <c r="C4874" t="s">
        <v>19</v>
      </c>
      <c r="D4874" s="3">
        <v>42571</v>
      </c>
      <c r="E4874" t="s">
        <v>1311</v>
      </c>
      <c r="F4874">
        <v>999</v>
      </c>
      <c r="G4874">
        <v>1</v>
      </c>
      <c r="J4874">
        <v>999</v>
      </c>
      <c r="K4874">
        <v>100151348</v>
      </c>
      <c r="L4874" s="19" t="s">
        <v>51</v>
      </c>
      <c r="M4874">
        <v>0</v>
      </c>
      <c r="N4874" t="s">
        <v>22</v>
      </c>
      <c r="O4874" s="3">
        <v>42571</v>
      </c>
      <c r="P4874" t="s">
        <v>23</v>
      </c>
      <c r="Q4874">
        <v>999</v>
      </c>
      <c r="R4874">
        <v>2016</v>
      </c>
      <c r="S4874">
        <v>7</v>
      </c>
      <c r="T4874" s="3" t="s">
        <v>24</v>
      </c>
      <c r="U4874" s="3">
        <v>45489</v>
      </c>
    </row>
    <row r="4875" spans="1:21" x14ac:dyDescent="0.25">
      <c r="A4875">
        <v>216627</v>
      </c>
      <c r="B4875">
        <v>408</v>
      </c>
      <c r="C4875" t="s">
        <v>31</v>
      </c>
      <c r="D4875" s="3">
        <v>42571</v>
      </c>
      <c r="E4875" t="s">
        <v>1112</v>
      </c>
      <c r="F4875">
        <v>16000</v>
      </c>
      <c r="G4875">
        <v>1</v>
      </c>
      <c r="J4875">
        <v>16000</v>
      </c>
      <c r="K4875">
        <v>100151349</v>
      </c>
      <c r="L4875" s="19" t="s">
        <v>38</v>
      </c>
      <c r="M4875">
        <v>0</v>
      </c>
      <c r="N4875" t="s">
        <v>22</v>
      </c>
      <c r="O4875" s="3">
        <v>42571</v>
      </c>
      <c r="P4875" t="s">
        <v>34</v>
      </c>
      <c r="Q4875" s="4">
        <v>16000</v>
      </c>
      <c r="R4875">
        <v>2016</v>
      </c>
      <c r="S4875">
        <v>7</v>
      </c>
      <c r="T4875" s="3" t="s">
        <v>24</v>
      </c>
      <c r="U4875" s="3">
        <v>45489</v>
      </c>
    </row>
    <row r="4876" spans="1:21" x14ac:dyDescent="0.25">
      <c r="A4876">
        <v>216628</v>
      </c>
      <c r="B4876">
        <v>143</v>
      </c>
      <c r="C4876" t="s">
        <v>31</v>
      </c>
      <c r="D4876" s="3">
        <v>42571</v>
      </c>
      <c r="E4876" t="s">
        <v>30</v>
      </c>
      <c r="F4876">
        <v>360</v>
      </c>
      <c r="G4876">
        <v>1</v>
      </c>
      <c r="J4876">
        <v>360</v>
      </c>
      <c r="K4876">
        <v>100151350</v>
      </c>
      <c r="L4876" s="19" t="s">
        <v>27</v>
      </c>
      <c r="M4876">
        <v>0</v>
      </c>
      <c r="N4876" t="s">
        <v>22</v>
      </c>
      <c r="O4876" s="3">
        <v>42571</v>
      </c>
      <c r="P4876" t="s">
        <v>34</v>
      </c>
      <c r="Q4876">
        <v>360</v>
      </c>
      <c r="R4876">
        <v>2016</v>
      </c>
      <c r="S4876">
        <v>7</v>
      </c>
      <c r="T4876" s="3" t="s">
        <v>24</v>
      </c>
      <c r="U4876" s="3">
        <v>45489</v>
      </c>
    </row>
    <row r="4877" spans="1:21" x14ac:dyDescent="0.25">
      <c r="A4877">
        <v>216629</v>
      </c>
      <c r="B4877">
        <v>42</v>
      </c>
      <c r="C4877" t="s">
        <v>19</v>
      </c>
      <c r="D4877" s="3">
        <v>42571</v>
      </c>
      <c r="E4877" t="s">
        <v>399</v>
      </c>
      <c r="F4877">
        <v>570</v>
      </c>
      <c r="G4877">
        <v>1</v>
      </c>
      <c r="J4877">
        <v>570</v>
      </c>
      <c r="K4877">
        <v>100151351</v>
      </c>
      <c r="L4877" s="19" t="s">
        <v>33</v>
      </c>
      <c r="M4877">
        <v>0</v>
      </c>
      <c r="N4877" t="s">
        <v>121</v>
      </c>
      <c r="O4877" s="3">
        <v>42571</v>
      </c>
      <c r="P4877" t="s">
        <v>23</v>
      </c>
      <c r="Q4877">
        <v>570</v>
      </c>
      <c r="R4877">
        <v>2016</v>
      </c>
      <c r="S4877">
        <v>7</v>
      </c>
      <c r="T4877" s="3" t="s">
        <v>24</v>
      </c>
      <c r="U4877" s="3">
        <v>45489</v>
      </c>
    </row>
    <row r="4878" spans="1:21" x14ac:dyDescent="0.25">
      <c r="A4878">
        <v>216631</v>
      </c>
      <c r="B4878">
        <v>143</v>
      </c>
      <c r="C4878" t="s">
        <v>19</v>
      </c>
      <c r="D4878" s="3">
        <v>42571</v>
      </c>
      <c r="E4878" t="s">
        <v>30</v>
      </c>
      <c r="F4878">
        <v>360</v>
      </c>
      <c r="G4878">
        <v>1</v>
      </c>
      <c r="J4878">
        <v>360</v>
      </c>
      <c r="K4878">
        <v>100151353</v>
      </c>
      <c r="L4878" s="19" t="s">
        <v>27</v>
      </c>
      <c r="M4878">
        <v>0</v>
      </c>
      <c r="N4878" t="s">
        <v>22</v>
      </c>
      <c r="O4878" s="3">
        <v>42571</v>
      </c>
      <c r="P4878" t="s">
        <v>23</v>
      </c>
      <c r="Q4878">
        <v>360</v>
      </c>
      <c r="R4878">
        <v>2016</v>
      </c>
      <c r="S4878">
        <v>7</v>
      </c>
      <c r="T4878" s="3" t="s">
        <v>24</v>
      </c>
      <c r="U4878" s="3">
        <v>45489</v>
      </c>
    </row>
    <row r="4879" spans="1:21" x14ac:dyDescent="0.25">
      <c r="A4879">
        <v>216630</v>
      </c>
      <c r="B4879">
        <v>35</v>
      </c>
      <c r="C4879" t="s">
        <v>19</v>
      </c>
      <c r="D4879" s="3">
        <v>42571</v>
      </c>
      <c r="E4879" t="s">
        <v>129</v>
      </c>
      <c r="F4879">
        <v>425</v>
      </c>
      <c r="G4879">
        <v>1</v>
      </c>
      <c r="J4879">
        <v>425</v>
      </c>
      <c r="K4879">
        <v>100151352</v>
      </c>
      <c r="L4879" s="19" t="s">
        <v>33</v>
      </c>
      <c r="M4879">
        <v>0</v>
      </c>
      <c r="N4879" t="s">
        <v>22</v>
      </c>
      <c r="O4879" s="3">
        <v>42571</v>
      </c>
      <c r="P4879" t="s">
        <v>23</v>
      </c>
      <c r="Q4879">
        <v>425</v>
      </c>
      <c r="R4879">
        <v>2016</v>
      </c>
      <c r="S4879">
        <v>7</v>
      </c>
      <c r="T4879" s="3" t="s">
        <v>24</v>
      </c>
      <c r="U4879" s="3">
        <v>45489</v>
      </c>
    </row>
    <row r="4880" spans="1:21" x14ac:dyDescent="0.25">
      <c r="A4880">
        <v>216632</v>
      </c>
      <c r="B4880">
        <v>1563</v>
      </c>
      <c r="C4880" t="s">
        <v>19</v>
      </c>
      <c r="D4880" s="3">
        <v>42571</v>
      </c>
      <c r="E4880" t="s">
        <v>1669</v>
      </c>
      <c r="F4880">
        <v>510</v>
      </c>
      <c r="G4880">
        <v>1</v>
      </c>
      <c r="J4880">
        <v>16605</v>
      </c>
      <c r="K4880">
        <v>100151354</v>
      </c>
      <c r="L4880" s="19" t="s">
        <v>38</v>
      </c>
      <c r="M4880">
        <v>0</v>
      </c>
      <c r="N4880" t="s">
        <v>22</v>
      </c>
      <c r="O4880" s="3">
        <v>42571</v>
      </c>
      <c r="P4880" t="s">
        <v>23</v>
      </c>
      <c r="Q4880">
        <v>510</v>
      </c>
      <c r="R4880">
        <v>2016</v>
      </c>
      <c r="S4880">
        <v>7</v>
      </c>
      <c r="T4880" s="3" t="s">
        <v>24</v>
      </c>
      <c r="U4880" s="3">
        <v>45489</v>
      </c>
    </row>
    <row r="4881" spans="1:21" x14ac:dyDescent="0.25">
      <c r="A4881">
        <v>216633</v>
      </c>
      <c r="B4881">
        <v>1563</v>
      </c>
      <c r="C4881" t="s">
        <v>19</v>
      </c>
      <c r="D4881" s="3">
        <v>42571</v>
      </c>
      <c r="E4881" t="s">
        <v>1670</v>
      </c>
      <c r="F4881">
        <v>5150</v>
      </c>
      <c r="G4881">
        <v>1</v>
      </c>
      <c r="J4881">
        <v>16605</v>
      </c>
      <c r="K4881">
        <v>100151354</v>
      </c>
      <c r="L4881" s="19" t="s">
        <v>47</v>
      </c>
      <c r="M4881">
        <v>0</v>
      </c>
      <c r="N4881" t="s">
        <v>22</v>
      </c>
      <c r="O4881" s="3">
        <v>42571</v>
      </c>
      <c r="P4881" t="s">
        <v>23</v>
      </c>
      <c r="Q4881" s="4">
        <v>5150</v>
      </c>
      <c r="R4881">
        <v>2016</v>
      </c>
      <c r="S4881">
        <v>7</v>
      </c>
      <c r="T4881" s="3" t="s">
        <v>24</v>
      </c>
      <c r="U4881" s="3">
        <v>45489</v>
      </c>
    </row>
    <row r="4882" spans="1:21" x14ac:dyDescent="0.25">
      <c r="A4882">
        <v>216634</v>
      </c>
      <c r="B4882">
        <v>1563</v>
      </c>
      <c r="C4882" t="s">
        <v>19</v>
      </c>
      <c r="D4882" s="3">
        <v>42571</v>
      </c>
      <c r="E4882" t="s">
        <v>1671</v>
      </c>
      <c r="F4882">
        <v>1960</v>
      </c>
      <c r="G4882">
        <v>2</v>
      </c>
      <c r="J4882">
        <v>16605</v>
      </c>
      <c r="K4882">
        <v>100151354</v>
      </c>
      <c r="L4882" s="19" t="s">
        <v>47</v>
      </c>
      <c r="M4882">
        <v>0</v>
      </c>
      <c r="N4882" t="s">
        <v>22</v>
      </c>
      <c r="O4882" s="3">
        <v>42571</v>
      </c>
      <c r="P4882" t="s">
        <v>23</v>
      </c>
      <c r="Q4882" s="4">
        <v>3920</v>
      </c>
      <c r="R4882">
        <v>2016</v>
      </c>
      <c r="S4882">
        <v>7</v>
      </c>
      <c r="T4882" s="3" t="s">
        <v>24</v>
      </c>
      <c r="U4882" s="3">
        <v>45489</v>
      </c>
    </row>
    <row r="4883" spans="1:21" x14ac:dyDescent="0.25">
      <c r="A4883">
        <v>216635</v>
      </c>
      <c r="B4883">
        <v>1563</v>
      </c>
      <c r="C4883" t="s">
        <v>19</v>
      </c>
      <c r="D4883" s="3">
        <v>42571</v>
      </c>
      <c r="E4883" t="s">
        <v>1672</v>
      </c>
      <c r="F4883">
        <v>1825</v>
      </c>
      <c r="G4883">
        <v>3</v>
      </c>
      <c r="J4883">
        <v>16605</v>
      </c>
      <c r="K4883">
        <v>100151354</v>
      </c>
      <c r="L4883" s="19" t="s">
        <v>47</v>
      </c>
      <c r="M4883">
        <v>0</v>
      </c>
      <c r="N4883" t="s">
        <v>22</v>
      </c>
      <c r="O4883" s="3">
        <v>42571</v>
      </c>
      <c r="P4883" t="s">
        <v>23</v>
      </c>
      <c r="Q4883" s="4">
        <v>5475</v>
      </c>
      <c r="R4883">
        <v>2016</v>
      </c>
      <c r="S4883">
        <v>7</v>
      </c>
      <c r="T4883" s="3" t="s">
        <v>24</v>
      </c>
      <c r="U4883" s="3">
        <v>45489</v>
      </c>
    </row>
    <row r="4884" spans="1:21" x14ac:dyDescent="0.25">
      <c r="A4884">
        <v>216636</v>
      </c>
      <c r="B4884">
        <v>1563</v>
      </c>
      <c r="C4884" t="s">
        <v>19</v>
      </c>
      <c r="D4884" s="3">
        <v>42571</v>
      </c>
      <c r="E4884" t="s">
        <v>1673</v>
      </c>
      <c r="F4884">
        <v>775</v>
      </c>
      <c r="G4884">
        <v>2</v>
      </c>
      <c r="J4884">
        <v>16605</v>
      </c>
      <c r="K4884">
        <v>100151354</v>
      </c>
      <c r="L4884" s="19" t="s">
        <v>47</v>
      </c>
      <c r="M4884">
        <v>0</v>
      </c>
      <c r="N4884" t="s">
        <v>22</v>
      </c>
      <c r="O4884" s="3">
        <v>42571</v>
      </c>
      <c r="P4884" t="s">
        <v>23</v>
      </c>
      <c r="Q4884" s="4">
        <v>1550</v>
      </c>
      <c r="R4884">
        <v>2016</v>
      </c>
      <c r="S4884">
        <v>7</v>
      </c>
      <c r="T4884" s="3" t="s">
        <v>24</v>
      </c>
      <c r="U4884" s="3">
        <v>45489</v>
      </c>
    </row>
    <row r="4885" spans="1:21" x14ac:dyDescent="0.25">
      <c r="A4885">
        <v>216637</v>
      </c>
      <c r="B4885">
        <v>806</v>
      </c>
      <c r="C4885" t="s">
        <v>31</v>
      </c>
      <c r="D4885" s="3">
        <v>42571</v>
      </c>
      <c r="E4885" t="s">
        <v>1674</v>
      </c>
      <c r="F4885">
        <v>999</v>
      </c>
      <c r="G4885">
        <v>1</v>
      </c>
      <c r="J4885">
        <v>999</v>
      </c>
      <c r="K4885">
        <v>100151355</v>
      </c>
      <c r="L4885" s="19" t="s">
        <v>51</v>
      </c>
      <c r="M4885">
        <v>0</v>
      </c>
      <c r="N4885" t="s">
        <v>22</v>
      </c>
      <c r="O4885" s="3">
        <v>42571</v>
      </c>
      <c r="P4885" t="s">
        <v>34</v>
      </c>
      <c r="Q4885">
        <v>999</v>
      </c>
      <c r="R4885">
        <v>2016</v>
      </c>
      <c r="S4885">
        <v>7</v>
      </c>
      <c r="T4885" s="3" t="s">
        <v>24</v>
      </c>
      <c r="U4885" s="3">
        <v>45489</v>
      </c>
    </row>
    <row r="4886" spans="1:21" x14ac:dyDescent="0.25">
      <c r="A4886">
        <v>216639</v>
      </c>
      <c r="B4886">
        <v>820</v>
      </c>
      <c r="C4886" t="s">
        <v>19</v>
      </c>
      <c r="D4886" s="3">
        <v>42571</v>
      </c>
      <c r="E4886" t="s">
        <v>767</v>
      </c>
      <c r="F4886">
        <v>180</v>
      </c>
      <c r="G4886">
        <v>1</v>
      </c>
      <c r="J4886">
        <v>180</v>
      </c>
      <c r="K4886">
        <v>100151356</v>
      </c>
      <c r="L4886" s="19" t="s">
        <v>27</v>
      </c>
      <c r="M4886">
        <v>0</v>
      </c>
      <c r="N4886" t="s">
        <v>22</v>
      </c>
      <c r="O4886" s="3">
        <v>42571</v>
      </c>
      <c r="P4886" t="s">
        <v>23</v>
      </c>
      <c r="Q4886">
        <v>180</v>
      </c>
      <c r="R4886">
        <v>2016</v>
      </c>
      <c r="S4886">
        <v>7</v>
      </c>
      <c r="T4886" s="3" t="s">
        <v>24</v>
      </c>
      <c r="U4886" s="3">
        <v>45489</v>
      </c>
    </row>
    <row r="4887" spans="1:21" x14ac:dyDescent="0.25">
      <c r="A4887">
        <v>216640</v>
      </c>
      <c r="B4887">
        <v>1564</v>
      </c>
      <c r="C4887" t="s">
        <v>19</v>
      </c>
      <c r="D4887" s="3">
        <v>42571</v>
      </c>
      <c r="E4887" t="s">
        <v>1110</v>
      </c>
      <c r="F4887">
        <v>2500</v>
      </c>
      <c r="G4887">
        <v>1</v>
      </c>
      <c r="J4887">
        <v>2500</v>
      </c>
      <c r="K4887">
        <v>100151357</v>
      </c>
      <c r="L4887" s="19" t="s">
        <v>194</v>
      </c>
      <c r="M4887">
        <v>0</v>
      </c>
      <c r="N4887" t="s">
        <v>22</v>
      </c>
      <c r="O4887" s="3">
        <v>42571</v>
      </c>
      <c r="P4887" t="s">
        <v>23</v>
      </c>
      <c r="Q4887" s="4">
        <v>2500</v>
      </c>
      <c r="R4887">
        <v>2016</v>
      </c>
      <c r="S4887">
        <v>7</v>
      </c>
      <c r="T4887" s="3" t="s">
        <v>24</v>
      </c>
      <c r="U4887" s="3">
        <v>45489</v>
      </c>
    </row>
    <row r="4888" spans="1:21" x14ac:dyDescent="0.25">
      <c r="A4888">
        <v>216641</v>
      </c>
      <c r="B4888">
        <v>32</v>
      </c>
      <c r="C4888" t="s">
        <v>31</v>
      </c>
      <c r="D4888" s="3">
        <v>42571</v>
      </c>
      <c r="E4888" t="s">
        <v>1675</v>
      </c>
      <c r="F4888">
        <v>16000</v>
      </c>
      <c r="G4888">
        <v>1</v>
      </c>
      <c r="J4888">
        <v>16000</v>
      </c>
      <c r="K4888">
        <v>100151358</v>
      </c>
      <c r="L4888" s="19" t="s">
        <v>38</v>
      </c>
      <c r="M4888">
        <v>0</v>
      </c>
      <c r="N4888" t="s">
        <v>22</v>
      </c>
      <c r="O4888" s="3">
        <v>42571</v>
      </c>
      <c r="P4888" t="s">
        <v>34</v>
      </c>
      <c r="Q4888" s="4">
        <v>16000</v>
      </c>
      <c r="R4888">
        <v>2016</v>
      </c>
      <c r="S4888">
        <v>7</v>
      </c>
      <c r="T4888" s="3" t="s">
        <v>24</v>
      </c>
      <c r="U4888" s="3">
        <v>45489</v>
      </c>
    </row>
    <row r="4889" spans="1:21" x14ac:dyDescent="0.25">
      <c r="A4889">
        <v>216643</v>
      </c>
      <c r="B4889">
        <v>1565</v>
      </c>
      <c r="C4889" t="s">
        <v>19</v>
      </c>
      <c r="D4889" s="3">
        <v>42571</v>
      </c>
      <c r="E4889" t="s">
        <v>1347</v>
      </c>
      <c r="F4889">
        <v>840</v>
      </c>
      <c r="G4889">
        <v>1</v>
      </c>
      <c r="J4889">
        <v>840</v>
      </c>
      <c r="K4889">
        <v>100151360</v>
      </c>
      <c r="L4889" s="19" t="s">
        <v>51</v>
      </c>
      <c r="M4889">
        <v>0</v>
      </c>
      <c r="N4889" t="s">
        <v>22</v>
      </c>
      <c r="O4889" s="3">
        <v>42571</v>
      </c>
      <c r="P4889" t="s">
        <v>23</v>
      </c>
      <c r="Q4889">
        <v>840</v>
      </c>
      <c r="R4889">
        <v>2016</v>
      </c>
      <c r="S4889">
        <v>7</v>
      </c>
      <c r="T4889" s="3" t="s">
        <v>24</v>
      </c>
      <c r="U4889" s="3">
        <v>45489</v>
      </c>
    </row>
    <row r="4890" spans="1:21" x14ac:dyDescent="0.25">
      <c r="A4890">
        <v>216645</v>
      </c>
      <c r="B4890">
        <v>820</v>
      </c>
      <c r="C4890" t="s">
        <v>19</v>
      </c>
      <c r="D4890" s="3">
        <v>42571</v>
      </c>
      <c r="E4890" t="s">
        <v>48</v>
      </c>
      <c r="F4890">
        <v>320</v>
      </c>
      <c r="G4890">
        <v>1</v>
      </c>
      <c r="J4890">
        <v>320</v>
      </c>
      <c r="K4890">
        <v>100151361</v>
      </c>
      <c r="L4890" s="19" t="s">
        <v>27</v>
      </c>
      <c r="M4890">
        <v>0</v>
      </c>
      <c r="N4890" t="s">
        <v>22</v>
      </c>
      <c r="O4890" s="3">
        <v>42571</v>
      </c>
      <c r="P4890" t="s">
        <v>23</v>
      </c>
      <c r="Q4890">
        <v>320</v>
      </c>
      <c r="R4890">
        <v>2016</v>
      </c>
      <c r="S4890">
        <v>7</v>
      </c>
      <c r="T4890" s="3" t="s">
        <v>24</v>
      </c>
      <c r="U4890" s="3">
        <v>45489</v>
      </c>
    </row>
    <row r="4891" spans="1:21" x14ac:dyDescent="0.25">
      <c r="A4891">
        <v>216642</v>
      </c>
      <c r="B4891">
        <v>43</v>
      </c>
      <c r="C4891" t="s">
        <v>19</v>
      </c>
      <c r="D4891" s="3">
        <v>42571</v>
      </c>
      <c r="E4891" t="s">
        <v>30</v>
      </c>
      <c r="F4891">
        <v>360</v>
      </c>
      <c r="G4891">
        <v>1</v>
      </c>
      <c r="J4891">
        <v>360</v>
      </c>
      <c r="K4891">
        <v>100151359</v>
      </c>
      <c r="L4891" s="19" t="s">
        <v>27</v>
      </c>
      <c r="M4891">
        <v>0</v>
      </c>
      <c r="N4891" t="s">
        <v>22</v>
      </c>
      <c r="O4891" s="3">
        <v>42571</v>
      </c>
      <c r="P4891" t="s">
        <v>23</v>
      </c>
      <c r="Q4891">
        <v>360</v>
      </c>
      <c r="R4891">
        <v>2016</v>
      </c>
      <c r="S4891">
        <v>7</v>
      </c>
      <c r="T4891" s="3" t="s">
        <v>24</v>
      </c>
      <c r="U4891" s="3">
        <v>45489</v>
      </c>
    </row>
    <row r="4892" spans="1:21" x14ac:dyDescent="0.25">
      <c r="A4892">
        <v>216646</v>
      </c>
      <c r="B4892">
        <v>43</v>
      </c>
      <c r="C4892" t="s">
        <v>19</v>
      </c>
      <c r="D4892" s="3">
        <v>42571</v>
      </c>
      <c r="E4892" t="s">
        <v>30</v>
      </c>
      <c r="F4892">
        <v>360</v>
      </c>
      <c r="G4892">
        <v>1</v>
      </c>
      <c r="J4892">
        <v>360</v>
      </c>
      <c r="K4892">
        <v>100151362</v>
      </c>
      <c r="L4892" s="19" t="s">
        <v>27</v>
      </c>
      <c r="M4892">
        <v>0</v>
      </c>
      <c r="N4892" t="s">
        <v>22</v>
      </c>
      <c r="O4892" s="3">
        <v>42571</v>
      </c>
      <c r="P4892" t="s">
        <v>23</v>
      </c>
      <c r="Q4892">
        <v>360</v>
      </c>
      <c r="R4892">
        <v>2016</v>
      </c>
      <c r="S4892">
        <v>7</v>
      </c>
      <c r="T4892" s="3" t="s">
        <v>24</v>
      </c>
      <c r="U4892" s="3">
        <v>45489</v>
      </c>
    </row>
    <row r="4893" spans="1:21" x14ac:dyDescent="0.25">
      <c r="A4893">
        <v>216647</v>
      </c>
      <c r="B4893">
        <v>114</v>
      </c>
      <c r="C4893" t="s">
        <v>19</v>
      </c>
      <c r="D4893" s="3">
        <v>42571</v>
      </c>
      <c r="E4893" t="s">
        <v>26</v>
      </c>
      <c r="F4893">
        <v>240</v>
      </c>
      <c r="G4893">
        <v>1</v>
      </c>
      <c r="J4893">
        <v>240</v>
      </c>
      <c r="K4893">
        <v>100151363</v>
      </c>
      <c r="L4893" s="19" t="s">
        <v>27</v>
      </c>
      <c r="M4893">
        <v>0</v>
      </c>
      <c r="N4893" t="s">
        <v>22</v>
      </c>
      <c r="O4893" s="3">
        <v>42571</v>
      </c>
      <c r="P4893" t="s">
        <v>23</v>
      </c>
      <c r="Q4893">
        <v>240</v>
      </c>
      <c r="R4893">
        <v>2016</v>
      </c>
      <c r="S4893">
        <v>7</v>
      </c>
      <c r="T4893" s="3" t="s">
        <v>24</v>
      </c>
      <c r="U4893" s="3">
        <v>45489</v>
      </c>
    </row>
    <row r="4894" spans="1:21" x14ac:dyDescent="0.25">
      <c r="A4894">
        <v>216648</v>
      </c>
      <c r="B4894">
        <v>820</v>
      </c>
      <c r="C4894" t="s">
        <v>19</v>
      </c>
      <c r="D4894" s="3">
        <v>42571</v>
      </c>
      <c r="E4894" t="s">
        <v>26</v>
      </c>
      <c r="F4894">
        <v>240</v>
      </c>
      <c r="G4894">
        <v>1</v>
      </c>
      <c r="J4894">
        <v>240</v>
      </c>
      <c r="K4894">
        <v>100151364</v>
      </c>
      <c r="L4894" s="19" t="s">
        <v>27</v>
      </c>
      <c r="M4894">
        <v>0</v>
      </c>
      <c r="N4894" t="s">
        <v>22</v>
      </c>
      <c r="O4894" s="3">
        <v>42571</v>
      </c>
      <c r="P4894" t="s">
        <v>23</v>
      </c>
      <c r="Q4894">
        <v>240</v>
      </c>
      <c r="R4894">
        <v>2016</v>
      </c>
      <c r="S4894">
        <v>7</v>
      </c>
      <c r="T4894" s="3" t="s">
        <v>24</v>
      </c>
      <c r="U4894" s="3">
        <v>45489</v>
      </c>
    </row>
    <row r="4895" spans="1:21" x14ac:dyDescent="0.25">
      <c r="A4895">
        <v>216649</v>
      </c>
      <c r="B4895">
        <v>114</v>
      </c>
      <c r="C4895" t="s">
        <v>19</v>
      </c>
      <c r="D4895" s="3">
        <v>42571</v>
      </c>
      <c r="E4895" t="s">
        <v>26</v>
      </c>
      <c r="F4895">
        <v>240</v>
      </c>
      <c r="G4895">
        <v>1</v>
      </c>
      <c r="J4895">
        <v>240</v>
      </c>
      <c r="K4895">
        <v>100151365</v>
      </c>
      <c r="L4895" s="19" t="s">
        <v>27</v>
      </c>
      <c r="M4895">
        <v>0</v>
      </c>
      <c r="N4895" t="s">
        <v>22</v>
      </c>
      <c r="O4895" s="3">
        <v>42571</v>
      </c>
      <c r="P4895" t="s">
        <v>23</v>
      </c>
      <c r="Q4895">
        <v>240</v>
      </c>
      <c r="R4895">
        <v>2016</v>
      </c>
      <c r="S4895">
        <v>7</v>
      </c>
      <c r="T4895" s="3" t="s">
        <v>24</v>
      </c>
      <c r="U4895" s="3">
        <v>45489</v>
      </c>
    </row>
    <row r="4896" spans="1:21" x14ac:dyDescent="0.25">
      <c r="A4896">
        <v>216650</v>
      </c>
      <c r="B4896">
        <v>43</v>
      </c>
      <c r="C4896" t="s">
        <v>19</v>
      </c>
      <c r="D4896" s="3">
        <v>42571</v>
      </c>
      <c r="E4896" t="s">
        <v>289</v>
      </c>
      <c r="F4896">
        <v>250</v>
      </c>
      <c r="G4896">
        <v>1</v>
      </c>
      <c r="J4896">
        <v>250</v>
      </c>
      <c r="K4896">
        <v>100151366</v>
      </c>
      <c r="L4896" s="19" t="s">
        <v>27</v>
      </c>
      <c r="M4896">
        <v>0</v>
      </c>
      <c r="N4896" t="s">
        <v>22</v>
      </c>
      <c r="O4896" s="3">
        <v>42571</v>
      </c>
      <c r="P4896" t="s">
        <v>23</v>
      </c>
      <c r="Q4896">
        <v>250</v>
      </c>
      <c r="R4896">
        <v>2016</v>
      </c>
      <c r="S4896">
        <v>7</v>
      </c>
      <c r="T4896" s="3" t="s">
        <v>24</v>
      </c>
      <c r="U4896" s="3">
        <v>45489</v>
      </c>
    </row>
    <row r="4897" spans="1:21" x14ac:dyDescent="0.25">
      <c r="A4897">
        <v>216651</v>
      </c>
      <c r="B4897">
        <v>114</v>
      </c>
      <c r="C4897" t="s">
        <v>19</v>
      </c>
      <c r="D4897" s="3">
        <v>42571</v>
      </c>
      <c r="E4897" t="s">
        <v>26</v>
      </c>
      <c r="F4897">
        <v>240</v>
      </c>
      <c r="G4897">
        <v>1</v>
      </c>
      <c r="J4897">
        <v>240</v>
      </c>
      <c r="K4897">
        <v>100151367</v>
      </c>
      <c r="L4897" s="19" t="s">
        <v>27</v>
      </c>
      <c r="M4897">
        <v>0</v>
      </c>
      <c r="N4897" t="s">
        <v>22</v>
      </c>
      <c r="O4897" s="3">
        <v>42571</v>
      </c>
      <c r="P4897" t="s">
        <v>23</v>
      </c>
      <c r="Q4897">
        <v>240</v>
      </c>
      <c r="R4897">
        <v>2016</v>
      </c>
      <c r="S4897">
        <v>7</v>
      </c>
      <c r="T4897" s="3" t="s">
        <v>24</v>
      </c>
      <c r="U4897" s="3">
        <v>45489</v>
      </c>
    </row>
    <row r="4898" spans="1:21" x14ac:dyDescent="0.25">
      <c r="A4898">
        <v>216652</v>
      </c>
      <c r="B4898">
        <v>820</v>
      </c>
      <c r="C4898" t="s">
        <v>19</v>
      </c>
      <c r="D4898" s="3">
        <v>42571</v>
      </c>
      <c r="E4898" t="s">
        <v>26</v>
      </c>
      <c r="F4898">
        <v>240</v>
      </c>
      <c r="G4898">
        <v>1</v>
      </c>
      <c r="J4898">
        <v>240</v>
      </c>
      <c r="K4898">
        <v>100151368</v>
      </c>
      <c r="L4898" s="19" t="s">
        <v>27</v>
      </c>
      <c r="M4898">
        <v>0</v>
      </c>
      <c r="N4898" t="s">
        <v>22</v>
      </c>
      <c r="O4898" s="3">
        <v>42571</v>
      </c>
      <c r="P4898" t="s">
        <v>23</v>
      </c>
      <c r="Q4898">
        <v>240</v>
      </c>
      <c r="R4898">
        <v>2016</v>
      </c>
      <c r="S4898">
        <v>7</v>
      </c>
      <c r="T4898" s="3" t="s">
        <v>24</v>
      </c>
      <c r="U4898" s="3">
        <v>45489</v>
      </c>
    </row>
    <row r="4899" spans="1:21" x14ac:dyDescent="0.25">
      <c r="A4899">
        <v>216653</v>
      </c>
      <c r="B4899">
        <v>1566</v>
      </c>
      <c r="C4899" t="s">
        <v>25</v>
      </c>
      <c r="D4899" s="3">
        <v>42571</v>
      </c>
      <c r="E4899" t="s">
        <v>1659</v>
      </c>
      <c r="F4899">
        <v>6000</v>
      </c>
      <c r="G4899">
        <v>1</v>
      </c>
      <c r="J4899">
        <v>6000</v>
      </c>
      <c r="K4899">
        <v>100151369</v>
      </c>
      <c r="L4899" s="19" t="s">
        <v>38</v>
      </c>
      <c r="M4899">
        <v>0</v>
      </c>
      <c r="N4899" t="s">
        <v>39</v>
      </c>
      <c r="O4899" s="3">
        <v>42571</v>
      </c>
      <c r="P4899" t="s">
        <v>28</v>
      </c>
      <c r="Q4899" s="4">
        <v>6000</v>
      </c>
      <c r="R4899">
        <v>2016</v>
      </c>
      <c r="S4899">
        <v>7</v>
      </c>
      <c r="T4899" s="3" t="s">
        <v>24</v>
      </c>
      <c r="U4899" s="3">
        <v>45489</v>
      </c>
    </row>
    <row r="4900" spans="1:21" x14ac:dyDescent="0.25">
      <c r="A4900">
        <v>216654</v>
      </c>
      <c r="B4900">
        <v>137</v>
      </c>
      <c r="C4900" t="s">
        <v>19</v>
      </c>
      <c r="D4900" s="3">
        <v>42571</v>
      </c>
      <c r="E4900" t="s">
        <v>26</v>
      </c>
      <c r="F4900">
        <v>240</v>
      </c>
      <c r="G4900">
        <v>1</v>
      </c>
      <c r="J4900">
        <v>240</v>
      </c>
      <c r="K4900">
        <v>100151370</v>
      </c>
      <c r="L4900" s="19" t="s">
        <v>27</v>
      </c>
      <c r="M4900">
        <v>0</v>
      </c>
      <c r="N4900" t="s">
        <v>22</v>
      </c>
      <c r="O4900" s="3">
        <v>42571</v>
      </c>
      <c r="P4900" t="s">
        <v>23</v>
      </c>
      <c r="Q4900">
        <v>240</v>
      </c>
      <c r="R4900">
        <v>2016</v>
      </c>
      <c r="S4900">
        <v>7</v>
      </c>
      <c r="T4900" s="3" t="s">
        <v>24</v>
      </c>
      <c r="U4900" s="3">
        <v>45489</v>
      </c>
    </row>
    <row r="4901" spans="1:21" x14ac:dyDescent="0.25">
      <c r="A4901">
        <v>216655</v>
      </c>
      <c r="B4901">
        <v>137</v>
      </c>
      <c r="C4901" t="s">
        <v>19</v>
      </c>
      <c r="D4901" s="3">
        <v>42571</v>
      </c>
      <c r="E4901" t="s">
        <v>399</v>
      </c>
      <c r="F4901">
        <v>570</v>
      </c>
      <c r="G4901">
        <v>1</v>
      </c>
      <c r="J4901">
        <v>570</v>
      </c>
      <c r="K4901">
        <v>100151371</v>
      </c>
      <c r="L4901" s="19" t="s">
        <v>33</v>
      </c>
      <c r="M4901">
        <v>0</v>
      </c>
      <c r="N4901" t="s">
        <v>22</v>
      </c>
      <c r="O4901" s="3">
        <v>42571</v>
      </c>
      <c r="P4901" t="s">
        <v>23</v>
      </c>
      <c r="Q4901">
        <v>570</v>
      </c>
      <c r="R4901">
        <v>2016</v>
      </c>
      <c r="S4901">
        <v>7</v>
      </c>
      <c r="T4901" s="3" t="s">
        <v>24</v>
      </c>
      <c r="U4901" s="3">
        <v>45489</v>
      </c>
    </row>
    <row r="4902" spans="1:21" x14ac:dyDescent="0.25">
      <c r="A4902">
        <v>216656</v>
      </c>
      <c r="B4902">
        <v>137</v>
      </c>
      <c r="C4902" t="s">
        <v>31</v>
      </c>
      <c r="D4902" s="3">
        <v>42571</v>
      </c>
      <c r="E4902" t="s">
        <v>26</v>
      </c>
      <c r="F4902">
        <v>240</v>
      </c>
      <c r="G4902">
        <v>1</v>
      </c>
      <c r="J4902">
        <v>240</v>
      </c>
      <c r="K4902">
        <v>100151372</v>
      </c>
      <c r="L4902" s="19" t="s">
        <v>27</v>
      </c>
      <c r="M4902">
        <v>0</v>
      </c>
      <c r="N4902" t="s">
        <v>22</v>
      </c>
      <c r="O4902" s="3">
        <v>42571</v>
      </c>
      <c r="P4902" t="s">
        <v>34</v>
      </c>
      <c r="Q4902">
        <v>240</v>
      </c>
      <c r="R4902">
        <v>2016</v>
      </c>
      <c r="S4902">
        <v>7</v>
      </c>
      <c r="T4902" s="3" t="s">
        <v>24</v>
      </c>
      <c r="U4902" s="3">
        <v>45489</v>
      </c>
    </row>
    <row r="4903" spans="1:21" x14ac:dyDescent="0.25">
      <c r="A4903">
        <v>216657</v>
      </c>
      <c r="B4903">
        <v>137</v>
      </c>
      <c r="C4903" t="s">
        <v>19</v>
      </c>
      <c r="D4903" s="3">
        <v>42571</v>
      </c>
      <c r="E4903" t="s">
        <v>26</v>
      </c>
      <c r="F4903">
        <v>240</v>
      </c>
      <c r="G4903">
        <v>1</v>
      </c>
      <c r="J4903">
        <v>240</v>
      </c>
      <c r="K4903">
        <v>100151373</v>
      </c>
      <c r="L4903" s="19" t="s">
        <v>27</v>
      </c>
      <c r="M4903">
        <v>0</v>
      </c>
      <c r="N4903" t="s">
        <v>22</v>
      </c>
      <c r="O4903" s="3">
        <v>42571</v>
      </c>
      <c r="P4903" t="s">
        <v>23</v>
      </c>
      <c r="Q4903">
        <v>240</v>
      </c>
      <c r="R4903">
        <v>2016</v>
      </c>
      <c r="S4903">
        <v>7</v>
      </c>
      <c r="T4903" s="3" t="s">
        <v>24</v>
      </c>
      <c r="U4903" s="3">
        <v>45489</v>
      </c>
    </row>
    <row r="4904" spans="1:21" x14ac:dyDescent="0.25">
      <c r="A4904">
        <v>216658</v>
      </c>
      <c r="B4904">
        <v>137</v>
      </c>
      <c r="C4904" t="s">
        <v>19</v>
      </c>
      <c r="D4904" s="3">
        <v>42571</v>
      </c>
      <c r="E4904" t="s">
        <v>26</v>
      </c>
      <c r="F4904">
        <v>240</v>
      </c>
      <c r="G4904">
        <v>1</v>
      </c>
      <c r="J4904">
        <v>240</v>
      </c>
      <c r="K4904">
        <v>100151374</v>
      </c>
      <c r="L4904" s="19" t="s">
        <v>27</v>
      </c>
      <c r="M4904">
        <v>0</v>
      </c>
      <c r="N4904" t="s">
        <v>22</v>
      </c>
      <c r="O4904" s="3">
        <v>42571</v>
      </c>
      <c r="P4904" t="s">
        <v>23</v>
      </c>
      <c r="Q4904">
        <v>240</v>
      </c>
      <c r="R4904">
        <v>2016</v>
      </c>
      <c r="S4904">
        <v>7</v>
      </c>
      <c r="T4904" s="3" t="s">
        <v>24</v>
      </c>
      <c r="U4904" s="3">
        <v>45489</v>
      </c>
    </row>
    <row r="4905" spans="1:21" x14ac:dyDescent="0.25">
      <c r="A4905">
        <v>216659</v>
      </c>
      <c r="B4905">
        <v>137</v>
      </c>
      <c r="C4905" t="s">
        <v>31</v>
      </c>
      <c r="D4905" s="3">
        <v>42571</v>
      </c>
      <c r="E4905" t="s">
        <v>399</v>
      </c>
      <c r="F4905">
        <v>570</v>
      </c>
      <c r="G4905">
        <v>1</v>
      </c>
      <c r="J4905">
        <v>570</v>
      </c>
      <c r="K4905">
        <v>100151375</v>
      </c>
      <c r="L4905" s="19" t="s">
        <v>33</v>
      </c>
      <c r="M4905">
        <v>0</v>
      </c>
      <c r="N4905" t="s">
        <v>22</v>
      </c>
      <c r="O4905" s="3">
        <v>42571</v>
      </c>
      <c r="P4905" t="s">
        <v>34</v>
      </c>
      <c r="Q4905">
        <v>570</v>
      </c>
      <c r="R4905">
        <v>2016</v>
      </c>
      <c r="S4905">
        <v>7</v>
      </c>
      <c r="T4905" s="3" t="s">
        <v>24</v>
      </c>
      <c r="U4905" s="3">
        <v>45489</v>
      </c>
    </row>
    <row r="4906" spans="1:21" x14ac:dyDescent="0.25">
      <c r="A4906">
        <v>216660</v>
      </c>
      <c r="B4906">
        <v>820</v>
      </c>
      <c r="C4906" t="s">
        <v>19</v>
      </c>
      <c r="D4906" s="3">
        <v>42571</v>
      </c>
      <c r="E4906" t="s">
        <v>927</v>
      </c>
      <c r="F4906">
        <v>99</v>
      </c>
      <c r="G4906">
        <v>1</v>
      </c>
      <c r="J4906">
        <v>99</v>
      </c>
      <c r="K4906">
        <v>100151376</v>
      </c>
      <c r="L4906" s="19" t="s">
        <v>27</v>
      </c>
      <c r="M4906">
        <v>0</v>
      </c>
      <c r="N4906" t="s">
        <v>22</v>
      </c>
      <c r="O4906" s="3">
        <v>42571</v>
      </c>
      <c r="P4906" t="s">
        <v>23</v>
      </c>
      <c r="Q4906">
        <v>99</v>
      </c>
      <c r="R4906">
        <v>2016</v>
      </c>
      <c r="S4906">
        <v>7</v>
      </c>
      <c r="T4906" s="3" t="s">
        <v>24</v>
      </c>
      <c r="U4906" s="3">
        <v>45489</v>
      </c>
    </row>
    <row r="4907" spans="1:21" x14ac:dyDescent="0.25">
      <c r="A4907">
        <v>216661</v>
      </c>
      <c r="B4907">
        <v>820</v>
      </c>
      <c r="C4907" t="s">
        <v>19</v>
      </c>
      <c r="D4907" s="3">
        <v>42571</v>
      </c>
      <c r="E4907" t="s">
        <v>26</v>
      </c>
      <c r="F4907">
        <v>240</v>
      </c>
      <c r="G4907">
        <v>1</v>
      </c>
      <c r="J4907">
        <v>240</v>
      </c>
      <c r="K4907">
        <v>100151377</v>
      </c>
      <c r="L4907" s="19" t="s">
        <v>27</v>
      </c>
      <c r="M4907">
        <v>0</v>
      </c>
      <c r="N4907" t="s">
        <v>22</v>
      </c>
      <c r="O4907" s="3">
        <v>42571</v>
      </c>
      <c r="P4907" t="s">
        <v>23</v>
      </c>
      <c r="Q4907">
        <v>240</v>
      </c>
      <c r="R4907">
        <v>2016</v>
      </c>
      <c r="S4907">
        <v>7</v>
      </c>
      <c r="T4907" s="3" t="s">
        <v>24</v>
      </c>
      <c r="U4907" s="3">
        <v>45489</v>
      </c>
    </row>
    <row r="4908" spans="1:21" x14ac:dyDescent="0.25">
      <c r="A4908">
        <v>216662</v>
      </c>
      <c r="B4908">
        <v>820</v>
      </c>
      <c r="C4908" t="s">
        <v>19</v>
      </c>
      <c r="D4908" s="3">
        <v>42571</v>
      </c>
      <c r="E4908" t="s">
        <v>30</v>
      </c>
      <c r="F4908">
        <v>360</v>
      </c>
      <c r="G4908">
        <v>1</v>
      </c>
      <c r="J4908">
        <v>360</v>
      </c>
      <c r="K4908">
        <v>100151378</v>
      </c>
      <c r="L4908" s="19" t="s">
        <v>27</v>
      </c>
      <c r="M4908">
        <v>0</v>
      </c>
      <c r="N4908" t="s">
        <v>22</v>
      </c>
      <c r="O4908" s="3">
        <v>42571</v>
      </c>
      <c r="P4908" t="s">
        <v>23</v>
      </c>
      <c r="Q4908">
        <v>360</v>
      </c>
      <c r="R4908">
        <v>2016</v>
      </c>
      <c r="S4908">
        <v>7</v>
      </c>
      <c r="T4908" s="3" t="s">
        <v>24</v>
      </c>
      <c r="U4908" s="3">
        <v>45489</v>
      </c>
    </row>
    <row r="4909" spans="1:21" x14ac:dyDescent="0.25">
      <c r="A4909">
        <v>216663</v>
      </c>
      <c r="B4909">
        <v>1548</v>
      </c>
      <c r="C4909" t="s">
        <v>25</v>
      </c>
      <c r="D4909" s="3">
        <v>42571</v>
      </c>
      <c r="E4909" t="s">
        <v>1647</v>
      </c>
      <c r="F4909">
        <v>650</v>
      </c>
      <c r="G4909">
        <v>1</v>
      </c>
      <c r="J4909">
        <v>650</v>
      </c>
      <c r="K4909">
        <v>100151379</v>
      </c>
      <c r="L4909" s="19" t="s">
        <v>51</v>
      </c>
      <c r="M4909">
        <v>0</v>
      </c>
      <c r="N4909" t="s">
        <v>22</v>
      </c>
      <c r="O4909" s="3">
        <v>42571</v>
      </c>
      <c r="P4909" t="s">
        <v>28</v>
      </c>
      <c r="Q4909">
        <v>650</v>
      </c>
      <c r="R4909">
        <v>2016</v>
      </c>
      <c r="S4909">
        <v>7</v>
      </c>
      <c r="T4909" s="3" t="s">
        <v>24</v>
      </c>
      <c r="U4909" s="3">
        <v>45489</v>
      </c>
    </row>
    <row r="4910" spans="1:21" x14ac:dyDescent="0.25">
      <c r="A4910">
        <v>216665</v>
      </c>
      <c r="B4910">
        <v>820</v>
      </c>
      <c r="C4910" t="s">
        <v>19</v>
      </c>
      <c r="D4910" s="3">
        <v>42571</v>
      </c>
      <c r="E4910" t="s">
        <v>927</v>
      </c>
      <c r="F4910">
        <v>99</v>
      </c>
      <c r="G4910">
        <v>1</v>
      </c>
      <c r="J4910">
        <v>99</v>
      </c>
      <c r="K4910">
        <v>100151380</v>
      </c>
      <c r="L4910" s="19" t="s">
        <v>27</v>
      </c>
      <c r="M4910">
        <v>0</v>
      </c>
      <c r="N4910" t="s">
        <v>22</v>
      </c>
      <c r="O4910" s="3">
        <v>42571</v>
      </c>
      <c r="P4910" t="s">
        <v>23</v>
      </c>
      <c r="Q4910">
        <v>99</v>
      </c>
      <c r="R4910">
        <v>2016</v>
      </c>
      <c r="S4910">
        <v>7</v>
      </c>
      <c r="T4910" s="3" t="s">
        <v>24</v>
      </c>
      <c r="U4910" s="3">
        <v>45489</v>
      </c>
    </row>
    <row r="4911" spans="1:21" x14ac:dyDescent="0.25">
      <c r="A4911">
        <v>216666</v>
      </c>
      <c r="B4911">
        <v>292</v>
      </c>
      <c r="C4911" t="s">
        <v>19</v>
      </c>
      <c r="D4911" s="3">
        <v>42571</v>
      </c>
      <c r="E4911" t="s">
        <v>1676</v>
      </c>
      <c r="F4911">
        <v>799</v>
      </c>
      <c r="G4911">
        <v>1</v>
      </c>
      <c r="J4911">
        <v>799</v>
      </c>
      <c r="K4911">
        <v>100151381</v>
      </c>
      <c r="L4911" s="19" t="s">
        <v>51</v>
      </c>
      <c r="M4911">
        <v>0</v>
      </c>
      <c r="N4911" t="s">
        <v>121</v>
      </c>
      <c r="O4911" s="3">
        <v>42571</v>
      </c>
      <c r="P4911" t="s">
        <v>23</v>
      </c>
      <c r="Q4911">
        <v>799</v>
      </c>
      <c r="R4911">
        <v>2016</v>
      </c>
      <c r="S4911">
        <v>7</v>
      </c>
      <c r="T4911" s="3" t="s">
        <v>24</v>
      </c>
      <c r="U4911" s="3">
        <v>45489</v>
      </c>
    </row>
    <row r="4912" spans="1:21" x14ac:dyDescent="0.25">
      <c r="A4912">
        <v>216668</v>
      </c>
      <c r="B4912">
        <v>820</v>
      </c>
      <c r="C4912" t="s">
        <v>19</v>
      </c>
      <c r="D4912" s="3">
        <v>42571</v>
      </c>
      <c r="E4912" t="s">
        <v>26</v>
      </c>
      <c r="F4912">
        <v>240</v>
      </c>
      <c r="G4912">
        <v>1</v>
      </c>
      <c r="J4912">
        <v>240</v>
      </c>
      <c r="K4912">
        <v>100151382</v>
      </c>
      <c r="L4912" s="19" t="s">
        <v>27</v>
      </c>
      <c r="M4912">
        <v>0</v>
      </c>
      <c r="N4912" t="s">
        <v>22</v>
      </c>
      <c r="O4912" s="3">
        <v>42571</v>
      </c>
      <c r="P4912" t="s">
        <v>23</v>
      </c>
      <c r="Q4912">
        <v>240</v>
      </c>
      <c r="R4912">
        <v>2016</v>
      </c>
      <c r="S4912">
        <v>7</v>
      </c>
      <c r="T4912" s="3" t="s">
        <v>24</v>
      </c>
      <c r="U4912" s="3">
        <v>45489</v>
      </c>
    </row>
    <row r="4913" spans="1:21" x14ac:dyDescent="0.25">
      <c r="A4913">
        <v>216669</v>
      </c>
      <c r="B4913">
        <v>1548</v>
      </c>
      <c r="C4913" t="s">
        <v>25</v>
      </c>
      <c r="D4913" s="3">
        <v>42571</v>
      </c>
      <c r="E4913" t="s">
        <v>1647</v>
      </c>
      <c r="F4913">
        <v>650</v>
      </c>
      <c r="G4913">
        <v>1</v>
      </c>
      <c r="J4913">
        <v>650</v>
      </c>
      <c r="K4913">
        <v>100151383</v>
      </c>
      <c r="L4913" s="19" t="s">
        <v>51</v>
      </c>
      <c r="M4913">
        <v>0</v>
      </c>
      <c r="N4913" t="s">
        <v>22</v>
      </c>
      <c r="O4913" s="3">
        <v>42571</v>
      </c>
      <c r="P4913" t="s">
        <v>28</v>
      </c>
      <c r="Q4913">
        <v>650</v>
      </c>
      <c r="R4913">
        <v>2016</v>
      </c>
      <c r="S4913">
        <v>7</v>
      </c>
      <c r="T4913" s="3" t="s">
        <v>24</v>
      </c>
      <c r="U4913" s="3">
        <v>45489</v>
      </c>
    </row>
    <row r="4914" spans="1:21" x14ac:dyDescent="0.25">
      <c r="A4914">
        <v>216671</v>
      </c>
      <c r="B4914">
        <v>1567</v>
      </c>
      <c r="C4914" t="s">
        <v>31</v>
      </c>
      <c r="D4914" s="3">
        <v>42571</v>
      </c>
      <c r="E4914" t="s">
        <v>102</v>
      </c>
      <c r="F4914">
        <v>999</v>
      </c>
      <c r="G4914">
        <v>2</v>
      </c>
      <c r="J4914">
        <v>1998</v>
      </c>
      <c r="K4914">
        <v>100151384</v>
      </c>
      <c r="L4914" s="19" t="s">
        <v>51</v>
      </c>
      <c r="M4914">
        <v>0</v>
      </c>
      <c r="N4914" t="s">
        <v>22</v>
      </c>
      <c r="O4914" s="3">
        <v>42571</v>
      </c>
      <c r="P4914" t="s">
        <v>34</v>
      </c>
      <c r="Q4914" s="4">
        <v>1998</v>
      </c>
      <c r="R4914">
        <v>2016</v>
      </c>
      <c r="S4914">
        <v>7</v>
      </c>
      <c r="T4914" s="3" t="s">
        <v>24</v>
      </c>
      <c r="U4914" s="3">
        <v>45489</v>
      </c>
    </row>
    <row r="4915" spans="1:21" x14ac:dyDescent="0.25">
      <c r="A4915">
        <v>216672</v>
      </c>
      <c r="B4915">
        <v>1411</v>
      </c>
      <c r="C4915" t="s">
        <v>31</v>
      </c>
      <c r="D4915" s="3">
        <v>42571</v>
      </c>
      <c r="E4915" t="s">
        <v>1526</v>
      </c>
      <c r="F4915">
        <v>3420</v>
      </c>
      <c r="G4915">
        <v>1</v>
      </c>
      <c r="J4915">
        <v>3420</v>
      </c>
      <c r="K4915">
        <v>100151385</v>
      </c>
      <c r="L4915" s="19" t="s">
        <v>170</v>
      </c>
      <c r="M4915">
        <v>0</v>
      </c>
      <c r="N4915" t="s">
        <v>22</v>
      </c>
      <c r="O4915" s="3">
        <v>42571</v>
      </c>
      <c r="P4915" t="s">
        <v>34</v>
      </c>
      <c r="Q4915" s="4">
        <v>3420</v>
      </c>
      <c r="R4915">
        <v>2016</v>
      </c>
      <c r="S4915">
        <v>7</v>
      </c>
      <c r="T4915" s="3" t="s">
        <v>24</v>
      </c>
      <c r="U4915" s="3">
        <v>45489</v>
      </c>
    </row>
    <row r="4916" spans="1:21" x14ac:dyDescent="0.25">
      <c r="A4916">
        <v>216673</v>
      </c>
      <c r="B4916">
        <v>1568</v>
      </c>
      <c r="C4916" t="s">
        <v>25</v>
      </c>
      <c r="D4916" s="3">
        <v>42571</v>
      </c>
      <c r="E4916" t="s">
        <v>1677</v>
      </c>
      <c r="F4916">
        <v>125</v>
      </c>
      <c r="G4916">
        <v>1</v>
      </c>
      <c r="J4916">
        <v>125</v>
      </c>
      <c r="K4916">
        <v>100151386</v>
      </c>
      <c r="L4916" s="19" t="s">
        <v>21</v>
      </c>
      <c r="M4916">
        <v>0</v>
      </c>
      <c r="N4916" t="s">
        <v>22</v>
      </c>
      <c r="O4916" s="3">
        <v>42571</v>
      </c>
      <c r="P4916" t="s">
        <v>28</v>
      </c>
      <c r="Q4916">
        <v>125</v>
      </c>
      <c r="R4916">
        <v>2016</v>
      </c>
      <c r="S4916">
        <v>7</v>
      </c>
      <c r="T4916" s="3" t="s">
        <v>24</v>
      </c>
      <c r="U4916" s="3">
        <v>45489</v>
      </c>
    </row>
    <row r="4917" spans="1:21" x14ac:dyDescent="0.25">
      <c r="A4917">
        <v>216674</v>
      </c>
      <c r="B4917">
        <v>806</v>
      </c>
      <c r="C4917" t="s">
        <v>31</v>
      </c>
      <c r="D4917" s="3">
        <v>42571</v>
      </c>
      <c r="E4917" t="s">
        <v>30</v>
      </c>
      <c r="F4917">
        <v>360</v>
      </c>
      <c r="G4917">
        <v>1</v>
      </c>
      <c r="J4917">
        <v>360</v>
      </c>
      <c r="K4917">
        <v>100151387</v>
      </c>
      <c r="L4917" s="19" t="s">
        <v>27</v>
      </c>
      <c r="M4917">
        <v>0</v>
      </c>
      <c r="N4917" t="s">
        <v>22</v>
      </c>
      <c r="O4917" s="3">
        <v>42571</v>
      </c>
      <c r="P4917" t="s">
        <v>34</v>
      </c>
      <c r="Q4917">
        <v>360</v>
      </c>
      <c r="R4917">
        <v>2016</v>
      </c>
      <c r="S4917">
        <v>7</v>
      </c>
      <c r="T4917" s="3" t="s">
        <v>24</v>
      </c>
      <c r="U4917" s="3">
        <v>45489</v>
      </c>
    </row>
    <row r="4918" spans="1:21" x14ac:dyDescent="0.25">
      <c r="A4918">
        <v>216675</v>
      </c>
      <c r="B4918">
        <v>806</v>
      </c>
      <c r="C4918" t="s">
        <v>31</v>
      </c>
      <c r="D4918" s="3">
        <v>42571</v>
      </c>
      <c r="E4918" t="s">
        <v>1678</v>
      </c>
      <c r="F4918">
        <v>999</v>
      </c>
      <c r="G4918">
        <v>1</v>
      </c>
      <c r="J4918">
        <v>999</v>
      </c>
      <c r="K4918">
        <v>100151388</v>
      </c>
      <c r="L4918" s="19" t="s">
        <v>51</v>
      </c>
      <c r="M4918">
        <v>0</v>
      </c>
      <c r="N4918" t="s">
        <v>22</v>
      </c>
      <c r="O4918" s="3">
        <v>42571</v>
      </c>
      <c r="P4918" t="s">
        <v>34</v>
      </c>
      <c r="Q4918">
        <v>999</v>
      </c>
      <c r="R4918">
        <v>2016</v>
      </c>
      <c r="S4918">
        <v>7</v>
      </c>
      <c r="T4918" s="3" t="s">
        <v>24</v>
      </c>
      <c r="U4918" s="3">
        <v>45489</v>
      </c>
    </row>
    <row r="4919" spans="1:21" x14ac:dyDescent="0.25">
      <c r="A4919">
        <v>216677</v>
      </c>
      <c r="B4919">
        <v>114</v>
      </c>
      <c r="C4919" t="s">
        <v>19</v>
      </c>
      <c r="D4919" s="3">
        <v>42571</v>
      </c>
      <c r="E4919" t="s">
        <v>26</v>
      </c>
      <c r="F4919">
        <v>240</v>
      </c>
      <c r="G4919">
        <v>1</v>
      </c>
      <c r="J4919">
        <v>240</v>
      </c>
      <c r="K4919">
        <v>100151389</v>
      </c>
      <c r="L4919" s="19" t="s">
        <v>27</v>
      </c>
      <c r="M4919">
        <v>0</v>
      </c>
      <c r="N4919" t="s">
        <v>22</v>
      </c>
      <c r="O4919" s="3">
        <v>42571</v>
      </c>
      <c r="P4919" t="s">
        <v>23</v>
      </c>
      <c r="Q4919">
        <v>240</v>
      </c>
      <c r="R4919">
        <v>2016</v>
      </c>
      <c r="S4919">
        <v>7</v>
      </c>
      <c r="T4919" s="3" t="s">
        <v>24</v>
      </c>
      <c r="U4919" s="3">
        <v>45489</v>
      </c>
    </row>
    <row r="4920" spans="1:21" x14ac:dyDescent="0.25">
      <c r="A4920">
        <v>216679</v>
      </c>
      <c r="B4920">
        <v>114</v>
      </c>
      <c r="C4920" t="s">
        <v>19</v>
      </c>
      <c r="D4920" s="3">
        <v>42571</v>
      </c>
      <c r="E4920" t="s">
        <v>26</v>
      </c>
      <c r="F4920">
        <v>240</v>
      </c>
      <c r="G4920">
        <v>1</v>
      </c>
      <c r="J4920">
        <v>240</v>
      </c>
      <c r="K4920">
        <v>100151391</v>
      </c>
      <c r="L4920" s="19" t="s">
        <v>27</v>
      </c>
      <c r="M4920">
        <v>0</v>
      </c>
      <c r="N4920" t="s">
        <v>22</v>
      </c>
      <c r="O4920" s="3">
        <v>42571</v>
      </c>
      <c r="P4920" t="s">
        <v>23</v>
      </c>
      <c r="Q4920">
        <v>240</v>
      </c>
      <c r="R4920">
        <v>2016</v>
      </c>
      <c r="S4920">
        <v>7</v>
      </c>
      <c r="T4920" s="3" t="s">
        <v>24</v>
      </c>
      <c r="U4920" s="3">
        <v>45489</v>
      </c>
    </row>
    <row r="4921" spans="1:21" x14ac:dyDescent="0.25">
      <c r="A4921">
        <v>216678</v>
      </c>
      <c r="B4921">
        <v>806</v>
      </c>
      <c r="C4921" t="s">
        <v>19</v>
      </c>
      <c r="D4921" s="3">
        <v>42571</v>
      </c>
      <c r="E4921" t="s">
        <v>30</v>
      </c>
      <c r="F4921">
        <v>360</v>
      </c>
      <c r="G4921">
        <v>1</v>
      </c>
      <c r="J4921">
        <v>360</v>
      </c>
      <c r="K4921">
        <v>100151390</v>
      </c>
      <c r="L4921" s="19" t="s">
        <v>27</v>
      </c>
      <c r="M4921">
        <v>0</v>
      </c>
      <c r="N4921" t="s">
        <v>22</v>
      </c>
      <c r="O4921" s="3">
        <v>42571</v>
      </c>
      <c r="P4921" t="s">
        <v>23</v>
      </c>
      <c r="Q4921">
        <v>360</v>
      </c>
      <c r="R4921">
        <v>2016</v>
      </c>
      <c r="S4921">
        <v>7</v>
      </c>
      <c r="T4921" s="3" t="s">
        <v>24</v>
      </c>
      <c r="U4921" s="3">
        <v>45489</v>
      </c>
    </row>
    <row r="4922" spans="1:21" x14ac:dyDescent="0.25">
      <c r="A4922">
        <v>216680</v>
      </c>
      <c r="B4922">
        <v>1569</v>
      </c>
      <c r="C4922" t="s">
        <v>19</v>
      </c>
      <c r="D4922" s="3">
        <v>42571</v>
      </c>
      <c r="E4922" t="s">
        <v>1365</v>
      </c>
      <c r="F4922">
        <v>300</v>
      </c>
      <c r="G4922">
        <v>1</v>
      </c>
      <c r="J4922">
        <v>300</v>
      </c>
      <c r="K4922">
        <v>100151392</v>
      </c>
      <c r="L4922" s="19" t="s">
        <v>38</v>
      </c>
      <c r="M4922">
        <v>0</v>
      </c>
      <c r="N4922" t="s">
        <v>22</v>
      </c>
      <c r="O4922" s="3">
        <v>42571</v>
      </c>
      <c r="P4922" t="s">
        <v>23</v>
      </c>
      <c r="Q4922">
        <v>300</v>
      </c>
      <c r="R4922">
        <v>2016</v>
      </c>
      <c r="S4922">
        <v>7</v>
      </c>
      <c r="T4922" s="3" t="s">
        <v>24</v>
      </c>
      <c r="U4922" s="3">
        <v>45489</v>
      </c>
    </row>
    <row r="4923" spans="1:21" x14ac:dyDescent="0.25">
      <c r="A4923">
        <v>216681</v>
      </c>
      <c r="B4923">
        <v>114</v>
      </c>
      <c r="C4923" t="s">
        <v>19</v>
      </c>
      <c r="D4923" s="3">
        <v>42571</v>
      </c>
      <c r="E4923" t="s">
        <v>26</v>
      </c>
      <c r="F4923">
        <v>240</v>
      </c>
      <c r="G4923">
        <v>1</v>
      </c>
      <c r="J4923">
        <v>240</v>
      </c>
      <c r="K4923">
        <v>100151393</v>
      </c>
      <c r="L4923" s="19" t="s">
        <v>27</v>
      </c>
      <c r="M4923">
        <v>0</v>
      </c>
      <c r="N4923" t="s">
        <v>22</v>
      </c>
      <c r="O4923" s="3">
        <v>42571</v>
      </c>
      <c r="P4923" t="s">
        <v>23</v>
      </c>
      <c r="Q4923">
        <v>240</v>
      </c>
      <c r="R4923">
        <v>2016</v>
      </c>
      <c r="S4923">
        <v>7</v>
      </c>
      <c r="T4923" s="3" t="s">
        <v>24</v>
      </c>
      <c r="U4923" s="3">
        <v>45489</v>
      </c>
    </row>
    <row r="4924" spans="1:21" x14ac:dyDescent="0.25">
      <c r="A4924">
        <v>216682</v>
      </c>
      <c r="B4924">
        <v>1570</v>
      </c>
      <c r="C4924" t="s">
        <v>31</v>
      </c>
      <c r="D4924" s="3">
        <v>42571</v>
      </c>
      <c r="E4924" t="s">
        <v>239</v>
      </c>
      <c r="F4924">
        <v>99</v>
      </c>
      <c r="G4924">
        <v>1</v>
      </c>
      <c r="J4924">
        <v>198</v>
      </c>
      <c r="K4924">
        <v>100151394</v>
      </c>
      <c r="L4924" s="19" t="s">
        <v>27</v>
      </c>
      <c r="M4924">
        <v>0</v>
      </c>
      <c r="N4924" t="s">
        <v>22</v>
      </c>
      <c r="O4924" s="3">
        <v>42571</v>
      </c>
      <c r="P4924" t="s">
        <v>34</v>
      </c>
      <c r="Q4924">
        <v>99</v>
      </c>
      <c r="R4924">
        <v>2016</v>
      </c>
      <c r="S4924">
        <v>7</v>
      </c>
      <c r="T4924" s="3" t="s">
        <v>24</v>
      </c>
      <c r="U4924" s="3">
        <v>45489</v>
      </c>
    </row>
    <row r="4925" spans="1:21" x14ac:dyDescent="0.25">
      <c r="A4925">
        <v>216683</v>
      </c>
      <c r="B4925">
        <v>1570</v>
      </c>
      <c r="C4925" t="s">
        <v>31</v>
      </c>
      <c r="D4925" s="3">
        <v>42571</v>
      </c>
      <c r="E4925" t="s">
        <v>1129</v>
      </c>
      <c r="F4925">
        <v>99</v>
      </c>
      <c r="G4925">
        <v>1</v>
      </c>
      <c r="J4925">
        <v>198</v>
      </c>
      <c r="K4925">
        <v>100151394</v>
      </c>
      <c r="L4925" s="19" t="s">
        <v>27</v>
      </c>
      <c r="M4925">
        <v>0</v>
      </c>
      <c r="N4925" t="s">
        <v>22</v>
      </c>
      <c r="O4925" s="3">
        <v>42571</v>
      </c>
      <c r="P4925" t="s">
        <v>34</v>
      </c>
      <c r="Q4925">
        <v>99</v>
      </c>
      <c r="R4925">
        <v>2016</v>
      </c>
      <c r="S4925">
        <v>7</v>
      </c>
      <c r="T4925" s="3" t="s">
        <v>24</v>
      </c>
      <c r="U4925" s="3">
        <v>45489</v>
      </c>
    </row>
    <row r="4926" spans="1:21" x14ac:dyDescent="0.25">
      <c r="A4926">
        <v>216684</v>
      </c>
      <c r="B4926">
        <v>114</v>
      </c>
      <c r="C4926" t="s">
        <v>19</v>
      </c>
      <c r="D4926" s="3">
        <v>42571</v>
      </c>
      <c r="E4926" t="s">
        <v>30</v>
      </c>
      <c r="F4926">
        <v>360</v>
      </c>
      <c r="G4926">
        <v>1</v>
      </c>
      <c r="J4926">
        <v>360</v>
      </c>
      <c r="K4926">
        <v>100151395</v>
      </c>
      <c r="L4926" s="19" t="s">
        <v>27</v>
      </c>
      <c r="M4926">
        <v>0</v>
      </c>
      <c r="N4926" t="s">
        <v>22</v>
      </c>
      <c r="O4926" s="3">
        <v>42571</v>
      </c>
      <c r="P4926" t="s">
        <v>23</v>
      </c>
      <c r="Q4926">
        <v>360</v>
      </c>
      <c r="R4926">
        <v>2016</v>
      </c>
      <c r="S4926">
        <v>7</v>
      </c>
      <c r="T4926" s="3" t="s">
        <v>24</v>
      </c>
      <c r="U4926" s="3">
        <v>45489</v>
      </c>
    </row>
    <row r="4927" spans="1:21" x14ac:dyDescent="0.25">
      <c r="A4927">
        <v>216685</v>
      </c>
      <c r="B4927">
        <v>1571</v>
      </c>
      <c r="C4927" t="s">
        <v>31</v>
      </c>
      <c r="D4927" s="3">
        <v>42571</v>
      </c>
      <c r="E4927" t="s">
        <v>1679</v>
      </c>
      <c r="F4927">
        <v>449</v>
      </c>
      <c r="G4927">
        <v>1</v>
      </c>
      <c r="J4927">
        <v>449</v>
      </c>
      <c r="K4927">
        <v>100151396</v>
      </c>
      <c r="L4927" s="19" t="s">
        <v>51</v>
      </c>
      <c r="M4927">
        <v>0</v>
      </c>
      <c r="N4927" t="s">
        <v>22</v>
      </c>
      <c r="O4927" s="3">
        <v>42571</v>
      </c>
      <c r="P4927" t="s">
        <v>34</v>
      </c>
      <c r="Q4927">
        <v>449</v>
      </c>
      <c r="R4927">
        <v>2016</v>
      </c>
      <c r="S4927">
        <v>7</v>
      </c>
      <c r="T4927" s="3" t="s">
        <v>24</v>
      </c>
      <c r="U4927" s="3">
        <v>45489</v>
      </c>
    </row>
    <row r="4928" spans="1:21" x14ac:dyDescent="0.25">
      <c r="A4928">
        <v>216687</v>
      </c>
      <c r="B4928">
        <v>1571</v>
      </c>
      <c r="C4928" t="s">
        <v>31</v>
      </c>
      <c r="D4928" s="3">
        <v>42571</v>
      </c>
      <c r="E4928" t="s">
        <v>1680</v>
      </c>
      <c r="F4928">
        <v>449</v>
      </c>
      <c r="G4928">
        <v>1</v>
      </c>
      <c r="J4928">
        <v>449</v>
      </c>
      <c r="K4928">
        <v>100151397</v>
      </c>
      <c r="L4928" s="19" t="s">
        <v>51</v>
      </c>
      <c r="M4928">
        <v>0</v>
      </c>
      <c r="N4928" t="s">
        <v>22</v>
      </c>
      <c r="O4928" s="3">
        <v>42571</v>
      </c>
      <c r="P4928" t="s">
        <v>34</v>
      </c>
      <c r="Q4928">
        <v>449</v>
      </c>
      <c r="R4928">
        <v>2016</v>
      </c>
      <c r="S4928">
        <v>7</v>
      </c>
      <c r="T4928" s="3" t="s">
        <v>24</v>
      </c>
      <c r="U4928" s="3">
        <v>45489</v>
      </c>
    </row>
    <row r="4929" spans="1:21" x14ac:dyDescent="0.25">
      <c r="A4929">
        <v>216689</v>
      </c>
      <c r="B4929">
        <v>64</v>
      </c>
      <c r="C4929" t="s">
        <v>31</v>
      </c>
      <c r="D4929" s="3">
        <v>42571</v>
      </c>
      <c r="E4929" t="s">
        <v>1681</v>
      </c>
      <c r="F4929">
        <v>2499</v>
      </c>
      <c r="G4929">
        <v>1</v>
      </c>
      <c r="J4929">
        <v>2499</v>
      </c>
      <c r="K4929">
        <v>100151398</v>
      </c>
      <c r="L4929" s="19" t="s">
        <v>21</v>
      </c>
      <c r="M4929">
        <v>0</v>
      </c>
      <c r="N4929" t="s">
        <v>22</v>
      </c>
      <c r="O4929" s="3">
        <v>42571</v>
      </c>
      <c r="P4929" t="s">
        <v>34</v>
      </c>
      <c r="Q4929" s="4">
        <v>2499</v>
      </c>
      <c r="R4929">
        <v>2016</v>
      </c>
      <c r="S4929">
        <v>7</v>
      </c>
      <c r="T4929" s="3" t="s">
        <v>24</v>
      </c>
      <c r="U4929" s="3">
        <v>45489</v>
      </c>
    </row>
    <row r="4930" spans="1:21" x14ac:dyDescent="0.25">
      <c r="A4930">
        <v>216691</v>
      </c>
      <c r="B4930">
        <v>56</v>
      </c>
      <c r="C4930" t="s">
        <v>19</v>
      </c>
      <c r="D4930" s="3">
        <v>42571</v>
      </c>
      <c r="E4930" t="s">
        <v>364</v>
      </c>
      <c r="F4930">
        <v>210</v>
      </c>
      <c r="G4930">
        <v>1</v>
      </c>
      <c r="J4930">
        <v>370</v>
      </c>
      <c r="K4930">
        <v>100151399</v>
      </c>
      <c r="L4930" s="19" t="s">
        <v>33</v>
      </c>
      <c r="M4930">
        <v>0</v>
      </c>
      <c r="N4930" t="s">
        <v>22</v>
      </c>
      <c r="O4930" s="3">
        <v>42571</v>
      </c>
      <c r="P4930" t="s">
        <v>23</v>
      </c>
      <c r="Q4930">
        <v>210</v>
      </c>
      <c r="R4930">
        <v>2016</v>
      </c>
      <c r="S4930">
        <v>7</v>
      </c>
      <c r="T4930" s="3" t="s">
        <v>24</v>
      </c>
      <c r="U4930" s="3">
        <v>45489</v>
      </c>
    </row>
    <row r="4931" spans="1:21" x14ac:dyDescent="0.25">
      <c r="A4931">
        <v>216692</v>
      </c>
      <c r="B4931">
        <v>56</v>
      </c>
      <c r="C4931" t="s">
        <v>19</v>
      </c>
      <c r="D4931" s="3">
        <v>42571</v>
      </c>
      <c r="E4931" t="s">
        <v>188</v>
      </c>
      <c r="F4931">
        <v>160</v>
      </c>
      <c r="G4931">
        <v>1</v>
      </c>
      <c r="J4931">
        <v>370</v>
      </c>
      <c r="K4931">
        <v>100151399</v>
      </c>
      <c r="L4931" s="19" t="s">
        <v>33</v>
      </c>
      <c r="M4931">
        <v>0</v>
      </c>
      <c r="N4931" t="s">
        <v>22</v>
      </c>
      <c r="O4931" s="3">
        <v>42571</v>
      </c>
      <c r="P4931" t="s">
        <v>23</v>
      </c>
      <c r="Q4931">
        <v>160</v>
      </c>
      <c r="R4931">
        <v>2016</v>
      </c>
      <c r="S4931">
        <v>7</v>
      </c>
      <c r="T4931" s="3" t="s">
        <v>24</v>
      </c>
      <c r="U4931" s="3">
        <v>45489</v>
      </c>
    </row>
    <row r="4932" spans="1:21" x14ac:dyDescent="0.25">
      <c r="A4932">
        <v>216693</v>
      </c>
      <c r="B4932">
        <v>114</v>
      </c>
      <c r="C4932" t="s">
        <v>19</v>
      </c>
      <c r="D4932" s="3">
        <v>42571</v>
      </c>
      <c r="E4932" t="s">
        <v>364</v>
      </c>
      <c r="F4932">
        <v>210</v>
      </c>
      <c r="G4932">
        <v>2</v>
      </c>
      <c r="J4932">
        <v>420</v>
      </c>
      <c r="K4932">
        <v>100151400</v>
      </c>
      <c r="L4932" s="19" t="s">
        <v>33</v>
      </c>
      <c r="M4932">
        <v>0</v>
      </c>
      <c r="N4932" t="s">
        <v>22</v>
      </c>
      <c r="O4932" s="3">
        <v>42571</v>
      </c>
      <c r="P4932" t="s">
        <v>23</v>
      </c>
      <c r="Q4932">
        <v>420</v>
      </c>
      <c r="R4932">
        <v>2016</v>
      </c>
      <c r="S4932">
        <v>7</v>
      </c>
      <c r="T4932" s="3" t="s">
        <v>24</v>
      </c>
      <c r="U4932" s="3">
        <v>45489</v>
      </c>
    </row>
    <row r="4933" spans="1:21" x14ac:dyDescent="0.25">
      <c r="A4933">
        <v>216694</v>
      </c>
      <c r="B4933">
        <v>56</v>
      </c>
      <c r="C4933" t="s">
        <v>19</v>
      </c>
      <c r="D4933" s="3">
        <v>42571</v>
      </c>
      <c r="E4933" t="s">
        <v>130</v>
      </c>
      <c r="F4933">
        <v>190</v>
      </c>
      <c r="G4933">
        <v>1</v>
      </c>
      <c r="J4933">
        <v>190</v>
      </c>
      <c r="K4933">
        <v>100151401</v>
      </c>
      <c r="L4933" s="19" t="s">
        <v>33</v>
      </c>
      <c r="M4933">
        <v>0</v>
      </c>
      <c r="N4933" t="s">
        <v>22</v>
      </c>
      <c r="O4933" s="3">
        <v>42571</v>
      </c>
      <c r="P4933" t="s">
        <v>23</v>
      </c>
      <c r="Q4933">
        <v>190</v>
      </c>
      <c r="R4933">
        <v>2016</v>
      </c>
      <c r="S4933">
        <v>7</v>
      </c>
      <c r="T4933" s="3" t="s">
        <v>24</v>
      </c>
      <c r="U4933" s="3">
        <v>45489</v>
      </c>
    </row>
    <row r="4934" spans="1:21" x14ac:dyDescent="0.25">
      <c r="A4934">
        <v>216696</v>
      </c>
      <c r="B4934">
        <v>1572</v>
      </c>
      <c r="C4934" t="s">
        <v>19</v>
      </c>
      <c r="D4934" s="3">
        <v>42571</v>
      </c>
      <c r="E4934" t="s">
        <v>144</v>
      </c>
      <c r="F4934">
        <v>3600</v>
      </c>
      <c r="G4934">
        <v>1</v>
      </c>
      <c r="J4934">
        <v>3600</v>
      </c>
      <c r="K4934">
        <v>100151403</v>
      </c>
      <c r="L4934" s="19" t="s">
        <v>42</v>
      </c>
      <c r="M4934">
        <v>0</v>
      </c>
      <c r="N4934" t="s">
        <v>22</v>
      </c>
      <c r="O4934" s="3">
        <v>42571</v>
      </c>
      <c r="P4934" t="s">
        <v>23</v>
      </c>
      <c r="Q4934" s="4">
        <v>3600</v>
      </c>
      <c r="R4934">
        <v>2016</v>
      </c>
      <c r="S4934">
        <v>7</v>
      </c>
      <c r="T4934" s="3" t="s">
        <v>24</v>
      </c>
      <c r="U4934" s="3">
        <v>45489</v>
      </c>
    </row>
    <row r="4935" spans="1:21" x14ac:dyDescent="0.25">
      <c r="A4935">
        <v>216697</v>
      </c>
      <c r="B4935">
        <v>64</v>
      </c>
      <c r="C4935" t="s">
        <v>19</v>
      </c>
      <c r="D4935" s="3">
        <v>42571</v>
      </c>
      <c r="E4935" t="s">
        <v>26</v>
      </c>
      <c r="F4935">
        <v>240</v>
      </c>
      <c r="G4935">
        <v>1</v>
      </c>
      <c r="J4935">
        <v>240</v>
      </c>
      <c r="K4935">
        <v>100151404</v>
      </c>
      <c r="L4935" s="19" t="s">
        <v>27</v>
      </c>
      <c r="M4935">
        <v>0</v>
      </c>
      <c r="N4935" t="s">
        <v>22</v>
      </c>
      <c r="O4935" s="3">
        <v>42571</v>
      </c>
      <c r="P4935" t="s">
        <v>23</v>
      </c>
      <c r="Q4935">
        <v>240</v>
      </c>
      <c r="R4935">
        <v>2016</v>
      </c>
      <c r="S4935">
        <v>7</v>
      </c>
      <c r="T4935" s="3" t="s">
        <v>24</v>
      </c>
      <c r="U4935" s="3">
        <v>45489</v>
      </c>
    </row>
    <row r="4936" spans="1:21" x14ac:dyDescent="0.25">
      <c r="A4936">
        <v>216695</v>
      </c>
      <c r="B4936">
        <v>56</v>
      </c>
      <c r="C4936" t="s">
        <v>19</v>
      </c>
      <c r="D4936" s="3">
        <v>42571</v>
      </c>
      <c r="E4936" t="s">
        <v>489</v>
      </c>
      <c r="F4936">
        <v>234</v>
      </c>
      <c r="G4936">
        <v>1</v>
      </c>
      <c r="J4936">
        <v>234</v>
      </c>
      <c r="K4936">
        <v>100151402</v>
      </c>
      <c r="L4936" s="19" t="s">
        <v>33</v>
      </c>
      <c r="M4936">
        <v>0</v>
      </c>
      <c r="N4936" t="s">
        <v>22</v>
      </c>
      <c r="O4936" s="3">
        <v>42571</v>
      </c>
      <c r="P4936" t="s">
        <v>23</v>
      </c>
      <c r="Q4936">
        <v>234</v>
      </c>
      <c r="R4936">
        <v>2016</v>
      </c>
      <c r="S4936">
        <v>7</v>
      </c>
      <c r="T4936" s="3" t="s">
        <v>24</v>
      </c>
      <c r="U4936" s="3">
        <v>45489</v>
      </c>
    </row>
    <row r="4937" spans="1:21" x14ac:dyDescent="0.25">
      <c r="A4937">
        <v>216698</v>
      </c>
      <c r="B4937">
        <v>1433</v>
      </c>
      <c r="C4937" t="s">
        <v>25</v>
      </c>
      <c r="D4937" s="3">
        <v>42571</v>
      </c>
      <c r="E4937" t="s">
        <v>293</v>
      </c>
      <c r="F4937">
        <v>999</v>
      </c>
      <c r="G4937">
        <v>1</v>
      </c>
      <c r="J4937">
        <v>999</v>
      </c>
      <c r="K4937">
        <v>100151405</v>
      </c>
      <c r="L4937" s="19" t="s">
        <v>51</v>
      </c>
      <c r="M4937">
        <v>0</v>
      </c>
      <c r="N4937" t="s">
        <v>39</v>
      </c>
      <c r="O4937" s="3">
        <v>42571</v>
      </c>
      <c r="P4937" t="s">
        <v>28</v>
      </c>
      <c r="Q4937">
        <v>999</v>
      </c>
      <c r="R4937">
        <v>2016</v>
      </c>
      <c r="S4937">
        <v>7</v>
      </c>
      <c r="T4937" s="3" t="s">
        <v>24</v>
      </c>
      <c r="U4937" s="3">
        <v>45489</v>
      </c>
    </row>
    <row r="4938" spans="1:21" x14ac:dyDescent="0.25">
      <c r="A4938">
        <v>216699</v>
      </c>
      <c r="B4938">
        <v>64</v>
      </c>
      <c r="C4938" t="s">
        <v>19</v>
      </c>
      <c r="D4938" s="3">
        <v>42571</v>
      </c>
      <c r="E4938" t="s">
        <v>26</v>
      </c>
      <c r="F4938">
        <v>240</v>
      </c>
      <c r="G4938">
        <v>1</v>
      </c>
      <c r="J4938">
        <v>240</v>
      </c>
      <c r="K4938">
        <v>100151406</v>
      </c>
      <c r="L4938" s="19" t="s">
        <v>27</v>
      </c>
      <c r="M4938">
        <v>0</v>
      </c>
      <c r="N4938" t="s">
        <v>22</v>
      </c>
      <c r="O4938" s="3">
        <v>42571</v>
      </c>
      <c r="P4938" t="s">
        <v>23</v>
      </c>
      <c r="Q4938">
        <v>240</v>
      </c>
      <c r="R4938">
        <v>2016</v>
      </c>
      <c r="S4938">
        <v>7</v>
      </c>
      <c r="T4938" s="3" t="s">
        <v>24</v>
      </c>
      <c r="U4938" s="3">
        <v>45489</v>
      </c>
    </row>
    <row r="4939" spans="1:21" x14ac:dyDescent="0.25">
      <c r="A4939">
        <v>216700</v>
      </c>
      <c r="B4939">
        <v>56</v>
      </c>
      <c r="C4939" t="s">
        <v>19</v>
      </c>
      <c r="D4939" s="3">
        <v>42571</v>
      </c>
      <c r="E4939" t="s">
        <v>1573</v>
      </c>
      <c r="F4939">
        <v>144</v>
      </c>
      <c r="G4939">
        <v>1</v>
      </c>
      <c r="J4939">
        <v>199</v>
      </c>
      <c r="K4939">
        <v>100151407</v>
      </c>
      <c r="L4939" s="19" t="s">
        <v>33</v>
      </c>
      <c r="M4939">
        <v>0</v>
      </c>
      <c r="N4939" t="s">
        <v>22</v>
      </c>
      <c r="O4939" s="3">
        <v>42571</v>
      </c>
      <c r="P4939" t="s">
        <v>23</v>
      </c>
      <c r="Q4939">
        <v>144</v>
      </c>
      <c r="R4939">
        <v>2016</v>
      </c>
      <c r="S4939">
        <v>7</v>
      </c>
      <c r="T4939" s="3" t="s">
        <v>24</v>
      </c>
      <c r="U4939" s="3">
        <v>45489</v>
      </c>
    </row>
    <row r="4940" spans="1:21" x14ac:dyDescent="0.25">
      <c r="A4940">
        <v>216701</v>
      </c>
      <c r="B4940">
        <v>56</v>
      </c>
      <c r="C4940" t="s">
        <v>19</v>
      </c>
      <c r="D4940" s="3">
        <v>42571</v>
      </c>
      <c r="E4940" t="s">
        <v>1380</v>
      </c>
      <c r="F4940">
        <v>55</v>
      </c>
      <c r="G4940">
        <v>1</v>
      </c>
      <c r="J4940">
        <v>199</v>
      </c>
      <c r="K4940">
        <v>100151407</v>
      </c>
      <c r="L4940" s="19" t="s">
        <v>33</v>
      </c>
      <c r="M4940">
        <v>0</v>
      </c>
      <c r="N4940" t="s">
        <v>22</v>
      </c>
      <c r="O4940" s="3">
        <v>42571</v>
      </c>
      <c r="P4940" t="s">
        <v>23</v>
      </c>
      <c r="Q4940">
        <v>55</v>
      </c>
      <c r="R4940">
        <v>2016</v>
      </c>
      <c r="S4940">
        <v>7</v>
      </c>
      <c r="T4940" s="3" t="s">
        <v>24</v>
      </c>
      <c r="U4940" s="3">
        <v>45489</v>
      </c>
    </row>
    <row r="4941" spans="1:21" x14ac:dyDescent="0.25">
      <c r="A4941">
        <v>216702</v>
      </c>
      <c r="B4941">
        <v>1573</v>
      </c>
      <c r="C4941" t="s">
        <v>19</v>
      </c>
      <c r="D4941" s="3">
        <v>42571</v>
      </c>
      <c r="E4941" t="s">
        <v>1682</v>
      </c>
      <c r="F4941">
        <v>1800</v>
      </c>
      <c r="G4941">
        <v>1</v>
      </c>
      <c r="J4941">
        <v>1800</v>
      </c>
      <c r="K4941">
        <v>100151408</v>
      </c>
      <c r="L4941" s="19" t="s">
        <v>51</v>
      </c>
      <c r="M4941">
        <v>0</v>
      </c>
      <c r="N4941" t="s">
        <v>22</v>
      </c>
      <c r="O4941" s="3">
        <v>42571</v>
      </c>
      <c r="P4941" t="s">
        <v>23</v>
      </c>
      <c r="Q4941" s="4">
        <v>1800</v>
      </c>
      <c r="R4941">
        <v>2016</v>
      </c>
      <c r="S4941">
        <v>7</v>
      </c>
      <c r="T4941" s="3" t="s">
        <v>24</v>
      </c>
      <c r="U4941" s="3">
        <v>45489</v>
      </c>
    </row>
    <row r="4942" spans="1:21" x14ac:dyDescent="0.25">
      <c r="A4942">
        <v>216704</v>
      </c>
      <c r="B4942">
        <v>56</v>
      </c>
      <c r="C4942" t="s">
        <v>19</v>
      </c>
      <c r="D4942" s="3">
        <v>42571</v>
      </c>
      <c r="E4942" t="s">
        <v>122</v>
      </c>
      <c r="F4942">
        <v>260</v>
      </c>
      <c r="G4942">
        <v>1</v>
      </c>
      <c r="J4942">
        <v>260</v>
      </c>
      <c r="K4942">
        <v>100151409</v>
      </c>
      <c r="L4942" s="19" t="s">
        <v>33</v>
      </c>
      <c r="M4942">
        <v>0</v>
      </c>
      <c r="N4942" t="s">
        <v>22</v>
      </c>
      <c r="O4942" s="3">
        <v>42571</v>
      </c>
      <c r="P4942" t="s">
        <v>23</v>
      </c>
      <c r="Q4942">
        <v>260</v>
      </c>
      <c r="R4942">
        <v>2016</v>
      </c>
      <c r="S4942">
        <v>7</v>
      </c>
      <c r="T4942" s="3" t="s">
        <v>24</v>
      </c>
      <c r="U4942" s="3">
        <v>45489</v>
      </c>
    </row>
    <row r="4943" spans="1:21" x14ac:dyDescent="0.25">
      <c r="A4943">
        <v>216705</v>
      </c>
      <c r="B4943">
        <v>114</v>
      </c>
      <c r="C4943" t="s">
        <v>19</v>
      </c>
      <c r="D4943" s="3">
        <v>42571</v>
      </c>
      <c r="E4943" t="s">
        <v>26</v>
      </c>
      <c r="F4943">
        <v>240</v>
      </c>
      <c r="G4943">
        <v>1</v>
      </c>
      <c r="J4943">
        <v>240</v>
      </c>
      <c r="K4943">
        <v>100151410</v>
      </c>
      <c r="L4943" s="19" t="s">
        <v>27</v>
      </c>
      <c r="M4943">
        <v>0</v>
      </c>
      <c r="N4943" t="s">
        <v>22</v>
      </c>
      <c r="O4943" s="3">
        <v>42571</v>
      </c>
      <c r="P4943" t="s">
        <v>23</v>
      </c>
      <c r="Q4943">
        <v>240</v>
      </c>
      <c r="R4943">
        <v>2016</v>
      </c>
      <c r="S4943">
        <v>7</v>
      </c>
      <c r="T4943" s="3" t="s">
        <v>24</v>
      </c>
      <c r="U4943" s="3">
        <v>45489</v>
      </c>
    </row>
    <row r="4944" spans="1:21" x14ac:dyDescent="0.25">
      <c r="A4944">
        <v>216708</v>
      </c>
      <c r="B4944">
        <v>1510</v>
      </c>
      <c r="C4944" t="s">
        <v>25</v>
      </c>
      <c r="D4944" s="3">
        <v>42571</v>
      </c>
      <c r="E4944" t="s">
        <v>1683</v>
      </c>
      <c r="F4944">
        <v>44680</v>
      </c>
      <c r="G4944">
        <v>1</v>
      </c>
      <c r="J4944">
        <v>44680</v>
      </c>
      <c r="K4944">
        <v>100151412</v>
      </c>
      <c r="L4944" s="19" t="s">
        <v>42</v>
      </c>
      <c r="M4944">
        <v>0</v>
      </c>
      <c r="N4944" t="s">
        <v>22</v>
      </c>
      <c r="O4944" s="3">
        <v>42571</v>
      </c>
      <c r="P4944" t="s">
        <v>28</v>
      </c>
      <c r="Q4944" s="4">
        <v>44680</v>
      </c>
      <c r="R4944">
        <v>2016</v>
      </c>
      <c r="S4944">
        <v>7</v>
      </c>
      <c r="T4944" s="3" t="s">
        <v>24</v>
      </c>
      <c r="U4944" s="3">
        <v>45489</v>
      </c>
    </row>
    <row r="4945" spans="1:21" x14ac:dyDescent="0.25">
      <c r="A4945">
        <v>216706</v>
      </c>
      <c r="B4945">
        <v>56</v>
      </c>
      <c r="C4945" t="s">
        <v>19</v>
      </c>
      <c r="D4945" s="3">
        <v>42571</v>
      </c>
      <c r="E4945" t="s">
        <v>1128</v>
      </c>
      <c r="F4945">
        <v>99</v>
      </c>
      <c r="G4945">
        <v>3</v>
      </c>
      <c r="J4945">
        <v>462</v>
      </c>
      <c r="K4945">
        <v>100151411</v>
      </c>
      <c r="L4945" s="19" t="s">
        <v>27</v>
      </c>
      <c r="M4945">
        <v>0</v>
      </c>
      <c r="N4945" t="s">
        <v>22</v>
      </c>
      <c r="O4945" s="3">
        <v>42571</v>
      </c>
      <c r="P4945" t="s">
        <v>23</v>
      </c>
      <c r="Q4945">
        <v>297</v>
      </c>
      <c r="R4945">
        <v>2016</v>
      </c>
      <c r="S4945">
        <v>7</v>
      </c>
      <c r="T4945" s="3" t="s">
        <v>24</v>
      </c>
      <c r="U4945" s="3">
        <v>45489</v>
      </c>
    </row>
    <row r="4946" spans="1:21" x14ac:dyDescent="0.25">
      <c r="A4946">
        <v>216707</v>
      </c>
      <c r="B4946">
        <v>56</v>
      </c>
      <c r="C4946" t="s">
        <v>19</v>
      </c>
      <c r="D4946" s="3">
        <v>42571</v>
      </c>
      <c r="E4946" t="s">
        <v>1380</v>
      </c>
      <c r="F4946">
        <v>55</v>
      </c>
      <c r="G4946">
        <v>3</v>
      </c>
      <c r="J4946">
        <v>462</v>
      </c>
      <c r="K4946">
        <v>100151411</v>
      </c>
      <c r="L4946" s="19" t="s">
        <v>33</v>
      </c>
      <c r="M4946">
        <v>0</v>
      </c>
      <c r="N4946" t="s">
        <v>22</v>
      </c>
      <c r="O4946" s="3">
        <v>42571</v>
      </c>
      <c r="P4946" t="s">
        <v>23</v>
      </c>
      <c r="Q4946">
        <v>165</v>
      </c>
      <c r="R4946">
        <v>2016</v>
      </c>
      <c r="S4946">
        <v>7</v>
      </c>
      <c r="T4946" s="3" t="s">
        <v>24</v>
      </c>
      <c r="U4946" s="3">
        <v>45489</v>
      </c>
    </row>
    <row r="4947" spans="1:21" x14ac:dyDescent="0.25">
      <c r="A4947">
        <v>216709</v>
      </c>
      <c r="B4947">
        <v>806</v>
      </c>
      <c r="C4947" t="s">
        <v>19</v>
      </c>
      <c r="D4947" s="3">
        <v>42571</v>
      </c>
      <c r="E4947" t="s">
        <v>30</v>
      </c>
      <c r="F4947">
        <v>360</v>
      </c>
      <c r="G4947">
        <v>1</v>
      </c>
      <c r="J4947">
        <v>360</v>
      </c>
      <c r="K4947">
        <v>100151413</v>
      </c>
      <c r="L4947" s="19" t="s">
        <v>27</v>
      </c>
      <c r="M4947">
        <v>0</v>
      </c>
      <c r="N4947" t="s">
        <v>22</v>
      </c>
      <c r="O4947" s="3">
        <v>42571</v>
      </c>
      <c r="P4947" t="s">
        <v>23</v>
      </c>
      <c r="Q4947">
        <v>360</v>
      </c>
      <c r="R4947">
        <v>2016</v>
      </c>
      <c r="S4947">
        <v>7</v>
      </c>
      <c r="T4947" s="3" t="s">
        <v>24</v>
      </c>
      <c r="U4947" s="3">
        <v>45489</v>
      </c>
    </row>
    <row r="4948" spans="1:21" x14ac:dyDescent="0.25">
      <c r="A4948">
        <v>216710</v>
      </c>
      <c r="B4948">
        <v>1572</v>
      </c>
      <c r="C4948" t="s">
        <v>19</v>
      </c>
      <c r="D4948" s="3">
        <v>42571</v>
      </c>
      <c r="E4948" t="s">
        <v>151</v>
      </c>
      <c r="F4948">
        <v>1050</v>
      </c>
      <c r="G4948">
        <v>1</v>
      </c>
      <c r="J4948">
        <v>1050</v>
      </c>
      <c r="K4948">
        <v>100151414</v>
      </c>
      <c r="L4948" s="19" t="s">
        <v>38</v>
      </c>
      <c r="M4948">
        <v>0</v>
      </c>
      <c r="N4948" t="s">
        <v>22</v>
      </c>
      <c r="O4948" s="3">
        <v>42571</v>
      </c>
      <c r="P4948" t="s">
        <v>23</v>
      </c>
      <c r="Q4948" s="4">
        <v>1050</v>
      </c>
      <c r="R4948">
        <v>2016</v>
      </c>
      <c r="S4948">
        <v>7</v>
      </c>
      <c r="T4948" s="3" t="s">
        <v>24</v>
      </c>
      <c r="U4948" s="3">
        <v>45489</v>
      </c>
    </row>
    <row r="4949" spans="1:21" x14ac:dyDescent="0.25">
      <c r="A4949">
        <v>216711</v>
      </c>
      <c r="B4949">
        <v>1574</v>
      </c>
      <c r="C4949" t="s">
        <v>19</v>
      </c>
      <c r="D4949" s="3">
        <v>42571</v>
      </c>
      <c r="E4949" t="s">
        <v>1684</v>
      </c>
      <c r="F4949">
        <v>1495</v>
      </c>
      <c r="G4949">
        <v>1</v>
      </c>
      <c r="J4949">
        <v>1495</v>
      </c>
      <c r="K4949">
        <v>100151415</v>
      </c>
      <c r="L4949" s="19" t="s">
        <v>59</v>
      </c>
      <c r="M4949">
        <v>0</v>
      </c>
      <c r="N4949" t="s">
        <v>22</v>
      </c>
      <c r="O4949" s="3">
        <v>42571</v>
      </c>
      <c r="P4949" t="s">
        <v>23</v>
      </c>
      <c r="Q4949" s="4">
        <v>1495</v>
      </c>
      <c r="R4949">
        <v>2016</v>
      </c>
      <c r="S4949">
        <v>7</v>
      </c>
      <c r="T4949" s="3" t="s">
        <v>24</v>
      </c>
      <c r="U4949" s="3">
        <v>45489</v>
      </c>
    </row>
    <row r="4950" spans="1:21" x14ac:dyDescent="0.25">
      <c r="A4950">
        <v>216712</v>
      </c>
      <c r="B4950">
        <v>56</v>
      </c>
      <c r="C4950" t="s">
        <v>19</v>
      </c>
      <c r="D4950" s="3">
        <v>42571</v>
      </c>
      <c r="E4950" t="s">
        <v>122</v>
      </c>
      <c r="F4950">
        <v>260</v>
      </c>
      <c r="G4950">
        <v>2</v>
      </c>
      <c r="J4950">
        <v>520</v>
      </c>
      <c r="K4950">
        <v>100151416</v>
      </c>
      <c r="L4950" s="19" t="s">
        <v>33</v>
      </c>
      <c r="M4950">
        <v>0</v>
      </c>
      <c r="N4950" t="s">
        <v>22</v>
      </c>
      <c r="O4950" s="3">
        <v>42571</v>
      </c>
      <c r="P4950" t="s">
        <v>23</v>
      </c>
      <c r="Q4950">
        <v>520</v>
      </c>
      <c r="R4950">
        <v>2016</v>
      </c>
      <c r="S4950">
        <v>7</v>
      </c>
      <c r="T4950" s="3" t="s">
        <v>24</v>
      </c>
      <c r="U4950" s="3">
        <v>45489</v>
      </c>
    </row>
    <row r="4951" spans="1:21" x14ac:dyDescent="0.25">
      <c r="A4951">
        <v>216713</v>
      </c>
      <c r="B4951">
        <v>1575</v>
      </c>
      <c r="C4951" t="s">
        <v>19</v>
      </c>
      <c r="D4951" s="3">
        <v>42571</v>
      </c>
      <c r="E4951" t="s">
        <v>399</v>
      </c>
      <c r="F4951">
        <v>570</v>
      </c>
      <c r="G4951">
        <v>2</v>
      </c>
      <c r="J4951">
        <v>1140</v>
      </c>
      <c r="K4951">
        <v>100151417</v>
      </c>
      <c r="L4951" s="19" t="s">
        <v>33</v>
      </c>
      <c r="M4951">
        <v>0</v>
      </c>
      <c r="N4951" t="s">
        <v>22</v>
      </c>
      <c r="O4951" s="3">
        <v>42571</v>
      </c>
      <c r="P4951" t="s">
        <v>23</v>
      </c>
      <c r="Q4951" s="4">
        <v>1140</v>
      </c>
      <c r="R4951">
        <v>2016</v>
      </c>
      <c r="S4951">
        <v>7</v>
      </c>
      <c r="T4951" s="3" t="s">
        <v>24</v>
      </c>
      <c r="U4951" s="3">
        <v>45489</v>
      </c>
    </row>
    <row r="4952" spans="1:21" x14ac:dyDescent="0.25">
      <c r="A4952">
        <v>216714</v>
      </c>
      <c r="B4952">
        <v>33</v>
      </c>
      <c r="C4952" t="s">
        <v>25</v>
      </c>
      <c r="D4952" s="3">
        <v>42571</v>
      </c>
      <c r="E4952" t="s">
        <v>1675</v>
      </c>
      <c r="F4952">
        <v>16000</v>
      </c>
      <c r="G4952">
        <v>1</v>
      </c>
      <c r="J4952">
        <v>16000</v>
      </c>
      <c r="K4952">
        <v>100151418</v>
      </c>
      <c r="L4952" s="19" t="s">
        <v>38</v>
      </c>
      <c r="M4952">
        <v>0</v>
      </c>
      <c r="N4952" t="s">
        <v>22</v>
      </c>
      <c r="O4952" s="3">
        <v>42571</v>
      </c>
      <c r="P4952" t="s">
        <v>28</v>
      </c>
      <c r="Q4952" s="4">
        <v>16000</v>
      </c>
      <c r="R4952">
        <v>2016</v>
      </c>
      <c r="S4952">
        <v>7</v>
      </c>
      <c r="T4952" s="3" t="s">
        <v>24</v>
      </c>
      <c r="U4952" s="3">
        <v>45489</v>
      </c>
    </row>
    <row r="4953" spans="1:21" x14ac:dyDescent="0.25">
      <c r="A4953">
        <v>216715</v>
      </c>
      <c r="B4953">
        <v>56</v>
      </c>
      <c r="C4953" t="s">
        <v>19</v>
      </c>
      <c r="D4953" s="3">
        <v>42571</v>
      </c>
      <c r="E4953" t="s">
        <v>437</v>
      </c>
      <c r="F4953">
        <v>285</v>
      </c>
      <c r="G4953">
        <v>7</v>
      </c>
      <c r="J4953">
        <v>1995</v>
      </c>
      <c r="K4953">
        <v>100151419</v>
      </c>
      <c r="L4953" s="19" t="s">
        <v>33</v>
      </c>
      <c r="M4953">
        <v>0</v>
      </c>
      <c r="N4953" t="s">
        <v>22</v>
      </c>
      <c r="O4953" s="3">
        <v>42571</v>
      </c>
      <c r="P4953" t="s">
        <v>23</v>
      </c>
      <c r="Q4953" s="4">
        <v>1995</v>
      </c>
      <c r="R4953">
        <v>2016</v>
      </c>
      <c r="S4953">
        <v>7</v>
      </c>
      <c r="T4953" s="3" t="s">
        <v>24</v>
      </c>
      <c r="U4953" s="3">
        <v>45489</v>
      </c>
    </row>
    <row r="4954" spans="1:21" x14ac:dyDescent="0.25">
      <c r="A4954">
        <v>216716</v>
      </c>
      <c r="B4954">
        <v>56</v>
      </c>
      <c r="C4954" t="s">
        <v>19</v>
      </c>
      <c r="D4954" s="3">
        <v>42571</v>
      </c>
      <c r="E4954" t="s">
        <v>437</v>
      </c>
      <c r="F4954">
        <v>285</v>
      </c>
      <c r="G4954">
        <v>3</v>
      </c>
      <c r="J4954">
        <v>855</v>
      </c>
      <c r="K4954">
        <v>100151420</v>
      </c>
      <c r="L4954" s="19" t="s">
        <v>33</v>
      </c>
      <c r="M4954">
        <v>0</v>
      </c>
      <c r="N4954" t="s">
        <v>22</v>
      </c>
      <c r="O4954" s="3">
        <v>42571</v>
      </c>
      <c r="P4954" t="s">
        <v>23</v>
      </c>
      <c r="Q4954">
        <v>855</v>
      </c>
      <c r="R4954">
        <v>2016</v>
      </c>
      <c r="S4954">
        <v>7</v>
      </c>
      <c r="T4954" s="3" t="s">
        <v>24</v>
      </c>
      <c r="U4954" s="3">
        <v>45489</v>
      </c>
    </row>
    <row r="4955" spans="1:21" x14ac:dyDescent="0.25">
      <c r="A4955">
        <v>216717</v>
      </c>
      <c r="B4955">
        <v>806</v>
      </c>
      <c r="C4955" t="s">
        <v>19</v>
      </c>
      <c r="D4955" s="3">
        <v>42571</v>
      </c>
      <c r="E4955" t="s">
        <v>30</v>
      </c>
      <c r="F4955">
        <v>360</v>
      </c>
      <c r="G4955">
        <v>1</v>
      </c>
      <c r="J4955">
        <v>360</v>
      </c>
      <c r="K4955">
        <v>100151421</v>
      </c>
      <c r="L4955" s="19" t="s">
        <v>27</v>
      </c>
      <c r="M4955">
        <v>0</v>
      </c>
      <c r="N4955" t="s">
        <v>22</v>
      </c>
      <c r="O4955" s="3">
        <v>42571</v>
      </c>
      <c r="P4955" t="s">
        <v>23</v>
      </c>
      <c r="Q4955">
        <v>360</v>
      </c>
      <c r="R4955">
        <v>2016</v>
      </c>
      <c r="S4955">
        <v>7</v>
      </c>
      <c r="T4955" s="3" t="s">
        <v>24</v>
      </c>
      <c r="U4955" s="3">
        <v>45489</v>
      </c>
    </row>
    <row r="4956" spans="1:21" x14ac:dyDescent="0.25">
      <c r="A4956">
        <v>216718</v>
      </c>
      <c r="B4956">
        <v>806</v>
      </c>
      <c r="C4956" t="s">
        <v>31</v>
      </c>
      <c r="D4956" s="3">
        <v>42571</v>
      </c>
      <c r="E4956" t="s">
        <v>1531</v>
      </c>
      <c r="F4956">
        <v>650</v>
      </c>
      <c r="G4956">
        <v>1</v>
      </c>
      <c r="J4956">
        <v>650</v>
      </c>
      <c r="K4956">
        <v>100151422</v>
      </c>
      <c r="L4956" s="19" t="s">
        <v>62</v>
      </c>
      <c r="M4956">
        <v>0</v>
      </c>
      <c r="N4956" t="s">
        <v>22</v>
      </c>
      <c r="O4956" s="3">
        <v>42571</v>
      </c>
      <c r="P4956" t="s">
        <v>34</v>
      </c>
      <c r="Q4956">
        <v>650</v>
      </c>
      <c r="R4956">
        <v>2016</v>
      </c>
      <c r="S4956">
        <v>7</v>
      </c>
      <c r="T4956" s="3" t="s">
        <v>24</v>
      </c>
      <c r="U4956" s="3">
        <v>45489</v>
      </c>
    </row>
    <row r="4957" spans="1:21" x14ac:dyDescent="0.25">
      <c r="A4957">
        <v>216720</v>
      </c>
      <c r="B4957">
        <v>42</v>
      </c>
      <c r="C4957" t="s">
        <v>31</v>
      </c>
      <c r="D4957" s="3">
        <v>42571</v>
      </c>
      <c r="E4957" t="s">
        <v>1685</v>
      </c>
      <c r="F4957">
        <v>1950</v>
      </c>
      <c r="G4957">
        <v>1</v>
      </c>
      <c r="J4957">
        <v>1950</v>
      </c>
      <c r="K4957">
        <v>100151423</v>
      </c>
      <c r="L4957" s="19" t="s">
        <v>51</v>
      </c>
      <c r="M4957">
        <v>0</v>
      </c>
      <c r="N4957" t="s">
        <v>22</v>
      </c>
      <c r="O4957" s="3">
        <v>42571</v>
      </c>
      <c r="P4957" t="s">
        <v>34</v>
      </c>
      <c r="Q4957" s="4">
        <v>1950</v>
      </c>
      <c r="R4957">
        <v>2016</v>
      </c>
      <c r="S4957">
        <v>7</v>
      </c>
      <c r="T4957" s="3" t="s">
        <v>24</v>
      </c>
      <c r="U4957" s="3">
        <v>45489</v>
      </c>
    </row>
    <row r="4958" spans="1:21" x14ac:dyDescent="0.25">
      <c r="A4958">
        <v>216722</v>
      </c>
      <c r="B4958">
        <v>806</v>
      </c>
      <c r="C4958" t="s">
        <v>19</v>
      </c>
      <c r="D4958" s="3">
        <v>42571</v>
      </c>
      <c r="E4958" t="s">
        <v>1601</v>
      </c>
      <c r="F4958">
        <v>250</v>
      </c>
      <c r="G4958">
        <v>1</v>
      </c>
      <c r="J4958">
        <v>250</v>
      </c>
      <c r="K4958">
        <v>100151424</v>
      </c>
      <c r="L4958" s="19" t="s">
        <v>27</v>
      </c>
      <c r="M4958">
        <v>0</v>
      </c>
      <c r="N4958" t="s">
        <v>22</v>
      </c>
      <c r="O4958" s="3">
        <v>42571</v>
      </c>
      <c r="P4958" t="s">
        <v>23</v>
      </c>
      <c r="Q4958">
        <v>250</v>
      </c>
      <c r="R4958">
        <v>2016</v>
      </c>
      <c r="S4958">
        <v>7</v>
      </c>
      <c r="T4958" s="3" t="s">
        <v>24</v>
      </c>
      <c r="U4958" s="3">
        <v>45489</v>
      </c>
    </row>
    <row r="4959" spans="1:21" x14ac:dyDescent="0.25">
      <c r="A4959">
        <v>216723</v>
      </c>
      <c r="B4959">
        <v>806</v>
      </c>
      <c r="C4959" t="s">
        <v>31</v>
      </c>
      <c r="D4959" s="3">
        <v>42571</v>
      </c>
      <c r="E4959" t="s">
        <v>30</v>
      </c>
      <c r="F4959">
        <v>360</v>
      </c>
      <c r="G4959">
        <v>1</v>
      </c>
      <c r="J4959">
        <v>360</v>
      </c>
      <c r="K4959">
        <v>100151425</v>
      </c>
      <c r="L4959" s="19" t="s">
        <v>27</v>
      </c>
      <c r="M4959">
        <v>0</v>
      </c>
      <c r="N4959" t="s">
        <v>22</v>
      </c>
      <c r="O4959" s="3">
        <v>42571</v>
      </c>
      <c r="P4959" t="s">
        <v>34</v>
      </c>
      <c r="Q4959">
        <v>360</v>
      </c>
      <c r="R4959">
        <v>2016</v>
      </c>
      <c r="S4959">
        <v>7</v>
      </c>
      <c r="T4959" s="3" t="s">
        <v>24</v>
      </c>
      <c r="U4959" s="3">
        <v>45489</v>
      </c>
    </row>
    <row r="4960" spans="1:21" x14ac:dyDescent="0.25">
      <c r="A4960">
        <v>216724</v>
      </c>
      <c r="B4960">
        <v>1576</v>
      </c>
      <c r="C4960" t="s">
        <v>19</v>
      </c>
      <c r="D4960" s="3">
        <v>42571</v>
      </c>
      <c r="E4960" t="s">
        <v>1686</v>
      </c>
      <c r="F4960">
        <v>10500</v>
      </c>
      <c r="G4960">
        <v>1</v>
      </c>
      <c r="J4960">
        <v>10500</v>
      </c>
      <c r="K4960">
        <v>100151426</v>
      </c>
      <c r="L4960" s="19" t="s">
        <v>51</v>
      </c>
      <c r="M4960">
        <v>0</v>
      </c>
      <c r="N4960" t="s">
        <v>22</v>
      </c>
      <c r="O4960" s="3">
        <v>42571</v>
      </c>
      <c r="P4960" t="s">
        <v>23</v>
      </c>
      <c r="Q4960" s="4">
        <v>10500</v>
      </c>
      <c r="R4960">
        <v>2016</v>
      </c>
      <c r="S4960">
        <v>7</v>
      </c>
      <c r="T4960" s="3" t="s">
        <v>24</v>
      </c>
      <c r="U4960" s="3">
        <v>45489</v>
      </c>
    </row>
    <row r="4961" spans="1:21" x14ac:dyDescent="0.25">
      <c r="A4961">
        <v>216725</v>
      </c>
      <c r="B4961">
        <v>823</v>
      </c>
      <c r="C4961" t="s">
        <v>25</v>
      </c>
      <c r="D4961" s="3">
        <v>42571</v>
      </c>
      <c r="E4961" t="s">
        <v>1687</v>
      </c>
      <c r="F4961">
        <v>660</v>
      </c>
      <c r="G4961">
        <v>1</v>
      </c>
      <c r="J4961">
        <v>2327</v>
      </c>
      <c r="K4961">
        <v>100151427</v>
      </c>
      <c r="L4961" s="19" t="s">
        <v>576</v>
      </c>
      <c r="M4961">
        <v>66</v>
      </c>
      <c r="N4961" t="s">
        <v>22</v>
      </c>
      <c r="O4961" s="3">
        <v>42571</v>
      </c>
      <c r="P4961" t="s">
        <v>28</v>
      </c>
      <c r="Q4961">
        <v>660</v>
      </c>
      <c r="R4961">
        <v>2016</v>
      </c>
      <c r="S4961">
        <v>7</v>
      </c>
      <c r="T4961" s="3" t="s">
        <v>24</v>
      </c>
      <c r="U4961" s="3">
        <v>45489</v>
      </c>
    </row>
    <row r="4962" spans="1:21" x14ac:dyDescent="0.25">
      <c r="A4962">
        <v>216727</v>
      </c>
      <c r="B4962">
        <v>823</v>
      </c>
      <c r="C4962" t="s">
        <v>25</v>
      </c>
      <c r="D4962" s="3">
        <v>42571</v>
      </c>
      <c r="E4962" t="s">
        <v>1688</v>
      </c>
      <c r="F4962">
        <v>995</v>
      </c>
      <c r="G4962">
        <v>1</v>
      </c>
      <c r="J4962">
        <v>2327</v>
      </c>
      <c r="K4962">
        <v>100151427</v>
      </c>
      <c r="L4962" s="19" t="s">
        <v>418</v>
      </c>
      <c r="M4962">
        <v>0</v>
      </c>
      <c r="N4962" t="s">
        <v>22</v>
      </c>
      <c r="O4962" s="3">
        <v>42571</v>
      </c>
      <c r="P4962" t="s">
        <v>28</v>
      </c>
      <c r="Q4962">
        <v>995</v>
      </c>
      <c r="R4962">
        <v>2016</v>
      </c>
      <c r="S4962">
        <v>7</v>
      </c>
      <c r="T4962" s="3" t="s">
        <v>24</v>
      </c>
      <c r="U4962" s="3">
        <v>45489</v>
      </c>
    </row>
    <row r="4963" spans="1:21" x14ac:dyDescent="0.25">
      <c r="A4963">
        <v>216728</v>
      </c>
      <c r="B4963">
        <v>823</v>
      </c>
      <c r="C4963" t="s">
        <v>25</v>
      </c>
      <c r="D4963" s="3">
        <v>42571</v>
      </c>
      <c r="E4963" t="s">
        <v>1689</v>
      </c>
      <c r="F4963">
        <v>660</v>
      </c>
      <c r="G4963">
        <v>1</v>
      </c>
      <c r="J4963">
        <v>2327</v>
      </c>
      <c r="K4963">
        <v>100151427</v>
      </c>
      <c r="L4963" s="19" t="s">
        <v>576</v>
      </c>
      <c r="M4963">
        <v>66</v>
      </c>
      <c r="N4963" t="s">
        <v>22</v>
      </c>
      <c r="O4963" s="3">
        <v>42571</v>
      </c>
      <c r="P4963" t="s">
        <v>28</v>
      </c>
      <c r="Q4963">
        <v>660</v>
      </c>
      <c r="R4963">
        <v>2016</v>
      </c>
      <c r="S4963">
        <v>7</v>
      </c>
      <c r="T4963" s="3" t="s">
        <v>24</v>
      </c>
      <c r="U4963" s="3">
        <v>45489</v>
      </c>
    </row>
    <row r="4964" spans="1:21" x14ac:dyDescent="0.25">
      <c r="A4964">
        <v>216730</v>
      </c>
      <c r="B4964">
        <v>823</v>
      </c>
      <c r="C4964" t="s">
        <v>25</v>
      </c>
      <c r="D4964" s="3">
        <v>42571</v>
      </c>
      <c r="E4964" t="s">
        <v>1690</v>
      </c>
      <c r="F4964">
        <v>160</v>
      </c>
      <c r="G4964">
        <v>1</v>
      </c>
      <c r="J4964">
        <v>2327</v>
      </c>
      <c r="K4964">
        <v>100151427</v>
      </c>
      <c r="L4964" s="19" t="s">
        <v>576</v>
      </c>
      <c r="M4964">
        <v>16</v>
      </c>
      <c r="N4964" t="s">
        <v>22</v>
      </c>
      <c r="O4964" s="3">
        <v>42571</v>
      </c>
      <c r="P4964" t="s">
        <v>28</v>
      </c>
      <c r="Q4964">
        <v>160</v>
      </c>
      <c r="R4964">
        <v>2016</v>
      </c>
      <c r="S4964">
        <v>7</v>
      </c>
      <c r="T4964" s="3" t="s">
        <v>24</v>
      </c>
      <c r="U4964" s="3">
        <v>45489</v>
      </c>
    </row>
    <row r="4965" spans="1:21" x14ac:dyDescent="0.25">
      <c r="A4965">
        <v>216731</v>
      </c>
      <c r="B4965">
        <v>1577</v>
      </c>
      <c r="C4965" t="s">
        <v>25</v>
      </c>
      <c r="D4965" s="3">
        <v>42571</v>
      </c>
      <c r="E4965" t="s">
        <v>73</v>
      </c>
      <c r="F4965">
        <v>455</v>
      </c>
      <c r="G4965">
        <v>1</v>
      </c>
      <c r="J4965">
        <v>455</v>
      </c>
      <c r="K4965">
        <v>100151428</v>
      </c>
      <c r="L4965" s="19" t="s">
        <v>33</v>
      </c>
      <c r="M4965">
        <v>0</v>
      </c>
      <c r="N4965" t="s">
        <v>22</v>
      </c>
      <c r="O4965" s="3">
        <v>42571</v>
      </c>
      <c r="P4965" t="s">
        <v>28</v>
      </c>
      <c r="Q4965">
        <v>455</v>
      </c>
      <c r="R4965">
        <v>2016</v>
      </c>
      <c r="S4965">
        <v>7</v>
      </c>
      <c r="T4965" s="3" t="s">
        <v>24</v>
      </c>
      <c r="U4965" s="3">
        <v>45489</v>
      </c>
    </row>
    <row r="4966" spans="1:21" x14ac:dyDescent="0.25">
      <c r="A4966">
        <v>216732</v>
      </c>
      <c r="B4966">
        <v>168</v>
      </c>
      <c r="C4966" t="s">
        <v>19</v>
      </c>
      <c r="D4966" s="3">
        <v>42571</v>
      </c>
      <c r="E4966" t="s">
        <v>1691</v>
      </c>
      <c r="F4966">
        <v>799</v>
      </c>
      <c r="G4966">
        <v>1</v>
      </c>
      <c r="J4966">
        <v>499</v>
      </c>
      <c r="K4966">
        <v>100151429</v>
      </c>
      <c r="L4966" s="19" t="s">
        <v>47</v>
      </c>
      <c r="M4966">
        <v>0</v>
      </c>
      <c r="N4966" t="s">
        <v>22</v>
      </c>
      <c r="O4966" s="3">
        <v>42571</v>
      </c>
      <c r="P4966" t="s">
        <v>23</v>
      </c>
      <c r="Q4966">
        <v>799</v>
      </c>
      <c r="R4966">
        <v>2016</v>
      </c>
      <c r="S4966">
        <v>7</v>
      </c>
      <c r="T4966" s="3" t="s">
        <v>24</v>
      </c>
      <c r="U4966" s="3">
        <v>45489</v>
      </c>
    </row>
    <row r="4967" spans="1:21" x14ac:dyDescent="0.25">
      <c r="A4967">
        <v>216733</v>
      </c>
      <c r="B4967">
        <v>820</v>
      </c>
      <c r="C4967" t="s">
        <v>19</v>
      </c>
      <c r="D4967" s="3">
        <v>42571</v>
      </c>
      <c r="E4967" t="s">
        <v>26</v>
      </c>
      <c r="F4967">
        <v>240</v>
      </c>
      <c r="G4967">
        <v>1</v>
      </c>
      <c r="J4967">
        <v>240</v>
      </c>
      <c r="K4967">
        <v>100151430</v>
      </c>
      <c r="L4967" s="19" t="s">
        <v>27</v>
      </c>
      <c r="M4967">
        <v>0</v>
      </c>
      <c r="N4967" t="s">
        <v>22</v>
      </c>
      <c r="O4967" s="3">
        <v>42571</v>
      </c>
      <c r="P4967" t="s">
        <v>23</v>
      </c>
      <c r="Q4967">
        <v>240</v>
      </c>
      <c r="R4967">
        <v>2016</v>
      </c>
      <c r="S4967">
        <v>7</v>
      </c>
      <c r="T4967" s="3" t="s">
        <v>24</v>
      </c>
      <c r="U4967" s="3">
        <v>45489</v>
      </c>
    </row>
    <row r="4968" spans="1:21" x14ac:dyDescent="0.25">
      <c r="A4968">
        <v>216734</v>
      </c>
      <c r="B4968">
        <v>820</v>
      </c>
      <c r="C4968" t="s">
        <v>19</v>
      </c>
      <c r="D4968" s="3">
        <v>42571</v>
      </c>
      <c r="E4968" t="s">
        <v>26</v>
      </c>
      <c r="F4968">
        <v>240</v>
      </c>
      <c r="G4968">
        <v>1</v>
      </c>
      <c r="J4968">
        <v>240</v>
      </c>
      <c r="K4968">
        <v>100151431</v>
      </c>
      <c r="L4968" s="19" t="s">
        <v>27</v>
      </c>
      <c r="M4968">
        <v>0</v>
      </c>
      <c r="N4968" t="s">
        <v>22</v>
      </c>
      <c r="O4968" s="3">
        <v>42571</v>
      </c>
      <c r="P4968" t="s">
        <v>23</v>
      </c>
      <c r="Q4968">
        <v>240</v>
      </c>
      <c r="R4968">
        <v>2016</v>
      </c>
      <c r="S4968">
        <v>7</v>
      </c>
      <c r="T4968" s="3" t="s">
        <v>24</v>
      </c>
      <c r="U4968" s="3">
        <v>45489</v>
      </c>
    </row>
    <row r="4969" spans="1:21" x14ac:dyDescent="0.25">
      <c r="A4969">
        <v>216735</v>
      </c>
      <c r="B4969">
        <v>143</v>
      </c>
      <c r="C4969" t="s">
        <v>19</v>
      </c>
      <c r="D4969" s="3">
        <v>42571</v>
      </c>
      <c r="E4969" t="s">
        <v>26</v>
      </c>
      <c r="F4969">
        <v>240</v>
      </c>
      <c r="G4969">
        <v>1</v>
      </c>
      <c r="J4969">
        <v>240</v>
      </c>
      <c r="K4969">
        <v>100151432</v>
      </c>
      <c r="L4969" s="19" t="s">
        <v>27</v>
      </c>
      <c r="M4969">
        <v>0</v>
      </c>
      <c r="N4969" t="s">
        <v>22</v>
      </c>
      <c r="O4969" s="3">
        <v>42571</v>
      </c>
      <c r="P4969" t="s">
        <v>23</v>
      </c>
      <c r="Q4969">
        <v>240</v>
      </c>
      <c r="R4969">
        <v>2016</v>
      </c>
      <c r="S4969">
        <v>7</v>
      </c>
      <c r="T4969" s="3" t="s">
        <v>24</v>
      </c>
      <c r="U4969" s="3">
        <v>45489</v>
      </c>
    </row>
    <row r="4970" spans="1:21" x14ac:dyDescent="0.25">
      <c r="A4970">
        <v>216736</v>
      </c>
      <c r="B4970">
        <v>143</v>
      </c>
      <c r="C4970" t="s">
        <v>19</v>
      </c>
      <c r="D4970" s="3">
        <v>42571</v>
      </c>
      <c r="E4970" t="s">
        <v>26</v>
      </c>
      <c r="F4970">
        <v>240</v>
      </c>
      <c r="G4970">
        <v>1</v>
      </c>
      <c r="J4970">
        <v>240</v>
      </c>
      <c r="K4970">
        <v>100151433</v>
      </c>
      <c r="L4970" s="19" t="s">
        <v>27</v>
      </c>
      <c r="M4970">
        <v>0</v>
      </c>
      <c r="N4970" t="s">
        <v>22</v>
      </c>
      <c r="O4970" s="3">
        <v>42571</v>
      </c>
      <c r="P4970" t="s">
        <v>23</v>
      </c>
      <c r="Q4970">
        <v>240</v>
      </c>
      <c r="R4970">
        <v>2016</v>
      </c>
      <c r="S4970">
        <v>7</v>
      </c>
      <c r="T4970" s="3" t="s">
        <v>24</v>
      </c>
      <c r="U4970" s="3">
        <v>45489</v>
      </c>
    </row>
    <row r="4971" spans="1:21" x14ac:dyDescent="0.25">
      <c r="A4971">
        <v>216737</v>
      </c>
      <c r="B4971">
        <v>1172</v>
      </c>
      <c r="C4971" t="s">
        <v>19</v>
      </c>
      <c r="D4971" s="3">
        <v>42571</v>
      </c>
      <c r="E4971" t="s">
        <v>138</v>
      </c>
      <c r="F4971">
        <v>90</v>
      </c>
      <c r="G4971">
        <v>1</v>
      </c>
      <c r="J4971">
        <v>90</v>
      </c>
      <c r="K4971">
        <v>100151434</v>
      </c>
      <c r="L4971" s="19" t="s">
        <v>33</v>
      </c>
      <c r="M4971">
        <v>0</v>
      </c>
      <c r="N4971" t="s">
        <v>22</v>
      </c>
      <c r="O4971" s="3">
        <v>42571</v>
      </c>
      <c r="P4971" t="s">
        <v>23</v>
      </c>
      <c r="Q4971">
        <v>90</v>
      </c>
      <c r="R4971">
        <v>2016</v>
      </c>
      <c r="S4971">
        <v>7</v>
      </c>
      <c r="T4971" s="3" t="s">
        <v>24</v>
      </c>
      <c r="U4971" s="3">
        <v>45489</v>
      </c>
    </row>
    <row r="4972" spans="1:21" x14ac:dyDescent="0.25">
      <c r="A4972">
        <v>216738</v>
      </c>
      <c r="B4972">
        <v>1578</v>
      </c>
      <c r="C4972" t="s">
        <v>25</v>
      </c>
      <c r="D4972" s="3">
        <v>42571</v>
      </c>
      <c r="E4972" t="s">
        <v>1692</v>
      </c>
      <c r="F4972">
        <v>450</v>
      </c>
      <c r="G4972">
        <v>1</v>
      </c>
      <c r="J4972">
        <v>450</v>
      </c>
      <c r="K4972">
        <v>100151435</v>
      </c>
      <c r="L4972" s="19" t="s">
        <v>21</v>
      </c>
      <c r="M4972">
        <v>0</v>
      </c>
      <c r="N4972" t="s">
        <v>22</v>
      </c>
      <c r="O4972" s="3">
        <v>42571</v>
      </c>
      <c r="P4972" t="s">
        <v>28</v>
      </c>
      <c r="Q4972">
        <v>450</v>
      </c>
      <c r="R4972">
        <v>2016</v>
      </c>
      <c r="S4972">
        <v>7</v>
      </c>
      <c r="T4972" s="3" t="s">
        <v>24</v>
      </c>
      <c r="U4972" s="3">
        <v>45489</v>
      </c>
    </row>
    <row r="4973" spans="1:21" x14ac:dyDescent="0.25">
      <c r="A4973">
        <v>216740</v>
      </c>
      <c r="B4973">
        <v>1579</v>
      </c>
      <c r="C4973" t="s">
        <v>19</v>
      </c>
      <c r="D4973" s="3">
        <v>42571</v>
      </c>
      <c r="E4973" t="s">
        <v>1326</v>
      </c>
      <c r="F4973">
        <v>700</v>
      </c>
      <c r="G4973">
        <v>1</v>
      </c>
      <c r="J4973">
        <v>2100</v>
      </c>
      <c r="K4973">
        <v>100151436</v>
      </c>
      <c r="L4973" s="19" t="s">
        <v>21</v>
      </c>
      <c r="M4973">
        <v>0</v>
      </c>
      <c r="N4973" t="s">
        <v>22</v>
      </c>
      <c r="O4973" s="3">
        <v>42571</v>
      </c>
      <c r="P4973" t="s">
        <v>23</v>
      </c>
      <c r="Q4973">
        <v>700</v>
      </c>
      <c r="R4973">
        <v>2016</v>
      </c>
      <c r="S4973">
        <v>7</v>
      </c>
      <c r="T4973" s="3" t="s">
        <v>24</v>
      </c>
      <c r="U4973" s="3">
        <v>45489</v>
      </c>
    </row>
    <row r="4974" spans="1:21" x14ac:dyDescent="0.25">
      <c r="A4974">
        <v>216742</v>
      </c>
      <c r="B4974">
        <v>1579</v>
      </c>
      <c r="C4974" t="s">
        <v>19</v>
      </c>
      <c r="D4974" s="3">
        <v>42571</v>
      </c>
      <c r="E4974" t="s">
        <v>1693</v>
      </c>
      <c r="F4974">
        <v>700</v>
      </c>
      <c r="G4974">
        <v>1</v>
      </c>
      <c r="J4974">
        <v>2100</v>
      </c>
      <c r="K4974">
        <v>100151436</v>
      </c>
      <c r="L4974" s="19" t="s">
        <v>21</v>
      </c>
      <c r="M4974">
        <v>0</v>
      </c>
      <c r="N4974" t="s">
        <v>22</v>
      </c>
      <c r="O4974" s="3">
        <v>42571</v>
      </c>
      <c r="P4974" t="s">
        <v>23</v>
      </c>
      <c r="Q4974">
        <v>700</v>
      </c>
      <c r="R4974">
        <v>2016</v>
      </c>
      <c r="S4974">
        <v>7</v>
      </c>
      <c r="T4974" s="3" t="s">
        <v>24</v>
      </c>
      <c r="U4974" s="3">
        <v>45489</v>
      </c>
    </row>
    <row r="4975" spans="1:21" x14ac:dyDescent="0.25">
      <c r="A4975">
        <v>216744</v>
      </c>
      <c r="B4975">
        <v>1579</v>
      </c>
      <c r="C4975" t="s">
        <v>19</v>
      </c>
      <c r="D4975" s="3">
        <v>42571</v>
      </c>
      <c r="E4975" t="s">
        <v>1694</v>
      </c>
      <c r="F4975">
        <v>700</v>
      </c>
      <c r="G4975">
        <v>1</v>
      </c>
      <c r="J4975">
        <v>2100</v>
      </c>
      <c r="K4975">
        <v>100151436</v>
      </c>
      <c r="L4975" s="19" t="s">
        <v>21</v>
      </c>
      <c r="M4975">
        <v>0</v>
      </c>
      <c r="N4975" t="s">
        <v>22</v>
      </c>
      <c r="O4975" s="3">
        <v>42571</v>
      </c>
      <c r="P4975" t="s">
        <v>23</v>
      </c>
      <c r="Q4975">
        <v>700</v>
      </c>
      <c r="R4975">
        <v>2016</v>
      </c>
      <c r="S4975">
        <v>7</v>
      </c>
      <c r="T4975" s="3" t="s">
        <v>24</v>
      </c>
      <c r="U4975" s="3">
        <v>45489</v>
      </c>
    </row>
    <row r="4976" spans="1:21" x14ac:dyDescent="0.25">
      <c r="A4976">
        <v>216746</v>
      </c>
      <c r="B4976">
        <v>1580</v>
      </c>
      <c r="C4976" t="s">
        <v>31</v>
      </c>
      <c r="D4976" s="3">
        <v>42571</v>
      </c>
      <c r="E4976" t="s">
        <v>1695</v>
      </c>
      <c r="F4976">
        <v>1000</v>
      </c>
      <c r="G4976">
        <v>1</v>
      </c>
      <c r="J4976">
        <v>1000</v>
      </c>
      <c r="K4976">
        <v>100151437</v>
      </c>
      <c r="L4976" s="19" t="s">
        <v>62</v>
      </c>
      <c r="M4976">
        <v>0</v>
      </c>
      <c r="N4976" t="s">
        <v>22</v>
      </c>
      <c r="O4976" s="3">
        <v>42571</v>
      </c>
      <c r="P4976" t="s">
        <v>34</v>
      </c>
      <c r="Q4976" s="4">
        <v>1000</v>
      </c>
      <c r="R4976">
        <v>2016</v>
      </c>
      <c r="S4976">
        <v>7</v>
      </c>
      <c r="T4976" s="3" t="s">
        <v>24</v>
      </c>
      <c r="U4976" s="3">
        <v>45489</v>
      </c>
    </row>
    <row r="4977" spans="1:21" x14ac:dyDescent="0.25">
      <c r="A4977">
        <v>216747</v>
      </c>
      <c r="B4977">
        <v>1581</v>
      </c>
      <c r="C4977" t="s">
        <v>19</v>
      </c>
      <c r="D4977" s="3">
        <v>42571</v>
      </c>
      <c r="E4977" t="s">
        <v>95</v>
      </c>
      <c r="F4977">
        <v>300</v>
      </c>
      <c r="G4977">
        <v>1</v>
      </c>
      <c r="J4977">
        <v>1040</v>
      </c>
      <c r="K4977">
        <v>100151438</v>
      </c>
      <c r="L4977" s="19" t="s">
        <v>27</v>
      </c>
      <c r="M4977">
        <v>0</v>
      </c>
      <c r="N4977" t="s">
        <v>22</v>
      </c>
      <c r="O4977" s="3">
        <v>42571</v>
      </c>
      <c r="P4977" t="s">
        <v>23</v>
      </c>
      <c r="Q4977">
        <v>300</v>
      </c>
      <c r="R4977">
        <v>2016</v>
      </c>
      <c r="S4977">
        <v>7</v>
      </c>
      <c r="T4977" s="3" t="s">
        <v>24</v>
      </c>
      <c r="U4977" s="3">
        <v>45489</v>
      </c>
    </row>
    <row r="4978" spans="1:21" x14ac:dyDescent="0.25">
      <c r="A4978">
        <v>216748</v>
      </c>
      <c r="B4978">
        <v>1581</v>
      </c>
      <c r="C4978" t="s">
        <v>19</v>
      </c>
      <c r="D4978" s="3">
        <v>42571</v>
      </c>
      <c r="E4978" t="s">
        <v>54</v>
      </c>
      <c r="F4978">
        <v>490</v>
      </c>
      <c r="G4978">
        <v>1</v>
      </c>
      <c r="J4978">
        <v>1040</v>
      </c>
      <c r="K4978">
        <v>100151438</v>
      </c>
      <c r="L4978" s="19" t="s">
        <v>27</v>
      </c>
      <c r="M4978">
        <v>0</v>
      </c>
      <c r="N4978" t="s">
        <v>22</v>
      </c>
      <c r="O4978" s="3">
        <v>42571</v>
      </c>
      <c r="P4978" t="s">
        <v>23</v>
      </c>
      <c r="Q4978">
        <v>490</v>
      </c>
      <c r="R4978">
        <v>2016</v>
      </c>
      <c r="S4978">
        <v>7</v>
      </c>
      <c r="T4978" s="3" t="s">
        <v>24</v>
      </c>
      <c r="U4978" s="3">
        <v>45489</v>
      </c>
    </row>
    <row r="4979" spans="1:21" x14ac:dyDescent="0.25">
      <c r="A4979">
        <v>216749</v>
      </c>
      <c r="B4979">
        <v>1581</v>
      </c>
      <c r="C4979" t="s">
        <v>19</v>
      </c>
      <c r="D4979" s="3">
        <v>42571</v>
      </c>
      <c r="E4979" t="s">
        <v>289</v>
      </c>
      <c r="F4979">
        <v>250</v>
      </c>
      <c r="G4979">
        <v>1</v>
      </c>
      <c r="J4979">
        <v>1040</v>
      </c>
      <c r="K4979">
        <v>100151438</v>
      </c>
      <c r="L4979" s="19" t="s">
        <v>27</v>
      </c>
      <c r="M4979">
        <v>0</v>
      </c>
      <c r="N4979" t="s">
        <v>22</v>
      </c>
      <c r="O4979" s="3">
        <v>42571</v>
      </c>
      <c r="P4979" t="s">
        <v>23</v>
      </c>
      <c r="Q4979">
        <v>250</v>
      </c>
      <c r="R4979">
        <v>2016</v>
      </c>
      <c r="S4979">
        <v>7</v>
      </c>
      <c r="T4979" s="3" t="s">
        <v>24</v>
      </c>
      <c r="U4979" s="3">
        <v>45489</v>
      </c>
    </row>
    <row r="4980" spans="1:21" x14ac:dyDescent="0.25">
      <c r="A4980">
        <v>216750</v>
      </c>
      <c r="B4980">
        <v>1582</v>
      </c>
      <c r="C4980" t="s">
        <v>19</v>
      </c>
      <c r="D4980" s="3">
        <v>42571</v>
      </c>
      <c r="E4980" t="s">
        <v>232</v>
      </c>
      <c r="F4980">
        <v>199</v>
      </c>
      <c r="G4980">
        <v>1</v>
      </c>
      <c r="J4980">
        <v>199</v>
      </c>
      <c r="K4980">
        <v>100151439</v>
      </c>
      <c r="L4980" s="19" t="s">
        <v>51</v>
      </c>
      <c r="M4980">
        <v>0</v>
      </c>
      <c r="N4980" t="s">
        <v>22</v>
      </c>
      <c r="O4980" s="3">
        <v>42571</v>
      </c>
      <c r="P4980" t="s">
        <v>23</v>
      </c>
      <c r="Q4980">
        <v>199</v>
      </c>
      <c r="R4980">
        <v>2016</v>
      </c>
      <c r="S4980">
        <v>7</v>
      </c>
      <c r="T4980" s="3" t="s">
        <v>24</v>
      </c>
      <c r="U4980" s="3">
        <v>45489</v>
      </c>
    </row>
    <row r="4981" spans="1:21" x14ac:dyDescent="0.25">
      <c r="A4981">
        <v>216752</v>
      </c>
      <c r="B4981">
        <v>600</v>
      </c>
      <c r="C4981" t="s">
        <v>19</v>
      </c>
      <c r="D4981" s="3">
        <v>42571</v>
      </c>
      <c r="E4981" t="s">
        <v>1380</v>
      </c>
      <c r="F4981">
        <v>55</v>
      </c>
      <c r="G4981">
        <v>1</v>
      </c>
      <c r="J4981">
        <v>55</v>
      </c>
      <c r="K4981">
        <v>100151440</v>
      </c>
      <c r="L4981" s="19" t="s">
        <v>33</v>
      </c>
      <c r="M4981">
        <v>0</v>
      </c>
      <c r="N4981" t="s">
        <v>22</v>
      </c>
      <c r="O4981" s="3">
        <v>42571</v>
      </c>
      <c r="P4981" t="s">
        <v>23</v>
      </c>
      <c r="Q4981">
        <v>55</v>
      </c>
      <c r="R4981">
        <v>2016</v>
      </c>
      <c r="S4981">
        <v>7</v>
      </c>
      <c r="T4981" s="3" t="s">
        <v>24</v>
      </c>
      <c r="U4981" s="3">
        <v>45489</v>
      </c>
    </row>
    <row r="4982" spans="1:21" x14ac:dyDescent="0.25">
      <c r="A4982">
        <v>216753</v>
      </c>
      <c r="B4982">
        <v>600</v>
      </c>
      <c r="C4982" t="s">
        <v>19</v>
      </c>
      <c r="D4982" s="3">
        <v>42571</v>
      </c>
      <c r="E4982" t="s">
        <v>86</v>
      </c>
      <c r="F4982">
        <v>150</v>
      </c>
      <c r="G4982">
        <v>1</v>
      </c>
      <c r="J4982">
        <v>150</v>
      </c>
      <c r="K4982">
        <v>100151441</v>
      </c>
      <c r="L4982" s="19" t="s">
        <v>33</v>
      </c>
      <c r="M4982">
        <v>0</v>
      </c>
      <c r="N4982" t="s">
        <v>22</v>
      </c>
      <c r="O4982" s="3">
        <v>42571</v>
      </c>
      <c r="P4982" t="s">
        <v>23</v>
      </c>
      <c r="Q4982">
        <v>150</v>
      </c>
      <c r="R4982">
        <v>2016</v>
      </c>
      <c r="S4982">
        <v>7</v>
      </c>
      <c r="T4982" s="3" t="s">
        <v>24</v>
      </c>
      <c r="U4982" s="3">
        <v>45489</v>
      </c>
    </row>
    <row r="4983" spans="1:21" x14ac:dyDescent="0.25">
      <c r="A4983">
        <v>216754</v>
      </c>
      <c r="B4983">
        <v>236</v>
      </c>
      <c r="C4983" t="s">
        <v>19</v>
      </c>
      <c r="D4983" s="3">
        <v>42571</v>
      </c>
      <c r="E4983" t="s">
        <v>1696</v>
      </c>
      <c r="F4983">
        <v>1000</v>
      </c>
      <c r="G4983">
        <v>1</v>
      </c>
      <c r="J4983">
        <v>1000</v>
      </c>
      <c r="K4983">
        <v>100151442</v>
      </c>
      <c r="L4983" s="19" t="s">
        <v>27</v>
      </c>
      <c r="M4983">
        <v>0</v>
      </c>
      <c r="N4983" t="s">
        <v>22</v>
      </c>
      <c r="O4983" s="3">
        <v>42571</v>
      </c>
      <c r="P4983" t="s">
        <v>23</v>
      </c>
      <c r="Q4983" s="4">
        <v>1000</v>
      </c>
      <c r="R4983">
        <v>2016</v>
      </c>
      <c r="S4983">
        <v>7</v>
      </c>
      <c r="T4983" s="3" t="s">
        <v>24</v>
      </c>
      <c r="U4983" s="3">
        <v>45489</v>
      </c>
    </row>
    <row r="4984" spans="1:21" x14ac:dyDescent="0.25">
      <c r="A4984">
        <v>216755</v>
      </c>
      <c r="B4984">
        <v>36</v>
      </c>
      <c r="C4984" t="s">
        <v>31</v>
      </c>
      <c r="D4984" s="3">
        <v>42571</v>
      </c>
      <c r="E4984" t="s">
        <v>1619</v>
      </c>
      <c r="F4984">
        <v>750</v>
      </c>
      <c r="G4984">
        <v>1</v>
      </c>
      <c r="J4984">
        <v>750</v>
      </c>
      <c r="K4984">
        <v>100151443</v>
      </c>
      <c r="L4984" s="19" t="s">
        <v>51</v>
      </c>
      <c r="M4984">
        <v>0</v>
      </c>
      <c r="N4984" t="s">
        <v>22</v>
      </c>
      <c r="O4984" s="3">
        <v>42571</v>
      </c>
      <c r="P4984" t="s">
        <v>34</v>
      </c>
      <c r="Q4984">
        <v>750</v>
      </c>
      <c r="R4984">
        <v>2016</v>
      </c>
      <c r="S4984">
        <v>7</v>
      </c>
      <c r="T4984" s="3" t="s">
        <v>24</v>
      </c>
      <c r="U4984" s="3">
        <v>45489</v>
      </c>
    </row>
    <row r="4985" spans="1:21" x14ac:dyDescent="0.25">
      <c r="A4985">
        <v>216757</v>
      </c>
      <c r="B4985">
        <v>36</v>
      </c>
      <c r="C4985" t="s">
        <v>31</v>
      </c>
      <c r="D4985" s="3">
        <v>42571</v>
      </c>
      <c r="E4985" t="s">
        <v>151</v>
      </c>
      <c r="F4985">
        <v>1050</v>
      </c>
      <c r="G4985">
        <v>1</v>
      </c>
      <c r="J4985">
        <v>1050</v>
      </c>
      <c r="K4985">
        <v>100151444</v>
      </c>
      <c r="L4985" s="19" t="s">
        <v>38</v>
      </c>
      <c r="M4985">
        <v>0</v>
      </c>
      <c r="N4985" t="s">
        <v>22</v>
      </c>
      <c r="O4985" s="3">
        <v>42571</v>
      </c>
      <c r="P4985" t="s">
        <v>34</v>
      </c>
      <c r="Q4985" s="4">
        <v>1050</v>
      </c>
      <c r="R4985">
        <v>2016</v>
      </c>
      <c r="S4985">
        <v>7</v>
      </c>
      <c r="T4985" s="3" t="s">
        <v>24</v>
      </c>
      <c r="U4985" s="3">
        <v>45489</v>
      </c>
    </row>
    <row r="4986" spans="1:21" x14ac:dyDescent="0.25">
      <c r="A4986">
        <v>216758</v>
      </c>
      <c r="B4986">
        <v>1540</v>
      </c>
      <c r="C4986" t="s">
        <v>31</v>
      </c>
      <c r="D4986" s="3">
        <v>42571</v>
      </c>
      <c r="E4986" t="s">
        <v>1106</v>
      </c>
      <c r="F4986">
        <v>250</v>
      </c>
      <c r="G4986">
        <v>1</v>
      </c>
      <c r="J4986">
        <v>250</v>
      </c>
      <c r="K4986">
        <v>100151445</v>
      </c>
      <c r="L4986" s="19" t="s">
        <v>170</v>
      </c>
      <c r="M4986">
        <v>0</v>
      </c>
      <c r="N4986" t="s">
        <v>22</v>
      </c>
      <c r="O4986" s="3">
        <v>42571</v>
      </c>
      <c r="P4986" t="s">
        <v>34</v>
      </c>
      <c r="Q4986">
        <v>250</v>
      </c>
      <c r="R4986">
        <v>2016</v>
      </c>
      <c r="S4986">
        <v>7</v>
      </c>
      <c r="T4986" s="3" t="s">
        <v>24</v>
      </c>
      <c r="U4986" s="3">
        <v>45489</v>
      </c>
    </row>
    <row r="4987" spans="1:21" x14ac:dyDescent="0.25">
      <c r="A4987">
        <v>216759</v>
      </c>
      <c r="B4987">
        <v>820</v>
      </c>
      <c r="C4987" t="s">
        <v>19</v>
      </c>
      <c r="D4987" s="3">
        <v>42571</v>
      </c>
      <c r="E4987" t="s">
        <v>1048</v>
      </c>
      <c r="F4987">
        <v>160</v>
      </c>
      <c r="G4987">
        <v>1</v>
      </c>
      <c r="J4987">
        <v>160</v>
      </c>
      <c r="K4987">
        <v>100151446</v>
      </c>
      <c r="L4987" s="19" t="s">
        <v>27</v>
      </c>
      <c r="M4987">
        <v>0</v>
      </c>
      <c r="N4987" t="s">
        <v>22</v>
      </c>
      <c r="O4987" s="3">
        <v>42571</v>
      </c>
      <c r="P4987" t="s">
        <v>23</v>
      </c>
      <c r="Q4987">
        <v>160</v>
      </c>
      <c r="R4987">
        <v>2016</v>
      </c>
      <c r="S4987">
        <v>7</v>
      </c>
      <c r="T4987" s="3" t="s">
        <v>24</v>
      </c>
      <c r="U4987" s="3">
        <v>45489</v>
      </c>
    </row>
    <row r="4988" spans="1:21" x14ac:dyDescent="0.25">
      <c r="A4988">
        <v>216760</v>
      </c>
      <c r="B4988">
        <v>1583</v>
      </c>
      <c r="C4988" t="s">
        <v>25</v>
      </c>
      <c r="D4988" s="3">
        <v>42571</v>
      </c>
      <c r="E4988" t="s">
        <v>93</v>
      </c>
      <c r="F4988">
        <v>510</v>
      </c>
      <c r="G4988">
        <v>1</v>
      </c>
      <c r="J4988">
        <v>1020</v>
      </c>
      <c r="K4988">
        <v>100151447</v>
      </c>
      <c r="L4988" s="19" t="s">
        <v>33</v>
      </c>
      <c r="M4988">
        <v>0</v>
      </c>
      <c r="N4988" t="s">
        <v>22</v>
      </c>
      <c r="O4988" s="3">
        <v>42571</v>
      </c>
      <c r="P4988" t="s">
        <v>28</v>
      </c>
      <c r="Q4988">
        <v>510</v>
      </c>
      <c r="R4988">
        <v>2016</v>
      </c>
      <c r="S4988">
        <v>7</v>
      </c>
      <c r="T4988" s="3" t="s">
        <v>24</v>
      </c>
      <c r="U4988" s="3">
        <v>45489</v>
      </c>
    </row>
    <row r="4989" spans="1:21" x14ac:dyDescent="0.25">
      <c r="A4989">
        <v>216761</v>
      </c>
      <c r="B4989">
        <v>1583</v>
      </c>
      <c r="C4989" t="s">
        <v>25</v>
      </c>
      <c r="D4989" s="3">
        <v>42571</v>
      </c>
      <c r="E4989" t="s">
        <v>295</v>
      </c>
      <c r="F4989">
        <v>260</v>
      </c>
      <c r="G4989">
        <v>1</v>
      </c>
      <c r="J4989">
        <v>1020</v>
      </c>
      <c r="K4989">
        <v>100151447</v>
      </c>
      <c r="L4989" s="19" t="s">
        <v>33</v>
      </c>
      <c r="M4989">
        <v>0</v>
      </c>
      <c r="N4989" t="s">
        <v>22</v>
      </c>
      <c r="O4989" s="3">
        <v>42571</v>
      </c>
      <c r="P4989" t="s">
        <v>28</v>
      </c>
      <c r="Q4989">
        <v>260</v>
      </c>
      <c r="R4989">
        <v>2016</v>
      </c>
      <c r="S4989">
        <v>7</v>
      </c>
      <c r="T4989" s="3" t="s">
        <v>24</v>
      </c>
      <c r="U4989" s="3">
        <v>45489</v>
      </c>
    </row>
    <row r="4990" spans="1:21" x14ac:dyDescent="0.25">
      <c r="A4990">
        <v>216762</v>
      </c>
      <c r="B4990">
        <v>1583</v>
      </c>
      <c r="C4990" t="s">
        <v>25</v>
      </c>
      <c r="D4990" s="3">
        <v>42571</v>
      </c>
      <c r="E4990" t="s">
        <v>1383</v>
      </c>
      <c r="F4990">
        <v>140</v>
      </c>
      <c r="G4990">
        <v>1</v>
      </c>
      <c r="J4990">
        <v>1020</v>
      </c>
      <c r="K4990">
        <v>100151447</v>
      </c>
      <c r="L4990" s="19" t="s">
        <v>33</v>
      </c>
      <c r="M4990">
        <v>0</v>
      </c>
      <c r="N4990" t="s">
        <v>22</v>
      </c>
      <c r="O4990" s="3">
        <v>42571</v>
      </c>
      <c r="P4990" t="s">
        <v>28</v>
      </c>
      <c r="Q4990">
        <v>140</v>
      </c>
      <c r="R4990">
        <v>2016</v>
      </c>
      <c r="S4990">
        <v>7</v>
      </c>
      <c r="T4990" s="3" t="s">
        <v>24</v>
      </c>
      <c r="U4990" s="3">
        <v>45489</v>
      </c>
    </row>
    <row r="4991" spans="1:21" x14ac:dyDescent="0.25">
      <c r="A4991">
        <v>216763</v>
      </c>
      <c r="B4991">
        <v>1583</v>
      </c>
      <c r="C4991" t="s">
        <v>25</v>
      </c>
      <c r="D4991" s="3">
        <v>42571</v>
      </c>
      <c r="E4991" t="s">
        <v>1380</v>
      </c>
      <c r="F4991">
        <v>55</v>
      </c>
      <c r="G4991">
        <v>2</v>
      </c>
      <c r="J4991">
        <v>1020</v>
      </c>
      <c r="K4991">
        <v>100151447</v>
      </c>
      <c r="L4991" s="19" t="s">
        <v>33</v>
      </c>
      <c r="M4991">
        <v>0</v>
      </c>
      <c r="N4991" t="s">
        <v>22</v>
      </c>
      <c r="O4991" s="3">
        <v>42571</v>
      </c>
      <c r="P4991" t="s">
        <v>28</v>
      </c>
      <c r="Q4991">
        <v>110</v>
      </c>
      <c r="R4991">
        <v>2016</v>
      </c>
      <c r="S4991">
        <v>7</v>
      </c>
      <c r="T4991" s="3" t="s">
        <v>24</v>
      </c>
      <c r="U4991" s="3">
        <v>45489</v>
      </c>
    </row>
    <row r="4992" spans="1:21" x14ac:dyDescent="0.25">
      <c r="A4992">
        <v>216764</v>
      </c>
      <c r="B4992">
        <v>919</v>
      </c>
      <c r="C4992" t="s">
        <v>19</v>
      </c>
      <c r="D4992" s="3">
        <v>42571</v>
      </c>
      <c r="E4992" t="s">
        <v>1697</v>
      </c>
      <c r="F4992">
        <v>475</v>
      </c>
      <c r="G4992">
        <v>1</v>
      </c>
      <c r="J4992">
        <v>0</v>
      </c>
      <c r="K4992">
        <v>100151448</v>
      </c>
      <c r="L4992" s="19" t="s">
        <v>47</v>
      </c>
      <c r="M4992">
        <v>0</v>
      </c>
      <c r="N4992" t="s">
        <v>49</v>
      </c>
      <c r="O4992" s="3">
        <v>42571</v>
      </c>
      <c r="P4992" t="s">
        <v>23</v>
      </c>
      <c r="Q4992">
        <v>475</v>
      </c>
      <c r="R4992">
        <v>2016</v>
      </c>
      <c r="S4992">
        <v>7</v>
      </c>
      <c r="T4992" s="3" t="s">
        <v>24</v>
      </c>
      <c r="U4992" s="3">
        <v>45489</v>
      </c>
    </row>
    <row r="4993" spans="1:21" x14ac:dyDescent="0.25">
      <c r="A4993">
        <v>216765</v>
      </c>
      <c r="B4993">
        <v>919</v>
      </c>
      <c r="C4993" t="s">
        <v>19</v>
      </c>
      <c r="D4993" s="3">
        <v>42571</v>
      </c>
      <c r="E4993" t="s">
        <v>315</v>
      </c>
      <c r="F4993">
        <v>55</v>
      </c>
      <c r="G4993">
        <v>1</v>
      </c>
      <c r="J4993">
        <v>0</v>
      </c>
      <c r="K4993">
        <v>100151448</v>
      </c>
      <c r="L4993" s="19" t="s">
        <v>47</v>
      </c>
      <c r="M4993">
        <v>0</v>
      </c>
      <c r="N4993" t="s">
        <v>49</v>
      </c>
      <c r="O4993" s="3">
        <v>42571</v>
      </c>
      <c r="P4993" t="s">
        <v>23</v>
      </c>
      <c r="Q4993">
        <v>55</v>
      </c>
      <c r="R4993">
        <v>2016</v>
      </c>
      <c r="S4993">
        <v>7</v>
      </c>
      <c r="T4993" s="3" t="s">
        <v>24</v>
      </c>
      <c r="U4993" s="3">
        <v>45489</v>
      </c>
    </row>
    <row r="4994" spans="1:21" x14ac:dyDescent="0.25">
      <c r="A4994">
        <v>216766</v>
      </c>
      <c r="B4994">
        <v>1584</v>
      </c>
      <c r="C4994" t="s">
        <v>19</v>
      </c>
      <c r="D4994" s="3">
        <v>42571</v>
      </c>
      <c r="E4994" t="s">
        <v>232</v>
      </c>
      <c r="F4994">
        <v>199</v>
      </c>
      <c r="G4994">
        <v>1</v>
      </c>
      <c r="J4994">
        <v>199</v>
      </c>
      <c r="K4994">
        <v>100151449</v>
      </c>
      <c r="L4994" s="19" t="s">
        <v>51</v>
      </c>
      <c r="M4994">
        <v>0</v>
      </c>
      <c r="N4994" t="s">
        <v>22</v>
      </c>
      <c r="O4994" s="3">
        <v>42571</v>
      </c>
      <c r="P4994" t="s">
        <v>23</v>
      </c>
      <c r="Q4994">
        <v>199</v>
      </c>
      <c r="R4994">
        <v>2016</v>
      </c>
      <c r="S4994">
        <v>7</v>
      </c>
      <c r="T4994" s="3" t="s">
        <v>24</v>
      </c>
      <c r="U4994" s="3">
        <v>45489</v>
      </c>
    </row>
    <row r="4995" spans="1:21" x14ac:dyDescent="0.25">
      <c r="A4995">
        <v>216768</v>
      </c>
      <c r="B4995">
        <v>1585</v>
      </c>
      <c r="C4995" t="s">
        <v>25</v>
      </c>
      <c r="D4995" s="3">
        <v>42571</v>
      </c>
      <c r="E4995" t="s">
        <v>1698</v>
      </c>
      <c r="F4995">
        <v>143</v>
      </c>
      <c r="G4995">
        <v>1</v>
      </c>
      <c r="J4995">
        <v>1780</v>
      </c>
      <c r="K4995">
        <v>100151450</v>
      </c>
      <c r="L4995" s="19" t="s">
        <v>576</v>
      </c>
      <c r="M4995">
        <v>0</v>
      </c>
      <c r="N4995" t="s">
        <v>40</v>
      </c>
      <c r="O4995" s="3">
        <v>42571</v>
      </c>
      <c r="P4995" t="s">
        <v>28</v>
      </c>
      <c r="Q4995">
        <v>143</v>
      </c>
      <c r="R4995">
        <v>2016</v>
      </c>
      <c r="S4995">
        <v>7</v>
      </c>
      <c r="T4995" s="3" t="s">
        <v>24</v>
      </c>
      <c r="U4995" s="3">
        <v>45489</v>
      </c>
    </row>
    <row r="4996" spans="1:21" x14ac:dyDescent="0.25">
      <c r="A4996">
        <v>216769</v>
      </c>
      <c r="B4996">
        <v>1585</v>
      </c>
      <c r="C4996" t="s">
        <v>25</v>
      </c>
      <c r="D4996" s="3">
        <v>42571</v>
      </c>
      <c r="E4996" t="s">
        <v>1699</v>
      </c>
      <c r="F4996">
        <v>170</v>
      </c>
      <c r="G4996">
        <v>1</v>
      </c>
      <c r="J4996">
        <v>1780</v>
      </c>
      <c r="K4996">
        <v>100151450</v>
      </c>
      <c r="L4996" s="19" t="s">
        <v>576</v>
      </c>
      <c r="M4996">
        <v>0</v>
      </c>
      <c r="N4996" t="s">
        <v>40</v>
      </c>
      <c r="O4996" s="3">
        <v>42571</v>
      </c>
      <c r="P4996" t="s">
        <v>28</v>
      </c>
      <c r="Q4996">
        <v>170</v>
      </c>
      <c r="R4996">
        <v>2016</v>
      </c>
      <c r="S4996">
        <v>7</v>
      </c>
      <c r="T4996" s="3" t="s">
        <v>24</v>
      </c>
      <c r="U4996" s="3">
        <v>45489</v>
      </c>
    </row>
    <row r="4997" spans="1:21" x14ac:dyDescent="0.25">
      <c r="A4997">
        <v>216770</v>
      </c>
      <c r="B4997">
        <v>1585</v>
      </c>
      <c r="C4997" t="s">
        <v>25</v>
      </c>
      <c r="D4997" s="3">
        <v>42571</v>
      </c>
      <c r="E4997" t="s">
        <v>1700</v>
      </c>
      <c r="F4997">
        <v>384</v>
      </c>
      <c r="G4997">
        <v>1</v>
      </c>
      <c r="J4997">
        <v>1780</v>
      </c>
      <c r="K4997">
        <v>100151450</v>
      </c>
      <c r="L4997" s="19" t="s">
        <v>576</v>
      </c>
      <c r="M4997">
        <v>0</v>
      </c>
      <c r="N4997" t="s">
        <v>40</v>
      </c>
      <c r="O4997" s="3">
        <v>42571</v>
      </c>
      <c r="P4997" t="s">
        <v>28</v>
      </c>
      <c r="Q4997">
        <v>384</v>
      </c>
      <c r="R4997">
        <v>2016</v>
      </c>
      <c r="S4997">
        <v>7</v>
      </c>
      <c r="T4997" s="3" t="s">
        <v>24</v>
      </c>
      <c r="U4997" s="3">
        <v>45489</v>
      </c>
    </row>
    <row r="4998" spans="1:21" x14ac:dyDescent="0.25">
      <c r="A4998">
        <v>216771</v>
      </c>
      <c r="B4998">
        <v>1585</v>
      </c>
      <c r="C4998" t="s">
        <v>25</v>
      </c>
      <c r="D4998" s="3">
        <v>42571</v>
      </c>
      <c r="E4998" t="s">
        <v>1701</v>
      </c>
      <c r="F4998">
        <v>352</v>
      </c>
      <c r="G4998">
        <v>1</v>
      </c>
      <c r="J4998">
        <v>1780</v>
      </c>
      <c r="K4998">
        <v>100151450</v>
      </c>
      <c r="L4998" s="19" t="s">
        <v>576</v>
      </c>
      <c r="M4998">
        <v>0</v>
      </c>
      <c r="N4998" t="s">
        <v>40</v>
      </c>
      <c r="O4998" s="3">
        <v>42571</v>
      </c>
      <c r="P4998" t="s">
        <v>28</v>
      </c>
      <c r="Q4998">
        <v>352</v>
      </c>
      <c r="R4998">
        <v>2016</v>
      </c>
      <c r="S4998">
        <v>7</v>
      </c>
      <c r="T4998" s="3" t="s">
        <v>24</v>
      </c>
      <c r="U4998" s="3">
        <v>45489</v>
      </c>
    </row>
    <row r="4999" spans="1:21" x14ac:dyDescent="0.25">
      <c r="A4999">
        <v>216772</v>
      </c>
      <c r="B4999">
        <v>1585</v>
      </c>
      <c r="C4999" t="s">
        <v>25</v>
      </c>
      <c r="D4999" s="3">
        <v>42571</v>
      </c>
      <c r="E4999" t="s">
        <v>1702</v>
      </c>
      <c r="F4999">
        <v>336</v>
      </c>
      <c r="G4999">
        <v>1</v>
      </c>
      <c r="J4999">
        <v>1780</v>
      </c>
      <c r="K4999">
        <v>100151450</v>
      </c>
      <c r="L4999" s="19" t="s">
        <v>576</v>
      </c>
      <c r="M4999">
        <v>0</v>
      </c>
      <c r="N4999" t="s">
        <v>40</v>
      </c>
      <c r="O4999" s="3">
        <v>42571</v>
      </c>
      <c r="P4999" t="s">
        <v>28</v>
      </c>
      <c r="Q4999">
        <v>336</v>
      </c>
      <c r="R4999">
        <v>2016</v>
      </c>
      <c r="S4999">
        <v>7</v>
      </c>
      <c r="T4999" s="3" t="s">
        <v>24</v>
      </c>
      <c r="U4999" s="3">
        <v>45489</v>
      </c>
    </row>
    <row r="5000" spans="1:21" x14ac:dyDescent="0.25">
      <c r="A5000">
        <v>216773</v>
      </c>
      <c r="B5000">
        <v>1585</v>
      </c>
      <c r="C5000" t="s">
        <v>25</v>
      </c>
      <c r="D5000" s="3">
        <v>42571</v>
      </c>
      <c r="E5000" t="s">
        <v>1703</v>
      </c>
      <c r="F5000">
        <v>210</v>
      </c>
      <c r="G5000">
        <v>1</v>
      </c>
      <c r="J5000">
        <v>1780</v>
      </c>
      <c r="K5000">
        <v>100151450</v>
      </c>
      <c r="L5000" s="19" t="s">
        <v>576</v>
      </c>
      <c r="M5000">
        <v>0</v>
      </c>
      <c r="N5000" t="s">
        <v>40</v>
      </c>
      <c r="O5000" s="3">
        <v>42571</v>
      </c>
      <c r="P5000" t="s">
        <v>28</v>
      </c>
      <c r="Q5000">
        <v>210</v>
      </c>
      <c r="R5000">
        <v>2016</v>
      </c>
      <c r="S5000">
        <v>7</v>
      </c>
      <c r="T5000" s="3" t="s">
        <v>24</v>
      </c>
      <c r="U5000" s="3">
        <v>45489</v>
      </c>
    </row>
  </sheetData>
  <mergeCells count="1">
    <mergeCell ref="H2:I2"/>
  </mergeCells>
  <conditionalFormatting sqref="I6">
    <cfRule type="colorScale" priority="2">
      <colorScale>
        <cfvo type="num" val="10000"/>
        <cfvo type="max"/>
        <color rgb="FFFF0000"/>
        <color rgb="FF92D050"/>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F A A B Q S w M E F A A C A A g A r H 4 9 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x + P 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f j 1 Z F T y W 3 X c C A A A W B g A A E w A c A E Z v c m 1 1 b G F z L 1 N l Y 3 R p b 2 4 x L m 0 g o h g A K K A U A A A A A A A A A A A A A A A A A A A A A A A A A A A A f V R d a 9 t A E H w 3 + D 8 s K r Q y q I Z A 6 U N D H h K n a U z r t k R p S 7 C M O E s b 6 7 B 0 5 9 6 t G g u T / 9 7 V h 2 N b U q u X Q 7 t 7 e 7 M z w 1 q M S G o F f n 2 e n Q 8 H w 4 F N h M E Y / A S R z u A C U q T h A P j z d W 4 i 5 M j H b Y T p + J c 2 6 6 X W a / d G p j i e a E W o y L r O 5 E P w w 6 K x w a 2 Q J r h G u y a 9 C S 6 T D I 0 J v u A f N P K x C C Z i 4 5 N W G H z F J 5 j J y G i r H 6 l u D W V r W 7 4 / 3 q Z 2 6 4 w 8 U H m a e k A m x 5 H X o K n w h d X B m G p w u / m U M L t w 6 q T j f Z Y q b v 6 c x f P 8 W p B Y N P d f O d + N z j T x q L c o Y g b s c J t 7 s e R h m k w T d 4 + f 8 m D e Z C / T 1 I 9 E K o y 9 K H E t R i + N J 4 l Q K + 5 7 X 2 z w 0 P T e C G U f t c k m O s 0 z V S a t 2 4 P C 2 + 0 c y V O E M n Y 8 m C p 6 / 2 5 c F j 9 7 s H M m u S X N T M L 0 u p u 0 J C j n B k A c A c I t V e H I o O A H Q k H 7 V M z / 9 Y 1 1 3 i n f G B n h P q r y b I m m i v + m I t S G I W I P r h U P F 4 e k S a Q 9 V 6 V i D B n b o 3 e m i N G s t C l C J T I M z z q A Y m k j n f N l k Z V H T / + N K K r u G V K i 4 0 6 D 0 k 5 S r Y D l x w 4 F V 1 P w + 3 m D 2 U / o o n 1 A Y b r R G d s / + Y 9 c P l P Q f X v 2 9 u E k 9 n z w 0 B 0 2 X E N t l y N 3 N q k m 7 r b 8 5 r V N c m S m g 0 N O T d H 4 4 E X 6 l t Y t d d t y 9 g j Y o 1 l X p L Y u J 1 L s 2 d / z / c J w l 9 O K x i P q e B 9 R x d y d f j q i z c e U 1 1 w Z c / v o 9 Q B F l I A 7 b 0 2 z 4 A b O F Y q c C n g N n 4 z W G W N 2 Q B v o L f 0 s Y 8 u F V 2 J Z / L t o h u q N h R t h E 1 6 7 z g i Y X n 6 5 V q c q i H S 2 4 c W L z u g w l 6 8 N d a f i o N u e u V w h p 5 p 9 K 6 c d 8 z K O U M W M n 6 0 2 H E j V 1 / r 8 L 1 B L A Q I t A B Q A A g A I A K x + P V l D H n C b p Q A A A P c A A A A S A A A A A A A A A A A A A A A A A A A A A A B D b 2 5 m a W c v U G F j a 2 F n Z S 5 4 b W x Q S w E C L Q A U A A I A C A C s f j 1 Z D 8 r p q 6 Q A A A D p A A A A E w A A A A A A A A A A A A A A A A D x A A A A W 0 N v b n R l b n R f V H l w Z X N d L n h t b F B L A Q I t A B Q A A g A I A K x + P V k V P J b d d w I A A B Y G A A A T A A A A A A A A A A A A A A A A A O I B A A B G b 3 J t d W x h c y 9 T Z W N 0 a W 9 u M S 5 t U E s F B g A A A A A D A A M A w g A A A K 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U A A A A A A A A K 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M 2 N i I g L z 4 8 R W 5 0 c n k g V H l w Z T 0 i R m l s b E V y c m 9 y Q 2 9 k Z S I g V m F s d W U 9 I n N V b m t u b 3 d u I i A v P j x F b n R y e S B U e X B l P S J G a W x s R X J y b 3 J D b 3 V u d C I g V m F s d W U 9 I m w w I i A v P j x F b n R y e S B U e X B l P S J G a W x s T G F z d F V w Z G F 0 Z W Q i I F Z h b H V l P S J k M j A y N C 0 w O S 0 y O V Q x M D o 1 M z o y N C 4 0 M D A y M D Y 5 W i I g L z 4 8 R W 5 0 c n k g V H l w Z T 0 i R m l s b E N v b H V t b l R 5 c G V z I i B W Y W x 1 Z T 0 i c 0 F 3 T U d D U V l G Q X d V R E J n V U d D U V l E Q X d N S k N R P T 0 i I C 8 + P E V u d H J 5 I F R 5 c G U 9 I k Z p b G x D b 2 x 1 b W 5 O Y W 1 l c y I g V m F s d W U 9 I n N b J n F 1 b 3 Q 7 Q 3 V z d G 9 t Z X I g S U Q m c X V v d D s s J n F 1 b 3 Q 7 a X R l b V 9 p Z C Z x d W 9 0 O y w m c X V v d D t z d G F 0 d X M m c X V v d D s s J n F 1 b 3 Q 7 Y 3 J l Y X R l Z F 9 h d C Z x d W 9 0 O y w m c X V v d D t z a 3 U m c X V v d D s s J n F 1 b 3 Q 7 c H J p Y 2 U m c X V v d D s s J n F 1 b 3 Q 7 c X R 5 X 2 9 y Z G V y Z W Q m c X V v d D s s J n F 1 b 3 Q 7 Z 3 J h b m R f d G 9 0 Y W w m c X V v d D s s J n F 1 b 3 Q 7 a W 5 j c m V t Z W 5 0 X 2 l k J n F 1 b 3 Q 7 L C Z x d W 9 0 O 2 N h d G V n b 3 J 5 X 2 5 h b W V f M S Z x d W 9 0 O y w m c X V v d D t k a X N j b 3 V u d F 9 h b W 9 1 b n Q m c X V v d D s s J n F 1 b 3 Q 7 c G F 5 b W V u d F 9 t Z X R o b 2 Q m c X V v d D s s J n F 1 b 3 Q 7 V 2 9 y a 2 l u Z y B E Y X R l J n F 1 b 3 Q 7 L C Z x d W 9 0 O 0 J J I F N 0 Y X R 1 c y Z x d W 9 0 O y w m c X V v d D s g T V Y g J n F 1 b 3 Q 7 L C Z x d W 9 0 O 1 l l Y X I m c X V v d D s s J n F 1 b 3 Q 7 T W 9 u d G g m c X V v d D s s J n F 1 b 3 Q 7 Q 3 V z d G 9 t Z X I g U 2 l u Y 2 U m c X V v d D s s J n F 1 b 3 Q 7 T S 1 Z 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N o Z W V 0 M S 9 D a G F u Z 2 V k I F R 5 c G U u e 0 N 1 c 3 R v b W V y I E l E L D F 9 J n F 1 b 3 Q 7 L C Z x d W 9 0 O 1 N l Y 3 R p b 2 4 x L 1 N o Z W V 0 M S 9 D a G F u Z 2 V k I F R 5 c G U u e 2 l 0 Z W 1 f a W Q s M H 0 m c X V v d D s s J n F 1 b 3 Q 7 U 2 V j d G l v b j E v U 2 h l Z X Q x L 0 N o Y W 5 n Z W Q g V H l w Z S 5 7 c 3 R h d H V z L D J 9 J n F 1 b 3 Q 7 L C Z x d W 9 0 O 1 N l Y 3 R p b 2 4 x L 1 N o Z W V 0 M S 9 D a G F u Z 2 V k I F R 5 c G U u e 2 N y Z W F 0 Z W R f Y X Q s M 3 0 m c X V v d D s s J n F 1 b 3 Q 7 U 2 V j d G l v b j E v U 2 h l Z X Q x L 0 N o Y W 5 n Z W Q g V H l w Z S 5 7 c 2 t 1 L D R 9 J n F 1 b 3 Q 7 L C Z x d W 9 0 O 1 N l Y 3 R p b 2 4 x L 1 N o Z W V 0 M S 9 D a G F u Z 2 V k I F R 5 c G U u e 3 B y a W N l L D V 9 J n F 1 b 3 Q 7 L C Z x d W 9 0 O 1 N l Y 3 R p b 2 4 x L 1 N o Z W V 0 M S 9 D a G F u Z 2 V k I F R 5 c G U u e 3 F 0 e V 9 v c m R l c m V k L D Z 9 J n F 1 b 3 Q 7 L C Z x d W 9 0 O 1 N l Y 3 R p b 2 4 x L 1 N o Z W V 0 M S 9 D a G F u Z 2 V k I F R 5 c G U u e 2 d y Y W 5 k X 3 R v d G F s L D d 9 J n F 1 b 3 Q 7 L C Z x d W 9 0 O 1 N l Y 3 R p b 2 4 x L 1 N o Z W V 0 M S 9 D a G F u Z 2 V k I F R 5 c G U u e 2 l u Y 3 J l b W V u d F 9 p Z C w 4 f S Z x d W 9 0 O y w m c X V v d D t T Z W N 0 a W 9 u M S 9 T a G V l d D E v Q 2 h h b m d l Z C B U e X B l L n t j Y X R l Z 2 9 y e V 9 u Y W 1 l X z E s O X 0 m c X V v d D s s J n F 1 b 3 Q 7 U 2 V j d G l v b j E v U 2 h l Z X Q x L 0 N o Y W 5 n Z W Q g V H l w Z S 5 7 Z G l z Y 2 9 1 b n R f Y W 1 v d W 5 0 L D E w f S Z x d W 9 0 O y w m c X V v d D t T Z W N 0 a W 9 u M S 9 T a G V l d D E v Q 2 h h b m d l Z C B U e X B l L n t w Y X l t Z W 5 0 X 2 1 l d G h v Z C w x M X 0 m c X V v d D s s J n F 1 b 3 Q 7 U 2 V j d G l v b j E v U 2 h l Z X Q x L 0 N o Y W 5 n Z W Q g V H l w Z S 5 7 V 2 9 y a 2 l u Z y B E Y X R l L D E y f S Z x d W 9 0 O y w m c X V v d D t T Z W N 0 a W 9 u M S 9 T a G V l d D E v Q 2 h h b m d l Z C B U e X B l L n t C S S B T d G F 0 d X M s M T N 9 J n F 1 b 3 Q 7 L C Z x d W 9 0 O 1 N l Y 3 R p b 2 4 x L 1 N o Z W V 0 M S 9 D a G F u Z 2 V k I F R 5 c G U u e y B N V i A s M T R 9 J n F 1 b 3 Q 7 L C Z x d W 9 0 O 1 N l Y 3 R p b 2 4 x L 1 N o Z W V 0 M S 9 D a G F u Z 2 V k I F R 5 c G U u e 1 l l Y X I s M T V 9 J n F 1 b 3 Q 7 L C Z x d W 9 0 O 1 N l Y 3 R p b 2 4 x L 1 N o Z W V 0 M S 9 D a G F u Z 2 V k I F R 5 c G U u e 0 1 v b n R o L D E 2 f S Z x d W 9 0 O y w m c X V v d D t T Z W N 0 a W 9 u M S 9 T a G V l d D E v Q 2 h h b m d l Z C B U e X B l L n t D d X N 0 b 2 1 l c i B T a W 5 j Z S w x N 3 0 m c X V v d D s s J n F 1 b 3 Q 7 U 2 V j d G l v b j E v U 2 h l Z X Q x L 0 N o Y W 5 n Z W Q g V H l w Z S 5 7 T S 1 Z L D E 4 f S Z x d W 9 0 O 1 0 s J n F 1 b 3 Q 7 Q 2 9 s d W 1 u Q 2 9 1 b n Q m c X V v d D s 6 M T k s J n F 1 b 3 Q 7 S 2 V 5 Q 2 9 s d W 1 u T m F t Z X M m c X V v d D s 6 W 1 0 s J n F 1 b 3 Q 7 Q 2 9 s d W 1 u S W R l b n R p d G l l c y Z x d W 9 0 O z p b J n F 1 b 3 Q 7 U 2 V j d G l v b j E v U 2 h l Z X Q x L 0 N o Y W 5 n Z W Q g V H l w Z S 5 7 Q 3 V z d G 9 t Z X I g S U Q s M X 0 m c X V v d D s s J n F 1 b 3 Q 7 U 2 V j d G l v b j E v U 2 h l Z X Q x L 0 N o Y W 5 n Z W Q g V H l w Z S 5 7 a X R l b V 9 p Z C w w f S Z x d W 9 0 O y w m c X V v d D t T Z W N 0 a W 9 u M S 9 T a G V l d D E v Q 2 h h b m d l Z C B U e X B l L n t z d G F 0 d X M s M n 0 m c X V v d D s s J n F 1 b 3 Q 7 U 2 V j d G l v b j E v U 2 h l Z X Q x L 0 N o Y W 5 n Z W Q g V H l w Z S 5 7 Y 3 J l Y X R l Z F 9 h d C w z f S Z x d W 9 0 O y w m c X V v d D t T Z W N 0 a W 9 u M S 9 T a G V l d D E v Q 2 h h b m d l Z C B U e X B l L n t z a 3 U s N H 0 m c X V v d D s s J n F 1 b 3 Q 7 U 2 V j d G l v b j E v U 2 h l Z X Q x L 0 N o Y W 5 n Z W Q g V H l w Z S 5 7 c H J p Y 2 U s N X 0 m c X V v d D s s J n F 1 b 3 Q 7 U 2 V j d G l v b j E v U 2 h l Z X Q x L 0 N o Y W 5 n Z W Q g V H l w Z S 5 7 c X R 5 X 2 9 y Z G V y Z W Q s N n 0 m c X V v d D s s J n F 1 b 3 Q 7 U 2 V j d G l v b j E v U 2 h l Z X Q x L 0 N o Y W 5 n Z W Q g V H l w Z S 5 7 Z 3 J h b m R f d G 9 0 Y W w s N 3 0 m c X V v d D s s J n F 1 b 3 Q 7 U 2 V j d G l v b j E v U 2 h l Z X Q x L 0 N o Y W 5 n Z W Q g V H l w Z S 5 7 a W 5 j c m V t Z W 5 0 X 2 l k L D h 9 J n F 1 b 3 Q 7 L C Z x d W 9 0 O 1 N l Y 3 R p b 2 4 x L 1 N o Z W V 0 M S 9 D a G F u Z 2 V k I F R 5 c G U u e 2 N h d G V n b 3 J 5 X 2 5 h b W V f M S w 5 f S Z x d W 9 0 O y w m c X V v d D t T Z W N 0 a W 9 u M S 9 T a G V l d D E v Q 2 h h b m d l Z C B U e X B l L n t k a X N j b 3 V u d F 9 h b W 9 1 b n Q s M T B 9 J n F 1 b 3 Q 7 L C Z x d W 9 0 O 1 N l Y 3 R p b 2 4 x L 1 N o Z W V 0 M S 9 D a G F u Z 2 V k I F R 5 c G U u e 3 B h e W 1 l b n R f b W V 0 a G 9 k L D E x f S Z x d W 9 0 O y w m c X V v d D t T Z W N 0 a W 9 u M S 9 T a G V l d D E v Q 2 h h b m d l Z C B U e X B l L n t X b 3 J r a W 5 n I E R h d G U s M T J 9 J n F 1 b 3 Q 7 L C Z x d W 9 0 O 1 N l Y 3 R p b 2 4 x L 1 N o Z W V 0 M S 9 D a G F u Z 2 V k I F R 5 c G U u e 0 J J I F N 0 Y X R 1 c y w x M 3 0 m c X V v d D s s J n F 1 b 3 Q 7 U 2 V j d G l v b j E v U 2 h l Z X Q x L 0 N o Y W 5 n Z W Q g V H l w Z S 5 7 I E 1 W I C w x N H 0 m c X V v d D s s J n F 1 b 3 Q 7 U 2 V j d G l v b j E v U 2 h l Z X Q x L 0 N o Y W 5 n Z W Q g V H l w Z S 5 7 W W V h c i w x N X 0 m c X V v d D s s J n F 1 b 3 Q 7 U 2 V j d G l v b j E v U 2 h l Z X Q x L 0 N o Y W 5 n Z W Q g V H l w Z S 5 7 T W 9 u d G g s M T Z 9 J n F 1 b 3 Q 7 L C Z x d W 9 0 O 1 N l Y 3 R p b 2 4 x L 1 N o Z W V 0 M S 9 D a G F u Z 2 V k I F R 5 c G U u e 0 N 1 c 3 R v b W V y I F N p b m N l L D E 3 f S Z x d W 9 0 O y w m c X V v d D t T Z W N 0 a W 9 u M S 9 T a G V l d D E v Q 2 h h b m d l Z C B U e X B l L n t N L V k s M T 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9 G a W x 0 Z X J l Z C U y M F J v d 3 M 8 L 0 l 0 Z W 1 Q Y X R o P j w v S X R l b U x v Y 2 F 0 a W 9 u P j x T d G F i b G V F b n R y a W V z I C 8 + P C 9 J d G V t P j x J d G V t P j x J d G V t T G 9 j Y X R p b 2 4 + P E l 0 Z W 1 U e X B l P k Z v c m 1 1 b G E 8 L 0 l 0 Z W 1 U e X B l P j x J d G V t U G F 0 a D 5 T Z W N 0 a W 9 u M S 9 T a G V l d D E v U 2 9 y d G V k J T I w U m 9 3 c z w v S X R l b V B h d G g + P C 9 J d G V t T G 9 j Y X R p b 2 4 + P F N 0 Y W J s Z U V u d H J p Z X M g L z 4 8 L 0 l 0 Z W 0 + P C 9 J d G V t c z 4 8 L 0 x v Y 2 F s U G F j a 2 F n Z U 1 l d G F k Y X R h R m l s Z T 4 W A A A A U E s F B g A A A A A A A A A A A A A A A A A A A A A A A C Y B A A A B A A A A 0 I y d 3 w E V 0 R G M e g D A T 8 K X 6 w E A A A D k s y 4 g O i t F R 4 f 2 G F 4 / c 1 Z j A A A A A A I A A A A A A B B m A A A A A Q A A I A A A A H 1 9 k J K + + i 6 z F / a P I Y N K C P Z n D b N 7 b / p G N U 0 V d 0 V F D O d a A A A A A A 6 A A A A A A g A A I A A A A P w U h a t S Z 6 z g K Y o 1 3 d Y B f q x F y U j 8 l b N e 2 y q n Z H o 8 H x m H U A A A A E j l l l v G W M j e K U 9 S C A g S P l g O 6 A W i u w E Y V s 7 9 n E D b H L + / l y X h o g d W + 1 m H 2 l 3 t b t S q j p N 3 Y Y e E O k x f w Q H 8 o 8 X J j F M q V 5 q H 6 p V c q M w w 7 / 9 9 K s V 5 Q A A A A K D d o s g 4 f I c 4 X F + O O 5 F C / g B u X 5 o 5 J q D 5 y O t 7 C 0 B O F h 1 d U 3 R N u d o w n N 1 r y 9 U 1 / E U A 5 u D a g C l P f 6 o o R I z p f X R H 2 g Q = < / D a t a M a s h u p > 
</file>

<file path=customXml/itemProps1.xml><?xml version="1.0" encoding="utf-8"?>
<ds:datastoreItem xmlns:ds="http://schemas.openxmlformats.org/officeDocument/2006/customXml" ds:itemID="{544AB3B4-19BA-4680-9C34-6708F491A4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Activity2</vt:lpstr>
      <vt:lpstr>Activity3</vt:lpstr>
      <vt:lpstr>Activity1</vt:lpstr>
      <vt:lpstr>Activity4</vt:lpstr>
      <vt:lpstr>Activity5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Hair</dc:creator>
  <cp:lastModifiedBy>Hair</cp:lastModifiedBy>
  <dcterms:created xsi:type="dcterms:W3CDTF">2015-06-05T18:17:20Z</dcterms:created>
  <dcterms:modified xsi:type="dcterms:W3CDTF">2024-09-30T20:38:48Z</dcterms:modified>
</cp:coreProperties>
</file>